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OneDrive\Dokumente\GitHub\Mandy-PhD\studies\2020_Aperol_Git\"/>
    </mc:Choice>
  </mc:AlternateContent>
  <xr:revisionPtr revIDLastSave="0" documentId="13_ncr:1_{7ADB8B1B-62BE-4B4C-8301-1E0E94C27A63}" xr6:coauthVersionLast="36" xr6:coauthVersionMax="36" xr10:uidLastSave="{00000000-0000-0000-0000-000000000000}"/>
  <bookViews>
    <workbookView minimized="1" xWindow="0" yWindow="0" windowWidth="19200" windowHeight="6936" tabRatio="661" xr2:uid="{00000000-000D-0000-FFFF-FFFF00000000}"/>
  </bookViews>
  <sheets>
    <sheet name="subjectlist&amp;labels" sheetId="8" r:id="rId1"/>
    <sheet name="items" sheetId="11" r:id="rId2"/>
    <sheet name="overlap_counterbalancing" sheetId="10" r:id="rId3"/>
    <sheet name="pilot1_counterbalancing" sheetId="13" r:id="rId4"/>
    <sheet name="marker" sheetId="14" r:id="rId5"/>
    <sheet name="procedure" sheetId="12" r:id="rId6"/>
  </sheets>
  <definedNames>
    <definedName name="_xlnm._FilterDatabase" localSheetId="0" hidden="1">'subjectlist&amp;labels'!$A$1:$L$131</definedName>
  </definedNames>
  <calcPr calcId="191029"/>
</workbook>
</file>

<file path=xl/calcChain.xml><?xml version="1.0" encoding="utf-8"?>
<calcChain xmlns="http://schemas.openxmlformats.org/spreadsheetml/2006/main">
  <c r="I123" i="8" l="1"/>
  <c r="I124" i="8" s="1"/>
  <c r="I125" i="8" s="1"/>
  <c r="I126" i="8" s="1"/>
  <c r="I127" i="8" s="1"/>
  <c r="I128" i="8" s="1"/>
  <c r="I129" i="8" s="1"/>
  <c r="I130" i="8" s="1"/>
  <c r="I131" i="8" s="1"/>
  <c r="H123" i="8"/>
  <c r="H124" i="8" s="1"/>
  <c r="H125" i="8" s="1"/>
  <c r="H126" i="8" s="1"/>
  <c r="H127" i="8" s="1"/>
  <c r="H128" i="8" s="1"/>
  <c r="H129" i="8" s="1"/>
  <c r="H130" i="8" s="1"/>
  <c r="H131" i="8" s="1"/>
  <c r="AA123" i="8"/>
  <c r="AA124" i="8" s="1"/>
  <c r="AA125" i="8" s="1"/>
  <c r="AA126" i="8" s="1"/>
  <c r="AA127" i="8" s="1"/>
  <c r="AA128" i="8" s="1"/>
  <c r="AA129" i="8" s="1"/>
  <c r="AA130" i="8" s="1"/>
  <c r="AA131" i="8" s="1"/>
  <c r="Z123" i="8"/>
  <c r="Z124" i="8" s="1"/>
  <c r="Z125" i="8" s="1"/>
  <c r="Z126" i="8" s="1"/>
  <c r="Z127" i="8" s="1"/>
  <c r="Z128" i="8" s="1"/>
  <c r="Z129" i="8" s="1"/>
  <c r="Z130" i="8" s="1"/>
  <c r="Z131" i="8" s="1"/>
  <c r="Y123" i="8"/>
  <c r="Y124" i="8" s="1"/>
  <c r="Y125" i="8" s="1"/>
  <c r="Y126" i="8" s="1"/>
  <c r="Y127" i="8" s="1"/>
  <c r="Y128" i="8" s="1"/>
  <c r="Y129" i="8" s="1"/>
  <c r="Y130" i="8" s="1"/>
  <c r="Y131" i="8" s="1"/>
  <c r="W123" i="8"/>
  <c r="W124" i="8" s="1"/>
  <c r="W125" i="8" s="1"/>
  <c r="W126" i="8" s="1"/>
  <c r="W127" i="8" s="1"/>
  <c r="W128" i="8" s="1"/>
  <c r="W129" i="8" s="1"/>
  <c r="W130" i="8" s="1"/>
  <c r="W131" i="8" s="1"/>
  <c r="V123" i="8"/>
  <c r="V124" i="8" s="1"/>
  <c r="V125" i="8" s="1"/>
  <c r="V126" i="8" s="1"/>
  <c r="V127" i="8" s="1"/>
  <c r="V128" i="8" s="1"/>
  <c r="V129" i="8" s="1"/>
  <c r="V130" i="8" s="1"/>
  <c r="V131" i="8" s="1"/>
  <c r="U123" i="8"/>
  <c r="U124" i="8" s="1"/>
  <c r="U125" i="8" s="1"/>
  <c r="U126" i="8" s="1"/>
  <c r="U127" i="8" s="1"/>
  <c r="U128" i="8" s="1"/>
  <c r="U129" i="8" s="1"/>
  <c r="U130" i="8" s="1"/>
  <c r="U131" i="8" s="1"/>
  <c r="T123" i="8"/>
  <c r="T124" i="8" s="1"/>
  <c r="T125" i="8" s="1"/>
  <c r="T126" i="8" s="1"/>
  <c r="T127" i="8" s="1"/>
  <c r="T128" i="8" s="1"/>
  <c r="T129" i="8" s="1"/>
  <c r="T130" i="8" s="1"/>
  <c r="T131" i="8" s="1"/>
  <c r="S123" i="8"/>
  <c r="S124" i="8" s="1"/>
  <c r="S125" i="8" s="1"/>
  <c r="S126" i="8" s="1"/>
  <c r="S127" i="8" s="1"/>
  <c r="S128" i="8" s="1"/>
  <c r="S129" i="8" s="1"/>
  <c r="S130" i="8" s="1"/>
  <c r="S131" i="8" s="1"/>
  <c r="R123" i="8"/>
  <c r="R124" i="8" s="1"/>
  <c r="R125" i="8" s="1"/>
  <c r="R126" i="8" s="1"/>
  <c r="R127" i="8" s="1"/>
  <c r="R128" i="8" s="1"/>
  <c r="R129" i="8" s="1"/>
  <c r="R130" i="8" s="1"/>
  <c r="R131" i="8" s="1"/>
  <c r="Q123" i="8"/>
  <c r="Q124" i="8" s="1"/>
  <c r="Q125" i="8" s="1"/>
  <c r="Q126" i="8" s="1"/>
  <c r="Q127" i="8" s="1"/>
  <c r="Q128" i="8" s="1"/>
  <c r="Q129" i="8" s="1"/>
  <c r="Q130" i="8" s="1"/>
  <c r="Q131" i="8" s="1"/>
  <c r="P123" i="8"/>
  <c r="P124" i="8" s="1"/>
  <c r="P125" i="8" s="1"/>
  <c r="P126" i="8" s="1"/>
  <c r="P127" i="8" s="1"/>
  <c r="P128" i="8" s="1"/>
  <c r="P129" i="8" s="1"/>
  <c r="P130" i="8" s="1"/>
  <c r="P131" i="8" s="1"/>
  <c r="O126" i="8"/>
  <c r="O127" i="8" s="1"/>
  <c r="O128" i="8" s="1"/>
  <c r="O129" i="8" s="1"/>
  <c r="O130" i="8" s="1"/>
  <c r="O131" i="8" s="1"/>
  <c r="N123" i="8"/>
  <c r="N124" i="8" s="1"/>
  <c r="N125" i="8" s="1"/>
  <c r="N126" i="8" s="1"/>
  <c r="N127" i="8" s="1"/>
  <c r="N128" i="8" s="1"/>
  <c r="N129" i="8" s="1"/>
  <c r="N130" i="8" s="1"/>
  <c r="N131" i="8" s="1"/>
  <c r="M123" i="8"/>
  <c r="M124" i="8" s="1"/>
  <c r="M125" i="8" s="1"/>
  <c r="M126" i="8" s="1"/>
  <c r="M127" i="8" s="1"/>
  <c r="M128" i="8" s="1"/>
  <c r="M129" i="8" s="1"/>
  <c r="M130" i="8" s="1"/>
  <c r="M131" i="8" s="1"/>
  <c r="G123" i="8"/>
  <c r="G124" i="8" s="1"/>
  <c r="G125" i="8" s="1"/>
  <c r="G126" i="8" s="1"/>
  <c r="G127" i="8" s="1"/>
  <c r="G128" i="8" s="1"/>
  <c r="G129" i="8" s="1"/>
  <c r="G130" i="8" s="1"/>
  <c r="G131" i="8" s="1"/>
  <c r="F123" i="8"/>
  <c r="F124" i="8" s="1"/>
  <c r="F125" i="8" s="1"/>
  <c r="F126" i="8" s="1"/>
  <c r="F127" i="8" s="1"/>
  <c r="F128" i="8" s="1"/>
  <c r="F129" i="8" s="1"/>
  <c r="F130" i="8" s="1"/>
  <c r="F131" i="8" s="1"/>
  <c r="E123" i="8"/>
  <c r="E124" i="8" s="1"/>
  <c r="E125" i="8" s="1"/>
  <c r="E126" i="8" s="1"/>
  <c r="E127" i="8" s="1"/>
  <c r="E128" i="8" s="1"/>
  <c r="E129" i="8" s="1"/>
  <c r="E130" i="8" s="1"/>
  <c r="E131" i="8" s="1"/>
  <c r="D123" i="8"/>
  <c r="D124" i="8" s="1"/>
  <c r="C123" i="8"/>
  <c r="C124" i="8" s="1"/>
  <c r="C125" i="8" s="1"/>
  <c r="B123" i="8"/>
  <c r="B124" i="8" s="1"/>
  <c r="B125" i="8" s="1"/>
  <c r="B126" i="8" s="1"/>
  <c r="B127" i="8" s="1"/>
  <c r="B128" i="8" s="1"/>
  <c r="B129" i="8" s="1"/>
  <c r="B130" i="8" s="1"/>
  <c r="B131" i="8" s="1"/>
  <c r="K122" i="8"/>
  <c r="AB122" i="8"/>
  <c r="AB123" i="8" s="1"/>
  <c r="AB124" i="8" s="1"/>
  <c r="AB125" i="8" s="1"/>
  <c r="AB126" i="8" s="1"/>
  <c r="AB127" i="8" s="1"/>
  <c r="AB128" i="8" s="1"/>
  <c r="AB129" i="8" s="1"/>
  <c r="AB130" i="8" s="1"/>
  <c r="AB131" i="8" s="1"/>
  <c r="X122" i="8"/>
  <c r="X123" i="8" s="1"/>
  <c r="X124" i="8" s="1"/>
  <c r="X125" i="8" s="1"/>
  <c r="X126" i="8" s="1"/>
  <c r="X127" i="8" s="1"/>
  <c r="X128" i="8" s="1"/>
  <c r="X129" i="8" s="1"/>
  <c r="X130" i="8" s="1"/>
  <c r="X131" i="8" s="1"/>
  <c r="I113" i="8"/>
  <c r="I114" i="8" s="1"/>
  <c r="I115" i="8" s="1"/>
  <c r="I116" i="8" s="1"/>
  <c r="I117" i="8" s="1"/>
  <c r="I118" i="8" s="1"/>
  <c r="I119" i="8" s="1"/>
  <c r="I120" i="8" s="1"/>
  <c r="I121" i="8" s="1"/>
  <c r="H113" i="8"/>
  <c r="H114" i="8" s="1"/>
  <c r="H115" i="8" s="1"/>
  <c r="H116" i="8" s="1"/>
  <c r="H117" i="8" s="1"/>
  <c r="H118" i="8" s="1"/>
  <c r="H119" i="8" s="1"/>
  <c r="H120" i="8" s="1"/>
  <c r="H121" i="8" s="1"/>
  <c r="AA113" i="8"/>
  <c r="AA114" i="8" s="1"/>
  <c r="AA115" i="8" s="1"/>
  <c r="AA116" i="8" s="1"/>
  <c r="AA117" i="8" s="1"/>
  <c r="AA118" i="8" s="1"/>
  <c r="AA119" i="8" s="1"/>
  <c r="AA120" i="8" s="1"/>
  <c r="AA121" i="8" s="1"/>
  <c r="Z113" i="8"/>
  <c r="Z114" i="8" s="1"/>
  <c r="Z115" i="8" s="1"/>
  <c r="Z116" i="8" s="1"/>
  <c r="Z117" i="8" s="1"/>
  <c r="Z118" i="8" s="1"/>
  <c r="Z119" i="8" s="1"/>
  <c r="Z120" i="8" s="1"/>
  <c r="Z121" i="8" s="1"/>
  <c r="Y113" i="8"/>
  <c r="Y114" i="8" s="1"/>
  <c r="Y115" i="8" s="1"/>
  <c r="Y116" i="8" s="1"/>
  <c r="Y117" i="8" s="1"/>
  <c r="Y118" i="8" s="1"/>
  <c r="Y119" i="8" s="1"/>
  <c r="Y120" i="8" s="1"/>
  <c r="Y121" i="8" s="1"/>
  <c r="W113" i="8"/>
  <c r="W114" i="8" s="1"/>
  <c r="W115" i="8" s="1"/>
  <c r="W116" i="8" s="1"/>
  <c r="W117" i="8" s="1"/>
  <c r="W118" i="8" s="1"/>
  <c r="W119" i="8" s="1"/>
  <c r="W120" i="8" s="1"/>
  <c r="W121" i="8" s="1"/>
  <c r="V113" i="8"/>
  <c r="V114" i="8" s="1"/>
  <c r="V115" i="8" s="1"/>
  <c r="V116" i="8" s="1"/>
  <c r="V117" i="8" s="1"/>
  <c r="V118" i="8" s="1"/>
  <c r="V119" i="8" s="1"/>
  <c r="V120" i="8" s="1"/>
  <c r="V121" i="8" s="1"/>
  <c r="U113" i="8"/>
  <c r="U114" i="8" s="1"/>
  <c r="U115" i="8" s="1"/>
  <c r="U116" i="8" s="1"/>
  <c r="U117" i="8" s="1"/>
  <c r="U118" i="8" s="1"/>
  <c r="U119" i="8" s="1"/>
  <c r="U120" i="8" s="1"/>
  <c r="U121" i="8" s="1"/>
  <c r="T113" i="8"/>
  <c r="T114" i="8" s="1"/>
  <c r="T115" i="8" s="1"/>
  <c r="T116" i="8" s="1"/>
  <c r="T117" i="8" s="1"/>
  <c r="T118" i="8" s="1"/>
  <c r="T119" i="8" s="1"/>
  <c r="T120" i="8" s="1"/>
  <c r="T121" i="8" s="1"/>
  <c r="S113" i="8"/>
  <c r="S114" i="8" s="1"/>
  <c r="S115" i="8" s="1"/>
  <c r="S116" i="8" s="1"/>
  <c r="S117" i="8" s="1"/>
  <c r="S118" i="8" s="1"/>
  <c r="S119" i="8" s="1"/>
  <c r="S120" i="8" s="1"/>
  <c r="S121" i="8" s="1"/>
  <c r="R113" i="8"/>
  <c r="R114" i="8" s="1"/>
  <c r="R115" i="8" s="1"/>
  <c r="R116" i="8" s="1"/>
  <c r="R117" i="8" s="1"/>
  <c r="R118" i="8" s="1"/>
  <c r="R119" i="8" s="1"/>
  <c r="R120" i="8" s="1"/>
  <c r="R121" i="8" s="1"/>
  <c r="Q113" i="8"/>
  <c r="Q114" i="8" s="1"/>
  <c r="Q115" i="8" s="1"/>
  <c r="Q116" i="8" s="1"/>
  <c r="Q117" i="8" s="1"/>
  <c r="Q118" i="8" s="1"/>
  <c r="Q119" i="8" s="1"/>
  <c r="Q120" i="8" s="1"/>
  <c r="Q121" i="8" s="1"/>
  <c r="P113" i="8"/>
  <c r="P114" i="8" s="1"/>
  <c r="P115" i="8" s="1"/>
  <c r="P116" i="8" s="1"/>
  <c r="P117" i="8" s="1"/>
  <c r="P118" i="8" s="1"/>
  <c r="P119" i="8" s="1"/>
  <c r="P120" i="8" s="1"/>
  <c r="P121" i="8" s="1"/>
  <c r="O116" i="8"/>
  <c r="O117" i="8" s="1"/>
  <c r="O118" i="8" s="1"/>
  <c r="O119" i="8" s="1"/>
  <c r="O120" i="8" s="1"/>
  <c r="O121" i="8" s="1"/>
  <c r="N113" i="8"/>
  <c r="N114" i="8" s="1"/>
  <c r="N115" i="8" s="1"/>
  <c r="N116" i="8" s="1"/>
  <c r="N117" i="8" s="1"/>
  <c r="N118" i="8" s="1"/>
  <c r="N119" i="8" s="1"/>
  <c r="N120" i="8" s="1"/>
  <c r="N121" i="8" s="1"/>
  <c r="M113" i="8"/>
  <c r="M114" i="8" s="1"/>
  <c r="M115" i="8" s="1"/>
  <c r="M116" i="8" s="1"/>
  <c r="M117" i="8" s="1"/>
  <c r="M118" i="8" s="1"/>
  <c r="M119" i="8" s="1"/>
  <c r="M120" i="8" s="1"/>
  <c r="M121" i="8" s="1"/>
  <c r="G113" i="8"/>
  <c r="G114" i="8" s="1"/>
  <c r="G115" i="8" s="1"/>
  <c r="G116" i="8" s="1"/>
  <c r="G117" i="8" s="1"/>
  <c r="G118" i="8" s="1"/>
  <c r="G119" i="8" s="1"/>
  <c r="G120" i="8" s="1"/>
  <c r="G121" i="8" s="1"/>
  <c r="F113" i="8"/>
  <c r="F114" i="8" s="1"/>
  <c r="F115" i="8" s="1"/>
  <c r="F116" i="8" s="1"/>
  <c r="F117" i="8" s="1"/>
  <c r="F118" i="8" s="1"/>
  <c r="F119" i="8" s="1"/>
  <c r="F120" i="8" s="1"/>
  <c r="F121" i="8" s="1"/>
  <c r="E113" i="8"/>
  <c r="E114" i="8" s="1"/>
  <c r="E115" i="8" s="1"/>
  <c r="E116" i="8" s="1"/>
  <c r="E117" i="8" s="1"/>
  <c r="E118" i="8" s="1"/>
  <c r="E119" i="8" s="1"/>
  <c r="E120" i="8" s="1"/>
  <c r="E121" i="8" s="1"/>
  <c r="D113" i="8"/>
  <c r="D114" i="8" s="1"/>
  <c r="C113" i="8"/>
  <c r="C114" i="8" s="1"/>
  <c r="C115" i="8" s="1"/>
  <c r="B113" i="8"/>
  <c r="B114" i="8" s="1"/>
  <c r="B115" i="8" s="1"/>
  <c r="B116" i="8" s="1"/>
  <c r="B117" i="8" s="1"/>
  <c r="B118" i="8" s="1"/>
  <c r="B119" i="8" s="1"/>
  <c r="B120" i="8" s="1"/>
  <c r="B121" i="8" s="1"/>
  <c r="K112" i="8"/>
  <c r="AB112" i="8"/>
  <c r="AB113" i="8" s="1"/>
  <c r="AB114" i="8" s="1"/>
  <c r="AB115" i="8" s="1"/>
  <c r="AB116" i="8" s="1"/>
  <c r="AB117" i="8" s="1"/>
  <c r="AB118" i="8" s="1"/>
  <c r="AB119" i="8" s="1"/>
  <c r="AB120" i="8" s="1"/>
  <c r="AB121" i="8" s="1"/>
  <c r="X112" i="8"/>
  <c r="I103" i="8"/>
  <c r="I104" i="8" s="1"/>
  <c r="I105" i="8" s="1"/>
  <c r="I106" i="8" s="1"/>
  <c r="I107" i="8" s="1"/>
  <c r="I108" i="8" s="1"/>
  <c r="I109" i="8" s="1"/>
  <c r="I110" i="8" s="1"/>
  <c r="I111" i="8" s="1"/>
  <c r="H103" i="8"/>
  <c r="H104" i="8" s="1"/>
  <c r="H105" i="8" s="1"/>
  <c r="H106" i="8" s="1"/>
  <c r="H107" i="8" s="1"/>
  <c r="H108" i="8" s="1"/>
  <c r="H109" i="8" s="1"/>
  <c r="H110" i="8" s="1"/>
  <c r="H111" i="8" s="1"/>
  <c r="AA103" i="8"/>
  <c r="AA104" i="8" s="1"/>
  <c r="AA105" i="8" s="1"/>
  <c r="AA106" i="8" s="1"/>
  <c r="AA107" i="8" s="1"/>
  <c r="AA108" i="8" s="1"/>
  <c r="AA109" i="8" s="1"/>
  <c r="AA110" i="8" s="1"/>
  <c r="AA111" i="8" s="1"/>
  <c r="Z103" i="8"/>
  <c r="Z104" i="8" s="1"/>
  <c r="Z105" i="8" s="1"/>
  <c r="Z106" i="8" s="1"/>
  <c r="Z107" i="8" s="1"/>
  <c r="Z108" i="8" s="1"/>
  <c r="Z109" i="8" s="1"/>
  <c r="Z110" i="8" s="1"/>
  <c r="Z111" i="8" s="1"/>
  <c r="Y103" i="8"/>
  <c r="Y104" i="8" s="1"/>
  <c r="Y105" i="8" s="1"/>
  <c r="Y106" i="8" s="1"/>
  <c r="Y107" i="8" s="1"/>
  <c r="Y108" i="8" s="1"/>
  <c r="Y109" i="8" s="1"/>
  <c r="Y110" i="8" s="1"/>
  <c r="Y111" i="8" s="1"/>
  <c r="W103" i="8"/>
  <c r="W104" i="8" s="1"/>
  <c r="W105" i="8" s="1"/>
  <c r="W106" i="8" s="1"/>
  <c r="W107" i="8" s="1"/>
  <c r="W108" i="8" s="1"/>
  <c r="W109" i="8" s="1"/>
  <c r="W110" i="8" s="1"/>
  <c r="W111" i="8" s="1"/>
  <c r="V103" i="8"/>
  <c r="V104" i="8" s="1"/>
  <c r="V105" i="8" s="1"/>
  <c r="V106" i="8" s="1"/>
  <c r="V107" i="8" s="1"/>
  <c r="V108" i="8" s="1"/>
  <c r="V109" i="8" s="1"/>
  <c r="V110" i="8" s="1"/>
  <c r="V111" i="8" s="1"/>
  <c r="U103" i="8"/>
  <c r="U104" i="8" s="1"/>
  <c r="U105" i="8" s="1"/>
  <c r="U106" i="8" s="1"/>
  <c r="U107" i="8" s="1"/>
  <c r="U108" i="8" s="1"/>
  <c r="U109" i="8" s="1"/>
  <c r="U110" i="8" s="1"/>
  <c r="U111" i="8" s="1"/>
  <c r="T103" i="8"/>
  <c r="T104" i="8" s="1"/>
  <c r="T105" i="8" s="1"/>
  <c r="T106" i="8" s="1"/>
  <c r="T107" i="8" s="1"/>
  <c r="T108" i="8" s="1"/>
  <c r="T109" i="8" s="1"/>
  <c r="T110" i="8" s="1"/>
  <c r="T111" i="8" s="1"/>
  <c r="S103" i="8"/>
  <c r="S104" i="8" s="1"/>
  <c r="S105" i="8" s="1"/>
  <c r="S106" i="8" s="1"/>
  <c r="S107" i="8" s="1"/>
  <c r="S108" i="8" s="1"/>
  <c r="S109" i="8" s="1"/>
  <c r="S110" i="8" s="1"/>
  <c r="S111" i="8" s="1"/>
  <c r="R103" i="8"/>
  <c r="R104" i="8" s="1"/>
  <c r="R105" i="8" s="1"/>
  <c r="R106" i="8" s="1"/>
  <c r="R107" i="8" s="1"/>
  <c r="R108" i="8" s="1"/>
  <c r="R109" i="8" s="1"/>
  <c r="R110" i="8" s="1"/>
  <c r="R111" i="8" s="1"/>
  <c r="Q103" i="8"/>
  <c r="Q104" i="8" s="1"/>
  <c r="Q105" i="8" s="1"/>
  <c r="Q106" i="8" s="1"/>
  <c r="Q107" i="8" s="1"/>
  <c r="Q108" i="8" s="1"/>
  <c r="Q109" i="8" s="1"/>
  <c r="Q110" i="8" s="1"/>
  <c r="Q111" i="8" s="1"/>
  <c r="P103" i="8"/>
  <c r="P104" i="8" s="1"/>
  <c r="P105" i="8" s="1"/>
  <c r="P106" i="8" s="1"/>
  <c r="P107" i="8" s="1"/>
  <c r="P108" i="8" s="1"/>
  <c r="P109" i="8" s="1"/>
  <c r="P110" i="8" s="1"/>
  <c r="P111" i="8" s="1"/>
  <c r="O106" i="8"/>
  <c r="O107" i="8" s="1"/>
  <c r="O108" i="8" s="1"/>
  <c r="O109" i="8" s="1"/>
  <c r="O110" i="8" s="1"/>
  <c r="O111" i="8" s="1"/>
  <c r="N103" i="8"/>
  <c r="N104" i="8" s="1"/>
  <c r="N105" i="8" s="1"/>
  <c r="N106" i="8" s="1"/>
  <c r="N107" i="8" s="1"/>
  <c r="N108" i="8" s="1"/>
  <c r="N109" i="8" s="1"/>
  <c r="N110" i="8" s="1"/>
  <c r="N111" i="8" s="1"/>
  <c r="M103" i="8"/>
  <c r="M104" i="8" s="1"/>
  <c r="M105" i="8" s="1"/>
  <c r="M106" i="8" s="1"/>
  <c r="M107" i="8" s="1"/>
  <c r="M108" i="8" s="1"/>
  <c r="M109" i="8" s="1"/>
  <c r="M110" i="8" s="1"/>
  <c r="M111" i="8" s="1"/>
  <c r="G103" i="8"/>
  <c r="G104" i="8" s="1"/>
  <c r="G105" i="8" s="1"/>
  <c r="G106" i="8" s="1"/>
  <c r="G107" i="8" s="1"/>
  <c r="G108" i="8" s="1"/>
  <c r="G109" i="8" s="1"/>
  <c r="G110" i="8" s="1"/>
  <c r="G111" i="8" s="1"/>
  <c r="F103" i="8"/>
  <c r="F104" i="8" s="1"/>
  <c r="F105" i="8" s="1"/>
  <c r="F106" i="8" s="1"/>
  <c r="F107" i="8" s="1"/>
  <c r="F108" i="8" s="1"/>
  <c r="F109" i="8" s="1"/>
  <c r="F110" i="8" s="1"/>
  <c r="F111" i="8" s="1"/>
  <c r="E103" i="8"/>
  <c r="E104" i="8" s="1"/>
  <c r="E105" i="8" s="1"/>
  <c r="E106" i="8" s="1"/>
  <c r="E107" i="8" s="1"/>
  <c r="E108" i="8" s="1"/>
  <c r="E109" i="8" s="1"/>
  <c r="E110" i="8" s="1"/>
  <c r="E111" i="8" s="1"/>
  <c r="D103" i="8"/>
  <c r="D104" i="8" s="1"/>
  <c r="D105" i="8" s="1"/>
  <c r="D106" i="8" s="1"/>
  <c r="D107" i="8" s="1"/>
  <c r="D108" i="8" s="1"/>
  <c r="D109" i="8" s="1"/>
  <c r="D110" i="8" s="1"/>
  <c r="D111" i="8" s="1"/>
  <c r="C103" i="8"/>
  <c r="C104" i="8" s="1"/>
  <c r="B103" i="8"/>
  <c r="B104" i="8" s="1"/>
  <c r="B105" i="8" s="1"/>
  <c r="B106" i="8" s="1"/>
  <c r="B107" i="8" s="1"/>
  <c r="B108" i="8" s="1"/>
  <c r="B109" i="8" s="1"/>
  <c r="B110" i="8" s="1"/>
  <c r="B111" i="8" s="1"/>
  <c r="K102" i="8"/>
  <c r="AB102" i="8"/>
  <c r="AB103" i="8" s="1"/>
  <c r="AB104" i="8" s="1"/>
  <c r="AB105" i="8" s="1"/>
  <c r="AB106" i="8" s="1"/>
  <c r="AB107" i="8" s="1"/>
  <c r="AB108" i="8" s="1"/>
  <c r="AB109" i="8" s="1"/>
  <c r="AB110" i="8" s="1"/>
  <c r="AB111" i="8" s="1"/>
  <c r="X102" i="8"/>
  <c r="I93" i="8"/>
  <c r="I94" i="8" s="1"/>
  <c r="I95" i="8" s="1"/>
  <c r="I96" i="8" s="1"/>
  <c r="I97" i="8" s="1"/>
  <c r="I98" i="8" s="1"/>
  <c r="I99" i="8" s="1"/>
  <c r="I100" i="8" s="1"/>
  <c r="I101" i="8" s="1"/>
  <c r="H93" i="8"/>
  <c r="H94" i="8" s="1"/>
  <c r="H95" i="8" s="1"/>
  <c r="H96" i="8" s="1"/>
  <c r="H97" i="8" s="1"/>
  <c r="H98" i="8" s="1"/>
  <c r="H99" i="8" s="1"/>
  <c r="H100" i="8" s="1"/>
  <c r="H101" i="8" s="1"/>
  <c r="AA93" i="8"/>
  <c r="AA94" i="8" s="1"/>
  <c r="AA95" i="8" s="1"/>
  <c r="AA96" i="8" s="1"/>
  <c r="AA97" i="8" s="1"/>
  <c r="AA98" i="8" s="1"/>
  <c r="AA99" i="8" s="1"/>
  <c r="AA100" i="8" s="1"/>
  <c r="AA101" i="8" s="1"/>
  <c r="Z93" i="8"/>
  <c r="Z94" i="8" s="1"/>
  <c r="Z95" i="8" s="1"/>
  <c r="Z96" i="8" s="1"/>
  <c r="Z97" i="8" s="1"/>
  <c r="Z98" i="8" s="1"/>
  <c r="Z99" i="8" s="1"/>
  <c r="Z100" i="8" s="1"/>
  <c r="Z101" i="8" s="1"/>
  <c r="Y93" i="8"/>
  <c r="Y94" i="8" s="1"/>
  <c r="Y95" i="8" s="1"/>
  <c r="Y96" i="8" s="1"/>
  <c r="Y97" i="8" s="1"/>
  <c r="Y98" i="8" s="1"/>
  <c r="Y99" i="8" s="1"/>
  <c r="Y100" i="8" s="1"/>
  <c r="Y101" i="8" s="1"/>
  <c r="W93" i="8"/>
  <c r="W94" i="8" s="1"/>
  <c r="W95" i="8" s="1"/>
  <c r="W96" i="8" s="1"/>
  <c r="W97" i="8" s="1"/>
  <c r="W98" i="8" s="1"/>
  <c r="W99" i="8" s="1"/>
  <c r="W100" i="8" s="1"/>
  <c r="W101" i="8" s="1"/>
  <c r="V93" i="8"/>
  <c r="V94" i="8" s="1"/>
  <c r="V95" i="8" s="1"/>
  <c r="V96" i="8" s="1"/>
  <c r="V97" i="8" s="1"/>
  <c r="V98" i="8" s="1"/>
  <c r="V99" i="8" s="1"/>
  <c r="V100" i="8" s="1"/>
  <c r="V101" i="8" s="1"/>
  <c r="U93" i="8"/>
  <c r="U94" i="8" s="1"/>
  <c r="U95" i="8" s="1"/>
  <c r="U96" i="8" s="1"/>
  <c r="U97" i="8" s="1"/>
  <c r="U98" i="8" s="1"/>
  <c r="U99" i="8" s="1"/>
  <c r="U100" i="8" s="1"/>
  <c r="U101" i="8" s="1"/>
  <c r="T93" i="8"/>
  <c r="T94" i="8" s="1"/>
  <c r="T95" i="8" s="1"/>
  <c r="T96" i="8" s="1"/>
  <c r="T97" i="8" s="1"/>
  <c r="T98" i="8" s="1"/>
  <c r="T99" i="8" s="1"/>
  <c r="T100" i="8" s="1"/>
  <c r="T101" i="8" s="1"/>
  <c r="S93" i="8"/>
  <c r="S94" i="8" s="1"/>
  <c r="S95" i="8" s="1"/>
  <c r="S96" i="8" s="1"/>
  <c r="S97" i="8" s="1"/>
  <c r="S98" i="8" s="1"/>
  <c r="S99" i="8" s="1"/>
  <c r="S100" i="8" s="1"/>
  <c r="S101" i="8" s="1"/>
  <c r="R93" i="8"/>
  <c r="R94" i="8" s="1"/>
  <c r="R95" i="8" s="1"/>
  <c r="R96" i="8" s="1"/>
  <c r="R97" i="8" s="1"/>
  <c r="R98" i="8" s="1"/>
  <c r="R99" i="8" s="1"/>
  <c r="R100" i="8" s="1"/>
  <c r="R101" i="8" s="1"/>
  <c r="Q93" i="8"/>
  <c r="Q94" i="8" s="1"/>
  <c r="Q95" i="8" s="1"/>
  <c r="Q96" i="8" s="1"/>
  <c r="Q97" i="8" s="1"/>
  <c r="Q98" i="8" s="1"/>
  <c r="Q99" i="8" s="1"/>
  <c r="Q100" i="8" s="1"/>
  <c r="Q101" i="8" s="1"/>
  <c r="P96" i="8"/>
  <c r="P97" i="8" s="1"/>
  <c r="P98" i="8" s="1"/>
  <c r="P99" i="8" s="1"/>
  <c r="P100" i="8" s="1"/>
  <c r="P101" i="8" s="1"/>
  <c r="O96" i="8"/>
  <c r="O97" i="8" s="1"/>
  <c r="O98" i="8" s="1"/>
  <c r="O99" i="8" s="1"/>
  <c r="O100" i="8" s="1"/>
  <c r="O101" i="8" s="1"/>
  <c r="N93" i="8"/>
  <c r="N94" i="8" s="1"/>
  <c r="N95" i="8" s="1"/>
  <c r="N96" i="8" s="1"/>
  <c r="N97" i="8" s="1"/>
  <c r="N98" i="8" s="1"/>
  <c r="N99" i="8" s="1"/>
  <c r="N100" i="8" s="1"/>
  <c r="N101" i="8" s="1"/>
  <c r="M93" i="8"/>
  <c r="M94" i="8" s="1"/>
  <c r="M95" i="8" s="1"/>
  <c r="M96" i="8" s="1"/>
  <c r="M97" i="8" s="1"/>
  <c r="M98" i="8" s="1"/>
  <c r="M99" i="8" s="1"/>
  <c r="M100" i="8" s="1"/>
  <c r="M101" i="8" s="1"/>
  <c r="G93" i="8"/>
  <c r="G94" i="8" s="1"/>
  <c r="G95" i="8" s="1"/>
  <c r="G96" i="8" s="1"/>
  <c r="G97" i="8" s="1"/>
  <c r="G98" i="8" s="1"/>
  <c r="G99" i="8" s="1"/>
  <c r="G100" i="8" s="1"/>
  <c r="G101" i="8" s="1"/>
  <c r="F93" i="8"/>
  <c r="F94" i="8" s="1"/>
  <c r="F95" i="8" s="1"/>
  <c r="F96" i="8" s="1"/>
  <c r="F97" i="8" s="1"/>
  <c r="F98" i="8" s="1"/>
  <c r="F99" i="8" s="1"/>
  <c r="F100" i="8" s="1"/>
  <c r="F101" i="8" s="1"/>
  <c r="E93" i="8"/>
  <c r="E94" i="8" s="1"/>
  <c r="E95" i="8" s="1"/>
  <c r="E96" i="8" s="1"/>
  <c r="E97" i="8" s="1"/>
  <c r="E98" i="8" s="1"/>
  <c r="E99" i="8" s="1"/>
  <c r="E100" i="8" s="1"/>
  <c r="E101" i="8" s="1"/>
  <c r="D93" i="8"/>
  <c r="D94" i="8" s="1"/>
  <c r="D95" i="8" s="1"/>
  <c r="D96" i="8" s="1"/>
  <c r="D97" i="8" s="1"/>
  <c r="D98" i="8" s="1"/>
  <c r="D99" i="8" s="1"/>
  <c r="D100" i="8" s="1"/>
  <c r="D101" i="8" s="1"/>
  <c r="C93" i="8"/>
  <c r="C94" i="8" s="1"/>
  <c r="B93" i="8"/>
  <c r="B94" i="8" s="1"/>
  <c r="B95" i="8" s="1"/>
  <c r="B96" i="8" s="1"/>
  <c r="B97" i="8" s="1"/>
  <c r="B98" i="8" s="1"/>
  <c r="B99" i="8" s="1"/>
  <c r="B100" i="8" s="1"/>
  <c r="B101" i="8" s="1"/>
  <c r="K92" i="8"/>
  <c r="AB92" i="8"/>
  <c r="AB93" i="8" s="1"/>
  <c r="AB94" i="8" s="1"/>
  <c r="AB95" i="8" s="1"/>
  <c r="AB96" i="8" s="1"/>
  <c r="AB97" i="8" s="1"/>
  <c r="AB98" i="8" s="1"/>
  <c r="AB99" i="8" s="1"/>
  <c r="AB100" i="8" s="1"/>
  <c r="AB101" i="8" s="1"/>
  <c r="X92" i="8"/>
  <c r="I73" i="8"/>
  <c r="I74" i="8" s="1"/>
  <c r="I75" i="8" s="1"/>
  <c r="I76" i="8" s="1"/>
  <c r="I77" i="8" s="1"/>
  <c r="I78" i="8" s="1"/>
  <c r="I79" i="8" s="1"/>
  <c r="I80" i="8" s="1"/>
  <c r="I81" i="8" s="1"/>
  <c r="H73" i="8"/>
  <c r="H74" i="8" s="1"/>
  <c r="H75" i="8" s="1"/>
  <c r="H76" i="8" s="1"/>
  <c r="H77" i="8" s="1"/>
  <c r="H78" i="8" s="1"/>
  <c r="H79" i="8" s="1"/>
  <c r="H80" i="8" s="1"/>
  <c r="H81" i="8" s="1"/>
  <c r="AA73" i="8"/>
  <c r="AA74" i="8" s="1"/>
  <c r="AA75" i="8" s="1"/>
  <c r="AA76" i="8" s="1"/>
  <c r="AA77" i="8" s="1"/>
  <c r="AA78" i="8" s="1"/>
  <c r="AA79" i="8" s="1"/>
  <c r="AA80" i="8" s="1"/>
  <c r="AA81" i="8" s="1"/>
  <c r="Z73" i="8"/>
  <c r="Z74" i="8" s="1"/>
  <c r="Z75" i="8" s="1"/>
  <c r="Z76" i="8" s="1"/>
  <c r="Z77" i="8" s="1"/>
  <c r="Z78" i="8" s="1"/>
  <c r="Z79" i="8" s="1"/>
  <c r="Z80" i="8" s="1"/>
  <c r="Z81" i="8" s="1"/>
  <c r="Y73" i="8"/>
  <c r="Y74" i="8" s="1"/>
  <c r="Y75" i="8" s="1"/>
  <c r="Y76" i="8" s="1"/>
  <c r="Y77" i="8" s="1"/>
  <c r="Y78" i="8" s="1"/>
  <c r="Y79" i="8" s="1"/>
  <c r="Y80" i="8" s="1"/>
  <c r="Y81" i="8" s="1"/>
  <c r="W73" i="8"/>
  <c r="W74" i="8" s="1"/>
  <c r="W75" i="8" s="1"/>
  <c r="W76" i="8" s="1"/>
  <c r="W77" i="8" s="1"/>
  <c r="W78" i="8" s="1"/>
  <c r="W79" i="8" s="1"/>
  <c r="W80" i="8" s="1"/>
  <c r="W81" i="8" s="1"/>
  <c r="V73" i="8"/>
  <c r="V74" i="8" s="1"/>
  <c r="V75" i="8" s="1"/>
  <c r="V76" i="8" s="1"/>
  <c r="V77" i="8" s="1"/>
  <c r="V78" i="8" s="1"/>
  <c r="V79" i="8" s="1"/>
  <c r="V80" i="8" s="1"/>
  <c r="V81" i="8" s="1"/>
  <c r="U73" i="8"/>
  <c r="U74" i="8" s="1"/>
  <c r="U75" i="8" s="1"/>
  <c r="U76" i="8" s="1"/>
  <c r="U77" i="8" s="1"/>
  <c r="U78" i="8" s="1"/>
  <c r="U79" i="8" s="1"/>
  <c r="U80" i="8" s="1"/>
  <c r="U81" i="8" s="1"/>
  <c r="T73" i="8"/>
  <c r="T74" i="8" s="1"/>
  <c r="T75" i="8" s="1"/>
  <c r="T76" i="8" s="1"/>
  <c r="T77" i="8" s="1"/>
  <c r="T78" i="8" s="1"/>
  <c r="T79" i="8" s="1"/>
  <c r="T80" i="8" s="1"/>
  <c r="T81" i="8" s="1"/>
  <c r="S73" i="8"/>
  <c r="S74" i="8" s="1"/>
  <c r="S75" i="8" s="1"/>
  <c r="S76" i="8" s="1"/>
  <c r="S77" i="8" s="1"/>
  <c r="S78" i="8" s="1"/>
  <c r="S79" i="8" s="1"/>
  <c r="S80" i="8" s="1"/>
  <c r="S81" i="8" s="1"/>
  <c r="R73" i="8"/>
  <c r="R74" i="8" s="1"/>
  <c r="R75" i="8" s="1"/>
  <c r="R76" i="8" s="1"/>
  <c r="R77" i="8" s="1"/>
  <c r="R78" i="8" s="1"/>
  <c r="R79" i="8" s="1"/>
  <c r="R80" i="8" s="1"/>
  <c r="R81" i="8" s="1"/>
  <c r="Q73" i="8"/>
  <c r="Q74" i="8" s="1"/>
  <c r="Q75" i="8" s="1"/>
  <c r="Q76" i="8" s="1"/>
  <c r="Q77" i="8" s="1"/>
  <c r="Q78" i="8" s="1"/>
  <c r="Q79" i="8" s="1"/>
  <c r="Q80" i="8" s="1"/>
  <c r="Q81" i="8" s="1"/>
  <c r="P73" i="8"/>
  <c r="P74" i="8" s="1"/>
  <c r="P75" i="8" s="1"/>
  <c r="P76" i="8" s="1"/>
  <c r="P77" i="8" s="1"/>
  <c r="P78" i="8" s="1"/>
  <c r="P79" i="8" s="1"/>
  <c r="P80" i="8" s="1"/>
  <c r="P81" i="8" s="1"/>
  <c r="O73" i="8"/>
  <c r="O74" i="8" s="1"/>
  <c r="O75" i="8" s="1"/>
  <c r="O76" i="8" s="1"/>
  <c r="O77" i="8" s="1"/>
  <c r="O78" i="8" s="1"/>
  <c r="O79" i="8" s="1"/>
  <c r="O80" i="8" s="1"/>
  <c r="O81" i="8" s="1"/>
  <c r="N73" i="8"/>
  <c r="N74" i="8" s="1"/>
  <c r="N75" i="8" s="1"/>
  <c r="N76" i="8" s="1"/>
  <c r="N77" i="8" s="1"/>
  <c r="N78" i="8" s="1"/>
  <c r="N79" i="8" s="1"/>
  <c r="N80" i="8" s="1"/>
  <c r="N81" i="8" s="1"/>
  <c r="M73" i="8"/>
  <c r="M74" i="8" s="1"/>
  <c r="M75" i="8" s="1"/>
  <c r="M76" i="8" s="1"/>
  <c r="M77" i="8" s="1"/>
  <c r="M78" i="8" s="1"/>
  <c r="M79" i="8" s="1"/>
  <c r="M80" i="8" s="1"/>
  <c r="M81" i="8" s="1"/>
  <c r="G73" i="8"/>
  <c r="G74" i="8" s="1"/>
  <c r="G75" i="8" s="1"/>
  <c r="G76" i="8" s="1"/>
  <c r="G77" i="8" s="1"/>
  <c r="G78" i="8" s="1"/>
  <c r="G79" i="8" s="1"/>
  <c r="G80" i="8" s="1"/>
  <c r="G81" i="8" s="1"/>
  <c r="F73" i="8"/>
  <c r="F74" i="8" s="1"/>
  <c r="F75" i="8" s="1"/>
  <c r="F76" i="8" s="1"/>
  <c r="F77" i="8" s="1"/>
  <c r="F78" i="8" s="1"/>
  <c r="F79" i="8" s="1"/>
  <c r="F80" i="8" s="1"/>
  <c r="F81" i="8" s="1"/>
  <c r="E73" i="8"/>
  <c r="E74" i="8" s="1"/>
  <c r="E75" i="8" s="1"/>
  <c r="E76" i="8" s="1"/>
  <c r="E77" i="8" s="1"/>
  <c r="E78" i="8" s="1"/>
  <c r="E79" i="8" s="1"/>
  <c r="E80" i="8" s="1"/>
  <c r="E81" i="8" s="1"/>
  <c r="D73" i="8"/>
  <c r="D74" i="8" s="1"/>
  <c r="D75" i="8" s="1"/>
  <c r="D76" i="8" s="1"/>
  <c r="D77" i="8" s="1"/>
  <c r="D78" i="8" s="1"/>
  <c r="D79" i="8" s="1"/>
  <c r="D80" i="8" s="1"/>
  <c r="D81" i="8" s="1"/>
  <c r="C73" i="8"/>
  <c r="C74" i="8" s="1"/>
  <c r="B73" i="8"/>
  <c r="B74" i="8" s="1"/>
  <c r="B75" i="8" s="1"/>
  <c r="B76" i="8" s="1"/>
  <c r="B77" i="8" s="1"/>
  <c r="B78" i="8" s="1"/>
  <c r="B79" i="8" s="1"/>
  <c r="B80" i="8" s="1"/>
  <c r="B81" i="8" s="1"/>
  <c r="I63" i="8"/>
  <c r="I64" i="8" s="1"/>
  <c r="I65" i="8" s="1"/>
  <c r="I66" i="8" s="1"/>
  <c r="I67" i="8" s="1"/>
  <c r="I68" i="8" s="1"/>
  <c r="I69" i="8" s="1"/>
  <c r="I70" i="8" s="1"/>
  <c r="I71" i="8" s="1"/>
  <c r="H63" i="8"/>
  <c r="H64" i="8" s="1"/>
  <c r="H65" i="8" s="1"/>
  <c r="H66" i="8" s="1"/>
  <c r="H67" i="8" s="1"/>
  <c r="H68" i="8" s="1"/>
  <c r="H69" i="8" s="1"/>
  <c r="H70" i="8" s="1"/>
  <c r="H71" i="8" s="1"/>
  <c r="AA63" i="8"/>
  <c r="AA64" i="8" s="1"/>
  <c r="AA65" i="8" s="1"/>
  <c r="AA66" i="8" s="1"/>
  <c r="AA67" i="8" s="1"/>
  <c r="AA68" i="8" s="1"/>
  <c r="AA69" i="8" s="1"/>
  <c r="AA70" i="8" s="1"/>
  <c r="AA71" i="8" s="1"/>
  <c r="Z63" i="8"/>
  <c r="Z64" i="8" s="1"/>
  <c r="Z65" i="8" s="1"/>
  <c r="Z66" i="8" s="1"/>
  <c r="Z67" i="8" s="1"/>
  <c r="Z68" i="8" s="1"/>
  <c r="Z69" i="8" s="1"/>
  <c r="Z70" i="8" s="1"/>
  <c r="Z71" i="8" s="1"/>
  <c r="Y63" i="8"/>
  <c r="Y64" i="8" s="1"/>
  <c r="Y65" i="8" s="1"/>
  <c r="Y66" i="8" s="1"/>
  <c r="Y67" i="8" s="1"/>
  <c r="Y68" i="8" s="1"/>
  <c r="Y69" i="8" s="1"/>
  <c r="Y70" i="8" s="1"/>
  <c r="Y71" i="8" s="1"/>
  <c r="W63" i="8"/>
  <c r="W64" i="8" s="1"/>
  <c r="W65" i="8" s="1"/>
  <c r="W66" i="8" s="1"/>
  <c r="W67" i="8" s="1"/>
  <c r="W68" i="8" s="1"/>
  <c r="W69" i="8" s="1"/>
  <c r="W70" i="8" s="1"/>
  <c r="W71" i="8" s="1"/>
  <c r="V63" i="8"/>
  <c r="V64" i="8" s="1"/>
  <c r="V65" i="8" s="1"/>
  <c r="V66" i="8" s="1"/>
  <c r="V67" i="8" s="1"/>
  <c r="V68" i="8" s="1"/>
  <c r="V69" i="8" s="1"/>
  <c r="V70" i="8" s="1"/>
  <c r="V71" i="8" s="1"/>
  <c r="U63" i="8"/>
  <c r="U64" i="8" s="1"/>
  <c r="U65" i="8" s="1"/>
  <c r="U66" i="8" s="1"/>
  <c r="U67" i="8" s="1"/>
  <c r="U68" i="8" s="1"/>
  <c r="U69" i="8" s="1"/>
  <c r="U70" i="8" s="1"/>
  <c r="U71" i="8" s="1"/>
  <c r="T63" i="8"/>
  <c r="T64" i="8" s="1"/>
  <c r="T65" i="8" s="1"/>
  <c r="T66" i="8" s="1"/>
  <c r="T67" i="8" s="1"/>
  <c r="T68" i="8" s="1"/>
  <c r="T69" i="8" s="1"/>
  <c r="T70" i="8" s="1"/>
  <c r="T71" i="8" s="1"/>
  <c r="S63" i="8"/>
  <c r="S64" i="8" s="1"/>
  <c r="S65" i="8" s="1"/>
  <c r="S66" i="8" s="1"/>
  <c r="S67" i="8" s="1"/>
  <c r="S68" i="8" s="1"/>
  <c r="S69" i="8" s="1"/>
  <c r="S70" i="8" s="1"/>
  <c r="S71" i="8" s="1"/>
  <c r="R63" i="8"/>
  <c r="R64" i="8" s="1"/>
  <c r="R65" i="8" s="1"/>
  <c r="R66" i="8" s="1"/>
  <c r="R67" i="8" s="1"/>
  <c r="R68" i="8" s="1"/>
  <c r="R69" i="8" s="1"/>
  <c r="R70" i="8" s="1"/>
  <c r="R71" i="8" s="1"/>
  <c r="Q63" i="8"/>
  <c r="Q64" i="8" s="1"/>
  <c r="Q65" i="8" s="1"/>
  <c r="Q66" i="8" s="1"/>
  <c r="Q67" i="8" s="1"/>
  <c r="Q68" i="8" s="1"/>
  <c r="Q69" i="8" s="1"/>
  <c r="Q70" i="8" s="1"/>
  <c r="Q71" i="8" s="1"/>
  <c r="P63" i="8"/>
  <c r="P64" i="8" s="1"/>
  <c r="P65" i="8" s="1"/>
  <c r="P66" i="8" s="1"/>
  <c r="P67" i="8" s="1"/>
  <c r="P68" i="8" s="1"/>
  <c r="P69" i="8" s="1"/>
  <c r="P70" i="8" s="1"/>
  <c r="P71" i="8" s="1"/>
  <c r="O63" i="8"/>
  <c r="O64" i="8" s="1"/>
  <c r="O65" i="8" s="1"/>
  <c r="O66" i="8" s="1"/>
  <c r="O67" i="8" s="1"/>
  <c r="O68" i="8" s="1"/>
  <c r="O69" i="8" s="1"/>
  <c r="O70" i="8" s="1"/>
  <c r="O71" i="8" s="1"/>
  <c r="N63" i="8"/>
  <c r="N64" i="8" s="1"/>
  <c r="N65" i="8" s="1"/>
  <c r="N66" i="8" s="1"/>
  <c r="N67" i="8" s="1"/>
  <c r="N68" i="8" s="1"/>
  <c r="N69" i="8" s="1"/>
  <c r="N70" i="8" s="1"/>
  <c r="N71" i="8" s="1"/>
  <c r="M63" i="8"/>
  <c r="M64" i="8" s="1"/>
  <c r="M65" i="8" s="1"/>
  <c r="M66" i="8" s="1"/>
  <c r="M67" i="8" s="1"/>
  <c r="M68" i="8" s="1"/>
  <c r="M69" i="8" s="1"/>
  <c r="M70" i="8" s="1"/>
  <c r="M71" i="8" s="1"/>
  <c r="G63" i="8"/>
  <c r="G64" i="8" s="1"/>
  <c r="G65" i="8" s="1"/>
  <c r="G66" i="8" s="1"/>
  <c r="G67" i="8" s="1"/>
  <c r="G68" i="8" s="1"/>
  <c r="G69" i="8" s="1"/>
  <c r="G70" i="8" s="1"/>
  <c r="G71" i="8" s="1"/>
  <c r="F63" i="8"/>
  <c r="F64" i="8" s="1"/>
  <c r="F65" i="8" s="1"/>
  <c r="F66" i="8" s="1"/>
  <c r="F67" i="8" s="1"/>
  <c r="F68" i="8" s="1"/>
  <c r="F69" i="8" s="1"/>
  <c r="F70" i="8" s="1"/>
  <c r="F71" i="8" s="1"/>
  <c r="E63" i="8"/>
  <c r="E64" i="8" s="1"/>
  <c r="E65" i="8" s="1"/>
  <c r="E66" i="8" s="1"/>
  <c r="E67" i="8" s="1"/>
  <c r="E68" i="8" s="1"/>
  <c r="E69" i="8" s="1"/>
  <c r="E70" i="8" s="1"/>
  <c r="E71" i="8" s="1"/>
  <c r="D63" i="8"/>
  <c r="D64" i="8" s="1"/>
  <c r="D65" i="8" s="1"/>
  <c r="D66" i="8" s="1"/>
  <c r="D67" i="8" s="1"/>
  <c r="D68" i="8" s="1"/>
  <c r="D69" i="8" s="1"/>
  <c r="D70" i="8" s="1"/>
  <c r="D71" i="8" s="1"/>
  <c r="C63" i="8"/>
  <c r="C64" i="8" s="1"/>
  <c r="B63" i="8"/>
  <c r="B64" i="8" s="1"/>
  <c r="B65" i="8" s="1"/>
  <c r="B66" i="8" s="1"/>
  <c r="B67" i="8" s="1"/>
  <c r="B68" i="8" s="1"/>
  <c r="B69" i="8" s="1"/>
  <c r="B70" i="8" s="1"/>
  <c r="B71" i="8" s="1"/>
  <c r="I53" i="8"/>
  <c r="I54" i="8" s="1"/>
  <c r="I55" i="8" s="1"/>
  <c r="I56" i="8" s="1"/>
  <c r="I57" i="8" s="1"/>
  <c r="I58" i="8" s="1"/>
  <c r="I59" i="8" s="1"/>
  <c r="I60" i="8" s="1"/>
  <c r="I61" i="8" s="1"/>
  <c r="H53" i="8"/>
  <c r="H54" i="8" s="1"/>
  <c r="H55" i="8" s="1"/>
  <c r="H56" i="8" s="1"/>
  <c r="H57" i="8" s="1"/>
  <c r="H58" i="8" s="1"/>
  <c r="H59" i="8" s="1"/>
  <c r="H60" i="8" s="1"/>
  <c r="H61" i="8" s="1"/>
  <c r="AA53" i="8"/>
  <c r="AA54" i="8" s="1"/>
  <c r="AA55" i="8" s="1"/>
  <c r="AA56" i="8" s="1"/>
  <c r="AA57" i="8" s="1"/>
  <c r="AA58" i="8" s="1"/>
  <c r="AA59" i="8" s="1"/>
  <c r="AA60" i="8" s="1"/>
  <c r="AA61" i="8" s="1"/>
  <c r="Z53" i="8"/>
  <c r="Z54" i="8" s="1"/>
  <c r="Z55" i="8" s="1"/>
  <c r="Z56" i="8" s="1"/>
  <c r="Z57" i="8" s="1"/>
  <c r="Z58" i="8" s="1"/>
  <c r="Z59" i="8" s="1"/>
  <c r="Z60" i="8" s="1"/>
  <c r="Z61" i="8" s="1"/>
  <c r="Y53" i="8"/>
  <c r="Y54" i="8" s="1"/>
  <c r="Y55" i="8" s="1"/>
  <c r="Y56" i="8" s="1"/>
  <c r="Y57" i="8" s="1"/>
  <c r="Y58" i="8" s="1"/>
  <c r="Y59" i="8" s="1"/>
  <c r="Y60" i="8" s="1"/>
  <c r="Y61" i="8" s="1"/>
  <c r="W53" i="8"/>
  <c r="W54" i="8" s="1"/>
  <c r="W55" i="8" s="1"/>
  <c r="W56" i="8" s="1"/>
  <c r="W57" i="8" s="1"/>
  <c r="W58" i="8" s="1"/>
  <c r="W59" i="8" s="1"/>
  <c r="W60" i="8" s="1"/>
  <c r="W61" i="8" s="1"/>
  <c r="V53" i="8"/>
  <c r="V54" i="8" s="1"/>
  <c r="V55" i="8" s="1"/>
  <c r="V56" i="8" s="1"/>
  <c r="V57" i="8" s="1"/>
  <c r="V58" i="8" s="1"/>
  <c r="V59" i="8" s="1"/>
  <c r="V60" i="8" s="1"/>
  <c r="V61" i="8" s="1"/>
  <c r="U53" i="8"/>
  <c r="U54" i="8" s="1"/>
  <c r="U55" i="8" s="1"/>
  <c r="U56" i="8" s="1"/>
  <c r="U57" i="8" s="1"/>
  <c r="U58" i="8" s="1"/>
  <c r="U59" i="8" s="1"/>
  <c r="U60" i="8" s="1"/>
  <c r="U61" i="8" s="1"/>
  <c r="T53" i="8"/>
  <c r="T54" i="8" s="1"/>
  <c r="T55" i="8" s="1"/>
  <c r="T56" i="8" s="1"/>
  <c r="T57" i="8" s="1"/>
  <c r="T58" i="8" s="1"/>
  <c r="T59" i="8" s="1"/>
  <c r="T60" i="8" s="1"/>
  <c r="T61" i="8" s="1"/>
  <c r="S53" i="8"/>
  <c r="S54" i="8" s="1"/>
  <c r="S55" i="8" s="1"/>
  <c r="S56" i="8" s="1"/>
  <c r="S57" i="8" s="1"/>
  <c r="S58" i="8" s="1"/>
  <c r="S59" i="8" s="1"/>
  <c r="S60" i="8" s="1"/>
  <c r="S61" i="8" s="1"/>
  <c r="R53" i="8"/>
  <c r="R54" i="8" s="1"/>
  <c r="R55" i="8" s="1"/>
  <c r="R56" i="8" s="1"/>
  <c r="R57" i="8" s="1"/>
  <c r="R58" i="8" s="1"/>
  <c r="R59" i="8" s="1"/>
  <c r="R60" i="8" s="1"/>
  <c r="R61" i="8" s="1"/>
  <c r="Q53" i="8"/>
  <c r="Q54" i="8" s="1"/>
  <c r="Q55" i="8" s="1"/>
  <c r="Q56" i="8" s="1"/>
  <c r="Q57" i="8" s="1"/>
  <c r="Q58" i="8" s="1"/>
  <c r="Q59" i="8" s="1"/>
  <c r="Q60" i="8" s="1"/>
  <c r="Q61" i="8" s="1"/>
  <c r="P53" i="8"/>
  <c r="P54" i="8" s="1"/>
  <c r="P55" i="8" s="1"/>
  <c r="P56" i="8" s="1"/>
  <c r="P57" i="8" s="1"/>
  <c r="P58" i="8" s="1"/>
  <c r="P59" i="8" s="1"/>
  <c r="P60" i="8" s="1"/>
  <c r="P61" i="8" s="1"/>
  <c r="O53" i="8"/>
  <c r="O54" i="8" s="1"/>
  <c r="O55" i="8" s="1"/>
  <c r="O56" i="8" s="1"/>
  <c r="O57" i="8" s="1"/>
  <c r="O58" i="8" s="1"/>
  <c r="O59" i="8" s="1"/>
  <c r="O60" i="8" s="1"/>
  <c r="O61" i="8" s="1"/>
  <c r="N53" i="8"/>
  <c r="N54" i="8" s="1"/>
  <c r="N55" i="8" s="1"/>
  <c r="N56" i="8" s="1"/>
  <c r="N57" i="8" s="1"/>
  <c r="N58" i="8" s="1"/>
  <c r="N59" i="8" s="1"/>
  <c r="N60" i="8" s="1"/>
  <c r="N61" i="8" s="1"/>
  <c r="M53" i="8"/>
  <c r="M54" i="8" s="1"/>
  <c r="M55" i="8" s="1"/>
  <c r="M56" i="8" s="1"/>
  <c r="M57" i="8" s="1"/>
  <c r="M58" i="8" s="1"/>
  <c r="M59" i="8" s="1"/>
  <c r="M60" i="8" s="1"/>
  <c r="M61" i="8" s="1"/>
  <c r="G53" i="8"/>
  <c r="G54" i="8" s="1"/>
  <c r="G55" i="8" s="1"/>
  <c r="G56" i="8" s="1"/>
  <c r="G57" i="8" s="1"/>
  <c r="G58" i="8" s="1"/>
  <c r="G59" i="8" s="1"/>
  <c r="G60" i="8" s="1"/>
  <c r="G61" i="8" s="1"/>
  <c r="F53" i="8"/>
  <c r="F54" i="8" s="1"/>
  <c r="F55" i="8" s="1"/>
  <c r="F56" i="8" s="1"/>
  <c r="F57" i="8" s="1"/>
  <c r="F58" i="8" s="1"/>
  <c r="F59" i="8" s="1"/>
  <c r="F60" i="8" s="1"/>
  <c r="F61" i="8" s="1"/>
  <c r="E53" i="8"/>
  <c r="E54" i="8" s="1"/>
  <c r="E55" i="8" s="1"/>
  <c r="E56" i="8" s="1"/>
  <c r="E57" i="8" s="1"/>
  <c r="E58" i="8" s="1"/>
  <c r="E59" i="8" s="1"/>
  <c r="E60" i="8" s="1"/>
  <c r="E61" i="8" s="1"/>
  <c r="D53" i="8"/>
  <c r="D54" i="8" s="1"/>
  <c r="D55" i="8" s="1"/>
  <c r="D56" i="8" s="1"/>
  <c r="D57" i="8" s="1"/>
  <c r="D58" i="8" s="1"/>
  <c r="D59" i="8" s="1"/>
  <c r="D60" i="8" s="1"/>
  <c r="D61" i="8" s="1"/>
  <c r="C53" i="8"/>
  <c r="C54" i="8" s="1"/>
  <c r="B53" i="8"/>
  <c r="B54" i="8" s="1"/>
  <c r="B55" i="8" s="1"/>
  <c r="B56" i="8" s="1"/>
  <c r="B57" i="8" s="1"/>
  <c r="B58" i="8" s="1"/>
  <c r="B59" i="8" s="1"/>
  <c r="B60" i="8" s="1"/>
  <c r="B61" i="8" s="1"/>
  <c r="I43" i="8"/>
  <c r="I44" i="8" s="1"/>
  <c r="I45" i="8" s="1"/>
  <c r="I46" i="8" s="1"/>
  <c r="I47" i="8" s="1"/>
  <c r="I48" i="8" s="1"/>
  <c r="I49" i="8" s="1"/>
  <c r="I50" i="8" s="1"/>
  <c r="I51" i="8" s="1"/>
  <c r="H43" i="8"/>
  <c r="H44" i="8" s="1"/>
  <c r="H45" i="8" s="1"/>
  <c r="H46" i="8" s="1"/>
  <c r="H47" i="8" s="1"/>
  <c r="H48" i="8" s="1"/>
  <c r="H49" i="8" s="1"/>
  <c r="H50" i="8" s="1"/>
  <c r="H51" i="8" s="1"/>
  <c r="AA43" i="8"/>
  <c r="AA44" i="8" s="1"/>
  <c r="AA45" i="8" s="1"/>
  <c r="AA46" i="8" s="1"/>
  <c r="AA47" i="8" s="1"/>
  <c r="AA48" i="8" s="1"/>
  <c r="AA49" i="8" s="1"/>
  <c r="AA50" i="8" s="1"/>
  <c r="AA51" i="8" s="1"/>
  <c r="Z43" i="8"/>
  <c r="Z44" i="8" s="1"/>
  <c r="Z45" i="8" s="1"/>
  <c r="Z46" i="8" s="1"/>
  <c r="Z47" i="8" s="1"/>
  <c r="Z48" i="8" s="1"/>
  <c r="Z49" i="8" s="1"/>
  <c r="Z50" i="8" s="1"/>
  <c r="Z51" i="8" s="1"/>
  <c r="Y43" i="8"/>
  <c r="Y44" i="8" s="1"/>
  <c r="Y45" i="8" s="1"/>
  <c r="Y46" i="8" s="1"/>
  <c r="Y47" i="8" s="1"/>
  <c r="Y48" i="8" s="1"/>
  <c r="Y49" i="8" s="1"/>
  <c r="Y50" i="8" s="1"/>
  <c r="Y51" i="8" s="1"/>
  <c r="W43" i="8"/>
  <c r="W44" i="8" s="1"/>
  <c r="W45" i="8" s="1"/>
  <c r="W46" i="8" s="1"/>
  <c r="W47" i="8" s="1"/>
  <c r="W48" i="8" s="1"/>
  <c r="W49" i="8" s="1"/>
  <c r="W50" i="8" s="1"/>
  <c r="W51" i="8" s="1"/>
  <c r="V43" i="8"/>
  <c r="V44" i="8" s="1"/>
  <c r="V45" i="8" s="1"/>
  <c r="V46" i="8" s="1"/>
  <c r="V47" i="8" s="1"/>
  <c r="V48" i="8" s="1"/>
  <c r="V49" i="8" s="1"/>
  <c r="V50" i="8" s="1"/>
  <c r="V51" i="8" s="1"/>
  <c r="U43" i="8"/>
  <c r="U44" i="8" s="1"/>
  <c r="U45" i="8" s="1"/>
  <c r="U46" i="8" s="1"/>
  <c r="U47" i="8" s="1"/>
  <c r="U48" i="8" s="1"/>
  <c r="U49" i="8" s="1"/>
  <c r="U50" i="8" s="1"/>
  <c r="U51" i="8" s="1"/>
  <c r="T43" i="8"/>
  <c r="T44" i="8" s="1"/>
  <c r="T45" i="8" s="1"/>
  <c r="T46" i="8" s="1"/>
  <c r="T47" i="8" s="1"/>
  <c r="T48" i="8" s="1"/>
  <c r="T49" i="8" s="1"/>
  <c r="T50" i="8" s="1"/>
  <c r="T51" i="8" s="1"/>
  <c r="S43" i="8"/>
  <c r="S44" i="8" s="1"/>
  <c r="S45" i="8" s="1"/>
  <c r="S46" i="8" s="1"/>
  <c r="S47" i="8" s="1"/>
  <c r="S48" i="8" s="1"/>
  <c r="S49" i="8" s="1"/>
  <c r="S50" i="8" s="1"/>
  <c r="S51" i="8" s="1"/>
  <c r="R43" i="8"/>
  <c r="R44" i="8" s="1"/>
  <c r="R45" i="8" s="1"/>
  <c r="R46" i="8" s="1"/>
  <c r="R47" i="8" s="1"/>
  <c r="R48" i="8" s="1"/>
  <c r="R49" i="8" s="1"/>
  <c r="R50" i="8" s="1"/>
  <c r="R51" i="8" s="1"/>
  <c r="Q43" i="8"/>
  <c r="Q44" i="8" s="1"/>
  <c r="Q45" i="8" s="1"/>
  <c r="Q46" i="8" s="1"/>
  <c r="Q47" i="8" s="1"/>
  <c r="Q48" i="8" s="1"/>
  <c r="Q49" i="8" s="1"/>
  <c r="Q50" i="8" s="1"/>
  <c r="Q51" i="8" s="1"/>
  <c r="P43" i="8"/>
  <c r="P44" i="8" s="1"/>
  <c r="P45" i="8" s="1"/>
  <c r="P46" i="8" s="1"/>
  <c r="P47" i="8" s="1"/>
  <c r="P48" i="8" s="1"/>
  <c r="P49" i="8" s="1"/>
  <c r="P50" i="8" s="1"/>
  <c r="P51" i="8" s="1"/>
  <c r="O43" i="8"/>
  <c r="O44" i="8" s="1"/>
  <c r="O45" i="8" s="1"/>
  <c r="O46" i="8" s="1"/>
  <c r="O47" i="8" s="1"/>
  <c r="O48" i="8" s="1"/>
  <c r="O49" i="8" s="1"/>
  <c r="O50" i="8" s="1"/>
  <c r="O51" i="8" s="1"/>
  <c r="N43" i="8"/>
  <c r="N44" i="8" s="1"/>
  <c r="N45" i="8" s="1"/>
  <c r="N46" i="8" s="1"/>
  <c r="N47" i="8" s="1"/>
  <c r="N48" i="8" s="1"/>
  <c r="N49" i="8" s="1"/>
  <c r="N50" i="8" s="1"/>
  <c r="N51" i="8" s="1"/>
  <c r="M43" i="8"/>
  <c r="M44" i="8" s="1"/>
  <c r="M45" i="8" s="1"/>
  <c r="M46" i="8" s="1"/>
  <c r="M47" i="8" s="1"/>
  <c r="M48" i="8" s="1"/>
  <c r="M49" i="8" s="1"/>
  <c r="M50" i="8" s="1"/>
  <c r="M51" i="8" s="1"/>
  <c r="G43" i="8"/>
  <c r="G44" i="8" s="1"/>
  <c r="G45" i="8" s="1"/>
  <c r="G46" i="8" s="1"/>
  <c r="G47" i="8" s="1"/>
  <c r="G48" i="8" s="1"/>
  <c r="G49" i="8" s="1"/>
  <c r="G50" i="8" s="1"/>
  <c r="G51" i="8" s="1"/>
  <c r="F43" i="8"/>
  <c r="F44" i="8" s="1"/>
  <c r="F45" i="8" s="1"/>
  <c r="F46" i="8" s="1"/>
  <c r="F47" i="8" s="1"/>
  <c r="F48" i="8" s="1"/>
  <c r="F49" i="8" s="1"/>
  <c r="F50" i="8" s="1"/>
  <c r="F51" i="8" s="1"/>
  <c r="E43" i="8"/>
  <c r="E44" i="8" s="1"/>
  <c r="E45" i="8" s="1"/>
  <c r="E46" i="8" s="1"/>
  <c r="E47" i="8" s="1"/>
  <c r="E48" i="8" s="1"/>
  <c r="E49" i="8" s="1"/>
  <c r="E50" i="8" s="1"/>
  <c r="E51" i="8" s="1"/>
  <c r="D43" i="8"/>
  <c r="D44" i="8" s="1"/>
  <c r="D45" i="8" s="1"/>
  <c r="D46" i="8" s="1"/>
  <c r="D47" i="8" s="1"/>
  <c r="D48" i="8" s="1"/>
  <c r="D49" i="8" s="1"/>
  <c r="D50" i="8" s="1"/>
  <c r="D51" i="8" s="1"/>
  <c r="C43" i="8"/>
  <c r="C44" i="8" s="1"/>
  <c r="C45" i="8" s="1"/>
  <c r="B43" i="8"/>
  <c r="B44" i="8" s="1"/>
  <c r="B45" i="8" s="1"/>
  <c r="B46" i="8" s="1"/>
  <c r="B47" i="8" s="1"/>
  <c r="B48" i="8" s="1"/>
  <c r="B49" i="8" s="1"/>
  <c r="B50" i="8" s="1"/>
  <c r="B51" i="8" s="1"/>
  <c r="K2" i="8"/>
  <c r="I33" i="8"/>
  <c r="I34" i="8" s="1"/>
  <c r="I35" i="8" s="1"/>
  <c r="I36" i="8" s="1"/>
  <c r="I37" i="8" s="1"/>
  <c r="I38" i="8" s="1"/>
  <c r="I39" i="8" s="1"/>
  <c r="I40" i="8" s="1"/>
  <c r="I41" i="8" s="1"/>
  <c r="H33" i="8"/>
  <c r="H34" i="8" s="1"/>
  <c r="H35" i="8" s="1"/>
  <c r="H36" i="8" s="1"/>
  <c r="H37" i="8" s="1"/>
  <c r="H38" i="8" s="1"/>
  <c r="H39" i="8" s="1"/>
  <c r="H40" i="8" s="1"/>
  <c r="H41" i="8" s="1"/>
  <c r="AA33" i="8"/>
  <c r="AA34" i="8" s="1"/>
  <c r="AA35" i="8" s="1"/>
  <c r="AA36" i="8" s="1"/>
  <c r="AA37" i="8" s="1"/>
  <c r="AA38" i="8" s="1"/>
  <c r="AA39" i="8" s="1"/>
  <c r="AA40" i="8" s="1"/>
  <c r="AA41" i="8" s="1"/>
  <c r="Z33" i="8"/>
  <c r="Z34" i="8" s="1"/>
  <c r="Z35" i="8" s="1"/>
  <c r="Z36" i="8" s="1"/>
  <c r="Z37" i="8" s="1"/>
  <c r="Z38" i="8" s="1"/>
  <c r="Z39" i="8" s="1"/>
  <c r="Z40" i="8" s="1"/>
  <c r="Z41" i="8" s="1"/>
  <c r="Y33" i="8"/>
  <c r="Y34" i="8" s="1"/>
  <c r="Y35" i="8" s="1"/>
  <c r="Y36" i="8" s="1"/>
  <c r="Y37" i="8" s="1"/>
  <c r="Y38" i="8" s="1"/>
  <c r="Y39" i="8" s="1"/>
  <c r="Y40" i="8" s="1"/>
  <c r="Y41" i="8" s="1"/>
  <c r="W33" i="8"/>
  <c r="W34" i="8" s="1"/>
  <c r="W35" i="8" s="1"/>
  <c r="W36" i="8" s="1"/>
  <c r="W37" i="8" s="1"/>
  <c r="W38" i="8" s="1"/>
  <c r="W39" i="8" s="1"/>
  <c r="W40" i="8" s="1"/>
  <c r="W41" i="8" s="1"/>
  <c r="V33" i="8"/>
  <c r="V34" i="8" s="1"/>
  <c r="V35" i="8" s="1"/>
  <c r="V36" i="8" s="1"/>
  <c r="V37" i="8" s="1"/>
  <c r="V38" i="8" s="1"/>
  <c r="V39" i="8" s="1"/>
  <c r="V40" i="8" s="1"/>
  <c r="V41" i="8" s="1"/>
  <c r="U33" i="8"/>
  <c r="U34" i="8" s="1"/>
  <c r="U35" i="8" s="1"/>
  <c r="U36" i="8" s="1"/>
  <c r="U37" i="8" s="1"/>
  <c r="U38" i="8" s="1"/>
  <c r="U39" i="8" s="1"/>
  <c r="U40" i="8" s="1"/>
  <c r="U41" i="8" s="1"/>
  <c r="T33" i="8"/>
  <c r="T34" i="8" s="1"/>
  <c r="T35" i="8" s="1"/>
  <c r="T36" i="8" s="1"/>
  <c r="T37" i="8" s="1"/>
  <c r="T38" i="8" s="1"/>
  <c r="T39" i="8" s="1"/>
  <c r="T40" i="8" s="1"/>
  <c r="T41" i="8" s="1"/>
  <c r="S33" i="8"/>
  <c r="S34" i="8" s="1"/>
  <c r="S35" i="8" s="1"/>
  <c r="S36" i="8" s="1"/>
  <c r="S37" i="8" s="1"/>
  <c r="S38" i="8" s="1"/>
  <c r="S39" i="8" s="1"/>
  <c r="S40" i="8" s="1"/>
  <c r="S41" i="8" s="1"/>
  <c r="R33" i="8"/>
  <c r="R34" i="8" s="1"/>
  <c r="R35" i="8" s="1"/>
  <c r="R36" i="8" s="1"/>
  <c r="R37" i="8" s="1"/>
  <c r="R38" i="8" s="1"/>
  <c r="R39" i="8" s="1"/>
  <c r="R40" i="8" s="1"/>
  <c r="R41" i="8" s="1"/>
  <c r="Q33" i="8"/>
  <c r="Q34" i="8" s="1"/>
  <c r="Q35" i="8" s="1"/>
  <c r="Q36" i="8" s="1"/>
  <c r="Q37" i="8" s="1"/>
  <c r="Q38" i="8" s="1"/>
  <c r="Q39" i="8" s="1"/>
  <c r="Q40" i="8" s="1"/>
  <c r="Q41" i="8" s="1"/>
  <c r="P33" i="8"/>
  <c r="P34" i="8" s="1"/>
  <c r="P35" i="8" s="1"/>
  <c r="P36" i="8" s="1"/>
  <c r="P37" i="8" s="1"/>
  <c r="P38" i="8" s="1"/>
  <c r="P39" i="8" s="1"/>
  <c r="P40" i="8" s="1"/>
  <c r="P41" i="8" s="1"/>
  <c r="O33" i="8"/>
  <c r="O34" i="8" s="1"/>
  <c r="O35" i="8" s="1"/>
  <c r="O36" i="8" s="1"/>
  <c r="O37" i="8" s="1"/>
  <c r="O38" i="8" s="1"/>
  <c r="O39" i="8" s="1"/>
  <c r="O40" i="8" s="1"/>
  <c r="O41" i="8" s="1"/>
  <c r="N33" i="8"/>
  <c r="N34" i="8" s="1"/>
  <c r="N35" i="8" s="1"/>
  <c r="N36" i="8" s="1"/>
  <c r="N37" i="8" s="1"/>
  <c r="N38" i="8" s="1"/>
  <c r="N39" i="8" s="1"/>
  <c r="N40" i="8" s="1"/>
  <c r="N41" i="8" s="1"/>
  <c r="M33" i="8"/>
  <c r="M34" i="8" s="1"/>
  <c r="M35" i="8" s="1"/>
  <c r="M36" i="8" s="1"/>
  <c r="M37" i="8" s="1"/>
  <c r="M38" i="8" s="1"/>
  <c r="M39" i="8" s="1"/>
  <c r="M40" i="8" s="1"/>
  <c r="M41" i="8" s="1"/>
  <c r="G33" i="8"/>
  <c r="G34" i="8" s="1"/>
  <c r="G35" i="8" s="1"/>
  <c r="G36" i="8" s="1"/>
  <c r="G37" i="8" s="1"/>
  <c r="G38" i="8" s="1"/>
  <c r="G39" i="8" s="1"/>
  <c r="G40" i="8" s="1"/>
  <c r="G41" i="8" s="1"/>
  <c r="F33" i="8"/>
  <c r="F34" i="8" s="1"/>
  <c r="F35" i="8" s="1"/>
  <c r="F36" i="8" s="1"/>
  <c r="F37" i="8" s="1"/>
  <c r="F38" i="8" s="1"/>
  <c r="F39" i="8" s="1"/>
  <c r="F40" i="8" s="1"/>
  <c r="F41" i="8" s="1"/>
  <c r="E33" i="8"/>
  <c r="E34" i="8" s="1"/>
  <c r="E35" i="8" s="1"/>
  <c r="E36" i="8" s="1"/>
  <c r="E37" i="8" s="1"/>
  <c r="E38" i="8" s="1"/>
  <c r="E39" i="8" s="1"/>
  <c r="E40" i="8" s="1"/>
  <c r="E41" i="8" s="1"/>
  <c r="D33" i="8"/>
  <c r="D34" i="8" s="1"/>
  <c r="D35" i="8" s="1"/>
  <c r="D36" i="8" s="1"/>
  <c r="D37" i="8" s="1"/>
  <c r="D38" i="8" s="1"/>
  <c r="D39" i="8" s="1"/>
  <c r="D40" i="8" s="1"/>
  <c r="D41" i="8" s="1"/>
  <c r="C33" i="8"/>
  <c r="C34" i="8" s="1"/>
  <c r="C35" i="8" s="1"/>
  <c r="C36" i="8" s="1"/>
  <c r="C37" i="8" s="1"/>
  <c r="C38" i="8" s="1"/>
  <c r="C39" i="8" s="1"/>
  <c r="C40" i="8" s="1"/>
  <c r="C41" i="8" s="1"/>
  <c r="B33" i="8"/>
  <c r="B34" i="8" s="1"/>
  <c r="B35" i="8" s="1"/>
  <c r="B36" i="8" s="1"/>
  <c r="B37" i="8" s="1"/>
  <c r="B38" i="8" s="1"/>
  <c r="B39" i="8" s="1"/>
  <c r="B40" i="8" s="1"/>
  <c r="B41" i="8" s="1"/>
  <c r="I23" i="8"/>
  <c r="I24" i="8" s="1"/>
  <c r="I25" i="8" s="1"/>
  <c r="I26" i="8" s="1"/>
  <c r="I27" i="8" s="1"/>
  <c r="I28" i="8" s="1"/>
  <c r="I29" i="8" s="1"/>
  <c r="I30" i="8" s="1"/>
  <c r="I31" i="8" s="1"/>
  <c r="H23" i="8"/>
  <c r="H24" i="8" s="1"/>
  <c r="H25" i="8" s="1"/>
  <c r="H26" i="8" s="1"/>
  <c r="H27" i="8" s="1"/>
  <c r="H28" i="8" s="1"/>
  <c r="H29" i="8" s="1"/>
  <c r="H30" i="8" s="1"/>
  <c r="H31" i="8" s="1"/>
  <c r="AA23" i="8"/>
  <c r="AA24" i="8" s="1"/>
  <c r="AA25" i="8" s="1"/>
  <c r="AA26" i="8" s="1"/>
  <c r="AA27" i="8" s="1"/>
  <c r="AA28" i="8" s="1"/>
  <c r="AA29" i="8" s="1"/>
  <c r="AA30" i="8" s="1"/>
  <c r="AA31" i="8" s="1"/>
  <c r="Z23" i="8"/>
  <c r="Z24" i="8" s="1"/>
  <c r="Z25" i="8" s="1"/>
  <c r="Z26" i="8" s="1"/>
  <c r="Z27" i="8" s="1"/>
  <c r="Z28" i="8" s="1"/>
  <c r="Z29" i="8" s="1"/>
  <c r="Z30" i="8" s="1"/>
  <c r="Z31" i="8" s="1"/>
  <c r="Y23" i="8"/>
  <c r="Y24" i="8" s="1"/>
  <c r="Y25" i="8" s="1"/>
  <c r="Y26" i="8" s="1"/>
  <c r="Y27" i="8" s="1"/>
  <c r="Y28" i="8" s="1"/>
  <c r="Y29" i="8" s="1"/>
  <c r="Y30" i="8" s="1"/>
  <c r="Y31" i="8" s="1"/>
  <c r="W23" i="8"/>
  <c r="W24" i="8" s="1"/>
  <c r="W25" i="8" s="1"/>
  <c r="W26" i="8" s="1"/>
  <c r="W27" i="8" s="1"/>
  <c r="W28" i="8" s="1"/>
  <c r="W29" i="8" s="1"/>
  <c r="W30" i="8" s="1"/>
  <c r="W31" i="8" s="1"/>
  <c r="V23" i="8"/>
  <c r="V24" i="8" s="1"/>
  <c r="V25" i="8" s="1"/>
  <c r="V26" i="8" s="1"/>
  <c r="V27" i="8" s="1"/>
  <c r="V28" i="8" s="1"/>
  <c r="V29" i="8" s="1"/>
  <c r="V30" i="8" s="1"/>
  <c r="V31" i="8" s="1"/>
  <c r="U23" i="8"/>
  <c r="U24" i="8" s="1"/>
  <c r="U25" i="8" s="1"/>
  <c r="U26" i="8" s="1"/>
  <c r="U27" i="8" s="1"/>
  <c r="U28" i="8" s="1"/>
  <c r="U29" i="8" s="1"/>
  <c r="U30" i="8" s="1"/>
  <c r="U31" i="8" s="1"/>
  <c r="T23" i="8"/>
  <c r="T24" i="8" s="1"/>
  <c r="T25" i="8" s="1"/>
  <c r="T26" i="8" s="1"/>
  <c r="T27" i="8" s="1"/>
  <c r="T28" i="8" s="1"/>
  <c r="T29" i="8" s="1"/>
  <c r="T30" i="8" s="1"/>
  <c r="T31" i="8" s="1"/>
  <c r="S23" i="8"/>
  <c r="S24" i="8" s="1"/>
  <c r="S25" i="8" s="1"/>
  <c r="S26" i="8" s="1"/>
  <c r="S27" i="8" s="1"/>
  <c r="S28" i="8" s="1"/>
  <c r="S29" i="8" s="1"/>
  <c r="S30" i="8" s="1"/>
  <c r="S31" i="8" s="1"/>
  <c r="R23" i="8"/>
  <c r="R24" i="8" s="1"/>
  <c r="R25" i="8" s="1"/>
  <c r="R26" i="8" s="1"/>
  <c r="R27" i="8" s="1"/>
  <c r="R28" i="8" s="1"/>
  <c r="R29" i="8" s="1"/>
  <c r="R30" i="8" s="1"/>
  <c r="R31" i="8" s="1"/>
  <c r="Q23" i="8"/>
  <c r="Q24" i="8" s="1"/>
  <c r="Q25" i="8" s="1"/>
  <c r="Q26" i="8" s="1"/>
  <c r="Q27" i="8" s="1"/>
  <c r="Q28" i="8" s="1"/>
  <c r="Q29" i="8" s="1"/>
  <c r="Q30" i="8" s="1"/>
  <c r="Q31" i="8" s="1"/>
  <c r="P23" i="8"/>
  <c r="P24" i="8" s="1"/>
  <c r="P25" i="8" s="1"/>
  <c r="P26" i="8" s="1"/>
  <c r="P27" i="8" s="1"/>
  <c r="P28" i="8" s="1"/>
  <c r="P29" i="8" s="1"/>
  <c r="P30" i="8" s="1"/>
  <c r="P31" i="8" s="1"/>
  <c r="O23" i="8"/>
  <c r="O24" i="8" s="1"/>
  <c r="O25" i="8" s="1"/>
  <c r="O26" i="8" s="1"/>
  <c r="O27" i="8" s="1"/>
  <c r="O28" i="8" s="1"/>
  <c r="O29" i="8" s="1"/>
  <c r="O30" i="8" s="1"/>
  <c r="O31" i="8" s="1"/>
  <c r="N23" i="8"/>
  <c r="N24" i="8" s="1"/>
  <c r="N25" i="8" s="1"/>
  <c r="N26" i="8" s="1"/>
  <c r="N27" i="8" s="1"/>
  <c r="N28" i="8" s="1"/>
  <c r="N29" i="8" s="1"/>
  <c r="N30" i="8" s="1"/>
  <c r="N31" i="8" s="1"/>
  <c r="M23" i="8"/>
  <c r="M24" i="8" s="1"/>
  <c r="M25" i="8" s="1"/>
  <c r="M26" i="8" s="1"/>
  <c r="M27" i="8" s="1"/>
  <c r="M28" i="8" s="1"/>
  <c r="M29" i="8" s="1"/>
  <c r="M30" i="8" s="1"/>
  <c r="M31" i="8" s="1"/>
  <c r="G23" i="8"/>
  <c r="G24" i="8" s="1"/>
  <c r="G25" i="8" s="1"/>
  <c r="G26" i="8" s="1"/>
  <c r="G27" i="8" s="1"/>
  <c r="G28" i="8" s="1"/>
  <c r="G29" i="8" s="1"/>
  <c r="G30" i="8" s="1"/>
  <c r="G31" i="8" s="1"/>
  <c r="F23" i="8"/>
  <c r="F24" i="8" s="1"/>
  <c r="F25" i="8" s="1"/>
  <c r="F26" i="8" s="1"/>
  <c r="F27" i="8" s="1"/>
  <c r="F28" i="8" s="1"/>
  <c r="F29" i="8" s="1"/>
  <c r="F30" i="8" s="1"/>
  <c r="F31" i="8" s="1"/>
  <c r="E23" i="8"/>
  <c r="E24" i="8" s="1"/>
  <c r="E25" i="8" s="1"/>
  <c r="E26" i="8" s="1"/>
  <c r="E27" i="8" s="1"/>
  <c r="E28" i="8" s="1"/>
  <c r="E29" i="8" s="1"/>
  <c r="E30" i="8" s="1"/>
  <c r="E31" i="8" s="1"/>
  <c r="D23" i="8"/>
  <c r="D24" i="8" s="1"/>
  <c r="D25" i="8" s="1"/>
  <c r="D26" i="8" s="1"/>
  <c r="D27" i="8" s="1"/>
  <c r="D28" i="8" s="1"/>
  <c r="D29" i="8" s="1"/>
  <c r="D30" i="8" s="1"/>
  <c r="D31" i="8" s="1"/>
  <c r="C23" i="8"/>
  <c r="C24" i="8" s="1"/>
  <c r="C25" i="8" s="1"/>
  <c r="C26" i="8" s="1"/>
  <c r="C27" i="8" s="1"/>
  <c r="C28" i="8" s="1"/>
  <c r="C29" i="8" s="1"/>
  <c r="C30" i="8" s="1"/>
  <c r="C31" i="8" s="1"/>
  <c r="B23" i="8"/>
  <c r="B24" i="8" s="1"/>
  <c r="B25" i="8" s="1"/>
  <c r="B26" i="8" s="1"/>
  <c r="B27" i="8" s="1"/>
  <c r="B28" i="8" s="1"/>
  <c r="B29" i="8" s="1"/>
  <c r="B30" i="8" s="1"/>
  <c r="B31" i="8" s="1"/>
  <c r="I13" i="8"/>
  <c r="I14" i="8" s="1"/>
  <c r="I15" i="8" s="1"/>
  <c r="I16" i="8" s="1"/>
  <c r="I17" i="8" s="1"/>
  <c r="I18" i="8" s="1"/>
  <c r="I19" i="8" s="1"/>
  <c r="I20" i="8" s="1"/>
  <c r="I21" i="8" s="1"/>
  <c r="H13" i="8"/>
  <c r="H14" i="8" s="1"/>
  <c r="H15" i="8" s="1"/>
  <c r="H16" i="8" s="1"/>
  <c r="H17" i="8" s="1"/>
  <c r="H18" i="8" s="1"/>
  <c r="H19" i="8" s="1"/>
  <c r="H20" i="8" s="1"/>
  <c r="H21" i="8" s="1"/>
  <c r="AA13" i="8"/>
  <c r="AA14" i="8" s="1"/>
  <c r="AA15" i="8" s="1"/>
  <c r="AA16" i="8" s="1"/>
  <c r="AA17" i="8" s="1"/>
  <c r="AA18" i="8" s="1"/>
  <c r="AA19" i="8" s="1"/>
  <c r="AA20" i="8" s="1"/>
  <c r="AA21" i="8" s="1"/>
  <c r="Z13" i="8"/>
  <c r="Z14" i="8" s="1"/>
  <c r="Z15" i="8" s="1"/>
  <c r="Z16" i="8" s="1"/>
  <c r="Z17" i="8" s="1"/>
  <c r="Z18" i="8" s="1"/>
  <c r="Z19" i="8" s="1"/>
  <c r="Z20" i="8" s="1"/>
  <c r="Z21" i="8" s="1"/>
  <c r="Y13" i="8"/>
  <c r="Y14" i="8" s="1"/>
  <c r="Y15" i="8" s="1"/>
  <c r="Y16" i="8" s="1"/>
  <c r="Y17" i="8" s="1"/>
  <c r="Y18" i="8" s="1"/>
  <c r="Y19" i="8" s="1"/>
  <c r="Y20" i="8" s="1"/>
  <c r="Y21" i="8" s="1"/>
  <c r="W13" i="8"/>
  <c r="W14" i="8" s="1"/>
  <c r="W15" i="8" s="1"/>
  <c r="W16" i="8" s="1"/>
  <c r="W17" i="8" s="1"/>
  <c r="W18" i="8" s="1"/>
  <c r="W19" i="8" s="1"/>
  <c r="W20" i="8" s="1"/>
  <c r="W21" i="8" s="1"/>
  <c r="V13" i="8"/>
  <c r="V14" i="8" s="1"/>
  <c r="V15" i="8" s="1"/>
  <c r="V16" i="8" s="1"/>
  <c r="V17" i="8" s="1"/>
  <c r="V18" i="8" s="1"/>
  <c r="V19" i="8" s="1"/>
  <c r="V20" i="8" s="1"/>
  <c r="V21" i="8" s="1"/>
  <c r="U13" i="8"/>
  <c r="U14" i="8" s="1"/>
  <c r="U15" i="8" s="1"/>
  <c r="U16" i="8" s="1"/>
  <c r="U17" i="8" s="1"/>
  <c r="U18" i="8" s="1"/>
  <c r="U19" i="8" s="1"/>
  <c r="U20" i="8" s="1"/>
  <c r="U21" i="8" s="1"/>
  <c r="T13" i="8"/>
  <c r="T14" i="8" s="1"/>
  <c r="T15" i="8" s="1"/>
  <c r="T16" i="8" s="1"/>
  <c r="T17" i="8" s="1"/>
  <c r="T18" i="8" s="1"/>
  <c r="T19" i="8" s="1"/>
  <c r="T20" i="8" s="1"/>
  <c r="T21" i="8" s="1"/>
  <c r="S13" i="8"/>
  <c r="S14" i="8" s="1"/>
  <c r="S15" i="8" s="1"/>
  <c r="S16" i="8" s="1"/>
  <c r="S17" i="8" s="1"/>
  <c r="S18" i="8" s="1"/>
  <c r="S19" i="8" s="1"/>
  <c r="S20" i="8" s="1"/>
  <c r="S21" i="8" s="1"/>
  <c r="R13" i="8"/>
  <c r="R14" i="8" s="1"/>
  <c r="R15" i="8" s="1"/>
  <c r="R16" i="8" s="1"/>
  <c r="R17" i="8" s="1"/>
  <c r="R18" i="8" s="1"/>
  <c r="R19" i="8" s="1"/>
  <c r="R20" i="8" s="1"/>
  <c r="R21" i="8" s="1"/>
  <c r="Q13" i="8"/>
  <c r="Q14" i="8" s="1"/>
  <c r="Q15" i="8" s="1"/>
  <c r="Q16" i="8" s="1"/>
  <c r="Q17" i="8" s="1"/>
  <c r="Q18" i="8" s="1"/>
  <c r="Q19" i="8" s="1"/>
  <c r="Q20" i="8" s="1"/>
  <c r="Q21" i="8" s="1"/>
  <c r="P13" i="8"/>
  <c r="P14" i="8" s="1"/>
  <c r="P15" i="8" s="1"/>
  <c r="P16" i="8" s="1"/>
  <c r="P17" i="8" s="1"/>
  <c r="P18" i="8" s="1"/>
  <c r="P19" i="8" s="1"/>
  <c r="P20" i="8" s="1"/>
  <c r="P21" i="8" s="1"/>
  <c r="O13" i="8"/>
  <c r="O14" i="8" s="1"/>
  <c r="O15" i="8" s="1"/>
  <c r="O16" i="8" s="1"/>
  <c r="O17" i="8" s="1"/>
  <c r="O18" i="8" s="1"/>
  <c r="O19" i="8" s="1"/>
  <c r="O20" i="8" s="1"/>
  <c r="O21" i="8" s="1"/>
  <c r="N13" i="8"/>
  <c r="N14" i="8" s="1"/>
  <c r="N15" i="8" s="1"/>
  <c r="N16" i="8" s="1"/>
  <c r="N17" i="8" s="1"/>
  <c r="N18" i="8" s="1"/>
  <c r="N19" i="8" s="1"/>
  <c r="N20" i="8" s="1"/>
  <c r="N21" i="8" s="1"/>
  <c r="M13" i="8"/>
  <c r="M14" i="8" s="1"/>
  <c r="M15" i="8" s="1"/>
  <c r="M16" i="8" s="1"/>
  <c r="M17" i="8" s="1"/>
  <c r="M18" i="8" s="1"/>
  <c r="M19" i="8" s="1"/>
  <c r="M20" i="8" s="1"/>
  <c r="M21" i="8" s="1"/>
  <c r="G13" i="8"/>
  <c r="G14" i="8" s="1"/>
  <c r="G15" i="8" s="1"/>
  <c r="G16" i="8" s="1"/>
  <c r="G17" i="8" s="1"/>
  <c r="G18" i="8" s="1"/>
  <c r="G19" i="8" s="1"/>
  <c r="G20" i="8" s="1"/>
  <c r="G21" i="8" s="1"/>
  <c r="F13" i="8"/>
  <c r="F14" i="8" s="1"/>
  <c r="F15" i="8" s="1"/>
  <c r="F16" i="8" s="1"/>
  <c r="F17" i="8" s="1"/>
  <c r="F18" i="8" s="1"/>
  <c r="F19" i="8" s="1"/>
  <c r="F20" i="8" s="1"/>
  <c r="F21" i="8" s="1"/>
  <c r="E13" i="8"/>
  <c r="E14" i="8" s="1"/>
  <c r="E15" i="8" s="1"/>
  <c r="E16" i="8" s="1"/>
  <c r="E17" i="8" s="1"/>
  <c r="E18" i="8" s="1"/>
  <c r="E19" i="8" s="1"/>
  <c r="E20" i="8" s="1"/>
  <c r="E21" i="8" s="1"/>
  <c r="D13" i="8"/>
  <c r="D14" i="8" s="1"/>
  <c r="D15" i="8" s="1"/>
  <c r="D16" i="8" s="1"/>
  <c r="D17" i="8" s="1"/>
  <c r="D18" i="8" s="1"/>
  <c r="D19" i="8" s="1"/>
  <c r="D20" i="8" s="1"/>
  <c r="D21" i="8" s="1"/>
  <c r="C13" i="8"/>
  <c r="C14" i="8" s="1"/>
  <c r="C15" i="8" s="1"/>
  <c r="C16" i="8" s="1"/>
  <c r="C17" i="8" s="1"/>
  <c r="C18" i="8" s="1"/>
  <c r="C19" i="8" s="1"/>
  <c r="C20" i="8" s="1"/>
  <c r="C21" i="8" s="1"/>
  <c r="B13" i="8"/>
  <c r="B14" i="8" s="1"/>
  <c r="B15" i="8" s="1"/>
  <c r="B16" i="8" s="1"/>
  <c r="B17" i="8" s="1"/>
  <c r="B18" i="8" s="1"/>
  <c r="B19" i="8" s="1"/>
  <c r="B20" i="8" s="1"/>
  <c r="B21" i="8" s="1"/>
  <c r="E3" i="8"/>
  <c r="E4" i="8" s="1"/>
  <c r="E5" i="8" s="1"/>
  <c r="E6" i="8" s="1"/>
  <c r="E7" i="8" s="1"/>
  <c r="E8" i="8" s="1"/>
  <c r="E9" i="8" s="1"/>
  <c r="E10" i="8" s="1"/>
  <c r="E11" i="8" s="1"/>
  <c r="I3" i="8"/>
  <c r="I4" i="8" s="1"/>
  <c r="I5" i="8" s="1"/>
  <c r="I6" i="8" s="1"/>
  <c r="I7" i="8" s="1"/>
  <c r="I8" i="8" s="1"/>
  <c r="I9" i="8" s="1"/>
  <c r="I10" i="8" s="1"/>
  <c r="I11" i="8" s="1"/>
  <c r="H3" i="8"/>
  <c r="H4" i="8" s="1"/>
  <c r="H5" i="8" s="1"/>
  <c r="H6" i="8" s="1"/>
  <c r="H7" i="8" s="1"/>
  <c r="H8" i="8" s="1"/>
  <c r="H9" i="8" s="1"/>
  <c r="H10" i="8" s="1"/>
  <c r="H11" i="8" s="1"/>
  <c r="AA3" i="8"/>
  <c r="AA4" i="8" s="1"/>
  <c r="AA5" i="8" s="1"/>
  <c r="AA6" i="8" s="1"/>
  <c r="AA7" i="8" s="1"/>
  <c r="AA8" i="8" s="1"/>
  <c r="AA9" i="8" s="1"/>
  <c r="AA10" i="8" s="1"/>
  <c r="AA11" i="8" s="1"/>
  <c r="Z3" i="8"/>
  <c r="Z4" i="8" s="1"/>
  <c r="Z5" i="8" s="1"/>
  <c r="Z6" i="8" s="1"/>
  <c r="Z7" i="8" s="1"/>
  <c r="Z8" i="8" s="1"/>
  <c r="Z9" i="8" s="1"/>
  <c r="Z10" i="8" s="1"/>
  <c r="Z11" i="8" s="1"/>
  <c r="Y3" i="8"/>
  <c r="Y4" i="8" s="1"/>
  <c r="Y5" i="8" s="1"/>
  <c r="Y6" i="8" s="1"/>
  <c r="Y7" i="8" s="1"/>
  <c r="Y8" i="8" s="1"/>
  <c r="Y9" i="8" s="1"/>
  <c r="Y10" i="8" s="1"/>
  <c r="Y11" i="8" s="1"/>
  <c r="W3" i="8"/>
  <c r="W4" i="8" s="1"/>
  <c r="W5" i="8" s="1"/>
  <c r="W6" i="8" s="1"/>
  <c r="W7" i="8" s="1"/>
  <c r="W8" i="8" s="1"/>
  <c r="W9" i="8" s="1"/>
  <c r="W10" i="8" s="1"/>
  <c r="W11" i="8" s="1"/>
  <c r="V3" i="8"/>
  <c r="V4" i="8" s="1"/>
  <c r="V5" i="8" s="1"/>
  <c r="V6" i="8" s="1"/>
  <c r="V7" i="8" s="1"/>
  <c r="V8" i="8" s="1"/>
  <c r="V9" i="8" s="1"/>
  <c r="V10" i="8" s="1"/>
  <c r="V11" i="8" s="1"/>
  <c r="U3" i="8"/>
  <c r="U4" i="8" s="1"/>
  <c r="U5" i="8" s="1"/>
  <c r="U6" i="8" s="1"/>
  <c r="U7" i="8" s="1"/>
  <c r="U8" i="8" s="1"/>
  <c r="U9" i="8" s="1"/>
  <c r="U10" i="8" s="1"/>
  <c r="U11" i="8" s="1"/>
  <c r="T3" i="8"/>
  <c r="T4" i="8" s="1"/>
  <c r="T5" i="8" s="1"/>
  <c r="T6" i="8" s="1"/>
  <c r="T7" i="8" s="1"/>
  <c r="T8" i="8" s="1"/>
  <c r="T9" i="8" s="1"/>
  <c r="T10" i="8" s="1"/>
  <c r="T11" i="8" s="1"/>
  <c r="S3" i="8"/>
  <c r="S4" i="8" s="1"/>
  <c r="S5" i="8" s="1"/>
  <c r="S6" i="8" s="1"/>
  <c r="S7" i="8" s="1"/>
  <c r="S8" i="8" s="1"/>
  <c r="S9" i="8" s="1"/>
  <c r="S10" i="8" s="1"/>
  <c r="S11" i="8" s="1"/>
  <c r="R3" i="8"/>
  <c r="R4" i="8" s="1"/>
  <c r="R5" i="8" s="1"/>
  <c r="R6" i="8" s="1"/>
  <c r="R7" i="8" s="1"/>
  <c r="R8" i="8" s="1"/>
  <c r="R9" i="8" s="1"/>
  <c r="R10" i="8" s="1"/>
  <c r="R11" i="8" s="1"/>
  <c r="Q3" i="8"/>
  <c r="Q4" i="8" s="1"/>
  <c r="Q5" i="8" s="1"/>
  <c r="Q6" i="8" s="1"/>
  <c r="Q7" i="8" s="1"/>
  <c r="Q8" i="8" s="1"/>
  <c r="Q9" i="8" s="1"/>
  <c r="Q10" i="8" s="1"/>
  <c r="Q11" i="8" s="1"/>
  <c r="P3" i="8"/>
  <c r="P4" i="8" s="1"/>
  <c r="P5" i="8" s="1"/>
  <c r="P6" i="8" s="1"/>
  <c r="P7" i="8" s="1"/>
  <c r="P8" i="8" s="1"/>
  <c r="P9" i="8" s="1"/>
  <c r="P10" i="8" s="1"/>
  <c r="P11" i="8" s="1"/>
  <c r="O3" i="8"/>
  <c r="O4" i="8" s="1"/>
  <c r="O5" i="8" s="1"/>
  <c r="O6" i="8" s="1"/>
  <c r="O7" i="8" s="1"/>
  <c r="O8" i="8" s="1"/>
  <c r="O9" i="8" s="1"/>
  <c r="O10" i="8" s="1"/>
  <c r="O11" i="8" s="1"/>
  <c r="N3" i="8"/>
  <c r="N4" i="8" s="1"/>
  <c r="N5" i="8" s="1"/>
  <c r="N6" i="8" s="1"/>
  <c r="N7" i="8" s="1"/>
  <c r="N8" i="8" s="1"/>
  <c r="N9" i="8" s="1"/>
  <c r="N10" i="8" s="1"/>
  <c r="N11" i="8" s="1"/>
  <c r="M3" i="8"/>
  <c r="M4" i="8" s="1"/>
  <c r="M5" i="8" s="1"/>
  <c r="M6" i="8" s="1"/>
  <c r="M7" i="8" s="1"/>
  <c r="M8" i="8" s="1"/>
  <c r="M9" i="8" s="1"/>
  <c r="M10" i="8" s="1"/>
  <c r="M11" i="8" s="1"/>
  <c r="G3" i="8"/>
  <c r="G4" i="8" s="1"/>
  <c r="G5" i="8" s="1"/>
  <c r="G6" i="8" s="1"/>
  <c r="G7" i="8" s="1"/>
  <c r="G8" i="8" s="1"/>
  <c r="G9" i="8" s="1"/>
  <c r="G10" i="8" s="1"/>
  <c r="G11" i="8" s="1"/>
  <c r="F3" i="8"/>
  <c r="F4" i="8" s="1"/>
  <c r="F5" i="8" s="1"/>
  <c r="F6" i="8" s="1"/>
  <c r="F7" i="8" s="1"/>
  <c r="F8" i="8" s="1"/>
  <c r="F9" i="8" s="1"/>
  <c r="F10" i="8" s="1"/>
  <c r="F11" i="8" s="1"/>
  <c r="D3" i="8"/>
  <c r="D4" i="8" s="1"/>
  <c r="D5" i="8" s="1"/>
  <c r="D6" i="8" s="1"/>
  <c r="D7" i="8" s="1"/>
  <c r="D8" i="8" s="1"/>
  <c r="D9" i="8" s="1"/>
  <c r="D10" i="8" s="1"/>
  <c r="D11" i="8" s="1"/>
  <c r="C3" i="8"/>
  <c r="C4" i="8" s="1"/>
  <c r="C5" i="8" s="1"/>
  <c r="C6" i="8" s="1"/>
  <c r="C7" i="8" s="1"/>
  <c r="C8" i="8" s="1"/>
  <c r="C9" i="8" s="1"/>
  <c r="B3" i="8"/>
  <c r="B4" i="8" s="1"/>
  <c r="B5" i="8" s="1"/>
  <c r="B6" i="8" s="1"/>
  <c r="B7" i="8" s="1"/>
  <c r="B8" i="8" s="1"/>
  <c r="B9" i="8" s="1"/>
  <c r="B10" i="8" s="1"/>
  <c r="B11" i="8" s="1"/>
  <c r="C10" i="8" l="1"/>
  <c r="C11" i="8" s="1"/>
  <c r="K11" i="8" s="1"/>
  <c r="K9" i="8"/>
  <c r="K31" i="8"/>
  <c r="AD112" i="8"/>
  <c r="AD113" i="8" s="1"/>
  <c r="AD114" i="8" s="1"/>
  <c r="AD115" i="8" s="1"/>
  <c r="AD116" i="8" s="1"/>
  <c r="AD117" i="8" s="1"/>
  <c r="AD118" i="8" s="1"/>
  <c r="AD119" i="8" s="1"/>
  <c r="AD120" i="8" s="1"/>
  <c r="AD121" i="8" s="1"/>
  <c r="AC112" i="8"/>
  <c r="AC113" i="8" s="1"/>
  <c r="AC114" i="8" s="1"/>
  <c r="AC115" i="8" s="1"/>
  <c r="AC116" i="8" s="1"/>
  <c r="AC117" i="8" s="1"/>
  <c r="AC118" i="8" s="1"/>
  <c r="AC119" i="8" s="1"/>
  <c r="AC120" i="8" s="1"/>
  <c r="AC121" i="8" s="1"/>
  <c r="X113" i="8"/>
  <c r="X114" i="8" s="1"/>
  <c r="X115" i="8" s="1"/>
  <c r="X116" i="8" s="1"/>
  <c r="X117" i="8" s="1"/>
  <c r="X118" i="8" s="1"/>
  <c r="X119" i="8" s="1"/>
  <c r="X120" i="8" s="1"/>
  <c r="X121" i="8" s="1"/>
  <c r="AD122" i="8"/>
  <c r="AD123" i="8" s="1"/>
  <c r="AD124" i="8" s="1"/>
  <c r="AD125" i="8" s="1"/>
  <c r="AD126" i="8" s="1"/>
  <c r="AD127" i="8" s="1"/>
  <c r="AD128" i="8" s="1"/>
  <c r="AD129" i="8" s="1"/>
  <c r="AD130" i="8" s="1"/>
  <c r="AD131" i="8" s="1"/>
  <c r="K94" i="8"/>
  <c r="AC122" i="8"/>
  <c r="AC123" i="8" s="1"/>
  <c r="AC124" i="8" s="1"/>
  <c r="AC125" i="8" s="1"/>
  <c r="AC126" i="8" s="1"/>
  <c r="AC127" i="8" s="1"/>
  <c r="AC128" i="8" s="1"/>
  <c r="AC129" i="8" s="1"/>
  <c r="AC130" i="8" s="1"/>
  <c r="AC131" i="8" s="1"/>
  <c r="AD102" i="8"/>
  <c r="AD103" i="8" s="1"/>
  <c r="AD104" i="8" s="1"/>
  <c r="AD105" i="8" s="1"/>
  <c r="AD106" i="8" s="1"/>
  <c r="AD107" i="8" s="1"/>
  <c r="AD108" i="8" s="1"/>
  <c r="AD109" i="8" s="1"/>
  <c r="AD110" i="8" s="1"/>
  <c r="AD111" i="8" s="1"/>
  <c r="C95" i="8"/>
  <c r="C96" i="8" s="1"/>
  <c r="C97" i="8" s="1"/>
  <c r="K104" i="8"/>
  <c r="C105" i="8"/>
  <c r="X93" i="8"/>
  <c r="X94" i="8" s="1"/>
  <c r="X95" i="8" s="1"/>
  <c r="X96" i="8" s="1"/>
  <c r="X97" i="8" s="1"/>
  <c r="X98" i="8" s="1"/>
  <c r="X99" i="8" s="1"/>
  <c r="X100" i="8" s="1"/>
  <c r="X101" i="8" s="1"/>
  <c r="AD92" i="8"/>
  <c r="AD93" i="8" s="1"/>
  <c r="AD94" i="8" s="1"/>
  <c r="AD95" i="8" s="1"/>
  <c r="AD96" i="8" s="1"/>
  <c r="AD97" i="8" s="1"/>
  <c r="AD98" i="8" s="1"/>
  <c r="AD99" i="8" s="1"/>
  <c r="AD100" i="8" s="1"/>
  <c r="AD101" i="8" s="1"/>
  <c r="AC92" i="8"/>
  <c r="AC93" i="8" s="1"/>
  <c r="AC94" i="8" s="1"/>
  <c r="AC95" i="8" s="1"/>
  <c r="AC96" i="8" s="1"/>
  <c r="AC97" i="8" s="1"/>
  <c r="AC98" i="8" s="1"/>
  <c r="AC99" i="8" s="1"/>
  <c r="AC100" i="8" s="1"/>
  <c r="AC101" i="8" s="1"/>
  <c r="K103" i="8"/>
  <c r="D125" i="8"/>
  <c r="D126" i="8" s="1"/>
  <c r="D127" i="8" s="1"/>
  <c r="D128" i="8" s="1"/>
  <c r="D129" i="8" s="1"/>
  <c r="D130" i="8" s="1"/>
  <c r="D131" i="8" s="1"/>
  <c r="K124" i="8"/>
  <c r="C116" i="8"/>
  <c r="K113" i="8"/>
  <c r="D115" i="8"/>
  <c r="D116" i="8" s="1"/>
  <c r="D117" i="8" s="1"/>
  <c r="D118" i="8" s="1"/>
  <c r="D119" i="8" s="1"/>
  <c r="D120" i="8" s="1"/>
  <c r="D121" i="8" s="1"/>
  <c r="K114" i="8"/>
  <c r="K123" i="8"/>
  <c r="AC102" i="8"/>
  <c r="AC103" i="8" s="1"/>
  <c r="AC104" i="8" s="1"/>
  <c r="AC105" i="8" s="1"/>
  <c r="AC106" i="8" s="1"/>
  <c r="AC107" i="8" s="1"/>
  <c r="AC108" i="8" s="1"/>
  <c r="AC109" i="8" s="1"/>
  <c r="AC110" i="8" s="1"/>
  <c r="AC111" i="8" s="1"/>
  <c r="C126" i="8"/>
  <c r="X103" i="8"/>
  <c r="X104" i="8" s="1"/>
  <c r="X105" i="8" s="1"/>
  <c r="X106" i="8" s="1"/>
  <c r="X107" i="8" s="1"/>
  <c r="X108" i="8" s="1"/>
  <c r="X109" i="8" s="1"/>
  <c r="X110" i="8" s="1"/>
  <c r="X111" i="8" s="1"/>
  <c r="K93" i="8"/>
  <c r="K23" i="8"/>
  <c r="K21" i="8"/>
  <c r="K30" i="8"/>
  <c r="K41" i="8"/>
  <c r="K73" i="8"/>
  <c r="K40" i="8"/>
  <c r="K6" i="8"/>
  <c r="K15" i="8"/>
  <c r="K24" i="8"/>
  <c r="K33" i="8"/>
  <c r="K7" i="8"/>
  <c r="K16" i="8"/>
  <c r="K25" i="8"/>
  <c r="K34" i="8"/>
  <c r="K8" i="8"/>
  <c r="K17" i="8"/>
  <c r="K26" i="8"/>
  <c r="K35" i="8"/>
  <c r="K53" i="8"/>
  <c r="K18" i="8"/>
  <c r="K27" i="8"/>
  <c r="K36" i="8"/>
  <c r="K43" i="8"/>
  <c r="K19" i="8"/>
  <c r="K28" i="8"/>
  <c r="K37" i="8"/>
  <c r="K5" i="8"/>
  <c r="K14" i="8"/>
  <c r="K3" i="8"/>
  <c r="K20" i="8"/>
  <c r="K29" i="8"/>
  <c r="K38" i="8"/>
  <c r="K4" i="8"/>
  <c r="K13" i="8"/>
  <c r="K39" i="8"/>
  <c r="K74" i="8"/>
  <c r="C75" i="8"/>
  <c r="C65" i="8"/>
  <c r="K64" i="8"/>
  <c r="K63" i="8"/>
  <c r="K54" i="8"/>
  <c r="C55" i="8"/>
  <c r="C46" i="8"/>
  <c r="K45" i="8"/>
  <c r="K44" i="8"/>
  <c r="K10" i="8" l="1"/>
  <c r="K96" i="8"/>
  <c r="K95" i="8"/>
  <c r="C127" i="8"/>
  <c r="K126" i="8"/>
  <c r="C98" i="8"/>
  <c r="K97" i="8"/>
  <c r="K125" i="8"/>
  <c r="C117" i="8"/>
  <c r="K116" i="8"/>
  <c r="K105" i="8"/>
  <c r="C106" i="8"/>
  <c r="K115" i="8"/>
  <c r="C76" i="8"/>
  <c r="K75" i="8"/>
  <c r="C66" i="8"/>
  <c r="K65" i="8"/>
  <c r="C56" i="8"/>
  <c r="K55" i="8"/>
  <c r="C47" i="8"/>
  <c r="K46" i="8"/>
  <c r="C118" i="8" l="1"/>
  <c r="K117" i="8"/>
  <c r="K98" i="8"/>
  <c r="C99" i="8"/>
  <c r="C107" i="8"/>
  <c r="K106" i="8"/>
  <c r="C128" i="8"/>
  <c r="K127" i="8"/>
  <c r="K76" i="8"/>
  <c r="C77" i="8"/>
  <c r="C67" i="8"/>
  <c r="K66" i="8"/>
  <c r="C57" i="8"/>
  <c r="K56" i="8"/>
  <c r="C48" i="8"/>
  <c r="K47" i="8"/>
  <c r="C108" i="8" l="1"/>
  <c r="K107" i="8"/>
  <c r="K99" i="8"/>
  <c r="C100" i="8"/>
  <c r="C129" i="8"/>
  <c r="K128" i="8"/>
  <c r="C119" i="8"/>
  <c r="K118" i="8"/>
  <c r="K77" i="8"/>
  <c r="C78" i="8"/>
  <c r="C68" i="8"/>
  <c r="K67" i="8"/>
  <c r="C58" i="8"/>
  <c r="K57" i="8"/>
  <c r="K48" i="8"/>
  <c r="C49" i="8"/>
  <c r="F24" i="14"/>
  <c r="F61" i="14"/>
  <c r="F69" i="14"/>
  <c r="F55" i="14"/>
  <c r="K108" i="8" l="1"/>
  <c r="C109" i="8"/>
  <c r="C130" i="8"/>
  <c r="K129" i="8"/>
  <c r="C120" i="8"/>
  <c r="K119" i="8"/>
  <c r="K100" i="8"/>
  <c r="C101" i="8"/>
  <c r="K101" i="8" s="1"/>
  <c r="K78" i="8"/>
  <c r="C79" i="8"/>
  <c r="K68" i="8"/>
  <c r="C69" i="8"/>
  <c r="K58" i="8"/>
  <c r="C59" i="8"/>
  <c r="C50" i="8"/>
  <c r="K49" i="8"/>
  <c r="F101" i="14"/>
  <c r="F100" i="14"/>
  <c r="F99" i="14"/>
  <c r="F98" i="14"/>
  <c r="F97" i="14"/>
  <c r="F96" i="14"/>
  <c r="C121" i="8" l="1"/>
  <c r="K121" i="8" s="1"/>
  <c r="K120" i="8"/>
  <c r="K109" i="8"/>
  <c r="C110" i="8"/>
  <c r="K130" i="8"/>
  <c r="C131" i="8"/>
  <c r="K131" i="8" s="1"/>
  <c r="C80" i="8"/>
  <c r="K79" i="8"/>
  <c r="K69" i="8"/>
  <c r="C70" i="8"/>
  <c r="K59" i="8"/>
  <c r="C60" i="8"/>
  <c r="C51" i="8"/>
  <c r="K51" i="8" s="1"/>
  <c r="K50" i="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6" i="14"/>
  <c r="F57" i="14"/>
  <c r="F58" i="14"/>
  <c r="F59" i="14"/>
  <c r="F60" i="14"/>
  <c r="F62" i="14"/>
  <c r="F63" i="14"/>
  <c r="F64" i="14"/>
  <c r="F65" i="14"/>
  <c r="F66" i="14"/>
  <c r="F67" i="14"/>
  <c r="F68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K110" i="8" l="1"/>
  <c r="C111" i="8"/>
  <c r="K111" i="8" s="1"/>
  <c r="K80" i="8"/>
  <c r="C81" i="8"/>
  <c r="K81" i="8" s="1"/>
  <c r="C71" i="8"/>
  <c r="K71" i="8" s="1"/>
  <c r="K70" i="8"/>
  <c r="C61" i="8"/>
  <c r="K61" i="8" s="1"/>
  <c r="K60" i="8"/>
  <c r="O56" i="10"/>
  <c r="Q57" i="10"/>
  <c r="Q58" i="10"/>
  <c r="Q59" i="10"/>
  <c r="Q60" i="10"/>
  <c r="Q61" i="10"/>
  <c r="Q62" i="10"/>
  <c r="Q63" i="10"/>
  <c r="Q64" i="10"/>
  <c r="Q65" i="10"/>
  <c r="Q66" i="10"/>
  <c r="O57" i="10"/>
  <c r="O58" i="10"/>
  <c r="O59" i="10"/>
  <c r="O60" i="10"/>
  <c r="O61" i="10"/>
  <c r="O62" i="10"/>
  <c r="O63" i="10"/>
  <c r="O64" i="10"/>
  <c r="O65" i="10"/>
  <c r="O66" i="10"/>
  <c r="Q56" i="10"/>
  <c r="AB2" i="8" l="1"/>
  <c r="AB3" i="8" s="1"/>
  <c r="AB4" i="8" s="1"/>
  <c r="AB5" i="8" s="1"/>
  <c r="AB6" i="8" s="1"/>
  <c r="AB7" i="8" s="1"/>
  <c r="AB8" i="8" s="1"/>
  <c r="AB9" i="8" s="1"/>
  <c r="AB10" i="8" s="1"/>
  <c r="AB11" i="8" s="1"/>
  <c r="K72" i="8" l="1"/>
  <c r="K62" i="8"/>
  <c r="K52" i="8"/>
  <c r="K42" i="8"/>
  <c r="K32" i="8"/>
  <c r="K22" i="8"/>
  <c r="K12" i="8"/>
  <c r="AB72" i="8"/>
  <c r="AB73" i="8" s="1"/>
  <c r="AB74" i="8" s="1"/>
  <c r="AB75" i="8" s="1"/>
  <c r="AB76" i="8" s="1"/>
  <c r="AB77" i="8" s="1"/>
  <c r="AB78" i="8" s="1"/>
  <c r="AB79" i="8" s="1"/>
  <c r="AB80" i="8" s="1"/>
  <c r="AB81" i="8" s="1"/>
  <c r="X72" i="8"/>
  <c r="X73" i="8" s="1"/>
  <c r="X74" i="8" s="1"/>
  <c r="X75" i="8" s="1"/>
  <c r="X76" i="8" s="1"/>
  <c r="X77" i="8" s="1"/>
  <c r="X78" i="8" s="1"/>
  <c r="X79" i="8" s="1"/>
  <c r="X80" i="8" s="1"/>
  <c r="X81" i="8" s="1"/>
  <c r="AB62" i="8"/>
  <c r="AB63" i="8" s="1"/>
  <c r="AB64" i="8" s="1"/>
  <c r="AB65" i="8" s="1"/>
  <c r="AB66" i="8" s="1"/>
  <c r="AB67" i="8" s="1"/>
  <c r="AB68" i="8" s="1"/>
  <c r="AB69" i="8" s="1"/>
  <c r="AB70" i="8" s="1"/>
  <c r="AB71" i="8" s="1"/>
  <c r="X62" i="8"/>
  <c r="X63" i="8" s="1"/>
  <c r="X64" i="8" s="1"/>
  <c r="X65" i="8" s="1"/>
  <c r="X66" i="8" s="1"/>
  <c r="X67" i="8" s="1"/>
  <c r="X68" i="8" s="1"/>
  <c r="X69" i="8" s="1"/>
  <c r="X70" i="8" s="1"/>
  <c r="X71" i="8" s="1"/>
  <c r="AB52" i="8"/>
  <c r="AB53" i="8" s="1"/>
  <c r="AB54" i="8" s="1"/>
  <c r="AB55" i="8" s="1"/>
  <c r="AB56" i="8" s="1"/>
  <c r="AB57" i="8" s="1"/>
  <c r="AB58" i="8" s="1"/>
  <c r="AB59" i="8" s="1"/>
  <c r="AB60" i="8" s="1"/>
  <c r="AB61" i="8" s="1"/>
  <c r="X52" i="8"/>
  <c r="X53" i="8" s="1"/>
  <c r="X54" i="8" s="1"/>
  <c r="X55" i="8" s="1"/>
  <c r="X56" i="8" s="1"/>
  <c r="X57" i="8" s="1"/>
  <c r="X58" i="8" s="1"/>
  <c r="X59" i="8" s="1"/>
  <c r="X60" i="8" s="1"/>
  <c r="X61" i="8" s="1"/>
  <c r="X12" i="8" l="1"/>
  <c r="X13" i="8" s="1"/>
  <c r="X14" i="8" s="1"/>
  <c r="X15" i="8" s="1"/>
  <c r="X16" i="8" s="1"/>
  <c r="X17" i="8" s="1"/>
  <c r="X18" i="8" s="1"/>
  <c r="X19" i="8" s="1"/>
  <c r="X20" i="8" s="1"/>
  <c r="X21" i="8" s="1"/>
  <c r="AB12" i="8"/>
  <c r="AB13" i="8" s="1"/>
  <c r="AB14" i="8" s="1"/>
  <c r="AB15" i="8" s="1"/>
  <c r="AB16" i="8" s="1"/>
  <c r="AB17" i="8" s="1"/>
  <c r="AB18" i="8" s="1"/>
  <c r="AB19" i="8" s="1"/>
  <c r="AB20" i="8" s="1"/>
  <c r="AB21" i="8" s="1"/>
  <c r="X22" i="8"/>
  <c r="X23" i="8" s="1"/>
  <c r="X24" i="8" s="1"/>
  <c r="X25" i="8" s="1"/>
  <c r="X26" i="8" s="1"/>
  <c r="X27" i="8" s="1"/>
  <c r="X28" i="8" s="1"/>
  <c r="X29" i="8" s="1"/>
  <c r="X30" i="8" s="1"/>
  <c r="X31" i="8" s="1"/>
  <c r="AB22" i="8"/>
  <c r="AB23" i="8" s="1"/>
  <c r="AB24" i="8" s="1"/>
  <c r="AB25" i="8" s="1"/>
  <c r="AB26" i="8" s="1"/>
  <c r="AB27" i="8" s="1"/>
  <c r="AB28" i="8" s="1"/>
  <c r="AB29" i="8" s="1"/>
  <c r="AB30" i="8" s="1"/>
  <c r="AB31" i="8" s="1"/>
  <c r="X32" i="8"/>
  <c r="X33" i="8" s="1"/>
  <c r="X34" i="8" s="1"/>
  <c r="X35" i="8" s="1"/>
  <c r="X36" i="8" s="1"/>
  <c r="X37" i="8" s="1"/>
  <c r="X38" i="8" s="1"/>
  <c r="X39" i="8" s="1"/>
  <c r="X40" i="8" s="1"/>
  <c r="X41" i="8" s="1"/>
  <c r="AB32" i="8"/>
  <c r="AB33" i="8" s="1"/>
  <c r="AB34" i="8" s="1"/>
  <c r="AB35" i="8" s="1"/>
  <c r="AB36" i="8" s="1"/>
  <c r="AB37" i="8" s="1"/>
  <c r="AB38" i="8" s="1"/>
  <c r="AB39" i="8" s="1"/>
  <c r="AB40" i="8" s="1"/>
  <c r="AB41" i="8" s="1"/>
  <c r="X42" i="8"/>
  <c r="X43" i="8" s="1"/>
  <c r="X44" i="8" s="1"/>
  <c r="X45" i="8" s="1"/>
  <c r="X46" i="8" s="1"/>
  <c r="X47" i="8" s="1"/>
  <c r="X48" i="8" s="1"/>
  <c r="X49" i="8" s="1"/>
  <c r="X50" i="8" s="1"/>
  <c r="X51" i="8" s="1"/>
  <c r="AB42" i="8"/>
  <c r="AB43" i="8" s="1"/>
  <c r="AB44" i="8" s="1"/>
  <c r="AB45" i="8" s="1"/>
  <c r="AB46" i="8" s="1"/>
  <c r="AB47" i="8" s="1"/>
  <c r="AB48" i="8" s="1"/>
  <c r="AB49" i="8" s="1"/>
  <c r="AB50" i="8" s="1"/>
  <c r="AB51" i="8" s="1"/>
  <c r="X2" i="8"/>
  <c r="X3" i="8" s="1"/>
  <c r="X4" i="8" s="1"/>
  <c r="X5" i="8" s="1"/>
  <c r="X6" i="8" s="1"/>
  <c r="X7" i="8" s="1"/>
  <c r="X8" i="8" s="1"/>
  <c r="X9" i="8" s="1"/>
  <c r="X10" i="8" s="1"/>
  <c r="X11" i="8" s="1"/>
  <c r="AD62" i="8" l="1"/>
  <c r="AD63" i="8" s="1"/>
  <c r="AD64" i="8" s="1"/>
  <c r="AD65" i="8" s="1"/>
  <c r="AD66" i="8" s="1"/>
  <c r="AD67" i="8" s="1"/>
  <c r="AD68" i="8" s="1"/>
  <c r="AD69" i="8" s="1"/>
  <c r="AD70" i="8" s="1"/>
  <c r="AD71" i="8" s="1"/>
  <c r="AC32" i="8"/>
  <c r="AC33" i="8" s="1"/>
  <c r="AC34" i="8" s="1"/>
  <c r="AC35" i="8" s="1"/>
  <c r="AC36" i="8" s="1"/>
  <c r="AC37" i="8" s="1"/>
  <c r="AC38" i="8" s="1"/>
  <c r="AC39" i="8" s="1"/>
  <c r="AC40" i="8" s="1"/>
  <c r="AC41" i="8" s="1"/>
  <c r="AD52" i="8"/>
  <c r="AD53" i="8" s="1"/>
  <c r="AD54" i="8" s="1"/>
  <c r="AD55" i="8" s="1"/>
  <c r="AD56" i="8" s="1"/>
  <c r="AD57" i="8" s="1"/>
  <c r="AD58" i="8" s="1"/>
  <c r="AD59" i="8" s="1"/>
  <c r="AD60" i="8" s="1"/>
  <c r="AD61" i="8" s="1"/>
  <c r="AD72" i="8"/>
  <c r="AD73" i="8" s="1"/>
  <c r="AD74" i="8" s="1"/>
  <c r="AD75" i="8" s="1"/>
  <c r="AD76" i="8" s="1"/>
  <c r="AD77" i="8" s="1"/>
  <c r="AD78" i="8" s="1"/>
  <c r="AD79" i="8" s="1"/>
  <c r="AD80" i="8" s="1"/>
  <c r="AD81" i="8" s="1"/>
  <c r="AC42" i="8"/>
  <c r="AC43" i="8" s="1"/>
  <c r="AC44" i="8" s="1"/>
  <c r="AC45" i="8" s="1"/>
  <c r="AC46" i="8" s="1"/>
  <c r="AC47" i="8" s="1"/>
  <c r="AC48" i="8" s="1"/>
  <c r="AC49" i="8" s="1"/>
  <c r="AC50" i="8" s="1"/>
  <c r="AC51" i="8" s="1"/>
  <c r="AD32" i="8"/>
  <c r="AD33" i="8" s="1"/>
  <c r="AD34" i="8" s="1"/>
  <c r="AD35" i="8" s="1"/>
  <c r="AD36" i="8" s="1"/>
  <c r="AD37" i="8" s="1"/>
  <c r="AD38" i="8" s="1"/>
  <c r="AD39" i="8" s="1"/>
  <c r="AD40" i="8" s="1"/>
  <c r="AD41" i="8" s="1"/>
  <c r="AD22" i="8"/>
  <c r="AD23" i="8" s="1"/>
  <c r="AD24" i="8" s="1"/>
  <c r="AD25" i="8" s="1"/>
  <c r="AD26" i="8" s="1"/>
  <c r="AD27" i="8" s="1"/>
  <c r="AD28" i="8" s="1"/>
  <c r="AD29" i="8" s="1"/>
  <c r="AD30" i="8" s="1"/>
  <c r="AD31" i="8" s="1"/>
  <c r="AC12" i="8"/>
  <c r="AC13" i="8" s="1"/>
  <c r="AC14" i="8" s="1"/>
  <c r="AC15" i="8" s="1"/>
  <c r="AC16" i="8" s="1"/>
  <c r="AC17" i="8" s="1"/>
  <c r="AC18" i="8" s="1"/>
  <c r="AC19" i="8" s="1"/>
  <c r="AC20" i="8" s="1"/>
  <c r="AC21" i="8" s="1"/>
  <c r="AC52" i="8"/>
  <c r="AC53" i="8" s="1"/>
  <c r="AC54" i="8" s="1"/>
  <c r="AC55" i="8" s="1"/>
  <c r="AC56" i="8" s="1"/>
  <c r="AC57" i="8" s="1"/>
  <c r="AC58" i="8" s="1"/>
  <c r="AC59" i="8" s="1"/>
  <c r="AC60" i="8" s="1"/>
  <c r="AC61" i="8" s="1"/>
  <c r="AC72" i="8"/>
  <c r="AC73" i="8" s="1"/>
  <c r="AC74" i="8" s="1"/>
  <c r="AC75" i="8" s="1"/>
  <c r="AC76" i="8" s="1"/>
  <c r="AC77" i="8" s="1"/>
  <c r="AC78" i="8" s="1"/>
  <c r="AC79" i="8" s="1"/>
  <c r="AC80" i="8" s="1"/>
  <c r="AC81" i="8" s="1"/>
  <c r="AD42" i="8"/>
  <c r="AD43" i="8" s="1"/>
  <c r="AD44" i="8" s="1"/>
  <c r="AD45" i="8" s="1"/>
  <c r="AD46" i="8" s="1"/>
  <c r="AD47" i="8" s="1"/>
  <c r="AD48" i="8" s="1"/>
  <c r="AD49" i="8" s="1"/>
  <c r="AD50" i="8" s="1"/>
  <c r="AD51" i="8" s="1"/>
  <c r="AC22" i="8"/>
  <c r="AC23" i="8" s="1"/>
  <c r="AC24" i="8" s="1"/>
  <c r="AC25" i="8" s="1"/>
  <c r="AC26" i="8" s="1"/>
  <c r="AC27" i="8" s="1"/>
  <c r="AC28" i="8" s="1"/>
  <c r="AC29" i="8" s="1"/>
  <c r="AC30" i="8" s="1"/>
  <c r="AC31" i="8" s="1"/>
  <c r="AD12" i="8"/>
  <c r="AD13" i="8" s="1"/>
  <c r="AD14" i="8" s="1"/>
  <c r="AD15" i="8" s="1"/>
  <c r="AD16" i="8" s="1"/>
  <c r="AD17" i="8" s="1"/>
  <c r="AD18" i="8" s="1"/>
  <c r="AD19" i="8" s="1"/>
  <c r="AD20" i="8" s="1"/>
  <c r="AD21" i="8" s="1"/>
  <c r="AC62" i="8"/>
  <c r="AC63" i="8" s="1"/>
  <c r="AC64" i="8" s="1"/>
  <c r="AC65" i="8" s="1"/>
  <c r="AC66" i="8" s="1"/>
  <c r="AC67" i="8" s="1"/>
  <c r="AC68" i="8" s="1"/>
  <c r="AC69" i="8" s="1"/>
  <c r="AC70" i="8" s="1"/>
  <c r="AC71" i="8" s="1"/>
  <c r="AD2" i="8"/>
  <c r="AD3" i="8" s="1"/>
  <c r="AD4" i="8" s="1"/>
  <c r="AD5" i="8" s="1"/>
  <c r="AD6" i="8" s="1"/>
  <c r="AD7" i="8" s="1"/>
  <c r="AD8" i="8" s="1"/>
  <c r="AD9" i="8" s="1"/>
  <c r="AD10" i="8" s="1"/>
  <c r="AD11" i="8" s="1"/>
  <c r="AC2" i="8"/>
  <c r="AC3" i="8" s="1"/>
  <c r="AC4" i="8" s="1"/>
  <c r="AC5" i="8" s="1"/>
  <c r="AC6" i="8" s="1"/>
  <c r="AC7" i="8" s="1"/>
  <c r="AC8" i="8" s="1"/>
  <c r="AC9" i="8" s="1"/>
  <c r="AC10" i="8" s="1"/>
  <c r="AC11" i="8" s="1"/>
</calcChain>
</file>

<file path=xl/sharedStrings.xml><?xml version="1.0" encoding="utf-8"?>
<sst xmlns="http://schemas.openxmlformats.org/spreadsheetml/2006/main" count="1382" uniqueCount="282">
  <si>
    <t>study</t>
  </si>
  <si>
    <t>phase</t>
  </si>
  <si>
    <t>id</t>
  </si>
  <si>
    <t>bday</t>
  </si>
  <si>
    <t>bmon</t>
  </si>
  <si>
    <t>byea</t>
  </si>
  <si>
    <t>birthday</t>
  </si>
  <si>
    <t>tday</t>
  </si>
  <si>
    <t>tmon</t>
  </si>
  <si>
    <t>tyea</t>
  </si>
  <si>
    <t>testdate</t>
  </si>
  <si>
    <t>agem</t>
  </si>
  <si>
    <t>aged</t>
  </si>
  <si>
    <t>condition</t>
  </si>
  <si>
    <t>sex</t>
  </si>
  <si>
    <t>counter</t>
  </si>
  <si>
    <t>count</t>
  </si>
  <si>
    <t>comments / clean procedure / reason for drop</t>
  </si>
  <si>
    <t>drop1</t>
  </si>
  <si>
    <t>drop2</t>
  </si>
  <si>
    <t>drop3</t>
  </si>
  <si>
    <t>drop4</t>
  </si>
  <si>
    <t>drop5</t>
  </si>
  <si>
    <t>drop6</t>
  </si>
  <si>
    <t>drop7</t>
  </si>
  <si>
    <t>drop8</t>
  </si>
  <si>
    <t>drop9</t>
  </si>
  <si>
    <t>drop10</t>
  </si>
  <si>
    <t>lab</t>
  </si>
  <si>
    <t>expert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</si>
  <si>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</si>
  <si>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</si>
  <si>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</si>
  <si>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</si>
  <si>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</si>
  <si>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</si>
  <si>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</si>
  <si>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</si>
  <si>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behavioral</t>
  </si>
  <si>
    <t>novice</t>
  </si>
  <si>
    <t>01</t>
  </si>
  <si>
    <t>02</t>
  </si>
  <si>
    <t>pilot</t>
  </si>
  <si>
    <t>03</t>
  </si>
  <si>
    <t>04</t>
  </si>
  <si>
    <t>et</t>
  </si>
  <si>
    <t>schooltype</t>
  </si>
  <si>
    <t>gym</t>
  </si>
  <si>
    <t>schoolsubject</t>
  </si>
  <si>
    <t>english</t>
  </si>
  <si>
    <t>yearsexp</t>
  </si>
  <si>
    <t>order</t>
  </si>
  <si>
    <t>A1</t>
  </si>
  <si>
    <t>A2</t>
  </si>
  <si>
    <t>A3</t>
  </si>
  <si>
    <t>B1</t>
  </si>
  <si>
    <t>B2</t>
  </si>
  <si>
    <t>B3</t>
  </si>
  <si>
    <t>B4</t>
  </si>
  <si>
    <t>C1</t>
  </si>
  <si>
    <t>C2</t>
  </si>
  <si>
    <t>C3</t>
  </si>
  <si>
    <t>C4</t>
  </si>
  <si>
    <t>counter_pers</t>
  </si>
  <si>
    <t>thema</t>
  </si>
  <si>
    <t>itemtext</t>
  </si>
  <si>
    <t>itemid</t>
  </si>
  <si>
    <t>rating</t>
  </si>
  <si>
    <t>cam2</t>
  </si>
  <si>
    <t>cam3</t>
  </si>
  <si>
    <t>cam4</t>
  </si>
  <si>
    <t>001</t>
  </si>
  <si>
    <t>002</t>
  </si>
  <si>
    <t>003</t>
  </si>
  <si>
    <t>004</t>
  </si>
  <si>
    <t xml:space="preserve">gym </t>
  </si>
  <si>
    <t>A001</t>
  </si>
  <si>
    <t>A002</t>
  </si>
  <si>
    <t>A003</t>
  </si>
  <si>
    <t>A004</t>
  </si>
  <si>
    <t xml:space="preserve">time </t>
  </si>
  <si>
    <t>10.00 - 10.15</t>
  </si>
  <si>
    <t xml:space="preserve">who </t>
  </si>
  <si>
    <t>mandy</t>
  </si>
  <si>
    <t xml:space="preserve">introduction/briefing </t>
  </si>
  <si>
    <t>(15')</t>
  </si>
  <si>
    <t xml:space="preserve">lecture </t>
  </si>
  <si>
    <t>10.15 - 10.25</t>
  </si>
  <si>
    <t>(10')</t>
  </si>
  <si>
    <t>10.25 - 10.30</t>
  </si>
  <si>
    <t>(5')</t>
  </si>
  <si>
    <t>QA - teacher-students</t>
  </si>
  <si>
    <t>technical set-up + tests</t>
  </si>
  <si>
    <t>9.00 - 10.45</t>
  </si>
  <si>
    <t>(45')</t>
  </si>
  <si>
    <t>START</t>
  </si>
  <si>
    <t>10.30 - 10.45</t>
  </si>
  <si>
    <t>data saving/</t>
  </si>
  <si>
    <t>11.30 - 11.45</t>
  </si>
  <si>
    <t>11.45 - 11.55</t>
  </si>
  <si>
    <t>11.55 - 12.00</t>
  </si>
  <si>
    <t>END</t>
  </si>
  <si>
    <t>12.00 - 12.15</t>
  </si>
  <si>
    <t>questionnaire</t>
  </si>
  <si>
    <t>everyone</t>
  </si>
  <si>
    <t>yelling</t>
  </si>
  <si>
    <t>verbal disturbances</t>
  </si>
  <si>
    <t>chitchating</t>
  </si>
  <si>
    <t>LOHMANN (2003)</t>
  </si>
  <si>
    <t>agitation / restless</t>
  </si>
  <si>
    <t>aggressive behaviour</t>
  </si>
  <si>
    <t>drumming on the table</t>
  </si>
  <si>
    <t>wobbling with the chair</t>
  </si>
  <si>
    <t>wriggling (zappeln)</t>
  </si>
  <si>
    <t>walking around</t>
  </si>
  <si>
    <t>outburst of rage</t>
  </si>
  <si>
    <t>giving a sign by hand with noise (lautes melden)</t>
  </si>
  <si>
    <t>disturbance</t>
  </si>
  <si>
    <t>teaching</t>
  </si>
  <si>
    <t>lack of enthusiasm = passive</t>
  </si>
  <si>
    <t>inattentive (drawing)</t>
  </si>
  <si>
    <t>disinterested (looking at the phone)</t>
  </si>
  <si>
    <t>absent (sleeping)</t>
  </si>
  <si>
    <t>calibration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</si>
  <si>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</si>
  <si>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</si>
  <si>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</si>
  <si>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</si>
  <si>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</si>
  <si>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</si>
  <si>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</si>
  <si>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</si>
  <si>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</si>
  <si>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</si>
  <si>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</si>
  <si>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</si>
  <si>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</si>
  <si>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</si>
  <si>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</si>
  <si>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</si>
  <si>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</si>
  <si>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</si>
  <si>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</si>
  <si>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</si>
  <si>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</si>
  <si>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</si>
  <si>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</si>
  <si>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</si>
  <si>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</si>
  <si>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</si>
  <si>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</si>
  <si>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</si>
  <si>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</si>
  <si>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</si>
  <si>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</si>
  <si>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</si>
  <si>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</si>
  <si>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</si>
  <si>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</si>
  <si>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</si>
  <si>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</si>
  <si>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</si>
  <si>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</si>
  <si>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</si>
  <si>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</si>
  <si>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</si>
  <si>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</si>
  <si>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</si>
  <si>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</si>
  <si>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</si>
  <si>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</si>
  <si>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</si>
  <si>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</si>
  <si>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</si>
  <si>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</si>
  <si>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</si>
  <si>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</si>
  <si>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</si>
  <si>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</si>
  <si>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drawing on a paper</t>
  </si>
  <si>
    <t>looking at the phone</t>
  </si>
  <si>
    <t>sleeping</t>
  </si>
  <si>
    <t>annoying pen clicking</t>
  </si>
  <si>
    <t>correctly executed</t>
  </si>
  <si>
    <t>have been noticed</t>
  </si>
  <si>
    <t>verb_chit</t>
  </si>
  <si>
    <t>verb_yell</t>
  </si>
  <si>
    <t>verb_sign</t>
  </si>
  <si>
    <t>lack_drawing</t>
  </si>
  <si>
    <t>lack_phone</t>
  </si>
  <si>
    <t>lack_sleep</t>
  </si>
  <si>
    <t>agit_drum</t>
  </si>
  <si>
    <t>agit_walk</t>
  </si>
  <si>
    <t>agit_pen</t>
  </si>
  <si>
    <t>00-01</t>
  </si>
  <si>
    <t>01-04</t>
  </si>
  <si>
    <t>04-07</t>
  </si>
  <si>
    <t>07-10</t>
  </si>
  <si>
    <t>teach</t>
  </si>
  <si>
    <t>within a timewindow, there can only be an overlap of different types of dist (i.e. ist never the case that two students yell at the same time)</t>
  </si>
  <si>
    <t>within a session, no dist appears twice (i.e. looking phone happens only once in ten minutes)</t>
  </si>
  <si>
    <t>SESSION</t>
  </si>
  <si>
    <t>Unit1</t>
  </si>
  <si>
    <t>Unit2</t>
  </si>
  <si>
    <t>Unit3</t>
  </si>
  <si>
    <t>Unit4</t>
  </si>
  <si>
    <t>as a student, no participant has to do the same dist twice in a session</t>
  </si>
  <si>
    <t>as a student, each participant contributes 3 dist in each unit of different dist-types</t>
  </si>
  <si>
    <t>1</t>
  </si>
  <si>
    <t>2</t>
  </si>
  <si>
    <t>3</t>
  </si>
  <si>
    <t>types</t>
  </si>
  <si>
    <t>verbal</t>
  </si>
  <si>
    <t>lack of enth</t>
  </si>
  <si>
    <t>agitation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</si>
  <si>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</si>
  <si>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</si>
  <si>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</si>
  <si>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</si>
  <si>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</si>
  <si>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</si>
  <si>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</si>
  <si>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</si>
  <si>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</si>
  <si>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</si>
  <si>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</si>
  <si>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</si>
  <si>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</si>
  <si>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</si>
  <si>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</si>
  <si>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</si>
  <si>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</si>
  <si>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</si>
  <si>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teacherA</t>
  </si>
  <si>
    <t>teacherB</t>
  </si>
  <si>
    <t>teacherC</t>
  </si>
  <si>
    <t>teacherD</t>
  </si>
  <si>
    <t>test</t>
  </si>
  <si>
    <t>Manipulation item</t>
  </si>
  <si>
    <t>Während der Lektionseinheit habe ich mich sehr natürlich verhalten.</t>
  </si>
  <si>
    <t>Es war für mich kein Problem, vor einer fiktiven Klasse zu unterrichten.</t>
  </si>
  <si>
    <t xml:space="preserve">Beim Unterrichten habe ich mich vor der fiktiven Klassen so verhalten wie ich es auch in der Schule tun würde. </t>
  </si>
  <si>
    <t>10.45 - 11.00</t>
  </si>
  <si>
    <t>11.00 - 11.10</t>
  </si>
  <si>
    <t>11.10 - 11.15</t>
  </si>
  <si>
    <t>11.15 - 11.30</t>
  </si>
  <si>
    <t>12.15 - 12.30</t>
  </si>
  <si>
    <t>12.30 - 12.40</t>
  </si>
  <si>
    <t>12.40 - 12.45</t>
  </si>
  <si>
    <t>12.45 - 13.00</t>
  </si>
  <si>
    <t>13.00 - 13.45</t>
  </si>
  <si>
    <t>clearing away the technical devices</t>
  </si>
  <si>
    <t xml:space="preserve">change of instructor </t>
  </si>
  <si>
    <t>(Die Lehrkraft verwendete ausschließlich Standardsprache im Unterricht.)</t>
  </si>
  <si>
    <t>social studies</t>
  </si>
  <si>
    <t>uni</t>
  </si>
  <si>
    <t>educational studies</t>
  </si>
  <si>
    <t>philosophy</t>
  </si>
  <si>
    <t>f</t>
  </si>
  <si>
    <t>m</t>
  </si>
  <si>
    <t>lack_staring</t>
  </si>
  <si>
    <t>(agit_walk)</t>
  </si>
  <si>
    <t>no audio</t>
  </si>
  <si>
    <t xml:space="preserve"> - </t>
  </si>
  <si>
    <t xml:space="preserve"> -</t>
  </si>
  <si>
    <t>no cam1</t>
  </si>
  <si>
    <t>data</t>
  </si>
  <si>
    <t>label</t>
  </si>
  <si>
    <t>file</t>
  </si>
  <si>
    <t>cam1</t>
  </si>
  <si>
    <t>glasses</t>
  </si>
  <si>
    <t>ambient</t>
  </si>
  <si>
    <t>unit</t>
  </si>
  <si>
    <t>Aperol</t>
  </si>
  <si>
    <t>ETrawdata</t>
  </si>
  <si>
    <t>quest</t>
  </si>
  <si>
    <t>maxcoding</t>
  </si>
  <si>
    <t>drop</t>
  </si>
  <si>
    <t>x</t>
  </si>
  <si>
    <t>00</t>
  </si>
  <si>
    <t>template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</si>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</sst>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FF00FF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rgb="FF9999FF"/>
      <name val="Calibri"/>
      <family val="2"/>
      <charset val="1"/>
    </font>
    <font>
      <sz val="11"/>
      <color rgb="FF996633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CC3399"/>
      <name val="Calibri"/>
      <family val="2"/>
      <charset val="1"/>
    </font>
    <font>
      <sz val="11"/>
      <color rgb="FF66FF33"/>
      <name val="Calibri"/>
      <family val="2"/>
      <charset val="1"/>
    </font>
    <font>
      <sz val="11"/>
      <color rgb="FFFFCC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9933"/>
      <name val="Calibri"/>
      <family val="2"/>
      <charset val="1"/>
    </font>
    <font>
      <sz val="11"/>
      <color rgb="FFD9D915"/>
      <name val="Calibri"/>
      <family val="2"/>
      <charset val="1"/>
    </font>
    <font>
      <sz val="11"/>
      <color theme="2" tint="-0.499984740745262"/>
      <name val="Calibri"/>
      <family val="2"/>
      <charset val="1"/>
    </font>
    <font>
      <sz val="11"/>
      <color rgb="FF000066"/>
      <name val="Calibri"/>
      <family val="2"/>
      <charset val="1"/>
    </font>
    <font>
      <sz val="11"/>
      <color rgb="FFFF6699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BDFFFF"/>
      <name val="Calibri"/>
      <family val="2"/>
      <charset val="1"/>
    </font>
    <font>
      <sz val="11"/>
      <color theme="1" tint="0.249977111117893"/>
      <name val="Calibri"/>
      <family val="2"/>
      <charset val="1"/>
    </font>
    <font>
      <sz val="11"/>
      <color rgb="FFFF7C8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000099"/>
      <name val="Calibri"/>
      <family val="2"/>
      <charset val="1"/>
    </font>
    <font>
      <sz val="11"/>
      <color rgb="FFFFDCB9"/>
      <name val="Calibri"/>
      <family val="2"/>
      <charset val="1"/>
    </font>
    <font>
      <sz val="11"/>
      <color rgb="FFCCCCFF"/>
      <name val="Calibri"/>
      <family val="2"/>
      <charset val="1"/>
    </font>
    <font>
      <sz val="11"/>
      <color rgb="FFCC6600"/>
      <name val="Calibri"/>
      <family val="2"/>
      <charset val="1"/>
    </font>
    <font>
      <sz val="11"/>
      <color rgb="FFB3FFB3"/>
      <name val="Calibri"/>
      <family val="2"/>
      <charset val="1"/>
    </font>
    <font>
      <sz val="11"/>
      <color rgb="FF660066"/>
      <name val="Calibri"/>
      <family val="2"/>
      <charset val="1"/>
    </font>
    <font>
      <b/>
      <sz val="12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99CCFF"/>
      </patternFill>
    </fill>
    <fill>
      <patternFill patternType="solid">
        <fgColor theme="5" tint="0.59999389629810485"/>
        <bgColor rgb="FF99CCFF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16" borderId="0" applyNumberFormat="0" applyBorder="0" applyAlignment="0" applyProtection="0"/>
  </cellStyleXfs>
  <cellXfs count="20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0" fontId="2" fillId="6" borderId="0" xfId="0" applyFont="1" applyFill="1" applyAlignment="1">
      <alignment horizontal="center"/>
    </xf>
    <xf numFmtId="0" fontId="3" fillId="2" borderId="0" xfId="0" applyFont="1" applyFill="1"/>
    <xf numFmtId="0" fontId="0" fillId="9" borderId="0" xfId="0" applyFill="1"/>
    <xf numFmtId="0" fontId="0" fillId="8" borderId="0" xfId="0" applyFill="1"/>
    <xf numFmtId="0" fontId="0" fillId="10" borderId="0" xfId="0" applyFill="1"/>
    <xf numFmtId="0" fontId="0" fillId="11" borderId="0" xfId="0" applyFill="1"/>
    <xf numFmtId="0" fontId="0" fillId="10" borderId="0" xfId="0" applyFill="1" applyAlignment="1">
      <alignment horizontal="center"/>
    </xf>
    <xf numFmtId="0" fontId="0" fillId="1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2" borderId="4" xfId="0" applyFill="1" applyBorder="1" applyAlignment="1">
      <alignment horizontal="center"/>
    </xf>
    <xf numFmtId="0" fontId="0" fillId="0" borderId="3" xfId="0" applyBorder="1"/>
    <xf numFmtId="0" fontId="0" fillId="12" borderId="6" xfId="0" applyFill="1" applyBorder="1" applyAlignment="1">
      <alignment horizontal="center"/>
    </xf>
    <xf numFmtId="0" fontId="0" fillId="0" borderId="5" xfId="0" applyBorder="1"/>
    <xf numFmtId="0" fontId="0" fillId="0" borderId="2" xfId="0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17" fontId="0" fillId="8" borderId="3" xfId="0" applyNumberForma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17" fontId="0" fillId="11" borderId="3" xfId="0" applyNumberForma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17" fontId="0" fillId="10" borderId="3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8" xfId="0" applyFill="1" applyBorder="1"/>
    <xf numFmtId="0" fontId="0" fillId="14" borderId="9" xfId="0" applyFill="1" applyBorder="1" applyAlignment="1">
      <alignment horizontal="center"/>
    </xf>
    <xf numFmtId="0" fontId="0" fillId="14" borderId="9" xfId="0" applyFill="1" applyBorder="1"/>
    <xf numFmtId="0" fontId="0" fillId="0" borderId="7" xfId="0" applyBorder="1"/>
    <xf numFmtId="0" fontId="0" fillId="7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0" borderId="10" xfId="0" applyBorder="1"/>
    <xf numFmtId="0" fontId="0" fillId="15" borderId="0" xfId="0" applyFill="1"/>
    <xf numFmtId="0" fontId="0" fillId="6" borderId="11" xfId="0" applyFill="1" applyBorder="1"/>
    <xf numFmtId="0" fontId="0" fillId="0" borderId="6" xfId="0" applyFill="1" applyBorder="1"/>
    <xf numFmtId="0" fontId="3" fillId="2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16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7" borderId="0" xfId="0" applyFill="1" applyAlignment="1">
      <alignment horizontal="left"/>
    </xf>
    <xf numFmtId="0" fontId="0" fillId="17" borderId="0" xfId="0" applyFill="1"/>
    <xf numFmtId="0" fontId="0" fillId="17" borderId="0" xfId="0" applyFill="1" applyAlignment="1">
      <alignment horizontal="center"/>
    </xf>
    <xf numFmtId="0" fontId="0" fillId="0" borderId="12" xfId="0" applyBorder="1"/>
    <xf numFmtId="0" fontId="0" fillId="11" borderId="0" xfId="0" applyFill="1" applyBorder="1" applyAlignment="1">
      <alignment horizontal="center"/>
    </xf>
    <xf numFmtId="0" fontId="0" fillId="0" borderId="5" xfId="0" applyFill="1" applyBorder="1"/>
    <xf numFmtId="0" fontId="0" fillId="0" borderId="13" xfId="0" applyBorder="1"/>
    <xf numFmtId="0" fontId="0" fillId="0" borderId="4" xfId="0" applyBorder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49" fontId="3" fillId="15" borderId="0" xfId="0" applyNumberFormat="1" applyFont="1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5" borderId="0" xfId="0" applyFill="1" applyBorder="1"/>
    <xf numFmtId="49" fontId="3" fillId="18" borderId="0" xfId="0" applyNumberFormat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8" borderId="0" xfId="0" applyFill="1" applyBorder="1"/>
    <xf numFmtId="0" fontId="0" fillId="4" borderId="0" xfId="0" applyFill="1"/>
    <xf numFmtId="0" fontId="0" fillId="22" borderId="0" xfId="0" applyFill="1"/>
    <xf numFmtId="0" fontId="0" fillId="22" borderId="0" xfId="0" applyFill="1" applyAlignment="1">
      <alignment horizontal="center"/>
    </xf>
    <xf numFmtId="0" fontId="0" fillId="22" borderId="0" xfId="0" applyFill="1" applyBorder="1" applyAlignment="1">
      <alignment horizontal="center"/>
    </xf>
    <xf numFmtId="0" fontId="0" fillId="22" borderId="0" xfId="0" applyFill="1" applyBorder="1"/>
    <xf numFmtId="0" fontId="7" fillId="8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8" fillId="8" borderId="0" xfId="0" applyFont="1" applyFill="1"/>
    <xf numFmtId="0" fontId="3" fillId="10" borderId="0" xfId="0" applyFont="1" applyFill="1" applyAlignment="1">
      <alignment horizontal="center"/>
    </xf>
    <xf numFmtId="0" fontId="0" fillId="10" borderId="0" xfId="0" applyFill="1" applyBorder="1" applyAlignment="1">
      <alignment horizontal="center"/>
    </xf>
    <xf numFmtId="0" fontId="0" fillId="0" borderId="14" xfId="0" applyBorder="1"/>
    <xf numFmtId="0" fontId="0" fillId="0" borderId="11" xfId="0" applyBorder="1"/>
    <xf numFmtId="0" fontId="0" fillId="0" borderId="0" xfId="0" applyBorder="1"/>
    <xf numFmtId="0" fontId="0" fillId="0" borderId="2" xfId="0" applyBorder="1"/>
    <xf numFmtId="0" fontId="0" fillId="0" borderId="8" xfId="0" applyBorder="1"/>
    <xf numFmtId="0" fontId="0" fillId="2" borderId="3" xfId="0" applyFill="1" applyBorder="1"/>
    <xf numFmtId="0" fontId="0" fillId="2" borderId="4" xfId="0" applyFill="1" applyBorder="1"/>
    <xf numFmtId="49" fontId="0" fillId="0" borderId="0" xfId="0" applyNumberFormat="1" applyBorder="1"/>
    <xf numFmtId="49" fontId="3" fillId="0" borderId="0" xfId="0" applyNumberFormat="1" applyFont="1" applyBorder="1"/>
    <xf numFmtId="49" fontId="0" fillId="0" borderId="7" xfId="0" applyNumberFormat="1" applyBorder="1"/>
    <xf numFmtId="49" fontId="3" fillId="0" borderId="7" xfId="0" applyNumberFormat="1" applyFont="1" applyBorder="1"/>
    <xf numFmtId="49" fontId="3" fillId="0" borderId="2" xfId="0" applyNumberFormat="1" applyFont="1" applyBorder="1"/>
    <xf numFmtId="49" fontId="3" fillId="0" borderId="14" xfId="0" applyNumberFormat="1" applyFont="1" applyBorder="1"/>
    <xf numFmtId="0" fontId="0" fillId="0" borderId="9" xfId="0" applyBorder="1"/>
    <xf numFmtId="0" fontId="3" fillId="0" borderId="9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49" fontId="0" fillId="0" borderId="2" xfId="0" applyNumberFormat="1" applyBorder="1"/>
    <xf numFmtId="0" fontId="3" fillId="0" borderId="10" xfId="0" applyFont="1" applyBorder="1"/>
    <xf numFmtId="0" fontId="0" fillId="0" borderId="15" xfId="0" applyBorder="1"/>
    <xf numFmtId="49" fontId="0" fillId="0" borderId="14" xfId="0" applyNumberFormat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3" borderId="0" xfId="0" applyFill="1"/>
    <xf numFmtId="0" fontId="0" fillId="23" borderId="0" xfId="0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 applyFill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2" fillId="0" borderId="0" xfId="0" applyFont="1"/>
    <xf numFmtId="0" fontId="32" fillId="0" borderId="0" xfId="0" applyFont="1" applyFill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24" borderId="0" xfId="0" applyFont="1" applyFill="1"/>
    <xf numFmtId="0" fontId="31" fillId="24" borderId="0" xfId="0" applyFont="1" applyFill="1"/>
    <xf numFmtId="0" fontId="12" fillId="24" borderId="0" xfId="0" applyFont="1" applyFill="1"/>
    <xf numFmtId="0" fontId="41" fillId="0" borderId="0" xfId="0" applyFont="1"/>
    <xf numFmtId="17" fontId="0" fillId="12" borderId="3" xfId="0" applyNumberFormat="1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2" fillId="15" borderId="0" xfId="0" applyFont="1" applyFill="1" applyAlignment="1">
      <alignment horizontal="center"/>
    </xf>
    <xf numFmtId="49" fontId="2" fillId="15" borderId="0" xfId="0" applyNumberFormat="1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0" fillId="0" borderId="0" xfId="0" applyFill="1" applyBorder="1"/>
    <xf numFmtId="0" fontId="0" fillId="25" borderId="3" xfId="0" applyFill="1" applyBorder="1"/>
    <xf numFmtId="0" fontId="0" fillId="0" borderId="4" xfId="0" applyFill="1" applyBorder="1"/>
    <xf numFmtId="0" fontId="0" fillId="0" borderId="2" xfId="0" applyFill="1" applyBorder="1"/>
    <xf numFmtId="0" fontId="0" fillId="15" borderId="6" xfId="0" applyFill="1" applyBorder="1"/>
    <xf numFmtId="0" fontId="2" fillId="26" borderId="0" xfId="0" applyFont="1" applyFill="1" applyAlignment="1">
      <alignment horizontal="center"/>
    </xf>
    <xf numFmtId="49" fontId="2" fillId="26" borderId="0" xfId="0" applyNumberFormat="1" applyFont="1" applyFill="1" applyAlignment="1">
      <alignment horizontal="center"/>
    </xf>
    <xf numFmtId="0" fontId="2" fillId="15" borderId="2" xfId="0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49" fontId="2" fillId="15" borderId="2" xfId="0" applyNumberFormat="1" applyFont="1" applyFill="1" applyBorder="1" applyAlignment="1">
      <alignment horizontal="center"/>
    </xf>
    <xf numFmtId="0" fontId="1" fillId="0" borderId="2" xfId="0" applyFont="1" applyBorder="1"/>
    <xf numFmtId="0" fontId="2" fillId="26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49" fontId="2" fillId="26" borderId="2" xfId="0" applyNumberFormat="1" applyFont="1" applyFill="1" applyBorder="1" applyAlignment="1">
      <alignment horizontal="center"/>
    </xf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1" fillId="3" borderId="0" xfId="0" applyFont="1" applyFill="1"/>
    <xf numFmtId="0" fontId="2" fillId="27" borderId="0" xfId="0" applyFont="1" applyFill="1" applyAlignment="1">
      <alignment horizontal="center"/>
    </xf>
    <xf numFmtId="0" fontId="3" fillId="0" borderId="1" xfId="0" applyFont="1" applyBorder="1"/>
    <xf numFmtId="0" fontId="3" fillId="2" borderId="1" xfId="0" applyFont="1" applyFill="1" applyBorder="1"/>
    <xf numFmtId="0" fontId="42" fillId="28" borderId="1" xfId="0" applyFont="1" applyFill="1" applyBorder="1" applyAlignment="1">
      <alignment horizontal="center"/>
    </xf>
    <xf numFmtId="49" fontId="42" fillId="28" borderId="1" xfId="0" applyNumberFormat="1" applyFont="1" applyFill="1" applyBorder="1" applyAlignment="1">
      <alignment horizontal="center"/>
    </xf>
    <xf numFmtId="0" fontId="42" fillId="29" borderId="1" xfId="0" applyFont="1" applyFill="1" applyBorder="1" applyAlignment="1">
      <alignment horizontal="center"/>
    </xf>
    <xf numFmtId="49" fontId="42" fillId="29" borderId="1" xfId="0" applyNumberFormat="1" applyFont="1" applyFill="1" applyBorder="1" applyAlignment="1">
      <alignment horizontal="center"/>
    </xf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66"/>
      <color rgb="FFB3FFB3"/>
      <color rgb="FFCC6600"/>
      <color rgb="FFCCCCFF"/>
      <color rgb="FFFFDCB9"/>
      <color rgb="FF000099"/>
      <color rgb="FF0000FF"/>
      <color rgb="FF006600"/>
      <color rgb="FF33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31"/>
  <sheetViews>
    <sheetView tabSelected="1" topLeftCell="E1" zoomScale="80" zoomScaleNormal="80" workbookViewId="0">
      <pane ySplit="1" topLeftCell="A2" activePane="bottomLeft" state="frozen"/>
      <selection pane="bottomLeft" activeCell="O12" sqref="O12"/>
    </sheetView>
  </sheetViews>
  <sheetFormatPr baseColWidth="10" defaultRowHeight="14.4" x14ac:dyDescent="0.3"/>
  <cols>
    <col min="1" max="1" width="5" bestFit="1" customWidth="1"/>
    <col min="2" max="2" width="7.44140625" bestFit="1" customWidth="1"/>
    <col min="3" max="3" width="7.21875" bestFit="1" customWidth="1"/>
    <col min="4" max="4" width="8.109375" bestFit="1" customWidth="1"/>
    <col min="5" max="6" width="7.44140625" style="8" bestFit="1" customWidth="1"/>
    <col min="7" max="7" width="9.44140625" bestFit="1" customWidth="1"/>
    <col min="8" max="8" width="5.33203125" customWidth="1"/>
    <col min="9" max="9" width="3.21875" bestFit="1" customWidth="1"/>
    <col min="10" max="10" width="11" bestFit="1" customWidth="1"/>
    <col min="11" max="11" width="50" customWidth="1"/>
    <col min="12" max="12" width="33.77734375" customWidth="1"/>
    <col min="13" max="13" width="3.77734375" bestFit="1" customWidth="1"/>
    <col min="14" max="14" width="7.88671875" customWidth="1"/>
    <col min="15" max="15" width="12.21875" customWidth="1"/>
    <col min="16" max="16" width="8.77734375" bestFit="1" customWidth="1"/>
    <col min="17" max="17" width="7.77734375" bestFit="1" customWidth="1"/>
    <col min="18" max="18" width="10.21875" bestFit="1" customWidth="1"/>
    <col min="19" max="19" width="4.21875" bestFit="1" customWidth="1"/>
    <col min="20" max="20" width="7.109375" style="8" customWidth="1"/>
    <col min="21" max="21" width="5.33203125" bestFit="1" customWidth="1"/>
    <col min="22" max="22" width="6.109375" bestFit="1" customWidth="1"/>
    <col min="23" max="23" width="5.5546875" bestFit="1" customWidth="1"/>
    <col min="24" max="24" width="11.77734375" bestFit="1" customWidth="1"/>
    <col min="25" max="25" width="4.88671875" bestFit="1" customWidth="1"/>
    <col min="26" max="26" width="5.6640625" bestFit="1" customWidth="1"/>
    <col min="27" max="27" width="5.5546875" bestFit="1" customWidth="1"/>
    <col min="28" max="28" width="10.5546875" bestFit="1" customWidth="1"/>
    <col min="29" max="29" width="5.77734375" bestFit="1" customWidth="1"/>
    <col min="30" max="30" width="6.77734375" bestFit="1" customWidth="1"/>
  </cols>
  <sheetData>
    <row r="1" spans="1:30" s="197" customFormat="1" ht="16.2" thickBot="1" x14ac:dyDescent="0.35">
      <c r="A1" s="198" t="s">
        <v>225</v>
      </c>
      <c r="B1" s="199" t="s">
        <v>16</v>
      </c>
      <c r="C1" s="199" t="s">
        <v>0</v>
      </c>
      <c r="D1" s="199" t="s">
        <v>1</v>
      </c>
      <c r="E1" s="200" t="s">
        <v>30</v>
      </c>
      <c r="F1" s="200" t="s">
        <v>272</v>
      </c>
      <c r="G1" s="199" t="s">
        <v>13</v>
      </c>
      <c r="H1" s="199" t="s">
        <v>38</v>
      </c>
      <c r="I1" s="199" t="s">
        <v>45</v>
      </c>
      <c r="J1" s="199" t="s">
        <v>268</v>
      </c>
      <c r="K1" s="199" t="s">
        <v>37</v>
      </c>
      <c r="L1" s="199" t="s">
        <v>17</v>
      </c>
      <c r="M1" s="201" t="s">
        <v>14</v>
      </c>
      <c r="N1" s="201" t="s">
        <v>46</v>
      </c>
      <c r="O1" s="201" t="s">
        <v>48</v>
      </c>
      <c r="P1" s="201" t="s">
        <v>50</v>
      </c>
      <c r="Q1" s="201" t="s">
        <v>15</v>
      </c>
      <c r="R1" s="201" t="s">
        <v>35</v>
      </c>
      <c r="S1" s="201" t="s">
        <v>281</v>
      </c>
      <c r="T1" s="202" t="s">
        <v>2</v>
      </c>
      <c r="U1" s="201" t="s">
        <v>3</v>
      </c>
      <c r="V1" s="201" t="s">
        <v>4</v>
      </c>
      <c r="W1" s="201" t="s">
        <v>5</v>
      </c>
      <c r="X1" s="201" t="s">
        <v>6</v>
      </c>
      <c r="Y1" s="201" t="s">
        <v>7</v>
      </c>
      <c r="Z1" s="201" t="s">
        <v>8</v>
      </c>
      <c r="AA1" s="201" t="s">
        <v>9</v>
      </c>
      <c r="AB1" s="201" t="s">
        <v>10</v>
      </c>
      <c r="AC1" s="201" t="s">
        <v>11</v>
      </c>
      <c r="AD1" s="201" t="s">
        <v>12</v>
      </c>
    </row>
    <row r="2" spans="1:30" s="1" customFormat="1" ht="15.6" x14ac:dyDescent="0.3">
      <c r="A2" s="195" t="s">
        <v>266</v>
      </c>
      <c r="B2" s="173">
        <v>1</v>
      </c>
      <c r="C2" s="173" t="s">
        <v>273</v>
      </c>
      <c r="D2" s="173" t="s">
        <v>42</v>
      </c>
      <c r="E2" s="6" t="s">
        <v>40</v>
      </c>
      <c r="F2" s="6" t="s">
        <v>40</v>
      </c>
      <c r="G2" s="175" t="s">
        <v>29</v>
      </c>
      <c r="H2" s="173">
        <v>1</v>
      </c>
      <c r="I2" s="173">
        <v>1</v>
      </c>
      <c r="J2" s="173" t="s">
        <v>267</v>
      </c>
      <c r="K2" s="173" t="str">
        <f>CONCATENATE(C2,"_",D2,"_",E2,"_",F2,"_",G2,"_",Q2)</f>
        <v>Aperol_pilot_01_01_expert_D</v>
      </c>
      <c r="L2" s="173" t="s">
        <v>265</v>
      </c>
      <c r="M2" s="5" t="s">
        <v>258</v>
      </c>
      <c r="N2" s="173" t="s">
        <v>75</v>
      </c>
      <c r="O2" s="173" t="s">
        <v>49</v>
      </c>
      <c r="P2" s="173">
        <v>25</v>
      </c>
      <c r="Q2" s="173" t="s">
        <v>34</v>
      </c>
      <c r="R2" s="173" t="s">
        <v>28</v>
      </c>
      <c r="S2" s="173" t="s">
        <v>36</v>
      </c>
      <c r="T2" s="174" t="s">
        <v>34</v>
      </c>
      <c r="U2" s="173">
        <v>21</v>
      </c>
      <c r="V2" s="173">
        <v>2</v>
      </c>
      <c r="W2" s="173">
        <v>1969</v>
      </c>
      <c r="X2" s="173" t="str">
        <f t="shared" ref="X2" si="0">U2&amp;"/"&amp;V2&amp;"/"&amp;W2</f>
        <v>21/2/1969</v>
      </c>
      <c r="Y2" s="173">
        <v>29</v>
      </c>
      <c r="Z2" s="173">
        <v>7</v>
      </c>
      <c r="AA2" s="173">
        <v>2020</v>
      </c>
      <c r="AB2" s="173" t="str">
        <f>Y2&amp;"/"&amp;Z2&amp;"/"&amp;AA2</f>
        <v>29/7/2020</v>
      </c>
      <c r="AC2" s="173">
        <f t="shared" ref="AC2" si="1">DATEDIF(X2, AB2, "m")</f>
        <v>617</v>
      </c>
      <c r="AD2" s="173">
        <f t="shared" ref="AD2" si="2">DATEDIF(X2, AB2, "d")</f>
        <v>18786</v>
      </c>
    </row>
    <row r="3" spans="1:30" s="193" customFormat="1" ht="15.6" x14ac:dyDescent="0.3">
      <c r="A3" s="193" t="s">
        <v>267</v>
      </c>
      <c r="B3" s="194">
        <f t="shared" ref="B3:B11" si="3">B2</f>
        <v>1</v>
      </c>
      <c r="C3" s="194" t="str">
        <f t="shared" ref="C3:I11" si="4">C2</f>
        <v>Aperol</v>
      </c>
      <c r="D3" s="194" t="str">
        <f t="shared" si="4"/>
        <v>pilot</v>
      </c>
      <c r="E3" s="194" t="str">
        <f t="shared" si="4"/>
        <v>01</v>
      </c>
      <c r="F3" s="194" t="str">
        <f t="shared" si="4"/>
        <v>01</v>
      </c>
      <c r="G3" s="194" t="str">
        <f t="shared" si="4"/>
        <v>expert</v>
      </c>
      <c r="H3" s="194">
        <f t="shared" si="4"/>
        <v>1</v>
      </c>
      <c r="I3" s="194">
        <f t="shared" si="4"/>
        <v>1</v>
      </c>
      <c r="J3" s="194" t="s">
        <v>269</v>
      </c>
      <c r="K3" s="196" t="str">
        <f t="shared" ref="K3:K11" si="5">CONCATENATE(C3,"_",D3,"_",E3,"_",F3,"_",G3,"_",Q3,"_",J3)</f>
        <v>Aperol_pilot_01_01_expert_D_cam1</v>
      </c>
      <c r="L3" s="194"/>
      <c r="M3" s="194" t="str">
        <f t="shared" ref="M3:M11" si="6">M2</f>
        <v>f</v>
      </c>
      <c r="N3" s="194" t="str">
        <f t="shared" ref="N3:N11" si="7">N2</f>
        <v xml:space="preserve">gym </v>
      </c>
      <c r="O3" s="194" t="str">
        <f t="shared" ref="O3:O11" si="8">O2</f>
        <v>english</v>
      </c>
      <c r="P3" s="194">
        <f t="shared" ref="P3:P11" si="9">P2</f>
        <v>25</v>
      </c>
      <c r="Q3" s="194" t="str">
        <f t="shared" ref="Q3:Q11" si="10">Q2</f>
        <v>D</v>
      </c>
      <c r="R3" s="194" t="str">
        <f t="shared" ref="R3:R11" si="11">R2</f>
        <v>lab</v>
      </c>
      <c r="S3" s="194" t="str">
        <f t="shared" ref="S3:S11" si="12">S2</f>
        <v>MK</v>
      </c>
      <c r="T3" s="194" t="str">
        <f t="shared" ref="T3:T11" si="13">T2</f>
        <v>D</v>
      </c>
      <c r="U3" s="194">
        <f t="shared" ref="U3:U11" si="14">U2</f>
        <v>21</v>
      </c>
      <c r="V3" s="194">
        <f t="shared" ref="V3:V11" si="15">V2</f>
        <v>2</v>
      </c>
      <c r="W3" s="194">
        <f t="shared" ref="W3:W11" si="16">W2</f>
        <v>1969</v>
      </c>
      <c r="X3" s="194" t="str">
        <f t="shared" ref="X3:X11" si="17">X2</f>
        <v>21/2/1969</v>
      </c>
      <c r="Y3" s="194">
        <f t="shared" ref="Y3:Y11" si="18">Y2</f>
        <v>29</v>
      </c>
      <c r="Z3" s="194">
        <f t="shared" ref="Z3:Z11" si="19">Z2</f>
        <v>7</v>
      </c>
      <c r="AA3" s="194">
        <f t="shared" ref="AA3:AA11" si="20">AA2</f>
        <v>2020</v>
      </c>
      <c r="AB3" s="194" t="str">
        <f t="shared" ref="AB3:AB11" si="21">AB2</f>
        <v>29/7/2020</v>
      </c>
      <c r="AC3" s="194">
        <f t="shared" ref="AC3:AC11" si="22">AC2</f>
        <v>617</v>
      </c>
      <c r="AD3" s="194">
        <f t="shared" ref="AD3:AD11" si="23">AD2</f>
        <v>18786</v>
      </c>
    </row>
    <row r="4" spans="1:30" s="193" customFormat="1" ht="15.6" x14ac:dyDescent="0.3">
      <c r="A4" s="193" t="s">
        <v>267</v>
      </c>
      <c r="B4" s="194">
        <f t="shared" si="3"/>
        <v>1</v>
      </c>
      <c r="C4" s="194" t="str">
        <f t="shared" si="4"/>
        <v>Aperol</v>
      </c>
      <c r="D4" s="194" t="str">
        <f t="shared" si="4"/>
        <v>pilot</v>
      </c>
      <c r="E4" s="194" t="str">
        <f t="shared" si="4"/>
        <v>01</v>
      </c>
      <c r="F4" s="194" t="str">
        <f t="shared" si="4"/>
        <v>01</v>
      </c>
      <c r="G4" s="194" t="str">
        <f t="shared" si="4"/>
        <v>expert</v>
      </c>
      <c r="H4" s="194">
        <f t="shared" si="4"/>
        <v>1</v>
      </c>
      <c r="I4" s="194">
        <f t="shared" si="4"/>
        <v>1</v>
      </c>
      <c r="J4" s="194" t="s">
        <v>68</v>
      </c>
      <c r="K4" s="173" t="str">
        <f t="shared" si="5"/>
        <v>Aperol_pilot_01_01_expert_D_cam2</v>
      </c>
      <c r="L4" s="194"/>
      <c r="M4" s="194" t="str">
        <f t="shared" si="6"/>
        <v>f</v>
      </c>
      <c r="N4" s="194" t="str">
        <f t="shared" si="7"/>
        <v xml:space="preserve">gym </v>
      </c>
      <c r="O4" s="194" t="str">
        <f t="shared" si="8"/>
        <v>english</v>
      </c>
      <c r="P4" s="194">
        <f t="shared" si="9"/>
        <v>25</v>
      </c>
      <c r="Q4" s="194" t="str">
        <f t="shared" si="10"/>
        <v>D</v>
      </c>
      <c r="R4" s="194" t="str">
        <f t="shared" si="11"/>
        <v>lab</v>
      </c>
      <c r="S4" s="194" t="str">
        <f t="shared" si="12"/>
        <v>MK</v>
      </c>
      <c r="T4" s="194" t="str">
        <f t="shared" si="13"/>
        <v>D</v>
      </c>
      <c r="U4" s="194">
        <f t="shared" si="14"/>
        <v>21</v>
      </c>
      <c r="V4" s="194">
        <f t="shared" si="15"/>
        <v>2</v>
      </c>
      <c r="W4" s="194">
        <f t="shared" si="16"/>
        <v>1969</v>
      </c>
      <c r="X4" s="194" t="str">
        <f t="shared" si="17"/>
        <v>21/2/1969</v>
      </c>
      <c r="Y4" s="194">
        <f t="shared" si="18"/>
        <v>29</v>
      </c>
      <c r="Z4" s="194">
        <f t="shared" si="19"/>
        <v>7</v>
      </c>
      <c r="AA4" s="194">
        <f t="shared" si="20"/>
        <v>2020</v>
      </c>
      <c r="AB4" s="194" t="str">
        <f t="shared" si="21"/>
        <v>29/7/2020</v>
      </c>
      <c r="AC4" s="194">
        <f t="shared" si="22"/>
        <v>617</v>
      </c>
      <c r="AD4" s="194">
        <f t="shared" si="23"/>
        <v>18786</v>
      </c>
    </row>
    <row r="5" spans="1:30" s="193" customFormat="1" ht="15.6" x14ac:dyDescent="0.3">
      <c r="A5" s="193" t="s">
        <v>267</v>
      </c>
      <c r="B5" s="194">
        <f t="shared" si="3"/>
        <v>1</v>
      </c>
      <c r="C5" s="194" t="str">
        <f t="shared" si="4"/>
        <v>Aperol</v>
      </c>
      <c r="D5" s="194" t="str">
        <f t="shared" si="4"/>
        <v>pilot</v>
      </c>
      <c r="E5" s="194" t="str">
        <f t="shared" si="4"/>
        <v>01</v>
      </c>
      <c r="F5" s="194" t="str">
        <f t="shared" si="4"/>
        <v>01</v>
      </c>
      <c r="G5" s="194" t="str">
        <f t="shared" si="4"/>
        <v>expert</v>
      </c>
      <c r="H5" s="194">
        <f t="shared" si="4"/>
        <v>1</v>
      </c>
      <c r="I5" s="194">
        <f t="shared" si="4"/>
        <v>1</v>
      </c>
      <c r="J5" s="194" t="s">
        <v>69</v>
      </c>
      <c r="K5" s="173" t="str">
        <f t="shared" si="5"/>
        <v>Aperol_pilot_01_01_expert_D_cam3</v>
      </c>
      <c r="L5" s="194"/>
      <c r="M5" s="194" t="str">
        <f t="shared" si="6"/>
        <v>f</v>
      </c>
      <c r="N5" s="194" t="str">
        <f t="shared" si="7"/>
        <v xml:space="preserve">gym </v>
      </c>
      <c r="O5" s="194" t="str">
        <f t="shared" si="8"/>
        <v>english</v>
      </c>
      <c r="P5" s="194">
        <f t="shared" si="9"/>
        <v>25</v>
      </c>
      <c r="Q5" s="194" t="str">
        <f t="shared" si="10"/>
        <v>D</v>
      </c>
      <c r="R5" s="194" t="str">
        <f t="shared" si="11"/>
        <v>lab</v>
      </c>
      <c r="S5" s="194" t="str">
        <f t="shared" si="12"/>
        <v>MK</v>
      </c>
      <c r="T5" s="194" t="str">
        <f t="shared" si="13"/>
        <v>D</v>
      </c>
      <c r="U5" s="194">
        <f t="shared" si="14"/>
        <v>21</v>
      </c>
      <c r="V5" s="194">
        <f t="shared" si="15"/>
        <v>2</v>
      </c>
      <c r="W5" s="194">
        <f t="shared" si="16"/>
        <v>1969</v>
      </c>
      <c r="X5" s="194" t="str">
        <f t="shared" si="17"/>
        <v>21/2/1969</v>
      </c>
      <c r="Y5" s="194">
        <f t="shared" si="18"/>
        <v>29</v>
      </c>
      <c r="Z5" s="194">
        <f t="shared" si="19"/>
        <v>7</v>
      </c>
      <c r="AA5" s="194">
        <f t="shared" si="20"/>
        <v>2020</v>
      </c>
      <c r="AB5" s="194" t="str">
        <f t="shared" si="21"/>
        <v>29/7/2020</v>
      </c>
      <c r="AC5" s="194">
        <f t="shared" si="22"/>
        <v>617</v>
      </c>
      <c r="AD5" s="194">
        <f t="shared" si="23"/>
        <v>18786</v>
      </c>
    </row>
    <row r="6" spans="1:30" s="193" customFormat="1" ht="15.6" x14ac:dyDescent="0.3">
      <c r="A6" s="193" t="s">
        <v>267</v>
      </c>
      <c r="B6" s="194">
        <f t="shared" si="3"/>
        <v>1</v>
      </c>
      <c r="C6" s="194" t="str">
        <f t="shared" si="4"/>
        <v>Aperol</v>
      </c>
      <c r="D6" s="194" t="str">
        <f t="shared" si="4"/>
        <v>pilot</v>
      </c>
      <c r="E6" s="194" t="str">
        <f t="shared" si="4"/>
        <v>01</v>
      </c>
      <c r="F6" s="194" t="str">
        <f t="shared" si="4"/>
        <v>01</v>
      </c>
      <c r="G6" s="194" t="str">
        <f t="shared" si="4"/>
        <v>expert</v>
      </c>
      <c r="H6" s="194">
        <f t="shared" si="4"/>
        <v>1</v>
      </c>
      <c r="I6" s="194">
        <f t="shared" si="4"/>
        <v>1</v>
      </c>
      <c r="J6" s="194" t="s">
        <v>70</v>
      </c>
      <c r="K6" s="173" t="str">
        <f t="shared" si="5"/>
        <v>Aperol_pilot_01_01_expert_D_cam4</v>
      </c>
      <c r="L6" s="194"/>
      <c r="M6" s="194" t="str">
        <f t="shared" si="6"/>
        <v>f</v>
      </c>
      <c r="N6" s="194" t="str">
        <f t="shared" si="7"/>
        <v xml:space="preserve">gym </v>
      </c>
      <c r="O6" s="194" t="str">
        <f t="shared" si="8"/>
        <v>english</v>
      </c>
      <c r="P6" s="194">
        <f t="shared" si="9"/>
        <v>25</v>
      </c>
      <c r="Q6" s="194" t="str">
        <f t="shared" si="10"/>
        <v>D</v>
      </c>
      <c r="R6" s="194" t="str">
        <f t="shared" si="11"/>
        <v>lab</v>
      </c>
      <c r="S6" s="194" t="str">
        <f t="shared" si="12"/>
        <v>MK</v>
      </c>
      <c r="T6" s="194" t="str">
        <f t="shared" si="13"/>
        <v>D</v>
      </c>
      <c r="U6" s="194">
        <f t="shared" si="14"/>
        <v>21</v>
      </c>
      <c r="V6" s="194">
        <f t="shared" si="15"/>
        <v>2</v>
      </c>
      <c r="W6" s="194">
        <f t="shared" si="16"/>
        <v>1969</v>
      </c>
      <c r="X6" s="194" t="str">
        <f t="shared" si="17"/>
        <v>21/2/1969</v>
      </c>
      <c r="Y6" s="194">
        <f t="shared" si="18"/>
        <v>29</v>
      </c>
      <c r="Z6" s="194">
        <f t="shared" si="19"/>
        <v>7</v>
      </c>
      <c r="AA6" s="194">
        <f t="shared" si="20"/>
        <v>2020</v>
      </c>
      <c r="AB6" s="194" t="str">
        <f t="shared" si="21"/>
        <v>29/7/2020</v>
      </c>
      <c r="AC6" s="194">
        <f t="shared" si="22"/>
        <v>617</v>
      </c>
      <c r="AD6" s="194">
        <f t="shared" si="23"/>
        <v>18786</v>
      </c>
    </row>
    <row r="7" spans="1:30" s="193" customFormat="1" ht="15.6" x14ac:dyDescent="0.3">
      <c r="A7" s="193" t="s">
        <v>267</v>
      </c>
      <c r="B7" s="194">
        <f t="shared" si="3"/>
        <v>1</v>
      </c>
      <c r="C7" s="194" t="str">
        <f t="shared" si="4"/>
        <v>Aperol</v>
      </c>
      <c r="D7" s="194" t="str">
        <f t="shared" si="4"/>
        <v>pilot</v>
      </c>
      <c r="E7" s="194" t="str">
        <f t="shared" si="4"/>
        <v>01</v>
      </c>
      <c r="F7" s="194" t="str">
        <f t="shared" si="4"/>
        <v>01</v>
      </c>
      <c r="G7" s="194" t="str">
        <f t="shared" si="4"/>
        <v>expert</v>
      </c>
      <c r="H7" s="194">
        <f t="shared" si="4"/>
        <v>1</v>
      </c>
      <c r="I7" s="194">
        <f t="shared" si="4"/>
        <v>1</v>
      </c>
      <c r="J7" s="194" t="s">
        <v>270</v>
      </c>
      <c r="K7" s="173" t="str">
        <f t="shared" si="5"/>
        <v>Aperol_pilot_01_01_expert_D_glasses</v>
      </c>
      <c r="L7" s="194"/>
      <c r="M7" s="194" t="str">
        <f t="shared" si="6"/>
        <v>f</v>
      </c>
      <c r="N7" s="194" t="str">
        <f t="shared" si="7"/>
        <v xml:space="preserve">gym </v>
      </c>
      <c r="O7" s="194" t="str">
        <f t="shared" si="8"/>
        <v>english</v>
      </c>
      <c r="P7" s="194">
        <f t="shared" si="9"/>
        <v>25</v>
      </c>
      <c r="Q7" s="194" t="str">
        <f t="shared" si="10"/>
        <v>D</v>
      </c>
      <c r="R7" s="194" t="str">
        <f t="shared" si="11"/>
        <v>lab</v>
      </c>
      <c r="S7" s="194" t="str">
        <f t="shared" si="12"/>
        <v>MK</v>
      </c>
      <c r="T7" s="194" t="str">
        <f t="shared" si="13"/>
        <v>D</v>
      </c>
      <c r="U7" s="194">
        <f t="shared" si="14"/>
        <v>21</v>
      </c>
      <c r="V7" s="194">
        <f t="shared" si="15"/>
        <v>2</v>
      </c>
      <c r="W7" s="194">
        <f t="shared" si="16"/>
        <v>1969</v>
      </c>
      <c r="X7" s="194" t="str">
        <f t="shared" si="17"/>
        <v>21/2/1969</v>
      </c>
      <c r="Y7" s="194">
        <f t="shared" si="18"/>
        <v>29</v>
      </c>
      <c r="Z7" s="194">
        <f t="shared" si="19"/>
        <v>7</v>
      </c>
      <c r="AA7" s="194">
        <f t="shared" si="20"/>
        <v>2020</v>
      </c>
      <c r="AB7" s="194" t="str">
        <f t="shared" si="21"/>
        <v>29/7/2020</v>
      </c>
      <c r="AC7" s="194">
        <f t="shared" si="22"/>
        <v>617</v>
      </c>
      <c r="AD7" s="194">
        <f t="shared" si="23"/>
        <v>18786</v>
      </c>
    </row>
    <row r="8" spans="1:30" s="193" customFormat="1" ht="15.6" x14ac:dyDescent="0.3">
      <c r="A8" s="193" t="s">
        <v>267</v>
      </c>
      <c r="B8" s="194">
        <f t="shared" si="3"/>
        <v>1</v>
      </c>
      <c r="C8" s="194" t="str">
        <f t="shared" si="4"/>
        <v>Aperol</v>
      </c>
      <c r="D8" s="194" t="str">
        <f t="shared" si="4"/>
        <v>pilot</v>
      </c>
      <c r="E8" s="194" t="str">
        <f t="shared" si="4"/>
        <v>01</v>
      </c>
      <c r="F8" s="194" t="str">
        <f t="shared" si="4"/>
        <v>01</v>
      </c>
      <c r="G8" s="194" t="str">
        <f t="shared" si="4"/>
        <v>expert</v>
      </c>
      <c r="H8" s="194">
        <f t="shared" si="4"/>
        <v>1</v>
      </c>
      <c r="I8" s="194">
        <f t="shared" si="4"/>
        <v>1</v>
      </c>
      <c r="J8" s="194" t="s">
        <v>271</v>
      </c>
      <c r="K8" s="173" t="str">
        <f t="shared" si="5"/>
        <v>Aperol_pilot_01_01_expert_D_ambient</v>
      </c>
      <c r="L8" s="194"/>
      <c r="M8" s="194" t="str">
        <f t="shared" si="6"/>
        <v>f</v>
      </c>
      <c r="N8" s="194" t="str">
        <f t="shared" si="7"/>
        <v xml:space="preserve">gym </v>
      </c>
      <c r="O8" s="194" t="str">
        <f t="shared" si="8"/>
        <v>english</v>
      </c>
      <c r="P8" s="194">
        <f t="shared" si="9"/>
        <v>25</v>
      </c>
      <c r="Q8" s="194" t="str">
        <f t="shared" si="10"/>
        <v>D</v>
      </c>
      <c r="R8" s="194" t="str">
        <f t="shared" si="11"/>
        <v>lab</v>
      </c>
      <c r="S8" s="194" t="str">
        <f t="shared" si="12"/>
        <v>MK</v>
      </c>
      <c r="T8" s="194" t="str">
        <f t="shared" si="13"/>
        <v>D</v>
      </c>
      <c r="U8" s="194">
        <f t="shared" si="14"/>
        <v>21</v>
      </c>
      <c r="V8" s="194">
        <f t="shared" si="15"/>
        <v>2</v>
      </c>
      <c r="W8" s="194">
        <f t="shared" si="16"/>
        <v>1969</v>
      </c>
      <c r="X8" s="194" t="str">
        <f t="shared" si="17"/>
        <v>21/2/1969</v>
      </c>
      <c r="Y8" s="194">
        <f t="shared" si="18"/>
        <v>29</v>
      </c>
      <c r="Z8" s="194">
        <f t="shared" si="19"/>
        <v>7</v>
      </c>
      <c r="AA8" s="194">
        <f t="shared" si="20"/>
        <v>2020</v>
      </c>
      <c r="AB8" s="194" t="str">
        <f t="shared" si="21"/>
        <v>29/7/2020</v>
      </c>
      <c r="AC8" s="194">
        <f t="shared" si="22"/>
        <v>617</v>
      </c>
      <c r="AD8" s="194">
        <f t="shared" si="23"/>
        <v>18786</v>
      </c>
    </row>
    <row r="9" spans="1:30" s="193" customFormat="1" ht="15.6" x14ac:dyDescent="0.3">
      <c r="A9" s="193" t="s">
        <v>267</v>
      </c>
      <c r="B9" s="194">
        <f t="shared" ref="B9:I9" si="24">B8</f>
        <v>1</v>
      </c>
      <c r="C9" s="194" t="str">
        <f t="shared" si="24"/>
        <v>Aperol</v>
      </c>
      <c r="D9" s="194" t="str">
        <f t="shared" si="24"/>
        <v>pilot</v>
      </c>
      <c r="E9" s="194" t="str">
        <f t="shared" si="24"/>
        <v>01</v>
      </c>
      <c r="F9" s="194" t="str">
        <f t="shared" si="24"/>
        <v>01</v>
      </c>
      <c r="G9" s="194" t="str">
        <f t="shared" si="24"/>
        <v>expert</v>
      </c>
      <c r="H9" s="194">
        <f t="shared" si="24"/>
        <v>1</v>
      </c>
      <c r="I9" s="194">
        <f t="shared" si="24"/>
        <v>1</v>
      </c>
      <c r="J9" s="194" t="s">
        <v>274</v>
      </c>
      <c r="K9" s="173" t="str">
        <f t="shared" si="5"/>
        <v>Aperol_pilot_01_01_expert_D_ETrawdata</v>
      </c>
      <c r="L9" s="194"/>
      <c r="M9" s="194" t="str">
        <f t="shared" ref="M9:AD9" si="25">M8</f>
        <v>f</v>
      </c>
      <c r="N9" s="194" t="str">
        <f t="shared" si="25"/>
        <v xml:space="preserve">gym </v>
      </c>
      <c r="O9" s="194" t="str">
        <f t="shared" si="25"/>
        <v>english</v>
      </c>
      <c r="P9" s="194">
        <f t="shared" si="25"/>
        <v>25</v>
      </c>
      <c r="Q9" s="194" t="str">
        <f t="shared" si="25"/>
        <v>D</v>
      </c>
      <c r="R9" s="194" t="str">
        <f t="shared" si="25"/>
        <v>lab</v>
      </c>
      <c r="S9" s="194" t="str">
        <f t="shared" si="25"/>
        <v>MK</v>
      </c>
      <c r="T9" s="194" t="str">
        <f t="shared" si="25"/>
        <v>D</v>
      </c>
      <c r="U9" s="194">
        <f t="shared" si="25"/>
        <v>21</v>
      </c>
      <c r="V9" s="194">
        <f t="shared" si="25"/>
        <v>2</v>
      </c>
      <c r="W9" s="194">
        <f t="shared" si="25"/>
        <v>1969</v>
      </c>
      <c r="X9" s="194" t="str">
        <f t="shared" si="25"/>
        <v>21/2/1969</v>
      </c>
      <c r="Y9" s="194">
        <f t="shared" si="25"/>
        <v>29</v>
      </c>
      <c r="Z9" s="194">
        <f t="shared" si="25"/>
        <v>7</v>
      </c>
      <c r="AA9" s="194">
        <f t="shared" si="25"/>
        <v>2020</v>
      </c>
      <c r="AB9" s="194" t="str">
        <f t="shared" si="25"/>
        <v>29/7/2020</v>
      </c>
      <c r="AC9" s="194">
        <f t="shared" si="25"/>
        <v>617</v>
      </c>
      <c r="AD9" s="194">
        <f t="shared" si="25"/>
        <v>18786</v>
      </c>
    </row>
    <row r="10" spans="1:30" s="193" customFormat="1" ht="15.6" x14ac:dyDescent="0.3">
      <c r="A10" s="193" t="s">
        <v>267</v>
      </c>
      <c r="B10" s="194">
        <f t="shared" si="3"/>
        <v>1</v>
      </c>
      <c r="C10" s="194" t="str">
        <f t="shared" si="4"/>
        <v>Aperol</v>
      </c>
      <c r="D10" s="194" t="str">
        <f t="shared" si="4"/>
        <v>pilot</v>
      </c>
      <c r="E10" s="194" t="str">
        <f t="shared" si="4"/>
        <v>01</v>
      </c>
      <c r="F10" s="194" t="str">
        <f t="shared" si="4"/>
        <v>01</v>
      </c>
      <c r="G10" s="194" t="str">
        <f t="shared" si="4"/>
        <v>expert</v>
      </c>
      <c r="H10" s="194">
        <f t="shared" si="4"/>
        <v>1</v>
      </c>
      <c r="I10" s="194">
        <f t="shared" si="4"/>
        <v>1</v>
      </c>
      <c r="J10" s="194" t="s">
        <v>276</v>
      </c>
      <c r="K10" s="173" t="str">
        <f t="shared" si="5"/>
        <v>Aperol_pilot_01_01_expert_D_maxcoding</v>
      </c>
      <c r="L10" s="194"/>
      <c r="M10" s="194" t="str">
        <f t="shared" si="6"/>
        <v>f</v>
      </c>
      <c r="N10" s="194" t="str">
        <f t="shared" si="7"/>
        <v xml:space="preserve">gym </v>
      </c>
      <c r="O10" s="194" t="str">
        <f t="shared" si="8"/>
        <v>english</v>
      </c>
      <c r="P10" s="194">
        <f t="shared" si="9"/>
        <v>25</v>
      </c>
      <c r="Q10" s="194" t="str">
        <f t="shared" si="10"/>
        <v>D</v>
      </c>
      <c r="R10" s="194" t="str">
        <f t="shared" si="11"/>
        <v>lab</v>
      </c>
      <c r="S10" s="194" t="str">
        <f t="shared" si="12"/>
        <v>MK</v>
      </c>
      <c r="T10" s="194" t="str">
        <f t="shared" si="13"/>
        <v>D</v>
      </c>
      <c r="U10" s="194">
        <f t="shared" si="14"/>
        <v>21</v>
      </c>
      <c r="V10" s="194">
        <f t="shared" si="15"/>
        <v>2</v>
      </c>
      <c r="W10" s="194">
        <f t="shared" si="16"/>
        <v>1969</v>
      </c>
      <c r="X10" s="194" t="str">
        <f t="shared" si="17"/>
        <v>21/2/1969</v>
      </c>
      <c r="Y10" s="194">
        <f t="shared" si="18"/>
        <v>29</v>
      </c>
      <c r="Z10" s="194">
        <f t="shared" si="19"/>
        <v>7</v>
      </c>
      <c r="AA10" s="194">
        <f t="shared" si="20"/>
        <v>2020</v>
      </c>
      <c r="AB10" s="194" t="str">
        <f t="shared" si="21"/>
        <v>29/7/2020</v>
      </c>
      <c r="AC10" s="194">
        <f t="shared" si="22"/>
        <v>617</v>
      </c>
      <c r="AD10" s="194">
        <f t="shared" si="23"/>
        <v>18786</v>
      </c>
    </row>
    <row r="11" spans="1:30" s="193" customFormat="1" ht="15.6" x14ac:dyDescent="0.3">
      <c r="A11" s="193" t="s">
        <v>267</v>
      </c>
      <c r="B11" s="194">
        <f t="shared" si="3"/>
        <v>1</v>
      </c>
      <c r="C11" s="194" t="str">
        <f t="shared" si="4"/>
        <v>Aperol</v>
      </c>
      <c r="D11" s="194" t="str">
        <f t="shared" si="4"/>
        <v>pilot</v>
      </c>
      <c r="E11" s="194" t="str">
        <f t="shared" si="4"/>
        <v>01</v>
      </c>
      <c r="F11" s="194" t="str">
        <f t="shared" si="4"/>
        <v>01</v>
      </c>
      <c r="G11" s="194" t="str">
        <f t="shared" si="4"/>
        <v>expert</v>
      </c>
      <c r="H11" s="194">
        <f t="shared" si="4"/>
        <v>1</v>
      </c>
      <c r="I11" s="194">
        <f t="shared" si="4"/>
        <v>1</v>
      </c>
      <c r="J11" s="194" t="s">
        <v>275</v>
      </c>
      <c r="K11" s="173" t="str">
        <f t="shared" si="5"/>
        <v>Aperol_pilot_01_01_expert_D_quest</v>
      </c>
      <c r="L11" s="194"/>
      <c r="M11" s="194" t="str">
        <f t="shared" si="6"/>
        <v>f</v>
      </c>
      <c r="N11" s="194" t="str">
        <f t="shared" si="7"/>
        <v xml:space="preserve">gym </v>
      </c>
      <c r="O11" s="194" t="str">
        <f t="shared" si="8"/>
        <v>english</v>
      </c>
      <c r="P11" s="194">
        <f t="shared" si="9"/>
        <v>25</v>
      </c>
      <c r="Q11" s="194" t="str">
        <f t="shared" si="10"/>
        <v>D</v>
      </c>
      <c r="R11" s="194" t="str">
        <f t="shared" si="11"/>
        <v>lab</v>
      </c>
      <c r="S11" s="194" t="str">
        <f t="shared" si="12"/>
        <v>MK</v>
      </c>
      <c r="T11" s="194" t="str">
        <f t="shared" si="13"/>
        <v>D</v>
      </c>
      <c r="U11" s="194">
        <f t="shared" si="14"/>
        <v>21</v>
      </c>
      <c r="V11" s="194">
        <f t="shared" si="15"/>
        <v>2</v>
      </c>
      <c r="W11" s="194">
        <f t="shared" si="16"/>
        <v>1969</v>
      </c>
      <c r="X11" s="194" t="str">
        <f t="shared" si="17"/>
        <v>21/2/1969</v>
      </c>
      <c r="Y11" s="194">
        <f t="shared" si="18"/>
        <v>29</v>
      </c>
      <c r="Z11" s="194">
        <f t="shared" si="19"/>
        <v>7</v>
      </c>
      <c r="AA11" s="194">
        <f t="shared" si="20"/>
        <v>2020</v>
      </c>
      <c r="AB11" s="194" t="str">
        <f t="shared" si="21"/>
        <v>29/7/2020</v>
      </c>
      <c r="AC11" s="194">
        <f t="shared" si="22"/>
        <v>617</v>
      </c>
      <c r="AD11" s="194">
        <f t="shared" si="23"/>
        <v>18786</v>
      </c>
    </row>
    <row r="12" spans="1:30" s="1" customFormat="1" ht="15.6" x14ac:dyDescent="0.3">
      <c r="A12" s="195" t="s">
        <v>266</v>
      </c>
      <c r="B12" s="173">
        <v>2</v>
      </c>
      <c r="C12" s="173" t="s">
        <v>273</v>
      </c>
      <c r="D12" s="173" t="s">
        <v>42</v>
      </c>
      <c r="E12" s="6" t="s">
        <v>40</v>
      </c>
      <c r="F12" s="6" t="s">
        <v>41</v>
      </c>
      <c r="G12" s="175" t="s">
        <v>29</v>
      </c>
      <c r="H12" s="173">
        <v>1</v>
      </c>
      <c r="I12" s="173">
        <v>1</v>
      </c>
      <c r="J12" s="173" t="s">
        <v>267</v>
      </c>
      <c r="K12" s="173" t="str">
        <f>CONCATENATE(C12,"_",D12,F12,"_",G12)</f>
        <v>Aperol_pilot02_expert</v>
      </c>
      <c r="L12" s="173" t="s">
        <v>263</v>
      </c>
      <c r="M12" s="3" t="s">
        <v>259</v>
      </c>
      <c r="N12" s="173" t="s">
        <v>47</v>
      </c>
      <c r="O12" s="173" t="s">
        <v>254</v>
      </c>
      <c r="P12" s="173">
        <v>15</v>
      </c>
      <c r="Q12" s="173" t="s">
        <v>31</v>
      </c>
      <c r="R12" s="173" t="s">
        <v>28</v>
      </c>
      <c r="S12" s="173" t="s">
        <v>36</v>
      </c>
      <c r="T12" s="174" t="s">
        <v>31</v>
      </c>
      <c r="U12" s="173">
        <v>20</v>
      </c>
      <c r="V12" s="173">
        <v>12</v>
      </c>
      <c r="W12" s="173">
        <v>1975</v>
      </c>
      <c r="X12" s="173" t="str">
        <f t="shared" ref="X12:X42" si="26">U12&amp;"/"&amp;V12&amp;"/"&amp;W12</f>
        <v>20/12/1975</v>
      </c>
      <c r="Y12" s="173">
        <v>29</v>
      </c>
      <c r="Z12" s="173">
        <v>7</v>
      </c>
      <c r="AA12" s="173">
        <v>2020</v>
      </c>
      <c r="AB12" s="173" t="str">
        <f t="shared" ref="AB12:AB42" si="27">Y12&amp;"/"&amp;Z12&amp;"/"&amp;AA12</f>
        <v>29/7/2020</v>
      </c>
      <c r="AC12" s="173">
        <f t="shared" ref="AC12:AC72" si="28">DATEDIF(X12, AB12, "m")</f>
        <v>535</v>
      </c>
      <c r="AD12" s="173">
        <f t="shared" ref="AD12:AD72" si="29">DATEDIF(X12, AB12, "d")</f>
        <v>16293</v>
      </c>
    </row>
    <row r="13" spans="1:30" s="193" customFormat="1" ht="15.6" x14ac:dyDescent="0.3">
      <c r="A13" s="193" t="s">
        <v>267</v>
      </c>
      <c r="B13" s="194">
        <f t="shared" ref="B13:B21" si="30">B12</f>
        <v>2</v>
      </c>
      <c r="C13" s="194" t="str">
        <f t="shared" ref="C13:C21" si="31">C12</f>
        <v>Aperol</v>
      </c>
      <c r="D13" s="194" t="str">
        <f t="shared" ref="D13:D21" si="32">D12</f>
        <v>pilot</v>
      </c>
      <c r="E13" s="194" t="str">
        <f t="shared" ref="E13:E21" si="33">E12</f>
        <v>01</v>
      </c>
      <c r="F13" s="194" t="str">
        <f t="shared" ref="F13:F21" si="34">F12</f>
        <v>02</v>
      </c>
      <c r="G13" s="194" t="str">
        <f t="shared" ref="G13:G21" si="35">G12</f>
        <v>expert</v>
      </c>
      <c r="H13" s="194">
        <f t="shared" ref="H13:H21" si="36">H12</f>
        <v>1</v>
      </c>
      <c r="I13" s="194">
        <f t="shared" ref="I13:I21" si="37">I12</f>
        <v>1</v>
      </c>
      <c r="J13" s="194" t="s">
        <v>269</v>
      </c>
      <c r="K13" s="173" t="str">
        <f t="shared" ref="K13:K21" si="38">CONCATENATE(C13,"_",D13,"_",E13,"_",F13,"_",G13,"_",Q13,"_",J13)</f>
        <v>Aperol_pilot_01_02_expert_A_cam1</v>
      </c>
      <c r="L13" s="194"/>
      <c r="M13" s="194" t="str">
        <f t="shared" ref="M13:M21" si="39">M12</f>
        <v>m</v>
      </c>
      <c r="N13" s="194" t="str">
        <f t="shared" ref="N13:N21" si="40">N12</f>
        <v>gym</v>
      </c>
      <c r="O13" s="194" t="str">
        <f t="shared" ref="O13:O21" si="41">O12</f>
        <v>social studies</v>
      </c>
      <c r="P13" s="194">
        <f t="shared" ref="P13:P21" si="42">P12</f>
        <v>15</v>
      </c>
      <c r="Q13" s="194" t="str">
        <f t="shared" ref="Q13:Q21" si="43">Q12</f>
        <v>A</v>
      </c>
      <c r="R13" s="194" t="str">
        <f t="shared" ref="R13:R21" si="44">R12</f>
        <v>lab</v>
      </c>
      <c r="S13" s="194" t="str">
        <f t="shared" ref="S13:S21" si="45">S12</f>
        <v>MK</v>
      </c>
      <c r="T13" s="194" t="str">
        <f t="shared" ref="T13:T21" si="46">T12</f>
        <v>A</v>
      </c>
      <c r="U13" s="194">
        <f t="shared" ref="U13:U21" si="47">U12</f>
        <v>20</v>
      </c>
      <c r="V13" s="194">
        <f t="shared" ref="V13:V21" si="48">V12</f>
        <v>12</v>
      </c>
      <c r="W13" s="194">
        <f t="shared" ref="W13:W21" si="49">W12</f>
        <v>1975</v>
      </c>
      <c r="X13" s="194" t="str">
        <f t="shared" ref="X13:X21" si="50">X12</f>
        <v>20/12/1975</v>
      </c>
      <c r="Y13" s="194">
        <f t="shared" ref="Y13:Y21" si="51">Y12</f>
        <v>29</v>
      </c>
      <c r="Z13" s="194">
        <f t="shared" ref="Z13:Z21" si="52">Z12</f>
        <v>7</v>
      </c>
      <c r="AA13" s="194">
        <f t="shared" ref="AA13:AA21" si="53">AA12</f>
        <v>2020</v>
      </c>
      <c r="AB13" s="194" t="str">
        <f t="shared" ref="AB13:AB21" si="54">AB12</f>
        <v>29/7/2020</v>
      </c>
      <c r="AC13" s="194">
        <f t="shared" ref="AC13:AC21" si="55">AC12</f>
        <v>535</v>
      </c>
      <c r="AD13" s="194">
        <f t="shared" ref="AD13:AD21" si="56">AD12</f>
        <v>16293</v>
      </c>
    </row>
    <row r="14" spans="1:30" s="193" customFormat="1" ht="15.6" x14ac:dyDescent="0.3">
      <c r="A14" s="193" t="s">
        <v>267</v>
      </c>
      <c r="B14" s="194">
        <f t="shared" si="30"/>
        <v>2</v>
      </c>
      <c r="C14" s="194" t="str">
        <f t="shared" si="31"/>
        <v>Aperol</v>
      </c>
      <c r="D14" s="194" t="str">
        <f t="shared" si="32"/>
        <v>pilot</v>
      </c>
      <c r="E14" s="194" t="str">
        <f t="shared" si="33"/>
        <v>01</v>
      </c>
      <c r="F14" s="194" t="str">
        <f t="shared" si="34"/>
        <v>02</v>
      </c>
      <c r="G14" s="194" t="str">
        <f t="shared" si="35"/>
        <v>expert</v>
      </c>
      <c r="H14" s="194">
        <f t="shared" si="36"/>
        <v>1</v>
      </c>
      <c r="I14" s="194">
        <f t="shared" si="37"/>
        <v>1</v>
      </c>
      <c r="J14" s="194" t="s">
        <v>68</v>
      </c>
      <c r="K14" s="173" t="str">
        <f t="shared" si="38"/>
        <v>Aperol_pilot_01_02_expert_A_cam2</v>
      </c>
      <c r="L14" s="194"/>
      <c r="M14" s="194" t="str">
        <f t="shared" si="39"/>
        <v>m</v>
      </c>
      <c r="N14" s="194" t="str">
        <f t="shared" si="40"/>
        <v>gym</v>
      </c>
      <c r="O14" s="194" t="str">
        <f t="shared" si="41"/>
        <v>social studies</v>
      </c>
      <c r="P14" s="194">
        <f t="shared" si="42"/>
        <v>15</v>
      </c>
      <c r="Q14" s="194" t="str">
        <f t="shared" si="43"/>
        <v>A</v>
      </c>
      <c r="R14" s="194" t="str">
        <f t="shared" si="44"/>
        <v>lab</v>
      </c>
      <c r="S14" s="194" t="str">
        <f t="shared" si="45"/>
        <v>MK</v>
      </c>
      <c r="T14" s="194" t="str">
        <f t="shared" si="46"/>
        <v>A</v>
      </c>
      <c r="U14" s="194">
        <f t="shared" si="47"/>
        <v>20</v>
      </c>
      <c r="V14" s="194">
        <f t="shared" si="48"/>
        <v>12</v>
      </c>
      <c r="W14" s="194">
        <f t="shared" si="49"/>
        <v>1975</v>
      </c>
      <c r="X14" s="194" t="str">
        <f t="shared" si="50"/>
        <v>20/12/1975</v>
      </c>
      <c r="Y14" s="194">
        <f t="shared" si="51"/>
        <v>29</v>
      </c>
      <c r="Z14" s="194">
        <f t="shared" si="52"/>
        <v>7</v>
      </c>
      <c r="AA14" s="194">
        <f t="shared" si="53"/>
        <v>2020</v>
      </c>
      <c r="AB14" s="194" t="str">
        <f t="shared" si="54"/>
        <v>29/7/2020</v>
      </c>
      <c r="AC14" s="194">
        <f t="shared" si="55"/>
        <v>535</v>
      </c>
      <c r="AD14" s="194">
        <f t="shared" si="56"/>
        <v>16293</v>
      </c>
    </row>
    <row r="15" spans="1:30" s="193" customFormat="1" ht="15.6" x14ac:dyDescent="0.3">
      <c r="A15" s="193" t="s">
        <v>267</v>
      </c>
      <c r="B15" s="194">
        <f t="shared" si="30"/>
        <v>2</v>
      </c>
      <c r="C15" s="194" t="str">
        <f t="shared" si="31"/>
        <v>Aperol</v>
      </c>
      <c r="D15" s="194" t="str">
        <f t="shared" si="32"/>
        <v>pilot</v>
      </c>
      <c r="E15" s="194" t="str">
        <f t="shared" si="33"/>
        <v>01</v>
      </c>
      <c r="F15" s="194" t="str">
        <f t="shared" si="34"/>
        <v>02</v>
      </c>
      <c r="G15" s="194" t="str">
        <f t="shared" si="35"/>
        <v>expert</v>
      </c>
      <c r="H15" s="194">
        <f t="shared" si="36"/>
        <v>1</v>
      </c>
      <c r="I15" s="194">
        <f t="shared" si="37"/>
        <v>1</v>
      </c>
      <c r="J15" s="194" t="s">
        <v>69</v>
      </c>
      <c r="K15" s="173" t="str">
        <f t="shared" si="38"/>
        <v>Aperol_pilot_01_02_expert_A_cam3</v>
      </c>
      <c r="L15" s="194"/>
      <c r="M15" s="194" t="str">
        <f t="shared" si="39"/>
        <v>m</v>
      </c>
      <c r="N15" s="194" t="str">
        <f t="shared" si="40"/>
        <v>gym</v>
      </c>
      <c r="O15" s="194" t="str">
        <f t="shared" si="41"/>
        <v>social studies</v>
      </c>
      <c r="P15" s="194">
        <f t="shared" si="42"/>
        <v>15</v>
      </c>
      <c r="Q15" s="194" t="str">
        <f t="shared" si="43"/>
        <v>A</v>
      </c>
      <c r="R15" s="194" t="str">
        <f t="shared" si="44"/>
        <v>lab</v>
      </c>
      <c r="S15" s="194" t="str">
        <f t="shared" si="45"/>
        <v>MK</v>
      </c>
      <c r="T15" s="194" t="str">
        <f t="shared" si="46"/>
        <v>A</v>
      </c>
      <c r="U15" s="194">
        <f t="shared" si="47"/>
        <v>20</v>
      </c>
      <c r="V15" s="194">
        <f t="shared" si="48"/>
        <v>12</v>
      </c>
      <c r="W15" s="194">
        <f t="shared" si="49"/>
        <v>1975</v>
      </c>
      <c r="X15" s="194" t="str">
        <f t="shared" si="50"/>
        <v>20/12/1975</v>
      </c>
      <c r="Y15" s="194">
        <f t="shared" si="51"/>
        <v>29</v>
      </c>
      <c r="Z15" s="194">
        <f t="shared" si="52"/>
        <v>7</v>
      </c>
      <c r="AA15" s="194">
        <f t="shared" si="53"/>
        <v>2020</v>
      </c>
      <c r="AB15" s="194" t="str">
        <f t="shared" si="54"/>
        <v>29/7/2020</v>
      </c>
      <c r="AC15" s="194">
        <f t="shared" si="55"/>
        <v>535</v>
      </c>
      <c r="AD15" s="194">
        <f t="shared" si="56"/>
        <v>16293</v>
      </c>
    </row>
    <row r="16" spans="1:30" s="193" customFormat="1" ht="15.6" x14ac:dyDescent="0.3">
      <c r="A16" s="193" t="s">
        <v>267</v>
      </c>
      <c r="B16" s="194">
        <f t="shared" si="30"/>
        <v>2</v>
      </c>
      <c r="C16" s="194" t="str">
        <f t="shared" si="31"/>
        <v>Aperol</v>
      </c>
      <c r="D16" s="194" t="str">
        <f t="shared" si="32"/>
        <v>pilot</v>
      </c>
      <c r="E16" s="194" t="str">
        <f t="shared" si="33"/>
        <v>01</v>
      </c>
      <c r="F16" s="194" t="str">
        <f t="shared" si="34"/>
        <v>02</v>
      </c>
      <c r="G16" s="194" t="str">
        <f t="shared" si="35"/>
        <v>expert</v>
      </c>
      <c r="H16" s="194">
        <f t="shared" si="36"/>
        <v>1</v>
      </c>
      <c r="I16" s="194">
        <f t="shared" si="37"/>
        <v>1</v>
      </c>
      <c r="J16" s="194" t="s">
        <v>70</v>
      </c>
      <c r="K16" s="173" t="str">
        <f t="shared" si="38"/>
        <v>Aperol_pilot_01_02_expert_A_cam4</v>
      </c>
      <c r="L16" s="194"/>
      <c r="M16" s="194" t="str">
        <f t="shared" si="39"/>
        <v>m</v>
      </c>
      <c r="N16" s="194" t="str">
        <f t="shared" si="40"/>
        <v>gym</v>
      </c>
      <c r="O16" s="194" t="str">
        <f t="shared" si="41"/>
        <v>social studies</v>
      </c>
      <c r="P16" s="194">
        <f t="shared" si="42"/>
        <v>15</v>
      </c>
      <c r="Q16" s="194" t="str">
        <f t="shared" si="43"/>
        <v>A</v>
      </c>
      <c r="R16" s="194" t="str">
        <f t="shared" si="44"/>
        <v>lab</v>
      </c>
      <c r="S16" s="194" t="str">
        <f t="shared" si="45"/>
        <v>MK</v>
      </c>
      <c r="T16" s="194" t="str">
        <f t="shared" si="46"/>
        <v>A</v>
      </c>
      <c r="U16" s="194">
        <f t="shared" si="47"/>
        <v>20</v>
      </c>
      <c r="V16" s="194">
        <f t="shared" si="48"/>
        <v>12</v>
      </c>
      <c r="W16" s="194">
        <f t="shared" si="49"/>
        <v>1975</v>
      </c>
      <c r="X16" s="194" t="str">
        <f t="shared" si="50"/>
        <v>20/12/1975</v>
      </c>
      <c r="Y16" s="194">
        <f t="shared" si="51"/>
        <v>29</v>
      </c>
      <c r="Z16" s="194">
        <f t="shared" si="52"/>
        <v>7</v>
      </c>
      <c r="AA16" s="194">
        <f t="shared" si="53"/>
        <v>2020</v>
      </c>
      <c r="AB16" s="194" t="str">
        <f t="shared" si="54"/>
        <v>29/7/2020</v>
      </c>
      <c r="AC16" s="194">
        <f t="shared" si="55"/>
        <v>535</v>
      </c>
      <c r="AD16" s="194">
        <f t="shared" si="56"/>
        <v>16293</v>
      </c>
    </row>
    <row r="17" spans="1:30" s="193" customFormat="1" ht="15.6" x14ac:dyDescent="0.3">
      <c r="A17" s="193" t="s">
        <v>267</v>
      </c>
      <c r="B17" s="194">
        <f t="shared" si="30"/>
        <v>2</v>
      </c>
      <c r="C17" s="194" t="str">
        <f t="shared" si="31"/>
        <v>Aperol</v>
      </c>
      <c r="D17" s="194" t="str">
        <f t="shared" si="32"/>
        <v>pilot</v>
      </c>
      <c r="E17" s="194" t="str">
        <f t="shared" si="33"/>
        <v>01</v>
      </c>
      <c r="F17" s="194" t="str">
        <f t="shared" si="34"/>
        <v>02</v>
      </c>
      <c r="G17" s="194" t="str">
        <f t="shared" si="35"/>
        <v>expert</v>
      </c>
      <c r="H17" s="194">
        <f t="shared" si="36"/>
        <v>1</v>
      </c>
      <c r="I17" s="194">
        <f t="shared" si="37"/>
        <v>1</v>
      </c>
      <c r="J17" s="194" t="s">
        <v>270</v>
      </c>
      <c r="K17" s="173" t="str">
        <f t="shared" si="38"/>
        <v>Aperol_pilot_01_02_expert_A_glasses</v>
      </c>
      <c r="L17" s="194"/>
      <c r="M17" s="194" t="str">
        <f t="shared" si="39"/>
        <v>m</v>
      </c>
      <c r="N17" s="194" t="str">
        <f t="shared" si="40"/>
        <v>gym</v>
      </c>
      <c r="O17" s="194" t="str">
        <f t="shared" si="41"/>
        <v>social studies</v>
      </c>
      <c r="P17" s="194">
        <f t="shared" si="42"/>
        <v>15</v>
      </c>
      <c r="Q17" s="194" t="str">
        <f t="shared" si="43"/>
        <v>A</v>
      </c>
      <c r="R17" s="194" t="str">
        <f t="shared" si="44"/>
        <v>lab</v>
      </c>
      <c r="S17" s="194" t="str">
        <f t="shared" si="45"/>
        <v>MK</v>
      </c>
      <c r="T17" s="194" t="str">
        <f t="shared" si="46"/>
        <v>A</v>
      </c>
      <c r="U17" s="194">
        <f t="shared" si="47"/>
        <v>20</v>
      </c>
      <c r="V17" s="194">
        <f t="shared" si="48"/>
        <v>12</v>
      </c>
      <c r="W17" s="194">
        <f t="shared" si="49"/>
        <v>1975</v>
      </c>
      <c r="X17" s="194" t="str">
        <f t="shared" si="50"/>
        <v>20/12/1975</v>
      </c>
      <c r="Y17" s="194">
        <f t="shared" si="51"/>
        <v>29</v>
      </c>
      <c r="Z17" s="194">
        <f t="shared" si="52"/>
        <v>7</v>
      </c>
      <c r="AA17" s="194">
        <f t="shared" si="53"/>
        <v>2020</v>
      </c>
      <c r="AB17" s="194" t="str">
        <f t="shared" si="54"/>
        <v>29/7/2020</v>
      </c>
      <c r="AC17" s="194">
        <f t="shared" si="55"/>
        <v>535</v>
      </c>
      <c r="AD17" s="194">
        <f t="shared" si="56"/>
        <v>16293</v>
      </c>
    </row>
    <row r="18" spans="1:30" s="193" customFormat="1" ht="15.6" x14ac:dyDescent="0.3">
      <c r="A18" s="193" t="s">
        <v>267</v>
      </c>
      <c r="B18" s="194">
        <f t="shared" si="30"/>
        <v>2</v>
      </c>
      <c r="C18" s="194" t="str">
        <f t="shared" si="31"/>
        <v>Aperol</v>
      </c>
      <c r="D18" s="194" t="str">
        <f t="shared" si="32"/>
        <v>pilot</v>
      </c>
      <c r="E18" s="194" t="str">
        <f t="shared" si="33"/>
        <v>01</v>
      </c>
      <c r="F18" s="194" t="str">
        <f t="shared" si="34"/>
        <v>02</v>
      </c>
      <c r="G18" s="194" t="str">
        <f t="shared" si="35"/>
        <v>expert</v>
      </c>
      <c r="H18" s="194">
        <f t="shared" si="36"/>
        <v>1</v>
      </c>
      <c r="I18" s="194">
        <f t="shared" si="37"/>
        <v>1</v>
      </c>
      <c r="J18" s="194" t="s">
        <v>271</v>
      </c>
      <c r="K18" s="173" t="str">
        <f t="shared" si="38"/>
        <v>Aperol_pilot_01_02_expert_A_ambient</v>
      </c>
      <c r="L18" s="194"/>
      <c r="M18" s="194" t="str">
        <f t="shared" si="39"/>
        <v>m</v>
      </c>
      <c r="N18" s="194" t="str">
        <f t="shared" si="40"/>
        <v>gym</v>
      </c>
      <c r="O18" s="194" t="str">
        <f t="shared" si="41"/>
        <v>social studies</v>
      </c>
      <c r="P18" s="194">
        <f t="shared" si="42"/>
        <v>15</v>
      </c>
      <c r="Q18" s="194" t="str">
        <f t="shared" si="43"/>
        <v>A</v>
      </c>
      <c r="R18" s="194" t="str">
        <f t="shared" si="44"/>
        <v>lab</v>
      </c>
      <c r="S18" s="194" t="str">
        <f t="shared" si="45"/>
        <v>MK</v>
      </c>
      <c r="T18" s="194" t="str">
        <f t="shared" si="46"/>
        <v>A</v>
      </c>
      <c r="U18" s="194">
        <f t="shared" si="47"/>
        <v>20</v>
      </c>
      <c r="V18" s="194">
        <f t="shared" si="48"/>
        <v>12</v>
      </c>
      <c r="W18" s="194">
        <f t="shared" si="49"/>
        <v>1975</v>
      </c>
      <c r="X18" s="194" t="str">
        <f t="shared" si="50"/>
        <v>20/12/1975</v>
      </c>
      <c r="Y18" s="194">
        <f t="shared" si="51"/>
        <v>29</v>
      </c>
      <c r="Z18" s="194">
        <f t="shared" si="52"/>
        <v>7</v>
      </c>
      <c r="AA18" s="194">
        <f t="shared" si="53"/>
        <v>2020</v>
      </c>
      <c r="AB18" s="194" t="str">
        <f t="shared" si="54"/>
        <v>29/7/2020</v>
      </c>
      <c r="AC18" s="194">
        <f t="shared" si="55"/>
        <v>535</v>
      </c>
      <c r="AD18" s="194">
        <f t="shared" si="56"/>
        <v>16293</v>
      </c>
    </row>
    <row r="19" spans="1:30" s="193" customFormat="1" ht="15.6" x14ac:dyDescent="0.3">
      <c r="A19" s="193" t="s">
        <v>267</v>
      </c>
      <c r="B19" s="194">
        <f t="shared" si="30"/>
        <v>2</v>
      </c>
      <c r="C19" s="194" t="str">
        <f t="shared" si="31"/>
        <v>Aperol</v>
      </c>
      <c r="D19" s="194" t="str">
        <f t="shared" si="32"/>
        <v>pilot</v>
      </c>
      <c r="E19" s="194" t="str">
        <f t="shared" si="33"/>
        <v>01</v>
      </c>
      <c r="F19" s="194" t="str">
        <f t="shared" si="34"/>
        <v>02</v>
      </c>
      <c r="G19" s="194" t="str">
        <f t="shared" si="35"/>
        <v>expert</v>
      </c>
      <c r="H19" s="194">
        <f t="shared" si="36"/>
        <v>1</v>
      </c>
      <c r="I19" s="194">
        <f t="shared" si="37"/>
        <v>1</v>
      </c>
      <c r="J19" s="194" t="s">
        <v>274</v>
      </c>
      <c r="K19" s="173" t="str">
        <f t="shared" si="38"/>
        <v>Aperol_pilot_01_02_expert_A_ETrawdata</v>
      </c>
      <c r="L19" s="194"/>
      <c r="M19" s="194" t="str">
        <f t="shared" si="39"/>
        <v>m</v>
      </c>
      <c r="N19" s="194" t="str">
        <f t="shared" si="40"/>
        <v>gym</v>
      </c>
      <c r="O19" s="194" t="str">
        <f t="shared" si="41"/>
        <v>social studies</v>
      </c>
      <c r="P19" s="194">
        <f t="shared" si="42"/>
        <v>15</v>
      </c>
      <c r="Q19" s="194" t="str">
        <f t="shared" si="43"/>
        <v>A</v>
      </c>
      <c r="R19" s="194" t="str">
        <f t="shared" si="44"/>
        <v>lab</v>
      </c>
      <c r="S19" s="194" t="str">
        <f t="shared" si="45"/>
        <v>MK</v>
      </c>
      <c r="T19" s="194" t="str">
        <f t="shared" si="46"/>
        <v>A</v>
      </c>
      <c r="U19" s="194">
        <f t="shared" si="47"/>
        <v>20</v>
      </c>
      <c r="V19" s="194">
        <f t="shared" si="48"/>
        <v>12</v>
      </c>
      <c r="W19" s="194">
        <f t="shared" si="49"/>
        <v>1975</v>
      </c>
      <c r="X19" s="194" t="str">
        <f t="shared" si="50"/>
        <v>20/12/1975</v>
      </c>
      <c r="Y19" s="194">
        <f t="shared" si="51"/>
        <v>29</v>
      </c>
      <c r="Z19" s="194">
        <f t="shared" si="52"/>
        <v>7</v>
      </c>
      <c r="AA19" s="194">
        <f t="shared" si="53"/>
        <v>2020</v>
      </c>
      <c r="AB19" s="194" t="str">
        <f t="shared" si="54"/>
        <v>29/7/2020</v>
      </c>
      <c r="AC19" s="194">
        <f t="shared" si="55"/>
        <v>535</v>
      </c>
      <c r="AD19" s="194">
        <f t="shared" si="56"/>
        <v>16293</v>
      </c>
    </row>
    <row r="20" spans="1:30" s="193" customFormat="1" ht="15.6" x14ac:dyDescent="0.3">
      <c r="A20" s="193" t="s">
        <v>267</v>
      </c>
      <c r="B20" s="194">
        <f t="shared" si="30"/>
        <v>2</v>
      </c>
      <c r="C20" s="194" t="str">
        <f t="shared" si="31"/>
        <v>Aperol</v>
      </c>
      <c r="D20" s="194" t="str">
        <f t="shared" si="32"/>
        <v>pilot</v>
      </c>
      <c r="E20" s="194" t="str">
        <f t="shared" si="33"/>
        <v>01</v>
      </c>
      <c r="F20" s="194" t="str">
        <f t="shared" si="34"/>
        <v>02</v>
      </c>
      <c r="G20" s="194" t="str">
        <f t="shared" si="35"/>
        <v>expert</v>
      </c>
      <c r="H20" s="194">
        <f t="shared" si="36"/>
        <v>1</v>
      </c>
      <c r="I20" s="194">
        <f t="shared" si="37"/>
        <v>1</v>
      </c>
      <c r="J20" s="194" t="s">
        <v>276</v>
      </c>
      <c r="K20" s="173" t="str">
        <f t="shared" si="38"/>
        <v>Aperol_pilot_01_02_expert_A_maxcoding</v>
      </c>
      <c r="L20" s="194"/>
      <c r="M20" s="194" t="str">
        <f t="shared" si="39"/>
        <v>m</v>
      </c>
      <c r="N20" s="194" t="str">
        <f t="shared" si="40"/>
        <v>gym</v>
      </c>
      <c r="O20" s="194" t="str">
        <f t="shared" si="41"/>
        <v>social studies</v>
      </c>
      <c r="P20" s="194">
        <f t="shared" si="42"/>
        <v>15</v>
      </c>
      <c r="Q20" s="194" t="str">
        <f t="shared" si="43"/>
        <v>A</v>
      </c>
      <c r="R20" s="194" t="str">
        <f t="shared" si="44"/>
        <v>lab</v>
      </c>
      <c r="S20" s="194" t="str">
        <f t="shared" si="45"/>
        <v>MK</v>
      </c>
      <c r="T20" s="194" t="str">
        <f t="shared" si="46"/>
        <v>A</v>
      </c>
      <c r="U20" s="194">
        <f t="shared" si="47"/>
        <v>20</v>
      </c>
      <c r="V20" s="194">
        <f t="shared" si="48"/>
        <v>12</v>
      </c>
      <c r="W20" s="194">
        <f t="shared" si="49"/>
        <v>1975</v>
      </c>
      <c r="X20" s="194" t="str">
        <f t="shared" si="50"/>
        <v>20/12/1975</v>
      </c>
      <c r="Y20" s="194">
        <f t="shared" si="51"/>
        <v>29</v>
      </c>
      <c r="Z20" s="194">
        <f t="shared" si="52"/>
        <v>7</v>
      </c>
      <c r="AA20" s="194">
        <f t="shared" si="53"/>
        <v>2020</v>
      </c>
      <c r="AB20" s="194" t="str">
        <f t="shared" si="54"/>
        <v>29/7/2020</v>
      </c>
      <c r="AC20" s="194">
        <f t="shared" si="55"/>
        <v>535</v>
      </c>
      <c r="AD20" s="194">
        <f t="shared" si="56"/>
        <v>16293</v>
      </c>
    </row>
    <row r="21" spans="1:30" s="193" customFormat="1" ht="15.6" x14ac:dyDescent="0.3">
      <c r="A21" s="193" t="s">
        <v>267</v>
      </c>
      <c r="B21" s="194">
        <f t="shared" si="30"/>
        <v>2</v>
      </c>
      <c r="C21" s="194" t="str">
        <f t="shared" si="31"/>
        <v>Aperol</v>
      </c>
      <c r="D21" s="194" t="str">
        <f t="shared" si="32"/>
        <v>pilot</v>
      </c>
      <c r="E21" s="194" t="str">
        <f t="shared" si="33"/>
        <v>01</v>
      </c>
      <c r="F21" s="194" t="str">
        <f t="shared" si="34"/>
        <v>02</v>
      </c>
      <c r="G21" s="194" t="str">
        <f t="shared" si="35"/>
        <v>expert</v>
      </c>
      <c r="H21" s="194">
        <f t="shared" si="36"/>
        <v>1</v>
      </c>
      <c r="I21" s="194">
        <f t="shared" si="37"/>
        <v>1</v>
      </c>
      <c r="J21" s="194" t="s">
        <v>275</v>
      </c>
      <c r="K21" s="173" t="str">
        <f t="shared" si="38"/>
        <v>Aperol_pilot_01_02_expert_A_quest</v>
      </c>
      <c r="L21" s="194"/>
      <c r="M21" s="194" t="str">
        <f t="shared" si="39"/>
        <v>m</v>
      </c>
      <c r="N21" s="194" t="str">
        <f t="shared" si="40"/>
        <v>gym</v>
      </c>
      <c r="O21" s="194" t="str">
        <f t="shared" si="41"/>
        <v>social studies</v>
      </c>
      <c r="P21" s="194">
        <f t="shared" si="42"/>
        <v>15</v>
      </c>
      <c r="Q21" s="194" t="str">
        <f t="shared" si="43"/>
        <v>A</v>
      </c>
      <c r="R21" s="194" t="str">
        <f t="shared" si="44"/>
        <v>lab</v>
      </c>
      <c r="S21" s="194" t="str">
        <f t="shared" si="45"/>
        <v>MK</v>
      </c>
      <c r="T21" s="194" t="str">
        <f t="shared" si="46"/>
        <v>A</v>
      </c>
      <c r="U21" s="194">
        <f t="shared" si="47"/>
        <v>20</v>
      </c>
      <c r="V21" s="194">
        <f t="shared" si="48"/>
        <v>12</v>
      </c>
      <c r="W21" s="194">
        <f t="shared" si="49"/>
        <v>1975</v>
      </c>
      <c r="X21" s="194" t="str">
        <f t="shared" si="50"/>
        <v>20/12/1975</v>
      </c>
      <c r="Y21" s="194">
        <f t="shared" si="51"/>
        <v>29</v>
      </c>
      <c r="Z21" s="194">
        <f t="shared" si="52"/>
        <v>7</v>
      </c>
      <c r="AA21" s="194">
        <f t="shared" si="53"/>
        <v>2020</v>
      </c>
      <c r="AB21" s="194" t="str">
        <f t="shared" si="54"/>
        <v>29/7/2020</v>
      </c>
      <c r="AC21" s="194">
        <f t="shared" si="55"/>
        <v>535</v>
      </c>
      <c r="AD21" s="194">
        <f t="shared" si="56"/>
        <v>16293</v>
      </c>
    </row>
    <row r="22" spans="1:30" s="1" customFormat="1" ht="15.6" x14ac:dyDescent="0.3">
      <c r="A22" s="195" t="s">
        <v>266</v>
      </c>
      <c r="B22" s="173">
        <v>3</v>
      </c>
      <c r="C22" s="173" t="s">
        <v>273</v>
      </c>
      <c r="D22" s="173" t="s">
        <v>42</v>
      </c>
      <c r="E22" s="6" t="s">
        <v>40</v>
      </c>
      <c r="F22" s="6" t="s">
        <v>43</v>
      </c>
      <c r="G22" s="9" t="s">
        <v>39</v>
      </c>
      <c r="H22" s="173">
        <v>1</v>
      </c>
      <c r="I22" s="173">
        <v>1</v>
      </c>
      <c r="J22" s="173" t="s">
        <v>267</v>
      </c>
      <c r="K22" s="173" t="str">
        <f>CONCATENATE(C22,"_",D22,F22,"_",G22)</f>
        <v>Aperol_pilot03_novice</v>
      </c>
      <c r="L22" s="173" t="s">
        <v>263</v>
      </c>
      <c r="M22" s="5" t="s">
        <v>258</v>
      </c>
      <c r="N22" s="173" t="s">
        <v>255</v>
      </c>
      <c r="O22" s="173" t="s">
        <v>256</v>
      </c>
      <c r="P22" s="173">
        <v>1.5</v>
      </c>
      <c r="Q22" s="173" t="s">
        <v>32</v>
      </c>
      <c r="R22" s="173" t="s">
        <v>28</v>
      </c>
      <c r="S22" s="173" t="s">
        <v>36</v>
      </c>
      <c r="T22" s="174" t="s">
        <v>32</v>
      </c>
      <c r="U22" s="173">
        <v>15</v>
      </c>
      <c r="V22" s="173">
        <v>1</v>
      </c>
      <c r="W22" s="173">
        <v>1991</v>
      </c>
      <c r="X22" s="173" t="str">
        <f t="shared" si="26"/>
        <v>15/1/1991</v>
      </c>
      <c r="Y22" s="173">
        <v>29</v>
      </c>
      <c r="Z22" s="173">
        <v>7</v>
      </c>
      <c r="AA22" s="173">
        <v>2020</v>
      </c>
      <c r="AB22" s="173" t="str">
        <f t="shared" si="27"/>
        <v>29/7/2020</v>
      </c>
      <c r="AC22" s="173">
        <f t="shared" si="28"/>
        <v>354</v>
      </c>
      <c r="AD22" s="173">
        <f t="shared" si="29"/>
        <v>10788</v>
      </c>
    </row>
    <row r="23" spans="1:30" s="193" customFormat="1" ht="15.6" x14ac:dyDescent="0.3">
      <c r="A23" s="193" t="s">
        <v>267</v>
      </c>
      <c r="B23" s="194">
        <f t="shared" ref="B23:B31" si="57">B22</f>
        <v>3</v>
      </c>
      <c r="C23" s="194" t="str">
        <f t="shared" ref="C23:C31" si="58">C22</f>
        <v>Aperol</v>
      </c>
      <c r="D23" s="194" t="str">
        <f t="shared" ref="D23:D31" si="59">D22</f>
        <v>pilot</v>
      </c>
      <c r="E23" s="194" t="str">
        <f t="shared" ref="E23:E31" si="60">E22</f>
        <v>01</v>
      </c>
      <c r="F23" s="194" t="str">
        <f t="shared" ref="F23:F31" si="61">F22</f>
        <v>03</v>
      </c>
      <c r="G23" s="194" t="str">
        <f t="shared" ref="G23:G31" si="62">G22</f>
        <v>novice</v>
      </c>
      <c r="H23" s="194">
        <f t="shared" ref="H23:H31" si="63">H22</f>
        <v>1</v>
      </c>
      <c r="I23" s="194">
        <f t="shared" ref="I23:I31" si="64">I22</f>
        <v>1</v>
      </c>
      <c r="J23" s="194" t="s">
        <v>269</v>
      </c>
      <c r="K23" s="173" t="str">
        <f t="shared" ref="K23:K31" si="65">CONCATENATE(C23,"_",D23,"_",E23,"_",F23,"_",G23,"_",Q23,"_",J23)</f>
        <v>Aperol_pilot_01_03_novice_B_cam1</v>
      </c>
      <c r="L23" s="194"/>
      <c r="M23" s="194" t="str">
        <f t="shared" ref="M23:M31" si="66">M22</f>
        <v>f</v>
      </c>
      <c r="N23" s="194" t="str">
        <f t="shared" ref="N23:N31" si="67">N22</f>
        <v>uni</v>
      </c>
      <c r="O23" s="194" t="str">
        <f t="shared" ref="O23:O31" si="68">O22</f>
        <v>educational studies</v>
      </c>
      <c r="P23" s="194">
        <f t="shared" ref="P23:P31" si="69">P22</f>
        <v>1.5</v>
      </c>
      <c r="Q23" s="194" t="str">
        <f t="shared" ref="Q23:Q31" si="70">Q22</f>
        <v>B</v>
      </c>
      <c r="R23" s="194" t="str">
        <f t="shared" ref="R23:R31" si="71">R22</f>
        <v>lab</v>
      </c>
      <c r="S23" s="194" t="str">
        <f t="shared" ref="S23:S31" si="72">S22</f>
        <v>MK</v>
      </c>
      <c r="T23" s="194" t="str">
        <f t="shared" ref="T23:T31" si="73">T22</f>
        <v>B</v>
      </c>
      <c r="U23" s="194">
        <f t="shared" ref="U23:U31" si="74">U22</f>
        <v>15</v>
      </c>
      <c r="V23" s="194">
        <f t="shared" ref="V23:V31" si="75">V22</f>
        <v>1</v>
      </c>
      <c r="W23" s="194">
        <f t="shared" ref="W23:W31" si="76">W22</f>
        <v>1991</v>
      </c>
      <c r="X23" s="194" t="str">
        <f t="shared" ref="X23:X31" si="77">X22</f>
        <v>15/1/1991</v>
      </c>
      <c r="Y23" s="194">
        <f t="shared" ref="Y23:Y31" si="78">Y22</f>
        <v>29</v>
      </c>
      <c r="Z23" s="194">
        <f t="shared" ref="Z23:Z31" si="79">Z22</f>
        <v>7</v>
      </c>
      <c r="AA23" s="194">
        <f t="shared" ref="AA23:AA31" si="80">AA22</f>
        <v>2020</v>
      </c>
      <c r="AB23" s="194" t="str">
        <f t="shared" ref="AB23:AB31" si="81">AB22</f>
        <v>29/7/2020</v>
      </c>
      <c r="AC23" s="194">
        <f t="shared" ref="AC23:AC31" si="82">AC22</f>
        <v>354</v>
      </c>
      <c r="AD23" s="194">
        <f t="shared" ref="AD23:AD31" si="83">AD22</f>
        <v>10788</v>
      </c>
    </row>
    <row r="24" spans="1:30" s="193" customFormat="1" ht="15.6" x14ac:dyDescent="0.3">
      <c r="A24" s="193" t="s">
        <v>267</v>
      </c>
      <c r="B24" s="194">
        <f t="shared" si="57"/>
        <v>3</v>
      </c>
      <c r="C24" s="194" t="str">
        <f t="shared" si="58"/>
        <v>Aperol</v>
      </c>
      <c r="D24" s="194" t="str">
        <f t="shared" si="59"/>
        <v>pilot</v>
      </c>
      <c r="E24" s="194" t="str">
        <f t="shared" si="60"/>
        <v>01</v>
      </c>
      <c r="F24" s="194" t="str">
        <f t="shared" si="61"/>
        <v>03</v>
      </c>
      <c r="G24" s="194" t="str">
        <f t="shared" si="62"/>
        <v>novice</v>
      </c>
      <c r="H24" s="194">
        <f t="shared" si="63"/>
        <v>1</v>
      </c>
      <c r="I24" s="194">
        <f t="shared" si="64"/>
        <v>1</v>
      </c>
      <c r="J24" s="194" t="s">
        <v>68</v>
      </c>
      <c r="K24" s="173" t="str">
        <f t="shared" si="65"/>
        <v>Aperol_pilot_01_03_novice_B_cam2</v>
      </c>
      <c r="L24" s="194"/>
      <c r="M24" s="194" t="str">
        <f t="shared" si="66"/>
        <v>f</v>
      </c>
      <c r="N24" s="194" t="str">
        <f t="shared" si="67"/>
        <v>uni</v>
      </c>
      <c r="O24" s="194" t="str">
        <f t="shared" si="68"/>
        <v>educational studies</v>
      </c>
      <c r="P24" s="194">
        <f t="shared" si="69"/>
        <v>1.5</v>
      </c>
      <c r="Q24" s="194" t="str">
        <f t="shared" si="70"/>
        <v>B</v>
      </c>
      <c r="R24" s="194" t="str">
        <f t="shared" si="71"/>
        <v>lab</v>
      </c>
      <c r="S24" s="194" t="str">
        <f t="shared" si="72"/>
        <v>MK</v>
      </c>
      <c r="T24" s="194" t="str">
        <f t="shared" si="73"/>
        <v>B</v>
      </c>
      <c r="U24" s="194">
        <f t="shared" si="74"/>
        <v>15</v>
      </c>
      <c r="V24" s="194">
        <f t="shared" si="75"/>
        <v>1</v>
      </c>
      <c r="W24" s="194">
        <f t="shared" si="76"/>
        <v>1991</v>
      </c>
      <c r="X24" s="194" t="str">
        <f t="shared" si="77"/>
        <v>15/1/1991</v>
      </c>
      <c r="Y24" s="194">
        <f t="shared" si="78"/>
        <v>29</v>
      </c>
      <c r="Z24" s="194">
        <f t="shared" si="79"/>
        <v>7</v>
      </c>
      <c r="AA24" s="194">
        <f t="shared" si="80"/>
        <v>2020</v>
      </c>
      <c r="AB24" s="194" t="str">
        <f t="shared" si="81"/>
        <v>29/7/2020</v>
      </c>
      <c r="AC24" s="194">
        <f t="shared" si="82"/>
        <v>354</v>
      </c>
      <c r="AD24" s="194">
        <f t="shared" si="83"/>
        <v>10788</v>
      </c>
    </row>
    <row r="25" spans="1:30" s="193" customFormat="1" ht="15.6" x14ac:dyDescent="0.3">
      <c r="A25" s="193" t="s">
        <v>267</v>
      </c>
      <c r="B25" s="194">
        <f t="shared" si="57"/>
        <v>3</v>
      </c>
      <c r="C25" s="194" t="str">
        <f t="shared" si="58"/>
        <v>Aperol</v>
      </c>
      <c r="D25" s="194" t="str">
        <f t="shared" si="59"/>
        <v>pilot</v>
      </c>
      <c r="E25" s="194" t="str">
        <f t="shared" si="60"/>
        <v>01</v>
      </c>
      <c r="F25" s="194" t="str">
        <f t="shared" si="61"/>
        <v>03</v>
      </c>
      <c r="G25" s="194" t="str">
        <f t="shared" si="62"/>
        <v>novice</v>
      </c>
      <c r="H25" s="194">
        <f t="shared" si="63"/>
        <v>1</v>
      </c>
      <c r="I25" s="194">
        <f t="shared" si="64"/>
        <v>1</v>
      </c>
      <c r="J25" s="194" t="s">
        <v>69</v>
      </c>
      <c r="K25" s="173" t="str">
        <f t="shared" si="65"/>
        <v>Aperol_pilot_01_03_novice_B_cam3</v>
      </c>
      <c r="L25" s="194"/>
      <c r="M25" s="194" t="str">
        <f t="shared" si="66"/>
        <v>f</v>
      </c>
      <c r="N25" s="194" t="str">
        <f t="shared" si="67"/>
        <v>uni</v>
      </c>
      <c r="O25" s="194" t="str">
        <f t="shared" si="68"/>
        <v>educational studies</v>
      </c>
      <c r="P25" s="194">
        <f t="shared" si="69"/>
        <v>1.5</v>
      </c>
      <c r="Q25" s="194" t="str">
        <f t="shared" si="70"/>
        <v>B</v>
      </c>
      <c r="R25" s="194" t="str">
        <f t="shared" si="71"/>
        <v>lab</v>
      </c>
      <c r="S25" s="194" t="str">
        <f t="shared" si="72"/>
        <v>MK</v>
      </c>
      <c r="T25" s="194" t="str">
        <f t="shared" si="73"/>
        <v>B</v>
      </c>
      <c r="U25" s="194">
        <f t="shared" si="74"/>
        <v>15</v>
      </c>
      <c r="V25" s="194">
        <f t="shared" si="75"/>
        <v>1</v>
      </c>
      <c r="W25" s="194">
        <f t="shared" si="76"/>
        <v>1991</v>
      </c>
      <c r="X25" s="194" t="str">
        <f t="shared" si="77"/>
        <v>15/1/1991</v>
      </c>
      <c r="Y25" s="194">
        <f t="shared" si="78"/>
        <v>29</v>
      </c>
      <c r="Z25" s="194">
        <f t="shared" si="79"/>
        <v>7</v>
      </c>
      <c r="AA25" s="194">
        <f t="shared" si="80"/>
        <v>2020</v>
      </c>
      <c r="AB25" s="194" t="str">
        <f t="shared" si="81"/>
        <v>29/7/2020</v>
      </c>
      <c r="AC25" s="194">
        <f t="shared" si="82"/>
        <v>354</v>
      </c>
      <c r="AD25" s="194">
        <f t="shared" si="83"/>
        <v>10788</v>
      </c>
    </row>
    <row r="26" spans="1:30" s="193" customFormat="1" ht="15.6" x14ac:dyDescent="0.3">
      <c r="A26" s="193" t="s">
        <v>267</v>
      </c>
      <c r="B26" s="194">
        <f t="shared" si="57"/>
        <v>3</v>
      </c>
      <c r="C26" s="194" t="str">
        <f t="shared" si="58"/>
        <v>Aperol</v>
      </c>
      <c r="D26" s="194" t="str">
        <f t="shared" si="59"/>
        <v>pilot</v>
      </c>
      <c r="E26" s="194" t="str">
        <f t="shared" si="60"/>
        <v>01</v>
      </c>
      <c r="F26" s="194" t="str">
        <f t="shared" si="61"/>
        <v>03</v>
      </c>
      <c r="G26" s="194" t="str">
        <f t="shared" si="62"/>
        <v>novice</v>
      </c>
      <c r="H26" s="194">
        <f t="shared" si="63"/>
        <v>1</v>
      </c>
      <c r="I26" s="194">
        <f t="shared" si="64"/>
        <v>1</v>
      </c>
      <c r="J26" s="194" t="s">
        <v>70</v>
      </c>
      <c r="K26" s="173" t="str">
        <f t="shared" si="65"/>
        <v>Aperol_pilot_01_03_novice_B_cam4</v>
      </c>
      <c r="L26" s="194"/>
      <c r="M26" s="194" t="str">
        <f t="shared" si="66"/>
        <v>f</v>
      </c>
      <c r="N26" s="194" t="str">
        <f t="shared" si="67"/>
        <v>uni</v>
      </c>
      <c r="O26" s="194" t="str">
        <f t="shared" si="68"/>
        <v>educational studies</v>
      </c>
      <c r="P26" s="194">
        <f t="shared" si="69"/>
        <v>1.5</v>
      </c>
      <c r="Q26" s="194" t="str">
        <f t="shared" si="70"/>
        <v>B</v>
      </c>
      <c r="R26" s="194" t="str">
        <f t="shared" si="71"/>
        <v>lab</v>
      </c>
      <c r="S26" s="194" t="str">
        <f t="shared" si="72"/>
        <v>MK</v>
      </c>
      <c r="T26" s="194" t="str">
        <f t="shared" si="73"/>
        <v>B</v>
      </c>
      <c r="U26" s="194">
        <f t="shared" si="74"/>
        <v>15</v>
      </c>
      <c r="V26" s="194">
        <f t="shared" si="75"/>
        <v>1</v>
      </c>
      <c r="W26" s="194">
        <f t="shared" si="76"/>
        <v>1991</v>
      </c>
      <c r="X26" s="194" t="str">
        <f t="shared" si="77"/>
        <v>15/1/1991</v>
      </c>
      <c r="Y26" s="194">
        <f t="shared" si="78"/>
        <v>29</v>
      </c>
      <c r="Z26" s="194">
        <f t="shared" si="79"/>
        <v>7</v>
      </c>
      <c r="AA26" s="194">
        <f t="shared" si="80"/>
        <v>2020</v>
      </c>
      <c r="AB26" s="194" t="str">
        <f t="shared" si="81"/>
        <v>29/7/2020</v>
      </c>
      <c r="AC26" s="194">
        <f t="shared" si="82"/>
        <v>354</v>
      </c>
      <c r="AD26" s="194">
        <f t="shared" si="83"/>
        <v>10788</v>
      </c>
    </row>
    <row r="27" spans="1:30" s="193" customFormat="1" ht="15.6" x14ac:dyDescent="0.3">
      <c r="A27" s="193" t="s">
        <v>267</v>
      </c>
      <c r="B27" s="194">
        <f t="shared" si="57"/>
        <v>3</v>
      </c>
      <c r="C27" s="194" t="str">
        <f t="shared" si="58"/>
        <v>Aperol</v>
      </c>
      <c r="D27" s="194" t="str">
        <f t="shared" si="59"/>
        <v>pilot</v>
      </c>
      <c r="E27" s="194" t="str">
        <f t="shared" si="60"/>
        <v>01</v>
      </c>
      <c r="F27" s="194" t="str">
        <f t="shared" si="61"/>
        <v>03</v>
      </c>
      <c r="G27" s="194" t="str">
        <f t="shared" si="62"/>
        <v>novice</v>
      </c>
      <c r="H27" s="194">
        <f t="shared" si="63"/>
        <v>1</v>
      </c>
      <c r="I27" s="194">
        <f t="shared" si="64"/>
        <v>1</v>
      </c>
      <c r="J27" s="194" t="s">
        <v>270</v>
      </c>
      <c r="K27" s="173" t="str">
        <f t="shared" si="65"/>
        <v>Aperol_pilot_01_03_novice_B_glasses</v>
      </c>
      <c r="L27" s="194"/>
      <c r="M27" s="194" t="str">
        <f t="shared" si="66"/>
        <v>f</v>
      </c>
      <c r="N27" s="194" t="str">
        <f t="shared" si="67"/>
        <v>uni</v>
      </c>
      <c r="O27" s="194" t="str">
        <f t="shared" si="68"/>
        <v>educational studies</v>
      </c>
      <c r="P27" s="194">
        <f t="shared" si="69"/>
        <v>1.5</v>
      </c>
      <c r="Q27" s="194" t="str">
        <f t="shared" si="70"/>
        <v>B</v>
      </c>
      <c r="R27" s="194" t="str">
        <f t="shared" si="71"/>
        <v>lab</v>
      </c>
      <c r="S27" s="194" t="str">
        <f t="shared" si="72"/>
        <v>MK</v>
      </c>
      <c r="T27" s="194" t="str">
        <f t="shared" si="73"/>
        <v>B</v>
      </c>
      <c r="U27" s="194">
        <f t="shared" si="74"/>
        <v>15</v>
      </c>
      <c r="V27" s="194">
        <f t="shared" si="75"/>
        <v>1</v>
      </c>
      <c r="W27" s="194">
        <f t="shared" si="76"/>
        <v>1991</v>
      </c>
      <c r="X27" s="194" t="str">
        <f t="shared" si="77"/>
        <v>15/1/1991</v>
      </c>
      <c r="Y27" s="194">
        <f t="shared" si="78"/>
        <v>29</v>
      </c>
      <c r="Z27" s="194">
        <f t="shared" si="79"/>
        <v>7</v>
      </c>
      <c r="AA27" s="194">
        <f t="shared" si="80"/>
        <v>2020</v>
      </c>
      <c r="AB27" s="194" t="str">
        <f t="shared" si="81"/>
        <v>29/7/2020</v>
      </c>
      <c r="AC27" s="194">
        <f t="shared" si="82"/>
        <v>354</v>
      </c>
      <c r="AD27" s="194">
        <f t="shared" si="83"/>
        <v>10788</v>
      </c>
    </row>
    <row r="28" spans="1:30" s="193" customFormat="1" ht="15.6" x14ac:dyDescent="0.3">
      <c r="A28" s="193" t="s">
        <v>267</v>
      </c>
      <c r="B28" s="194">
        <f t="shared" si="57"/>
        <v>3</v>
      </c>
      <c r="C28" s="194" t="str">
        <f t="shared" si="58"/>
        <v>Aperol</v>
      </c>
      <c r="D28" s="194" t="str">
        <f t="shared" si="59"/>
        <v>pilot</v>
      </c>
      <c r="E28" s="194" t="str">
        <f t="shared" si="60"/>
        <v>01</v>
      </c>
      <c r="F28" s="194" t="str">
        <f t="shared" si="61"/>
        <v>03</v>
      </c>
      <c r="G28" s="194" t="str">
        <f t="shared" si="62"/>
        <v>novice</v>
      </c>
      <c r="H28" s="194">
        <f t="shared" si="63"/>
        <v>1</v>
      </c>
      <c r="I28" s="194">
        <f t="shared" si="64"/>
        <v>1</v>
      </c>
      <c r="J28" s="194" t="s">
        <v>271</v>
      </c>
      <c r="K28" s="173" t="str">
        <f t="shared" si="65"/>
        <v>Aperol_pilot_01_03_novice_B_ambient</v>
      </c>
      <c r="L28" s="194"/>
      <c r="M28" s="194" t="str">
        <f t="shared" si="66"/>
        <v>f</v>
      </c>
      <c r="N28" s="194" t="str">
        <f t="shared" si="67"/>
        <v>uni</v>
      </c>
      <c r="O28" s="194" t="str">
        <f t="shared" si="68"/>
        <v>educational studies</v>
      </c>
      <c r="P28" s="194">
        <f t="shared" si="69"/>
        <v>1.5</v>
      </c>
      <c r="Q28" s="194" t="str">
        <f t="shared" si="70"/>
        <v>B</v>
      </c>
      <c r="R28" s="194" t="str">
        <f t="shared" si="71"/>
        <v>lab</v>
      </c>
      <c r="S28" s="194" t="str">
        <f t="shared" si="72"/>
        <v>MK</v>
      </c>
      <c r="T28" s="194" t="str">
        <f t="shared" si="73"/>
        <v>B</v>
      </c>
      <c r="U28" s="194">
        <f t="shared" si="74"/>
        <v>15</v>
      </c>
      <c r="V28" s="194">
        <f t="shared" si="75"/>
        <v>1</v>
      </c>
      <c r="W28" s="194">
        <f t="shared" si="76"/>
        <v>1991</v>
      </c>
      <c r="X28" s="194" t="str">
        <f t="shared" si="77"/>
        <v>15/1/1991</v>
      </c>
      <c r="Y28" s="194">
        <f t="shared" si="78"/>
        <v>29</v>
      </c>
      <c r="Z28" s="194">
        <f t="shared" si="79"/>
        <v>7</v>
      </c>
      <c r="AA28" s="194">
        <f t="shared" si="80"/>
        <v>2020</v>
      </c>
      <c r="AB28" s="194" t="str">
        <f t="shared" si="81"/>
        <v>29/7/2020</v>
      </c>
      <c r="AC28" s="194">
        <f t="shared" si="82"/>
        <v>354</v>
      </c>
      <c r="AD28" s="194">
        <f t="shared" si="83"/>
        <v>10788</v>
      </c>
    </row>
    <row r="29" spans="1:30" s="193" customFormat="1" ht="15.6" x14ac:dyDescent="0.3">
      <c r="A29" s="193" t="s">
        <v>267</v>
      </c>
      <c r="B29" s="194">
        <f t="shared" si="57"/>
        <v>3</v>
      </c>
      <c r="C29" s="194" t="str">
        <f t="shared" si="58"/>
        <v>Aperol</v>
      </c>
      <c r="D29" s="194" t="str">
        <f t="shared" si="59"/>
        <v>pilot</v>
      </c>
      <c r="E29" s="194" t="str">
        <f t="shared" si="60"/>
        <v>01</v>
      </c>
      <c r="F29" s="194" t="str">
        <f t="shared" si="61"/>
        <v>03</v>
      </c>
      <c r="G29" s="194" t="str">
        <f t="shared" si="62"/>
        <v>novice</v>
      </c>
      <c r="H29" s="194">
        <f t="shared" si="63"/>
        <v>1</v>
      </c>
      <c r="I29" s="194">
        <f t="shared" si="64"/>
        <v>1</v>
      </c>
      <c r="J29" s="194" t="s">
        <v>274</v>
      </c>
      <c r="K29" s="173" t="str">
        <f t="shared" si="65"/>
        <v>Aperol_pilot_01_03_novice_B_ETrawdata</v>
      </c>
      <c r="L29" s="194"/>
      <c r="M29" s="194" t="str">
        <f t="shared" si="66"/>
        <v>f</v>
      </c>
      <c r="N29" s="194" t="str">
        <f t="shared" si="67"/>
        <v>uni</v>
      </c>
      <c r="O29" s="194" t="str">
        <f t="shared" si="68"/>
        <v>educational studies</v>
      </c>
      <c r="P29" s="194">
        <f t="shared" si="69"/>
        <v>1.5</v>
      </c>
      <c r="Q29" s="194" t="str">
        <f t="shared" si="70"/>
        <v>B</v>
      </c>
      <c r="R29" s="194" t="str">
        <f t="shared" si="71"/>
        <v>lab</v>
      </c>
      <c r="S29" s="194" t="str">
        <f t="shared" si="72"/>
        <v>MK</v>
      </c>
      <c r="T29" s="194" t="str">
        <f t="shared" si="73"/>
        <v>B</v>
      </c>
      <c r="U29" s="194">
        <f t="shared" si="74"/>
        <v>15</v>
      </c>
      <c r="V29" s="194">
        <f t="shared" si="75"/>
        <v>1</v>
      </c>
      <c r="W29" s="194">
        <f t="shared" si="76"/>
        <v>1991</v>
      </c>
      <c r="X29" s="194" t="str">
        <f t="shared" si="77"/>
        <v>15/1/1991</v>
      </c>
      <c r="Y29" s="194">
        <f t="shared" si="78"/>
        <v>29</v>
      </c>
      <c r="Z29" s="194">
        <f t="shared" si="79"/>
        <v>7</v>
      </c>
      <c r="AA29" s="194">
        <f t="shared" si="80"/>
        <v>2020</v>
      </c>
      <c r="AB29" s="194" t="str">
        <f t="shared" si="81"/>
        <v>29/7/2020</v>
      </c>
      <c r="AC29" s="194">
        <f t="shared" si="82"/>
        <v>354</v>
      </c>
      <c r="AD29" s="194">
        <f t="shared" si="83"/>
        <v>10788</v>
      </c>
    </row>
    <row r="30" spans="1:30" s="193" customFormat="1" ht="15.6" x14ac:dyDescent="0.3">
      <c r="A30" s="193" t="s">
        <v>267</v>
      </c>
      <c r="B30" s="194">
        <f t="shared" si="57"/>
        <v>3</v>
      </c>
      <c r="C30" s="194" t="str">
        <f t="shared" si="58"/>
        <v>Aperol</v>
      </c>
      <c r="D30" s="194" t="str">
        <f t="shared" si="59"/>
        <v>pilot</v>
      </c>
      <c r="E30" s="194" t="str">
        <f t="shared" si="60"/>
        <v>01</v>
      </c>
      <c r="F30" s="194" t="str">
        <f t="shared" si="61"/>
        <v>03</v>
      </c>
      <c r="G30" s="194" t="str">
        <f t="shared" si="62"/>
        <v>novice</v>
      </c>
      <c r="H30" s="194">
        <f t="shared" si="63"/>
        <v>1</v>
      </c>
      <c r="I30" s="194">
        <f t="shared" si="64"/>
        <v>1</v>
      </c>
      <c r="J30" s="194" t="s">
        <v>276</v>
      </c>
      <c r="K30" s="173" t="str">
        <f t="shared" si="65"/>
        <v>Aperol_pilot_01_03_novice_B_maxcoding</v>
      </c>
      <c r="L30" s="194"/>
      <c r="M30" s="194" t="str">
        <f t="shared" si="66"/>
        <v>f</v>
      </c>
      <c r="N30" s="194" t="str">
        <f t="shared" si="67"/>
        <v>uni</v>
      </c>
      <c r="O30" s="194" t="str">
        <f t="shared" si="68"/>
        <v>educational studies</v>
      </c>
      <c r="P30" s="194">
        <f t="shared" si="69"/>
        <v>1.5</v>
      </c>
      <c r="Q30" s="194" t="str">
        <f t="shared" si="70"/>
        <v>B</v>
      </c>
      <c r="R30" s="194" t="str">
        <f t="shared" si="71"/>
        <v>lab</v>
      </c>
      <c r="S30" s="194" t="str">
        <f t="shared" si="72"/>
        <v>MK</v>
      </c>
      <c r="T30" s="194" t="str">
        <f t="shared" si="73"/>
        <v>B</v>
      </c>
      <c r="U30" s="194">
        <f t="shared" si="74"/>
        <v>15</v>
      </c>
      <c r="V30" s="194">
        <f t="shared" si="75"/>
        <v>1</v>
      </c>
      <c r="W30" s="194">
        <f t="shared" si="76"/>
        <v>1991</v>
      </c>
      <c r="X30" s="194" t="str">
        <f t="shared" si="77"/>
        <v>15/1/1991</v>
      </c>
      <c r="Y30" s="194">
        <f t="shared" si="78"/>
        <v>29</v>
      </c>
      <c r="Z30" s="194">
        <f t="shared" si="79"/>
        <v>7</v>
      </c>
      <c r="AA30" s="194">
        <f t="shared" si="80"/>
        <v>2020</v>
      </c>
      <c r="AB30" s="194" t="str">
        <f t="shared" si="81"/>
        <v>29/7/2020</v>
      </c>
      <c r="AC30" s="194">
        <f t="shared" si="82"/>
        <v>354</v>
      </c>
      <c r="AD30" s="194">
        <f t="shared" si="83"/>
        <v>10788</v>
      </c>
    </row>
    <row r="31" spans="1:30" s="193" customFormat="1" ht="15.6" x14ac:dyDescent="0.3">
      <c r="A31" s="193" t="s">
        <v>267</v>
      </c>
      <c r="B31" s="194">
        <f t="shared" si="57"/>
        <v>3</v>
      </c>
      <c r="C31" s="194" t="str">
        <f t="shared" si="58"/>
        <v>Aperol</v>
      </c>
      <c r="D31" s="194" t="str">
        <f t="shared" si="59"/>
        <v>pilot</v>
      </c>
      <c r="E31" s="194" t="str">
        <f t="shared" si="60"/>
        <v>01</v>
      </c>
      <c r="F31" s="194" t="str">
        <f t="shared" si="61"/>
        <v>03</v>
      </c>
      <c r="G31" s="194" t="str">
        <f t="shared" si="62"/>
        <v>novice</v>
      </c>
      <c r="H31" s="194">
        <f t="shared" si="63"/>
        <v>1</v>
      </c>
      <c r="I31" s="194">
        <f t="shared" si="64"/>
        <v>1</v>
      </c>
      <c r="J31" s="194" t="s">
        <v>275</v>
      </c>
      <c r="K31" s="173" t="str">
        <f t="shared" si="65"/>
        <v>Aperol_pilot_01_03_novice_B_quest</v>
      </c>
      <c r="L31" s="194"/>
      <c r="M31" s="194" t="str">
        <f t="shared" si="66"/>
        <v>f</v>
      </c>
      <c r="N31" s="194" t="str">
        <f t="shared" si="67"/>
        <v>uni</v>
      </c>
      <c r="O31" s="194" t="str">
        <f t="shared" si="68"/>
        <v>educational studies</v>
      </c>
      <c r="P31" s="194">
        <f t="shared" si="69"/>
        <v>1.5</v>
      </c>
      <c r="Q31" s="194" t="str">
        <f t="shared" si="70"/>
        <v>B</v>
      </c>
      <c r="R31" s="194" t="str">
        <f t="shared" si="71"/>
        <v>lab</v>
      </c>
      <c r="S31" s="194" t="str">
        <f t="shared" si="72"/>
        <v>MK</v>
      </c>
      <c r="T31" s="194" t="str">
        <f t="shared" si="73"/>
        <v>B</v>
      </c>
      <c r="U31" s="194">
        <f t="shared" si="74"/>
        <v>15</v>
      </c>
      <c r="V31" s="194">
        <f t="shared" si="75"/>
        <v>1</v>
      </c>
      <c r="W31" s="194">
        <f t="shared" si="76"/>
        <v>1991</v>
      </c>
      <c r="X31" s="194" t="str">
        <f t="shared" si="77"/>
        <v>15/1/1991</v>
      </c>
      <c r="Y31" s="194">
        <f t="shared" si="78"/>
        <v>29</v>
      </c>
      <c r="Z31" s="194">
        <f t="shared" si="79"/>
        <v>7</v>
      </c>
      <c r="AA31" s="194">
        <f t="shared" si="80"/>
        <v>2020</v>
      </c>
      <c r="AB31" s="194" t="str">
        <f t="shared" si="81"/>
        <v>29/7/2020</v>
      </c>
      <c r="AC31" s="194">
        <f t="shared" si="82"/>
        <v>354</v>
      </c>
      <c r="AD31" s="194">
        <f t="shared" si="83"/>
        <v>10788</v>
      </c>
    </row>
    <row r="32" spans="1:30" s="188" customFormat="1" ht="15.6" x14ac:dyDescent="0.3">
      <c r="A32" s="195" t="s">
        <v>266</v>
      </c>
      <c r="B32" s="183">
        <v>4</v>
      </c>
      <c r="C32" s="173" t="s">
        <v>273</v>
      </c>
      <c r="D32" s="183" t="s">
        <v>42</v>
      </c>
      <c r="E32" s="184" t="s">
        <v>40</v>
      </c>
      <c r="F32" s="184" t="s">
        <v>44</v>
      </c>
      <c r="G32" s="185" t="s">
        <v>39</v>
      </c>
      <c r="H32" s="183">
        <v>1</v>
      </c>
      <c r="I32" s="183">
        <v>1</v>
      </c>
      <c r="J32" s="183" t="s">
        <v>267</v>
      </c>
      <c r="K32" s="183" t="str">
        <f>CONCATENATE(C32,"_",D32,F32,"_",G32)</f>
        <v>Aperol_pilot04_novice</v>
      </c>
      <c r="L32" s="183" t="s">
        <v>264</v>
      </c>
      <c r="M32" s="186" t="s">
        <v>259</v>
      </c>
      <c r="N32" s="183" t="s">
        <v>47</v>
      </c>
      <c r="O32" s="183" t="s">
        <v>257</v>
      </c>
      <c r="P32" s="183">
        <v>0.6</v>
      </c>
      <c r="Q32" s="183" t="s">
        <v>33</v>
      </c>
      <c r="R32" s="183" t="s">
        <v>28</v>
      </c>
      <c r="S32" s="183" t="s">
        <v>36</v>
      </c>
      <c r="T32" s="187" t="s">
        <v>33</v>
      </c>
      <c r="U32" s="183">
        <v>23</v>
      </c>
      <c r="V32" s="183">
        <v>3</v>
      </c>
      <c r="W32" s="183">
        <v>1993</v>
      </c>
      <c r="X32" s="183" t="str">
        <f t="shared" si="26"/>
        <v>23/3/1993</v>
      </c>
      <c r="Y32" s="183">
        <v>29</v>
      </c>
      <c r="Z32" s="183">
        <v>7</v>
      </c>
      <c r="AA32" s="183">
        <v>2020</v>
      </c>
      <c r="AB32" s="183" t="str">
        <f t="shared" si="27"/>
        <v>29/7/2020</v>
      </c>
      <c r="AC32" s="183">
        <f t="shared" si="28"/>
        <v>328</v>
      </c>
      <c r="AD32" s="183">
        <f t="shared" si="29"/>
        <v>9990</v>
      </c>
    </row>
    <row r="33" spans="1:30" s="193" customFormat="1" ht="15.6" x14ac:dyDescent="0.3">
      <c r="A33" s="193" t="s">
        <v>267</v>
      </c>
      <c r="B33" s="194">
        <f t="shared" ref="B33:B41" si="84">B32</f>
        <v>4</v>
      </c>
      <c r="C33" s="194" t="str">
        <f t="shared" ref="C33:C41" si="85">C32</f>
        <v>Aperol</v>
      </c>
      <c r="D33" s="194" t="str">
        <f t="shared" ref="D33:D41" si="86">D32</f>
        <v>pilot</v>
      </c>
      <c r="E33" s="194" t="str">
        <f t="shared" ref="E33:E41" si="87">E32</f>
        <v>01</v>
      </c>
      <c r="F33" s="194" t="str">
        <f t="shared" ref="F33:F41" si="88">F32</f>
        <v>04</v>
      </c>
      <c r="G33" s="194" t="str">
        <f t="shared" ref="G33:G41" si="89">G32</f>
        <v>novice</v>
      </c>
      <c r="H33" s="194">
        <f t="shared" ref="H33:H41" si="90">H32</f>
        <v>1</v>
      </c>
      <c r="I33" s="194">
        <f t="shared" ref="I33:I41" si="91">I32</f>
        <v>1</v>
      </c>
      <c r="J33" s="194" t="s">
        <v>269</v>
      </c>
      <c r="K33" s="173" t="str">
        <f t="shared" ref="K33:K41" si="92">CONCATENATE(C33,"_",D33,"_",E33,"_",F33,"_",G33,"_",Q33,"_",J33)</f>
        <v>Aperol_pilot_01_04_novice_C_cam1</v>
      </c>
      <c r="L33" s="194"/>
      <c r="M33" s="194" t="str">
        <f t="shared" ref="M33:M41" si="93">M32</f>
        <v>m</v>
      </c>
      <c r="N33" s="194" t="str">
        <f t="shared" ref="N33:N41" si="94">N32</f>
        <v>gym</v>
      </c>
      <c r="O33" s="194" t="str">
        <f t="shared" ref="O33:O41" si="95">O32</f>
        <v>philosophy</v>
      </c>
      <c r="P33" s="194">
        <f t="shared" ref="P33:P41" si="96">P32</f>
        <v>0.6</v>
      </c>
      <c r="Q33" s="194" t="str">
        <f t="shared" ref="Q33:Q41" si="97">Q32</f>
        <v>C</v>
      </c>
      <c r="R33" s="194" t="str">
        <f t="shared" ref="R33:R41" si="98">R32</f>
        <v>lab</v>
      </c>
      <c r="S33" s="194" t="str">
        <f t="shared" ref="S33:S41" si="99">S32</f>
        <v>MK</v>
      </c>
      <c r="T33" s="194" t="str">
        <f t="shared" ref="T33:T41" si="100">T32</f>
        <v>C</v>
      </c>
      <c r="U33" s="194">
        <f t="shared" ref="U33:U41" si="101">U32</f>
        <v>23</v>
      </c>
      <c r="V33" s="194">
        <f t="shared" ref="V33:V41" si="102">V32</f>
        <v>3</v>
      </c>
      <c r="W33" s="194">
        <f t="shared" ref="W33:W41" si="103">W32</f>
        <v>1993</v>
      </c>
      <c r="X33" s="194" t="str">
        <f t="shared" ref="X33:X41" si="104">X32</f>
        <v>23/3/1993</v>
      </c>
      <c r="Y33" s="194">
        <f t="shared" ref="Y33:Y41" si="105">Y32</f>
        <v>29</v>
      </c>
      <c r="Z33" s="194">
        <f t="shared" ref="Z33:Z41" si="106">Z32</f>
        <v>7</v>
      </c>
      <c r="AA33" s="194">
        <f t="shared" ref="AA33:AA41" si="107">AA32</f>
        <v>2020</v>
      </c>
      <c r="AB33" s="194" t="str">
        <f t="shared" ref="AB33:AB41" si="108">AB32</f>
        <v>29/7/2020</v>
      </c>
      <c r="AC33" s="194">
        <f t="shared" ref="AC33:AC41" si="109">AC32</f>
        <v>328</v>
      </c>
      <c r="AD33" s="194">
        <f t="shared" ref="AD33:AD41" si="110">AD32</f>
        <v>9990</v>
      </c>
    </row>
    <row r="34" spans="1:30" s="193" customFormat="1" ht="15.6" x14ac:dyDescent="0.3">
      <c r="A34" s="193" t="s">
        <v>267</v>
      </c>
      <c r="B34" s="194">
        <f t="shared" si="84"/>
        <v>4</v>
      </c>
      <c r="C34" s="194" t="str">
        <f t="shared" si="85"/>
        <v>Aperol</v>
      </c>
      <c r="D34" s="194" t="str">
        <f t="shared" si="86"/>
        <v>pilot</v>
      </c>
      <c r="E34" s="194" t="str">
        <f t="shared" si="87"/>
        <v>01</v>
      </c>
      <c r="F34" s="194" t="str">
        <f t="shared" si="88"/>
        <v>04</v>
      </c>
      <c r="G34" s="194" t="str">
        <f t="shared" si="89"/>
        <v>novice</v>
      </c>
      <c r="H34" s="194">
        <f t="shared" si="90"/>
        <v>1</v>
      </c>
      <c r="I34" s="194">
        <f t="shared" si="91"/>
        <v>1</v>
      </c>
      <c r="J34" s="194" t="s">
        <v>68</v>
      </c>
      <c r="K34" s="173" t="str">
        <f t="shared" si="92"/>
        <v>Aperol_pilot_01_04_novice_C_cam2</v>
      </c>
      <c r="L34" s="194"/>
      <c r="M34" s="194" t="str">
        <f t="shared" si="93"/>
        <v>m</v>
      </c>
      <c r="N34" s="194" t="str">
        <f t="shared" si="94"/>
        <v>gym</v>
      </c>
      <c r="O34" s="194" t="str">
        <f t="shared" si="95"/>
        <v>philosophy</v>
      </c>
      <c r="P34" s="194">
        <f t="shared" si="96"/>
        <v>0.6</v>
      </c>
      <c r="Q34" s="194" t="str">
        <f t="shared" si="97"/>
        <v>C</v>
      </c>
      <c r="R34" s="194" t="str">
        <f t="shared" si="98"/>
        <v>lab</v>
      </c>
      <c r="S34" s="194" t="str">
        <f t="shared" si="99"/>
        <v>MK</v>
      </c>
      <c r="T34" s="194" t="str">
        <f t="shared" si="100"/>
        <v>C</v>
      </c>
      <c r="U34" s="194">
        <f t="shared" si="101"/>
        <v>23</v>
      </c>
      <c r="V34" s="194">
        <f t="shared" si="102"/>
        <v>3</v>
      </c>
      <c r="W34" s="194">
        <f t="shared" si="103"/>
        <v>1993</v>
      </c>
      <c r="X34" s="194" t="str">
        <f t="shared" si="104"/>
        <v>23/3/1993</v>
      </c>
      <c r="Y34" s="194">
        <f t="shared" si="105"/>
        <v>29</v>
      </c>
      <c r="Z34" s="194">
        <f t="shared" si="106"/>
        <v>7</v>
      </c>
      <c r="AA34" s="194">
        <f t="shared" si="107"/>
        <v>2020</v>
      </c>
      <c r="AB34" s="194" t="str">
        <f t="shared" si="108"/>
        <v>29/7/2020</v>
      </c>
      <c r="AC34" s="194">
        <f t="shared" si="109"/>
        <v>328</v>
      </c>
      <c r="AD34" s="194">
        <f t="shared" si="110"/>
        <v>9990</v>
      </c>
    </row>
    <row r="35" spans="1:30" s="193" customFormat="1" ht="15.6" x14ac:dyDescent="0.3">
      <c r="A35" s="193" t="s">
        <v>267</v>
      </c>
      <c r="B35" s="194">
        <f t="shared" si="84"/>
        <v>4</v>
      </c>
      <c r="C35" s="194" t="str">
        <f t="shared" si="85"/>
        <v>Aperol</v>
      </c>
      <c r="D35" s="194" t="str">
        <f t="shared" si="86"/>
        <v>pilot</v>
      </c>
      <c r="E35" s="194" t="str">
        <f t="shared" si="87"/>
        <v>01</v>
      </c>
      <c r="F35" s="194" t="str">
        <f t="shared" si="88"/>
        <v>04</v>
      </c>
      <c r="G35" s="194" t="str">
        <f t="shared" si="89"/>
        <v>novice</v>
      </c>
      <c r="H35" s="194">
        <f t="shared" si="90"/>
        <v>1</v>
      </c>
      <c r="I35" s="194">
        <f t="shared" si="91"/>
        <v>1</v>
      </c>
      <c r="J35" s="194" t="s">
        <v>69</v>
      </c>
      <c r="K35" s="173" t="str">
        <f t="shared" si="92"/>
        <v>Aperol_pilot_01_04_novice_C_cam3</v>
      </c>
      <c r="L35" s="194"/>
      <c r="M35" s="194" t="str">
        <f t="shared" si="93"/>
        <v>m</v>
      </c>
      <c r="N35" s="194" t="str">
        <f t="shared" si="94"/>
        <v>gym</v>
      </c>
      <c r="O35" s="194" t="str">
        <f t="shared" si="95"/>
        <v>philosophy</v>
      </c>
      <c r="P35" s="194">
        <f t="shared" si="96"/>
        <v>0.6</v>
      </c>
      <c r="Q35" s="194" t="str">
        <f t="shared" si="97"/>
        <v>C</v>
      </c>
      <c r="R35" s="194" t="str">
        <f t="shared" si="98"/>
        <v>lab</v>
      </c>
      <c r="S35" s="194" t="str">
        <f t="shared" si="99"/>
        <v>MK</v>
      </c>
      <c r="T35" s="194" t="str">
        <f t="shared" si="100"/>
        <v>C</v>
      </c>
      <c r="U35" s="194">
        <f t="shared" si="101"/>
        <v>23</v>
      </c>
      <c r="V35" s="194">
        <f t="shared" si="102"/>
        <v>3</v>
      </c>
      <c r="W35" s="194">
        <f t="shared" si="103"/>
        <v>1993</v>
      </c>
      <c r="X35" s="194" t="str">
        <f t="shared" si="104"/>
        <v>23/3/1993</v>
      </c>
      <c r="Y35" s="194">
        <f t="shared" si="105"/>
        <v>29</v>
      </c>
      <c r="Z35" s="194">
        <f t="shared" si="106"/>
        <v>7</v>
      </c>
      <c r="AA35" s="194">
        <f t="shared" si="107"/>
        <v>2020</v>
      </c>
      <c r="AB35" s="194" t="str">
        <f t="shared" si="108"/>
        <v>29/7/2020</v>
      </c>
      <c r="AC35" s="194">
        <f t="shared" si="109"/>
        <v>328</v>
      </c>
      <c r="AD35" s="194">
        <f t="shared" si="110"/>
        <v>9990</v>
      </c>
    </row>
    <row r="36" spans="1:30" s="193" customFormat="1" ht="15.6" x14ac:dyDescent="0.3">
      <c r="A36" s="193" t="s">
        <v>267</v>
      </c>
      <c r="B36" s="194">
        <f t="shared" si="84"/>
        <v>4</v>
      </c>
      <c r="C36" s="194" t="str">
        <f t="shared" si="85"/>
        <v>Aperol</v>
      </c>
      <c r="D36" s="194" t="str">
        <f t="shared" si="86"/>
        <v>pilot</v>
      </c>
      <c r="E36" s="194" t="str">
        <f t="shared" si="87"/>
        <v>01</v>
      </c>
      <c r="F36" s="194" t="str">
        <f t="shared" si="88"/>
        <v>04</v>
      </c>
      <c r="G36" s="194" t="str">
        <f t="shared" si="89"/>
        <v>novice</v>
      </c>
      <c r="H36" s="194">
        <f t="shared" si="90"/>
        <v>1</v>
      </c>
      <c r="I36" s="194">
        <f t="shared" si="91"/>
        <v>1</v>
      </c>
      <c r="J36" s="194" t="s">
        <v>70</v>
      </c>
      <c r="K36" s="173" t="str">
        <f t="shared" si="92"/>
        <v>Aperol_pilot_01_04_novice_C_cam4</v>
      </c>
      <c r="L36" s="194"/>
      <c r="M36" s="194" t="str">
        <f t="shared" si="93"/>
        <v>m</v>
      </c>
      <c r="N36" s="194" t="str">
        <f t="shared" si="94"/>
        <v>gym</v>
      </c>
      <c r="O36" s="194" t="str">
        <f t="shared" si="95"/>
        <v>philosophy</v>
      </c>
      <c r="P36" s="194">
        <f t="shared" si="96"/>
        <v>0.6</v>
      </c>
      <c r="Q36" s="194" t="str">
        <f t="shared" si="97"/>
        <v>C</v>
      </c>
      <c r="R36" s="194" t="str">
        <f t="shared" si="98"/>
        <v>lab</v>
      </c>
      <c r="S36" s="194" t="str">
        <f t="shared" si="99"/>
        <v>MK</v>
      </c>
      <c r="T36" s="194" t="str">
        <f t="shared" si="100"/>
        <v>C</v>
      </c>
      <c r="U36" s="194">
        <f t="shared" si="101"/>
        <v>23</v>
      </c>
      <c r="V36" s="194">
        <f t="shared" si="102"/>
        <v>3</v>
      </c>
      <c r="W36" s="194">
        <f t="shared" si="103"/>
        <v>1993</v>
      </c>
      <c r="X36" s="194" t="str">
        <f t="shared" si="104"/>
        <v>23/3/1993</v>
      </c>
      <c r="Y36" s="194">
        <f t="shared" si="105"/>
        <v>29</v>
      </c>
      <c r="Z36" s="194">
        <f t="shared" si="106"/>
        <v>7</v>
      </c>
      <c r="AA36" s="194">
        <f t="shared" si="107"/>
        <v>2020</v>
      </c>
      <c r="AB36" s="194" t="str">
        <f t="shared" si="108"/>
        <v>29/7/2020</v>
      </c>
      <c r="AC36" s="194">
        <f t="shared" si="109"/>
        <v>328</v>
      </c>
      <c r="AD36" s="194">
        <f t="shared" si="110"/>
        <v>9990</v>
      </c>
    </row>
    <row r="37" spans="1:30" s="193" customFormat="1" ht="15.6" x14ac:dyDescent="0.3">
      <c r="A37" s="193" t="s">
        <v>267</v>
      </c>
      <c r="B37" s="194">
        <f t="shared" si="84"/>
        <v>4</v>
      </c>
      <c r="C37" s="194" t="str">
        <f t="shared" si="85"/>
        <v>Aperol</v>
      </c>
      <c r="D37" s="194" t="str">
        <f t="shared" si="86"/>
        <v>pilot</v>
      </c>
      <c r="E37" s="194" t="str">
        <f t="shared" si="87"/>
        <v>01</v>
      </c>
      <c r="F37" s="194" t="str">
        <f t="shared" si="88"/>
        <v>04</v>
      </c>
      <c r="G37" s="194" t="str">
        <f t="shared" si="89"/>
        <v>novice</v>
      </c>
      <c r="H37" s="194">
        <f t="shared" si="90"/>
        <v>1</v>
      </c>
      <c r="I37" s="194">
        <f t="shared" si="91"/>
        <v>1</v>
      </c>
      <c r="J37" s="194" t="s">
        <v>270</v>
      </c>
      <c r="K37" s="173" t="str">
        <f t="shared" si="92"/>
        <v>Aperol_pilot_01_04_novice_C_glasses</v>
      </c>
      <c r="L37" s="194"/>
      <c r="M37" s="194" t="str">
        <f t="shared" si="93"/>
        <v>m</v>
      </c>
      <c r="N37" s="194" t="str">
        <f t="shared" si="94"/>
        <v>gym</v>
      </c>
      <c r="O37" s="194" t="str">
        <f t="shared" si="95"/>
        <v>philosophy</v>
      </c>
      <c r="P37" s="194">
        <f t="shared" si="96"/>
        <v>0.6</v>
      </c>
      <c r="Q37" s="194" t="str">
        <f t="shared" si="97"/>
        <v>C</v>
      </c>
      <c r="R37" s="194" t="str">
        <f t="shared" si="98"/>
        <v>lab</v>
      </c>
      <c r="S37" s="194" t="str">
        <f t="shared" si="99"/>
        <v>MK</v>
      </c>
      <c r="T37" s="194" t="str">
        <f t="shared" si="100"/>
        <v>C</v>
      </c>
      <c r="U37" s="194">
        <f t="shared" si="101"/>
        <v>23</v>
      </c>
      <c r="V37" s="194">
        <f t="shared" si="102"/>
        <v>3</v>
      </c>
      <c r="W37" s="194">
        <f t="shared" si="103"/>
        <v>1993</v>
      </c>
      <c r="X37" s="194" t="str">
        <f t="shared" si="104"/>
        <v>23/3/1993</v>
      </c>
      <c r="Y37" s="194">
        <f t="shared" si="105"/>
        <v>29</v>
      </c>
      <c r="Z37" s="194">
        <f t="shared" si="106"/>
        <v>7</v>
      </c>
      <c r="AA37" s="194">
        <f t="shared" si="107"/>
        <v>2020</v>
      </c>
      <c r="AB37" s="194" t="str">
        <f t="shared" si="108"/>
        <v>29/7/2020</v>
      </c>
      <c r="AC37" s="194">
        <f t="shared" si="109"/>
        <v>328</v>
      </c>
      <c r="AD37" s="194">
        <f t="shared" si="110"/>
        <v>9990</v>
      </c>
    </row>
    <row r="38" spans="1:30" s="193" customFormat="1" ht="15.6" x14ac:dyDescent="0.3">
      <c r="A38" s="193" t="s">
        <v>267</v>
      </c>
      <c r="B38" s="194">
        <f t="shared" si="84"/>
        <v>4</v>
      </c>
      <c r="C38" s="194" t="str">
        <f t="shared" si="85"/>
        <v>Aperol</v>
      </c>
      <c r="D38" s="194" t="str">
        <f t="shared" si="86"/>
        <v>pilot</v>
      </c>
      <c r="E38" s="194" t="str">
        <f t="shared" si="87"/>
        <v>01</v>
      </c>
      <c r="F38" s="194" t="str">
        <f t="shared" si="88"/>
        <v>04</v>
      </c>
      <c r="G38" s="194" t="str">
        <f t="shared" si="89"/>
        <v>novice</v>
      </c>
      <c r="H38" s="194">
        <f t="shared" si="90"/>
        <v>1</v>
      </c>
      <c r="I38" s="194">
        <f t="shared" si="91"/>
        <v>1</v>
      </c>
      <c r="J38" s="194" t="s">
        <v>271</v>
      </c>
      <c r="K38" s="173" t="str">
        <f t="shared" si="92"/>
        <v>Aperol_pilot_01_04_novice_C_ambient</v>
      </c>
      <c r="L38" s="194"/>
      <c r="M38" s="194" t="str">
        <f t="shared" si="93"/>
        <v>m</v>
      </c>
      <c r="N38" s="194" t="str">
        <f t="shared" si="94"/>
        <v>gym</v>
      </c>
      <c r="O38" s="194" t="str">
        <f t="shared" si="95"/>
        <v>philosophy</v>
      </c>
      <c r="P38" s="194">
        <f t="shared" si="96"/>
        <v>0.6</v>
      </c>
      <c r="Q38" s="194" t="str">
        <f t="shared" si="97"/>
        <v>C</v>
      </c>
      <c r="R38" s="194" t="str">
        <f t="shared" si="98"/>
        <v>lab</v>
      </c>
      <c r="S38" s="194" t="str">
        <f t="shared" si="99"/>
        <v>MK</v>
      </c>
      <c r="T38" s="194" t="str">
        <f t="shared" si="100"/>
        <v>C</v>
      </c>
      <c r="U38" s="194">
        <f t="shared" si="101"/>
        <v>23</v>
      </c>
      <c r="V38" s="194">
        <f t="shared" si="102"/>
        <v>3</v>
      </c>
      <c r="W38" s="194">
        <f t="shared" si="103"/>
        <v>1993</v>
      </c>
      <c r="X38" s="194" t="str">
        <f t="shared" si="104"/>
        <v>23/3/1993</v>
      </c>
      <c r="Y38" s="194">
        <f t="shared" si="105"/>
        <v>29</v>
      </c>
      <c r="Z38" s="194">
        <f t="shared" si="106"/>
        <v>7</v>
      </c>
      <c r="AA38" s="194">
        <f t="shared" si="107"/>
        <v>2020</v>
      </c>
      <c r="AB38" s="194" t="str">
        <f t="shared" si="108"/>
        <v>29/7/2020</v>
      </c>
      <c r="AC38" s="194">
        <f t="shared" si="109"/>
        <v>328</v>
      </c>
      <c r="AD38" s="194">
        <f t="shared" si="110"/>
        <v>9990</v>
      </c>
    </row>
    <row r="39" spans="1:30" s="193" customFormat="1" ht="15.6" x14ac:dyDescent="0.3">
      <c r="A39" s="193" t="s">
        <v>267</v>
      </c>
      <c r="B39" s="194">
        <f t="shared" si="84"/>
        <v>4</v>
      </c>
      <c r="C39" s="194" t="str">
        <f t="shared" si="85"/>
        <v>Aperol</v>
      </c>
      <c r="D39" s="194" t="str">
        <f t="shared" si="86"/>
        <v>pilot</v>
      </c>
      <c r="E39" s="194" t="str">
        <f t="shared" si="87"/>
        <v>01</v>
      </c>
      <c r="F39" s="194" t="str">
        <f t="shared" si="88"/>
        <v>04</v>
      </c>
      <c r="G39" s="194" t="str">
        <f t="shared" si="89"/>
        <v>novice</v>
      </c>
      <c r="H39" s="194">
        <f t="shared" si="90"/>
        <v>1</v>
      </c>
      <c r="I39" s="194">
        <f t="shared" si="91"/>
        <v>1</v>
      </c>
      <c r="J39" s="194" t="s">
        <v>274</v>
      </c>
      <c r="K39" s="173" t="str">
        <f t="shared" si="92"/>
        <v>Aperol_pilot_01_04_novice_C_ETrawdata</v>
      </c>
      <c r="L39" s="194"/>
      <c r="M39" s="194" t="str">
        <f t="shared" si="93"/>
        <v>m</v>
      </c>
      <c r="N39" s="194" t="str">
        <f t="shared" si="94"/>
        <v>gym</v>
      </c>
      <c r="O39" s="194" t="str">
        <f t="shared" si="95"/>
        <v>philosophy</v>
      </c>
      <c r="P39" s="194">
        <f t="shared" si="96"/>
        <v>0.6</v>
      </c>
      <c r="Q39" s="194" t="str">
        <f t="shared" si="97"/>
        <v>C</v>
      </c>
      <c r="R39" s="194" t="str">
        <f t="shared" si="98"/>
        <v>lab</v>
      </c>
      <c r="S39" s="194" t="str">
        <f t="shared" si="99"/>
        <v>MK</v>
      </c>
      <c r="T39" s="194" t="str">
        <f t="shared" si="100"/>
        <v>C</v>
      </c>
      <c r="U39" s="194">
        <f t="shared" si="101"/>
        <v>23</v>
      </c>
      <c r="V39" s="194">
        <f t="shared" si="102"/>
        <v>3</v>
      </c>
      <c r="W39" s="194">
        <f t="shared" si="103"/>
        <v>1993</v>
      </c>
      <c r="X39" s="194" t="str">
        <f t="shared" si="104"/>
        <v>23/3/1993</v>
      </c>
      <c r="Y39" s="194">
        <f t="shared" si="105"/>
        <v>29</v>
      </c>
      <c r="Z39" s="194">
        <f t="shared" si="106"/>
        <v>7</v>
      </c>
      <c r="AA39" s="194">
        <f t="shared" si="107"/>
        <v>2020</v>
      </c>
      <c r="AB39" s="194" t="str">
        <f t="shared" si="108"/>
        <v>29/7/2020</v>
      </c>
      <c r="AC39" s="194">
        <f t="shared" si="109"/>
        <v>328</v>
      </c>
      <c r="AD39" s="194">
        <f t="shared" si="110"/>
        <v>9990</v>
      </c>
    </row>
    <row r="40" spans="1:30" s="193" customFormat="1" ht="15.6" x14ac:dyDescent="0.3">
      <c r="A40" s="193" t="s">
        <v>267</v>
      </c>
      <c r="B40" s="194">
        <f t="shared" si="84"/>
        <v>4</v>
      </c>
      <c r="C40" s="194" t="str">
        <f t="shared" si="85"/>
        <v>Aperol</v>
      </c>
      <c r="D40" s="194" t="str">
        <f t="shared" si="86"/>
        <v>pilot</v>
      </c>
      <c r="E40" s="194" t="str">
        <f t="shared" si="87"/>
        <v>01</v>
      </c>
      <c r="F40" s="194" t="str">
        <f t="shared" si="88"/>
        <v>04</v>
      </c>
      <c r="G40" s="194" t="str">
        <f t="shared" si="89"/>
        <v>novice</v>
      </c>
      <c r="H40" s="194">
        <f t="shared" si="90"/>
        <v>1</v>
      </c>
      <c r="I40" s="194">
        <f t="shared" si="91"/>
        <v>1</v>
      </c>
      <c r="J40" s="194" t="s">
        <v>276</v>
      </c>
      <c r="K40" s="173" t="str">
        <f t="shared" si="92"/>
        <v>Aperol_pilot_01_04_novice_C_maxcoding</v>
      </c>
      <c r="L40" s="194"/>
      <c r="M40" s="194" t="str">
        <f t="shared" si="93"/>
        <v>m</v>
      </c>
      <c r="N40" s="194" t="str">
        <f t="shared" si="94"/>
        <v>gym</v>
      </c>
      <c r="O40" s="194" t="str">
        <f t="shared" si="95"/>
        <v>philosophy</v>
      </c>
      <c r="P40" s="194">
        <f t="shared" si="96"/>
        <v>0.6</v>
      </c>
      <c r="Q40" s="194" t="str">
        <f t="shared" si="97"/>
        <v>C</v>
      </c>
      <c r="R40" s="194" t="str">
        <f t="shared" si="98"/>
        <v>lab</v>
      </c>
      <c r="S40" s="194" t="str">
        <f t="shared" si="99"/>
        <v>MK</v>
      </c>
      <c r="T40" s="194" t="str">
        <f t="shared" si="100"/>
        <v>C</v>
      </c>
      <c r="U40" s="194">
        <f t="shared" si="101"/>
        <v>23</v>
      </c>
      <c r="V40" s="194">
        <f t="shared" si="102"/>
        <v>3</v>
      </c>
      <c r="W40" s="194">
        <f t="shared" si="103"/>
        <v>1993</v>
      </c>
      <c r="X40" s="194" t="str">
        <f t="shared" si="104"/>
        <v>23/3/1993</v>
      </c>
      <c r="Y40" s="194">
        <f t="shared" si="105"/>
        <v>29</v>
      </c>
      <c r="Z40" s="194">
        <f t="shared" si="106"/>
        <v>7</v>
      </c>
      <c r="AA40" s="194">
        <f t="shared" si="107"/>
        <v>2020</v>
      </c>
      <c r="AB40" s="194" t="str">
        <f t="shared" si="108"/>
        <v>29/7/2020</v>
      </c>
      <c r="AC40" s="194">
        <f t="shared" si="109"/>
        <v>328</v>
      </c>
      <c r="AD40" s="194">
        <f t="shared" si="110"/>
        <v>9990</v>
      </c>
    </row>
    <row r="41" spans="1:30" s="193" customFormat="1" ht="15.6" x14ac:dyDescent="0.3">
      <c r="A41" s="193" t="s">
        <v>267</v>
      </c>
      <c r="B41" s="194">
        <f t="shared" si="84"/>
        <v>4</v>
      </c>
      <c r="C41" s="194" t="str">
        <f t="shared" si="85"/>
        <v>Aperol</v>
      </c>
      <c r="D41" s="194" t="str">
        <f t="shared" si="86"/>
        <v>pilot</v>
      </c>
      <c r="E41" s="194" t="str">
        <f t="shared" si="87"/>
        <v>01</v>
      </c>
      <c r="F41" s="194" t="str">
        <f t="shared" si="88"/>
        <v>04</v>
      </c>
      <c r="G41" s="194" t="str">
        <f t="shared" si="89"/>
        <v>novice</v>
      </c>
      <c r="H41" s="194">
        <f t="shared" si="90"/>
        <v>1</v>
      </c>
      <c r="I41" s="194">
        <f t="shared" si="91"/>
        <v>1</v>
      </c>
      <c r="J41" s="194" t="s">
        <v>275</v>
      </c>
      <c r="K41" s="173" t="str">
        <f t="shared" si="92"/>
        <v>Aperol_pilot_01_04_novice_C_quest</v>
      </c>
      <c r="L41" s="194"/>
      <c r="M41" s="194" t="str">
        <f t="shared" si="93"/>
        <v>m</v>
      </c>
      <c r="N41" s="194" t="str">
        <f t="shared" si="94"/>
        <v>gym</v>
      </c>
      <c r="O41" s="194" t="str">
        <f t="shared" si="95"/>
        <v>philosophy</v>
      </c>
      <c r="P41" s="194">
        <f t="shared" si="96"/>
        <v>0.6</v>
      </c>
      <c r="Q41" s="194" t="str">
        <f t="shared" si="97"/>
        <v>C</v>
      </c>
      <c r="R41" s="194" t="str">
        <f t="shared" si="98"/>
        <v>lab</v>
      </c>
      <c r="S41" s="194" t="str">
        <f t="shared" si="99"/>
        <v>MK</v>
      </c>
      <c r="T41" s="194" t="str">
        <f t="shared" si="100"/>
        <v>C</v>
      </c>
      <c r="U41" s="194">
        <f t="shared" si="101"/>
        <v>23</v>
      </c>
      <c r="V41" s="194">
        <f t="shared" si="102"/>
        <v>3</v>
      </c>
      <c r="W41" s="194">
        <f t="shared" si="103"/>
        <v>1993</v>
      </c>
      <c r="X41" s="194" t="str">
        <f t="shared" si="104"/>
        <v>23/3/1993</v>
      </c>
      <c r="Y41" s="194">
        <f t="shared" si="105"/>
        <v>29</v>
      </c>
      <c r="Z41" s="194">
        <f t="shared" si="106"/>
        <v>7</v>
      </c>
      <c r="AA41" s="194">
        <f t="shared" si="107"/>
        <v>2020</v>
      </c>
      <c r="AB41" s="194" t="str">
        <f t="shared" si="108"/>
        <v>29/7/2020</v>
      </c>
      <c r="AC41" s="194">
        <f t="shared" si="109"/>
        <v>328</v>
      </c>
      <c r="AD41" s="194">
        <f t="shared" si="110"/>
        <v>9990</v>
      </c>
    </row>
    <row r="42" spans="1:30" s="1" customFormat="1" ht="15.6" x14ac:dyDescent="0.3">
      <c r="A42" s="195" t="s">
        <v>266</v>
      </c>
      <c r="B42" s="181">
        <v>5</v>
      </c>
      <c r="C42" s="181" t="s">
        <v>273</v>
      </c>
      <c r="D42" s="181" t="s">
        <v>42</v>
      </c>
      <c r="E42" s="6" t="s">
        <v>41</v>
      </c>
      <c r="F42" s="6" t="s">
        <v>41</v>
      </c>
      <c r="G42" s="4" t="s">
        <v>39</v>
      </c>
      <c r="H42" s="181">
        <v>1</v>
      </c>
      <c r="I42" s="181">
        <v>1</v>
      </c>
      <c r="J42" s="181" t="s">
        <v>267</v>
      </c>
      <c r="K42" s="181" t="str">
        <f>CONCATENATE(C42,"_",D42,F42,"_",G42)</f>
        <v>Aperol_pilot02_novice</v>
      </c>
      <c r="L42" s="181" t="s">
        <v>262</v>
      </c>
      <c r="M42" s="3" t="s">
        <v>259</v>
      </c>
      <c r="N42" s="181" t="s">
        <v>47</v>
      </c>
      <c r="O42" s="181" t="s">
        <v>257</v>
      </c>
      <c r="P42" s="181">
        <v>0</v>
      </c>
      <c r="Q42" s="181" t="s">
        <v>31</v>
      </c>
      <c r="R42" s="181" t="s">
        <v>28</v>
      </c>
      <c r="S42" s="181" t="s">
        <v>36</v>
      </c>
      <c r="T42" s="182" t="s">
        <v>31</v>
      </c>
      <c r="U42" s="181">
        <v>3</v>
      </c>
      <c r="V42" s="181">
        <v>4</v>
      </c>
      <c r="W42" s="181">
        <v>1997</v>
      </c>
      <c r="X42" s="181" t="str">
        <f t="shared" si="26"/>
        <v>3/4/1997</v>
      </c>
      <c r="Y42" s="181">
        <v>5</v>
      </c>
      <c r="Z42" s="181">
        <v>8</v>
      </c>
      <c r="AA42" s="181">
        <v>2020</v>
      </c>
      <c r="AB42" s="181" t="str">
        <f t="shared" si="27"/>
        <v>5/8/2020</v>
      </c>
      <c r="AC42" s="181">
        <f t="shared" si="28"/>
        <v>280</v>
      </c>
      <c r="AD42" s="181">
        <f t="shared" si="29"/>
        <v>8525</v>
      </c>
    </row>
    <row r="43" spans="1:30" s="193" customFormat="1" ht="15.6" x14ac:dyDescent="0.3">
      <c r="A43" s="193" t="s">
        <v>267</v>
      </c>
      <c r="B43" s="194">
        <f t="shared" ref="B43:B51" si="111">B42</f>
        <v>5</v>
      </c>
      <c r="C43" s="194" t="str">
        <f t="shared" ref="C43:C51" si="112">C42</f>
        <v>Aperol</v>
      </c>
      <c r="D43" s="194" t="str">
        <f t="shared" ref="D43:D51" si="113">D42</f>
        <v>pilot</v>
      </c>
      <c r="E43" s="194" t="str">
        <f t="shared" ref="E43:E51" si="114">E42</f>
        <v>02</v>
      </c>
      <c r="F43" s="194" t="str">
        <f t="shared" ref="F43:F51" si="115">F42</f>
        <v>02</v>
      </c>
      <c r="G43" s="194" t="str">
        <f t="shared" ref="G43:G51" si="116">G42</f>
        <v>novice</v>
      </c>
      <c r="H43" s="194">
        <f t="shared" ref="H43:H51" si="117">H42</f>
        <v>1</v>
      </c>
      <c r="I43" s="194">
        <f t="shared" ref="I43:I51" si="118">I42</f>
        <v>1</v>
      </c>
      <c r="J43" s="194" t="s">
        <v>269</v>
      </c>
      <c r="K43" s="173" t="str">
        <f t="shared" ref="K43:K51" si="119">CONCATENATE(C43,"_",D43,"_",E43,"_",F43,"_",G43,"_",Q43,"_",J43)</f>
        <v>Aperol_pilot_02_02_novice_A_cam1</v>
      </c>
      <c r="L43" s="194"/>
      <c r="M43" s="194" t="str">
        <f t="shared" ref="M43:M51" si="120">M42</f>
        <v>m</v>
      </c>
      <c r="N43" s="194" t="str">
        <f t="shared" ref="N43:N51" si="121">N42</f>
        <v>gym</v>
      </c>
      <c r="O43" s="194" t="str">
        <f t="shared" ref="O43:O51" si="122">O42</f>
        <v>philosophy</v>
      </c>
      <c r="P43" s="194">
        <f t="shared" ref="P43:P51" si="123">P42</f>
        <v>0</v>
      </c>
      <c r="Q43" s="194" t="str">
        <f t="shared" ref="Q43:Q51" si="124">Q42</f>
        <v>A</v>
      </c>
      <c r="R43" s="194" t="str">
        <f t="shared" ref="R43:R51" si="125">R42</f>
        <v>lab</v>
      </c>
      <c r="S43" s="194" t="str">
        <f t="shared" ref="S43:S51" si="126">S42</f>
        <v>MK</v>
      </c>
      <c r="T43" s="194" t="str">
        <f t="shared" ref="T43:T51" si="127">T42</f>
        <v>A</v>
      </c>
      <c r="U43" s="194">
        <f t="shared" ref="U43:U51" si="128">U42</f>
        <v>3</v>
      </c>
      <c r="V43" s="194">
        <f t="shared" ref="V43:V51" si="129">V42</f>
        <v>4</v>
      </c>
      <c r="W43" s="194">
        <f t="shared" ref="W43:W51" si="130">W42</f>
        <v>1997</v>
      </c>
      <c r="X43" s="194" t="str">
        <f t="shared" ref="X43:X51" si="131">X42</f>
        <v>3/4/1997</v>
      </c>
      <c r="Y43" s="194">
        <f t="shared" ref="Y43:Y51" si="132">Y42</f>
        <v>5</v>
      </c>
      <c r="Z43" s="194">
        <f t="shared" ref="Z43:Z51" si="133">Z42</f>
        <v>8</v>
      </c>
      <c r="AA43" s="194">
        <f t="shared" ref="AA43:AA51" si="134">AA42</f>
        <v>2020</v>
      </c>
      <c r="AB43" s="194" t="str">
        <f t="shared" ref="AB43:AB51" si="135">AB42</f>
        <v>5/8/2020</v>
      </c>
      <c r="AC43" s="194">
        <f t="shared" ref="AC43:AC51" si="136">AC42</f>
        <v>280</v>
      </c>
      <c r="AD43" s="194">
        <f t="shared" ref="AD43:AD51" si="137">AD42</f>
        <v>8525</v>
      </c>
    </row>
    <row r="44" spans="1:30" s="193" customFormat="1" ht="15.6" x14ac:dyDescent="0.3">
      <c r="A44" s="193" t="s">
        <v>267</v>
      </c>
      <c r="B44" s="194">
        <f t="shared" si="111"/>
        <v>5</v>
      </c>
      <c r="C44" s="194" t="str">
        <f t="shared" si="112"/>
        <v>Aperol</v>
      </c>
      <c r="D44" s="194" t="str">
        <f t="shared" si="113"/>
        <v>pilot</v>
      </c>
      <c r="E44" s="194" t="str">
        <f t="shared" si="114"/>
        <v>02</v>
      </c>
      <c r="F44" s="194" t="str">
        <f t="shared" si="115"/>
        <v>02</v>
      </c>
      <c r="G44" s="194" t="str">
        <f t="shared" si="116"/>
        <v>novice</v>
      </c>
      <c r="H44" s="194">
        <f t="shared" si="117"/>
        <v>1</v>
      </c>
      <c r="I44" s="194">
        <f t="shared" si="118"/>
        <v>1</v>
      </c>
      <c r="J44" s="194" t="s">
        <v>68</v>
      </c>
      <c r="K44" s="173" t="str">
        <f t="shared" si="119"/>
        <v>Aperol_pilot_02_02_novice_A_cam2</v>
      </c>
      <c r="L44" s="194"/>
      <c r="M44" s="194" t="str">
        <f t="shared" si="120"/>
        <v>m</v>
      </c>
      <c r="N44" s="194" t="str">
        <f t="shared" si="121"/>
        <v>gym</v>
      </c>
      <c r="O44" s="194" t="str">
        <f t="shared" si="122"/>
        <v>philosophy</v>
      </c>
      <c r="P44" s="194">
        <f t="shared" si="123"/>
        <v>0</v>
      </c>
      <c r="Q44" s="194" t="str">
        <f t="shared" si="124"/>
        <v>A</v>
      </c>
      <c r="R44" s="194" t="str">
        <f t="shared" si="125"/>
        <v>lab</v>
      </c>
      <c r="S44" s="194" t="str">
        <f t="shared" si="126"/>
        <v>MK</v>
      </c>
      <c r="T44" s="194" t="str">
        <f t="shared" si="127"/>
        <v>A</v>
      </c>
      <c r="U44" s="194">
        <f t="shared" si="128"/>
        <v>3</v>
      </c>
      <c r="V44" s="194">
        <f t="shared" si="129"/>
        <v>4</v>
      </c>
      <c r="W44" s="194">
        <f t="shared" si="130"/>
        <v>1997</v>
      </c>
      <c r="X44" s="194" t="str">
        <f t="shared" si="131"/>
        <v>3/4/1997</v>
      </c>
      <c r="Y44" s="194">
        <f t="shared" si="132"/>
        <v>5</v>
      </c>
      <c r="Z44" s="194">
        <f t="shared" si="133"/>
        <v>8</v>
      </c>
      <c r="AA44" s="194">
        <f t="shared" si="134"/>
        <v>2020</v>
      </c>
      <c r="AB44" s="194" t="str">
        <f t="shared" si="135"/>
        <v>5/8/2020</v>
      </c>
      <c r="AC44" s="194">
        <f t="shared" si="136"/>
        <v>280</v>
      </c>
      <c r="AD44" s="194">
        <f t="shared" si="137"/>
        <v>8525</v>
      </c>
    </row>
    <row r="45" spans="1:30" s="193" customFormat="1" ht="15.6" x14ac:dyDescent="0.3">
      <c r="A45" s="193" t="s">
        <v>267</v>
      </c>
      <c r="B45" s="194">
        <f t="shared" si="111"/>
        <v>5</v>
      </c>
      <c r="C45" s="194" t="str">
        <f t="shared" si="112"/>
        <v>Aperol</v>
      </c>
      <c r="D45" s="194" t="str">
        <f t="shared" si="113"/>
        <v>pilot</v>
      </c>
      <c r="E45" s="194" t="str">
        <f t="shared" si="114"/>
        <v>02</v>
      </c>
      <c r="F45" s="194" t="str">
        <f t="shared" si="115"/>
        <v>02</v>
      </c>
      <c r="G45" s="194" t="str">
        <f t="shared" si="116"/>
        <v>novice</v>
      </c>
      <c r="H45" s="194">
        <f t="shared" si="117"/>
        <v>1</v>
      </c>
      <c r="I45" s="194">
        <f t="shared" si="118"/>
        <v>1</v>
      </c>
      <c r="J45" s="194" t="s">
        <v>69</v>
      </c>
      <c r="K45" s="173" t="str">
        <f t="shared" si="119"/>
        <v>Aperol_pilot_02_02_novice_A_cam3</v>
      </c>
      <c r="L45" s="194"/>
      <c r="M45" s="194" t="str">
        <f t="shared" si="120"/>
        <v>m</v>
      </c>
      <c r="N45" s="194" t="str">
        <f t="shared" si="121"/>
        <v>gym</v>
      </c>
      <c r="O45" s="194" t="str">
        <f t="shared" si="122"/>
        <v>philosophy</v>
      </c>
      <c r="P45" s="194">
        <f t="shared" si="123"/>
        <v>0</v>
      </c>
      <c r="Q45" s="194" t="str">
        <f t="shared" si="124"/>
        <v>A</v>
      </c>
      <c r="R45" s="194" t="str">
        <f t="shared" si="125"/>
        <v>lab</v>
      </c>
      <c r="S45" s="194" t="str">
        <f t="shared" si="126"/>
        <v>MK</v>
      </c>
      <c r="T45" s="194" t="str">
        <f t="shared" si="127"/>
        <v>A</v>
      </c>
      <c r="U45" s="194">
        <f t="shared" si="128"/>
        <v>3</v>
      </c>
      <c r="V45" s="194">
        <f t="shared" si="129"/>
        <v>4</v>
      </c>
      <c r="W45" s="194">
        <f t="shared" si="130"/>
        <v>1997</v>
      </c>
      <c r="X45" s="194" t="str">
        <f t="shared" si="131"/>
        <v>3/4/1997</v>
      </c>
      <c r="Y45" s="194">
        <f t="shared" si="132"/>
        <v>5</v>
      </c>
      <c r="Z45" s="194">
        <f t="shared" si="133"/>
        <v>8</v>
      </c>
      <c r="AA45" s="194">
        <f t="shared" si="134"/>
        <v>2020</v>
      </c>
      <c r="AB45" s="194" t="str">
        <f t="shared" si="135"/>
        <v>5/8/2020</v>
      </c>
      <c r="AC45" s="194">
        <f t="shared" si="136"/>
        <v>280</v>
      </c>
      <c r="AD45" s="194">
        <f t="shared" si="137"/>
        <v>8525</v>
      </c>
    </row>
    <row r="46" spans="1:30" s="193" customFormat="1" ht="15.6" x14ac:dyDescent="0.3">
      <c r="A46" s="193" t="s">
        <v>267</v>
      </c>
      <c r="B46" s="194">
        <f t="shared" si="111"/>
        <v>5</v>
      </c>
      <c r="C46" s="194" t="str">
        <f t="shared" si="112"/>
        <v>Aperol</v>
      </c>
      <c r="D46" s="194" t="str">
        <f t="shared" si="113"/>
        <v>pilot</v>
      </c>
      <c r="E46" s="194" t="str">
        <f t="shared" si="114"/>
        <v>02</v>
      </c>
      <c r="F46" s="194" t="str">
        <f t="shared" si="115"/>
        <v>02</v>
      </c>
      <c r="G46" s="194" t="str">
        <f t="shared" si="116"/>
        <v>novice</v>
      </c>
      <c r="H46" s="194">
        <f t="shared" si="117"/>
        <v>1</v>
      </c>
      <c r="I46" s="194">
        <f t="shared" si="118"/>
        <v>1</v>
      </c>
      <c r="J46" s="194" t="s">
        <v>70</v>
      </c>
      <c r="K46" s="173" t="str">
        <f t="shared" si="119"/>
        <v>Aperol_pilot_02_02_novice_A_cam4</v>
      </c>
      <c r="L46" s="194"/>
      <c r="M46" s="194" t="str">
        <f t="shared" si="120"/>
        <v>m</v>
      </c>
      <c r="N46" s="194" t="str">
        <f t="shared" si="121"/>
        <v>gym</v>
      </c>
      <c r="O46" s="194" t="str">
        <f t="shared" si="122"/>
        <v>philosophy</v>
      </c>
      <c r="P46" s="194">
        <f t="shared" si="123"/>
        <v>0</v>
      </c>
      <c r="Q46" s="194" t="str">
        <f t="shared" si="124"/>
        <v>A</v>
      </c>
      <c r="R46" s="194" t="str">
        <f t="shared" si="125"/>
        <v>lab</v>
      </c>
      <c r="S46" s="194" t="str">
        <f t="shared" si="126"/>
        <v>MK</v>
      </c>
      <c r="T46" s="194" t="str">
        <f t="shared" si="127"/>
        <v>A</v>
      </c>
      <c r="U46" s="194">
        <f t="shared" si="128"/>
        <v>3</v>
      </c>
      <c r="V46" s="194">
        <f t="shared" si="129"/>
        <v>4</v>
      </c>
      <c r="W46" s="194">
        <f t="shared" si="130"/>
        <v>1997</v>
      </c>
      <c r="X46" s="194" t="str">
        <f t="shared" si="131"/>
        <v>3/4/1997</v>
      </c>
      <c r="Y46" s="194">
        <f t="shared" si="132"/>
        <v>5</v>
      </c>
      <c r="Z46" s="194">
        <f t="shared" si="133"/>
        <v>8</v>
      </c>
      <c r="AA46" s="194">
        <f t="shared" si="134"/>
        <v>2020</v>
      </c>
      <c r="AB46" s="194" t="str">
        <f t="shared" si="135"/>
        <v>5/8/2020</v>
      </c>
      <c r="AC46" s="194">
        <f t="shared" si="136"/>
        <v>280</v>
      </c>
      <c r="AD46" s="194">
        <f t="shared" si="137"/>
        <v>8525</v>
      </c>
    </row>
    <row r="47" spans="1:30" s="193" customFormat="1" ht="15.6" x14ac:dyDescent="0.3">
      <c r="A47" s="193" t="s">
        <v>267</v>
      </c>
      <c r="B47" s="194">
        <f t="shared" si="111"/>
        <v>5</v>
      </c>
      <c r="C47" s="194" t="str">
        <f t="shared" si="112"/>
        <v>Aperol</v>
      </c>
      <c r="D47" s="194" t="str">
        <f t="shared" si="113"/>
        <v>pilot</v>
      </c>
      <c r="E47" s="194" t="str">
        <f t="shared" si="114"/>
        <v>02</v>
      </c>
      <c r="F47" s="194" t="str">
        <f t="shared" si="115"/>
        <v>02</v>
      </c>
      <c r="G47" s="194" t="str">
        <f t="shared" si="116"/>
        <v>novice</v>
      </c>
      <c r="H47" s="194">
        <f t="shared" si="117"/>
        <v>1</v>
      </c>
      <c r="I47" s="194">
        <f t="shared" si="118"/>
        <v>1</v>
      </c>
      <c r="J47" s="194" t="s">
        <v>270</v>
      </c>
      <c r="K47" s="173" t="str">
        <f t="shared" si="119"/>
        <v>Aperol_pilot_02_02_novice_A_glasses</v>
      </c>
      <c r="L47" s="194"/>
      <c r="M47" s="194" t="str">
        <f t="shared" si="120"/>
        <v>m</v>
      </c>
      <c r="N47" s="194" t="str">
        <f t="shared" si="121"/>
        <v>gym</v>
      </c>
      <c r="O47" s="194" t="str">
        <f t="shared" si="122"/>
        <v>philosophy</v>
      </c>
      <c r="P47" s="194">
        <f t="shared" si="123"/>
        <v>0</v>
      </c>
      <c r="Q47" s="194" t="str">
        <f t="shared" si="124"/>
        <v>A</v>
      </c>
      <c r="R47" s="194" t="str">
        <f t="shared" si="125"/>
        <v>lab</v>
      </c>
      <c r="S47" s="194" t="str">
        <f t="shared" si="126"/>
        <v>MK</v>
      </c>
      <c r="T47" s="194" t="str">
        <f t="shared" si="127"/>
        <v>A</v>
      </c>
      <c r="U47" s="194">
        <f t="shared" si="128"/>
        <v>3</v>
      </c>
      <c r="V47" s="194">
        <f t="shared" si="129"/>
        <v>4</v>
      </c>
      <c r="W47" s="194">
        <f t="shared" si="130"/>
        <v>1997</v>
      </c>
      <c r="X47" s="194" t="str">
        <f t="shared" si="131"/>
        <v>3/4/1997</v>
      </c>
      <c r="Y47" s="194">
        <f t="shared" si="132"/>
        <v>5</v>
      </c>
      <c r="Z47" s="194">
        <f t="shared" si="133"/>
        <v>8</v>
      </c>
      <c r="AA47" s="194">
        <f t="shared" si="134"/>
        <v>2020</v>
      </c>
      <c r="AB47" s="194" t="str">
        <f t="shared" si="135"/>
        <v>5/8/2020</v>
      </c>
      <c r="AC47" s="194">
        <f t="shared" si="136"/>
        <v>280</v>
      </c>
      <c r="AD47" s="194">
        <f t="shared" si="137"/>
        <v>8525</v>
      </c>
    </row>
    <row r="48" spans="1:30" s="193" customFormat="1" ht="15.6" x14ac:dyDescent="0.3">
      <c r="A48" s="193" t="s">
        <v>267</v>
      </c>
      <c r="B48" s="194">
        <f t="shared" si="111"/>
        <v>5</v>
      </c>
      <c r="C48" s="194" t="str">
        <f t="shared" si="112"/>
        <v>Aperol</v>
      </c>
      <c r="D48" s="194" t="str">
        <f t="shared" si="113"/>
        <v>pilot</v>
      </c>
      <c r="E48" s="194" t="str">
        <f t="shared" si="114"/>
        <v>02</v>
      </c>
      <c r="F48" s="194" t="str">
        <f t="shared" si="115"/>
        <v>02</v>
      </c>
      <c r="G48" s="194" t="str">
        <f t="shared" si="116"/>
        <v>novice</v>
      </c>
      <c r="H48" s="194">
        <f t="shared" si="117"/>
        <v>1</v>
      </c>
      <c r="I48" s="194">
        <f t="shared" si="118"/>
        <v>1</v>
      </c>
      <c r="J48" s="194" t="s">
        <v>271</v>
      </c>
      <c r="K48" s="173" t="str">
        <f t="shared" si="119"/>
        <v>Aperol_pilot_02_02_novice_A_ambient</v>
      </c>
      <c r="L48" s="194"/>
      <c r="M48" s="194" t="str">
        <f t="shared" si="120"/>
        <v>m</v>
      </c>
      <c r="N48" s="194" t="str">
        <f t="shared" si="121"/>
        <v>gym</v>
      </c>
      <c r="O48" s="194" t="str">
        <f t="shared" si="122"/>
        <v>philosophy</v>
      </c>
      <c r="P48" s="194">
        <f t="shared" si="123"/>
        <v>0</v>
      </c>
      <c r="Q48" s="194" t="str">
        <f t="shared" si="124"/>
        <v>A</v>
      </c>
      <c r="R48" s="194" t="str">
        <f t="shared" si="125"/>
        <v>lab</v>
      </c>
      <c r="S48" s="194" t="str">
        <f t="shared" si="126"/>
        <v>MK</v>
      </c>
      <c r="T48" s="194" t="str">
        <f t="shared" si="127"/>
        <v>A</v>
      </c>
      <c r="U48" s="194">
        <f t="shared" si="128"/>
        <v>3</v>
      </c>
      <c r="V48" s="194">
        <f t="shared" si="129"/>
        <v>4</v>
      </c>
      <c r="W48" s="194">
        <f t="shared" si="130"/>
        <v>1997</v>
      </c>
      <c r="X48" s="194" t="str">
        <f t="shared" si="131"/>
        <v>3/4/1997</v>
      </c>
      <c r="Y48" s="194">
        <f t="shared" si="132"/>
        <v>5</v>
      </c>
      <c r="Z48" s="194">
        <f t="shared" si="133"/>
        <v>8</v>
      </c>
      <c r="AA48" s="194">
        <f t="shared" si="134"/>
        <v>2020</v>
      </c>
      <c r="AB48" s="194" t="str">
        <f t="shared" si="135"/>
        <v>5/8/2020</v>
      </c>
      <c r="AC48" s="194">
        <f t="shared" si="136"/>
        <v>280</v>
      </c>
      <c r="AD48" s="194">
        <f t="shared" si="137"/>
        <v>8525</v>
      </c>
    </row>
    <row r="49" spans="1:30" s="193" customFormat="1" ht="15.6" x14ac:dyDescent="0.3">
      <c r="A49" s="193" t="s">
        <v>267</v>
      </c>
      <c r="B49" s="194">
        <f t="shared" si="111"/>
        <v>5</v>
      </c>
      <c r="C49" s="194" t="str">
        <f t="shared" si="112"/>
        <v>Aperol</v>
      </c>
      <c r="D49" s="194" t="str">
        <f t="shared" si="113"/>
        <v>pilot</v>
      </c>
      <c r="E49" s="194" t="str">
        <f t="shared" si="114"/>
        <v>02</v>
      </c>
      <c r="F49" s="194" t="str">
        <f t="shared" si="115"/>
        <v>02</v>
      </c>
      <c r="G49" s="194" t="str">
        <f t="shared" si="116"/>
        <v>novice</v>
      </c>
      <c r="H49" s="194">
        <f t="shared" si="117"/>
        <v>1</v>
      </c>
      <c r="I49" s="194">
        <f t="shared" si="118"/>
        <v>1</v>
      </c>
      <c r="J49" s="194" t="s">
        <v>274</v>
      </c>
      <c r="K49" s="173" t="str">
        <f t="shared" si="119"/>
        <v>Aperol_pilot_02_02_novice_A_ETrawdata</v>
      </c>
      <c r="L49" s="194"/>
      <c r="M49" s="194" t="str">
        <f t="shared" si="120"/>
        <v>m</v>
      </c>
      <c r="N49" s="194" t="str">
        <f t="shared" si="121"/>
        <v>gym</v>
      </c>
      <c r="O49" s="194" t="str">
        <f t="shared" si="122"/>
        <v>philosophy</v>
      </c>
      <c r="P49" s="194">
        <f t="shared" si="123"/>
        <v>0</v>
      </c>
      <c r="Q49" s="194" t="str">
        <f t="shared" si="124"/>
        <v>A</v>
      </c>
      <c r="R49" s="194" t="str">
        <f t="shared" si="125"/>
        <v>lab</v>
      </c>
      <c r="S49" s="194" t="str">
        <f t="shared" si="126"/>
        <v>MK</v>
      </c>
      <c r="T49" s="194" t="str">
        <f t="shared" si="127"/>
        <v>A</v>
      </c>
      <c r="U49" s="194">
        <f t="shared" si="128"/>
        <v>3</v>
      </c>
      <c r="V49" s="194">
        <f t="shared" si="129"/>
        <v>4</v>
      </c>
      <c r="W49" s="194">
        <f t="shared" si="130"/>
        <v>1997</v>
      </c>
      <c r="X49" s="194" t="str">
        <f t="shared" si="131"/>
        <v>3/4/1997</v>
      </c>
      <c r="Y49" s="194">
        <f t="shared" si="132"/>
        <v>5</v>
      </c>
      <c r="Z49" s="194">
        <f t="shared" si="133"/>
        <v>8</v>
      </c>
      <c r="AA49" s="194">
        <f t="shared" si="134"/>
        <v>2020</v>
      </c>
      <c r="AB49" s="194" t="str">
        <f t="shared" si="135"/>
        <v>5/8/2020</v>
      </c>
      <c r="AC49" s="194">
        <f t="shared" si="136"/>
        <v>280</v>
      </c>
      <c r="AD49" s="194">
        <f t="shared" si="137"/>
        <v>8525</v>
      </c>
    </row>
    <row r="50" spans="1:30" s="193" customFormat="1" ht="15.6" x14ac:dyDescent="0.3">
      <c r="A50" s="193" t="s">
        <v>267</v>
      </c>
      <c r="B50" s="194">
        <f t="shared" si="111"/>
        <v>5</v>
      </c>
      <c r="C50" s="194" t="str">
        <f t="shared" si="112"/>
        <v>Aperol</v>
      </c>
      <c r="D50" s="194" t="str">
        <f t="shared" si="113"/>
        <v>pilot</v>
      </c>
      <c r="E50" s="194" t="str">
        <f t="shared" si="114"/>
        <v>02</v>
      </c>
      <c r="F50" s="194" t="str">
        <f t="shared" si="115"/>
        <v>02</v>
      </c>
      <c r="G50" s="194" t="str">
        <f t="shared" si="116"/>
        <v>novice</v>
      </c>
      <c r="H50" s="194">
        <f t="shared" si="117"/>
        <v>1</v>
      </c>
      <c r="I50" s="194">
        <f t="shared" si="118"/>
        <v>1</v>
      </c>
      <c r="J50" s="194" t="s">
        <v>276</v>
      </c>
      <c r="K50" s="173" t="str">
        <f t="shared" si="119"/>
        <v>Aperol_pilot_02_02_novice_A_maxcoding</v>
      </c>
      <c r="L50" s="194"/>
      <c r="M50" s="194" t="str">
        <f t="shared" si="120"/>
        <v>m</v>
      </c>
      <c r="N50" s="194" t="str">
        <f t="shared" si="121"/>
        <v>gym</v>
      </c>
      <c r="O50" s="194" t="str">
        <f t="shared" si="122"/>
        <v>philosophy</v>
      </c>
      <c r="P50" s="194">
        <f t="shared" si="123"/>
        <v>0</v>
      </c>
      <c r="Q50" s="194" t="str">
        <f t="shared" si="124"/>
        <v>A</v>
      </c>
      <c r="R50" s="194" t="str">
        <f t="shared" si="125"/>
        <v>lab</v>
      </c>
      <c r="S50" s="194" t="str">
        <f t="shared" si="126"/>
        <v>MK</v>
      </c>
      <c r="T50" s="194" t="str">
        <f t="shared" si="127"/>
        <v>A</v>
      </c>
      <c r="U50" s="194">
        <f t="shared" si="128"/>
        <v>3</v>
      </c>
      <c r="V50" s="194">
        <f t="shared" si="129"/>
        <v>4</v>
      </c>
      <c r="W50" s="194">
        <f t="shared" si="130"/>
        <v>1997</v>
      </c>
      <c r="X50" s="194" t="str">
        <f t="shared" si="131"/>
        <v>3/4/1997</v>
      </c>
      <c r="Y50" s="194">
        <f t="shared" si="132"/>
        <v>5</v>
      </c>
      <c r="Z50" s="194">
        <f t="shared" si="133"/>
        <v>8</v>
      </c>
      <c r="AA50" s="194">
        <f t="shared" si="134"/>
        <v>2020</v>
      </c>
      <c r="AB50" s="194" t="str">
        <f t="shared" si="135"/>
        <v>5/8/2020</v>
      </c>
      <c r="AC50" s="194">
        <f t="shared" si="136"/>
        <v>280</v>
      </c>
      <c r="AD50" s="194">
        <f t="shared" si="137"/>
        <v>8525</v>
      </c>
    </row>
    <row r="51" spans="1:30" s="193" customFormat="1" ht="15.6" x14ac:dyDescent="0.3">
      <c r="A51" s="193" t="s">
        <v>267</v>
      </c>
      <c r="B51" s="194">
        <f t="shared" si="111"/>
        <v>5</v>
      </c>
      <c r="C51" s="194" t="str">
        <f t="shared" si="112"/>
        <v>Aperol</v>
      </c>
      <c r="D51" s="194" t="str">
        <f t="shared" si="113"/>
        <v>pilot</v>
      </c>
      <c r="E51" s="194" t="str">
        <f t="shared" si="114"/>
        <v>02</v>
      </c>
      <c r="F51" s="194" t="str">
        <f t="shared" si="115"/>
        <v>02</v>
      </c>
      <c r="G51" s="194" t="str">
        <f t="shared" si="116"/>
        <v>novice</v>
      </c>
      <c r="H51" s="194">
        <f t="shared" si="117"/>
        <v>1</v>
      </c>
      <c r="I51" s="194">
        <f t="shared" si="118"/>
        <v>1</v>
      </c>
      <c r="J51" s="194" t="s">
        <v>275</v>
      </c>
      <c r="K51" s="173" t="str">
        <f t="shared" si="119"/>
        <v>Aperol_pilot_02_02_novice_A_quest</v>
      </c>
      <c r="L51" s="194"/>
      <c r="M51" s="194" t="str">
        <f t="shared" si="120"/>
        <v>m</v>
      </c>
      <c r="N51" s="194" t="str">
        <f t="shared" si="121"/>
        <v>gym</v>
      </c>
      <c r="O51" s="194" t="str">
        <f t="shared" si="122"/>
        <v>philosophy</v>
      </c>
      <c r="P51" s="194">
        <f t="shared" si="123"/>
        <v>0</v>
      </c>
      <c r="Q51" s="194" t="str">
        <f t="shared" si="124"/>
        <v>A</v>
      </c>
      <c r="R51" s="194" t="str">
        <f t="shared" si="125"/>
        <v>lab</v>
      </c>
      <c r="S51" s="194" t="str">
        <f t="shared" si="126"/>
        <v>MK</v>
      </c>
      <c r="T51" s="194" t="str">
        <f t="shared" si="127"/>
        <v>A</v>
      </c>
      <c r="U51" s="194">
        <f t="shared" si="128"/>
        <v>3</v>
      </c>
      <c r="V51" s="194">
        <f t="shared" si="129"/>
        <v>4</v>
      </c>
      <c r="W51" s="194">
        <f t="shared" si="130"/>
        <v>1997</v>
      </c>
      <c r="X51" s="194" t="str">
        <f t="shared" si="131"/>
        <v>3/4/1997</v>
      </c>
      <c r="Y51" s="194">
        <f t="shared" si="132"/>
        <v>5</v>
      </c>
      <c r="Z51" s="194">
        <f t="shared" si="133"/>
        <v>8</v>
      </c>
      <c r="AA51" s="194">
        <f t="shared" si="134"/>
        <v>2020</v>
      </c>
      <c r="AB51" s="194" t="str">
        <f t="shared" si="135"/>
        <v>5/8/2020</v>
      </c>
      <c r="AC51" s="194">
        <f t="shared" si="136"/>
        <v>280</v>
      </c>
      <c r="AD51" s="194">
        <f t="shared" si="137"/>
        <v>8525</v>
      </c>
    </row>
    <row r="52" spans="1:30" s="1" customFormat="1" ht="15.6" x14ac:dyDescent="0.3">
      <c r="A52" s="195" t="s">
        <v>266</v>
      </c>
      <c r="B52" s="181">
        <v>6</v>
      </c>
      <c r="C52" s="181" t="s">
        <v>273</v>
      </c>
      <c r="D52" s="181" t="s">
        <v>42</v>
      </c>
      <c r="E52" s="6" t="s">
        <v>41</v>
      </c>
      <c r="F52" s="6" t="s">
        <v>41</v>
      </c>
      <c r="G52" s="4" t="s">
        <v>39</v>
      </c>
      <c r="H52" s="181">
        <v>1</v>
      </c>
      <c r="I52" s="181">
        <v>1</v>
      </c>
      <c r="J52" s="181" t="s">
        <v>267</v>
      </c>
      <c r="K52" s="181" t="str">
        <f>CONCATENATE(C52,"_",D52,F52,"_",G52)</f>
        <v>Aperol_pilot02_novice</v>
      </c>
      <c r="L52" s="181" t="s">
        <v>262</v>
      </c>
      <c r="M52" s="5" t="s">
        <v>258</v>
      </c>
      <c r="N52" s="181" t="s">
        <v>47</v>
      </c>
      <c r="O52" s="181" t="s">
        <v>257</v>
      </c>
      <c r="P52" s="181">
        <v>0</v>
      </c>
      <c r="Q52" s="181" t="s">
        <v>32</v>
      </c>
      <c r="R52" s="181" t="s">
        <v>28</v>
      </c>
      <c r="S52" s="181" t="s">
        <v>36</v>
      </c>
      <c r="T52" s="182" t="s">
        <v>32</v>
      </c>
      <c r="U52" s="181">
        <v>12</v>
      </c>
      <c r="V52" s="181">
        <v>4</v>
      </c>
      <c r="W52" s="181">
        <v>2000</v>
      </c>
      <c r="X52" s="181" t="str">
        <f t="shared" ref="X52:X72" si="138">U52&amp;"/"&amp;V52&amp;"/"&amp;W52</f>
        <v>12/4/2000</v>
      </c>
      <c r="Y52" s="181">
        <v>5</v>
      </c>
      <c r="Z52" s="181">
        <v>8</v>
      </c>
      <c r="AA52" s="181">
        <v>2020</v>
      </c>
      <c r="AB52" s="181" t="str">
        <f t="shared" ref="AB52:AB72" si="139">Y52&amp;"/"&amp;Z52&amp;"/"&amp;AA52</f>
        <v>5/8/2020</v>
      </c>
      <c r="AC52" s="181">
        <f t="shared" si="28"/>
        <v>243</v>
      </c>
      <c r="AD52" s="181">
        <f t="shared" si="29"/>
        <v>7420</v>
      </c>
    </row>
    <row r="53" spans="1:30" s="193" customFormat="1" ht="15.6" x14ac:dyDescent="0.3">
      <c r="A53" s="193" t="s">
        <v>267</v>
      </c>
      <c r="B53" s="194">
        <f t="shared" ref="B53:B61" si="140">B52</f>
        <v>6</v>
      </c>
      <c r="C53" s="194" t="str">
        <f t="shared" ref="C53:C61" si="141">C52</f>
        <v>Aperol</v>
      </c>
      <c r="D53" s="194" t="str">
        <f t="shared" ref="D53:D61" si="142">D52</f>
        <v>pilot</v>
      </c>
      <c r="E53" s="194" t="str">
        <f t="shared" ref="E53:E61" si="143">E52</f>
        <v>02</v>
      </c>
      <c r="F53" s="194" t="str">
        <f t="shared" ref="F53:F61" si="144">F52</f>
        <v>02</v>
      </c>
      <c r="G53" s="194" t="str">
        <f t="shared" ref="G53:G61" si="145">G52</f>
        <v>novice</v>
      </c>
      <c r="H53" s="194">
        <f t="shared" ref="H53:H61" si="146">H52</f>
        <v>1</v>
      </c>
      <c r="I53" s="194">
        <f t="shared" ref="I53:I61" si="147">I52</f>
        <v>1</v>
      </c>
      <c r="J53" s="194" t="s">
        <v>269</v>
      </c>
      <c r="K53" s="173" t="str">
        <f t="shared" ref="K53:K61" si="148">CONCATENATE(C53,"_",D53,"_",E53,"_",F53,"_",G53,"_",Q53,"_",J53)</f>
        <v>Aperol_pilot_02_02_novice_B_cam1</v>
      </c>
      <c r="L53" s="194"/>
      <c r="M53" s="194" t="str">
        <f t="shared" ref="M53:M61" si="149">M52</f>
        <v>f</v>
      </c>
      <c r="N53" s="194" t="str">
        <f t="shared" ref="N53:N61" si="150">N52</f>
        <v>gym</v>
      </c>
      <c r="O53" s="194" t="str">
        <f t="shared" ref="O53:O61" si="151">O52</f>
        <v>philosophy</v>
      </c>
      <c r="P53" s="194">
        <f t="shared" ref="P53:P61" si="152">P52</f>
        <v>0</v>
      </c>
      <c r="Q53" s="194" t="str">
        <f t="shared" ref="Q53:Q61" si="153">Q52</f>
        <v>B</v>
      </c>
      <c r="R53" s="194" t="str">
        <f t="shared" ref="R53:R61" si="154">R52</f>
        <v>lab</v>
      </c>
      <c r="S53" s="194" t="str">
        <f t="shared" ref="S53:S61" si="155">S52</f>
        <v>MK</v>
      </c>
      <c r="T53" s="194" t="str">
        <f t="shared" ref="T53:T61" si="156">T52</f>
        <v>B</v>
      </c>
      <c r="U53" s="194">
        <f t="shared" ref="U53:U61" si="157">U52</f>
        <v>12</v>
      </c>
      <c r="V53" s="194">
        <f t="shared" ref="V53:V61" si="158">V52</f>
        <v>4</v>
      </c>
      <c r="W53" s="194">
        <f t="shared" ref="W53:W61" si="159">W52</f>
        <v>2000</v>
      </c>
      <c r="X53" s="194" t="str">
        <f t="shared" ref="X53:X61" si="160">X52</f>
        <v>12/4/2000</v>
      </c>
      <c r="Y53" s="194">
        <f t="shared" ref="Y53:Y61" si="161">Y52</f>
        <v>5</v>
      </c>
      <c r="Z53" s="194">
        <f t="shared" ref="Z53:Z61" si="162">Z52</f>
        <v>8</v>
      </c>
      <c r="AA53" s="194">
        <f t="shared" ref="AA53:AA61" si="163">AA52</f>
        <v>2020</v>
      </c>
      <c r="AB53" s="194" t="str">
        <f t="shared" ref="AB53:AB61" si="164">AB52</f>
        <v>5/8/2020</v>
      </c>
      <c r="AC53" s="194">
        <f t="shared" ref="AC53:AC61" si="165">AC52</f>
        <v>243</v>
      </c>
      <c r="AD53" s="194">
        <f t="shared" ref="AD53:AD61" si="166">AD52</f>
        <v>7420</v>
      </c>
    </row>
    <row r="54" spans="1:30" s="193" customFormat="1" ht="15.6" x14ac:dyDescent="0.3">
      <c r="A54" s="193" t="s">
        <v>267</v>
      </c>
      <c r="B54" s="194">
        <f t="shared" si="140"/>
        <v>6</v>
      </c>
      <c r="C54" s="194" t="str">
        <f t="shared" si="141"/>
        <v>Aperol</v>
      </c>
      <c r="D54" s="194" t="str">
        <f t="shared" si="142"/>
        <v>pilot</v>
      </c>
      <c r="E54" s="194" t="str">
        <f t="shared" si="143"/>
        <v>02</v>
      </c>
      <c r="F54" s="194" t="str">
        <f t="shared" si="144"/>
        <v>02</v>
      </c>
      <c r="G54" s="194" t="str">
        <f t="shared" si="145"/>
        <v>novice</v>
      </c>
      <c r="H54" s="194">
        <f t="shared" si="146"/>
        <v>1</v>
      </c>
      <c r="I54" s="194">
        <f t="shared" si="147"/>
        <v>1</v>
      </c>
      <c r="J54" s="194" t="s">
        <v>68</v>
      </c>
      <c r="K54" s="173" t="str">
        <f t="shared" si="148"/>
        <v>Aperol_pilot_02_02_novice_B_cam2</v>
      </c>
      <c r="L54" s="194"/>
      <c r="M54" s="194" t="str">
        <f t="shared" si="149"/>
        <v>f</v>
      </c>
      <c r="N54" s="194" t="str">
        <f t="shared" si="150"/>
        <v>gym</v>
      </c>
      <c r="O54" s="194" t="str">
        <f t="shared" si="151"/>
        <v>philosophy</v>
      </c>
      <c r="P54" s="194">
        <f t="shared" si="152"/>
        <v>0</v>
      </c>
      <c r="Q54" s="194" t="str">
        <f t="shared" si="153"/>
        <v>B</v>
      </c>
      <c r="R54" s="194" t="str">
        <f t="shared" si="154"/>
        <v>lab</v>
      </c>
      <c r="S54" s="194" t="str">
        <f t="shared" si="155"/>
        <v>MK</v>
      </c>
      <c r="T54" s="194" t="str">
        <f t="shared" si="156"/>
        <v>B</v>
      </c>
      <c r="U54" s="194">
        <f t="shared" si="157"/>
        <v>12</v>
      </c>
      <c r="V54" s="194">
        <f t="shared" si="158"/>
        <v>4</v>
      </c>
      <c r="W54" s="194">
        <f t="shared" si="159"/>
        <v>2000</v>
      </c>
      <c r="X54" s="194" t="str">
        <f t="shared" si="160"/>
        <v>12/4/2000</v>
      </c>
      <c r="Y54" s="194">
        <f t="shared" si="161"/>
        <v>5</v>
      </c>
      <c r="Z54" s="194">
        <f t="shared" si="162"/>
        <v>8</v>
      </c>
      <c r="AA54" s="194">
        <f t="shared" si="163"/>
        <v>2020</v>
      </c>
      <c r="AB54" s="194" t="str">
        <f t="shared" si="164"/>
        <v>5/8/2020</v>
      </c>
      <c r="AC54" s="194">
        <f t="shared" si="165"/>
        <v>243</v>
      </c>
      <c r="AD54" s="194">
        <f t="shared" si="166"/>
        <v>7420</v>
      </c>
    </row>
    <row r="55" spans="1:30" s="193" customFormat="1" ht="15.6" x14ac:dyDescent="0.3">
      <c r="A55" s="193" t="s">
        <v>267</v>
      </c>
      <c r="B55" s="194">
        <f t="shared" si="140"/>
        <v>6</v>
      </c>
      <c r="C55" s="194" t="str">
        <f t="shared" si="141"/>
        <v>Aperol</v>
      </c>
      <c r="D55" s="194" t="str">
        <f t="shared" si="142"/>
        <v>pilot</v>
      </c>
      <c r="E55" s="194" t="str">
        <f t="shared" si="143"/>
        <v>02</v>
      </c>
      <c r="F55" s="194" t="str">
        <f t="shared" si="144"/>
        <v>02</v>
      </c>
      <c r="G55" s="194" t="str">
        <f t="shared" si="145"/>
        <v>novice</v>
      </c>
      <c r="H55" s="194">
        <f t="shared" si="146"/>
        <v>1</v>
      </c>
      <c r="I55" s="194">
        <f t="shared" si="147"/>
        <v>1</v>
      </c>
      <c r="J55" s="194" t="s">
        <v>69</v>
      </c>
      <c r="K55" s="173" t="str">
        <f t="shared" si="148"/>
        <v>Aperol_pilot_02_02_novice_B_cam3</v>
      </c>
      <c r="L55" s="194"/>
      <c r="M55" s="194" t="str">
        <f t="shared" si="149"/>
        <v>f</v>
      </c>
      <c r="N55" s="194" t="str">
        <f t="shared" si="150"/>
        <v>gym</v>
      </c>
      <c r="O55" s="194" t="str">
        <f t="shared" si="151"/>
        <v>philosophy</v>
      </c>
      <c r="P55" s="194">
        <f t="shared" si="152"/>
        <v>0</v>
      </c>
      <c r="Q55" s="194" t="str">
        <f t="shared" si="153"/>
        <v>B</v>
      </c>
      <c r="R55" s="194" t="str">
        <f t="shared" si="154"/>
        <v>lab</v>
      </c>
      <c r="S55" s="194" t="str">
        <f t="shared" si="155"/>
        <v>MK</v>
      </c>
      <c r="T55" s="194" t="str">
        <f t="shared" si="156"/>
        <v>B</v>
      </c>
      <c r="U55" s="194">
        <f t="shared" si="157"/>
        <v>12</v>
      </c>
      <c r="V55" s="194">
        <f t="shared" si="158"/>
        <v>4</v>
      </c>
      <c r="W55" s="194">
        <f t="shared" si="159"/>
        <v>2000</v>
      </c>
      <c r="X55" s="194" t="str">
        <f t="shared" si="160"/>
        <v>12/4/2000</v>
      </c>
      <c r="Y55" s="194">
        <f t="shared" si="161"/>
        <v>5</v>
      </c>
      <c r="Z55" s="194">
        <f t="shared" si="162"/>
        <v>8</v>
      </c>
      <c r="AA55" s="194">
        <f t="shared" si="163"/>
        <v>2020</v>
      </c>
      <c r="AB55" s="194" t="str">
        <f t="shared" si="164"/>
        <v>5/8/2020</v>
      </c>
      <c r="AC55" s="194">
        <f t="shared" si="165"/>
        <v>243</v>
      </c>
      <c r="AD55" s="194">
        <f t="shared" si="166"/>
        <v>7420</v>
      </c>
    </row>
    <row r="56" spans="1:30" s="193" customFormat="1" ht="15.6" x14ac:dyDescent="0.3">
      <c r="A56" s="193" t="s">
        <v>267</v>
      </c>
      <c r="B56" s="194">
        <f t="shared" si="140"/>
        <v>6</v>
      </c>
      <c r="C56" s="194" t="str">
        <f t="shared" si="141"/>
        <v>Aperol</v>
      </c>
      <c r="D56" s="194" t="str">
        <f t="shared" si="142"/>
        <v>pilot</v>
      </c>
      <c r="E56" s="194" t="str">
        <f t="shared" si="143"/>
        <v>02</v>
      </c>
      <c r="F56" s="194" t="str">
        <f t="shared" si="144"/>
        <v>02</v>
      </c>
      <c r="G56" s="194" t="str">
        <f t="shared" si="145"/>
        <v>novice</v>
      </c>
      <c r="H56" s="194">
        <f t="shared" si="146"/>
        <v>1</v>
      </c>
      <c r="I56" s="194">
        <f t="shared" si="147"/>
        <v>1</v>
      </c>
      <c r="J56" s="194" t="s">
        <v>70</v>
      </c>
      <c r="K56" s="173" t="str">
        <f t="shared" si="148"/>
        <v>Aperol_pilot_02_02_novice_B_cam4</v>
      </c>
      <c r="L56" s="194"/>
      <c r="M56" s="194" t="str">
        <f t="shared" si="149"/>
        <v>f</v>
      </c>
      <c r="N56" s="194" t="str">
        <f t="shared" si="150"/>
        <v>gym</v>
      </c>
      <c r="O56" s="194" t="str">
        <f t="shared" si="151"/>
        <v>philosophy</v>
      </c>
      <c r="P56" s="194">
        <f t="shared" si="152"/>
        <v>0</v>
      </c>
      <c r="Q56" s="194" t="str">
        <f t="shared" si="153"/>
        <v>B</v>
      </c>
      <c r="R56" s="194" t="str">
        <f t="shared" si="154"/>
        <v>lab</v>
      </c>
      <c r="S56" s="194" t="str">
        <f t="shared" si="155"/>
        <v>MK</v>
      </c>
      <c r="T56" s="194" t="str">
        <f t="shared" si="156"/>
        <v>B</v>
      </c>
      <c r="U56" s="194">
        <f t="shared" si="157"/>
        <v>12</v>
      </c>
      <c r="V56" s="194">
        <f t="shared" si="158"/>
        <v>4</v>
      </c>
      <c r="W56" s="194">
        <f t="shared" si="159"/>
        <v>2000</v>
      </c>
      <c r="X56" s="194" t="str">
        <f t="shared" si="160"/>
        <v>12/4/2000</v>
      </c>
      <c r="Y56" s="194">
        <f t="shared" si="161"/>
        <v>5</v>
      </c>
      <c r="Z56" s="194">
        <f t="shared" si="162"/>
        <v>8</v>
      </c>
      <c r="AA56" s="194">
        <f t="shared" si="163"/>
        <v>2020</v>
      </c>
      <c r="AB56" s="194" t="str">
        <f t="shared" si="164"/>
        <v>5/8/2020</v>
      </c>
      <c r="AC56" s="194">
        <f t="shared" si="165"/>
        <v>243</v>
      </c>
      <c r="AD56" s="194">
        <f t="shared" si="166"/>
        <v>7420</v>
      </c>
    </row>
    <row r="57" spans="1:30" s="193" customFormat="1" ht="15.6" x14ac:dyDescent="0.3">
      <c r="A57" s="193" t="s">
        <v>267</v>
      </c>
      <c r="B57" s="194">
        <f t="shared" si="140"/>
        <v>6</v>
      </c>
      <c r="C57" s="194" t="str">
        <f t="shared" si="141"/>
        <v>Aperol</v>
      </c>
      <c r="D57" s="194" t="str">
        <f t="shared" si="142"/>
        <v>pilot</v>
      </c>
      <c r="E57" s="194" t="str">
        <f t="shared" si="143"/>
        <v>02</v>
      </c>
      <c r="F57" s="194" t="str">
        <f t="shared" si="144"/>
        <v>02</v>
      </c>
      <c r="G57" s="194" t="str">
        <f t="shared" si="145"/>
        <v>novice</v>
      </c>
      <c r="H57" s="194">
        <f t="shared" si="146"/>
        <v>1</v>
      </c>
      <c r="I57" s="194">
        <f t="shared" si="147"/>
        <v>1</v>
      </c>
      <c r="J57" s="194" t="s">
        <v>270</v>
      </c>
      <c r="K57" s="173" t="str">
        <f t="shared" si="148"/>
        <v>Aperol_pilot_02_02_novice_B_glasses</v>
      </c>
      <c r="L57" s="194"/>
      <c r="M57" s="194" t="str">
        <f t="shared" si="149"/>
        <v>f</v>
      </c>
      <c r="N57" s="194" t="str">
        <f t="shared" si="150"/>
        <v>gym</v>
      </c>
      <c r="O57" s="194" t="str">
        <f t="shared" si="151"/>
        <v>philosophy</v>
      </c>
      <c r="P57" s="194">
        <f t="shared" si="152"/>
        <v>0</v>
      </c>
      <c r="Q57" s="194" t="str">
        <f t="shared" si="153"/>
        <v>B</v>
      </c>
      <c r="R57" s="194" t="str">
        <f t="shared" si="154"/>
        <v>lab</v>
      </c>
      <c r="S57" s="194" t="str">
        <f t="shared" si="155"/>
        <v>MK</v>
      </c>
      <c r="T57" s="194" t="str">
        <f t="shared" si="156"/>
        <v>B</v>
      </c>
      <c r="U57" s="194">
        <f t="shared" si="157"/>
        <v>12</v>
      </c>
      <c r="V57" s="194">
        <f t="shared" si="158"/>
        <v>4</v>
      </c>
      <c r="W57" s="194">
        <f t="shared" si="159"/>
        <v>2000</v>
      </c>
      <c r="X57" s="194" t="str">
        <f t="shared" si="160"/>
        <v>12/4/2000</v>
      </c>
      <c r="Y57" s="194">
        <f t="shared" si="161"/>
        <v>5</v>
      </c>
      <c r="Z57" s="194">
        <f t="shared" si="162"/>
        <v>8</v>
      </c>
      <c r="AA57" s="194">
        <f t="shared" si="163"/>
        <v>2020</v>
      </c>
      <c r="AB57" s="194" t="str">
        <f t="shared" si="164"/>
        <v>5/8/2020</v>
      </c>
      <c r="AC57" s="194">
        <f t="shared" si="165"/>
        <v>243</v>
      </c>
      <c r="AD57" s="194">
        <f t="shared" si="166"/>
        <v>7420</v>
      </c>
    </row>
    <row r="58" spans="1:30" s="193" customFormat="1" ht="15.6" x14ac:dyDescent="0.3">
      <c r="A58" s="193" t="s">
        <v>267</v>
      </c>
      <c r="B58" s="194">
        <f t="shared" si="140"/>
        <v>6</v>
      </c>
      <c r="C58" s="194" t="str">
        <f t="shared" si="141"/>
        <v>Aperol</v>
      </c>
      <c r="D58" s="194" t="str">
        <f t="shared" si="142"/>
        <v>pilot</v>
      </c>
      <c r="E58" s="194" t="str">
        <f t="shared" si="143"/>
        <v>02</v>
      </c>
      <c r="F58" s="194" t="str">
        <f t="shared" si="144"/>
        <v>02</v>
      </c>
      <c r="G58" s="194" t="str">
        <f t="shared" si="145"/>
        <v>novice</v>
      </c>
      <c r="H58" s="194">
        <f t="shared" si="146"/>
        <v>1</v>
      </c>
      <c r="I58" s="194">
        <f t="shared" si="147"/>
        <v>1</v>
      </c>
      <c r="J58" s="194" t="s">
        <v>271</v>
      </c>
      <c r="K58" s="173" t="str">
        <f t="shared" si="148"/>
        <v>Aperol_pilot_02_02_novice_B_ambient</v>
      </c>
      <c r="L58" s="194"/>
      <c r="M58" s="194" t="str">
        <f t="shared" si="149"/>
        <v>f</v>
      </c>
      <c r="N58" s="194" t="str">
        <f t="shared" si="150"/>
        <v>gym</v>
      </c>
      <c r="O58" s="194" t="str">
        <f t="shared" si="151"/>
        <v>philosophy</v>
      </c>
      <c r="P58" s="194">
        <f t="shared" si="152"/>
        <v>0</v>
      </c>
      <c r="Q58" s="194" t="str">
        <f t="shared" si="153"/>
        <v>B</v>
      </c>
      <c r="R58" s="194" t="str">
        <f t="shared" si="154"/>
        <v>lab</v>
      </c>
      <c r="S58" s="194" t="str">
        <f t="shared" si="155"/>
        <v>MK</v>
      </c>
      <c r="T58" s="194" t="str">
        <f t="shared" si="156"/>
        <v>B</v>
      </c>
      <c r="U58" s="194">
        <f t="shared" si="157"/>
        <v>12</v>
      </c>
      <c r="V58" s="194">
        <f t="shared" si="158"/>
        <v>4</v>
      </c>
      <c r="W58" s="194">
        <f t="shared" si="159"/>
        <v>2000</v>
      </c>
      <c r="X58" s="194" t="str">
        <f t="shared" si="160"/>
        <v>12/4/2000</v>
      </c>
      <c r="Y58" s="194">
        <f t="shared" si="161"/>
        <v>5</v>
      </c>
      <c r="Z58" s="194">
        <f t="shared" si="162"/>
        <v>8</v>
      </c>
      <c r="AA58" s="194">
        <f t="shared" si="163"/>
        <v>2020</v>
      </c>
      <c r="AB58" s="194" t="str">
        <f t="shared" si="164"/>
        <v>5/8/2020</v>
      </c>
      <c r="AC58" s="194">
        <f t="shared" si="165"/>
        <v>243</v>
      </c>
      <c r="AD58" s="194">
        <f t="shared" si="166"/>
        <v>7420</v>
      </c>
    </row>
    <row r="59" spans="1:30" s="193" customFormat="1" ht="15.6" x14ac:dyDescent="0.3">
      <c r="A59" s="193" t="s">
        <v>267</v>
      </c>
      <c r="B59" s="194">
        <f t="shared" si="140"/>
        <v>6</v>
      </c>
      <c r="C59" s="194" t="str">
        <f t="shared" si="141"/>
        <v>Aperol</v>
      </c>
      <c r="D59" s="194" t="str">
        <f t="shared" si="142"/>
        <v>pilot</v>
      </c>
      <c r="E59" s="194" t="str">
        <f t="shared" si="143"/>
        <v>02</v>
      </c>
      <c r="F59" s="194" t="str">
        <f t="shared" si="144"/>
        <v>02</v>
      </c>
      <c r="G59" s="194" t="str">
        <f t="shared" si="145"/>
        <v>novice</v>
      </c>
      <c r="H59" s="194">
        <f t="shared" si="146"/>
        <v>1</v>
      </c>
      <c r="I59" s="194">
        <f t="shared" si="147"/>
        <v>1</v>
      </c>
      <c r="J59" s="194" t="s">
        <v>274</v>
      </c>
      <c r="K59" s="173" t="str">
        <f t="shared" si="148"/>
        <v>Aperol_pilot_02_02_novice_B_ETrawdata</v>
      </c>
      <c r="L59" s="194"/>
      <c r="M59" s="194" t="str">
        <f t="shared" si="149"/>
        <v>f</v>
      </c>
      <c r="N59" s="194" t="str">
        <f t="shared" si="150"/>
        <v>gym</v>
      </c>
      <c r="O59" s="194" t="str">
        <f t="shared" si="151"/>
        <v>philosophy</v>
      </c>
      <c r="P59" s="194">
        <f t="shared" si="152"/>
        <v>0</v>
      </c>
      <c r="Q59" s="194" t="str">
        <f t="shared" si="153"/>
        <v>B</v>
      </c>
      <c r="R59" s="194" t="str">
        <f t="shared" si="154"/>
        <v>lab</v>
      </c>
      <c r="S59" s="194" t="str">
        <f t="shared" si="155"/>
        <v>MK</v>
      </c>
      <c r="T59" s="194" t="str">
        <f t="shared" si="156"/>
        <v>B</v>
      </c>
      <c r="U59" s="194">
        <f t="shared" si="157"/>
        <v>12</v>
      </c>
      <c r="V59" s="194">
        <f t="shared" si="158"/>
        <v>4</v>
      </c>
      <c r="W59" s="194">
        <f t="shared" si="159"/>
        <v>2000</v>
      </c>
      <c r="X59" s="194" t="str">
        <f t="shared" si="160"/>
        <v>12/4/2000</v>
      </c>
      <c r="Y59" s="194">
        <f t="shared" si="161"/>
        <v>5</v>
      </c>
      <c r="Z59" s="194">
        <f t="shared" si="162"/>
        <v>8</v>
      </c>
      <c r="AA59" s="194">
        <f t="shared" si="163"/>
        <v>2020</v>
      </c>
      <c r="AB59" s="194" t="str">
        <f t="shared" si="164"/>
        <v>5/8/2020</v>
      </c>
      <c r="AC59" s="194">
        <f t="shared" si="165"/>
        <v>243</v>
      </c>
      <c r="AD59" s="194">
        <f t="shared" si="166"/>
        <v>7420</v>
      </c>
    </row>
    <row r="60" spans="1:30" s="193" customFormat="1" ht="15.6" x14ac:dyDescent="0.3">
      <c r="A60" s="193" t="s">
        <v>267</v>
      </c>
      <c r="B60" s="194">
        <f t="shared" si="140"/>
        <v>6</v>
      </c>
      <c r="C60" s="194" t="str">
        <f t="shared" si="141"/>
        <v>Aperol</v>
      </c>
      <c r="D60" s="194" t="str">
        <f t="shared" si="142"/>
        <v>pilot</v>
      </c>
      <c r="E60" s="194" t="str">
        <f t="shared" si="143"/>
        <v>02</v>
      </c>
      <c r="F60" s="194" t="str">
        <f t="shared" si="144"/>
        <v>02</v>
      </c>
      <c r="G60" s="194" t="str">
        <f t="shared" si="145"/>
        <v>novice</v>
      </c>
      <c r="H60" s="194">
        <f t="shared" si="146"/>
        <v>1</v>
      </c>
      <c r="I60" s="194">
        <f t="shared" si="147"/>
        <v>1</v>
      </c>
      <c r="J60" s="194" t="s">
        <v>276</v>
      </c>
      <c r="K60" s="173" t="str">
        <f t="shared" si="148"/>
        <v>Aperol_pilot_02_02_novice_B_maxcoding</v>
      </c>
      <c r="L60" s="194"/>
      <c r="M60" s="194" t="str">
        <f t="shared" si="149"/>
        <v>f</v>
      </c>
      <c r="N60" s="194" t="str">
        <f t="shared" si="150"/>
        <v>gym</v>
      </c>
      <c r="O60" s="194" t="str">
        <f t="shared" si="151"/>
        <v>philosophy</v>
      </c>
      <c r="P60" s="194">
        <f t="shared" si="152"/>
        <v>0</v>
      </c>
      <c r="Q60" s="194" t="str">
        <f t="shared" si="153"/>
        <v>B</v>
      </c>
      <c r="R60" s="194" t="str">
        <f t="shared" si="154"/>
        <v>lab</v>
      </c>
      <c r="S60" s="194" t="str">
        <f t="shared" si="155"/>
        <v>MK</v>
      </c>
      <c r="T60" s="194" t="str">
        <f t="shared" si="156"/>
        <v>B</v>
      </c>
      <c r="U60" s="194">
        <f t="shared" si="157"/>
        <v>12</v>
      </c>
      <c r="V60" s="194">
        <f t="shared" si="158"/>
        <v>4</v>
      </c>
      <c r="W60" s="194">
        <f t="shared" si="159"/>
        <v>2000</v>
      </c>
      <c r="X60" s="194" t="str">
        <f t="shared" si="160"/>
        <v>12/4/2000</v>
      </c>
      <c r="Y60" s="194">
        <f t="shared" si="161"/>
        <v>5</v>
      </c>
      <c r="Z60" s="194">
        <f t="shared" si="162"/>
        <v>8</v>
      </c>
      <c r="AA60" s="194">
        <f t="shared" si="163"/>
        <v>2020</v>
      </c>
      <c r="AB60" s="194" t="str">
        <f t="shared" si="164"/>
        <v>5/8/2020</v>
      </c>
      <c r="AC60" s="194">
        <f t="shared" si="165"/>
        <v>243</v>
      </c>
      <c r="AD60" s="194">
        <f t="shared" si="166"/>
        <v>7420</v>
      </c>
    </row>
    <row r="61" spans="1:30" s="193" customFormat="1" ht="15.6" x14ac:dyDescent="0.3">
      <c r="A61" s="193" t="s">
        <v>267</v>
      </c>
      <c r="B61" s="194">
        <f t="shared" si="140"/>
        <v>6</v>
      </c>
      <c r="C61" s="194" t="str">
        <f t="shared" si="141"/>
        <v>Aperol</v>
      </c>
      <c r="D61" s="194" t="str">
        <f t="shared" si="142"/>
        <v>pilot</v>
      </c>
      <c r="E61" s="194" t="str">
        <f t="shared" si="143"/>
        <v>02</v>
      </c>
      <c r="F61" s="194" t="str">
        <f t="shared" si="144"/>
        <v>02</v>
      </c>
      <c r="G61" s="194" t="str">
        <f t="shared" si="145"/>
        <v>novice</v>
      </c>
      <c r="H61" s="194">
        <f t="shared" si="146"/>
        <v>1</v>
      </c>
      <c r="I61" s="194">
        <f t="shared" si="147"/>
        <v>1</v>
      </c>
      <c r="J61" s="194" t="s">
        <v>275</v>
      </c>
      <c r="K61" s="173" t="str">
        <f t="shared" si="148"/>
        <v>Aperol_pilot_02_02_novice_B_quest</v>
      </c>
      <c r="L61" s="194"/>
      <c r="M61" s="194" t="str">
        <f t="shared" si="149"/>
        <v>f</v>
      </c>
      <c r="N61" s="194" t="str">
        <f t="shared" si="150"/>
        <v>gym</v>
      </c>
      <c r="O61" s="194" t="str">
        <f t="shared" si="151"/>
        <v>philosophy</v>
      </c>
      <c r="P61" s="194">
        <f t="shared" si="152"/>
        <v>0</v>
      </c>
      <c r="Q61" s="194" t="str">
        <f t="shared" si="153"/>
        <v>B</v>
      </c>
      <c r="R61" s="194" t="str">
        <f t="shared" si="154"/>
        <v>lab</v>
      </c>
      <c r="S61" s="194" t="str">
        <f t="shared" si="155"/>
        <v>MK</v>
      </c>
      <c r="T61" s="194" t="str">
        <f t="shared" si="156"/>
        <v>B</v>
      </c>
      <c r="U61" s="194">
        <f t="shared" si="157"/>
        <v>12</v>
      </c>
      <c r="V61" s="194">
        <f t="shared" si="158"/>
        <v>4</v>
      </c>
      <c r="W61" s="194">
        <f t="shared" si="159"/>
        <v>2000</v>
      </c>
      <c r="X61" s="194" t="str">
        <f t="shared" si="160"/>
        <v>12/4/2000</v>
      </c>
      <c r="Y61" s="194">
        <f t="shared" si="161"/>
        <v>5</v>
      </c>
      <c r="Z61" s="194">
        <f t="shared" si="162"/>
        <v>8</v>
      </c>
      <c r="AA61" s="194">
        <f t="shared" si="163"/>
        <v>2020</v>
      </c>
      <c r="AB61" s="194" t="str">
        <f t="shared" si="164"/>
        <v>5/8/2020</v>
      </c>
      <c r="AC61" s="194">
        <f t="shared" si="165"/>
        <v>243</v>
      </c>
      <c r="AD61" s="194">
        <f t="shared" si="166"/>
        <v>7420</v>
      </c>
    </row>
    <row r="62" spans="1:30" s="1" customFormat="1" ht="15.6" x14ac:dyDescent="0.3">
      <c r="A62" s="195" t="s">
        <v>266</v>
      </c>
      <c r="B62" s="181">
        <v>7</v>
      </c>
      <c r="C62" s="181" t="s">
        <v>273</v>
      </c>
      <c r="D62" s="181" t="s">
        <v>42</v>
      </c>
      <c r="E62" s="6" t="s">
        <v>41</v>
      </c>
      <c r="F62" s="6" t="s">
        <v>41</v>
      </c>
      <c r="G62" s="4" t="s">
        <v>39</v>
      </c>
      <c r="H62" s="181">
        <v>1</v>
      </c>
      <c r="I62" s="181">
        <v>1</v>
      </c>
      <c r="J62" s="181" t="s">
        <v>267</v>
      </c>
      <c r="K62" s="181" t="str">
        <f>CONCATENATE(C62,"_",D62,F62,"_",G62)</f>
        <v>Aperol_pilot02_novice</v>
      </c>
      <c r="L62" s="181" t="s">
        <v>262</v>
      </c>
      <c r="M62" s="5" t="s">
        <v>258</v>
      </c>
      <c r="N62" s="181" t="s">
        <v>47</v>
      </c>
      <c r="O62" s="181" t="s">
        <v>257</v>
      </c>
      <c r="P62" s="181">
        <v>0</v>
      </c>
      <c r="Q62" s="181" t="s">
        <v>33</v>
      </c>
      <c r="R62" s="181" t="s">
        <v>28</v>
      </c>
      <c r="S62" s="181" t="s">
        <v>36</v>
      </c>
      <c r="T62" s="182" t="s">
        <v>33</v>
      </c>
      <c r="U62" s="181">
        <v>24</v>
      </c>
      <c r="V62" s="181">
        <v>6</v>
      </c>
      <c r="W62" s="181">
        <v>1998</v>
      </c>
      <c r="X62" s="181" t="str">
        <f t="shared" si="138"/>
        <v>24/6/1998</v>
      </c>
      <c r="Y62" s="181">
        <v>5</v>
      </c>
      <c r="Z62" s="181">
        <v>8</v>
      </c>
      <c r="AA62" s="181">
        <v>2020</v>
      </c>
      <c r="AB62" s="181" t="str">
        <f t="shared" si="139"/>
        <v>5/8/2020</v>
      </c>
      <c r="AC62" s="181">
        <f t="shared" si="28"/>
        <v>265</v>
      </c>
      <c r="AD62" s="181">
        <f t="shared" si="29"/>
        <v>8078</v>
      </c>
    </row>
    <row r="63" spans="1:30" s="193" customFormat="1" ht="15.6" x14ac:dyDescent="0.3">
      <c r="A63" s="193" t="s">
        <v>267</v>
      </c>
      <c r="B63" s="194">
        <f t="shared" ref="B63:B71" si="167">B62</f>
        <v>7</v>
      </c>
      <c r="C63" s="194" t="str">
        <f t="shared" ref="C63:C71" si="168">C62</f>
        <v>Aperol</v>
      </c>
      <c r="D63" s="194" t="str">
        <f t="shared" ref="D63:D71" si="169">D62</f>
        <v>pilot</v>
      </c>
      <c r="E63" s="194" t="str">
        <f t="shared" ref="E63:E71" si="170">E62</f>
        <v>02</v>
      </c>
      <c r="F63" s="194" t="str">
        <f t="shared" ref="F63:F71" si="171">F62</f>
        <v>02</v>
      </c>
      <c r="G63" s="194" t="str">
        <f t="shared" ref="G63:G71" si="172">G62</f>
        <v>novice</v>
      </c>
      <c r="H63" s="194">
        <f t="shared" ref="H63:H71" si="173">H62</f>
        <v>1</v>
      </c>
      <c r="I63" s="194">
        <f t="shared" ref="I63:I71" si="174">I62</f>
        <v>1</v>
      </c>
      <c r="J63" s="194" t="s">
        <v>269</v>
      </c>
      <c r="K63" s="173" t="str">
        <f t="shared" ref="K63:K71" si="175">CONCATENATE(C63,"_",D63,"_",E63,"_",F63,"_",G63,"_",Q63,"_",J63)</f>
        <v>Aperol_pilot_02_02_novice_C_cam1</v>
      </c>
      <c r="L63" s="194"/>
      <c r="M63" s="194" t="str">
        <f t="shared" ref="M63:M71" si="176">M62</f>
        <v>f</v>
      </c>
      <c r="N63" s="194" t="str">
        <f t="shared" ref="N63:N71" si="177">N62</f>
        <v>gym</v>
      </c>
      <c r="O63" s="194" t="str">
        <f t="shared" ref="O63:O71" si="178">O62</f>
        <v>philosophy</v>
      </c>
      <c r="P63" s="194">
        <f t="shared" ref="P63:P71" si="179">P62</f>
        <v>0</v>
      </c>
      <c r="Q63" s="194" t="str">
        <f t="shared" ref="Q63:Q71" si="180">Q62</f>
        <v>C</v>
      </c>
      <c r="R63" s="194" t="str">
        <f t="shared" ref="R63:R71" si="181">R62</f>
        <v>lab</v>
      </c>
      <c r="S63" s="194" t="str">
        <f t="shared" ref="S63:S71" si="182">S62</f>
        <v>MK</v>
      </c>
      <c r="T63" s="194" t="str">
        <f t="shared" ref="T63:T71" si="183">T62</f>
        <v>C</v>
      </c>
      <c r="U63" s="194">
        <f t="shared" ref="U63:U71" si="184">U62</f>
        <v>24</v>
      </c>
      <c r="V63" s="194">
        <f t="shared" ref="V63:V71" si="185">V62</f>
        <v>6</v>
      </c>
      <c r="W63" s="194">
        <f t="shared" ref="W63:W71" si="186">W62</f>
        <v>1998</v>
      </c>
      <c r="X63" s="194" t="str">
        <f t="shared" ref="X63:X71" si="187">X62</f>
        <v>24/6/1998</v>
      </c>
      <c r="Y63" s="194">
        <f t="shared" ref="Y63:Y71" si="188">Y62</f>
        <v>5</v>
      </c>
      <c r="Z63" s="194">
        <f t="shared" ref="Z63:Z71" si="189">Z62</f>
        <v>8</v>
      </c>
      <c r="AA63" s="194">
        <f t="shared" ref="AA63:AA71" si="190">AA62</f>
        <v>2020</v>
      </c>
      <c r="AB63" s="194" t="str">
        <f t="shared" ref="AB63:AB71" si="191">AB62</f>
        <v>5/8/2020</v>
      </c>
      <c r="AC63" s="194">
        <f t="shared" ref="AC63:AC71" si="192">AC62</f>
        <v>265</v>
      </c>
      <c r="AD63" s="194">
        <f t="shared" ref="AD63:AD71" si="193">AD62</f>
        <v>8078</v>
      </c>
    </row>
    <row r="64" spans="1:30" s="193" customFormat="1" ht="15.6" x14ac:dyDescent="0.3">
      <c r="A64" s="193" t="s">
        <v>267</v>
      </c>
      <c r="B64" s="194">
        <f t="shared" si="167"/>
        <v>7</v>
      </c>
      <c r="C64" s="194" t="str">
        <f t="shared" si="168"/>
        <v>Aperol</v>
      </c>
      <c r="D64" s="194" t="str">
        <f t="shared" si="169"/>
        <v>pilot</v>
      </c>
      <c r="E64" s="194" t="str">
        <f t="shared" si="170"/>
        <v>02</v>
      </c>
      <c r="F64" s="194" t="str">
        <f t="shared" si="171"/>
        <v>02</v>
      </c>
      <c r="G64" s="194" t="str">
        <f t="shared" si="172"/>
        <v>novice</v>
      </c>
      <c r="H64" s="194">
        <f t="shared" si="173"/>
        <v>1</v>
      </c>
      <c r="I64" s="194">
        <f t="shared" si="174"/>
        <v>1</v>
      </c>
      <c r="J64" s="194" t="s">
        <v>68</v>
      </c>
      <c r="K64" s="173" t="str">
        <f t="shared" si="175"/>
        <v>Aperol_pilot_02_02_novice_C_cam2</v>
      </c>
      <c r="L64" s="194"/>
      <c r="M64" s="194" t="str">
        <f t="shared" si="176"/>
        <v>f</v>
      </c>
      <c r="N64" s="194" t="str">
        <f t="shared" si="177"/>
        <v>gym</v>
      </c>
      <c r="O64" s="194" t="str">
        <f t="shared" si="178"/>
        <v>philosophy</v>
      </c>
      <c r="P64" s="194">
        <f t="shared" si="179"/>
        <v>0</v>
      </c>
      <c r="Q64" s="194" t="str">
        <f t="shared" si="180"/>
        <v>C</v>
      </c>
      <c r="R64" s="194" t="str">
        <f t="shared" si="181"/>
        <v>lab</v>
      </c>
      <c r="S64" s="194" t="str">
        <f t="shared" si="182"/>
        <v>MK</v>
      </c>
      <c r="T64" s="194" t="str">
        <f t="shared" si="183"/>
        <v>C</v>
      </c>
      <c r="U64" s="194">
        <f t="shared" si="184"/>
        <v>24</v>
      </c>
      <c r="V64" s="194">
        <f t="shared" si="185"/>
        <v>6</v>
      </c>
      <c r="W64" s="194">
        <f t="shared" si="186"/>
        <v>1998</v>
      </c>
      <c r="X64" s="194" t="str">
        <f t="shared" si="187"/>
        <v>24/6/1998</v>
      </c>
      <c r="Y64" s="194">
        <f t="shared" si="188"/>
        <v>5</v>
      </c>
      <c r="Z64" s="194">
        <f t="shared" si="189"/>
        <v>8</v>
      </c>
      <c r="AA64" s="194">
        <f t="shared" si="190"/>
        <v>2020</v>
      </c>
      <c r="AB64" s="194" t="str">
        <f t="shared" si="191"/>
        <v>5/8/2020</v>
      </c>
      <c r="AC64" s="194">
        <f t="shared" si="192"/>
        <v>265</v>
      </c>
      <c r="AD64" s="194">
        <f t="shared" si="193"/>
        <v>8078</v>
      </c>
    </row>
    <row r="65" spans="1:30" s="193" customFormat="1" ht="15.6" x14ac:dyDescent="0.3">
      <c r="A65" s="193" t="s">
        <v>267</v>
      </c>
      <c r="B65" s="194">
        <f t="shared" si="167"/>
        <v>7</v>
      </c>
      <c r="C65" s="194" t="str">
        <f t="shared" si="168"/>
        <v>Aperol</v>
      </c>
      <c r="D65" s="194" t="str">
        <f t="shared" si="169"/>
        <v>pilot</v>
      </c>
      <c r="E65" s="194" t="str">
        <f t="shared" si="170"/>
        <v>02</v>
      </c>
      <c r="F65" s="194" t="str">
        <f t="shared" si="171"/>
        <v>02</v>
      </c>
      <c r="G65" s="194" t="str">
        <f t="shared" si="172"/>
        <v>novice</v>
      </c>
      <c r="H65" s="194">
        <f t="shared" si="173"/>
        <v>1</v>
      </c>
      <c r="I65" s="194">
        <f t="shared" si="174"/>
        <v>1</v>
      </c>
      <c r="J65" s="194" t="s">
        <v>69</v>
      </c>
      <c r="K65" s="173" t="str">
        <f t="shared" si="175"/>
        <v>Aperol_pilot_02_02_novice_C_cam3</v>
      </c>
      <c r="L65" s="194"/>
      <c r="M65" s="194" t="str">
        <f t="shared" si="176"/>
        <v>f</v>
      </c>
      <c r="N65" s="194" t="str">
        <f t="shared" si="177"/>
        <v>gym</v>
      </c>
      <c r="O65" s="194" t="str">
        <f t="shared" si="178"/>
        <v>philosophy</v>
      </c>
      <c r="P65" s="194">
        <f t="shared" si="179"/>
        <v>0</v>
      </c>
      <c r="Q65" s="194" t="str">
        <f t="shared" si="180"/>
        <v>C</v>
      </c>
      <c r="R65" s="194" t="str">
        <f t="shared" si="181"/>
        <v>lab</v>
      </c>
      <c r="S65" s="194" t="str">
        <f t="shared" si="182"/>
        <v>MK</v>
      </c>
      <c r="T65" s="194" t="str">
        <f t="shared" si="183"/>
        <v>C</v>
      </c>
      <c r="U65" s="194">
        <f t="shared" si="184"/>
        <v>24</v>
      </c>
      <c r="V65" s="194">
        <f t="shared" si="185"/>
        <v>6</v>
      </c>
      <c r="W65" s="194">
        <f t="shared" si="186"/>
        <v>1998</v>
      </c>
      <c r="X65" s="194" t="str">
        <f t="shared" si="187"/>
        <v>24/6/1998</v>
      </c>
      <c r="Y65" s="194">
        <f t="shared" si="188"/>
        <v>5</v>
      </c>
      <c r="Z65" s="194">
        <f t="shared" si="189"/>
        <v>8</v>
      </c>
      <c r="AA65" s="194">
        <f t="shared" si="190"/>
        <v>2020</v>
      </c>
      <c r="AB65" s="194" t="str">
        <f t="shared" si="191"/>
        <v>5/8/2020</v>
      </c>
      <c r="AC65" s="194">
        <f t="shared" si="192"/>
        <v>265</v>
      </c>
      <c r="AD65" s="194">
        <f t="shared" si="193"/>
        <v>8078</v>
      </c>
    </row>
    <row r="66" spans="1:30" s="193" customFormat="1" ht="15.6" x14ac:dyDescent="0.3">
      <c r="A66" s="193" t="s">
        <v>267</v>
      </c>
      <c r="B66" s="194">
        <f t="shared" si="167"/>
        <v>7</v>
      </c>
      <c r="C66" s="194" t="str">
        <f t="shared" si="168"/>
        <v>Aperol</v>
      </c>
      <c r="D66" s="194" t="str">
        <f t="shared" si="169"/>
        <v>pilot</v>
      </c>
      <c r="E66" s="194" t="str">
        <f t="shared" si="170"/>
        <v>02</v>
      </c>
      <c r="F66" s="194" t="str">
        <f t="shared" si="171"/>
        <v>02</v>
      </c>
      <c r="G66" s="194" t="str">
        <f t="shared" si="172"/>
        <v>novice</v>
      </c>
      <c r="H66" s="194">
        <f t="shared" si="173"/>
        <v>1</v>
      </c>
      <c r="I66" s="194">
        <f t="shared" si="174"/>
        <v>1</v>
      </c>
      <c r="J66" s="194" t="s">
        <v>70</v>
      </c>
      <c r="K66" s="173" t="str">
        <f t="shared" si="175"/>
        <v>Aperol_pilot_02_02_novice_C_cam4</v>
      </c>
      <c r="L66" s="194"/>
      <c r="M66" s="194" t="str">
        <f t="shared" si="176"/>
        <v>f</v>
      </c>
      <c r="N66" s="194" t="str">
        <f t="shared" si="177"/>
        <v>gym</v>
      </c>
      <c r="O66" s="194" t="str">
        <f t="shared" si="178"/>
        <v>philosophy</v>
      </c>
      <c r="P66" s="194">
        <f t="shared" si="179"/>
        <v>0</v>
      </c>
      <c r="Q66" s="194" t="str">
        <f t="shared" si="180"/>
        <v>C</v>
      </c>
      <c r="R66" s="194" t="str">
        <f t="shared" si="181"/>
        <v>lab</v>
      </c>
      <c r="S66" s="194" t="str">
        <f t="shared" si="182"/>
        <v>MK</v>
      </c>
      <c r="T66" s="194" t="str">
        <f t="shared" si="183"/>
        <v>C</v>
      </c>
      <c r="U66" s="194">
        <f t="shared" si="184"/>
        <v>24</v>
      </c>
      <c r="V66" s="194">
        <f t="shared" si="185"/>
        <v>6</v>
      </c>
      <c r="W66" s="194">
        <f t="shared" si="186"/>
        <v>1998</v>
      </c>
      <c r="X66" s="194" t="str">
        <f t="shared" si="187"/>
        <v>24/6/1998</v>
      </c>
      <c r="Y66" s="194">
        <f t="shared" si="188"/>
        <v>5</v>
      </c>
      <c r="Z66" s="194">
        <f t="shared" si="189"/>
        <v>8</v>
      </c>
      <c r="AA66" s="194">
        <f t="shared" si="190"/>
        <v>2020</v>
      </c>
      <c r="AB66" s="194" t="str">
        <f t="shared" si="191"/>
        <v>5/8/2020</v>
      </c>
      <c r="AC66" s="194">
        <f t="shared" si="192"/>
        <v>265</v>
      </c>
      <c r="AD66" s="194">
        <f t="shared" si="193"/>
        <v>8078</v>
      </c>
    </row>
    <row r="67" spans="1:30" s="193" customFormat="1" ht="15.6" x14ac:dyDescent="0.3">
      <c r="A67" s="193" t="s">
        <v>267</v>
      </c>
      <c r="B67" s="194">
        <f t="shared" si="167"/>
        <v>7</v>
      </c>
      <c r="C67" s="194" t="str">
        <f t="shared" si="168"/>
        <v>Aperol</v>
      </c>
      <c r="D67" s="194" t="str">
        <f t="shared" si="169"/>
        <v>pilot</v>
      </c>
      <c r="E67" s="194" t="str">
        <f t="shared" si="170"/>
        <v>02</v>
      </c>
      <c r="F67" s="194" t="str">
        <f t="shared" si="171"/>
        <v>02</v>
      </c>
      <c r="G67" s="194" t="str">
        <f t="shared" si="172"/>
        <v>novice</v>
      </c>
      <c r="H67" s="194">
        <f t="shared" si="173"/>
        <v>1</v>
      </c>
      <c r="I67" s="194">
        <f t="shared" si="174"/>
        <v>1</v>
      </c>
      <c r="J67" s="194" t="s">
        <v>270</v>
      </c>
      <c r="K67" s="173" t="str">
        <f t="shared" si="175"/>
        <v>Aperol_pilot_02_02_novice_C_glasses</v>
      </c>
      <c r="L67" s="194"/>
      <c r="M67" s="194" t="str">
        <f t="shared" si="176"/>
        <v>f</v>
      </c>
      <c r="N67" s="194" t="str">
        <f t="shared" si="177"/>
        <v>gym</v>
      </c>
      <c r="O67" s="194" t="str">
        <f t="shared" si="178"/>
        <v>philosophy</v>
      </c>
      <c r="P67" s="194">
        <f t="shared" si="179"/>
        <v>0</v>
      </c>
      <c r="Q67" s="194" t="str">
        <f t="shared" si="180"/>
        <v>C</v>
      </c>
      <c r="R67" s="194" t="str">
        <f t="shared" si="181"/>
        <v>lab</v>
      </c>
      <c r="S67" s="194" t="str">
        <f t="shared" si="182"/>
        <v>MK</v>
      </c>
      <c r="T67" s="194" t="str">
        <f t="shared" si="183"/>
        <v>C</v>
      </c>
      <c r="U67" s="194">
        <f t="shared" si="184"/>
        <v>24</v>
      </c>
      <c r="V67" s="194">
        <f t="shared" si="185"/>
        <v>6</v>
      </c>
      <c r="W67" s="194">
        <f t="shared" si="186"/>
        <v>1998</v>
      </c>
      <c r="X67" s="194" t="str">
        <f t="shared" si="187"/>
        <v>24/6/1998</v>
      </c>
      <c r="Y67" s="194">
        <f t="shared" si="188"/>
        <v>5</v>
      </c>
      <c r="Z67" s="194">
        <f t="shared" si="189"/>
        <v>8</v>
      </c>
      <c r="AA67" s="194">
        <f t="shared" si="190"/>
        <v>2020</v>
      </c>
      <c r="AB67" s="194" t="str">
        <f t="shared" si="191"/>
        <v>5/8/2020</v>
      </c>
      <c r="AC67" s="194">
        <f t="shared" si="192"/>
        <v>265</v>
      </c>
      <c r="AD67" s="194">
        <f t="shared" si="193"/>
        <v>8078</v>
      </c>
    </row>
    <row r="68" spans="1:30" s="193" customFormat="1" ht="15.6" x14ac:dyDescent="0.3">
      <c r="A68" s="193" t="s">
        <v>267</v>
      </c>
      <c r="B68" s="194">
        <f t="shared" si="167"/>
        <v>7</v>
      </c>
      <c r="C68" s="194" t="str">
        <f t="shared" si="168"/>
        <v>Aperol</v>
      </c>
      <c r="D68" s="194" t="str">
        <f t="shared" si="169"/>
        <v>pilot</v>
      </c>
      <c r="E68" s="194" t="str">
        <f t="shared" si="170"/>
        <v>02</v>
      </c>
      <c r="F68" s="194" t="str">
        <f t="shared" si="171"/>
        <v>02</v>
      </c>
      <c r="G68" s="194" t="str">
        <f t="shared" si="172"/>
        <v>novice</v>
      </c>
      <c r="H68" s="194">
        <f t="shared" si="173"/>
        <v>1</v>
      </c>
      <c r="I68" s="194">
        <f t="shared" si="174"/>
        <v>1</v>
      </c>
      <c r="J68" s="194" t="s">
        <v>271</v>
      </c>
      <c r="K68" s="173" t="str">
        <f t="shared" si="175"/>
        <v>Aperol_pilot_02_02_novice_C_ambient</v>
      </c>
      <c r="L68" s="194"/>
      <c r="M68" s="194" t="str">
        <f t="shared" si="176"/>
        <v>f</v>
      </c>
      <c r="N68" s="194" t="str">
        <f t="shared" si="177"/>
        <v>gym</v>
      </c>
      <c r="O68" s="194" t="str">
        <f t="shared" si="178"/>
        <v>philosophy</v>
      </c>
      <c r="P68" s="194">
        <f t="shared" si="179"/>
        <v>0</v>
      </c>
      <c r="Q68" s="194" t="str">
        <f t="shared" si="180"/>
        <v>C</v>
      </c>
      <c r="R68" s="194" t="str">
        <f t="shared" si="181"/>
        <v>lab</v>
      </c>
      <c r="S68" s="194" t="str">
        <f t="shared" si="182"/>
        <v>MK</v>
      </c>
      <c r="T68" s="194" t="str">
        <f t="shared" si="183"/>
        <v>C</v>
      </c>
      <c r="U68" s="194">
        <f t="shared" si="184"/>
        <v>24</v>
      </c>
      <c r="V68" s="194">
        <f t="shared" si="185"/>
        <v>6</v>
      </c>
      <c r="W68" s="194">
        <f t="shared" si="186"/>
        <v>1998</v>
      </c>
      <c r="X68" s="194" t="str">
        <f t="shared" si="187"/>
        <v>24/6/1998</v>
      </c>
      <c r="Y68" s="194">
        <f t="shared" si="188"/>
        <v>5</v>
      </c>
      <c r="Z68" s="194">
        <f t="shared" si="189"/>
        <v>8</v>
      </c>
      <c r="AA68" s="194">
        <f t="shared" si="190"/>
        <v>2020</v>
      </c>
      <c r="AB68" s="194" t="str">
        <f t="shared" si="191"/>
        <v>5/8/2020</v>
      </c>
      <c r="AC68" s="194">
        <f t="shared" si="192"/>
        <v>265</v>
      </c>
      <c r="AD68" s="194">
        <f t="shared" si="193"/>
        <v>8078</v>
      </c>
    </row>
    <row r="69" spans="1:30" s="193" customFormat="1" ht="15.6" x14ac:dyDescent="0.3">
      <c r="A69" s="193" t="s">
        <v>267</v>
      </c>
      <c r="B69" s="194">
        <f t="shared" si="167"/>
        <v>7</v>
      </c>
      <c r="C69" s="194" t="str">
        <f t="shared" si="168"/>
        <v>Aperol</v>
      </c>
      <c r="D69" s="194" t="str">
        <f t="shared" si="169"/>
        <v>pilot</v>
      </c>
      <c r="E69" s="194" t="str">
        <f t="shared" si="170"/>
        <v>02</v>
      </c>
      <c r="F69" s="194" t="str">
        <f t="shared" si="171"/>
        <v>02</v>
      </c>
      <c r="G69" s="194" t="str">
        <f t="shared" si="172"/>
        <v>novice</v>
      </c>
      <c r="H69" s="194">
        <f t="shared" si="173"/>
        <v>1</v>
      </c>
      <c r="I69" s="194">
        <f t="shared" si="174"/>
        <v>1</v>
      </c>
      <c r="J69" s="194" t="s">
        <v>274</v>
      </c>
      <c r="K69" s="173" t="str">
        <f t="shared" si="175"/>
        <v>Aperol_pilot_02_02_novice_C_ETrawdata</v>
      </c>
      <c r="L69" s="194"/>
      <c r="M69" s="194" t="str">
        <f t="shared" si="176"/>
        <v>f</v>
      </c>
      <c r="N69" s="194" t="str">
        <f t="shared" si="177"/>
        <v>gym</v>
      </c>
      <c r="O69" s="194" t="str">
        <f t="shared" si="178"/>
        <v>philosophy</v>
      </c>
      <c r="P69" s="194">
        <f t="shared" si="179"/>
        <v>0</v>
      </c>
      <c r="Q69" s="194" t="str">
        <f t="shared" si="180"/>
        <v>C</v>
      </c>
      <c r="R69" s="194" t="str">
        <f t="shared" si="181"/>
        <v>lab</v>
      </c>
      <c r="S69" s="194" t="str">
        <f t="shared" si="182"/>
        <v>MK</v>
      </c>
      <c r="T69" s="194" t="str">
        <f t="shared" si="183"/>
        <v>C</v>
      </c>
      <c r="U69" s="194">
        <f t="shared" si="184"/>
        <v>24</v>
      </c>
      <c r="V69" s="194">
        <f t="shared" si="185"/>
        <v>6</v>
      </c>
      <c r="W69" s="194">
        <f t="shared" si="186"/>
        <v>1998</v>
      </c>
      <c r="X69" s="194" t="str">
        <f t="shared" si="187"/>
        <v>24/6/1998</v>
      </c>
      <c r="Y69" s="194">
        <f t="shared" si="188"/>
        <v>5</v>
      </c>
      <c r="Z69" s="194">
        <f t="shared" si="189"/>
        <v>8</v>
      </c>
      <c r="AA69" s="194">
        <f t="shared" si="190"/>
        <v>2020</v>
      </c>
      <c r="AB69" s="194" t="str">
        <f t="shared" si="191"/>
        <v>5/8/2020</v>
      </c>
      <c r="AC69" s="194">
        <f t="shared" si="192"/>
        <v>265</v>
      </c>
      <c r="AD69" s="194">
        <f t="shared" si="193"/>
        <v>8078</v>
      </c>
    </row>
    <row r="70" spans="1:30" s="193" customFormat="1" ht="15.6" x14ac:dyDescent="0.3">
      <c r="A70" s="193" t="s">
        <v>267</v>
      </c>
      <c r="B70" s="194">
        <f t="shared" si="167"/>
        <v>7</v>
      </c>
      <c r="C70" s="194" t="str">
        <f t="shared" si="168"/>
        <v>Aperol</v>
      </c>
      <c r="D70" s="194" t="str">
        <f t="shared" si="169"/>
        <v>pilot</v>
      </c>
      <c r="E70" s="194" t="str">
        <f t="shared" si="170"/>
        <v>02</v>
      </c>
      <c r="F70" s="194" t="str">
        <f t="shared" si="171"/>
        <v>02</v>
      </c>
      <c r="G70" s="194" t="str">
        <f t="shared" si="172"/>
        <v>novice</v>
      </c>
      <c r="H70" s="194">
        <f t="shared" si="173"/>
        <v>1</v>
      </c>
      <c r="I70" s="194">
        <f t="shared" si="174"/>
        <v>1</v>
      </c>
      <c r="J70" s="194" t="s">
        <v>276</v>
      </c>
      <c r="K70" s="173" t="str">
        <f t="shared" si="175"/>
        <v>Aperol_pilot_02_02_novice_C_maxcoding</v>
      </c>
      <c r="L70" s="194"/>
      <c r="M70" s="194" t="str">
        <f t="shared" si="176"/>
        <v>f</v>
      </c>
      <c r="N70" s="194" t="str">
        <f t="shared" si="177"/>
        <v>gym</v>
      </c>
      <c r="O70" s="194" t="str">
        <f t="shared" si="178"/>
        <v>philosophy</v>
      </c>
      <c r="P70" s="194">
        <f t="shared" si="179"/>
        <v>0</v>
      </c>
      <c r="Q70" s="194" t="str">
        <f t="shared" si="180"/>
        <v>C</v>
      </c>
      <c r="R70" s="194" t="str">
        <f t="shared" si="181"/>
        <v>lab</v>
      </c>
      <c r="S70" s="194" t="str">
        <f t="shared" si="182"/>
        <v>MK</v>
      </c>
      <c r="T70" s="194" t="str">
        <f t="shared" si="183"/>
        <v>C</v>
      </c>
      <c r="U70" s="194">
        <f t="shared" si="184"/>
        <v>24</v>
      </c>
      <c r="V70" s="194">
        <f t="shared" si="185"/>
        <v>6</v>
      </c>
      <c r="W70" s="194">
        <f t="shared" si="186"/>
        <v>1998</v>
      </c>
      <c r="X70" s="194" t="str">
        <f t="shared" si="187"/>
        <v>24/6/1998</v>
      </c>
      <c r="Y70" s="194">
        <f t="shared" si="188"/>
        <v>5</v>
      </c>
      <c r="Z70" s="194">
        <f t="shared" si="189"/>
        <v>8</v>
      </c>
      <c r="AA70" s="194">
        <f t="shared" si="190"/>
        <v>2020</v>
      </c>
      <c r="AB70" s="194" t="str">
        <f t="shared" si="191"/>
        <v>5/8/2020</v>
      </c>
      <c r="AC70" s="194">
        <f t="shared" si="192"/>
        <v>265</v>
      </c>
      <c r="AD70" s="194">
        <f t="shared" si="193"/>
        <v>8078</v>
      </c>
    </row>
    <row r="71" spans="1:30" s="193" customFormat="1" ht="15.6" x14ac:dyDescent="0.3">
      <c r="A71" s="193" t="s">
        <v>267</v>
      </c>
      <c r="B71" s="194">
        <f t="shared" si="167"/>
        <v>7</v>
      </c>
      <c r="C71" s="194" t="str">
        <f t="shared" si="168"/>
        <v>Aperol</v>
      </c>
      <c r="D71" s="194" t="str">
        <f t="shared" si="169"/>
        <v>pilot</v>
      </c>
      <c r="E71" s="194" t="str">
        <f t="shared" si="170"/>
        <v>02</v>
      </c>
      <c r="F71" s="194" t="str">
        <f t="shared" si="171"/>
        <v>02</v>
      </c>
      <c r="G71" s="194" t="str">
        <f t="shared" si="172"/>
        <v>novice</v>
      </c>
      <c r="H71" s="194">
        <f t="shared" si="173"/>
        <v>1</v>
      </c>
      <c r="I71" s="194">
        <f t="shared" si="174"/>
        <v>1</v>
      </c>
      <c r="J71" s="194" t="s">
        <v>275</v>
      </c>
      <c r="K71" s="173" t="str">
        <f t="shared" si="175"/>
        <v>Aperol_pilot_02_02_novice_C_quest</v>
      </c>
      <c r="L71" s="194"/>
      <c r="M71" s="194" t="str">
        <f t="shared" si="176"/>
        <v>f</v>
      </c>
      <c r="N71" s="194" t="str">
        <f t="shared" si="177"/>
        <v>gym</v>
      </c>
      <c r="O71" s="194" t="str">
        <f t="shared" si="178"/>
        <v>philosophy</v>
      </c>
      <c r="P71" s="194">
        <f t="shared" si="179"/>
        <v>0</v>
      </c>
      <c r="Q71" s="194" t="str">
        <f t="shared" si="180"/>
        <v>C</v>
      </c>
      <c r="R71" s="194" t="str">
        <f t="shared" si="181"/>
        <v>lab</v>
      </c>
      <c r="S71" s="194" t="str">
        <f t="shared" si="182"/>
        <v>MK</v>
      </c>
      <c r="T71" s="194" t="str">
        <f t="shared" si="183"/>
        <v>C</v>
      </c>
      <c r="U71" s="194">
        <f t="shared" si="184"/>
        <v>24</v>
      </c>
      <c r="V71" s="194">
        <f t="shared" si="185"/>
        <v>6</v>
      </c>
      <c r="W71" s="194">
        <f t="shared" si="186"/>
        <v>1998</v>
      </c>
      <c r="X71" s="194" t="str">
        <f t="shared" si="187"/>
        <v>24/6/1998</v>
      </c>
      <c r="Y71" s="194">
        <f t="shared" si="188"/>
        <v>5</v>
      </c>
      <c r="Z71" s="194">
        <f t="shared" si="189"/>
        <v>8</v>
      </c>
      <c r="AA71" s="194">
        <f t="shared" si="190"/>
        <v>2020</v>
      </c>
      <c r="AB71" s="194" t="str">
        <f t="shared" si="191"/>
        <v>5/8/2020</v>
      </c>
      <c r="AC71" s="194">
        <f t="shared" si="192"/>
        <v>265</v>
      </c>
      <c r="AD71" s="194">
        <f t="shared" si="193"/>
        <v>8078</v>
      </c>
    </row>
    <row r="72" spans="1:30" s="188" customFormat="1" ht="15.6" x14ac:dyDescent="0.3">
      <c r="A72" s="195" t="s">
        <v>266</v>
      </c>
      <c r="B72" s="189">
        <v>8</v>
      </c>
      <c r="C72" s="181" t="s">
        <v>273</v>
      </c>
      <c r="D72" s="189" t="s">
        <v>42</v>
      </c>
      <c r="E72" s="184" t="s">
        <v>41</v>
      </c>
      <c r="F72" s="184" t="s">
        <v>41</v>
      </c>
      <c r="G72" s="190" t="s">
        <v>39</v>
      </c>
      <c r="H72" s="189">
        <v>1</v>
      </c>
      <c r="I72" s="189">
        <v>1</v>
      </c>
      <c r="J72" s="189" t="s">
        <v>267</v>
      </c>
      <c r="K72" s="189" t="str">
        <f>CONCATENATE(C72,"_",D72,F72,"_",G72)</f>
        <v>Aperol_pilot02_novice</v>
      </c>
      <c r="L72" s="192" t="s">
        <v>263</v>
      </c>
      <c r="M72" s="191" t="s">
        <v>258</v>
      </c>
      <c r="N72" s="189" t="s">
        <v>47</v>
      </c>
      <c r="O72" s="189" t="s">
        <v>49</v>
      </c>
      <c r="P72" s="189">
        <v>0</v>
      </c>
      <c r="Q72" s="189" t="s">
        <v>34</v>
      </c>
      <c r="R72" s="189" t="s">
        <v>28</v>
      </c>
      <c r="S72" s="189" t="s">
        <v>36</v>
      </c>
      <c r="T72" s="192" t="s">
        <v>34</v>
      </c>
      <c r="U72" s="189">
        <v>23</v>
      </c>
      <c r="V72" s="189">
        <v>3</v>
      </c>
      <c r="W72" s="189">
        <v>1993</v>
      </c>
      <c r="X72" s="189" t="str">
        <f t="shared" si="138"/>
        <v>23/3/1993</v>
      </c>
      <c r="Y72" s="189">
        <v>5</v>
      </c>
      <c r="Z72" s="189">
        <v>8</v>
      </c>
      <c r="AA72" s="189">
        <v>2020</v>
      </c>
      <c r="AB72" s="189" t="str">
        <f t="shared" si="139"/>
        <v>5/8/2020</v>
      </c>
      <c r="AC72" s="189">
        <f t="shared" si="28"/>
        <v>328</v>
      </c>
      <c r="AD72" s="189">
        <f t="shared" si="29"/>
        <v>9997</v>
      </c>
    </row>
    <row r="73" spans="1:30" s="193" customFormat="1" ht="15.6" x14ac:dyDescent="0.3">
      <c r="A73" s="193" t="s">
        <v>267</v>
      </c>
      <c r="B73" s="194">
        <f t="shared" ref="B73:B81" si="194">B72</f>
        <v>8</v>
      </c>
      <c r="C73" s="194" t="str">
        <f t="shared" ref="C73:C81" si="195">C72</f>
        <v>Aperol</v>
      </c>
      <c r="D73" s="194" t="str">
        <f t="shared" ref="D73:D81" si="196">D72</f>
        <v>pilot</v>
      </c>
      <c r="E73" s="194" t="str">
        <f t="shared" ref="E73:E81" si="197">E72</f>
        <v>02</v>
      </c>
      <c r="F73" s="194" t="str">
        <f t="shared" ref="F73:F81" si="198">F72</f>
        <v>02</v>
      </c>
      <c r="G73" s="194" t="str">
        <f t="shared" ref="G73:G81" si="199">G72</f>
        <v>novice</v>
      </c>
      <c r="H73" s="194">
        <f t="shared" ref="H73:H81" si="200">H72</f>
        <v>1</v>
      </c>
      <c r="I73" s="194">
        <f t="shared" ref="I73:I81" si="201">I72</f>
        <v>1</v>
      </c>
      <c r="J73" s="194" t="s">
        <v>269</v>
      </c>
      <c r="K73" s="173" t="str">
        <f t="shared" ref="K73:K81" si="202">CONCATENATE(C73,"_",D73,"_",E73,"_",F73,"_",G73,"_",Q73,"_",J73)</f>
        <v>Aperol_pilot_02_02_novice_D_cam1</v>
      </c>
      <c r="L73" s="194"/>
      <c r="M73" s="194" t="str">
        <f t="shared" ref="M73:M81" si="203">M72</f>
        <v>f</v>
      </c>
      <c r="N73" s="194" t="str">
        <f t="shared" ref="N73:N81" si="204">N72</f>
        <v>gym</v>
      </c>
      <c r="O73" s="194" t="str">
        <f t="shared" ref="O73:O81" si="205">O72</f>
        <v>english</v>
      </c>
      <c r="P73" s="194">
        <f t="shared" ref="P73:P81" si="206">P72</f>
        <v>0</v>
      </c>
      <c r="Q73" s="194" t="str">
        <f t="shared" ref="Q73:Q81" si="207">Q72</f>
        <v>D</v>
      </c>
      <c r="R73" s="194" t="str">
        <f t="shared" ref="R73:R81" si="208">R72</f>
        <v>lab</v>
      </c>
      <c r="S73" s="194" t="str">
        <f t="shared" ref="S73:S81" si="209">S72</f>
        <v>MK</v>
      </c>
      <c r="T73" s="194" t="str">
        <f t="shared" ref="T73:T81" si="210">T72</f>
        <v>D</v>
      </c>
      <c r="U73" s="194">
        <f t="shared" ref="U73:U81" si="211">U72</f>
        <v>23</v>
      </c>
      <c r="V73" s="194">
        <f t="shared" ref="V73:V81" si="212">V72</f>
        <v>3</v>
      </c>
      <c r="W73" s="194">
        <f t="shared" ref="W73:W81" si="213">W72</f>
        <v>1993</v>
      </c>
      <c r="X73" s="194" t="str">
        <f t="shared" ref="X73:X81" si="214">X72</f>
        <v>23/3/1993</v>
      </c>
      <c r="Y73" s="194">
        <f t="shared" ref="Y73:Y81" si="215">Y72</f>
        <v>5</v>
      </c>
      <c r="Z73" s="194">
        <f t="shared" ref="Z73:Z81" si="216">Z72</f>
        <v>8</v>
      </c>
      <c r="AA73" s="194">
        <f t="shared" ref="AA73:AA81" si="217">AA72</f>
        <v>2020</v>
      </c>
      <c r="AB73" s="194" t="str">
        <f t="shared" ref="AB73:AB81" si="218">AB72</f>
        <v>5/8/2020</v>
      </c>
      <c r="AC73" s="194">
        <f t="shared" ref="AC73:AC81" si="219">AC72</f>
        <v>328</v>
      </c>
      <c r="AD73" s="194">
        <f t="shared" ref="AD73:AD81" si="220">AD72</f>
        <v>9997</v>
      </c>
    </row>
    <row r="74" spans="1:30" s="193" customFormat="1" ht="15.6" x14ac:dyDescent="0.3">
      <c r="A74" s="193" t="s">
        <v>267</v>
      </c>
      <c r="B74" s="194">
        <f t="shared" si="194"/>
        <v>8</v>
      </c>
      <c r="C74" s="194" t="str">
        <f t="shared" si="195"/>
        <v>Aperol</v>
      </c>
      <c r="D74" s="194" t="str">
        <f t="shared" si="196"/>
        <v>pilot</v>
      </c>
      <c r="E74" s="194" t="str">
        <f t="shared" si="197"/>
        <v>02</v>
      </c>
      <c r="F74" s="194" t="str">
        <f t="shared" si="198"/>
        <v>02</v>
      </c>
      <c r="G74" s="194" t="str">
        <f t="shared" si="199"/>
        <v>novice</v>
      </c>
      <c r="H74" s="194">
        <f t="shared" si="200"/>
        <v>1</v>
      </c>
      <c r="I74" s="194">
        <f t="shared" si="201"/>
        <v>1</v>
      </c>
      <c r="J74" s="194" t="s">
        <v>68</v>
      </c>
      <c r="K74" s="173" t="str">
        <f t="shared" si="202"/>
        <v>Aperol_pilot_02_02_novice_D_cam2</v>
      </c>
      <c r="L74" s="194"/>
      <c r="M74" s="194" t="str">
        <f t="shared" si="203"/>
        <v>f</v>
      </c>
      <c r="N74" s="194" t="str">
        <f t="shared" si="204"/>
        <v>gym</v>
      </c>
      <c r="O74" s="194" t="str">
        <f t="shared" si="205"/>
        <v>english</v>
      </c>
      <c r="P74" s="194">
        <f t="shared" si="206"/>
        <v>0</v>
      </c>
      <c r="Q74" s="194" t="str">
        <f t="shared" si="207"/>
        <v>D</v>
      </c>
      <c r="R74" s="194" t="str">
        <f t="shared" si="208"/>
        <v>lab</v>
      </c>
      <c r="S74" s="194" t="str">
        <f t="shared" si="209"/>
        <v>MK</v>
      </c>
      <c r="T74" s="194" t="str">
        <f t="shared" si="210"/>
        <v>D</v>
      </c>
      <c r="U74" s="194">
        <f t="shared" si="211"/>
        <v>23</v>
      </c>
      <c r="V74" s="194">
        <f t="shared" si="212"/>
        <v>3</v>
      </c>
      <c r="W74" s="194">
        <f t="shared" si="213"/>
        <v>1993</v>
      </c>
      <c r="X74" s="194" t="str">
        <f t="shared" si="214"/>
        <v>23/3/1993</v>
      </c>
      <c r="Y74" s="194">
        <f t="shared" si="215"/>
        <v>5</v>
      </c>
      <c r="Z74" s="194">
        <f t="shared" si="216"/>
        <v>8</v>
      </c>
      <c r="AA74" s="194">
        <f t="shared" si="217"/>
        <v>2020</v>
      </c>
      <c r="AB74" s="194" t="str">
        <f t="shared" si="218"/>
        <v>5/8/2020</v>
      </c>
      <c r="AC74" s="194">
        <f t="shared" si="219"/>
        <v>328</v>
      </c>
      <c r="AD74" s="194">
        <f t="shared" si="220"/>
        <v>9997</v>
      </c>
    </row>
    <row r="75" spans="1:30" s="193" customFormat="1" ht="15.6" x14ac:dyDescent="0.3">
      <c r="A75" s="193" t="s">
        <v>267</v>
      </c>
      <c r="B75" s="194">
        <f t="shared" si="194"/>
        <v>8</v>
      </c>
      <c r="C75" s="194" t="str">
        <f t="shared" si="195"/>
        <v>Aperol</v>
      </c>
      <c r="D75" s="194" t="str">
        <f t="shared" si="196"/>
        <v>pilot</v>
      </c>
      <c r="E75" s="194" t="str">
        <f t="shared" si="197"/>
        <v>02</v>
      </c>
      <c r="F75" s="194" t="str">
        <f t="shared" si="198"/>
        <v>02</v>
      </c>
      <c r="G75" s="194" t="str">
        <f t="shared" si="199"/>
        <v>novice</v>
      </c>
      <c r="H75" s="194">
        <f t="shared" si="200"/>
        <v>1</v>
      </c>
      <c r="I75" s="194">
        <f t="shared" si="201"/>
        <v>1</v>
      </c>
      <c r="J75" s="194" t="s">
        <v>69</v>
      </c>
      <c r="K75" s="173" t="str">
        <f t="shared" si="202"/>
        <v>Aperol_pilot_02_02_novice_D_cam3</v>
      </c>
      <c r="L75" s="194"/>
      <c r="M75" s="194" t="str">
        <f t="shared" si="203"/>
        <v>f</v>
      </c>
      <c r="N75" s="194" t="str">
        <f t="shared" si="204"/>
        <v>gym</v>
      </c>
      <c r="O75" s="194" t="str">
        <f t="shared" si="205"/>
        <v>english</v>
      </c>
      <c r="P75" s="194">
        <f t="shared" si="206"/>
        <v>0</v>
      </c>
      <c r="Q75" s="194" t="str">
        <f t="shared" si="207"/>
        <v>D</v>
      </c>
      <c r="R75" s="194" t="str">
        <f t="shared" si="208"/>
        <v>lab</v>
      </c>
      <c r="S75" s="194" t="str">
        <f t="shared" si="209"/>
        <v>MK</v>
      </c>
      <c r="T75" s="194" t="str">
        <f t="shared" si="210"/>
        <v>D</v>
      </c>
      <c r="U75" s="194">
        <f t="shared" si="211"/>
        <v>23</v>
      </c>
      <c r="V75" s="194">
        <f t="shared" si="212"/>
        <v>3</v>
      </c>
      <c r="W75" s="194">
        <f t="shared" si="213"/>
        <v>1993</v>
      </c>
      <c r="X75" s="194" t="str">
        <f t="shared" si="214"/>
        <v>23/3/1993</v>
      </c>
      <c r="Y75" s="194">
        <f t="shared" si="215"/>
        <v>5</v>
      </c>
      <c r="Z75" s="194">
        <f t="shared" si="216"/>
        <v>8</v>
      </c>
      <c r="AA75" s="194">
        <f t="shared" si="217"/>
        <v>2020</v>
      </c>
      <c r="AB75" s="194" t="str">
        <f t="shared" si="218"/>
        <v>5/8/2020</v>
      </c>
      <c r="AC75" s="194">
        <f t="shared" si="219"/>
        <v>328</v>
      </c>
      <c r="AD75" s="194">
        <f t="shared" si="220"/>
        <v>9997</v>
      </c>
    </row>
    <row r="76" spans="1:30" s="193" customFormat="1" ht="15.6" x14ac:dyDescent="0.3">
      <c r="A76" s="193" t="s">
        <v>267</v>
      </c>
      <c r="B76" s="194">
        <f t="shared" si="194"/>
        <v>8</v>
      </c>
      <c r="C76" s="194" t="str">
        <f t="shared" si="195"/>
        <v>Aperol</v>
      </c>
      <c r="D76" s="194" t="str">
        <f t="shared" si="196"/>
        <v>pilot</v>
      </c>
      <c r="E76" s="194" t="str">
        <f t="shared" si="197"/>
        <v>02</v>
      </c>
      <c r="F76" s="194" t="str">
        <f t="shared" si="198"/>
        <v>02</v>
      </c>
      <c r="G76" s="194" t="str">
        <f t="shared" si="199"/>
        <v>novice</v>
      </c>
      <c r="H76" s="194">
        <f t="shared" si="200"/>
        <v>1</v>
      </c>
      <c r="I76" s="194">
        <f t="shared" si="201"/>
        <v>1</v>
      </c>
      <c r="J76" s="194" t="s">
        <v>70</v>
      </c>
      <c r="K76" s="173" t="str">
        <f t="shared" si="202"/>
        <v>Aperol_pilot_02_02_novice_D_cam4</v>
      </c>
      <c r="L76" s="194"/>
      <c r="M76" s="194" t="str">
        <f t="shared" si="203"/>
        <v>f</v>
      </c>
      <c r="N76" s="194" t="str">
        <f t="shared" si="204"/>
        <v>gym</v>
      </c>
      <c r="O76" s="194" t="str">
        <f t="shared" si="205"/>
        <v>english</v>
      </c>
      <c r="P76" s="194">
        <f t="shared" si="206"/>
        <v>0</v>
      </c>
      <c r="Q76" s="194" t="str">
        <f t="shared" si="207"/>
        <v>D</v>
      </c>
      <c r="R76" s="194" t="str">
        <f t="shared" si="208"/>
        <v>lab</v>
      </c>
      <c r="S76" s="194" t="str">
        <f t="shared" si="209"/>
        <v>MK</v>
      </c>
      <c r="T76" s="194" t="str">
        <f t="shared" si="210"/>
        <v>D</v>
      </c>
      <c r="U76" s="194">
        <f t="shared" si="211"/>
        <v>23</v>
      </c>
      <c r="V76" s="194">
        <f t="shared" si="212"/>
        <v>3</v>
      </c>
      <c r="W76" s="194">
        <f t="shared" si="213"/>
        <v>1993</v>
      </c>
      <c r="X76" s="194" t="str">
        <f t="shared" si="214"/>
        <v>23/3/1993</v>
      </c>
      <c r="Y76" s="194">
        <f t="shared" si="215"/>
        <v>5</v>
      </c>
      <c r="Z76" s="194">
        <f t="shared" si="216"/>
        <v>8</v>
      </c>
      <c r="AA76" s="194">
        <f t="shared" si="217"/>
        <v>2020</v>
      </c>
      <c r="AB76" s="194" t="str">
        <f t="shared" si="218"/>
        <v>5/8/2020</v>
      </c>
      <c r="AC76" s="194">
        <f t="shared" si="219"/>
        <v>328</v>
      </c>
      <c r="AD76" s="194">
        <f t="shared" si="220"/>
        <v>9997</v>
      </c>
    </row>
    <row r="77" spans="1:30" s="193" customFormat="1" ht="15.6" x14ac:dyDescent="0.3">
      <c r="A77" s="193" t="s">
        <v>267</v>
      </c>
      <c r="B77" s="194">
        <f t="shared" si="194"/>
        <v>8</v>
      </c>
      <c r="C77" s="194" t="str">
        <f t="shared" si="195"/>
        <v>Aperol</v>
      </c>
      <c r="D77" s="194" t="str">
        <f t="shared" si="196"/>
        <v>pilot</v>
      </c>
      <c r="E77" s="194" t="str">
        <f t="shared" si="197"/>
        <v>02</v>
      </c>
      <c r="F77" s="194" t="str">
        <f t="shared" si="198"/>
        <v>02</v>
      </c>
      <c r="G77" s="194" t="str">
        <f t="shared" si="199"/>
        <v>novice</v>
      </c>
      <c r="H77" s="194">
        <f t="shared" si="200"/>
        <v>1</v>
      </c>
      <c r="I77" s="194">
        <f t="shared" si="201"/>
        <v>1</v>
      </c>
      <c r="J77" s="194" t="s">
        <v>270</v>
      </c>
      <c r="K77" s="173" t="str">
        <f t="shared" si="202"/>
        <v>Aperol_pilot_02_02_novice_D_glasses</v>
      </c>
      <c r="L77" s="194"/>
      <c r="M77" s="194" t="str">
        <f t="shared" si="203"/>
        <v>f</v>
      </c>
      <c r="N77" s="194" t="str">
        <f t="shared" si="204"/>
        <v>gym</v>
      </c>
      <c r="O77" s="194" t="str">
        <f t="shared" si="205"/>
        <v>english</v>
      </c>
      <c r="P77" s="194">
        <f t="shared" si="206"/>
        <v>0</v>
      </c>
      <c r="Q77" s="194" t="str">
        <f t="shared" si="207"/>
        <v>D</v>
      </c>
      <c r="R77" s="194" t="str">
        <f t="shared" si="208"/>
        <v>lab</v>
      </c>
      <c r="S77" s="194" t="str">
        <f t="shared" si="209"/>
        <v>MK</v>
      </c>
      <c r="T77" s="194" t="str">
        <f t="shared" si="210"/>
        <v>D</v>
      </c>
      <c r="U77" s="194">
        <f t="shared" si="211"/>
        <v>23</v>
      </c>
      <c r="V77" s="194">
        <f t="shared" si="212"/>
        <v>3</v>
      </c>
      <c r="W77" s="194">
        <f t="shared" si="213"/>
        <v>1993</v>
      </c>
      <c r="X77" s="194" t="str">
        <f t="shared" si="214"/>
        <v>23/3/1993</v>
      </c>
      <c r="Y77" s="194">
        <f t="shared" si="215"/>
        <v>5</v>
      </c>
      <c r="Z77" s="194">
        <f t="shared" si="216"/>
        <v>8</v>
      </c>
      <c r="AA77" s="194">
        <f t="shared" si="217"/>
        <v>2020</v>
      </c>
      <c r="AB77" s="194" t="str">
        <f t="shared" si="218"/>
        <v>5/8/2020</v>
      </c>
      <c r="AC77" s="194">
        <f t="shared" si="219"/>
        <v>328</v>
      </c>
      <c r="AD77" s="194">
        <f t="shared" si="220"/>
        <v>9997</v>
      </c>
    </row>
    <row r="78" spans="1:30" s="193" customFormat="1" ht="15.6" x14ac:dyDescent="0.3">
      <c r="A78" s="193" t="s">
        <v>267</v>
      </c>
      <c r="B78" s="194">
        <f t="shared" si="194"/>
        <v>8</v>
      </c>
      <c r="C78" s="194" t="str">
        <f t="shared" si="195"/>
        <v>Aperol</v>
      </c>
      <c r="D78" s="194" t="str">
        <f t="shared" si="196"/>
        <v>pilot</v>
      </c>
      <c r="E78" s="194" t="str">
        <f t="shared" si="197"/>
        <v>02</v>
      </c>
      <c r="F78" s="194" t="str">
        <f t="shared" si="198"/>
        <v>02</v>
      </c>
      <c r="G78" s="194" t="str">
        <f t="shared" si="199"/>
        <v>novice</v>
      </c>
      <c r="H78" s="194">
        <f t="shared" si="200"/>
        <v>1</v>
      </c>
      <c r="I78" s="194">
        <f t="shared" si="201"/>
        <v>1</v>
      </c>
      <c r="J78" s="194" t="s">
        <v>271</v>
      </c>
      <c r="K78" s="173" t="str">
        <f t="shared" si="202"/>
        <v>Aperol_pilot_02_02_novice_D_ambient</v>
      </c>
      <c r="L78" s="194"/>
      <c r="M78" s="194" t="str">
        <f t="shared" si="203"/>
        <v>f</v>
      </c>
      <c r="N78" s="194" t="str">
        <f t="shared" si="204"/>
        <v>gym</v>
      </c>
      <c r="O78" s="194" t="str">
        <f t="shared" si="205"/>
        <v>english</v>
      </c>
      <c r="P78" s="194">
        <f t="shared" si="206"/>
        <v>0</v>
      </c>
      <c r="Q78" s="194" t="str">
        <f t="shared" si="207"/>
        <v>D</v>
      </c>
      <c r="R78" s="194" t="str">
        <f t="shared" si="208"/>
        <v>lab</v>
      </c>
      <c r="S78" s="194" t="str">
        <f t="shared" si="209"/>
        <v>MK</v>
      </c>
      <c r="T78" s="194" t="str">
        <f t="shared" si="210"/>
        <v>D</v>
      </c>
      <c r="U78" s="194">
        <f t="shared" si="211"/>
        <v>23</v>
      </c>
      <c r="V78" s="194">
        <f t="shared" si="212"/>
        <v>3</v>
      </c>
      <c r="W78" s="194">
        <f t="shared" si="213"/>
        <v>1993</v>
      </c>
      <c r="X78" s="194" t="str">
        <f t="shared" si="214"/>
        <v>23/3/1993</v>
      </c>
      <c r="Y78" s="194">
        <f t="shared" si="215"/>
        <v>5</v>
      </c>
      <c r="Z78" s="194">
        <f t="shared" si="216"/>
        <v>8</v>
      </c>
      <c r="AA78" s="194">
        <f t="shared" si="217"/>
        <v>2020</v>
      </c>
      <c r="AB78" s="194" t="str">
        <f t="shared" si="218"/>
        <v>5/8/2020</v>
      </c>
      <c r="AC78" s="194">
        <f t="shared" si="219"/>
        <v>328</v>
      </c>
      <c r="AD78" s="194">
        <f t="shared" si="220"/>
        <v>9997</v>
      </c>
    </row>
    <row r="79" spans="1:30" s="193" customFormat="1" ht="15.6" x14ac:dyDescent="0.3">
      <c r="A79" s="193" t="s">
        <v>267</v>
      </c>
      <c r="B79" s="194">
        <f t="shared" si="194"/>
        <v>8</v>
      </c>
      <c r="C79" s="194" t="str">
        <f t="shared" si="195"/>
        <v>Aperol</v>
      </c>
      <c r="D79" s="194" t="str">
        <f t="shared" si="196"/>
        <v>pilot</v>
      </c>
      <c r="E79" s="194" t="str">
        <f t="shared" si="197"/>
        <v>02</v>
      </c>
      <c r="F79" s="194" t="str">
        <f t="shared" si="198"/>
        <v>02</v>
      </c>
      <c r="G79" s="194" t="str">
        <f t="shared" si="199"/>
        <v>novice</v>
      </c>
      <c r="H79" s="194">
        <f t="shared" si="200"/>
        <v>1</v>
      </c>
      <c r="I79" s="194">
        <f t="shared" si="201"/>
        <v>1</v>
      </c>
      <c r="J79" s="194" t="s">
        <v>274</v>
      </c>
      <c r="K79" s="173" t="str">
        <f t="shared" si="202"/>
        <v>Aperol_pilot_02_02_novice_D_ETrawdata</v>
      </c>
      <c r="L79" s="194"/>
      <c r="M79" s="194" t="str">
        <f t="shared" si="203"/>
        <v>f</v>
      </c>
      <c r="N79" s="194" t="str">
        <f t="shared" si="204"/>
        <v>gym</v>
      </c>
      <c r="O79" s="194" t="str">
        <f t="shared" si="205"/>
        <v>english</v>
      </c>
      <c r="P79" s="194">
        <f t="shared" si="206"/>
        <v>0</v>
      </c>
      <c r="Q79" s="194" t="str">
        <f t="shared" si="207"/>
        <v>D</v>
      </c>
      <c r="R79" s="194" t="str">
        <f t="shared" si="208"/>
        <v>lab</v>
      </c>
      <c r="S79" s="194" t="str">
        <f t="shared" si="209"/>
        <v>MK</v>
      </c>
      <c r="T79" s="194" t="str">
        <f t="shared" si="210"/>
        <v>D</v>
      </c>
      <c r="U79" s="194">
        <f t="shared" si="211"/>
        <v>23</v>
      </c>
      <c r="V79" s="194">
        <f t="shared" si="212"/>
        <v>3</v>
      </c>
      <c r="W79" s="194">
        <f t="shared" si="213"/>
        <v>1993</v>
      </c>
      <c r="X79" s="194" t="str">
        <f t="shared" si="214"/>
        <v>23/3/1993</v>
      </c>
      <c r="Y79" s="194">
        <f t="shared" si="215"/>
        <v>5</v>
      </c>
      <c r="Z79" s="194">
        <f t="shared" si="216"/>
        <v>8</v>
      </c>
      <c r="AA79" s="194">
        <f t="shared" si="217"/>
        <v>2020</v>
      </c>
      <c r="AB79" s="194" t="str">
        <f t="shared" si="218"/>
        <v>5/8/2020</v>
      </c>
      <c r="AC79" s="194">
        <f t="shared" si="219"/>
        <v>328</v>
      </c>
      <c r="AD79" s="194">
        <f t="shared" si="220"/>
        <v>9997</v>
      </c>
    </row>
    <row r="80" spans="1:30" s="193" customFormat="1" ht="15.6" x14ac:dyDescent="0.3">
      <c r="A80" s="193" t="s">
        <v>267</v>
      </c>
      <c r="B80" s="194">
        <f t="shared" si="194"/>
        <v>8</v>
      </c>
      <c r="C80" s="194" t="str">
        <f t="shared" si="195"/>
        <v>Aperol</v>
      </c>
      <c r="D80" s="194" t="str">
        <f t="shared" si="196"/>
        <v>pilot</v>
      </c>
      <c r="E80" s="194" t="str">
        <f t="shared" si="197"/>
        <v>02</v>
      </c>
      <c r="F80" s="194" t="str">
        <f t="shared" si="198"/>
        <v>02</v>
      </c>
      <c r="G80" s="194" t="str">
        <f t="shared" si="199"/>
        <v>novice</v>
      </c>
      <c r="H80" s="194">
        <f t="shared" si="200"/>
        <v>1</v>
      </c>
      <c r="I80" s="194">
        <f t="shared" si="201"/>
        <v>1</v>
      </c>
      <c r="J80" s="194" t="s">
        <v>276</v>
      </c>
      <c r="K80" s="173" t="str">
        <f t="shared" si="202"/>
        <v>Aperol_pilot_02_02_novice_D_maxcoding</v>
      </c>
      <c r="L80" s="194"/>
      <c r="M80" s="194" t="str">
        <f t="shared" si="203"/>
        <v>f</v>
      </c>
      <c r="N80" s="194" t="str">
        <f t="shared" si="204"/>
        <v>gym</v>
      </c>
      <c r="O80" s="194" t="str">
        <f t="shared" si="205"/>
        <v>english</v>
      </c>
      <c r="P80" s="194">
        <f t="shared" si="206"/>
        <v>0</v>
      </c>
      <c r="Q80" s="194" t="str">
        <f t="shared" si="207"/>
        <v>D</v>
      </c>
      <c r="R80" s="194" t="str">
        <f t="shared" si="208"/>
        <v>lab</v>
      </c>
      <c r="S80" s="194" t="str">
        <f t="shared" si="209"/>
        <v>MK</v>
      </c>
      <c r="T80" s="194" t="str">
        <f t="shared" si="210"/>
        <v>D</v>
      </c>
      <c r="U80" s="194">
        <f t="shared" si="211"/>
        <v>23</v>
      </c>
      <c r="V80" s="194">
        <f t="shared" si="212"/>
        <v>3</v>
      </c>
      <c r="W80" s="194">
        <f t="shared" si="213"/>
        <v>1993</v>
      </c>
      <c r="X80" s="194" t="str">
        <f t="shared" si="214"/>
        <v>23/3/1993</v>
      </c>
      <c r="Y80" s="194">
        <f t="shared" si="215"/>
        <v>5</v>
      </c>
      <c r="Z80" s="194">
        <f t="shared" si="216"/>
        <v>8</v>
      </c>
      <c r="AA80" s="194">
        <f t="shared" si="217"/>
        <v>2020</v>
      </c>
      <c r="AB80" s="194" t="str">
        <f t="shared" si="218"/>
        <v>5/8/2020</v>
      </c>
      <c r="AC80" s="194">
        <f t="shared" si="219"/>
        <v>328</v>
      </c>
      <c r="AD80" s="194">
        <f t="shared" si="220"/>
        <v>9997</v>
      </c>
    </row>
    <row r="81" spans="1:30" s="193" customFormat="1" ht="15.6" x14ac:dyDescent="0.3">
      <c r="A81" s="193" t="s">
        <v>267</v>
      </c>
      <c r="B81" s="194">
        <f t="shared" si="194"/>
        <v>8</v>
      </c>
      <c r="C81" s="194" t="str">
        <f t="shared" si="195"/>
        <v>Aperol</v>
      </c>
      <c r="D81" s="194" t="str">
        <f t="shared" si="196"/>
        <v>pilot</v>
      </c>
      <c r="E81" s="194" t="str">
        <f t="shared" si="197"/>
        <v>02</v>
      </c>
      <c r="F81" s="194" t="str">
        <f t="shared" si="198"/>
        <v>02</v>
      </c>
      <c r="G81" s="194" t="str">
        <f t="shared" si="199"/>
        <v>novice</v>
      </c>
      <c r="H81" s="194">
        <f t="shared" si="200"/>
        <v>1</v>
      </c>
      <c r="I81" s="194">
        <f t="shared" si="201"/>
        <v>1</v>
      </c>
      <c r="J81" s="194" t="s">
        <v>275</v>
      </c>
      <c r="K81" s="173" t="str">
        <f t="shared" si="202"/>
        <v>Aperol_pilot_02_02_novice_D_quest</v>
      </c>
      <c r="L81" s="194"/>
      <c r="M81" s="194" t="str">
        <f t="shared" si="203"/>
        <v>f</v>
      </c>
      <c r="N81" s="194" t="str">
        <f t="shared" si="204"/>
        <v>gym</v>
      </c>
      <c r="O81" s="194" t="str">
        <f t="shared" si="205"/>
        <v>english</v>
      </c>
      <c r="P81" s="194">
        <f t="shared" si="206"/>
        <v>0</v>
      </c>
      <c r="Q81" s="194" t="str">
        <f t="shared" si="207"/>
        <v>D</v>
      </c>
      <c r="R81" s="194" t="str">
        <f t="shared" si="208"/>
        <v>lab</v>
      </c>
      <c r="S81" s="194" t="str">
        <f t="shared" si="209"/>
        <v>MK</v>
      </c>
      <c r="T81" s="194" t="str">
        <f t="shared" si="210"/>
        <v>D</v>
      </c>
      <c r="U81" s="194">
        <f t="shared" si="211"/>
        <v>23</v>
      </c>
      <c r="V81" s="194">
        <f t="shared" si="212"/>
        <v>3</v>
      </c>
      <c r="W81" s="194">
        <f t="shared" si="213"/>
        <v>1993</v>
      </c>
      <c r="X81" s="194" t="str">
        <f t="shared" si="214"/>
        <v>23/3/1993</v>
      </c>
      <c r="Y81" s="194">
        <f t="shared" si="215"/>
        <v>5</v>
      </c>
      <c r="Z81" s="194">
        <f t="shared" si="216"/>
        <v>8</v>
      </c>
      <c r="AA81" s="194">
        <f t="shared" si="217"/>
        <v>2020</v>
      </c>
      <c r="AB81" s="194" t="str">
        <f t="shared" si="218"/>
        <v>5/8/2020</v>
      </c>
      <c r="AC81" s="194">
        <f t="shared" si="219"/>
        <v>328</v>
      </c>
      <c r="AD81" s="194">
        <f t="shared" si="220"/>
        <v>9997</v>
      </c>
    </row>
    <row r="82" spans="1:30" ht="15.6" x14ac:dyDescent="0.3">
      <c r="A82" s="193" t="s">
        <v>277</v>
      </c>
      <c r="B82" s="3" t="s">
        <v>18</v>
      </c>
      <c r="C82" s="2"/>
      <c r="D82" s="2"/>
      <c r="E82" s="7"/>
      <c r="F82" s="7"/>
      <c r="G82" s="2"/>
      <c r="N82" s="2"/>
      <c r="O82" s="2"/>
      <c r="P82" s="2"/>
      <c r="Q82" s="2"/>
      <c r="R82" s="2"/>
      <c r="S82" s="2"/>
    </row>
    <row r="83" spans="1:30" ht="15.6" x14ac:dyDescent="0.3">
      <c r="A83" s="193" t="s">
        <v>277</v>
      </c>
      <c r="B83" s="3" t="s">
        <v>19</v>
      </c>
      <c r="C83" s="2"/>
      <c r="D83" s="2"/>
      <c r="E83" s="7"/>
      <c r="F83" s="7"/>
      <c r="G83" s="2"/>
      <c r="N83" s="2"/>
      <c r="O83" s="2"/>
      <c r="P83" s="2"/>
      <c r="Q83" s="2"/>
      <c r="R83" s="2"/>
      <c r="S83" s="2"/>
    </row>
    <row r="84" spans="1:30" ht="15.6" x14ac:dyDescent="0.3">
      <c r="A84" s="193" t="s">
        <v>277</v>
      </c>
      <c r="B84" s="3" t="s">
        <v>20</v>
      </c>
      <c r="C84" s="2"/>
      <c r="D84" s="2"/>
      <c r="E84" s="7"/>
      <c r="F84" s="7"/>
      <c r="G84" s="2"/>
      <c r="N84" s="2"/>
      <c r="O84" s="2"/>
      <c r="P84" s="2"/>
      <c r="Q84" s="2"/>
      <c r="R84" s="2"/>
      <c r="S84" s="2"/>
    </row>
    <row r="85" spans="1:30" ht="15.6" x14ac:dyDescent="0.3">
      <c r="A85" s="193" t="s">
        <v>277</v>
      </c>
      <c r="B85" s="3" t="s">
        <v>21</v>
      </c>
      <c r="C85" s="2"/>
      <c r="D85" s="2"/>
      <c r="E85" s="7"/>
      <c r="F85" s="7"/>
      <c r="G85" s="2"/>
      <c r="N85" s="2"/>
      <c r="O85" s="2"/>
      <c r="P85" s="2"/>
      <c r="Q85" s="2"/>
      <c r="R85" s="2"/>
      <c r="S85" s="2"/>
    </row>
    <row r="86" spans="1:30" ht="15.6" x14ac:dyDescent="0.3">
      <c r="A86" s="193" t="s">
        <v>277</v>
      </c>
      <c r="B86" s="3" t="s">
        <v>22</v>
      </c>
      <c r="C86" s="2"/>
      <c r="D86" s="2"/>
      <c r="E86" s="7"/>
      <c r="F86" s="7"/>
      <c r="G86" s="2"/>
      <c r="N86" s="2"/>
      <c r="O86" s="2"/>
      <c r="P86" s="2"/>
      <c r="Q86" s="2"/>
      <c r="R86" s="2"/>
      <c r="S86" s="2"/>
    </row>
    <row r="87" spans="1:30" ht="15.6" x14ac:dyDescent="0.3">
      <c r="A87" s="193" t="s">
        <v>277</v>
      </c>
      <c r="B87" s="3" t="s">
        <v>23</v>
      </c>
      <c r="C87" s="2"/>
      <c r="D87" s="2"/>
      <c r="E87" s="7"/>
      <c r="F87" s="7"/>
      <c r="G87" s="2"/>
      <c r="N87" s="2"/>
      <c r="O87" s="2"/>
      <c r="P87" s="2"/>
      <c r="Q87" s="2"/>
      <c r="R87" s="2"/>
      <c r="S87" s="2"/>
    </row>
    <row r="88" spans="1:30" ht="15.6" x14ac:dyDescent="0.3">
      <c r="A88" s="193" t="s">
        <v>277</v>
      </c>
      <c r="B88" s="3" t="s">
        <v>24</v>
      </c>
      <c r="C88" s="2"/>
      <c r="D88" s="2"/>
      <c r="E88" s="7"/>
      <c r="F88" s="7"/>
      <c r="G88" s="2"/>
      <c r="N88" s="2"/>
      <c r="O88" s="2"/>
      <c r="P88" s="2"/>
      <c r="Q88" s="2"/>
      <c r="R88" s="2"/>
      <c r="S88" s="2"/>
    </row>
    <row r="89" spans="1:30" ht="15.6" x14ac:dyDescent="0.3">
      <c r="A89" s="193" t="s">
        <v>277</v>
      </c>
      <c r="B89" s="3" t="s">
        <v>25</v>
      </c>
      <c r="C89" s="2"/>
      <c r="D89" s="2"/>
      <c r="E89" s="7"/>
      <c r="F89" s="7"/>
      <c r="G89" s="2"/>
      <c r="N89" s="2"/>
      <c r="O89" s="2"/>
      <c r="P89" s="2"/>
      <c r="Q89" s="2"/>
      <c r="R89" s="2"/>
      <c r="S89" s="2"/>
    </row>
    <row r="90" spans="1:30" ht="15.6" x14ac:dyDescent="0.3">
      <c r="A90" s="193" t="s">
        <v>277</v>
      </c>
      <c r="B90" s="3" t="s">
        <v>26</v>
      </c>
      <c r="C90" s="2"/>
      <c r="D90" s="2"/>
      <c r="E90" s="7"/>
      <c r="F90" s="7"/>
      <c r="G90" s="2"/>
      <c r="N90" s="2"/>
      <c r="O90" s="2"/>
      <c r="P90" s="2"/>
      <c r="Q90" s="2"/>
      <c r="R90" s="2"/>
      <c r="S90" s="2"/>
    </row>
    <row r="91" spans="1:30" ht="15.6" x14ac:dyDescent="0.3">
      <c r="A91" s="193" t="s">
        <v>277</v>
      </c>
      <c r="B91" s="3" t="s">
        <v>27</v>
      </c>
      <c r="C91" s="2"/>
      <c r="D91" s="2"/>
      <c r="E91" s="7"/>
      <c r="F91" s="7"/>
      <c r="G91" s="2"/>
      <c r="N91" s="2"/>
      <c r="O91" s="2"/>
      <c r="P91" s="2"/>
      <c r="Q91" s="2"/>
      <c r="R91" s="2"/>
      <c r="S91" s="2"/>
    </row>
    <row r="92" spans="1:30" s="1" customFormat="1" ht="15.6" x14ac:dyDescent="0.3">
      <c r="A92" s="195" t="s">
        <v>266</v>
      </c>
      <c r="B92" s="173" t="s">
        <v>278</v>
      </c>
      <c r="C92" s="173" t="s">
        <v>273</v>
      </c>
      <c r="D92" s="173" t="s">
        <v>280</v>
      </c>
      <c r="E92" s="6" t="s">
        <v>279</v>
      </c>
      <c r="F92" s="6" t="s">
        <v>279</v>
      </c>
      <c r="G92" s="175" t="s">
        <v>278</v>
      </c>
      <c r="H92" s="173" t="s">
        <v>278</v>
      </c>
      <c r="I92" s="173" t="s">
        <v>278</v>
      </c>
      <c r="J92" s="173" t="s">
        <v>267</v>
      </c>
      <c r="K92" s="173" t="str">
        <f>CONCATENATE(C92,"_",D92,"_",E92,"_",F92,"_",G92,"_",Q92)</f>
        <v>Aperol_template_00_00_x_x</v>
      </c>
      <c r="L92" s="173" t="s">
        <v>265</v>
      </c>
      <c r="M92" s="5" t="s">
        <v>278</v>
      </c>
      <c r="N92" s="173" t="s">
        <v>278</v>
      </c>
      <c r="O92" s="173" t="s">
        <v>278</v>
      </c>
      <c r="P92" s="173" t="s">
        <v>278</v>
      </c>
      <c r="Q92" s="173" t="s">
        <v>278</v>
      </c>
      <c r="R92" s="173" t="s">
        <v>28</v>
      </c>
      <c r="S92" s="173" t="s">
        <v>36</v>
      </c>
      <c r="T92" s="174" t="s">
        <v>278</v>
      </c>
      <c r="U92" s="173" t="s">
        <v>278</v>
      </c>
      <c r="V92" s="173" t="s">
        <v>278</v>
      </c>
      <c r="W92" s="173" t="s">
        <v>278</v>
      </c>
      <c r="X92" s="173" t="str">
        <f t="shared" ref="X92" si="221">U92&amp;"/"&amp;V92&amp;"/"&amp;W92</f>
        <v>x/x/x</v>
      </c>
      <c r="Y92" s="173" t="s">
        <v>278</v>
      </c>
      <c r="Z92" s="173" t="s">
        <v>278</v>
      </c>
      <c r="AA92" s="173">
        <v>2020</v>
      </c>
      <c r="AB92" s="173" t="str">
        <f>Y92&amp;"/"&amp;Z92&amp;"/"&amp;AA92</f>
        <v>x/x/2020</v>
      </c>
      <c r="AC92" s="173" t="e">
        <f t="shared" ref="AC92" si="222">DATEDIF(X92, AB92, "m")</f>
        <v>#VALUE!</v>
      </c>
      <c r="AD92" s="173" t="e">
        <f t="shared" ref="AD92" si="223">DATEDIF(X92, AB92, "d")</f>
        <v>#VALUE!</v>
      </c>
    </row>
    <row r="93" spans="1:30" s="193" customFormat="1" ht="15.6" x14ac:dyDescent="0.3">
      <c r="A93" s="193" t="s">
        <v>267</v>
      </c>
      <c r="B93" s="194" t="str">
        <f t="shared" ref="B93:B101" si="224">B92</f>
        <v>x</v>
      </c>
      <c r="C93" s="194" t="str">
        <f t="shared" ref="C93:C101" si="225">C92</f>
        <v>Aperol</v>
      </c>
      <c r="D93" s="194" t="str">
        <f t="shared" ref="D93:D101" si="226">D92</f>
        <v>template</v>
      </c>
      <c r="E93" s="194" t="str">
        <f t="shared" ref="E93:E101" si="227">E92</f>
        <v>00</v>
      </c>
      <c r="F93" s="194" t="str">
        <f t="shared" ref="F93:F101" si="228">F92</f>
        <v>00</v>
      </c>
      <c r="G93" s="194" t="str">
        <f t="shared" ref="G93:G101" si="229">G92</f>
        <v>x</v>
      </c>
      <c r="H93" s="194" t="str">
        <f t="shared" ref="H93:H101" si="230">H92</f>
        <v>x</v>
      </c>
      <c r="I93" s="194" t="str">
        <f t="shared" ref="I93:I101" si="231">I92</f>
        <v>x</v>
      </c>
      <c r="J93" s="194" t="s">
        <v>269</v>
      </c>
      <c r="K93" s="196" t="str">
        <f t="shared" ref="K93:K101" si="232">CONCATENATE(C93,"_",D93,"_",E93,"_",F93,"_",G93,"_",Q93,"_",J93)</f>
        <v>Aperol_template_00_00_x_x_cam1</v>
      </c>
      <c r="L93" s="194"/>
      <c r="M93" s="194" t="str">
        <f t="shared" ref="M93:M101" si="233">M92</f>
        <v>x</v>
      </c>
      <c r="N93" s="194" t="str">
        <f t="shared" ref="N93:N101" si="234">N92</f>
        <v>x</v>
      </c>
      <c r="O93" s="173" t="s">
        <v>278</v>
      </c>
      <c r="P93" s="173" t="s">
        <v>278</v>
      </c>
      <c r="Q93" s="194" t="str">
        <f t="shared" ref="Q93:Q101" si="235">Q92</f>
        <v>x</v>
      </c>
      <c r="R93" s="194" t="str">
        <f t="shared" ref="R93:R101" si="236">R92</f>
        <v>lab</v>
      </c>
      <c r="S93" s="194" t="str">
        <f t="shared" ref="S93:S101" si="237">S92</f>
        <v>MK</v>
      </c>
      <c r="T93" s="194" t="str">
        <f t="shared" ref="T93:T101" si="238">T92</f>
        <v>x</v>
      </c>
      <c r="U93" s="194" t="str">
        <f t="shared" ref="U93:U101" si="239">U92</f>
        <v>x</v>
      </c>
      <c r="V93" s="194" t="str">
        <f t="shared" ref="V93:V101" si="240">V92</f>
        <v>x</v>
      </c>
      <c r="W93" s="194" t="str">
        <f t="shared" ref="W93:W101" si="241">W92</f>
        <v>x</v>
      </c>
      <c r="X93" s="194" t="str">
        <f t="shared" ref="X93:X101" si="242">X92</f>
        <v>x/x/x</v>
      </c>
      <c r="Y93" s="194" t="str">
        <f t="shared" ref="Y93:Y101" si="243">Y92</f>
        <v>x</v>
      </c>
      <c r="Z93" s="194" t="str">
        <f t="shared" ref="Z93:Z101" si="244">Z92</f>
        <v>x</v>
      </c>
      <c r="AA93" s="194">
        <f t="shared" ref="AA93:AA101" si="245">AA92</f>
        <v>2020</v>
      </c>
      <c r="AB93" s="194" t="str">
        <f t="shared" ref="AB93:AB101" si="246">AB92</f>
        <v>x/x/2020</v>
      </c>
      <c r="AC93" s="194" t="e">
        <f t="shared" ref="AC93:AC101" si="247">AC92</f>
        <v>#VALUE!</v>
      </c>
      <c r="AD93" s="194" t="e">
        <f t="shared" ref="AD93:AD101" si="248">AD92</f>
        <v>#VALUE!</v>
      </c>
    </row>
    <row r="94" spans="1:30" s="193" customFormat="1" ht="15.6" x14ac:dyDescent="0.3">
      <c r="A94" s="193" t="s">
        <v>267</v>
      </c>
      <c r="B94" s="194" t="str">
        <f t="shared" si="224"/>
        <v>x</v>
      </c>
      <c r="C94" s="194" t="str">
        <f t="shared" si="225"/>
        <v>Aperol</v>
      </c>
      <c r="D94" s="194" t="str">
        <f t="shared" si="226"/>
        <v>template</v>
      </c>
      <c r="E94" s="194" t="str">
        <f t="shared" si="227"/>
        <v>00</v>
      </c>
      <c r="F94" s="194" t="str">
        <f t="shared" si="228"/>
        <v>00</v>
      </c>
      <c r="G94" s="194" t="str">
        <f t="shared" si="229"/>
        <v>x</v>
      </c>
      <c r="H94" s="194" t="str">
        <f t="shared" si="230"/>
        <v>x</v>
      </c>
      <c r="I94" s="194" t="str">
        <f t="shared" si="231"/>
        <v>x</v>
      </c>
      <c r="J94" s="194" t="s">
        <v>68</v>
      </c>
      <c r="K94" s="173" t="str">
        <f t="shared" si="232"/>
        <v>Aperol_template_00_00_x_x_cam2</v>
      </c>
      <c r="L94" s="194"/>
      <c r="M94" s="194" t="str">
        <f t="shared" si="233"/>
        <v>x</v>
      </c>
      <c r="N94" s="194" t="str">
        <f t="shared" si="234"/>
        <v>x</v>
      </c>
      <c r="O94" s="173" t="s">
        <v>278</v>
      </c>
      <c r="P94" s="173" t="s">
        <v>278</v>
      </c>
      <c r="Q94" s="194" t="str">
        <f t="shared" si="235"/>
        <v>x</v>
      </c>
      <c r="R94" s="194" t="str">
        <f t="shared" si="236"/>
        <v>lab</v>
      </c>
      <c r="S94" s="194" t="str">
        <f t="shared" si="237"/>
        <v>MK</v>
      </c>
      <c r="T94" s="194" t="str">
        <f t="shared" si="238"/>
        <v>x</v>
      </c>
      <c r="U94" s="194" t="str">
        <f t="shared" si="239"/>
        <v>x</v>
      </c>
      <c r="V94" s="194" t="str">
        <f t="shared" si="240"/>
        <v>x</v>
      </c>
      <c r="W94" s="194" t="str">
        <f t="shared" si="241"/>
        <v>x</v>
      </c>
      <c r="X94" s="194" t="str">
        <f t="shared" si="242"/>
        <v>x/x/x</v>
      </c>
      <c r="Y94" s="194" t="str">
        <f t="shared" si="243"/>
        <v>x</v>
      </c>
      <c r="Z94" s="194" t="str">
        <f t="shared" si="244"/>
        <v>x</v>
      </c>
      <c r="AA94" s="194">
        <f t="shared" si="245"/>
        <v>2020</v>
      </c>
      <c r="AB94" s="194" t="str">
        <f t="shared" si="246"/>
        <v>x/x/2020</v>
      </c>
      <c r="AC94" s="194" t="e">
        <f t="shared" si="247"/>
        <v>#VALUE!</v>
      </c>
      <c r="AD94" s="194" t="e">
        <f t="shared" si="248"/>
        <v>#VALUE!</v>
      </c>
    </row>
    <row r="95" spans="1:30" s="193" customFormat="1" ht="15.6" x14ac:dyDescent="0.3">
      <c r="A95" s="193" t="s">
        <v>267</v>
      </c>
      <c r="B95" s="194" t="str">
        <f t="shared" si="224"/>
        <v>x</v>
      </c>
      <c r="C95" s="194" t="str">
        <f t="shared" si="225"/>
        <v>Aperol</v>
      </c>
      <c r="D95" s="194" t="str">
        <f t="shared" si="226"/>
        <v>template</v>
      </c>
      <c r="E95" s="194" t="str">
        <f t="shared" si="227"/>
        <v>00</v>
      </c>
      <c r="F95" s="194" t="str">
        <f t="shared" si="228"/>
        <v>00</v>
      </c>
      <c r="G95" s="194" t="str">
        <f t="shared" si="229"/>
        <v>x</v>
      </c>
      <c r="H95" s="194" t="str">
        <f t="shared" si="230"/>
        <v>x</v>
      </c>
      <c r="I95" s="194" t="str">
        <f t="shared" si="231"/>
        <v>x</v>
      </c>
      <c r="J95" s="194" t="s">
        <v>69</v>
      </c>
      <c r="K95" s="173" t="str">
        <f t="shared" si="232"/>
        <v>Aperol_template_00_00_x_x_cam3</v>
      </c>
      <c r="L95" s="194"/>
      <c r="M95" s="194" t="str">
        <f t="shared" si="233"/>
        <v>x</v>
      </c>
      <c r="N95" s="194" t="str">
        <f t="shared" si="234"/>
        <v>x</v>
      </c>
      <c r="O95" s="183" t="s">
        <v>278</v>
      </c>
      <c r="P95" s="173" t="s">
        <v>278</v>
      </c>
      <c r="Q95" s="194" t="str">
        <f t="shared" si="235"/>
        <v>x</v>
      </c>
      <c r="R95" s="194" t="str">
        <f t="shared" si="236"/>
        <v>lab</v>
      </c>
      <c r="S95" s="194" t="str">
        <f t="shared" si="237"/>
        <v>MK</v>
      </c>
      <c r="T95" s="194" t="str">
        <f t="shared" si="238"/>
        <v>x</v>
      </c>
      <c r="U95" s="194" t="str">
        <f t="shared" si="239"/>
        <v>x</v>
      </c>
      <c r="V95" s="194" t="str">
        <f t="shared" si="240"/>
        <v>x</v>
      </c>
      <c r="W95" s="194" t="str">
        <f t="shared" si="241"/>
        <v>x</v>
      </c>
      <c r="X95" s="194" t="str">
        <f t="shared" si="242"/>
        <v>x/x/x</v>
      </c>
      <c r="Y95" s="194" t="str">
        <f t="shared" si="243"/>
        <v>x</v>
      </c>
      <c r="Z95" s="194" t="str">
        <f t="shared" si="244"/>
        <v>x</v>
      </c>
      <c r="AA95" s="194">
        <f t="shared" si="245"/>
        <v>2020</v>
      </c>
      <c r="AB95" s="194" t="str">
        <f t="shared" si="246"/>
        <v>x/x/2020</v>
      </c>
      <c r="AC95" s="194" t="e">
        <f t="shared" si="247"/>
        <v>#VALUE!</v>
      </c>
      <c r="AD95" s="194" t="e">
        <f t="shared" si="248"/>
        <v>#VALUE!</v>
      </c>
    </row>
    <row r="96" spans="1:30" s="193" customFormat="1" ht="15.6" x14ac:dyDescent="0.3">
      <c r="A96" s="193" t="s">
        <v>267</v>
      </c>
      <c r="B96" s="194" t="str">
        <f t="shared" si="224"/>
        <v>x</v>
      </c>
      <c r="C96" s="194" t="str">
        <f t="shared" si="225"/>
        <v>Aperol</v>
      </c>
      <c r="D96" s="194" t="str">
        <f t="shared" si="226"/>
        <v>template</v>
      </c>
      <c r="E96" s="194" t="str">
        <f t="shared" si="227"/>
        <v>00</v>
      </c>
      <c r="F96" s="194" t="str">
        <f t="shared" si="228"/>
        <v>00</v>
      </c>
      <c r="G96" s="194" t="str">
        <f t="shared" si="229"/>
        <v>x</v>
      </c>
      <c r="H96" s="194" t="str">
        <f t="shared" si="230"/>
        <v>x</v>
      </c>
      <c r="I96" s="194" t="str">
        <f t="shared" si="231"/>
        <v>x</v>
      </c>
      <c r="J96" s="194" t="s">
        <v>70</v>
      </c>
      <c r="K96" s="173" t="str">
        <f t="shared" si="232"/>
        <v>Aperol_template_00_00_x_x_cam4</v>
      </c>
      <c r="L96" s="194"/>
      <c r="M96" s="194" t="str">
        <f t="shared" si="233"/>
        <v>x</v>
      </c>
      <c r="N96" s="194" t="str">
        <f t="shared" si="234"/>
        <v>x</v>
      </c>
      <c r="O96" s="194" t="str">
        <f t="shared" ref="O96:O101" si="249">O95</f>
        <v>x</v>
      </c>
      <c r="P96" s="194" t="str">
        <f t="shared" ref="P96:P101" si="250">P95</f>
        <v>x</v>
      </c>
      <c r="Q96" s="194" t="str">
        <f t="shared" si="235"/>
        <v>x</v>
      </c>
      <c r="R96" s="194" t="str">
        <f t="shared" si="236"/>
        <v>lab</v>
      </c>
      <c r="S96" s="194" t="str">
        <f t="shared" si="237"/>
        <v>MK</v>
      </c>
      <c r="T96" s="194" t="str">
        <f t="shared" si="238"/>
        <v>x</v>
      </c>
      <c r="U96" s="194" t="str">
        <f t="shared" si="239"/>
        <v>x</v>
      </c>
      <c r="V96" s="194" t="str">
        <f t="shared" si="240"/>
        <v>x</v>
      </c>
      <c r="W96" s="194" t="str">
        <f t="shared" si="241"/>
        <v>x</v>
      </c>
      <c r="X96" s="194" t="str">
        <f t="shared" si="242"/>
        <v>x/x/x</v>
      </c>
      <c r="Y96" s="194" t="str">
        <f t="shared" si="243"/>
        <v>x</v>
      </c>
      <c r="Z96" s="194" t="str">
        <f t="shared" si="244"/>
        <v>x</v>
      </c>
      <c r="AA96" s="194">
        <f t="shared" si="245"/>
        <v>2020</v>
      </c>
      <c r="AB96" s="194" t="str">
        <f t="shared" si="246"/>
        <v>x/x/2020</v>
      </c>
      <c r="AC96" s="194" t="e">
        <f t="shared" si="247"/>
        <v>#VALUE!</v>
      </c>
      <c r="AD96" s="194" t="e">
        <f t="shared" si="248"/>
        <v>#VALUE!</v>
      </c>
    </row>
    <row r="97" spans="1:30" s="193" customFormat="1" ht="15.6" x14ac:dyDescent="0.3">
      <c r="A97" s="193" t="s">
        <v>267</v>
      </c>
      <c r="B97" s="194" t="str">
        <f t="shared" si="224"/>
        <v>x</v>
      </c>
      <c r="C97" s="194" t="str">
        <f t="shared" si="225"/>
        <v>Aperol</v>
      </c>
      <c r="D97" s="194" t="str">
        <f t="shared" si="226"/>
        <v>template</v>
      </c>
      <c r="E97" s="194" t="str">
        <f t="shared" si="227"/>
        <v>00</v>
      </c>
      <c r="F97" s="194" t="str">
        <f t="shared" si="228"/>
        <v>00</v>
      </c>
      <c r="G97" s="194" t="str">
        <f t="shared" si="229"/>
        <v>x</v>
      </c>
      <c r="H97" s="194" t="str">
        <f t="shared" si="230"/>
        <v>x</v>
      </c>
      <c r="I97" s="194" t="str">
        <f t="shared" si="231"/>
        <v>x</v>
      </c>
      <c r="J97" s="194" t="s">
        <v>270</v>
      </c>
      <c r="K97" s="173" t="str">
        <f t="shared" si="232"/>
        <v>Aperol_template_00_00_x_x_glasses</v>
      </c>
      <c r="L97" s="194"/>
      <c r="M97" s="194" t="str">
        <f t="shared" si="233"/>
        <v>x</v>
      </c>
      <c r="N97" s="194" t="str">
        <f t="shared" si="234"/>
        <v>x</v>
      </c>
      <c r="O97" s="194" t="str">
        <f t="shared" si="249"/>
        <v>x</v>
      </c>
      <c r="P97" s="194" t="str">
        <f t="shared" si="250"/>
        <v>x</v>
      </c>
      <c r="Q97" s="194" t="str">
        <f t="shared" si="235"/>
        <v>x</v>
      </c>
      <c r="R97" s="194" t="str">
        <f t="shared" si="236"/>
        <v>lab</v>
      </c>
      <c r="S97" s="194" t="str">
        <f t="shared" si="237"/>
        <v>MK</v>
      </c>
      <c r="T97" s="194" t="str">
        <f t="shared" si="238"/>
        <v>x</v>
      </c>
      <c r="U97" s="194" t="str">
        <f t="shared" si="239"/>
        <v>x</v>
      </c>
      <c r="V97" s="194" t="str">
        <f t="shared" si="240"/>
        <v>x</v>
      </c>
      <c r="W97" s="194" t="str">
        <f t="shared" si="241"/>
        <v>x</v>
      </c>
      <c r="X97" s="194" t="str">
        <f t="shared" si="242"/>
        <v>x/x/x</v>
      </c>
      <c r="Y97" s="194" t="str">
        <f t="shared" si="243"/>
        <v>x</v>
      </c>
      <c r="Z97" s="194" t="str">
        <f t="shared" si="244"/>
        <v>x</v>
      </c>
      <c r="AA97" s="194">
        <f t="shared" si="245"/>
        <v>2020</v>
      </c>
      <c r="AB97" s="194" t="str">
        <f t="shared" si="246"/>
        <v>x/x/2020</v>
      </c>
      <c r="AC97" s="194" t="e">
        <f t="shared" si="247"/>
        <v>#VALUE!</v>
      </c>
      <c r="AD97" s="194" t="e">
        <f t="shared" si="248"/>
        <v>#VALUE!</v>
      </c>
    </row>
    <row r="98" spans="1:30" s="193" customFormat="1" ht="15.6" x14ac:dyDescent="0.3">
      <c r="A98" s="193" t="s">
        <v>267</v>
      </c>
      <c r="B98" s="194" t="str">
        <f t="shared" si="224"/>
        <v>x</v>
      </c>
      <c r="C98" s="194" t="str">
        <f t="shared" si="225"/>
        <v>Aperol</v>
      </c>
      <c r="D98" s="194" t="str">
        <f t="shared" si="226"/>
        <v>template</v>
      </c>
      <c r="E98" s="194" t="str">
        <f t="shared" si="227"/>
        <v>00</v>
      </c>
      <c r="F98" s="194" t="str">
        <f t="shared" si="228"/>
        <v>00</v>
      </c>
      <c r="G98" s="194" t="str">
        <f t="shared" si="229"/>
        <v>x</v>
      </c>
      <c r="H98" s="194" t="str">
        <f t="shared" si="230"/>
        <v>x</v>
      </c>
      <c r="I98" s="194" t="str">
        <f t="shared" si="231"/>
        <v>x</v>
      </c>
      <c r="J98" s="194" t="s">
        <v>271</v>
      </c>
      <c r="K98" s="173" t="str">
        <f t="shared" si="232"/>
        <v>Aperol_template_00_00_x_x_ambient</v>
      </c>
      <c r="L98" s="194"/>
      <c r="M98" s="194" t="str">
        <f t="shared" si="233"/>
        <v>x</v>
      </c>
      <c r="N98" s="194" t="str">
        <f t="shared" si="234"/>
        <v>x</v>
      </c>
      <c r="O98" s="194" t="str">
        <f t="shared" si="249"/>
        <v>x</v>
      </c>
      <c r="P98" s="194" t="str">
        <f t="shared" si="250"/>
        <v>x</v>
      </c>
      <c r="Q98" s="194" t="str">
        <f t="shared" si="235"/>
        <v>x</v>
      </c>
      <c r="R98" s="194" t="str">
        <f t="shared" si="236"/>
        <v>lab</v>
      </c>
      <c r="S98" s="194" t="str">
        <f t="shared" si="237"/>
        <v>MK</v>
      </c>
      <c r="T98" s="194" t="str">
        <f t="shared" si="238"/>
        <v>x</v>
      </c>
      <c r="U98" s="194" t="str">
        <f t="shared" si="239"/>
        <v>x</v>
      </c>
      <c r="V98" s="194" t="str">
        <f t="shared" si="240"/>
        <v>x</v>
      </c>
      <c r="W98" s="194" t="str">
        <f t="shared" si="241"/>
        <v>x</v>
      </c>
      <c r="X98" s="194" t="str">
        <f t="shared" si="242"/>
        <v>x/x/x</v>
      </c>
      <c r="Y98" s="194" t="str">
        <f t="shared" si="243"/>
        <v>x</v>
      </c>
      <c r="Z98" s="194" t="str">
        <f t="shared" si="244"/>
        <v>x</v>
      </c>
      <c r="AA98" s="194">
        <f t="shared" si="245"/>
        <v>2020</v>
      </c>
      <c r="AB98" s="194" t="str">
        <f t="shared" si="246"/>
        <v>x/x/2020</v>
      </c>
      <c r="AC98" s="194" t="e">
        <f t="shared" si="247"/>
        <v>#VALUE!</v>
      </c>
      <c r="AD98" s="194" t="e">
        <f t="shared" si="248"/>
        <v>#VALUE!</v>
      </c>
    </row>
    <row r="99" spans="1:30" s="193" customFormat="1" ht="15.6" x14ac:dyDescent="0.3">
      <c r="A99" s="193" t="s">
        <v>267</v>
      </c>
      <c r="B99" s="194" t="str">
        <f t="shared" si="224"/>
        <v>x</v>
      </c>
      <c r="C99" s="194" t="str">
        <f t="shared" si="225"/>
        <v>Aperol</v>
      </c>
      <c r="D99" s="194" t="str">
        <f t="shared" si="226"/>
        <v>template</v>
      </c>
      <c r="E99" s="194" t="str">
        <f t="shared" si="227"/>
        <v>00</v>
      </c>
      <c r="F99" s="194" t="str">
        <f t="shared" si="228"/>
        <v>00</v>
      </c>
      <c r="G99" s="194" t="str">
        <f t="shared" si="229"/>
        <v>x</v>
      </c>
      <c r="H99" s="194" t="str">
        <f t="shared" si="230"/>
        <v>x</v>
      </c>
      <c r="I99" s="194" t="str">
        <f t="shared" si="231"/>
        <v>x</v>
      </c>
      <c r="J99" s="194" t="s">
        <v>274</v>
      </c>
      <c r="K99" s="173" t="str">
        <f t="shared" si="232"/>
        <v>Aperol_template_00_00_x_x_ETrawdata</v>
      </c>
      <c r="L99" s="194"/>
      <c r="M99" s="194" t="str">
        <f t="shared" si="233"/>
        <v>x</v>
      </c>
      <c r="N99" s="194" t="str">
        <f t="shared" si="234"/>
        <v>x</v>
      </c>
      <c r="O99" s="194" t="str">
        <f t="shared" si="249"/>
        <v>x</v>
      </c>
      <c r="P99" s="194" t="str">
        <f t="shared" si="250"/>
        <v>x</v>
      </c>
      <c r="Q99" s="194" t="str">
        <f t="shared" si="235"/>
        <v>x</v>
      </c>
      <c r="R99" s="194" t="str">
        <f t="shared" si="236"/>
        <v>lab</v>
      </c>
      <c r="S99" s="194" t="str">
        <f t="shared" si="237"/>
        <v>MK</v>
      </c>
      <c r="T99" s="194" t="str">
        <f t="shared" si="238"/>
        <v>x</v>
      </c>
      <c r="U99" s="194" t="str">
        <f t="shared" si="239"/>
        <v>x</v>
      </c>
      <c r="V99" s="194" t="str">
        <f t="shared" si="240"/>
        <v>x</v>
      </c>
      <c r="W99" s="194" t="str">
        <f t="shared" si="241"/>
        <v>x</v>
      </c>
      <c r="X99" s="194" t="str">
        <f t="shared" si="242"/>
        <v>x/x/x</v>
      </c>
      <c r="Y99" s="194" t="str">
        <f t="shared" si="243"/>
        <v>x</v>
      </c>
      <c r="Z99" s="194" t="str">
        <f t="shared" si="244"/>
        <v>x</v>
      </c>
      <c r="AA99" s="194">
        <f t="shared" si="245"/>
        <v>2020</v>
      </c>
      <c r="AB99" s="194" t="str">
        <f t="shared" si="246"/>
        <v>x/x/2020</v>
      </c>
      <c r="AC99" s="194" t="e">
        <f t="shared" si="247"/>
        <v>#VALUE!</v>
      </c>
      <c r="AD99" s="194" t="e">
        <f t="shared" si="248"/>
        <v>#VALUE!</v>
      </c>
    </row>
    <row r="100" spans="1:30" s="193" customFormat="1" ht="15.6" x14ac:dyDescent="0.3">
      <c r="A100" s="193" t="s">
        <v>267</v>
      </c>
      <c r="B100" s="194" t="str">
        <f t="shared" si="224"/>
        <v>x</v>
      </c>
      <c r="C100" s="194" t="str">
        <f t="shared" si="225"/>
        <v>Aperol</v>
      </c>
      <c r="D100" s="194" t="str">
        <f t="shared" si="226"/>
        <v>template</v>
      </c>
      <c r="E100" s="194" t="str">
        <f t="shared" si="227"/>
        <v>00</v>
      </c>
      <c r="F100" s="194" t="str">
        <f t="shared" si="228"/>
        <v>00</v>
      </c>
      <c r="G100" s="194" t="str">
        <f t="shared" si="229"/>
        <v>x</v>
      </c>
      <c r="H100" s="194" t="str">
        <f t="shared" si="230"/>
        <v>x</v>
      </c>
      <c r="I100" s="194" t="str">
        <f t="shared" si="231"/>
        <v>x</v>
      </c>
      <c r="J100" s="194" t="s">
        <v>276</v>
      </c>
      <c r="K100" s="173" t="str">
        <f t="shared" si="232"/>
        <v>Aperol_template_00_00_x_x_maxcoding</v>
      </c>
      <c r="L100" s="194"/>
      <c r="M100" s="194" t="str">
        <f t="shared" si="233"/>
        <v>x</v>
      </c>
      <c r="N100" s="194" t="str">
        <f t="shared" si="234"/>
        <v>x</v>
      </c>
      <c r="O100" s="194" t="str">
        <f t="shared" si="249"/>
        <v>x</v>
      </c>
      <c r="P100" s="194" t="str">
        <f t="shared" si="250"/>
        <v>x</v>
      </c>
      <c r="Q100" s="194" t="str">
        <f t="shared" si="235"/>
        <v>x</v>
      </c>
      <c r="R100" s="194" t="str">
        <f t="shared" si="236"/>
        <v>lab</v>
      </c>
      <c r="S100" s="194" t="str">
        <f t="shared" si="237"/>
        <v>MK</v>
      </c>
      <c r="T100" s="194" t="str">
        <f t="shared" si="238"/>
        <v>x</v>
      </c>
      <c r="U100" s="194" t="str">
        <f t="shared" si="239"/>
        <v>x</v>
      </c>
      <c r="V100" s="194" t="str">
        <f t="shared" si="240"/>
        <v>x</v>
      </c>
      <c r="W100" s="194" t="str">
        <f t="shared" si="241"/>
        <v>x</v>
      </c>
      <c r="X100" s="194" t="str">
        <f t="shared" si="242"/>
        <v>x/x/x</v>
      </c>
      <c r="Y100" s="194" t="str">
        <f t="shared" si="243"/>
        <v>x</v>
      </c>
      <c r="Z100" s="194" t="str">
        <f t="shared" si="244"/>
        <v>x</v>
      </c>
      <c r="AA100" s="194">
        <f t="shared" si="245"/>
        <v>2020</v>
      </c>
      <c r="AB100" s="194" t="str">
        <f t="shared" si="246"/>
        <v>x/x/2020</v>
      </c>
      <c r="AC100" s="194" t="e">
        <f t="shared" si="247"/>
        <v>#VALUE!</v>
      </c>
      <c r="AD100" s="194" t="e">
        <f t="shared" si="248"/>
        <v>#VALUE!</v>
      </c>
    </row>
    <row r="101" spans="1:30" s="193" customFormat="1" ht="15.6" x14ac:dyDescent="0.3">
      <c r="A101" s="193" t="s">
        <v>267</v>
      </c>
      <c r="B101" s="194" t="str">
        <f t="shared" si="224"/>
        <v>x</v>
      </c>
      <c r="C101" s="194" t="str">
        <f t="shared" si="225"/>
        <v>Aperol</v>
      </c>
      <c r="D101" s="194" t="str">
        <f t="shared" si="226"/>
        <v>template</v>
      </c>
      <c r="E101" s="194" t="str">
        <f t="shared" si="227"/>
        <v>00</v>
      </c>
      <c r="F101" s="194" t="str">
        <f t="shared" si="228"/>
        <v>00</v>
      </c>
      <c r="G101" s="194" t="str">
        <f t="shared" si="229"/>
        <v>x</v>
      </c>
      <c r="H101" s="194" t="str">
        <f t="shared" si="230"/>
        <v>x</v>
      </c>
      <c r="I101" s="194" t="str">
        <f t="shared" si="231"/>
        <v>x</v>
      </c>
      <c r="J101" s="194" t="s">
        <v>275</v>
      </c>
      <c r="K101" s="173" t="str">
        <f t="shared" si="232"/>
        <v>Aperol_template_00_00_x_x_quest</v>
      </c>
      <c r="L101" s="194"/>
      <c r="M101" s="194" t="str">
        <f t="shared" si="233"/>
        <v>x</v>
      </c>
      <c r="N101" s="194" t="str">
        <f t="shared" si="234"/>
        <v>x</v>
      </c>
      <c r="O101" s="194" t="str">
        <f t="shared" si="249"/>
        <v>x</v>
      </c>
      <c r="P101" s="194" t="str">
        <f t="shared" si="250"/>
        <v>x</v>
      </c>
      <c r="Q101" s="194" t="str">
        <f t="shared" si="235"/>
        <v>x</v>
      </c>
      <c r="R101" s="194" t="str">
        <f t="shared" si="236"/>
        <v>lab</v>
      </c>
      <c r="S101" s="194" t="str">
        <f t="shared" si="237"/>
        <v>MK</v>
      </c>
      <c r="T101" s="194" t="str">
        <f t="shared" si="238"/>
        <v>x</v>
      </c>
      <c r="U101" s="194" t="str">
        <f t="shared" si="239"/>
        <v>x</v>
      </c>
      <c r="V101" s="194" t="str">
        <f t="shared" si="240"/>
        <v>x</v>
      </c>
      <c r="W101" s="194" t="str">
        <f t="shared" si="241"/>
        <v>x</v>
      </c>
      <c r="X101" s="194" t="str">
        <f t="shared" si="242"/>
        <v>x/x/x</v>
      </c>
      <c r="Y101" s="194" t="str">
        <f t="shared" si="243"/>
        <v>x</v>
      </c>
      <c r="Z101" s="194" t="str">
        <f t="shared" si="244"/>
        <v>x</v>
      </c>
      <c r="AA101" s="194">
        <f t="shared" si="245"/>
        <v>2020</v>
      </c>
      <c r="AB101" s="194" t="str">
        <f t="shared" si="246"/>
        <v>x/x/2020</v>
      </c>
      <c r="AC101" s="194" t="e">
        <f t="shared" si="247"/>
        <v>#VALUE!</v>
      </c>
      <c r="AD101" s="194" t="e">
        <f t="shared" si="248"/>
        <v>#VALUE!</v>
      </c>
    </row>
    <row r="102" spans="1:30" s="1" customFormat="1" ht="15.6" x14ac:dyDescent="0.3">
      <c r="A102" s="195" t="s">
        <v>266</v>
      </c>
      <c r="B102" s="173" t="s">
        <v>278</v>
      </c>
      <c r="C102" s="173" t="s">
        <v>273</v>
      </c>
      <c r="D102" s="173" t="s">
        <v>280</v>
      </c>
      <c r="E102" s="6" t="s">
        <v>279</v>
      </c>
      <c r="F102" s="6" t="s">
        <v>279</v>
      </c>
      <c r="G102" s="175" t="s">
        <v>278</v>
      </c>
      <c r="H102" s="173" t="s">
        <v>278</v>
      </c>
      <c r="I102" s="173" t="s">
        <v>278</v>
      </c>
      <c r="J102" s="173" t="s">
        <v>267</v>
      </c>
      <c r="K102" s="173" t="str">
        <f>CONCATENATE(C102,"_",D102,F102,"_",G102)</f>
        <v>Aperol_template00_x</v>
      </c>
      <c r="L102" s="173" t="s">
        <v>263</v>
      </c>
      <c r="M102" s="3" t="s">
        <v>278</v>
      </c>
      <c r="N102" s="173" t="s">
        <v>278</v>
      </c>
      <c r="O102" s="173" t="s">
        <v>278</v>
      </c>
      <c r="P102" s="173" t="s">
        <v>278</v>
      </c>
      <c r="Q102" s="173" t="s">
        <v>278</v>
      </c>
      <c r="R102" s="173" t="s">
        <v>28</v>
      </c>
      <c r="S102" s="173" t="s">
        <v>36</v>
      </c>
      <c r="T102" s="174" t="s">
        <v>278</v>
      </c>
      <c r="U102" s="173" t="s">
        <v>278</v>
      </c>
      <c r="V102" s="173" t="s">
        <v>278</v>
      </c>
      <c r="W102" s="173" t="s">
        <v>278</v>
      </c>
      <c r="X102" s="173" t="str">
        <f t="shared" ref="X102" si="251">U102&amp;"/"&amp;V102&amp;"/"&amp;W102</f>
        <v>x/x/x</v>
      </c>
      <c r="Y102" s="173" t="s">
        <v>278</v>
      </c>
      <c r="Z102" s="173" t="s">
        <v>278</v>
      </c>
      <c r="AA102" s="173">
        <v>2020</v>
      </c>
      <c r="AB102" s="173" t="str">
        <f t="shared" ref="AB102" si="252">Y102&amp;"/"&amp;Z102&amp;"/"&amp;AA102</f>
        <v>x/x/2020</v>
      </c>
      <c r="AC102" s="173" t="e">
        <f t="shared" ref="AC102" si="253">DATEDIF(X102, AB102, "m")</f>
        <v>#VALUE!</v>
      </c>
      <c r="AD102" s="173" t="e">
        <f t="shared" ref="AD102" si="254">DATEDIF(X102, AB102, "d")</f>
        <v>#VALUE!</v>
      </c>
    </row>
    <row r="103" spans="1:30" s="193" customFormat="1" ht="15.6" x14ac:dyDescent="0.3">
      <c r="A103" s="193" t="s">
        <v>267</v>
      </c>
      <c r="B103" s="194" t="str">
        <f t="shared" ref="B103:B111" si="255">B102</f>
        <v>x</v>
      </c>
      <c r="C103" s="194" t="str">
        <f t="shared" ref="C103:C111" si="256">C102</f>
        <v>Aperol</v>
      </c>
      <c r="D103" s="194" t="str">
        <f t="shared" ref="D103:D111" si="257">D102</f>
        <v>template</v>
      </c>
      <c r="E103" s="194" t="str">
        <f t="shared" ref="E103:E111" si="258">E102</f>
        <v>00</v>
      </c>
      <c r="F103" s="194" t="str">
        <f t="shared" ref="F103:F111" si="259">F102</f>
        <v>00</v>
      </c>
      <c r="G103" s="194" t="str">
        <f t="shared" ref="G103:G111" si="260">G102</f>
        <v>x</v>
      </c>
      <c r="H103" s="194" t="str">
        <f t="shared" ref="H103:H111" si="261">H102</f>
        <v>x</v>
      </c>
      <c r="I103" s="194" t="str">
        <f t="shared" ref="I103:I111" si="262">I102</f>
        <v>x</v>
      </c>
      <c r="J103" s="194" t="s">
        <v>269</v>
      </c>
      <c r="K103" s="173" t="str">
        <f t="shared" ref="K103:K111" si="263">CONCATENATE(C103,"_",D103,"_",E103,"_",F103,"_",G103,"_",Q103,"_",J103)</f>
        <v>Aperol_template_00_00_x_x_cam1</v>
      </c>
      <c r="L103" s="194"/>
      <c r="M103" s="194" t="str">
        <f t="shared" ref="M103:M111" si="264">M102</f>
        <v>x</v>
      </c>
      <c r="N103" s="194" t="str">
        <f t="shared" ref="N103:N111" si="265">N102</f>
        <v>x</v>
      </c>
      <c r="O103" s="173" t="s">
        <v>278</v>
      </c>
      <c r="P103" s="194" t="str">
        <f t="shared" ref="P103:P111" si="266">P102</f>
        <v>x</v>
      </c>
      <c r="Q103" s="194" t="str">
        <f t="shared" ref="Q103:Q111" si="267">Q102</f>
        <v>x</v>
      </c>
      <c r="R103" s="194" t="str">
        <f t="shared" ref="R103:R111" si="268">R102</f>
        <v>lab</v>
      </c>
      <c r="S103" s="194" t="str">
        <f t="shared" ref="S103:S111" si="269">S102</f>
        <v>MK</v>
      </c>
      <c r="T103" s="194" t="str">
        <f t="shared" ref="T103:T111" si="270">T102</f>
        <v>x</v>
      </c>
      <c r="U103" s="194" t="str">
        <f t="shared" ref="U103:U111" si="271">U102</f>
        <v>x</v>
      </c>
      <c r="V103" s="194" t="str">
        <f t="shared" ref="V103:V111" si="272">V102</f>
        <v>x</v>
      </c>
      <c r="W103" s="194" t="str">
        <f t="shared" ref="W103:W111" si="273">W102</f>
        <v>x</v>
      </c>
      <c r="X103" s="194" t="str">
        <f t="shared" ref="X103:X111" si="274">X102</f>
        <v>x/x/x</v>
      </c>
      <c r="Y103" s="194" t="str">
        <f t="shared" ref="Y103:Y111" si="275">Y102</f>
        <v>x</v>
      </c>
      <c r="Z103" s="194" t="str">
        <f t="shared" ref="Z103:Z111" si="276">Z102</f>
        <v>x</v>
      </c>
      <c r="AA103" s="194">
        <f t="shared" ref="AA103:AA111" si="277">AA102</f>
        <v>2020</v>
      </c>
      <c r="AB103" s="194" t="str">
        <f t="shared" ref="AB103:AB111" si="278">AB102</f>
        <v>x/x/2020</v>
      </c>
      <c r="AC103" s="194" t="e">
        <f t="shared" ref="AC103:AC111" si="279">AC102</f>
        <v>#VALUE!</v>
      </c>
      <c r="AD103" s="194" t="e">
        <f t="shared" ref="AD103:AD111" si="280">AD102</f>
        <v>#VALUE!</v>
      </c>
    </row>
    <row r="104" spans="1:30" s="193" customFormat="1" ht="15.6" x14ac:dyDescent="0.3">
      <c r="A104" s="193" t="s">
        <v>267</v>
      </c>
      <c r="B104" s="194" t="str">
        <f t="shared" si="255"/>
        <v>x</v>
      </c>
      <c r="C104" s="194" t="str">
        <f t="shared" si="256"/>
        <v>Aperol</v>
      </c>
      <c r="D104" s="194" t="str">
        <f t="shared" si="257"/>
        <v>template</v>
      </c>
      <c r="E104" s="194" t="str">
        <f t="shared" si="258"/>
        <v>00</v>
      </c>
      <c r="F104" s="194" t="str">
        <f t="shared" si="259"/>
        <v>00</v>
      </c>
      <c r="G104" s="194" t="str">
        <f t="shared" si="260"/>
        <v>x</v>
      </c>
      <c r="H104" s="194" t="str">
        <f t="shared" si="261"/>
        <v>x</v>
      </c>
      <c r="I104" s="194" t="str">
        <f t="shared" si="262"/>
        <v>x</v>
      </c>
      <c r="J104" s="194" t="s">
        <v>68</v>
      </c>
      <c r="K104" s="173" t="str">
        <f t="shared" si="263"/>
        <v>Aperol_template_00_00_x_x_cam2</v>
      </c>
      <c r="L104" s="194"/>
      <c r="M104" s="194" t="str">
        <f t="shared" si="264"/>
        <v>x</v>
      </c>
      <c r="N104" s="194" t="str">
        <f t="shared" si="265"/>
        <v>x</v>
      </c>
      <c r="O104" s="173" t="s">
        <v>278</v>
      </c>
      <c r="P104" s="194" t="str">
        <f t="shared" si="266"/>
        <v>x</v>
      </c>
      <c r="Q104" s="194" t="str">
        <f t="shared" si="267"/>
        <v>x</v>
      </c>
      <c r="R104" s="194" t="str">
        <f t="shared" si="268"/>
        <v>lab</v>
      </c>
      <c r="S104" s="194" t="str">
        <f t="shared" si="269"/>
        <v>MK</v>
      </c>
      <c r="T104" s="194" t="str">
        <f t="shared" si="270"/>
        <v>x</v>
      </c>
      <c r="U104" s="194" t="str">
        <f t="shared" si="271"/>
        <v>x</v>
      </c>
      <c r="V104" s="194" t="str">
        <f t="shared" si="272"/>
        <v>x</v>
      </c>
      <c r="W104" s="194" t="str">
        <f t="shared" si="273"/>
        <v>x</v>
      </c>
      <c r="X104" s="194" t="str">
        <f t="shared" si="274"/>
        <v>x/x/x</v>
      </c>
      <c r="Y104" s="194" t="str">
        <f t="shared" si="275"/>
        <v>x</v>
      </c>
      <c r="Z104" s="194" t="str">
        <f t="shared" si="276"/>
        <v>x</v>
      </c>
      <c r="AA104" s="194">
        <f t="shared" si="277"/>
        <v>2020</v>
      </c>
      <c r="AB104" s="194" t="str">
        <f t="shared" si="278"/>
        <v>x/x/2020</v>
      </c>
      <c r="AC104" s="194" t="e">
        <f t="shared" si="279"/>
        <v>#VALUE!</v>
      </c>
      <c r="AD104" s="194" t="e">
        <f t="shared" si="280"/>
        <v>#VALUE!</v>
      </c>
    </row>
    <row r="105" spans="1:30" s="193" customFormat="1" ht="15.6" x14ac:dyDescent="0.3">
      <c r="A105" s="193" t="s">
        <v>267</v>
      </c>
      <c r="B105" s="194" t="str">
        <f t="shared" si="255"/>
        <v>x</v>
      </c>
      <c r="C105" s="194" t="str">
        <f t="shared" si="256"/>
        <v>Aperol</v>
      </c>
      <c r="D105" s="194" t="str">
        <f t="shared" si="257"/>
        <v>template</v>
      </c>
      <c r="E105" s="194" t="str">
        <f t="shared" si="258"/>
        <v>00</v>
      </c>
      <c r="F105" s="194" t="str">
        <f t="shared" si="259"/>
        <v>00</v>
      </c>
      <c r="G105" s="194" t="str">
        <f t="shared" si="260"/>
        <v>x</v>
      </c>
      <c r="H105" s="194" t="str">
        <f t="shared" si="261"/>
        <v>x</v>
      </c>
      <c r="I105" s="194" t="str">
        <f t="shared" si="262"/>
        <v>x</v>
      </c>
      <c r="J105" s="194" t="s">
        <v>69</v>
      </c>
      <c r="K105" s="173" t="str">
        <f t="shared" si="263"/>
        <v>Aperol_template_00_00_x_x_cam3</v>
      </c>
      <c r="L105" s="194"/>
      <c r="M105" s="194" t="str">
        <f t="shared" si="264"/>
        <v>x</v>
      </c>
      <c r="N105" s="194" t="str">
        <f t="shared" si="265"/>
        <v>x</v>
      </c>
      <c r="O105" s="183" t="s">
        <v>278</v>
      </c>
      <c r="P105" s="194" t="str">
        <f t="shared" si="266"/>
        <v>x</v>
      </c>
      <c r="Q105" s="194" t="str">
        <f t="shared" si="267"/>
        <v>x</v>
      </c>
      <c r="R105" s="194" t="str">
        <f t="shared" si="268"/>
        <v>lab</v>
      </c>
      <c r="S105" s="194" t="str">
        <f t="shared" si="269"/>
        <v>MK</v>
      </c>
      <c r="T105" s="194" t="str">
        <f t="shared" si="270"/>
        <v>x</v>
      </c>
      <c r="U105" s="194" t="str">
        <f t="shared" si="271"/>
        <v>x</v>
      </c>
      <c r="V105" s="194" t="str">
        <f t="shared" si="272"/>
        <v>x</v>
      </c>
      <c r="W105" s="194" t="str">
        <f t="shared" si="273"/>
        <v>x</v>
      </c>
      <c r="X105" s="194" t="str">
        <f t="shared" si="274"/>
        <v>x/x/x</v>
      </c>
      <c r="Y105" s="194" t="str">
        <f t="shared" si="275"/>
        <v>x</v>
      </c>
      <c r="Z105" s="194" t="str">
        <f t="shared" si="276"/>
        <v>x</v>
      </c>
      <c r="AA105" s="194">
        <f t="shared" si="277"/>
        <v>2020</v>
      </c>
      <c r="AB105" s="194" t="str">
        <f t="shared" si="278"/>
        <v>x/x/2020</v>
      </c>
      <c r="AC105" s="194" t="e">
        <f t="shared" si="279"/>
        <v>#VALUE!</v>
      </c>
      <c r="AD105" s="194" t="e">
        <f t="shared" si="280"/>
        <v>#VALUE!</v>
      </c>
    </row>
    <row r="106" spans="1:30" s="193" customFormat="1" ht="15.6" x14ac:dyDescent="0.3">
      <c r="A106" s="193" t="s">
        <v>267</v>
      </c>
      <c r="B106" s="194" t="str">
        <f t="shared" si="255"/>
        <v>x</v>
      </c>
      <c r="C106" s="194" t="str">
        <f t="shared" si="256"/>
        <v>Aperol</v>
      </c>
      <c r="D106" s="194" t="str">
        <f t="shared" si="257"/>
        <v>template</v>
      </c>
      <c r="E106" s="194" t="str">
        <f t="shared" si="258"/>
        <v>00</v>
      </c>
      <c r="F106" s="194" t="str">
        <f t="shared" si="259"/>
        <v>00</v>
      </c>
      <c r="G106" s="194" t="str">
        <f t="shared" si="260"/>
        <v>x</v>
      </c>
      <c r="H106" s="194" t="str">
        <f t="shared" si="261"/>
        <v>x</v>
      </c>
      <c r="I106" s="194" t="str">
        <f t="shared" si="262"/>
        <v>x</v>
      </c>
      <c r="J106" s="194" t="s">
        <v>70</v>
      </c>
      <c r="K106" s="173" t="str">
        <f t="shared" si="263"/>
        <v>Aperol_template_00_00_x_x_cam4</v>
      </c>
      <c r="L106" s="194"/>
      <c r="M106" s="194" t="str">
        <f t="shared" si="264"/>
        <v>x</v>
      </c>
      <c r="N106" s="194" t="str">
        <f t="shared" si="265"/>
        <v>x</v>
      </c>
      <c r="O106" s="194" t="str">
        <f t="shared" ref="O106:O111" si="281">O105</f>
        <v>x</v>
      </c>
      <c r="P106" s="194" t="str">
        <f t="shared" si="266"/>
        <v>x</v>
      </c>
      <c r="Q106" s="194" t="str">
        <f t="shared" si="267"/>
        <v>x</v>
      </c>
      <c r="R106" s="194" t="str">
        <f t="shared" si="268"/>
        <v>lab</v>
      </c>
      <c r="S106" s="194" t="str">
        <f t="shared" si="269"/>
        <v>MK</v>
      </c>
      <c r="T106" s="194" t="str">
        <f t="shared" si="270"/>
        <v>x</v>
      </c>
      <c r="U106" s="194" t="str">
        <f t="shared" si="271"/>
        <v>x</v>
      </c>
      <c r="V106" s="194" t="str">
        <f t="shared" si="272"/>
        <v>x</v>
      </c>
      <c r="W106" s="194" t="str">
        <f t="shared" si="273"/>
        <v>x</v>
      </c>
      <c r="X106" s="194" t="str">
        <f t="shared" si="274"/>
        <v>x/x/x</v>
      </c>
      <c r="Y106" s="194" t="str">
        <f t="shared" si="275"/>
        <v>x</v>
      </c>
      <c r="Z106" s="194" t="str">
        <f t="shared" si="276"/>
        <v>x</v>
      </c>
      <c r="AA106" s="194">
        <f t="shared" si="277"/>
        <v>2020</v>
      </c>
      <c r="AB106" s="194" t="str">
        <f t="shared" si="278"/>
        <v>x/x/2020</v>
      </c>
      <c r="AC106" s="194" t="e">
        <f t="shared" si="279"/>
        <v>#VALUE!</v>
      </c>
      <c r="AD106" s="194" t="e">
        <f t="shared" si="280"/>
        <v>#VALUE!</v>
      </c>
    </row>
    <row r="107" spans="1:30" s="193" customFormat="1" ht="15.6" x14ac:dyDescent="0.3">
      <c r="A107" s="193" t="s">
        <v>267</v>
      </c>
      <c r="B107" s="194" t="str">
        <f t="shared" si="255"/>
        <v>x</v>
      </c>
      <c r="C107" s="194" t="str">
        <f t="shared" si="256"/>
        <v>Aperol</v>
      </c>
      <c r="D107" s="194" t="str">
        <f t="shared" si="257"/>
        <v>template</v>
      </c>
      <c r="E107" s="194" t="str">
        <f t="shared" si="258"/>
        <v>00</v>
      </c>
      <c r="F107" s="194" t="str">
        <f t="shared" si="259"/>
        <v>00</v>
      </c>
      <c r="G107" s="194" t="str">
        <f t="shared" si="260"/>
        <v>x</v>
      </c>
      <c r="H107" s="194" t="str">
        <f t="shared" si="261"/>
        <v>x</v>
      </c>
      <c r="I107" s="194" t="str">
        <f t="shared" si="262"/>
        <v>x</v>
      </c>
      <c r="J107" s="194" t="s">
        <v>270</v>
      </c>
      <c r="K107" s="173" t="str">
        <f t="shared" si="263"/>
        <v>Aperol_template_00_00_x_x_glasses</v>
      </c>
      <c r="L107" s="194"/>
      <c r="M107" s="194" t="str">
        <f t="shared" si="264"/>
        <v>x</v>
      </c>
      <c r="N107" s="194" t="str">
        <f t="shared" si="265"/>
        <v>x</v>
      </c>
      <c r="O107" s="194" t="str">
        <f t="shared" si="281"/>
        <v>x</v>
      </c>
      <c r="P107" s="194" t="str">
        <f t="shared" si="266"/>
        <v>x</v>
      </c>
      <c r="Q107" s="194" t="str">
        <f t="shared" si="267"/>
        <v>x</v>
      </c>
      <c r="R107" s="194" t="str">
        <f t="shared" si="268"/>
        <v>lab</v>
      </c>
      <c r="S107" s="194" t="str">
        <f t="shared" si="269"/>
        <v>MK</v>
      </c>
      <c r="T107" s="194" t="str">
        <f t="shared" si="270"/>
        <v>x</v>
      </c>
      <c r="U107" s="194" t="str">
        <f t="shared" si="271"/>
        <v>x</v>
      </c>
      <c r="V107" s="194" t="str">
        <f t="shared" si="272"/>
        <v>x</v>
      </c>
      <c r="W107" s="194" t="str">
        <f t="shared" si="273"/>
        <v>x</v>
      </c>
      <c r="X107" s="194" t="str">
        <f t="shared" si="274"/>
        <v>x/x/x</v>
      </c>
      <c r="Y107" s="194" t="str">
        <f t="shared" si="275"/>
        <v>x</v>
      </c>
      <c r="Z107" s="194" t="str">
        <f t="shared" si="276"/>
        <v>x</v>
      </c>
      <c r="AA107" s="194">
        <f t="shared" si="277"/>
        <v>2020</v>
      </c>
      <c r="AB107" s="194" t="str">
        <f t="shared" si="278"/>
        <v>x/x/2020</v>
      </c>
      <c r="AC107" s="194" t="e">
        <f t="shared" si="279"/>
        <v>#VALUE!</v>
      </c>
      <c r="AD107" s="194" t="e">
        <f t="shared" si="280"/>
        <v>#VALUE!</v>
      </c>
    </row>
    <row r="108" spans="1:30" s="193" customFormat="1" ht="15.6" x14ac:dyDescent="0.3">
      <c r="A108" s="193" t="s">
        <v>267</v>
      </c>
      <c r="B108" s="194" t="str">
        <f t="shared" si="255"/>
        <v>x</v>
      </c>
      <c r="C108" s="194" t="str">
        <f t="shared" si="256"/>
        <v>Aperol</v>
      </c>
      <c r="D108" s="194" t="str">
        <f t="shared" si="257"/>
        <v>template</v>
      </c>
      <c r="E108" s="194" t="str">
        <f t="shared" si="258"/>
        <v>00</v>
      </c>
      <c r="F108" s="194" t="str">
        <f t="shared" si="259"/>
        <v>00</v>
      </c>
      <c r="G108" s="194" t="str">
        <f t="shared" si="260"/>
        <v>x</v>
      </c>
      <c r="H108" s="194" t="str">
        <f t="shared" si="261"/>
        <v>x</v>
      </c>
      <c r="I108" s="194" t="str">
        <f t="shared" si="262"/>
        <v>x</v>
      </c>
      <c r="J108" s="194" t="s">
        <v>271</v>
      </c>
      <c r="K108" s="173" t="str">
        <f t="shared" si="263"/>
        <v>Aperol_template_00_00_x_x_ambient</v>
      </c>
      <c r="L108" s="194"/>
      <c r="M108" s="194" t="str">
        <f t="shared" si="264"/>
        <v>x</v>
      </c>
      <c r="N108" s="194" t="str">
        <f t="shared" si="265"/>
        <v>x</v>
      </c>
      <c r="O108" s="194" t="str">
        <f t="shared" si="281"/>
        <v>x</v>
      </c>
      <c r="P108" s="194" t="str">
        <f t="shared" si="266"/>
        <v>x</v>
      </c>
      <c r="Q108" s="194" t="str">
        <f t="shared" si="267"/>
        <v>x</v>
      </c>
      <c r="R108" s="194" t="str">
        <f t="shared" si="268"/>
        <v>lab</v>
      </c>
      <c r="S108" s="194" t="str">
        <f t="shared" si="269"/>
        <v>MK</v>
      </c>
      <c r="T108" s="194" t="str">
        <f t="shared" si="270"/>
        <v>x</v>
      </c>
      <c r="U108" s="194" t="str">
        <f t="shared" si="271"/>
        <v>x</v>
      </c>
      <c r="V108" s="194" t="str">
        <f t="shared" si="272"/>
        <v>x</v>
      </c>
      <c r="W108" s="194" t="str">
        <f t="shared" si="273"/>
        <v>x</v>
      </c>
      <c r="X108" s="194" t="str">
        <f t="shared" si="274"/>
        <v>x/x/x</v>
      </c>
      <c r="Y108" s="194" t="str">
        <f t="shared" si="275"/>
        <v>x</v>
      </c>
      <c r="Z108" s="194" t="str">
        <f t="shared" si="276"/>
        <v>x</v>
      </c>
      <c r="AA108" s="194">
        <f t="shared" si="277"/>
        <v>2020</v>
      </c>
      <c r="AB108" s="194" t="str">
        <f t="shared" si="278"/>
        <v>x/x/2020</v>
      </c>
      <c r="AC108" s="194" t="e">
        <f t="shared" si="279"/>
        <v>#VALUE!</v>
      </c>
      <c r="AD108" s="194" t="e">
        <f t="shared" si="280"/>
        <v>#VALUE!</v>
      </c>
    </row>
    <row r="109" spans="1:30" s="193" customFormat="1" ht="15.6" x14ac:dyDescent="0.3">
      <c r="A109" s="193" t="s">
        <v>267</v>
      </c>
      <c r="B109" s="194" t="str">
        <f t="shared" si="255"/>
        <v>x</v>
      </c>
      <c r="C109" s="194" t="str">
        <f t="shared" si="256"/>
        <v>Aperol</v>
      </c>
      <c r="D109" s="194" t="str">
        <f t="shared" si="257"/>
        <v>template</v>
      </c>
      <c r="E109" s="194" t="str">
        <f t="shared" si="258"/>
        <v>00</v>
      </c>
      <c r="F109" s="194" t="str">
        <f t="shared" si="259"/>
        <v>00</v>
      </c>
      <c r="G109" s="194" t="str">
        <f t="shared" si="260"/>
        <v>x</v>
      </c>
      <c r="H109" s="194" t="str">
        <f t="shared" si="261"/>
        <v>x</v>
      </c>
      <c r="I109" s="194" t="str">
        <f t="shared" si="262"/>
        <v>x</v>
      </c>
      <c r="J109" s="194" t="s">
        <v>274</v>
      </c>
      <c r="K109" s="173" t="str">
        <f t="shared" si="263"/>
        <v>Aperol_template_00_00_x_x_ETrawdata</v>
      </c>
      <c r="L109" s="194"/>
      <c r="M109" s="194" t="str">
        <f t="shared" si="264"/>
        <v>x</v>
      </c>
      <c r="N109" s="194" t="str">
        <f t="shared" si="265"/>
        <v>x</v>
      </c>
      <c r="O109" s="194" t="str">
        <f t="shared" si="281"/>
        <v>x</v>
      </c>
      <c r="P109" s="194" t="str">
        <f t="shared" si="266"/>
        <v>x</v>
      </c>
      <c r="Q109" s="194" t="str">
        <f t="shared" si="267"/>
        <v>x</v>
      </c>
      <c r="R109" s="194" t="str">
        <f t="shared" si="268"/>
        <v>lab</v>
      </c>
      <c r="S109" s="194" t="str">
        <f t="shared" si="269"/>
        <v>MK</v>
      </c>
      <c r="T109" s="194" t="str">
        <f t="shared" si="270"/>
        <v>x</v>
      </c>
      <c r="U109" s="194" t="str">
        <f t="shared" si="271"/>
        <v>x</v>
      </c>
      <c r="V109" s="194" t="str">
        <f t="shared" si="272"/>
        <v>x</v>
      </c>
      <c r="W109" s="194" t="str">
        <f t="shared" si="273"/>
        <v>x</v>
      </c>
      <c r="X109" s="194" t="str">
        <f t="shared" si="274"/>
        <v>x/x/x</v>
      </c>
      <c r="Y109" s="194" t="str">
        <f t="shared" si="275"/>
        <v>x</v>
      </c>
      <c r="Z109" s="194" t="str">
        <f t="shared" si="276"/>
        <v>x</v>
      </c>
      <c r="AA109" s="194">
        <f t="shared" si="277"/>
        <v>2020</v>
      </c>
      <c r="AB109" s="194" t="str">
        <f t="shared" si="278"/>
        <v>x/x/2020</v>
      </c>
      <c r="AC109" s="194" t="e">
        <f t="shared" si="279"/>
        <v>#VALUE!</v>
      </c>
      <c r="AD109" s="194" t="e">
        <f t="shared" si="280"/>
        <v>#VALUE!</v>
      </c>
    </row>
    <row r="110" spans="1:30" s="193" customFormat="1" ht="15.6" x14ac:dyDescent="0.3">
      <c r="A110" s="193" t="s">
        <v>267</v>
      </c>
      <c r="B110" s="194" t="str">
        <f t="shared" si="255"/>
        <v>x</v>
      </c>
      <c r="C110" s="194" t="str">
        <f t="shared" si="256"/>
        <v>Aperol</v>
      </c>
      <c r="D110" s="194" t="str">
        <f t="shared" si="257"/>
        <v>template</v>
      </c>
      <c r="E110" s="194" t="str">
        <f t="shared" si="258"/>
        <v>00</v>
      </c>
      <c r="F110" s="194" t="str">
        <f t="shared" si="259"/>
        <v>00</v>
      </c>
      <c r="G110" s="194" t="str">
        <f t="shared" si="260"/>
        <v>x</v>
      </c>
      <c r="H110" s="194" t="str">
        <f t="shared" si="261"/>
        <v>x</v>
      </c>
      <c r="I110" s="194" t="str">
        <f t="shared" si="262"/>
        <v>x</v>
      </c>
      <c r="J110" s="194" t="s">
        <v>276</v>
      </c>
      <c r="K110" s="173" t="str">
        <f t="shared" si="263"/>
        <v>Aperol_template_00_00_x_x_maxcoding</v>
      </c>
      <c r="L110" s="194"/>
      <c r="M110" s="194" t="str">
        <f t="shared" si="264"/>
        <v>x</v>
      </c>
      <c r="N110" s="194" t="str">
        <f t="shared" si="265"/>
        <v>x</v>
      </c>
      <c r="O110" s="194" t="str">
        <f t="shared" si="281"/>
        <v>x</v>
      </c>
      <c r="P110" s="194" t="str">
        <f t="shared" si="266"/>
        <v>x</v>
      </c>
      <c r="Q110" s="194" t="str">
        <f t="shared" si="267"/>
        <v>x</v>
      </c>
      <c r="R110" s="194" t="str">
        <f t="shared" si="268"/>
        <v>lab</v>
      </c>
      <c r="S110" s="194" t="str">
        <f t="shared" si="269"/>
        <v>MK</v>
      </c>
      <c r="T110" s="194" t="str">
        <f t="shared" si="270"/>
        <v>x</v>
      </c>
      <c r="U110" s="194" t="str">
        <f t="shared" si="271"/>
        <v>x</v>
      </c>
      <c r="V110" s="194" t="str">
        <f t="shared" si="272"/>
        <v>x</v>
      </c>
      <c r="W110" s="194" t="str">
        <f t="shared" si="273"/>
        <v>x</v>
      </c>
      <c r="X110" s="194" t="str">
        <f t="shared" si="274"/>
        <v>x/x/x</v>
      </c>
      <c r="Y110" s="194" t="str">
        <f t="shared" si="275"/>
        <v>x</v>
      </c>
      <c r="Z110" s="194" t="str">
        <f t="shared" si="276"/>
        <v>x</v>
      </c>
      <c r="AA110" s="194">
        <f t="shared" si="277"/>
        <v>2020</v>
      </c>
      <c r="AB110" s="194" t="str">
        <f t="shared" si="278"/>
        <v>x/x/2020</v>
      </c>
      <c r="AC110" s="194" t="e">
        <f t="shared" si="279"/>
        <v>#VALUE!</v>
      </c>
      <c r="AD110" s="194" t="e">
        <f t="shared" si="280"/>
        <v>#VALUE!</v>
      </c>
    </row>
    <row r="111" spans="1:30" s="193" customFormat="1" ht="15.6" x14ac:dyDescent="0.3">
      <c r="A111" s="193" t="s">
        <v>267</v>
      </c>
      <c r="B111" s="194" t="str">
        <f t="shared" si="255"/>
        <v>x</v>
      </c>
      <c r="C111" s="194" t="str">
        <f t="shared" si="256"/>
        <v>Aperol</v>
      </c>
      <c r="D111" s="194" t="str">
        <f t="shared" si="257"/>
        <v>template</v>
      </c>
      <c r="E111" s="194" t="str">
        <f t="shared" si="258"/>
        <v>00</v>
      </c>
      <c r="F111" s="194" t="str">
        <f t="shared" si="259"/>
        <v>00</v>
      </c>
      <c r="G111" s="194" t="str">
        <f t="shared" si="260"/>
        <v>x</v>
      </c>
      <c r="H111" s="194" t="str">
        <f t="shared" si="261"/>
        <v>x</v>
      </c>
      <c r="I111" s="194" t="str">
        <f t="shared" si="262"/>
        <v>x</v>
      </c>
      <c r="J111" s="194" t="s">
        <v>275</v>
      </c>
      <c r="K111" s="173" t="str">
        <f t="shared" si="263"/>
        <v>Aperol_template_00_00_x_x_quest</v>
      </c>
      <c r="L111" s="194"/>
      <c r="M111" s="194" t="str">
        <f t="shared" si="264"/>
        <v>x</v>
      </c>
      <c r="N111" s="194" t="str">
        <f t="shared" si="265"/>
        <v>x</v>
      </c>
      <c r="O111" s="194" t="str">
        <f t="shared" si="281"/>
        <v>x</v>
      </c>
      <c r="P111" s="194" t="str">
        <f t="shared" si="266"/>
        <v>x</v>
      </c>
      <c r="Q111" s="194" t="str">
        <f t="shared" si="267"/>
        <v>x</v>
      </c>
      <c r="R111" s="194" t="str">
        <f t="shared" si="268"/>
        <v>lab</v>
      </c>
      <c r="S111" s="194" t="str">
        <f t="shared" si="269"/>
        <v>MK</v>
      </c>
      <c r="T111" s="194" t="str">
        <f t="shared" si="270"/>
        <v>x</v>
      </c>
      <c r="U111" s="194" t="str">
        <f t="shared" si="271"/>
        <v>x</v>
      </c>
      <c r="V111" s="194" t="str">
        <f t="shared" si="272"/>
        <v>x</v>
      </c>
      <c r="W111" s="194" t="str">
        <f t="shared" si="273"/>
        <v>x</v>
      </c>
      <c r="X111" s="194" t="str">
        <f t="shared" si="274"/>
        <v>x/x/x</v>
      </c>
      <c r="Y111" s="194" t="str">
        <f t="shared" si="275"/>
        <v>x</v>
      </c>
      <c r="Z111" s="194" t="str">
        <f t="shared" si="276"/>
        <v>x</v>
      </c>
      <c r="AA111" s="194">
        <f t="shared" si="277"/>
        <v>2020</v>
      </c>
      <c r="AB111" s="194" t="str">
        <f t="shared" si="278"/>
        <v>x/x/2020</v>
      </c>
      <c r="AC111" s="194" t="e">
        <f t="shared" si="279"/>
        <v>#VALUE!</v>
      </c>
      <c r="AD111" s="194" t="e">
        <f t="shared" si="280"/>
        <v>#VALUE!</v>
      </c>
    </row>
    <row r="112" spans="1:30" s="1" customFormat="1" ht="15.6" x14ac:dyDescent="0.3">
      <c r="A112" s="195" t="s">
        <v>266</v>
      </c>
      <c r="B112" s="173" t="s">
        <v>278</v>
      </c>
      <c r="C112" s="173" t="s">
        <v>273</v>
      </c>
      <c r="D112" s="173" t="s">
        <v>280</v>
      </c>
      <c r="E112" s="6" t="s">
        <v>279</v>
      </c>
      <c r="F112" s="6" t="s">
        <v>279</v>
      </c>
      <c r="G112" s="9" t="s">
        <v>278</v>
      </c>
      <c r="H112" s="173" t="s">
        <v>278</v>
      </c>
      <c r="I112" s="173" t="s">
        <v>278</v>
      </c>
      <c r="J112" s="173" t="s">
        <v>267</v>
      </c>
      <c r="K112" s="173" t="str">
        <f>CONCATENATE(C112,"_",D112,F112,"_",G112)</f>
        <v>Aperol_template00_x</v>
      </c>
      <c r="L112" s="173" t="s">
        <v>263</v>
      </c>
      <c r="M112" s="5" t="s">
        <v>278</v>
      </c>
      <c r="N112" s="173" t="s">
        <v>278</v>
      </c>
      <c r="O112" s="173" t="s">
        <v>278</v>
      </c>
      <c r="P112" s="173" t="s">
        <v>278</v>
      </c>
      <c r="Q112" s="173" t="s">
        <v>278</v>
      </c>
      <c r="R112" s="173" t="s">
        <v>28</v>
      </c>
      <c r="S112" s="173" t="s">
        <v>36</v>
      </c>
      <c r="T112" s="174" t="s">
        <v>278</v>
      </c>
      <c r="U112" s="173" t="s">
        <v>278</v>
      </c>
      <c r="V112" s="173" t="s">
        <v>278</v>
      </c>
      <c r="W112" s="173" t="s">
        <v>278</v>
      </c>
      <c r="X112" s="173" t="str">
        <f t="shared" ref="X112" si="282">U112&amp;"/"&amp;V112&amp;"/"&amp;W112</f>
        <v>x/x/x</v>
      </c>
      <c r="Y112" s="173" t="s">
        <v>278</v>
      </c>
      <c r="Z112" s="173" t="s">
        <v>278</v>
      </c>
      <c r="AA112" s="173">
        <v>2020</v>
      </c>
      <c r="AB112" s="173" t="str">
        <f t="shared" ref="AB112" si="283">Y112&amp;"/"&amp;Z112&amp;"/"&amp;AA112</f>
        <v>x/x/2020</v>
      </c>
      <c r="AC112" s="173" t="e">
        <f t="shared" ref="AC112" si="284">DATEDIF(X112, AB112, "m")</f>
        <v>#VALUE!</v>
      </c>
      <c r="AD112" s="173" t="e">
        <f t="shared" ref="AD112" si="285">DATEDIF(X112, AB112, "d")</f>
        <v>#VALUE!</v>
      </c>
    </row>
    <row r="113" spans="1:30" s="193" customFormat="1" ht="15.6" x14ac:dyDescent="0.3">
      <c r="A113" s="193" t="s">
        <v>267</v>
      </c>
      <c r="B113" s="194" t="str">
        <f t="shared" ref="B113:B121" si="286">B112</f>
        <v>x</v>
      </c>
      <c r="C113" s="194" t="str">
        <f t="shared" ref="C113:C121" si="287">C112</f>
        <v>Aperol</v>
      </c>
      <c r="D113" s="194" t="str">
        <f t="shared" ref="D113:D121" si="288">D112</f>
        <v>template</v>
      </c>
      <c r="E113" s="194" t="str">
        <f t="shared" ref="E113:E121" si="289">E112</f>
        <v>00</v>
      </c>
      <c r="F113" s="194" t="str">
        <f t="shared" ref="F113:F121" si="290">F112</f>
        <v>00</v>
      </c>
      <c r="G113" s="194" t="str">
        <f t="shared" ref="G113:G121" si="291">G112</f>
        <v>x</v>
      </c>
      <c r="H113" s="194" t="str">
        <f t="shared" ref="H113:H121" si="292">H112</f>
        <v>x</v>
      </c>
      <c r="I113" s="194" t="str">
        <f t="shared" ref="I113:I121" si="293">I112</f>
        <v>x</v>
      </c>
      <c r="J113" s="194" t="s">
        <v>269</v>
      </c>
      <c r="K113" s="173" t="str">
        <f t="shared" ref="K113:K121" si="294">CONCATENATE(C113,"_",D113,"_",E113,"_",F113,"_",G113,"_",Q113,"_",J113)</f>
        <v>Aperol_template_00_00_x_x_cam1</v>
      </c>
      <c r="L113" s="194"/>
      <c r="M113" s="194" t="str">
        <f t="shared" ref="M113:M121" si="295">M112</f>
        <v>x</v>
      </c>
      <c r="N113" s="194" t="str">
        <f t="shared" ref="N113:N121" si="296">N112</f>
        <v>x</v>
      </c>
      <c r="O113" s="173" t="s">
        <v>278</v>
      </c>
      <c r="P113" s="194" t="str">
        <f t="shared" ref="P113:P121" si="297">P112</f>
        <v>x</v>
      </c>
      <c r="Q113" s="194" t="str">
        <f t="shared" ref="Q113:Q121" si="298">Q112</f>
        <v>x</v>
      </c>
      <c r="R113" s="194" t="str">
        <f t="shared" ref="R113:R121" si="299">R112</f>
        <v>lab</v>
      </c>
      <c r="S113" s="194" t="str">
        <f t="shared" ref="S113:S121" si="300">S112</f>
        <v>MK</v>
      </c>
      <c r="T113" s="194" t="str">
        <f t="shared" ref="T113:T121" si="301">T112</f>
        <v>x</v>
      </c>
      <c r="U113" s="194" t="str">
        <f t="shared" ref="U113:U121" si="302">U112</f>
        <v>x</v>
      </c>
      <c r="V113" s="194" t="str">
        <f t="shared" ref="V113:V121" si="303">V112</f>
        <v>x</v>
      </c>
      <c r="W113" s="194" t="str">
        <f t="shared" ref="W113:W121" si="304">W112</f>
        <v>x</v>
      </c>
      <c r="X113" s="194" t="str">
        <f t="shared" ref="X113:X121" si="305">X112</f>
        <v>x/x/x</v>
      </c>
      <c r="Y113" s="194" t="str">
        <f t="shared" ref="Y113:Y121" si="306">Y112</f>
        <v>x</v>
      </c>
      <c r="Z113" s="194" t="str">
        <f t="shared" ref="Z113:Z121" si="307">Z112</f>
        <v>x</v>
      </c>
      <c r="AA113" s="194">
        <f t="shared" ref="AA113:AA121" si="308">AA112</f>
        <v>2020</v>
      </c>
      <c r="AB113" s="194" t="str">
        <f t="shared" ref="AB113:AB121" si="309">AB112</f>
        <v>x/x/2020</v>
      </c>
      <c r="AC113" s="194" t="e">
        <f t="shared" ref="AC113:AC121" si="310">AC112</f>
        <v>#VALUE!</v>
      </c>
      <c r="AD113" s="194" t="e">
        <f t="shared" ref="AD113:AD121" si="311">AD112</f>
        <v>#VALUE!</v>
      </c>
    </row>
    <row r="114" spans="1:30" s="193" customFormat="1" ht="15.6" x14ac:dyDescent="0.3">
      <c r="A114" s="193" t="s">
        <v>267</v>
      </c>
      <c r="B114" s="194" t="str">
        <f t="shared" si="286"/>
        <v>x</v>
      </c>
      <c r="C114" s="194" t="str">
        <f t="shared" si="287"/>
        <v>Aperol</v>
      </c>
      <c r="D114" s="194" t="str">
        <f t="shared" si="288"/>
        <v>template</v>
      </c>
      <c r="E114" s="194" t="str">
        <f t="shared" si="289"/>
        <v>00</v>
      </c>
      <c r="F114" s="194" t="str">
        <f t="shared" si="290"/>
        <v>00</v>
      </c>
      <c r="G114" s="194" t="str">
        <f t="shared" si="291"/>
        <v>x</v>
      </c>
      <c r="H114" s="194" t="str">
        <f t="shared" si="292"/>
        <v>x</v>
      </c>
      <c r="I114" s="194" t="str">
        <f t="shared" si="293"/>
        <v>x</v>
      </c>
      <c r="J114" s="194" t="s">
        <v>68</v>
      </c>
      <c r="K114" s="173" t="str">
        <f t="shared" si="294"/>
        <v>Aperol_template_00_00_x_x_cam2</v>
      </c>
      <c r="L114" s="194"/>
      <c r="M114" s="194" t="str">
        <f t="shared" si="295"/>
        <v>x</v>
      </c>
      <c r="N114" s="194" t="str">
        <f t="shared" si="296"/>
        <v>x</v>
      </c>
      <c r="O114" s="173" t="s">
        <v>278</v>
      </c>
      <c r="P114" s="194" t="str">
        <f t="shared" si="297"/>
        <v>x</v>
      </c>
      <c r="Q114" s="194" t="str">
        <f t="shared" si="298"/>
        <v>x</v>
      </c>
      <c r="R114" s="194" t="str">
        <f t="shared" si="299"/>
        <v>lab</v>
      </c>
      <c r="S114" s="194" t="str">
        <f t="shared" si="300"/>
        <v>MK</v>
      </c>
      <c r="T114" s="194" t="str">
        <f t="shared" si="301"/>
        <v>x</v>
      </c>
      <c r="U114" s="194" t="str">
        <f t="shared" si="302"/>
        <v>x</v>
      </c>
      <c r="V114" s="194" t="str">
        <f t="shared" si="303"/>
        <v>x</v>
      </c>
      <c r="W114" s="194" t="str">
        <f t="shared" si="304"/>
        <v>x</v>
      </c>
      <c r="X114" s="194" t="str">
        <f t="shared" si="305"/>
        <v>x/x/x</v>
      </c>
      <c r="Y114" s="194" t="str">
        <f t="shared" si="306"/>
        <v>x</v>
      </c>
      <c r="Z114" s="194" t="str">
        <f t="shared" si="307"/>
        <v>x</v>
      </c>
      <c r="AA114" s="194">
        <f t="shared" si="308"/>
        <v>2020</v>
      </c>
      <c r="AB114" s="194" t="str">
        <f t="shared" si="309"/>
        <v>x/x/2020</v>
      </c>
      <c r="AC114" s="194" t="e">
        <f t="shared" si="310"/>
        <v>#VALUE!</v>
      </c>
      <c r="AD114" s="194" t="e">
        <f t="shared" si="311"/>
        <v>#VALUE!</v>
      </c>
    </row>
    <row r="115" spans="1:30" s="193" customFormat="1" ht="15.6" x14ac:dyDescent="0.3">
      <c r="A115" s="193" t="s">
        <v>267</v>
      </c>
      <c r="B115" s="194" t="str">
        <f t="shared" si="286"/>
        <v>x</v>
      </c>
      <c r="C115" s="194" t="str">
        <f t="shared" si="287"/>
        <v>Aperol</v>
      </c>
      <c r="D115" s="194" t="str">
        <f t="shared" si="288"/>
        <v>template</v>
      </c>
      <c r="E115" s="194" t="str">
        <f t="shared" si="289"/>
        <v>00</v>
      </c>
      <c r="F115" s="194" t="str">
        <f t="shared" si="290"/>
        <v>00</v>
      </c>
      <c r="G115" s="194" t="str">
        <f t="shared" si="291"/>
        <v>x</v>
      </c>
      <c r="H115" s="194" t="str">
        <f t="shared" si="292"/>
        <v>x</v>
      </c>
      <c r="I115" s="194" t="str">
        <f t="shared" si="293"/>
        <v>x</v>
      </c>
      <c r="J115" s="194" t="s">
        <v>69</v>
      </c>
      <c r="K115" s="173" t="str">
        <f t="shared" si="294"/>
        <v>Aperol_template_00_00_x_x_cam3</v>
      </c>
      <c r="L115" s="194"/>
      <c r="M115" s="194" t="str">
        <f t="shared" si="295"/>
        <v>x</v>
      </c>
      <c r="N115" s="194" t="str">
        <f t="shared" si="296"/>
        <v>x</v>
      </c>
      <c r="O115" s="183" t="s">
        <v>278</v>
      </c>
      <c r="P115" s="194" t="str">
        <f t="shared" si="297"/>
        <v>x</v>
      </c>
      <c r="Q115" s="194" t="str">
        <f t="shared" si="298"/>
        <v>x</v>
      </c>
      <c r="R115" s="194" t="str">
        <f t="shared" si="299"/>
        <v>lab</v>
      </c>
      <c r="S115" s="194" t="str">
        <f t="shared" si="300"/>
        <v>MK</v>
      </c>
      <c r="T115" s="194" t="str">
        <f t="shared" si="301"/>
        <v>x</v>
      </c>
      <c r="U115" s="194" t="str">
        <f t="shared" si="302"/>
        <v>x</v>
      </c>
      <c r="V115" s="194" t="str">
        <f t="shared" si="303"/>
        <v>x</v>
      </c>
      <c r="W115" s="194" t="str">
        <f t="shared" si="304"/>
        <v>x</v>
      </c>
      <c r="X115" s="194" t="str">
        <f t="shared" si="305"/>
        <v>x/x/x</v>
      </c>
      <c r="Y115" s="194" t="str">
        <f t="shared" si="306"/>
        <v>x</v>
      </c>
      <c r="Z115" s="194" t="str">
        <f t="shared" si="307"/>
        <v>x</v>
      </c>
      <c r="AA115" s="194">
        <f t="shared" si="308"/>
        <v>2020</v>
      </c>
      <c r="AB115" s="194" t="str">
        <f t="shared" si="309"/>
        <v>x/x/2020</v>
      </c>
      <c r="AC115" s="194" t="e">
        <f t="shared" si="310"/>
        <v>#VALUE!</v>
      </c>
      <c r="AD115" s="194" t="e">
        <f t="shared" si="311"/>
        <v>#VALUE!</v>
      </c>
    </row>
    <row r="116" spans="1:30" s="193" customFormat="1" ht="15.6" x14ac:dyDescent="0.3">
      <c r="A116" s="193" t="s">
        <v>267</v>
      </c>
      <c r="B116" s="194" t="str">
        <f t="shared" si="286"/>
        <v>x</v>
      </c>
      <c r="C116" s="194" t="str">
        <f t="shared" si="287"/>
        <v>Aperol</v>
      </c>
      <c r="D116" s="194" t="str">
        <f t="shared" si="288"/>
        <v>template</v>
      </c>
      <c r="E116" s="194" t="str">
        <f t="shared" si="289"/>
        <v>00</v>
      </c>
      <c r="F116" s="194" t="str">
        <f t="shared" si="290"/>
        <v>00</v>
      </c>
      <c r="G116" s="194" t="str">
        <f t="shared" si="291"/>
        <v>x</v>
      </c>
      <c r="H116" s="194" t="str">
        <f t="shared" si="292"/>
        <v>x</v>
      </c>
      <c r="I116" s="194" t="str">
        <f t="shared" si="293"/>
        <v>x</v>
      </c>
      <c r="J116" s="194" t="s">
        <v>70</v>
      </c>
      <c r="K116" s="173" t="str">
        <f t="shared" si="294"/>
        <v>Aperol_template_00_00_x_x_cam4</v>
      </c>
      <c r="L116" s="194"/>
      <c r="M116" s="194" t="str">
        <f t="shared" si="295"/>
        <v>x</v>
      </c>
      <c r="N116" s="194" t="str">
        <f t="shared" si="296"/>
        <v>x</v>
      </c>
      <c r="O116" s="194" t="str">
        <f t="shared" ref="O116:O121" si="312">O115</f>
        <v>x</v>
      </c>
      <c r="P116" s="194" t="str">
        <f t="shared" si="297"/>
        <v>x</v>
      </c>
      <c r="Q116" s="194" t="str">
        <f t="shared" si="298"/>
        <v>x</v>
      </c>
      <c r="R116" s="194" t="str">
        <f t="shared" si="299"/>
        <v>lab</v>
      </c>
      <c r="S116" s="194" t="str">
        <f t="shared" si="300"/>
        <v>MK</v>
      </c>
      <c r="T116" s="194" t="str">
        <f t="shared" si="301"/>
        <v>x</v>
      </c>
      <c r="U116" s="194" t="str">
        <f t="shared" si="302"/>
        <v>x</v>
      </c>
      <c r="V116" s="194" t="str">
        <f t="shared" si="303"/>
        <v>x</v>
      </c>
      <c r="W116" s="194" t="str">
        <f t="shared" si="304"/>
        <v>x</v>
      </c>
      <c r="X116" s="194" t="str">
        <f t="shared" si="305"/>
        <v>x/x/x</v>
      </c>
      <c r="Y116" s="194" t="str">
        <f t="shared" si="306"/>
        <v>x</v>
      </c>
      <c r="Z116" s="194" t="str">
        <f t="shared" si="307"/>
        <v>x</v>
      </c>
      <c r="AA116" s="194">
        <f t="shared" si="308"/>
        <v>2020</v>
      </c>
      <c r="AB116" s="194" t="str">
        <f t="shared" si="309"/>
        <v>x/x/2020</v>
      </c>
      <c r="AC116" s="194" t="e">
        <f t="shared" si="310"/>
        <v>#VALUE!</v>
      </c>
      <c r="AD116" s="194" t="e">
        <f t="shared" si="311"/>
        <v>#VALUE!</v>
      </c>
    </row>
    <row r="117" spans="1:30" s="193" customFormat="1" ht="15.6" x14ac:dyDescent="0.3">
      <c r="A117" s="193" t="s">
        <v>267</v>
      </c>
      <c r="B117" s="194" t="str">
        <f t="shared" si="286"/>
        <v>x</v>
      </c>
      <c r="C117" s="194" t="str">
        <f t="shared" si="287"/>
        <v>Aperol</v>
      </c>
      <c r="D117" s="194" t="str">
        <f t="shared" si="288"/>
        <v>template</v>
      </c>
      <c r="E117" s="194" t="str">
        <f t="shared" si="289"/>
        <v>00</v>
      </c>
      <c r="F117" s="194" t="str">
        <f t="shared" si="290"/>
        <v>00</v>
      </c>
      <c r="G117" s="194" t="str">
        <f t="shared" si="291"/>
        <v>x</v>
      </c>
      <c r="H117" s="194" t="str">
        <f t="shared" si="292"/>
        <v>x</v>
      </c>
      <c r="I117" s="194" t="str">
        <f t="shared" si="293"/>
        <v>x</v>
      </c>
      <c r="J117" s="194" t="s">
        <v>270</v>
      </c>
      <c r="K117" s="173" t="str">
        <f t="shared" si="294"/>
        <v>Aperol_template_00_00_x_x_glasses</v>
      </c>
      <c r="L117" s="194"/>
      <c r="M117" s="194" t="str">
        <f t="shared" si="295"/>
        <v>x</v>
      </c>
      <c r="N117" s="194" t="str">
        <f t="shared" si="296"/>
        <v>x</v>
      </c>
      <c r="O117" s="194" t="str">
        <f t="shared" si="312"/>
        <v>x</v>
      </c>
      <c r="P117" s="194" t="str">
        <f t="shared" si="297"/>
        <v>x</v>
      </c>
      <c r="Q117" s="194" t="str">
        <f t="shared" si="298"/>
        <v>x</v>
      </c>
      <c r="R117" s="194" t="str">
        <f t="shared" si="299"/>
        <v>lab</v>
      </c>
      <c r="S117" s="194" t="str">
        <f t="shared" si="300"/>
        <v>MK</v>
      </c>
      <c r="T117" s="194" t="str">
        <f t="shared" si="301"/>
        <v>x</v>
      </c>
      <c r="U117" s="194" t="str">
        <f t="shared" si="302"/>
        <v>x</v>
      </c>
      <c r="V117" s="194" t="str">
        <f t="shared" si="303"/>
        <v>x</v>
      </c>
      <c r="W117" s="194" t="str">
        <f t="shared" si="304"/>
        <v>x</v>
      </c>
      <c r="X117" s="194" t="str">
        <f t="shared" si="305"/>
        <v>x/x/x</v>
      </c>
      <c r="Y117" s="194" t="str">
        <f t="shared" si="306"/>
        <v>x</v>
      </c>
      <c r="Z117" s="194" t="str">
        <f t="shared" si="307"/>
        <v>x</v>
      </c>
      <c r="AA117" s="194">
        <f t="shared" si="308"/>
        <v>2020</v>
      </c>
      <c r="AB117" s="194" t="str">
        <f t="shared" si="309"/>
        <v>x/x/2020</v>
      </c>
      <c r="AC117" s="194" t="e">
        <f t="shared" si="310"/>
        <v>#VALUE!</v>
      </c>
      <c r="AD117" s="194" t="e">
        <f t="shared" si="311"/>
        <v>#VALUE!</v>
      </c>
    </row>
    <row r="118" spans="1:30" s="193" customFormat="1" ht="15.6" x14ac:dyDescent="0.3">
      <c r="A118" s="193" t="s">
        <v>267</v>
      </c>
      <c r="B118" s="194" t="str">
        <f t="shared" si="286"/>
        <v>x</v>
      </c>
      <c r="C118" s="194" t="str">
        <f t="shared" si="287"/>
        <v>Aperol</v>
      </c>
      <c r="D118" s="194" t="str">
        <f t="shared" si="288"/>
        <v>template</v>
      </c>
      <c r="E118" s="194" t="str">
        <f t="shared" si="289"/>
        <v>00</v>
      </c>
      <c r="F118" s="194" t="str">
        <f t="shared" si="290"/>
        <v>00</v>
      </c>
      <c r="G118" s="194" t="str">
        <f t="shared" si="291"/>
        <v>x</v>
      </c>
      <c r="H118" s="194" t="str">
        <f t="shared" si="292"/>
        <v>x</v>
      </c>
      <c r="I118" s="194" t="str">
        <f t="shared" si="293"/>
        <v>x</v>
      </c>
      <c r="J118" s="194" t="s">
        <v>271</v>
      </c>
      <c r="K118" s="173" t="str">
        <f t="shared" si="294"/>
        <v>Aperol_template_00_00_x_x_ambient</v>
      </c>
      <c r="L118" s="194"/>
      <c r="M118" s="194" t="str">
        <f t="shared" si="295"/>
        <v>x</v>
      </c>
      <c r="N118" s="194" t="str">
        <f t="shared" si="296"/>
        <v>x</v>
      </c>
      <c r="O118" s="194" t="str">
        <f t="shared" si="312"/>
        <v>x</v>
      </c>
      <c r="P118" s="194" t="str">
        <f t="shared" si="297"/>
        <v>x</v>
      </c>
      <c r="Q118" s="194" t="str">
        <f t="shared" si="298"/>
        <v>x</v>
      </c>
      <c r="R118" s="194" t="str">
        <f t="shared" si="299"/>
        <v>lab</v>
      </c>
      <c r="S118" s="194" t="str">
        <f t="shared" si="300"/>
        <v>MK</v>
      </c>
      <c r="T118" s="194" t="str">
        <f t="shared" si="301"/>
        <v>x</v>
      </c>
      <c r="U118" s="194" t="str">
        <f t="shared" si="302"/>
        <v>x</v>
      </c>
      <c r="V118" s="194" t="str">
        <f t="shared" si="303"/>
        <v>x</v>
      </c>
      <c r="W118" s="194" t="str">
        <f t="shared" si="304"/>
        <v>x</v>
      </c>
      <c r="X118" s="194" t="str">
        <f t="shared" si="305"/>
        <v>x/x/x</v>
      </c>
      <c r="Y118" s="194" t="str">
        <f t="shared" si="306"/>
        <v>x</v>
      </c>
      <c r="Z118" s="194" t="str">
        <f t="shared" si="307"/>
        <v>x</v>
      </c>
      <c r="AA118" s="194">
        <f t="shared" si="308"/>
        <v>2020</v>
      </c>
      <c r="AB118" s="194" t="str">
        <f t="shared" si="309"/>
        <v>x/x/2020</v>
      </c>
      <c r="AC118" s="194" t="e">
        <f t="shared" si="310"/>
        <v>#VALUE!</v>
      </c>
      <c r="AD118" s="194" t="e">
        <f t="shared" si="311"/>
        <v>#VALUE!</v>
      </c>
    </row>
    <row r="119" spans="1:30" s="193" customFormat="1" ht="15.6" x14ac:dyDescent="0.3">
      <c r="A119" s="193" t="s">
        <v>267</v>
      </c>
      <c r="B119" s="194" t="str">
        <f t="shared" si="286"/>
        <v>x</v>
      </c>
      <c r="C119" s="194" t="str">
        <f t="shared" si="287"/>
        <v>Aperol</v>
      </c>
      <c r="D119" s="194" t="str">
        <f t="shared" si="288"/>
        <v>template</v>
      </c>
      <c r="E119" s="194" t="str">
        <f t="shared" si="289"/>
        <v>00</v>
      </c>
      <c r="F119" s="194" t="str">
        <f t="shared" si="290"/>
        <v>00</v>
      </c>
      <c r="G119" s="194" t="str">
        <f t="shared" si="291"/>
        <v>x</v>
      </c>
      <c r="H119" s="194" t="str">
        <f t="shared" si="292"/>
        <v>x</v>
      </c>
      <c r="I119" s="194" t="str">
        <f t="shared" si="293"/>
        <v>x</v>
      </c>
      <c r="J119" s="194" t="s">
        <v>274</v>
      </c>
      <c r="K119" s="173" t="str">
        <f t="shared" si="294"/>
        <v>Aperol_template_00_00_x_x_ETrawdata</v>
      </c>
      <c r="L119" s="194"/>
      <c r="M119" s="194" t="str">
        <f t="shared" si="295"/>
        <v>x</v>
      </c>
      <c r="N119" s="194" t="str">
        <f t="shared" si="296"/>
        <v>x</v>
      </c>
      <c r="O119" s="194" t="str">
        <f t="shared" si="312"/>
        <v>x</v>
      </c>
      <c r="P119" s="194" t="str">
        <f t="shared" si="297"/>
        <v>x</v>
      </c>
      <c r="Q119" s="194" t="str">
        <f t="shared" si="298"/>
        <v>x</v>
      </c>
      <c r="R119" s="194" t="str">
        <f t="shared" si="299"/>
        <v>lab</v>
      </c>
      <c r="S119" s="194" t="str">
        <f t="shared" si="300"/>
        <v>MK</v>
      </c>
      <c r="T119" s="194" t="str">
        <f t="shared" si="301"/>
        <v>x</v>
      </c>
      <c r="U119" s="194" t="str">
        <f t="shared" si="302"/>
        <v>x</v>
      </c>
      <c r="V119" s="194" t="str">
        <f t="shared" si="303"/>
        <v>x</v>
      </c>
      <c r="W119" s="194" t="str">
        <f t="shared" si="304"/>
        <v>x</v>
      </c>
      <c r="X119" s="194" t="str">
        <f t="shared" si="305"/>
        <v>x/x/x</v>
      </c>
      <c r="Y119" s="194" t="str">
        <f t="shared" si="306"/>
        <v>x</v>
      </c>
      <c r="Z119" s="194" t="str">
        <f t="shared" si="307"/>
        <v>x</v>
      </c>
      <c r="AA119" s="194">
        <f t="shared" si="308"/>
        <v>2020</v>
      </c>
      <c r="AB119" s="194" t="str">
        <f t="shared" si="309"/>
        <v>x/x/2020</v>
      </c>
      <c r="AC119" s="194" t="e">
        <f t="shared" si="310"/>
        <v>#VALUE!</v>
      </c>
      <c r="AD119" s="194" t="e">
        <f t="shared" si="311"/>
        <v>#VALUE!</v>
      </c>
    </row>
    <row r="120" spans="1:30" s="193" customFormat="1" ht="15.6" x14ac:dyDescent="0.3">
      <c r="A120" s="193" t="s">
        <v>267</v>
      </c>
      <c r="B120" s="194" t="str">
        <f t="shared" si="286"/>
        <v>x</v>
      </c>
      <c r="C120" s="194" t="str">
        <f t="shared" si="287"/>
        <v>Aperol</v>
      </c>
      <c r="D120" s="194" t="str">
        <f t="shared" si="288"/>
        <v>template</v>
      </c>
      <c r="E120" s="194" t="str">
        <f t="shared" si="289"/>
        <v>00</v>
      </c>
      <c r="F120" s="194" t="str">
        <f t="shared" si="290"/>
        <v>00</v>
      </c>
      <c r="G120" s="194" t="str">
        <f t="shared" si="291"/>
        <v>x</v>
      </c>
      <c r="H120" s="194" t="str">
        <f t="shared" si="292"/>
        <v>x</v>
      </c>
      <c r="I120" s="194" t="str">
        <f t="shared" si="293"/>
        <v>x</v>
      </c>
      <c r="J120" s="194" t="s">
        <v>276</v>
      </c>
      <c r="K120" s="173" t="str">
        <f t="shared" si="294"/>
        <v>Aperol_template_00_00_x_x_maxcoding</v>
      </c>
      <c r="L120" s="194"/>
      <c r="M120" s="194" t="str">
        <f t="shared" si="295"/>
        <v>x</v>
      </c>
      <c r="N120" s="194" t="str">
        <f t="shared" si="296"/>
        <v>x</v>
      </c>
      <c r="O120" s="194" t="str">
        <f t="shared" si="312"/>
        <v>x</v>
      </c>
      <c r="P120" s="194" t="str">
        <f t="shared" si="297"/>
        <v>x</v>
      </c>
      <c r="Q120" s="194" t="str">
        <f t="shared" si="298"/>
        <v>x</v>
      </c>
      <c r="R120" s="194" t="str">
        <f t="shared" si="299"/>
        <v>lab</v>
      </c>
      <c r="S120" s="194" t="str">
        <f t="shared" si="300"/>
        <v>MK</v>
      </c>
      <c r="T120" s="194" t="str">
        <f t="shared" si="301"/>
        <v>x</v>
      </c>
      <c r="U120" s="194" t="str">
        <f t="shared" si="302"/>
        <v>x</v>
      </c>
      <c r="V120" s="194" t="str">
        <f t="shared" si="303"/>
        <v>x</v>
      </c>
      <c r="W120" s="194" t="str">
        <f t="shared" si="304"/>
        <v>x</v>
      </c>
      <c r="X120" s="194" t="str">
        <f t="shared" si="305"/>
        <v>x/x/x</v>
      </c>
      <c r="Y120" s="194" t="str">
        <f t="shared" si="306"/>
        <v>x</v>
      </c>
      <c r="Z120" s="194" t="str">
        <f t="shared" si="307"/>
        <v>x</v>
      </c>
      <c r="AA120" s="194">
        <f t="shared" si="308"/>
        <v>2020</v>
      </c>
      <c r="AB120" s="194" t="str">
        <f t="shared" si="309"/>
        <v>x/x/2020</v>
      </c>
      <c r="AC120" s="194" t="e">
        <f t="shared" si="310"/>
        <v>#VALUE!</v>
      </c>
      <c r="AD120" s="194" t="e">
        <f t="shared" si="311"/>
        <v>#VALUE!</v>
      </c>
    </row>
    <row r="121" spans="1:30" s="193" customFormat="1" ht="15.6" x14ac:dyDescent="0.3">
      <c r="A121" s="193" t="s">
        <v>267</v>
      </c>
      <c r="B121" s="194" t="str">
        <f t="shared" si="286"/>
        <v>x</v>
      </c>
      <c r="C121" s="194" t="str">
        <f t="shared" si="287"/>
        <v>Aperol</v>
      </c>
      <c r="D121" s="194" t="str">
        <f t="shared" si="288"/>
        <v>template</v>
      </c>
      <c r="E121" s="194" t="str">
        <f t="shared" si="289"/>
        <v>00</v>
      </c>
      <c r="F121" s="194" t="str">
        <f t="shared" si="290"/>
        <v>00</v>
      </c>
      <c r="G121" s="194" t="str">
        <f t="shared" si="291"/>
        <v>x</v>
      </c>
      <c r="H121" s="194" t="str">
        <f t="shared" si="292"/>
        <v>x</v>
      </c>
      <c r="I121" s="194" t="str">
        <f t="shared" si="293"/>
        <v>x</v>
      </c>
      <c r="J121" s="194" t="s">
        <v>275</v>
      </c>
      <c r="K121" s="173" t="str">
        <f t="shared" si="294"/>
        <v>Aperol_template_00_00_x_x_quest</v>
      </c>
      <c r="L121" s="194"/>
      <c r="M121" s="194" t="str">
        <f t="shared" si="295"/>
        <v>x</v>
      </c>
      <c r="N121" s="194" t="str">
        <f t="shared" si="296"/>
        <v>x</v>
      </c>
      <c r="O121" s="194" t="str">
        <f t="shared" si="312"/>
        <v>x</v>
      </c>
      <c r="P121" s="194" t="str">
        <f t="shared" si="297"/>
        <v>x</v>
      </c>
      <c r="Q121" s="194" t="str">
        <f t="shared" si="298"/>
        <v>x</v>
      </c>
      <c r="R121" s="194" t="str">
        <f t="shared" si="299"/>
        <v>lab</v>
      </c>
      <c r="S121" s="194" t="str">
        <f t="shared" si="300"/>
        <v>MK</v>
      </c>
      <c r="T121" s="194" t="str">
        <f t="shared" si="301"/>
        <v>x</v>
      </c>
      <c r="U121" s="194" t="str">
        <f t="shared" si="302"/>
        <v>x</v>
      </c>
      <c r="V121" s="194" t="str">
        <f t="shared" si="303"/>
        <v>x</v>
      </c>
      <c r="W121" s="194" t="str">
        <f t="shared" si="304"/>
        <v>x</v>
      </c>
      <c r="X121" s="194" t="str">
        <f t="shared" si="305"/>
        <v>x/x/x</v>
      </c>
      <c r="Y121" s="194" t="str">
        <f t="shared" si="306"/>
        <v>x</v>
      </c>
      <c r="Z121" s="194" t="str">
        <f t="shared" si="307"/>
        <v>x</v>
      </c>
      <c r="AA121" s="194">
        <f t="shared" si="308"/>
        <v>2020</v>
      </c>
      <c r="AB121" s="194" t="str">
        <f t="shared" si="309"/>
        <v>x/x/2020</v>
      </c>
      <c r="AC121" s="194" t="e">
        <f t="shared" si="310"/>
        <v>#VALUE!</v>
      </c>
      <c r="AD121" s="194" t="e">
        <f t="shared" si="311"/>
        <v>#VALUE!</v>
      </c>
    </row>
    <row r="122" spans="1:30" s="188" customFormat="1" ht="15.6" x14ac:dyDescent="0.3">
      <c r="A122" s="195" t="s">
        <v>266</v>
      </c>
      <c r="B122" s="183" t="s">
        <v>278</v>
      </c>
      <c r="C122" s="173" t="s">
        <v>273</v>
      </c>
      <c r="D122" s="173" t="s">
        <v>280</v>
      </c>
      <c r="E122" s="184" t="s">
        <v>279</v>
      </c>
      <c r="F122" s="184" t="s">
        <v>279</v>
      </c>
      <c r="G122" s="185" t="s">
        <v>278</v>
      </c>
      <c r="H122" s="183" t="s">
        <v>278</v>
      </c>
      <c r="I122" s="183" t="s">
        <v>278</v>
      </c>
      <c r="J122" s="183" t="s">
        <v>267</v>
      </c>
      <c r="K122" s="183" t="str">
        <f>CONCATENATE(C122,"_",D122,F122,"_",G122)</f>
        <v>Aperol_template00_x</v>
      </c>
      <c r="L122" s="183" t="s">
        <v>264</v>
      </c>
      <c r="M122" s="186" t="s">
        <v>278</v>
      </c>
      <c r="N122" s="183" t="s">
        <v>278</v>
      </c>
      <c r="O122" s="173" t="s">
        <v>278</v>
      </c>
      <c r="P122" s="183" t="s">
        <v>278</v>
      </c>
      <c r="Q122" s="183" t="s">
        <v>278</v>
      </c>
      <c r="R122" s="183" t="s">
        <v>28</v>
      </c>
      <c r="S122" s="183" t="s">
        <v>36</v>
      </c>
      <c r="T122" s="187" t="s">
        <v>278</v>
      </c>
      <c r="U122" s="183" t="s">
        <v>278</v>
      </c>
      <c r="V122" s="183" t="s">
        <v>278</v>
      </c>
      <c r="W122" s="183" t="s">
        <v>278</v>
      </c>
      <c r="X122" s="183" t="str">
        <f t="shared" ref="X122" si="313">U122&amp;"/"&amp;V122&amp;"/"&amp;W122</f>
        <v>x/x/x</v>
      </c>
      <c r="Y122" s="183" t="s">
        <v>278</v>
      </c>
      <c r="Z122" s="183" t="s">
        <v>278</v>
      </c>
      <c r="AA122" s="183">
        <v>2020</v>
      </c>
      <c r="AB122" s="183" t="str">
        <f t="shared" ref="AB122" si="314">Y122&amp;"/"&amp;Z122&amp;"/"&amp;AA122</f>
        <v>x/x/2020</v>
      </c>
      <c r="AC122" s="183" t="e">
        <f t="shared" ref="AC122" si="315">DATEDIF(X122, AB122, "m")</f>
        <v>#VALUE!</v>
      </c>
      <c r="AD122" s="183" t="e">
        <f t="shared" ref="AD122" si="316">DATEDIF(X122, AB122, "d")</f>
        <v>#VALUE!</v>
      </c>
    </row>
    <row r="123" spans="1:30" s="193" customFormat="1" ht="15.6" x14ac:dyDescent="0.3">
      <c r="A123" s="193" t="s">
        <v>267</v>
      </c>
      <c r="B123" s="194" t="str">
        <f t="shared" ref="B123:B131" si="317">B122</f>
        <v>x</v>
      </c>
      <c r="C123" s="194" t="str">
        <f t="shared" ref="C123:C131" si="318">C122</f>
        <v>Aperol</v>
      </c>
      <c r="D123" s="194" t="str">
        <f t="shared" ref="D123:D131" si="319">D122</f>
        <v>template</v>
      </c>
      <c r="E123" s="194" t="str">
        <f t="shared" ref="E123:E131" si="320">E122</f>
        <v>00</v>
      </c>
      <c r="F123" s="194" t="str">
        <f t="shared" ref="F123:F131" si="321">F122</f>
        <v>00</v>
      </c>
      <c r="G123" s="194" t="str">
        <f t="shared" ref="G123:G131" si="322">G122</f>
        <v>x</v>
      </c>
      <c r="H123" s="194" t="str">
        <f t="shared" ref="H123:H131" si="323">H122</f>
        <v>x</v>
      </c>
      <c r="I123" s="194" t="str">
        <f t="shared" ref="I123:I131" si="324">I122</f>
        <v>x</v>
      </c>
      <c r="J123" s="194" t="s">
        <v>269</v>
      </c>
      <c r="K123" s="173" t="str">
        <f t="shared" ref="K123:K131" si="325">CONCATENATE(C123,"_",D123,"_",E123,"_",F123,"_",G123,"_",Q123,"_",J123)</f>
        <v>Aperol_template_00_00_x_x_cam1</v>
      </c>
      <c r="L123" s="194"/>
      <c r="M123" s="194" t="str">
        <f t="shared" ref="M123:M131" si="326">M122</f>
        <v>x</v>
      </c>
      <c r="N123" s="194" t="str">
        <f t="shared" ref="N123:N131" si="327">N122</f>
        <v>x</v>
      </c>
      <c r="O123" s="173" t="s">
        <v>278</v>
      </c>
      <c r="P123" s="194" t="str">
        <f t="shared" ref="P123:P131" si="328">P122</f>
        <v>x</v>
      </c>
      <c r="Q123" s="194" t="str">
        <f t="shared" ref="Q123:Q131" si="329">Q122</f>
        <v>x</v>
      </c>
      <c r="R123" s="194" t="str">
        <f t="shared" ref="R123:R131" si="330">R122</f>
        <v>lab</v>
      </c>
      <c r="S123" s="194" t="str">
        <f t="shared" ref="S123:S131" si="331">S122</f>
        <v>MK</v>
      </c>
      <c r="T123" s="194" t="str">
        <f t="shared" ref="T123:T131" si="332">T122</f>
        <v>x</v>
      </c>
      <c r="U123" s="194" t="str">
        <f t="shared" ref="U123:U131" si="333">U122</f>
        <v>x</v>
      </c>
      <c r="V123" s="194" t="str">
        <f t="shared" ref="V123:V131" si="334">V122</f>
        <v>x</v>
      </c>
      <c r="W123" s="194" t="str">
        <f t="shared" ref="W123:W131" si="335">W122</f>
        <v>x</v>
      </c>
      <c r="X123" s="194" t="str">
        <f t="shared" ref="X123:X131" si="336">X122</f>
        <v>x/x/x</v>
      </c>
      <c r="Y123" s="194" t="str">
        <f t="shared" ref="Y123:Y131" si="337">Y122</f>
        <v>x</v>
      </c>
      <c r="Z123" s="194" t="str">
        <f t="shared" ref="Z123:Z131" si="338">Z122</f>
        <v>x</v>
      </c>
      <c r="AA123" s="194">
        <f t="shared" ref="AA123:AA131" si="339">AA122</f>
        <v>2020</v>
      </c>
      <c r="AB123" s="194" t="str">
        <f t="shared" ref="AB123:AB131" si="340">AB122</f>
        <v>x/x/2020</v>
      </c>
      <c r="AC123" s="194" t="e">
        <f t="shared" ref="AC123:AC131" si="341">AC122</f>
        <v>#VALUE!</v>
      </c>
      <c r="AD123" s="194" t="e">
        <f t="shared" ref="AD123:AD131" si="342">AD122</f>
        <v>#VALUE!</v>
      </c>
    </row>
    <row r="124" spans="1:30" s="193" customFormat="1" ht="15.6" x14ac:dyDescent="0.3">
      <c r="A124" s="193" t="s">
        <v>267</v>
      </c>
      <c r="B124" s="194" t="str">
        <f t="shared" si="317"/>
        <v>x</v>
      </c>
      <c r="C124" s="194" t="str">
        <f t="shared" si="318"/>
        <v>Aperol</v>
      </c>
      <c r="D124" s="194" t="str">
        <f t="shared" si="319"/>
        <v>template</v>
      </c>
      <c r="E124" s="194" t="str">
        <f t="shared" si="320"/>
        <v>00</v>
      </c>
      <c r="F124" s="194" t="str">
        <f t="shared" si="321"/>
        <v>00</v>
      </c>
      <c r="G124" s="194" t="str">
        <f t="shared" si="322"/>
        <v>x</v>
      </c>
      <c r="H124" s="194" t="str">
        <f t="shared" si="323"/>
        <v>x</v>
      </c>
      <c r="I124" s="194" t="str">
        <f t="shared" si="324"/>
        <v>x</v>
      </c>
      <c r="J124" s="194" t="s">
        <v>68</v>
      </c>
      <c r="K124" s="173" t="str">
        <f t="shared" si="325"/>
        <v>Aperol_template_00_00_x_x_cam2</v>
      </c>
      <c r="L124" s="194"/>
      <c r="M124" s="194" t="str">
        <f t="shared" si="326"/>
        <v>x</v>
      </c>
      <c r="N124" s="194" t="str">
        <f t="shared" si="327"/>
        <v>x</v>
      </c>
      <c r="O124" s="173" t="s">
        <v>278</v>
      </c>
      <c r="P124" s="194" t="str">
        <f t="shared" si="328"/>
        <v>x</v>
      </c>
      <c r="Q124" s="194" t="str">
        <f t="shared" si="329"/>
        <v>x</v>
      </c>
      <c r="R124" s="194" t="str">
        <f t="shared" si="330"/>
        <v>lab</v>
      </c>
      <c r="S124" s="194" t="str">
        <f t="shared" si="331"/>
        <v>MK</v>
      </c>
      <c r="T124" s="194" t="str">
        <f t="shared" si="332"/>
        <v>x</v>
      </c>
      <c r="U124" s="194" t="str">
        <f t="shared" si="333"/>
        <v>x</v>
      </c>
      <c r="V124" s="194" t="str">
        <f t="shared" si="334"/>
        <v>x</v>
      </c>
      <c r="W124" s="194" t="str">
        <f t="shared" si="335"/>
        <v>x</v>
      </c>
      <c r="X124" s="194" t="str">
        <f t="shared" si="336"/>
        <v>x/x/x</v>
      </c>
      <c r="Y124" s="194" t="str">
        <f t="shared" si="337"/>
        <v>x</v>
      </c>
      <c r="Z124" s="194" t="str">
        <f t="shared" si="338"/>
        <v>x</v>
      </c>
      <c r="AA124" s="194">
        <f t="shared" si="339"/>
        <v>2020</v>
      </c>
      <c r="AB124" s="194" t="str">
        <f t="shared" si="340"/>
        <v>x/x/2020</v>
      </c>
      <c r="AC124" s="194" t="e">
        <f t="shared" si="341"/>
        <v>#VALUE!</v>
      </c>
      <c r="AD124" s="194" t="e">
        <f t="shared" si="342"/>
        <v>#VALUE!</v>
      </c>
    </row>
    <row r="125" spans="1:30" s="193" customFormat="1" ht="15.6" x14ac:dyDescent="0.3">
      <c r="A125" s="193" t="s">
        <v>267</v>
      </c>
      <c r="B125" s="194" t="str">
        <f t="shared" si="317"/>
        <v>x</v>
      </c>
      <c r="C125" s="194" t="str">
        <f t="shared" si="318"/>
        <v>Aperol</v>
      </c>
      <c r="D125" s="194" t="str">
        <f t="shared" si="319"/>
        <v>template</v>
      </c>
      <c r="E125" s="194" t="str">
        <f t="shared" si="320"/>
        <v>00</v>
      </c>
      <c r="F125" s="194" t="str">
        <f t="shared" si="321"/>
        <v>00</v>
      </c>
      <c r="G125" s="194" t="str">
        <f t="shared" si="322"/>
        <v>x</v>
      </c>
      <c r="H125" s="194" t="str">
        <f t="shared" si="323"/>
        <v>x</v>
      </c>
      <c r="I125" s="194" t="str">
        <f t="shared" si="324"/>
        <v>x</v>
      </c>
      <c r="J125" s="194" t="s">
        <v>69</v>
      </c>
      <c r="K125" s="173" t="str">
        <f t="shared" si="325"/>
        <v>Aperol_template_00_00_x_x_cam3</v>
      </c>
      <c r="L125" s="194"/>
      <c r="M125" s="194" t="str">
        <f t="shared" si="326"/>
        <v>x</v>
      </c>
      <c r="N125" s="194" t="str">
        <f t="shared" si="327"/>
        <v>x</v>
      </c>
      <c r="O125" s="183" t="s">
        <v>278</v>
      </c>
      <c r="P125" s="194" t="str">
        <f t="shared" si="328"/>
        <v>x</v>
      </c>
      <c r="Q125" s="194" t="str">
        <f t="shared" si="329"/>
        <v>x</v>
      </c>
      <c r="R125" s="194" t="str">
        <f t="shared" si="330"/>
        <v>lab</v>
      </c>
      <c r="S125" s="194" t="str">
        <f t="shared" si="331"/>
        <v>MK</v>
      </c>
      <c r="T125" s="194" t="str">
        <f t="shared" si="332"/>
        <v>x</v>
      </c>
      <c r="U125" s="194" t="str">
        <f t="shared" si="333"/>
        <v>x</v>
      </c>
      <c r="V125" s="194" t="str">
        <f t="shared" si="334"/>
        <v>x</v>
      </c>
      <c r="W125" s="194" t="str">
        <f t="shared" si="335"/>
        <v>x</v>
      </c>
      <c r="X125" s="194" t="str">
        <f t="shared" si="336"/>
        <v>x/x/x</v>
      </c>
      <c r="Y125" s="194" t="str">
        <f t="shared" si="337"/>
        <v>x</v>
      </c>
      <c r="Z125" s="194" t="str">
        <f t="shared" si="338"/>
        <v>x</v>
      </c>
      <c r="AA125" s="194">
        <f t="shared" si="339"/>
        <v>2020</v>
      </c>
      <c r="AB125" s="194" t="str">
        <f t="shared" si="340"/>
        <v>x/x/2020</v>
      </c>
      <c r="AC125" s="194" t="e">
        <f t="shared" si="341"/>
        <v>#VALUE!</v>
      </c>
      <c r="AD125" s="194" t="e">
        <f t="shared" si="342"/>
        <v>#VALUE!</v>
      </c>
    </row>
    <row r="126" spans="1:30" s="193" customFormat="1" ht="15.6" x14ac:dyDescent="0.3">
      <c r="A126" s="193" t="s">
        <v>267</v>
      </c>
      <c r="B126" s="194" t="str">
        <f t="shared" si="317"/>
        <v>x</v>
      </c>
      <c r="C126" s="194" t="str">
        <f t="shared" si="318"/>
        <v>Aperol</v>
      </c>
      <c r="D126" s="194" t="str">
        <f t="shared" si="319"/>
        <v>template</v>
      </c>
      <c r="E126" s="194" t="str">
        <f t="shared" si="320"/>
        <v>00</v>
      </c>
      <c r="F126" s="194" t="str">
        <f t="shared" si="321"/>
        <v>00</v>
      </c>
      <c r="G126" s="194" t="str">
        <f t="shared" si="322"/>
        <v>x</v>
      </c>
      <c r="H126" s="194" t="str">
        <f t="shared" si="323"/>
        <v>x</v>
      </c>
      <c r="I126" s="194" t="str">
        <f t="shared" si="324"/>
        <v>x</v>
      </c>
      <c r="J126" s="194" t="s">
        <v>70</v>
      </c>
      <c r="K126" s="173" t="str">
        <f t="shared" si="325"/>
        <v>Aperol_template_00_00_x_x_cam4</v>
      </c>
      <c r="L126" s="194"/>
      <c r="M126" s="194" t="str">
        <f t="shared" si="326"/>
        <v>x</v>
      </c>
      <c r="N126" s="194" t="str">
        <f t="shared" si="327"/>
        <v>x</v>
      </c>
      <c r="O126" s="194" t="str">
        <f t="shared" ref="O126:O131" si="343">O125</f>
        <v>x</v>
      </c>
      <c r="P126" s="194" t="str">
        <f t="shared" si="328"/>
        <v>x</v>
      </c>
      <c r="Q126" s="194" t="str">
        <f t="shared" si="329"/>
        <v>x</v>
      </c>
      <c r="R126" s="194" t="str">
        <f t="shared" si="330"/>
        <v>lab</v>
      </c>
      <c r="S126" s="194" t="str">
        <f t="shared" si="331"/>
        <v>MK</v>
      </c>
      <c r="T126" s="194" t="str">
        <f t="shared" si="332"/>
        <v>x</v>
      </c>
      <c r="U126" s="194" t="str">
        <f t="shared" si="333"/>
        <v>x</v>
      </c>
      <c r="V126" s="194" t="str">
        <f t="shared" si="334"/>
        <v>x</v>
      </c>
      <c r="W126" s="194" t="str">
        <f t="shared" si="335"/>
        <v>x</v>
      </c>
      <c r="X126" s="194" t="str">
        <f t="shared" si="336"/>
        <v>x/x/x</v>
      </c>
      <c r="Y126" s="194" t="str">
        <f t="shared" si="337"/>
        <v>x</v>
      </c>
      <c r="Z126" s="194" t="str">
        <f t="shared" si="338"/>
        <v>x</v>
      </c>
      <c r="AA126" s="194">
        <f t="shared" si="339"/>
        <v>2020</v>
      </c>
      <c r="AB126" s="194" t="str">
        <f t="shared" si="340"/>
        <v>x/x/2020</v>
      </c>
      <c r="AC126" s="194" t="e">
        <f t="shared" si="341"/>
        <v>#VALUE!</v>
      </c>
      <c r="AD126" s="194" t="e">
        <f t="shared" si="342"/>
        <v>#VALUE!</v>
      </c>
    </row>
    <row r="127" spans="1:30" s="193" customFormat="1" ht="15.6" x14ac:dyDescent="0.3">
      <c r="A127" s="193" t="s">
        <v>267</v>
      </c>
      <c r="B127" s="194" t="str">
        <f t="shared" si="317"/>
        <v>x</v>
      </c>
      <c r="C127" s="194" t="str">
        <f t="shared" si="318"/>
        <v>Aperol</v>
      </c>
      <c r="D127" s="194" t="str">
        <f t="shared" si="319"/>
        <v>template</v>
      </c>
      <c r="E127" s="194" t="str">
        <f t="shared" si="320"/>
        <v>00</v>
      </c>
      <c r="F127" s="194" t="str">
        <f t="shared" si="321"/>
        <v>00</v>
      </c>
      <c r="G127" s="194" t="str">
        <f t="shared" si="322"/>
        <v>x</v>
      </c>
      <c r="H127" s="194" t="str">
        <f t="shared" si="323"/>
        <v>x</v>
      </c>
      <c r="I127" s="194" t="str">
        <f t="shared" si="324"/>
        <v>x</v>
      </c>
      <c r="J127" s="194" t="s">
        <v>270</v>
      </c>
      <c r="K127" s="173" t="str">
        <f t="shared" si="325"/>
        <v>Aperol_template_00_00_x_x_glasses</v>
      </c>
      <c r="L127" s="194"/>
      <c r="M127" s="194" t="str">
        <f t="shared" si="326"/>
        <v>x</v>
      </c>
      <c r="N127" s="194" t="str">
        <f t="shared" si="327"/>
        <v>x</v>
      </c>
      <c r="O127" s="194" t="str">
        <f t="shared" si="343"/>
        <v>x</v>
      </c>
      <c r="P127" s="194" t="str">
        <f t="shared" si="328"/>
        <v>x</v>
      </c>
      <c r="Q127" s="194" t="str">
        <f t="shared" si="329"/>
        <v>x</v>
      </c>
      <c r="R127" s="194" t="str">
        <f t="shared" si="330"/>
        <v>lab</v>
      </c>
      <c r="S127" s="194" t="str">
        <f t="shared" si="331"/>
        <v>MK</v>
      </c>
      <c r="T127" s="194" t="str">
        <f t="shared" si="332"/>
        <v>x</v>
      </c>
      <c r="U127" s="194" t="str">
        <f t="shared" si="333"/>
        <v>x</v>
      </c>
      <c r="V127" s="194" t="str">
        <f t="shared" si="334"/>
        <v>x</v>
      </c>
      <c r="W127" s="194" t="str">
        <f t="shared" si="335"/>
        <v>x</v>
      </c>
      <c r="X127" s="194" t="str">
        <f t="shared" si="336"/>
        <v>x/x/x</v>
      </c>
      <c r="Y127" s="194" t="str">
        <f t="shared" si="337"/>
        <v>x</v>
      </c>
      <c r="Z127" s="194" t="str">
        <f t="shared" si="338"/>
        <v>x</v>
      </c>
      <c r="AA127" s="194">
        <f t="shared" si="339"/>
        <v>2020</v>
      </c>
      <c r="AB127" s="194" t="str">
        <f t="shared" si="340"/>
        <v>x/x/2020</v>
      </c>
      <c r="AC127" s="194" t="e">
        <f t="shared" si="341"/>
        <v>#VALUE!</v>
      </c>
      <c r="AD127" s="194" t="e">
        <f t="shared" si="342"/>
        <v>#VALUE!</v>
      </c>
    </row>
    <row r="128" spans="1:30" s="193" customFormat="1" ht="15.6" x14ac:dyDescent="0.3">
      <c r="A128" s="193" t="s">
        <v>267</v>
      </c>
      <c r="B128" s="194" t="str">
        <f t="shared" si="317"/>
        <v>x</v>
      </c>
      <c r="C128" s="194" t="str">
        <f t="shared" si="318"/>
        <v>Aperol</v>
      </c>
      <c r="D128" s="194" t="str">
        <f t="shared" si="319"/>
        <v>template</v>
      </c>
      <c r="E128" s="194" t="str">
        <f t="shared" si="320"/>
        <v>00</v>
      </c>
      <c r="F128" s="194" t="str">
        <f t="shared" si="321"/>
        <v>00</v>
      </c>
      <c r="G128" s="194" t="str">
        <f t="shared" si="322"/>
        <v>x</v>
      </c>
      <c r="H128" s="194" t="str">
        <f t="shared" si="323"/>
        <v>x</v>
      </c>
      <c r="I128" s="194" t="str">
        <f t="shared" si="324"/>
        <v>x</v>
      </c>
      <c r="J128" s="194" t="s">
        <v>271</v>
      </c>
      <c r="K128" s="173" t="str">
        <f t="shared" si="325"/>
        <v>Aperol_template_00_00_x_x_ambient</v>
      </c>
      <c r="L128" s="194"/>
      <c r="M128" s="194" t="str">
        <f t="shared" si="326"/>
        <v>x</v>
      </c>
      <c r="N128" s="194" t="str">
        <f t="shared" si="327"/>
        <v>x</v>
      </c>
      <c r="O128" s="194" t="str">
        <f t="shared" si="343"/>
        <v>x</v>
      </c>
      <c r="P128" s="194" t="str">
        <f t="shared" si="328"/>
        <v>x</v>
      </c>
      <c r="Q128" s="194" t="str">
        <f t="shared" si="329"/>
        <v>x</v>
      </c>
      <c r="R128" s="194" t="str">
        <f t="shared" si="330"/>
        <v>lab</v>
      </c>
      <c r="S128" s="194" t="str">
        <f t="shared" si="331"/>
        <v>MK</v>
      </c>
      <c r="T128" s="194" t="str">
        <f t="shared" si="332"/>
        <v>x</v>
      </c>
      <c r="U128" s="194" t="str">
        <f t="shared" si="333"/>
        <v>x</v>
      </c>
      <c r="V128" s="194" t="str">
        <f t="shared" si="334"/>
        <v>x</v>
      </c>
      <c r="W128" s="194" t="str">
        <f t="shared" si="335"/>
        <v>x</v>
      </c>
      <c r="X128" s="194" t="str">
        <f t="shared" si="336"/>
        <v>x/x/x</v>
      </c>
      <c r="Y128" s="194" t="str">
        <f t="shared" si="337"/>
        <v>x</v>
      </c>
      <c r="Z128" s="194" t="str">
        <f t="shared" si="338"/>
        <v>x</v>
      </c>
      <c r="AA128" s="194">
        <f t="shared" si="339"/>
        <v>2020</v>
      </c>
      <c r="AB128" s="194" t="str">
        <f t="shared" si="340"/>
        <v>x/x/2020</v>
      </c>
      <c r="AC128" s="194" t="e">
        <f t="shared" si="341"/>
        <v>#VALUE!</v>
      </c>
      <c r="AD128" s="194" t="e">
        <f t="shared" si="342"/>
        <v>#VALUE!</v>
      </c>
    </row>
    <row r="129" spans="1:30" s="193" customFormat="1" ht="15.6" x14ac:dyDescent="0.3">
      <c r="A129" s="193" t="s">
        <v>267</v>
      </c>
      <c r="B129" s="194" t="str">
        <f t="shared" si="317"/>
        <v>x</v>
      </c>
      <c r="C129" s="194" t="str">
        <f t="shared" si="318"/>
        <v>Aperol</v>
      </c>
      <c r="D129" s="194" t="str">
        <f t="shared" si="319"/>
        <v>template</v>
      </c>
      <c r="E129" s="194" t="str">
        <f t="shared" si="320"/>
        <v>00</v>
      </c>
      <c r="F129" s="194" t="str">
        <f t="shared" si="321"/>
        <v>00</v>
      </c>
      <c r="G129" s="194" t="str">
        <f t="shared" si="322"/>
        <v>x</v>
      </c>
      <c r="H129" s="194" t="str">
        <f t="shared" si="323"/>
        <v>x</v>
      </c>
      <c r="I129" s="194" t="str">
        <f t="shared" si="324"/>
        <v>x</v>
      </c>
      <c r="J129" s="194" t="s">
        <v>274</v>
      </c>
      <c r="K129" s="173" t="str">
        <f t="shared" si="325"/>
        <v>Aperol_template_00_00_x_x_ETrawdata</v>
      </c>
      <c r="L129" s="194"/>
      <c r="M129" s="194" t="str">
        <f t="shared" si="326"/>
        <v>x</v>
      </c>
      <c r="N129" s="194" t="str">
        <f t="shared" si="327"/>
        <v>x</v>
      </c>
      <c r="O129" s="194" t="str">
        <f t="shared" si="343"/>
        <v>x</v>
      </c>
      <c r="P129" s="194" t="str">
        <f t="shared" si="328"/>
        <v>x</v>
      </c>
      <c r="Q129" s="194" t="str">
        <f t="shared" si="329"/>
        <v>x</v>
      </c>
      <c r="R129" s="194" t="str">
        <f t="shared" si="330"/>
        <v>lab</v>
      </c>
      <c r="S129" s="194" t="str">
        <f t="shared" si="331"/>
        <v>MK</v>
      </c>
      <c r="T129" s="194" t="str">
        <f t="shared" si="332"/>
        <v>x</v>
      </c>
      <c r="U129" s="194" t="str">
        <f t="shared" si="333"/>
        <v>x</v>
      </c>
      <c r="V129" s="194" t="str">
        <f t="shared" si="334"/>
        <v>x</v>
      </c>
      <c r="W129" s="194" t="str">
        <f t="shared" si="335"/>
        <v>x</v>
      </c>
      <c r="X129" s="194" t="str">
        <f t="shared" si="336"/>
        <v>x/x/x</v>
      </c>
      <c r="Y129" s="194" t="str">
        <f t="shared" si="337"/>
        <v>x</v>
      </c>
      <c r="Z129" s="194" t="str">
        <f t="shared" si="338"/>
        <v>x</v>
      </c>
      <c r="AA129" s="194">
        <f t="shared" si="339"/>
        <v>2020</v>
      </c>
      <c r="AB129" s="194" t="str">
        <f t="shared" si="340"/>
        <v>x/x/2020</v>
      </c>
      <c r="AC129" s="194" t="e">
        <f t="shared" si="341"/>
        <v>#VALUE!</v>
      </c>
      <c r="AD129" s="194" t="e">
        <f t="shared" si="342"/>
        <v>#VALUE!</v>
      </c>
    </row>
    <row r="130" spans="1:30" s="193" customFormat="1" ht="15.6" x14ac:dyDescent="0.3">
      <c r="A130" s="193" t="s">
        <v>267</v>
      </c>
      <c r="B130" s="194" t="str">
        <f t="shared" si="317"/>
        <v>x</v>
      </c>
      <c r="C130" s="194" t="str">
        <f t="shared" si="318"/>
        <v>Aperol</v>
      </c>
      <c r="D130" s="194" t="str">
        <f t="shared" si="319"/>
        <v>template</v>
      </c>
      <c r="E130" s="194" t="str">
        <f t="shared" si="320"/>
        <v>00</v>
      </c>
      <c r="F130" s="194" t="str">
        <f t="shared" si="321"/>
        <v>00</v>
      </c>
      <c r="G130" s="194" t="str">
        <f t="shared" si="322"/>
        <v>x</v>
      </c>
      <c r="H130" s="194" t="str">
        <f t="shared" si="323"/>
        <v>x</v>
      </c>
      <c r="I130" s="194" t="str">
        <f t="shared" si="324"/>
        <v>x</v>
      </c>
      <c r="J130" s="194" t="s">
        <v>276</v>
      </c>
      <c r="K130" s="173" t="str">
        <f t="shared" si="325"/>
        <v>Aperol_template_00_00_x_x_maxcoding</v>
      </c>
      <c r="L130" s="194"/>
      <c r="M130" s="194" t="str">
        <f t="shared" si="326"/>
        <v>x</v>
      </c>
      <c r="N130" s="194" t="str">
        <f t="shared" si="327"/>
        <v>x</v>
      </c>
      <c r="O130" s="194" t="str">
        <f t="shared" si="343"/>
        <v>x</v>
      </c>
      <c r="P130" s="194" t="str">
        <f t="shared" si="328"/>
        <v>x</v>
      </c>
      <c r="Q130" s="194" t="str">
        <f t="shared" si="329"/>
        <v>x</v>
      </c>
      <c r="R130" s="194" t="str">
        <f t="shared" si="330"/>
        <v>lab</v>
      </c>
      <c r="S130" s="194" t="str">
        <f t="shared" si="331"/>
        <v>MK</v>
      </c>
      <c r="T130" s="194" t="str">
        <f t="shared" si="332"/>
        <v>x</v>
      </c>
      <c r="U130" s="194" t="str">
        <f t="shared" si="333"/>
        <v>x</v>
      </c>
      <c r="V130" s="194" t="str">
        <f t="shared" si="334"/>
        <v>x</v>
      </c>
      <c r="W130" s="194" t="str">
        <f t="shared" si="335"/>
        <v>x</v>
      </c>
      <c r="X130" s="194" t="str">
        <f t="shared" si="336"/>
        <v>x/x/x</v>
      </c>
      <c r="Y130" s="194" t="str">
        <f t="shared" si="337"/>
        <v>x</v>
      </c>
      <c r="Z130" s="194" t="str">
        <f t="shared" si="338"/>
        <v>x</v>
      </c>
      <c r="AA130" s="194">
        <f t="shared" si="339"/>
        <v>2020</v>
      </c>
      <c r="AB130" s="194" t="str">
        <f t="shared" si="340"/>
        <v>x/x/2020</v>
      </c>
      <c r="AC130" s="194" t="e">
        <f t="shared" si="341"/>
        <v>#VALUE!</v>
      </c>
      <c r="AD130" s="194" t="e">
        <f t="shared" si="342"/>
        <v>#VALUE!</v>
      </c>
    </row>
    <row r="131" spans="1:30" s="193" customFormat="1" ht="15.6" x14ac:dyDescent="0.3">
      <c r="A131" s="193" t="s">
        <v>267</v>
      </c>
      <c r="B131" s="194" t="str">
        <f t="shared" si="317"/>
        <v>x</v>
      </c>
      <c r="C131" s="194" t="str">
        <f t="shared" si="318"/>
        <v>Aperol</v>
      </c>
      <c r="D131" s="194" t="str">
        <f t="shared" si="319"/>
        <v>template</v>
      </c>
      <c r="E131" s="194" t="str">
        <f t="shared" si="320"/>
        <v>00</v>
      </c>
      <c r="F131" s="194" t="str">
        <f t="shared" si="321"/>
        <v>00</v>
      </c>
      <c r="G131" s="194" t="str">
        <f t="shared" si="322"/>
        <v>x</v>
      </c>
      <c r="H131" s="194" t="str">
        <f t="shared" si="323"/>
        <v>x</v>
      </c>
      <c r="I131" s="194" t="str">
        <f t="shared" si="324"/>
        <v>x</v>
      </c>
      <c r="J131" s="194" t="s">
        <v>275</v>
      </c>
      <c r="K131" s="173" t="str">
        <f t="shared" si="325"/>
        <v>Aperol_template_00_00_x_x_quest</v>
      </c>
      <c r="L131" s="194"/>
      <c r="M131" s="194" t="str">
        <f t="shared" si="326"/>
        <v>x</v>
      </c>
      <c r="N131" s="194" t="str">
        <f t="shared" si="327"/>
        <v>x</v>
      </c>
      <c r="O131" s="194" t="str">
        <f t="shared" si="343"/>
        <v>x</v>
      </c>
      <c r="P131" s="194" t="str">
        <f t="shared" si="328"/>
        <v>x</v>
      </c>
      <c r="Q131" s="194" t="str">
        <f t="shared" si="329"/>
        <v>x</v>
      </c>
      <c r="R131" s="194" t="str">
        <f t="shared" si="330"/>
        <v>lab</v>
      </c>
      <c r="S131" s="194" t="str">
        <f t="shared" si="331"/>
        <v>MK</v>
      </c>
      <c r="T131" s="194" t="str">
        <f t="shared" si="332"/>
        <v>x</v>
      </c>
      <c r="U131" s="194" t="str">
        <f t="shared" si="333"/>
        <v>x</v>
      </c>
      <c r="V131" s="194" t="str">
        <f t="shared" si="334"/>
        <v>x</v>
      </c>
      <c r="W131" s="194" t="str">
        <f t="shared" si="335"/>
        <v>x</v>
      </c>
      <c r="X131" s="194" t="str">
        <f t="shared" si="336"/>
        <v>x/x/x</v>
      </c>
      <c r="Y131" s="194" t="str">
        <f t="shared" si="337"/>
        <v>x</v>
      </c>
      <c r="Z131" s="194" t="str">
        <f t="shared" si="338"/>
        <v>x</v>
      </c>
      <c r="AA131" s="194">
        <f t="shared" si="339"/>
        <v>2020</v>
      </c>
      <c r="AB131" s="194" t="str">
        <f t="shared" si="340"/>
        <v>x/x/2020</v>
      </c>
      <c r="AC131" s="194" t="e">
        <f t="shared" si="341"/>
        <v>#VALUE!</v>
      </c>
      <c r="AD131" s="194" t="e">
        <f t="shared" si="342"/>
        <v>#VALUE!</v>
      </c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activeCell="B12" sqref="B12"/>
    </sheetView>
  </sheetViews>
  <sheetFormatPr baseColWidth="10" defaultRowHeight="14.4" x14ac:dyDescent="0.3"/>
  <cols>
    <col min="1" max="1" width="7.5546875" customWidth="1"/>
    <col min="2" max="2" width="33.44140625" customWidth="1"/>
    <col min="3" max="3" width="48.21875" customWidth="1"/>
    <col min="4" max="4" width="63.44140625" bestFit="1" customWidth="1"/>
  </cols>
  <sheetData>
    <row r="1" spans="1:5" s="79" customFormat="1" x14ac:dyDescent="0.3">
      <c r="A1" s="79" t="s">
        <v>131</v>
      </c>
    </row>
    <row r="2" spans="1:5" s="79" customFormat="1" x14ac:dyDescent="0.3">
      <c r="A2" s="79" t="s">
        <v>132</v>
      </c>
    </row>
    <row r="4" spans="1:5" s="71" customFormat="1" x14ac:dyDescent="0.3">
      <c r="A4" s="71" t="s">
        <v>66</v>
      </c>
      <c r="B4" s="71" t="s">
        <v>64</v>
      </c>
      <c r="C4" s="71" t="s">
        <v>65</v>
      </c>
      <c r="D4" s="71" t="s">
        <v>130</v>
      </c>
      <c r="E4" s="71" t="s">
        <v>67</v>
      </c>
    </row>
    <row r="5" spans="1:5" s="17" customFormat="1" x14ac:dyDescent="0.3">
      <c r="A5" s="17">
        <v>1</v>
      </c>
      <c r="B5" s="72" t="s">
        <v>124</v>
      </c>
      <c r="C5" s="75" t="s">
        <v>125</v>
      </c>
    </row>
    <row r="6" spans="1:5" s="17" customFormat="1" x14ac:dyDescent="0.3">
      <c r="C6" s="75" t="s">
        <v>126</v>
      </c>
    </row>
    <row r="7" spans="1:5" s="17" customFormat="1" x14ac:dyDescent="0.3">
      <c r="C7" s="75" t="s">
        <v>127</v>
      </c>
    </row>
    <row r="8" spans="1:5" s="17" customFormat="1" x14ac:dyDescent="0.3">
      <c r="C8" s="75" t="s">
        <v>128</v>
      </c>
    </row>
    <row r="9" spans="1:5" s="17" customFormat="1" x14ac:dyDescent="0.3">
      <c r="C9" s="75" t="s">
        <v>129</v>
      </c>
    </row>
    <row r="10" spans="1:5" s="22" customFormat="1" x14ac:dyDescent="0.3">
      <c r="C10" s="76"/>
    </row>
    <row r="11" spans="1:5" s="17" customFormat="1" x14ac:dyDescent="0.3">
      <c r="A11" s="17">
        <v>2</v>
      </c>
      <c r="B11" s="72" t="s">
        <v>133</v>
      </c>
      <c r="C11" s="75" t="s">
        <v>134</v>
      </c>
    </row>
    <row r="12" spans="1:5" s="17" customFormat="1" x14ac:dyDescent="0.3">
      <c r="C12" s="75" t="s">
        <v>135</v>
      </c>
    </row>
    <row r="13" spans="1:5" s="17" customFormat="1" x14ac:dyDescent="0.3">
      <c r="C13" s="75" t="s">
        <v>136</v>
      </c>
    </row>
    <row r="14" spans="1:5" s="17" customFormat="1" x14ac:dyDescent="0.3">
      <c r="C14" s="75" t="s">
        <v>137</v>
      </c>
    </row>
    <row r="15" spans="1:5" s="17" customFormat="1" x14ac:dyDescent="0.3">
      <c r="C15" s="75" t="s">
        <v>138</v>
      </c>
    </row>
    <row r="16" spans="1:5" s="17" customFormat="1" x14ac:dyDescent="0.3">
      <c r="C16" s="75" t="s">
        <v>139</v>
      </c>
    </row>
    <row r="17" spans="1:3" s="22" customFormat="1" x14ac:dyDescent="0.3">
      <c r="C17" s="76"/>
    </row>
    <row r="18" spans="1:3" s="17" customFormat="1" x14ac:dyDescent="0.3">
      <c r="A18" s="17">
        <v>3</v>
      </c>
      <c r="B18" s="73" t="s">
        <v>140</v>
      </c>
      <c r="C18" s="75" t="s">
        <v>141</v>
      </c>
    </row>
    <row r="19" spans="1:3" s="17" customFormat="1" x14ac:dyDescent="0.3">
      <c r="C19" s="75" t="s">
        <v>142</v>
      </c>
    </row>
    <row r="20" spans="1:3" s="17" customFormat="1" x14ac:dyDescent="0.3">
      <c r="C20" s="75" t="s">
        <v>143</v>
      </c>
    </row>
    <row r="21" spans="1:3" s="17" customFormat="1" x14ac:dyDescent="0.3">
      <c r="C21" s="75" t="s">
        <v>144</v>
      </c>
    </row>
    <row r="22" spans="1:3" s="17" customFormat="1" x14ac:dyDescent="0.3">
      <c r="C22" s="75" t="s">
        <v>145</v>
      </c>
    </row>
    <row r="23" spans="1:3" s="22" customFormat="1" x14ac:dyDescent="0.3">
      <c r="C23" s="76"/>
    </row>
    <row r="24" spans="1:3" s="17" customFormat="1" x14ac:dyDescent="0.3">
      <c r="A24" s="17">
        <v>4</v>
      </c>
      <c r="B24" s="73" t="s">
        <v>146</v>
      </c>
      <c r="C24" s="75" t="s">
        <v>147</v>
      </c>
    </row>
    <row r="25" spans="1:3" s="17" customFormat="1" x14ac:dyDescent="0.3">
      <c r="C25" s="75" t="s">
        <v>148</v>
      </c>
    </row>
    <row r="26" spans="1:3" s="17" customFormat="1" x14ac:dyDescent="0.3">
      <c r="C26" s="75" t="s">
        <v>149</v>
      </c>
    </row>
    <row r="27" spans="1:3" s="17" customFormat="1" x14ac:dyDescent="0.3">
      <c r="C27" s="75" t="s">
        <v>150</v>
      </c>
    </row>
    <row r="28" spans="1:3" s="17" customFormat="1" x14ac:dyDescent="0.3">
      <c r="C28" s="75" t="s">
        <v>151</v>
      </c>
    </row>
    <row r="29" spans="1:3" s="17" customFormat="1" x14ac:dyDescent="0.3">
      <c r="C29" s="75" t="s">
        <v>152</v>
      </c>
    </row>
    <row r="30" spans="1:3" s="81" customFormat="1" ht="15" thickBot="1" x14ac:dyDescent="0.35"/>
    <row r="31" spans="1:3" s="80" customFormat="1" ht="15" thickTop="1" x14ac:dyDescent="0.3">
      <c r="A31" s="78" t="s">
        <v>167</v>
      </c>
      <c r="C31" s="78"/>
    </row>
    <row r="32" spans="1:3" s="17" customFormat="1" x14ac:dyDescent="0.3">
      <c r="A32" s="17">
        <v>5</v>
      </c>
      <c r="B32" s="74" t="s">
        <v>153</v>
      </c>
      <c r="C32" s="75" t="s">
        <v>160</v>
      </c>
    </row>
    <row r="33" spans="1:5" s="17" customFormat="1" x14ac:dyDescent="0.3">
      <c r="C33" s="75" t="s">
        <v>161</v>
      </c>
    </row>
    <row r="34" spans="1:5" s="17" customFormat="1" x14ac:dyDescent="0.3">
      <c r="C34" s="75" t="s">
        <v>162</v>
      </c>
    </row>
    <row r="35" spans="1:5" s="17" customFormat="1" x14ac:dyDescent="0.3">
      <c r="C35" s="75" t="s">
        <v>163</v>
      </c>
    </row>
    <row r="36" spans="1:5" s="17" customFormat="1" x14ac:dyDescent="0.3">
      <c r="C36" s="75" t="s">
        <v>164</v>
      </c>
    </row>
    <row r="37" spans="1:5" s="17" customFormat="1" x14ac:dyDescent="0.3">
      <c r="C37" s="75" t="s">
        <v>165</v>
      </c>
    </row>
    <row r="38" spans="1:5" s="17" customFormat="1" x14ac:dyDescent="0.3">
      <c r="C38" s="75" t="s">
        <v>166</v>
      </c>
    </row>
    <row r="39" spans="1:5" s="22" customFormat="1" x14ac:dyDescent="0.3">
      <c r="C39" s="76"/>
    </row>
    <row r="40" spans="1:5" s="17" customFormat="1" x14ac:dyDescent="0.3">
      <c r="A40" s="17">
        <v>6</v>
      </c>
      <c r="B40" s="74" t="s">
        <v>154</v>
      </c>
      <c r="C40" s="75" t="s">
        <v>168</v>
      </c>
    </row>
    <row r="41" spans="1:5" s="17" customFormat="1" x14ac:dyDescent="0.3">
      <c r="C41" s="75" t="s">
        <v>169</v>
      </c>
    </row>
    <row r="42" spans="1:5" s="17" customFormat="1" x14ac:dyDescent="0.3">
      <c r="C42" s="75" t="s">
        <v>253</v>
      </c>
    </row>
    <row r="43" spans="1:5" s="17" customFormat="1" x14ac:dyDescent="0.3">
      <c r="C43" s="75" t="s">
        <v>170</v>
      </c>
    </row>
    <row r="44" spans="1:5" s="17" customFormat="1" x14ac:dyDescent="0.3">
      <c r="C44" s="75" t="s">
        <v>171</v>
      </c>
    </row>
    <row r="45" spans="1:5" s="17" customFormat="1" x14ac:dyDescent="0.3">
      <c r="C45" s="75" t="s">
        <v>172</v>
      </c>
    </row>
    <row r="46" spans="1:5" s="22" customFormat="1" x14ac:dyDescent="0.3">
      <c r="C46" s="76"/>
    </row>
    <row r="47" spans="1:5" s="17" customFormat="1" x14ac:dyDescent="0.3">
      <c r="A47" s="17">
        <v>7</v>
      </c>
      <c r="B47" s="74" t="s">
        <v>155</v>
      </c>
      <c r="C47" s="75" t="s">
        <v>173</v>
      </c>
      <c r="E47" s="77"/>
    </row>
    <row r="48" spans="1:5" s="17" customFormat="1" x14ac:dyDescent="0.3">
      <c r="C48" s="75" t="s">
        <v>174</v>
      </c>
      <c r="E48" s="77"/>
    </row>
    <row r="49" spans="1:5" s="17" customFormat="1" x14ac:dyDescent="0.3">
      <c r="C49" s="75" t="s">
        <v>175</v>
      </c>
      <c r="E49" s="77"/>
    </row>
    <row r="50" spans="1:5" s="17" customFormat="1" x14ac:dyDescent="0.3">
      <c r="C50" s="75" t="s">
        <v>176</v>
      </c>
      <c r="E50" s="77"/>
    </row>
    <row r="51" spans="1:5" s="22" customFormat="1" x14ac:dyDescent="0.3">
      <c r="E51" s="76"/>
    </row>
    <row r="52" spans="1:5" s="62" customFormat="1" x14ac:dyDescent="0.3">
      <c r="A52" s="62">
        <v>8</v>
      </c>
      <c r="B52" s="135" t="s">
        <v>238</v>
      </c>
      <c r="C52" s="75" t="s">
        <v>239</v>
      </c>
    </row>
    <row r="53" spans="1:5" x14ac:dyDescent="0.3">
      <c r="C53" s="75" t="s">
        <v>240</v>
      </c>
    </row>
    <row r="54" spans="1:5" x14ac:dyDescent="0.3">
      <c r="C54" s="75" t="s">
        <v>241</v>
      </c>
    </row>
    <row r="57" spans="1:5" s="17" customFormat="1" x14ac:dyDescent="0.3">
      <c r="A57" s="78" t="s">
        <v>177</v>
      </c>
      <c r="B57" s="78"/>
      <c r="E57" s="77"/>
    </row>
    <row r="58" spans="1:5" s="17" customFormat="1" x14ac:dyDescent="0.3">
      <c r="A58" s="77" t="s">
        <v>178</v>
      </c>
      <c r="B58" s="77"/>
    </row>
    <row r="59" spans="1:5" s="17" customFormat="1" x14ac:dyDescent="0.3">
      <c r="A59" s="77" t="s">
        <v>156</v>
      </c>
      <c r="B59" s="77"/>
    </row>
    <row r="60" spans="1:5" s="17" customFormat="1" x14ac:dyDescent="0.3">
      <c r="A60" s="77" t="s">
        <v>157</v>
      </c>
      <c r="B60" s="77" t="s">
        <v>158</v>
      </c>
      <c r="C60" s="77"/>
    </row>
    <row r="61" spans="1:5" s="17" customFormat="1" x14ac:dyDescent="0.3">
      <c r="A61" s="77" t="s">
        <v>159</v>
      </c>
      <c r="B61" s="77"/>
      <c r="C61" s="77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U92"/>
  <sheetViews>
    <sheetView topLeftCell="A7" zoomScale="70" zoomScaleNormal="70" workbookViewId="0">
      <selection activeCell="D38" sqref="D38"/>
    </sheetView>
  </sheetViews>
  <sheetFormatPr baseColWidth="10" defaultRowHeight="14.4" x14ac:dyDescent="0.3"/>
  <cols>
    <col min="1" max="1" width="38.5546875" customWidth="1"/>
    <col min="2" max="2" width="24.21875" customWidth="1"/>
    <col min="3" max="3" width="19.5546875" customWidth="1"/>
    <col min="4" max="4" width="18.5546875" customWidth="1"/>
    <col min="5" max="5" width="12.77734375" bestFit="1" customWidth="1"/>
    <col min="6" max="6" width="8.21875" style="65" customWidth="1"/>
    <col min="7" max="7" width="42.44140625" bestFit="1" customWidth="1"/>
    <col min="8" max="8" width="6" style="13" customWidth="1"/>
    <col min="9" max="9" width="4.77734375" style="106" customWidth="1"/>
    <col min="10" max="10" width="7.77734375" style="86" customWidth="1"/>
    <col min="11" max="11" width="40.77734375" customWidth="1"/>
    <col min="12" max="12" width="6" style="13" customWidth="1"/>
    <col min="13" max="13" width="4.77734375" style="106" customWidth="1"/>
    <col min="14" max="14" width="7.21875" style="86" customWidth="1"/>
    <col min="15" max="15" width="40.77734375" bestFit="1" customWidth="1"/>
    <col min="16" max="16" width="6.21875" style="86" customWidth="1"/>
    <col min="17" max="17" width="40.77734375" bestFit="1" customWidth="1"/>
  </cols>
  <sheetData>
    <row r="1" spans="1:99" s="10" customFormat="1" x14ac:dyDescent="0.3">
      <c r="B1" s="10" t="s">
        <v>30</v>
      </c>
      <c r="C1" s="10" t="s">
        <v>51</v>
      </c>
      <c r="D1" s="10" t="s">
        <v>15</v>
      </c>
      <c r="E1" s="10" t="s">
        <v>63</v>
      </c>
      <c r="F1" s="90" t="s">
        <v>71</v>
      </c>
      <c r="G1" s="68" t="s">
        <v>117</v>
      </c>
      <c r="H1" s="107" t="s">
        <v>183</v>
      </c>
      <c r="I1" s="103" t="s">
        <v>184</v>
      </c>
      <c r="J1" s="94" t="s">
        <v>72</v>
      </c>
      <c r="K1" s="68" t="s">
        <v>117</v>
      </c>
      <c r="L1" s="107" t="s">
        <v>183</v>
      </c>
      <c r="M1" s="103" t="s">
        <v>184</v>
      </c>
      <c r="N1" s="94" t="s">
        <v>73</v>
      </c>
      <c r="O1" s="68" t="s">
        <v>117</v>
      </c>
      <c r="P1" s="94" t="s">
        <v>74</v>
      </c>
      <c r="Q1" s="68" t="s">
        <v>117</v>
      </c>
    </row>
    <row r="2" spans="1:99" s="14" customFormat="1" x14ac:dyDescent="0.3">
      <c r="A2" s="86">
        <v>1</v>
      </c>
      <c r="B2" s="12">
        <v>1</v>
      </c>
      <c r="C2" s="14">
        <v>1</v>
      </c>
      <c r="D2" s="11" t="s">
        <v>31</v>
      </c>
      <c r="E2" s="87" t="s">
        <v>76</v>
      </c>
      <c r="F2" s="91"/>
      <c r="G2" s="69" t="s">
        <v>118</v>
      </c>
      <c r="H2" s="15"/>
      <c r="I2" s="104"/>
      <c r="J2" s="95"/>
      <c r="K2" s="82" t="s">
        <v>181</v>
      </c>
      <c r="L2" s="15"/>
      <c r="M2" s="104"/>
      <c r="N2" s="95"/>
      <c r="O2" s="82" t="s">
        <v>107</v>
      </c>
      <c r="P2" s="95"/>
      <c r="Q2" s="82" t="s">
        <v>105</v>
      </c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</row>
    <row r="3" spans="1:99" s="14" customFormat="1" x14ac:dyDescent="0.3">
      <c r="A3" s="86">
        <v>2</v>
      </c>
      <c r="B3" s="12">
        <v>1</v>
      </c>
      <c r="C3" s="14">
        <v>2</v>
      </c>
      <c r="D3" s="11" t="s">
        <v>31</v>
      </c>
      <c r="E3" s="87"/>
      <c r="F3" s="92"/>
      <c r="G3" s="69" t="s">
        <v>118</v>
      </c>
      <c r="H3" s="15"/>
      <c r="I3" s="104"/>
      <c r="J3" s="96"/>
      <c r="K3" s="82" t="s">
        <v>107</v>
      </c>
      <c r="L3" s="15"/>
      <c r="M3" s="104"/>
      <c r="N3" s="95"/>
      <c r="O3" s="82" t="s">
        <v>105</v>
      </c>
      <c r="P3" s="95"/>
      <c r="Q3" s="82" t="s">
        <v>182</v>
      </c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  <c r="CU3" s="62"/>
    </row>
    <row r="4" spans="1:99" s="14" customFormat="1" x14ac:dyDescent="0.3">
      <c r="A4" s="86">
        <v>3</v>
      </c>
      <c r="B4" s="12">
        <v>1</v>
      </c>
      <c r="C4" s="14">
        <v>3</v>
      </c>
      <c r="D4" s="11" t="s">
        <v>31</v>
      </c>
      <c r="E4" s="87"/>
      <c r="F4" s="92"/>
      <c r="G4" s="69" t="s">
        <v>118</v>
      </c>
      <c r="H4" s="15"/>
      <c r="I4" s="104"/>
      <c r="J4" s="96"/>
      <c r="K4" s="82" t="s">
        <v>105</v>
      </c>
      <c r="L4" s="15"/>
      <c r="M4" s="104"/>
      <c r="N4" s="95"/>
      <c r="O4" s="82" t="s">
        <v>182</v>
      </c>
      <c r="P4" s="95"/>
      <c r="Q4" s="82" t="s">
        <v>116</v>
      </c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</row>
    <row r="5" spans="1:99" s="14" customFormat="1" x14ac:dyDescent="0.3">
      <c r="A5" s="86">
        <v>4</v>
      </c>
      <c r="B5" s="12">
        <v>1</v>
      </c>
      <c r="C5" s="14">
        <v>4</v>
      </c>
      <c r="D5" s="11" t="s">
        <v>31</v>
      </c>
      <c r="E5" s="87"/>
      <c r="F5" s="92"/>
      <c r="G5" s="69" t="s">
        <v>118</v>
      </c>
      <c r="H5" s="15"/>
      <c r="I5" s="104"/>
      <c r="J5" s="96"/>
      <c r="K5" s="82" t="s">
        <v>182</v>
      </c>
      <c r="L5" s="15"/>
      <c r="M5" s="104"/>
      <c r="N5" s="95"/>
      <c r="O5" s="82" t="s">
        <v>116</v>
      </c>
      <c r="P5" s="95"/>
      <c r="Q5" s="82" t="s">
        <v>113</v>
      </c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2"/>
      <c r="CC5" s="62"/>
      <c r="CD5" s="62"/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  <c r="CP5" s="62"/>
      <c r="CQ5" s="62"/>
      <c r="CR5" s="62"/>
      <c r="CS5" s="62"/>
      <c r="CT5" s="62"/>
      <c r="CU5" s="62"/>
    </row>
    <row r="6" spans="1:99" x14ac:dyDescent="0.3">
      <c r="A6" s="86">
        <v>5</v>
      </c>
      <c r="B6" s="12">
        <v>1</v>
      </c>
      <c r="C6" s="14">
        <v>5</v>
      </c>
      <c r="D6" s="11" t="s">
        <v>31</v>
      </c>
      <c r="E6" s="87"/>
      <c r="F6" s="93"/>
      <c r="G6" s="69" t="s">
        <v>118</v>
      </c>
      <c r="H6" s="15"/>
      <c r="I6" s="104"/>
      <c r="J6" s="97"/>
      <c r="K6" s="82" t="s">
        <v>116</v>
      </c>
      <c r="L6" s="15"/>
      <c r="M6" s="104"/>
      <c r="O6" s="82" t="s">
        <v>113</v>
      </c>
      <c r="Q6" s="82" t="s">
        <v>111</v>
      </c>
    </row>
    <row r="7" spans="1:99" x14ac:dyDescent="0.3">
      <c r="A7" s="86">
        <v>6</v>
      </c>
      <c r="B7" s="12">
        <v>1</v>
      </c>
      <c r="C7" s="14">
        <v>6</v>
      </c>
      <c r="D7" s="11" t="s">
        <v>31</v>
      </c>
      <c r="E7" s="87"/>
      <c r="F7" s="93"/>
      <c r="G7" s="69" t="s">
        <v>118</v>
      </c>
      <c r="H7" s="15"/>
      <c r="I7" s="104"/>
      <c r="J7" s="97"/>
      <c r="K7" s="82" t="s">
        <v>113</v>
      </c>
      <c r="L7" s="15"/>
      <c r="M7" s="104"/>
      <c r="O7" s="82" t="s">
        <v>111</v>
      </c>
      <c r="Q7" s="82" t="s">
        <v>112</v>
      </c>
    </row>
    <row r="8" spans="1:99" x14ac:dyDescent="0.3">
      <c r="A8" s="86">
        <v>7</v>
      </c>
      <c r="B8" s="12">
        <v>1</v>
      </c>
      <c r="C8" s="14">
        <v>7</v>
      </c>
      <c r="D8" s="11" t="s">
        <v>31</v>
      </c>
      <c r="E8" s="87"/>
      <c r="F8" s="93"/>
      <c r="G8" s="69" t="s">
        <v>118</v>
      </c>
      <c r="H8" s="15"/>
      <c r="I8" s="104"/>
      <c r="J8" s="97"/>
      <c r="K8" s="82" t="s">
        <v>111</v>
      </c>
      <c r="L8" s="15"/>
      <c r="M8" s="104"/>
      <c r="O8" s="82" t="s">
        <v>112</v>
      </c>
      <c r="Q8" s="82" t="s">
        <v>114</v>
      </c>
    </row>
    <row r="9" spans="1:99" x14ac:dyDescent="0.3">
      <c r="A9" s="86">
        <v>8</v>
      </c>
      <c r="B9" s="12">
        <v>1</v>
      </c>
      <c r="C9" s="14">
        <v>8</v>
      </c>
      <c r="D9" s="11" t="s">
        <v>31</v>
      </c>
      <c r="E9" s="87"/>
      <c r="F9" s="93"/>
      <c r="G9" s="69" t="s">
        <v>118</v>
      </c>
      <c r="H9" s="15"/>
      <c r="I9" s="104"/>
      <c r="J9" s="97"/>
      <c r="K9" s="82" t="s">
        <v>112</v>
      </c>
      <c r="L9" s="15"/>
      <c r="M9" s="104"/>
      <c r="O9" s="82" t="s">
        <v>114</v>
      </c>
      <c r="Q9" s="82" t="s">
        <v>179</v>
      </c>
    </row>
    <row r="10" spans="1:99" x14ac:dyDescent="0.3">
      <c r="A10" s="86">
        <v>9</v>
      </c>
      <c r="B10" s="12">
        <v>1</v>
      </c>
      <c r="C10" s="14">
        <v>9</v>
      </c>
      <c r="D10" s="11" t="s">
        <v>31</v>
      </c>
      <c r="E10" s="87"/>
      <c r="F10" s="93"/>
      <c r="G10" s="69" t="s">
        <v>118</v>
      </c>
      <c r="H10" s="15"/>
      <c r="I10" s="104"/>
      <c r="J10" s="97"/>
      <c r="K10" s="82" t="s">
        <v>114</v>
      </c>
      <c r="L10" s="15"/>
      <c r="M10" s="104"/>
      <c r="O10" s="82" t="s">
        <v>179</v>
      </c>
      <c r="Q10" s="82" t="s">
        <v>180</v>
      </c>
    </row>
    <row r="11" spans="1:99" x14ac:dyDescent="0.3">
      <c r="A11" s="86">
        <v>10</v>
      </c>
      <c r="B11" s="12">
        <v>1</v>
      </c>
      <c r="C11" s="14">
        <v>10</v>
      </c>
      <c r="D11" s="11" t="s">
        <v>31</v>
      </c>
      <c r="E11" s="87"/>
      <c r="F11" s="93"/>
      <c r="G11" s="69" t="s">
        <v>118</v>
      </c>
      <c r="H11" s="15"/>
      <c r="I11" s="104"/>
      <c r="J11" s="97"/>
      <c r="K11" s="82" t="s">
        <v>179</v>
      </c>
      <c r="L11" s="15"/>
      <c r="M11" s="104"/>
      <c r="O11" s="82" t="s">
        <v>180</v>
      </c>
      <c r="Q11" s="82" t="s">
        <v>181</v>
      </c>
    </row>
    <row r="12" spans="1:99" x14ac:dyDescent="0.3">
      <c r="A12" s="86">
        <v>11</v>
      </c>
      <c r="B12" s="12">
        <v>1</v>
      </c>
      <c r="C12" s="14">
        <v>11</v>
      </c>
      <c r="D12" s="11" t="s">
        <v>31</v>
      </c>
      <c r="E12" s="87"/>
      <c r="F12" s="93"/>
      <c r="G12" s="69" t="s">
        <v>118</v>
      </c>
      <c r="H12" s="15"/>
      <c r="I12" s="104"/>
      <c r="J12" s="97"/>
      <c r="K12" s="82" t="s">
        <v>180</v>
      </c>
      <c r="L12" s="15"/>
      <c r="M12" s="104"/>
      <c r="O12" s="82" t="s">
        <v>181</v>
      </c>
      <c r="Q12" s="82" t="s">
        <v>107</v>
      </c>
    </row>
    <row r="13" spans="1:99" s="99" customFormat="1" x14ac:dyDescent="0.3">
      <c r="F13" s="102"/>
      <c r="G13" s="100"/>
      <c r="H13" s="15"/>
      <c r="I13" s="104"/>
      <c r="J13" s="102"/>
      <c r="K13" s="101"/>
      <c r="L13" s="15"/>
      <c r="M13" s="104"/>
      <c r="O13" s="101"/>
      <c r="Q13" s="101"/>
    </row>
    <row r="14" spans="1:99" x14ac:dyDescent="0.3">
      <c r="A14" s="86">
        <v>12</v>
      </c>
      <c r="B14" s="12">
        <v>1</v>
      </c>
      <c r="C14" s="14">
        <v>1</v>
      </c>
      <c r="D14" s="11" t="s">
        <v>32</v>
      </c>
      <c r="E14" s="88" t="s">
        <v>77</v>
      </c>
      <c r="G14" s="82" t="s">
        <v>182</v>
      </c>
      <c r="H14" s="108"/>
      <c r="I14" s="105"/>
      <c r="J14" s="97"/>
      <c r="K14" s="69" t="s">
        <v>118</v>
      </c>
      <c r="L14" s="108"/>
      <c r="M14" s="105"/>
      <c r="O14" s="82" t="s">
        <v>116</v>
      </c>
      <c r="Q14" s="82" t="s">
        <v>113</v>
      </c>
    </row>
    <row r="15" spans="1:99" x14ac:dyDescent="0.3">
      <c r="A15" s="86">
        <v>13</v>
      </c>
      <c r="B15" s="12">
        <v>1</v>
      </c>
      <c r="C15" s="14">
        <v>2</v>
      </c>
      <c r="D15" s="11" t="s">
        <v>32</v>
      </c>
      <c r="E15" s="88"/>
      <c r="G15" s="82" t="s">
        <v>116</v>
      </c>
      <c r="H15" s="108"/>
      <c r="I15" s="105"/>
      <c r="K15" s="69" t="s">
        <v>118</v>
      </c>
      <c r="L15" s="108"/>
      <c r="M15" s="105"/>
      <c r="O15" s="82" t="s">
        <v>113</v>
      </c>
      <c r="Q15" s="82" t="s">
        <v>111</v>
      </c>
    </row>
    <row r="16" spans="1:99" x14ac:dyDescent="0.3">
      <c r="A16" s="86">
        <v>14</v>
      </c>
      <c r="B16" s="12">
        <v>1</v>
      </c>
      <c r="C16" s="14">
        <v>3</v>
      </c>
      <c r="D16" s="11" t="s">
        <v>32</v>
      </c>
      <c r="E16" s="88"/>
      <c r="G16" s="82" t="s">
        <v>113</v>
      </c>
      <c r="H16" s="108"/>
      <c r="I16" s="105"/>
      <c r="K16" s="69" t="s">
        <v>118</v>
      </c>
      <c r="L16" s="108"/>
      <c r="M16" s="105"/>
      <c r="O16" s="82" t="s">
        <v>111</v>
      </c>
      <c r="Q16" s="82" t="s">
        <v>112</v>
      </c>
    </row>
    <row r="17" spans="1:17" x14ac:dyDescent="0.3">
      <c r="A17" s="86">
        <v>15</v>
      </c>
      <c r="B17" s="12">
        <v>1</v>
      </c>
      <c r="C17" s="14">
        <v>4</v>
      </c>
      <c r="D17" s="11" t="s">
        <v>32</v>
      </c>
      <c r="E17" s="88"/>
      <c r="G17" s="82" t="s">
        <v>111</v>
      </c>
      <c r="H17" s="108"/>
      <c r="I17" s="105"/>
      <c r="K17" s="69" t="s">
        <v>118</v>
      </c>
      <c r="L17" s="108"/>
      <c r="M17" s="105"/>
      <c r="O17" s="82" t="s">
        <v>112</v>
      </c>
      <c r="Q17" s="82" t="s">
        <v>114</v>
      </c>
    </row>
    <row r="18" spans="1:17" x14ac:dyDescent="0.3">
      <c r="A18" s="86">
        <v>16</v>
      </c>
      <c r="B18" s="12">
        <v>1</v>
      </c>
      <c r="C18" s="14">
        <v>5</v>
      </c>
      <c r="D18" s="11" t="s">
        <v>32</v>
      </c>
      <c r="E18" s="88"/>
      <c r="G18" s="82" t="s">
        <v>112</v>
      </c>
      <c r="H18" s="108"/>
      <c r="I18" s="105"/>
      <c r="K18" s="69" t="s">
        <v>118</v>
      </c>
      <c r="L18" s="108"/>
      <c r="M18" s="105"/>
      <c r="O18" s="82" t="s">
        <v>114</v>
      </c>
      <c r="Q18" s="82" t="s">
        <v>179</v>
      </c>
    </row>
    <row r="19" spans="1:17" x14ac:dyDescent="0.3">
      <c r="A19" s="86">
        <v>17</v>
      </c>
      <c r="B19" s="12">
        <v>1</v>
      </c>
      <c r="C19" s="14">
        <v>6</v>
      </c>
      <c r="D19" s="11" t="s">
        <v>32</v>
      </c>
      <c r="E19" s="88"/>
      <c r="G19" s="82" t="s">
        <v>114</v>
      </c>
      <c r="H19" s="108"/>
      <c r="I19" s="105"/>
      <c r="K19" s="69" t="s">
        <v>118</v>
      </c>
      <c r="L19" s="108"/>
      <c r="M19" s="105"/>
      <c r="O19" s="82" t="s">
        <v>179</v>
      </c>
      <c r="Q19" s="82" t="s">
        <v>180</v>
      </c>
    </row>
    <row r="20" spans="1:17" x14ac:dyDescent="0.3">
      <c r="A20" s="86">
        <v>18</v>
      </c>
      <c r="B20" s="12">
        <v>1</v>
      </c>
      <c r="C20" s="14">
        <v>7</v>
      </c>
      <c r="D20" s="11" t="s">
        <v>32</v>
      </c>
      <c r="E20" s="88"/>
      <c r="G20" s="82" t="s">
        <v>179</v>
      </c>
      <c r="H20" s="108"/>
      <c r="I20" s="105"/>
      <c r="K20" s="69" t="s">
        <v>118</v>
      </c>
      <c r="L20" s="108"/>
      <c r="M20" s="105"/>
      <c r="O20" s="82" t="s">
        <v>180</v>
      </c>
      <c r="Q20" s="82" t="s">
        <v>181</v>
      </c>
    </row>
    <row r="21" spans="1:17" x14ac:dyDescent="0.3">
      <c r="A21" s="86">
        <v>19</v>
      </c>
      <c r="B21" s="12">
        <v>1</v>
      </c>
      <c r="C21" s="14">
        <v>8</v>
      </c>
      <c r="D21" s="11" t="s">
        <v>32</v>
      </c>
      <c r="E21" s="88"/>
      <c r="G21" s="82" t="s">
        <v>180</v>
      </c>
      <c r="H21" s="108"/>
      <c r="I21" s="105"/>
      <c r="K21" s="69" t="s">
        <v>118</v>
      </c>
      <c r="L21" s="108"/>
      <c r="M21" s="105"/>
      <c r="O21" s="82" t="s">
        <v>181</v>
      </c>
      <c r="Q21" s="82" t="s">
        <v>107</v>
      </c>
    </row>
    <row r="22" spans="1:17" x14ac:dyDescent="0.3">
      <c r="A22" s="86">
        <v>20</v>
      </c>
      <c r="B22" s="12">
        <v>1</v>
      </c>
      <c r="C22" s="14">
        <v>9</v>
      </c>
      <c r="D22" s="11" t="s">
        <v>32</v>
      </c>
      <c r="E22" s="88"/>
      <c r="G22" s="82" t="s">
        <v>179</v>
      </c>
      <c r="H22" s="108"/>
      <c r="I22" s="105"/>
      <c r="K22" s="69" t="s">
        <v>118</v>
      </c>
      <c r="L22" s="108"/>
      <c r="M22" s="105"/>
      <c r="O22" s="82" t="s">
        <v>107</v>
      </c>
      <c r="Q22" s="82" t="s">
        <v>105</v>
      </c>
    </row>
    <row r="23" spans="1:17" x14ac:dyDescent="0.3">
      <c r="A23" s="86">
        <v>21</v>
      </c>
      <c r="B23" s="12">
        <v>1</v>
      </c>
      <c r="C23" s="14">
        <v>10</v>
      </c>
      <c r="D23" s="11" t="s">
        <v>32</v>
      </c>
      <c r="E23" s="88"/>
      <c r="G23" s="82" t="s">
        <v>180</v>
      </c>
      <c r="H23" s="108"/>
      <c r="I23" s="105"/>
      <c r="K23" s="69" t="s">
        <v>118</v>
      </c>
      <c r="L23" s="108"/>
      <c r="M23" s="105"/>
      <c r="O23" s="82" t="s">
        <v>105</v>
      </c>
      <c r="Q23" s="82" t="s">
        <v>182</v>
      </c>
    </row>
    <row r="24" spans="1:17" x14ac:dyDescent="0.3">
      <c r="A24" s="86">
        <v>22</v>
      </c>
      <c r="B24" s="12">
        <v>1</v>
      </c>
      <c r="C24" s="14">
        <v>11</v>
      </c>
      <c r="D24" s="11" t="s">
        <v>32</v>
      </c>
      <c r="E24" s="88"/>
      <c r="G24" s="82" t="s">
        <v>181</v>
      </c>
      <c r="H24" s="108"/>
      <c r="I24" s="105"/>
      <c r="K24" s="69" t="s">
        <v>118</v>
      </c>
      <c r="L24" s="108"/>
      <c r="M24" s="105"/>
      <c r="O24" s="82" t="s">
        <v>182</v>
      </c>
      <c r="Q24" s="82" t="s">
        <v>116</v>
      </c>
    </row>
    <row r="25" spans="1:17" s="99" customFormat="1" x14ac:dyDescent="0.3">
      <c r="G25" s="101"/>
      <c r="H25" s="108"/>
      <c r="I25" s="105"/>
      <c r="K25" s="100"/>
      <c r="L25" s="108"/>
      <c r="M25" s="105"/>
      <c r="O25" s="101"/>
      <c r="Q25" s="101"/>
    </row>
    <row r="26" spans="1:17" x14ac:dyDescent="0.3">
      <c r="A26" s="86">
        <v>23</v>
      </c>
      <c r="B26" s="12">
        <v>1</v>
      </c>
      <c r="C26" s="14">
        <v>1</v>
      </c>
      <c r="D26" s="11" t="s">
        <v>33</v>
      </c>
      <c r="E26" s="89" t="s">
        <v>78</v>
      </c>
      <c r="G26" s="82" t="s">
        <v>111</v>
      </c>
      <c r="H26" s="108"/>
      <c r="I26" s="105"/>
      <c r="K26" s="82" t="s">
        <v>112</v>
      </c>
      <c r="L26" s="108"/>
      <c r="M26" s="105"/>
      <c r="O26" s="69" t="s">
        <v>118</v>
      </c>
      <c r="Q26" s="82" t="s">
        <v>114</v>
      </c>
    </row>
    <row r="27" spans="1:17" x14ac:dyDescent="0.3">
      <c r="A27" s="86">
        <v>24</v>
      </c>
      <c r="B27" s="12">
        <v>1</v>
      </c>
      <c r="C27" s="14">
        <v>2</v>
      </c>
      <c r="D27" s="11" t="s">
        <v>33</v>
      </c>
      <c r="E27" s="89"/>
      <c r="G27" s="82" t="s">
        <v>112</v>
      </c>
      <c r="H27" s="108"/>
      <c r="I27" s="105"/>
      <c r="K27" s="82" t="s">
        <v>114</v>
      </c>
      <c r="L27" s="108"/>
      <c r="M27" s="105"/>
      <c r="O27" s="69" t="s">
        <v>118</v>
      </c>
      <c r="Q27" s="82" t="s">
        <v>179</v>
      </c>
    </row>
    <row r="28" spans="1:17" x14ac:dyDescent="0.3">
      <c r="A28" s="86">
        <v>25</v>
      </c>
      <c r="B28" s="12">
        <v>1</v>
      </c>
      <c r="C28" s="14">
        <v>3</v>
      </c>
      <c r="D28" s="11" t="s">
        <v>33</v>
      </c>
      <c r="E28" s="89"/>
      <c r="G28" s="82" t="s">
        <v>114</v>
      </c>
      <c r="H28" s="108"/>
      <c r="I28" s="105"/>
      <c r="K28" s="82" t="s">
        <v>179</v>
      </c>
      <c r="L28" s="108"/>
      <c r="M28" s="105"/>
      <c r="O28" s="69" t="s">
        <v>118</v>
      </c>
      <c r="Q28" s="82" t="s">
        <v>180</v>
      </c>
    </row>
    <row r="29" spans="1:17" x14ac:dyDescent="0.3">
      <c r="A29" s="86">
        <v>26</v>
      </c>
      <c r="B29" s="12">
        <v>1</v>
      </c>
      <c r="C29" s="14">
        <v>4</v>
      </c>
      <c r="D29" s="11" t="s">
        <v>33</v>
      </c>
      <c r="E29" s="89"/>
      <c r="G29" s="82" t="s">
        <v>179</v>
      </c>
      <c r="H29" s="108"/>
      <c r="I29" s="105"/>
      <c r="K29" s="82" t="s">
        <v>180</v>
      </c>
      <c r="L29" s="108"/>
      <c r="M29" s="105"/>
      <c r="O29" s="69" t="s">
        <v>118</v>
      </c>
      <c r="Q29" s="82" t="s">
        <v>181</v>
      </c>
    </row>
    <row r="30" spans="1:17" x14ac:dyDescent="0.3">
      <c r="A30" s="86">
        <v>27</v>
      </c>
      <c r="B30" s="12">
        <v>1</v>
      </c>
      <c r="C30" s="14">
        <v>5</v>
      </c>
      <c r="D30" s="11" t="s">
        <v>33</v>
      </c>
      <c r="E30" s="89"/>
      <c r="G30" s="82" t="s">
        <v>180</v>
      </c>
      <c r="H30" s="108"/>
      <c r="I30" s="105"/>
      <c r="K30" s="82" t="s">
        <v>181</v>
      </c>
      <c r="L30" s="108"/>
      <c r="M30" s="105"/>
      <c r="O30" s="69" t="s">
        <v>118</v>
      </c>
      <c r="Q30" s="82" t="s">
        <v>107</v>
      </c>
    </row>
    <row r="31" spans="1:17" x14ac:dyDescent="0.3">
      <c r="A31" s="86">
        <v>28</v>
      </c>
      <c r="B31" s="12">
        <v>1</v>
      </c>
      <c r="C31" s="14">
        <v>6</v>
      </c>
      <c r="D31" s="11" t="s">
        <v>33</v>
      </c>
      <c r="E31" s="89"/>
      <c r="G31" s="82" t="s">
        <v>181</v>
      </c>
      <c r="H31" s="108"/>
      <c r="I31" s="105"/>
      <c r="K31" s="82" t="s">
        <v>107</v>
      </c>
      <c r="L31" s="108"/>
      <c r="M31" s="105"/>
      <c r="O31" s="69" t="s">
        <v>118</v>
      </c>
      <c r="Q31" s="82" t="s">
        <v>105</v>
      </c>
    </row>
    <row r="32" spans="1:17" x14ac:dyDescent="0.3">
      <c r="A32" s="86">
        <v>29</v>
      </c>
      <c r="B32" s="12">
        <v>1</v>
      </c>
      <c r="C32" s="14">
        <v>7</v>
      </c>
      <c r="D32" s="11" t="s">
        <v>33</v>
      </c>
      <c r="E32" s="89"/>
      <c r="G32" s="82" t="s">
        <v>107</v>
      </c>
      <c r="H32" s="108"/>
      <c r="I32" s="105"/>
      <c r="K32" s="82" t="s">
        <v>105</v>
      </c>
      <c r="L32" s="108"/>
      <c r="M32" s="105"/>
      <c r="O32" s="69" t="s">
        <v>118</v>
      </c>
      <c r="Q32" s="82" t="s">
        <v>182</v>
      </c>
    </row>
    <row r="33" spans="1:17" x14ac:dyDescent="0.3">
      <c r="A33" s="86">
        <v>30</v>
      </c>
      <c r="B33" s="12">
        <v>1</v>
      </c>
      <c r="C33" s="14">
        <v>8</v>
      </c>
      <c r="D33" s="11" t="s">
        <v>33</v>
      </c>
      <c r="E33" s="89"/>
      <c r="G33" s="82" t="s">
        <v>105</v>
      </c>
      <c r="H33" s="108"/>
      <c r="I33" s="105"/>
      <c r="K33" s="82" t="s">
        <v>182</v>
      </c>
      <c r="L33" s="108"/>
      <c r="M33" s="105"/>
      <c r="O33" s="69" t="s">
        <v>118</v>
      </c>
      <c r="Q33" s="82" t="s">
        <v>116</v>
      </c>
    </row>
    <row r="34" spans="1:17" x14ac:dyDescent="0.3">
      <c r="A34" s="86">
        <v>31</v>
      </c>
      <c r="B34" s="12">
        <v>1</v>
      </c>
      <c r="C34" s="14">
        <v>9</v>
      </c>
      <c r="D34" s="11" t="s">
        <v>33</v>
      </c>
      <c r="E34" s="89"/>
      <c r="G34" s="82" t="s">
        <v>182</v>
      </c>
      <c r="H34" s="108"/>
      <c r="I34" s="105"/>
      <c r="K34" s="82" t="s">
        <v>116</v>
      </c>
      <c r="L34" s="108"/>
      <c r="M34" s="105"/>
      <c r="O34" s="69" t="s">
        <v>118</v>
      </c>
      <c r="Q34" s="82" t="s">
        <v>113</v>
      </c>
    </row>
    <row r="35" spans="1:17" x14ac:dyDescent="0.3">
      <c r="A35" s="86">
        <v>32</v>
      </c>
      <c r="B35" s="12">
        <v>1</v>
      </c>
      <c r="C35" s="14">
        <v>10</v>
      </c>
      <c r="D35" s="11" t="s">
        <v>33</v>
      </c>
      <c r="E35" s="89"/>
      <c r="G35" s="82" t="s">
        <v>116</v>
      </c>
      <c r="H35" s="108"/>
      <c r="I35" s="105"/>
      <c r="K35" s="82" t="s">
        <v>113</v>
      </c>
      <c r="L35" s="108"/>
      <c r="M35" s="105"/>
      <c r="O35" s="69" t="s">
        <v>118</v>
      </c>
      <c r="Q35" s="82" t="s">
        <v>111</v>
      </c>
    </row>
    <row r="36" spans="1:17" x14ac:dyDescent="0.3">
      <c r="A36" s="86">
        <v>33</v>
      </c>
      <c r="B36" s="12">
        <v>1</v>
      </c>
      <c r="C36" s="14">
        <v>11</v>
      </c>
      <c r="D36" s="11" t="s">
        <v>33</v>
      </c>
      <c r="E36" s="89"/>
      <c r="G36" s="82" t="s">
        <v>113</v>
      </c>
      <c r="H36" s="108"/>
      <c r="I36" s="105"/>
      <c r="K36" s="82" t="s">
        <v>111</v>
      </c>
      <c r="L36" s="108"/>
      <c r="M36" s="105"/>
      <c r="O36" s="69" t="s">
        <v>118</v>
      </c>
      <c r="Q36" s="82" t="s">
        <v>112</v>
      </c>
    </row>
    <row r="37" spans="1:17" s="99" customFormat="1" x14ac:dyDescent="0.3">
      <c r="A37" s="99">
        <v>34</v>
      </c>
      <c r="H37" s="13"/>
      <c r="I37" s="106"/>
      <c r="L37" s="13"/>
      <c r="M37" s="106"/>
    </row>
    <row r="38" spans="1:17" x14ac:dyDescent="0.3">
      <c r="A38" s="86">
        <v>35</v>
      </c>
      <c r="B38" s="12">
        <v>1</v>
      </c>
      <c r="C38" s="14">
        <v>1</v>
      </c>
      <c r="D38" s="11" t="s">
        <v>34</v>
      </c>
      <c r="E38" s="98" t="s">
        <v>79</v>
      </c>
      <c r="G38" s="82" t="s">
        <v>114</v>
      </c>
      <c r="H38" s="108"/>
      <c r="I38" s="105"/>
      <c r="K38" s="82" t="s">
        <v>179</v>
      </c>
      <c r="L38" s="108"/>
      <c r="M38" s="105"/>
      <c r="O38" s="82" t="s">
        <v>180</v>
      </c>
      <c r="Q38" s="69" t="s">
        <v>118</v>
      </c>
    </row>
    <row r="39" spans="1:17" x14ac:dyDescent="0.3">
      <c r="A39" s="86">
        <v>36</v>
      </c>
      <c r="B39" s="12">
        <v>1</v>
      </c>
      <c r="C39" s="14">
        <v>2</v>
      </c>
      <c r="D39" s="11" t="s">
        <v>34</v>
      </c>
      <c r="E39" s="98"/>
      <c r="G39" s="82" t="s">
        <v>179</v>
      </c>
      <c r="H39" s="108"/>
      <c r="I39" s="105"/>
      <c r="K39" s="82" t="s">
        <v>180</v>
      </c>
      <c r="L39" s="108"/>
      <c r="M39" s="105"/>
      <c r="O39" s="82" t="s">
        <v>181</v>
      </c>
      <c r="Q39" s="69" t="s">
        <v>118</v>
      </c>
    </row>
    <row r="40" spans="1:17" x14ac:dyDescent="0.3">
      <c r="A40" s="86">
        <v>37</v>
      </c>
      <c r="B40" s="12">
        <v>1</v>
      </c>
      <c r="C40" s="14">
        <v>3</v>
      </c>
      <c r="D40" s="11" t="s">
        <v>34</v>
      </c>
      <c r="E40" s="98"/>
      <c r="G40" s="82" t="s">
        <v>180</v>
      </c>
      <c r="H40" s="108"/>
      <c r="I40" s="105"/>
      <c r="K40" s="82" t="s">
        <v>181</v>
      </c>
      <c r="L40" s="108"/>
      <c r="M40" s="105"/>
      <c r="O40" s="82" t="s">
        <v>107</v>
      </c>
      <c r="Q40" s="69" t="s">
        <v>118</v>
      </c>
    </row>
    <row r="41" spans="1:17" x14ac:dyDescent="0.3">
      <c r="A41" s="86">
        <v>38</v>
      </c>
      <c r="B41" s="12">
        <v>1</v>
      </c>
      <c r="C41" s="14">
        <v>4</v>
      </c>
      <c r="D41" s="11" t="s">
        <v>34</v>
      </c>
      <c r="E41" s="98"/>
      <c r="G41" s="82" t="s">
        <v>181</v>
      </c>
      <c r="H41" s="108"/>
      <c r="I41" s="105"/>
      <c r="K41" s="82" t="s">
        <v>107</v>
      </c>
      <c r="L41" s="108"/>
      <c r="M41" s="105"/>
      <c r="O41" s="82" t="s">
        <v>105</v>
      </c>
      <c r="Q41" s="69" t="s">
        <v>118</v>
      </c>
    </row>
    <row r="42" spans="1:17" x14ac:dyDescent="0.3">
      <c r="A42" s="86">
        <v>39</v>
      </c>
      <c r="B42" s="12">
        <v>1</v>
      </c>
      <c r="C42" s="14">
        <v>5</v>
      </c>
      <c r="D42" s="11" t="s">
        <v>34</v>
      </c>
      <c r="E42" s="98"/>
      <c r="G42" s="82" t="s">
        <v>107</v>
      </c>
      <c r="H42" s="108"/>
      <c r="I42" s="105"/>
      <c r="K42" s="82" t="s">
        <v>105</v>
      </c>
      <c r="L42" s="108"/>
      <c r="M42" s="105"/>
      <c r="O42" s="82" t="s">
        <v>182</v>
      </c>
      <c r="Q42" s="69" t="s">
        <v>118</v>
      </c>
    </row>
    <row r="43" spans="1:17" x14ac:dyDescent="0.3">
      <c r="A43" s="86">
        <v>40</v>
      </c>
      <c r="B43" s="12">
        <v>1</v>
      </c>
      <c r="C43" s="14">
        <v>6</v>
      </c>
      <c r="D43" s="11" t="s">
        <v>34</v>
      </c>
      <c r="E43" s="98"/>
      <c r="G43" s="82" t="s">
        <v>105</v>
      </c>
      <c r="H43" s="108"/>
      <c r="I43" s="105"/>
      <c r="K43" s="82" t="s">
        <v>182</v>
      </c>
      <c r="L43" s="108"/>
      <c r="M43" s="105"/>
      <c r="O43" s="82" t="s">
        <v>116</v>
      </c>
      <c r="Q43" s="69" t="s">
        <v>118</v>
      </c>
    </row>
    <row r="44" spans="1:17" x14ac:dyDescent="0.3">
      <c r="A44" s="86">
        <v>41</v>
      </c>
      <c r="B44" s="12">
        <v>1</v>
      </c>
      <c r="C44" s="14">
        <v>7</v>
      </c>
      <c r="D44" s="11" t="s">
        <v>34</v>
      </c>
      <c r="E44" s="98"/>
      <c r="G44" s="82" t="s">
        <v>182</v>
      </c>
      <c r="H44" s="108"/>
      <c r="I44" s="105"/>
      <c r="K44" s="82" t="s">
        <v>116</v>
      </c>
      <c r="L44" s="108"/>
      <c r="M44" s="105"/>
      <c r="O44" s="82" t="s">
        <v>113</v>
      </c>
      <c r="Q44" s="69" t="s">
        <v>118</v>
      </c>
    </row>
    <row r="45" spans="1:17" x14ac:dyDescent="0.3">
      <c r="A45" s="86">
        <v>42</v>
      </c>
      <c r="B45" s="12">
        <v>1</v>
      </c>
      <c r="C45" s="14">
        <v>8</v>
      </c>
      <c r="D45" s="11" t="s">
        <v>34</v>
      </c>
      <c r="E45" s="98"/>
      <c r="G45" s="82" t="s">
        <v>116</v>
      </c>
      <c r="H45" s="108"/>
      <c r="I45" s="105"/>
      <c r="K45" s="82" t="s">
        <v>113</v>
      </c>
      <c r="L45" s="108"/>
      <c r="M45" s="105"/>
      <c r="O45" s="82" t="s">
        <v>111</v>
      </c>
      <c r="Q45" s="69" t="s">
        <v>118</v>
      </c>
    </row>
    <row r="46" spans="1:17" x14ac:dyDescent="0.3">
      <c r="A46" s="86">
        <v>43</v>
      </c>
      <c r="B46" s="12">
        <v>1</v>
      </c>
      <c r="C46" s="14">
        <v>9</v>
      </c>
      <c r="D46" s="11" t="s">
        <v>34</v>
      </c>
      <c r="E46" s="98"/>
      <c r="G46" s="82" t="s">
        <v>113</v>
      </c>
      <c r="H46" s="108"/>
      <c r="I46" s="105"/>
      <c r="K46" s="82" t="s">
        <v>111</v>
      </c>
      <c r="L46" s="108"/>
      <c r="M46" s="105"/>
      <c r="O46" s="82" t="s">
        <v>112</v>
      </c>
      <c r="Q46" s="69" t="s">
        <v>118</v>
      </c>
    </row>
    <row r="47" spans="1:17" x14ac:dyDescent="0.3">
      <c r="A47" s="86">
        <v>44</v>
      </c>
      <c r="B47" s="12">
        <v>1</v>
      </c>
      <c r="C47" s="14">
        <v>10</v>
      </c>
      <c r="D47" s="11" t="s">
        <v>34</v>
      </c>
      <c r="E47" s="98"/>
      <c r="G47" s="82" t="s">
        <v>111</v>
      </c>
      <c r="H47" s="108"/>
      <c r="I47" s="105"/>
      <c r="K47" s="82" t="s">
        <v>112</v>
      </c>
      <c r="L47" s="108"/>
      <c r="M47" s="105"/>
      <c r="O47" s="82" t="s">
        <v>114</v>
      </c>
      <c r="Q47" s="69" t="s">
        <v>118</v>
      </c>
    </row>
    <row r="48" spans="1:17" x14ac:dyDescent="0.3">
      <c r="A48" s="86">
        <v>45</v>
      </c>
      <c r="B48" s="12">
        <v>1</v>
      </c>
      <c r="C48" s="14">
        <v>11</v>
      </c>
      <c r="D48" s="11" t="s">
        <v>34</v>
      </c>
      <c r="E48" s="98"/>
      <c r="G48" s="82" t="s">
        <v>112</v>
      </c>
      <c r="H48" s="108"/>
      <c r="I48" s="105"/>
      <c r="K48" s="82" t="s">
        <v>114</v>
      </c>
      <c r="L48" s="108"/>
      <c r="M48" s="105"/>
      <c r="O48" s="82" t="s">
        <v>179</v>
      </c>
      <c r="Q48" s="69" t="s">
        <v>118</v>
      </c>
    </row>
    <row r="49" spans="1:17" s="99" customFormat="1" x14ac:dyDescent="0.3">
      <c r="A49" s="99">
        <v>46</v>
      </c>
      <c r="H49" s="13"/>
      <c r="I49" s="106"/>
      <c r="L49" s="13"/>
      <c r="M49" s="106"/>
      <c r="Q49" s="100"/>
    </row>
    <row r="50" spans="1:17" x14ac:dyDescent="0.3">
      <c r="A50" s="86">
        <v>47</v>
      </c>
    </row>
    <row r="51" spans="1:17" x14ac:dyDescent="0.3">
      <c r="A51" s="86">
        <v>48</v>
      </c>
    </row>
    <row r="52" spans="1:17" x14ac:dyDescent="0.3">
      <c r="A52" s="86">
        <v>49</v>
      </c>
    </row>
    <row r="53" spans="1:17" x14ac:dyDescent="0.3">
      <c r="A53" s="86">
        <v>50</v>
      </c>
    </row>
    <row r="54" spans="1:17" x14ac:dyDescent="0.3">
      <c r="A54" s="86">
        <v>51</v>
      </c>
    </row>
    <row r="55" spans="1:17" x14ac:dyDescent="0.3">
      <c r="A55" s="86">
        <v>52</v>
      </c>
    </row>
    <row r="56" spans="1:17" x14ac:dyDescent="0.3">
      <c r="A56" s="86">
        <v>53</v>
      </c>
      <c r="G56" s="82" t="s">
        <v>181</v>
      </c>
      <c r="H56" s="108"/>
      <c r="I56" s="105"/>
      <c r="K56">
        <v>1</v>
      </c>
      <c r="L56" s="108"/>
      <c r="M56" s="105"/>
      <c r="O56">
        <f ca="1">RANDBETWEEN(1,11)</f>
        <v>5</v>
      </c>
      <c r="Q56">
        <f ca="1">RANDBETWEEN(1,11)</f>
        <v>1</v>
      </c>
    </row>
    <row r="57" spans="1:17" x14ac:dyDescent="0.3">
      <c r="A57" s="86">
        <v>54</v>
      </c>
      <c r="G57" s="82" t="s">
        <v>107</v>
      </c>
      <c r="H57" s="108"/>
      <c r="I57" s="105"/>
      <c r="K57">
        <v>2</v>
      </c>
      <c r="L57" s="108"/>
      <c r="M57" s="105"/>
      <c r="O57">
        <f t="shared" ref="O57:O66" ca="1" si="0">RANDBETWEEN(1,11)</f>
        <v>2</v>
      </c>
      <c r="Q57">
        <f t="shared" ref="Q57:Q66" ca="1" si="1">RANDBETWEEN(1,11)</f>
        <v>8</v>
      </c>
    </row>
    <row r="58" spans="1:17" x14ac:dyDescent="0.3">
      <c r="G58" s="82" t="s">
        <v>105</v>
      </c>
      <c r="H58" s="108"/>
      <c r="I58" s="105"/>
      <c r="K58">
        <v>3</v>
      </c>
      <c r="L58" s="108"/>
      <c r="M58" s="105"/>
      <c r="O58">
        <f t="shared" ca="1" si="0"/>
        <v>9</v>
      </c>
      <c r="Q58">
        <f t="shared" ca="1" si="1"/>
        <v>5</v>
      </c>
    </row>
    <row r="59" spans="1:17" x14ac:dyDescent="0.3">
      <c r="G59" s="82" t="s">
        <v>182</v>
      </c>
      <c r="H59" s="108"/>
      <c r="I59" s="105"/>
      <c r="K59">
        <v>4</v>
      </c>
      <c r="L59" s="108"/>
      <c r="M59" s="105"/>
      <c r="O59">
        <f t="shared" ca="1" si="0"/>
        <v>1</v>
      </c>
      <c r="Q59">
        <f t="shared" ca="1" si="1"/>
        <v>7</v>
      </c>
    </row>
    <row r="60" spans="1:17" x14ac:dyDescent="0.3">
      <c r="A60" s="65" t="s">
        <v>108</v>
      </c>
      <c r="G60" s="82" t="s">
        <v>116</v>
      </c>
      <c r="H60" s="108"/>
      <c r="I60" s="105"/>
      <c r="K60">
        <v>5</v>
      </c>
      <c r="L60" s="108"/>
      <c r="M60" s="105"/>
      <c r="O60">
        <f t="shared" ca="1" si="0"/>
        <v>4</v>
      </c>
      <c r="Q60">
        <f t="shared" ca="1" si="1"/>
        <v>2</v>
      </c>
    </row>
    <row r="61" spans="1:17" x14ac:dyDescent="0.3">
      <c r="A61" s="63" t="s">
        <v>106</v>
      </c>
      <c r="B61" s="66" t="s">
        <v>119</v>
      </c>
      <c r="C61" s="63" t="s">
        <v>109</v>
      </c>
      <c r="D61" s="63" t="s">
        <v>110</v>
      </c>
      <c r="G61" s="82" t="s">
        <v>113</v>
      </c>
      <c r="H61" s="108"/>
      <c r="I61" s="105"/>
      <c r="K61">
        <v>6</v>
      </c>
      <c r="L61" s="108"/>
      <c r="M61" s="105"/>
      <c r="O61">
        <f t="shared" ca="1" si="0"/>
        <v>8</v>
      </c>
      <c r="Q61">
        <f t="shared" ca="1" si="1"/>
        <v>10</v>
      </c>
    </row>
    <row r="62" spans="1:17" x14ac:dyDescent="0.3">
      <c r="A62" s="21" t="s">
        <v>107</v>
      </c>
      <c r="B62" s="64" t="s">
        <v>120</v>
      </c>
      <c r="C62" s="21" t="s">
        <v>111</v>
      </c>
      <c r="D62" s="64" t="s">
        <v>115</v>
      </c>
      <c r="G62" s="82" t="s">
        <v>111</v>
      </c>
      <c r="H62" s="108"/>
      <c r="I62" s="105"/>
      <c r="K62">
        <v>7</v>
      </c>
      <c r="L62" s="108"/>
      <c r="M62" s="105"/>
      <c r="O62">
        <f t="shared" ca="1" si="0"/>
        <v>5</v>
      </c>
      <c r="Q62">
        <f t="shared" ca="1" si="1"/>
        <v>8</v>
      </c>
    </row>
    <row r="63" spans="1:17" x14ac:dyDescent="0.3">
      <c r="A63" s="21" t="s">
        <v>105</v>
      </c>
      <c r="B63" s="21" t="s">
        <v>121</v>
      </c>
      <c r="C63" s="83" t="s">
        <v>114</v>
      </c>
      <c r="D63" s="21"/>
      <c r="G63" s="82" t="s">
        <v>112</v>
      </c>
      <c r="H63" s="108"/>
      <c r="I63" s="105"/>
      <c r="K63">
        <v>8</v>
      </c>
      <c r="L63" s="108"/>
      <c r="M63" s="105"/>
      <c r="O63">
        <f t="shared" ca="1" si="0"/>
        <v>6</v>
      </c>
      <c r="Q63">
        <f t="shared" ca="1" si="1"/>
        <v>11</v>
      </c>
    </row>
    <row r="64" spans="1:17" x14ac:dyDescent="0.3">
      <c r="A64" s="67" t="s">
        <v>116</v>
      </c>
      <c r="B64" s="21" t="s">
        <v>122</v>
      </c>
      <c r="C64" s="67" t="s">
        <v>182</v>
      </c>
      <c r="D64" s="19"/>
      <c r="G64" s="82" t="s">
        <v>114</v>
      </c>
      <c r="H64" s="108"/>
      <c r="I64" s="105"/>
      <c r="K64">
        <v>9</v>
      </c>
      <c r="L64" s="108"/>
      <c r="M64" s="105"/>
      <c r="O64">
        <f t="shared" ca="1" si="0"/>
        <v>9</v>
      </c>
      <c r="Q64">
        <f t="shared" ca="1" si="1"/>
        <v>2</v>
      </c>
    </row>
    <row r="65" spans="1:17" x14ac:dyDescent="0.3">
      <c r="B65" s="84"/>
      <c r="D65" s="85"/>
      <c r="G65" s="82" t="s">
        <v>179</v>
      </c>
      <c r="H65" s="108"/>
      <c r="I65" s="105"/>
      <c r="K65">
        <v>10</v>
      </c>
      <c r="L65" s="108"/>
      <c r="M65" s="105"/>
      <c r="O65">
        <f t="shared" ca="1" si="0"/>
        <v>8</v>
      </c>
      <c r="Q65">
        <f t="shared" ca="1" si="1"/>
        <v>1</v>
      </c>
    </row>
    <row r="66" spans="1:17" x14ac:dyDescent="0.3">
      <c r="G66" s="82" t="s">
        <v>180</v>
      </c>
      <c r="H66" s="108"/>
      <c r="I66" s="105"/>
      <c r="K66">
        <v>11</v>
      </c>
      <c r="L66" s="108"/>
      <c r="M66" s="105"/>
      <c r="O66">
        <f t="shared" ca="1" si="0"/>
        <v>4</v>
      </c>
      <c r="Q66">
        <f t="shared" ca="1" si="1"/>
        <v>1</v>
      </c>
    </row>
    <row r="67" spans="1:17" x14ac:dyDescent="0.3">
      <c r="A67" t="s">
        <v>185</v>
      </c>
      <c r="B67" t="s">
        <v>188</v>
      </c>
      <c r="C67" t="s">
        <v>191</v>
      </c>
    </row>
    <row r="68" spans="1:17" x14ac:dyDescent="0.3">
      <c r="A68" t="s">
        <v>186</v>
      </c>
      <c r="B68" t="s">
        <v>189</v>
      </c>
      <c r="C68" t="s">
        <v>192</v>
      </c>
    </row>
    <row r="69" spans="1:17" x14ac:dyDescent="0.3">
      <c r="A69" t="s">
        <v>187</v>
      </c>
      <c r="B69" t="s">
        <v>190</v>
      </c>
      <c r="C69" t="s">
        <v>193</v>
      </c>
    </row>
    <row r="73" spans="1:17" x14ac:dyDescent="0.3">
      <c r="B73">
        <v>2</v>
      </c>
      <c r="C73">
        <v>1</v>
      </c>
      <c r="D73" t="s">
        <v>32</v>
      </c>
      <c r="E73" t="s">
        <v>55</v>
      </c>
    </row>
    <row r="74" spans="1:17" x14ac:dyDescent="0.3">
      <c r="B74">
        <v>2</v>
      </c>
      <c r="C74">
        <v>2</v>
      </c>
      <c r="D74" t="s">
        <v>32</v>
      </c>
      <c r="E74" t="s">
        <v>56</v>
      </c>
    </row>
    <row r="75" spans="1:17" x14ac:dyDescent="0.3">
      <c r="B75">
        <v>2</v>
      </c>
      <c r="C75">
        <v>3</v>
      </c>
      <c r="D75" t="s">
        <v>32</v>
      </c>
      <c r="E75" t="s">
        <v>57</v>
      </c>
    </row>
    <row r="76" spans="1:17" x14ac:dyDescent="0.3">
      <c r="B76">
        <v>2</v>
      </c>
      <c r="C76">
        <v>4</v>
      </c>
      <c r="D76" t="s">
        <v>32</v>
      </c>
      <c r="E76" t="s">
        <v>58</v>
      </c>
    </row>
    <row r="77" spans="1:17" x14ac:dyDescent="0.3">
      <c r="B77">
        <v>3</v>
      </c>
      <c r="C77">
        <v>1</v>
      </c>
      <c r="D77" t="s">
        <v>33</v>
      </c>
      <c r="E77" t="s">
        <v>59</v>
      </c>
    </row>
    <row r="78" spans="1:17" x14ac:dyDescent="0.3">
      <c r="B78">
        <v>3</v>
      </c>
      <c r="C78">
        <v>2</v>
      </c>
      <c r="D78" t="s">
        <v>33</v>
      </c>
      <c r="E78" t="s">
        <v>60</v>
      </c>
    </row>
    <row r="79" spans="1:17" x14ac:dyDescent="0.3">
      <c r="B79">
        <v>3</v>
      </c>
      <c r="C79">
        <v>3</v>
      </c>
      <c r="D79" t="s">
        <v>33</v>
      </c>
      <c r="E79" t="s">
        <v>61</v>
      </c>
    </row>
    <row r="80" spans="1:17" x14ac:dyDescent="0.3">
      <c r="B80">
        <v>3</v>
      </c>
      <c r="C80">
        <v>4</v>
      </c>
      <c r="D80" t="s">
        <v>33</v>
      </c>
      <c r="E80" t="s">
        <v>62</v>
      </c>
    </row>
    <row r="81" spans="2:5" x14ac:dyDescent="0.3">
      <c r="B81">
        <v>4</v>
      </c>
      <c r="C81">
        <v>1</v>
      </c>
      <c r="E81" t="s">
        <v>52</v>
      </c>
    </row>
    <row r="82" spans="2:5" x14ac:dyDescent="0.3">
      <c r="B82">
        <v>4</v>
      </c>
      <c r="C82">
        <v>2</v>
      </c>
      <c r="E82" t="s">
        <v>53</v>
      </c>
    </row>
    <row r="83" spans="2:5" x14ac:dyDescent="0.3">
      <c r="B83">
        <v>4</v>
      </c>
      <c r="C83">
        <v>3</v>
      </c>
      <c r="E83" t="s">
        <v>53</v>
      </c>
    </row>
    <row r="84" spans="2:5" x14ac:dyDescent="0.3">
      <c r="B84">
        <v>4</v>
      </c>
      <c r="C84">
        <v>4</v>
      </c>
      <c r="E84" t="s">
        <v>54</v>
      </c>
    </row>
    <row r="85" spans="2:5" x14ac:dyDescent="0.3">
      <c r="B85">
        <v>5</v>
      </c>
      <c r="C85">
        <v>1</v>
      </c>
      <c r="E85" t="s">
        <v>55</v>
      </c>
    </row>
    <row r="86" spans="2:5" x14ac:dyDescent="0.3">
      <c r="B86">
        <v>5</v>
      </c>
      <c r="C86">
        <v>2</v>
      </c>
      <c r="E86" t="s">
        <v>56</v>
      </c>
    </row>
    <row r="87" spans="2:5" x14ac:dyDescent="0.3">
      <c r="B87">
        <v>5</v>
      </c>
      <c r="C87">
        <v>3</v>
      </c>
      <c r="E87" t="s">
        <v>57</v>
      </c>
    </row>
    <row r="88" spans="2:5" x14ac:dyDescent="0.3">
      <c r="B88">
        <v>5</v>
      </c>
      <c r="C88">
        <v>4</v>
      </c>
      <c r="E88" t="s">
        <v>58</v>
      </c>
    </row>
    <row r="89" spans="2:5" x14ac:dyDescent="0.3">
      <c r="B89">
        <v>6</v>
      </c>
      <c r="C89">
        <v>1</v>
      </c>
      <c r="E89" t="s">
        <v>59</v>
      </c>
    </row>
    <row r="90" spans="2:5" x14ac:dyDescent="0.3">
      <c r="B90">
        <v>6</v>
      </c>
      <c r="C90">
        <v>2</v>
      </c>
      <c r="E90" t="s">
        <v>60</v>
      </c>
    </row>
    <row r="91" spans="2:5" x14ac:dyDescent="0.3">
      <c r="B91">
        <v>6</v>
      </c>
      <c r="C91">
        <v>3</v>
      </c>
      <c r="E91" t="s">
        <v>61</v>
      </c>
    </row>
    <row r="92" spans="2:5" x14ac:dyDescent="0.3">
      <c r="B92">
        <v>6</v>
      </c>
      <c r="C92">
        <v>4</v>
      </c>
      <c r="E92" t="s">
        <v>62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918F0-9C6B-4528-8541-240528FAF3FE}">
  <dimension ref="A1:I51"/>
  <sheetViews>
    <sheetView workbookViewId="0">
      <selection activeCell="I11" sqref="I11"/>
    </sheetView>
  </sheetViews>
  <sheetFormatPr baseColWidth="10" defaultRowHeight="14.4" x14ac:dyDescent="0.3"/>
  <cols>
    <col min="2" max="2" width="5.44140625" bestFit="1" customWidth="1"/>
    <col min="3" max="6" width="11.77734375" bestFit="1" customWidth="1"/>
    <col min="9" max="9" width="7.77734375" style="8" customWidth="1"/>
    <col min="10" max="13" width="25.44140625" customWidth="1"/>
  </cols>
  <sheetData>
    <row r="1" spans="1:9" x14ac:dyDescent="0.3">
      <c r="A1" s="122"/>
      <c r="B1" s="119" t="s">
        <v>211</v>
      </c>
      <c r="C1" s="126" t="s">
        <v>212</v>
      </c>
      <c r="D1" s="126" t="s">
        <v>213</v>
      </c>
      <c r="E1" s="127" t="s">
        <v>214</v>
      </c>
      <c r="I1"/>
    </row>
    <row r="2" spans="1:9" x14ac:dyDescent="0.3">
      <c r="A2" s="124" t="s">
        <v>117</v>
      </c>
      <c r="B2" s="116" t="s">
        <v>208</v>
      </c>
      <c r="C2" s="111" t="s">
        <v>185</v>
      </c>
      <c r="D2" s="111" t="s">
        <v>188</v>
      </c>
      <c r="E2" s="19" t="s">
        <v>191</v>
      </c>
      <c r="I2"/>
    </row>
    <row r="3" spans="1:9" x14ac:dyDescent="0.3">
      <c r="A3" s="124"/>
      <c r="B3" s="116" t="s">
        <v>209</v>
      </c>
      <c r="C3" s="111" t="s">
        <v>186</v>
      </c>
      <c r="D3" s="111" t="s">
        <v>189</v>
      </c>
      <c r="E3" s="177" t="s">
        <v>261</v>
      </c>
      <c r="I3"/>
    </row>
    <row r="4" spans="1:9" x14ac:dyDescent="0.3">
      <c r="A4" s="125"/>
      <c r="B4" s="128" t="s">
        <v>210</v>
      </c>
      <c r="C4" s="112" t="s">
        <v>187</v>
      </c>
      <c r="D4" s="111" t="s">
        <v>190</v>
      </c>
      <c r="E4" s="85" t="s">
        <v>193</v>
      </c>
      <c r="I4"/>
    </row>
    <row r="5" spans="1:9" x14ac:dyDescent="0.3">
      <c r="B5" s="8"/>
      <c r="D5" s="180" t="s">
        <v>260</v>
      </c>
      <c r="I5"/>
    </row>
    <row r="8" spans="1:9" x14ac:dyDescent="0.3">
      <c r="A8" s="123" t="s">
        <v>201</v>
      </c>
      <c r="B8" s="118"/>
      <c r="C8" s="57"/>
      <c r="D8" s="57"/>
      <c r="E8" s="57"/>
      <c r="F8" s="113"/>
      <c r="I8"/>
    </row>
    <row r="9" spans="1:9" x14ac:dyDescent="0.3">
      <c r="A9" s="124"/>
      <c r="B9" s="116"/>
      <c r="C9" s="111"/>
      <c r="D9" s="111"/>
      <c r="E9" s="111"/>
      <c r="F9" s="19"/>
      <c r="I9"/>
    </row>
    <row r="10" spans="1:9" x14ac:dyDescent="0.3">
      <c r="A10" s="123" t="s">
        <v>202</v>
      </c>
      <c r="B10" s="119"/>
      <c r="C10" s="126" t="s">
        <v>31</v>
      </c>
      <c r="D10" s="126" t="s">
        <v>32</v>
      </c>
      <c r="E10" s="126" t="s">
        <v>33</v>
      </c>
      <c r="F10" s="127" t="s">
        <v>34</v>
      </c>
      <c r="I10"/>
    </row>
    <row r="11" spans="1:9" x14ac:dyDescent="0.3">
      <c r="A11" s="124"/>
      <c r="B11" s="121" t="s">
        <v>194</v>
      </c>
      <c r="C11" s="109"/>
      <c r="D11" s="109"/>
      <c r="E11" s="109"/>
      <c r="F11" s="110"/>
      <c r="I11"/>
    </row>
    <row r="12" spans="1:9" x14ac:dyDescent="0.3">
      <c r="A12" s="124"/>
      <c r="B12" s="117" t="s">
        <v>195</v>
      </c>
      <c r="C12" s="114" t="s">
        <v>198</v>
      </c>
      <c r="D12" s="111" t="s">
        <v>191</v>
      </c>
      <c r="E12" s="111" t="s">
        <v>186</v>
      </c>
      <c r="F12" s="19" t="s">
        <v>190</v>
      </c>
      <c r="I12"/>
    </row>
    <row r="13" spans="1:9" x14ac:dyDescent="0.3">
      <c r="A13" s="124"/>
      <c r="B13" s="117" t="s">
        <v>196</v>
      </c>
      <c r="C13" s="114" t="s">
        <v>198</v>
      </c>
      <c r="D13" s="111" t="s">
        <v>188</v>
      </c>
      <c r="E13" s="176" t="s">
        <v>260</v>
      </c>
      <c r="F13" s="19" t="s">
        <v>187</v>
      </c>
      <c r="I13"/>
    </row>
    <row r="14" spans="1:9" x14ac:dyDescent="0.3">
      <c r="A14" s="124"/>
      <c r="B14" s="120" t="s">
        <v>197</v>
      </c>
      <c r="C14" s="115" t="s">
        <v>198</v>
      </c>
      <c r="D14" s="112" t="s">
        <v>185</v>
      </c>
      <c r="E14" s="112" t="s">
        <v>189</v>
      </c>
      <c r="F14" s="85" t="s">
        <v>193</v>
      </c>
      <c r="I14"/>
    </row>
    <row r="15" spans="1:9" x14ac:dyDescent="0.3">
      <c r="A15" s="124"/>
      <c r="B15" s="117"/>
      <c r="C15" s="111"/>
      <c r="D15" s="111"/>
      <c r="E15" s="111"/>
      <c r="F15" s="19"/>
      <c r="I15"/>
    </row>
    <row r="16" spans="1:9" x14ac:dyDescent="0.3">
      <c r="A16" s="124"/>
      <c r="B16" s="117"/>
      <c r="C16" s="111"/>
      <c r="D16" s="111"/>
      <c r="E16" s="111"/>
      <c r="F16" s="19"/>
      <c r="I16"/>
    </row>
    <row r="17" spans="1:9" x14ac:dyDescent="0.3">
      <c r="A17" s="123" t="s">
        <v>203</v>
      </c>
      <c r="B17" s="119"/>
      <c r="C17" s="126" t="s">
        <v>31</v>
      </c>
      <c r="D17" s="126" t="s">
        <v>32</v>
      </c>
      <c r="E17" s="126" t="s">
        <v>33</v>
      </c>
      <c r="F17" s="127" t="s">
        <v>34</v>
      </c>
      <c r="I17"/>
    </row>
    <row r="18" spans="1:9" x14ac:dyDescent="0.3">
      <c r="A18" s="124"/>
      <c r="B18" s="121" t="s">
        <v>194</v>
      </c>
      <c r="C18" s="109"/>
      <c r="D18" s="109"/>
      <c r="E18" s="109"/>
      <c r="F18" s="110"/>
      <c r="I18"/>
    </row>
    <row r="19" spans="1:9" x14ac:dyDescent="0.3">
      <c r="A19" s="124"/>
      <c r="B19" s="117" t="s">
        <v>195</v>
      </c>
      <c r="C19" s="111" t="s">
        <v>193</v>
      </c>
      <c r="D19" s="114" t="s">
        <v>198</v>
      </c>
      <c r="E19" s="111" t="s">
        <v>188</v>
      </c>
      <c r="F19" s="19" t="s">
        <v>186</v>
      </c>
      <c r="I19"/>
    </row>
    <row r="20" spans="1:9" x14ac:dyDescent="0.3">
      <c r="A20" s="124"/>
      <c r="B20" s="117" t="s">
        <v>196</v>
      </c>
      <c r="C20" s="111" t="s">
        <v>187</v>
      </c>
      <c r="D20" s="114" t="s">
        <v>198</v>
      </c>
      <c r="E20" s="111" t="s">
        <v>191</v>
      </c>
      <c r="F20" s="19" t="s">
        <v>189</v>
      </c>
      <c r="I20"/>
    </row>
    <row r="21" spans="1:9" x14ac:dyDescent="0.3">
      <c r="A21" s="124"/>
      <c r="B21" s="120" t="s">
        <v>197</v>
      </c>
      <c r="C21" s="112" t="s">
        <v>190</v>
      </c>
      <c r="D21" s="115" t="s">
        <v>198</v>
      </c>
      <c r="E21" s="112" t="s">
        <v>185</v>
      </c>
      <c r="F21" s="178" t="s">
        <v>260</v>
      </c>
      <c r="I21"/>
    </row>
    <row r="22" spans="1:9" x14ac:dyDescent="0.3">
      <c r="A22" s="124"/>
      <c r="B22" s="117"/>
      <c r="C22" s="111"/>
      <c r="D22" s="111"/>
      <c r="E22" s="111"/>
      <c r="F22" s="19"/>
      <c r="I22"/>
    </row>
    <row r="23" spans="1:9" x14ac:dyDescent="0.3">
      <c r="A23" s="124"/>
      <c r="B23" s="117"/>
      <c r="C23" s="111"/>
      <c r="D23" s="111"/>
      <c r="E23" s="111"/>
      <c r="F23" s="19"/>
      <c r="I23"/>
    </row>
    <row r="24" spans="1:9" x14ac:dyDescent="0.3">
      <c r="A24" s="123" t="s">
        <v>204</v>
      </c>
      <c r="B24" s="119"/>
      <c r="C24" s="126" t="s">
        <v>31</v>
      </c>
      <c r="D24" s="126" t="s">
        <v>32</v>
      </c>
      <c r="E24" s="126" t="s">
        <v>33</v>
      </c>
      <c r="F24" s="127" t="s">
        <v>34</v>
      </c>
      <c r="I24"/>
    </row>
    <row r="25" spans="1:9" x14ac:dyDescent="0.3">
      <c r="A25" s="124"/>
      <c r="B25" s="121" t="s">
        <v>194</v>
      </c>
      <c r="C25" s="109"/>
      <c r="D25" s="109"/>
      <c r="E25" s="109"/>
      <c r="F25" s="110"/>
      <c r="I25"/>
    </row>
    <row r="26" spans="1:9" x14ac:dyDescent="0.3">
      <c r="A26" s="124"/>
      <c r="B26" s="117" t="s">
        <v>195</v>
      </c>
      <c r="C26" s="111" t="s">
        <v>186</v>
      </c>
      <c r="D26" s="111" t="s">
        <v>193</v>
      </c>
      <c r="E26" s="114" t="s">
        <v>198</v>
      </c>
      <c r="F26" s="19" t="s">
        <v>188</v>
      </c>
      <c r="I26"/>
    </row>
    <row r="27" spans="1:9" x14ac:dyDescent="0.3">
      <c r="A27" s="124"/>
      <c r="B27" s="117" t="s">
        <v>196</v>
      </c>
      <c r="C27" s="111" t="s">
        <v>189</v>
      </c>
      <c r="D27" s="111" t="s">
        <v>187</v>
      </c>
      <c r="E27" s="114" t="s">
        <v>198</v>
      </c>
      <c r="F27" s="19" t="s">
        <v>191</v>
      </c>
      <c r="I27"/>
    </row>
    <row r="28" spans="1:9" x14ac:dyDescent="0.3">
      <c r="A28" s="125"/>
      <c r="B28" s="120" t="s">
        <v>197</v>
      </c>
      <c r="C28" s="179" t="s">
        <v>260</v>
      </c>
      <c r="D28" s="112" t="s">
        <v>190</v>
      </c>
      <c r="E28" s="115" t="s">
        <v>198</v>
      </c>
      <c r="F28" s="85" t="s">
        <v>185</v>
      </c>
      <c r="I28"/>
    </row>
    <row r="29" spans="1:9" x14ac:dyDescent="0.3">
      <c r="A29" s="130"/>
      <c r="B29" s="131"/>
      <c r="C29" s="111"/>
      <c r="D29" s="109"/>
      <c r="E29" s="109"/>
      <c r="F29" s="110"/>
      <c r="I29"/>
    </row>
    <row r="30" spans="1:9" x14ac:dyDescent="0.3">
      <c r="A30" s="84"/>
      <c r="B30" s="128"/>
      <c r="C30" s="112"/>
      <c r="D30" s="112"/>
      <c r="E30" s="112"/>
      <c r="F30" s="85"/>
      <c r="I30"/>
    </row>
    <row r="31" spans="1:9" x14ac:dyDescent="0.3">
      <c r="A31" s="129" t="s">
        <v>205</v>
      </c>
      <c r="B31" s="119"/>
      <c r="C31" s="126" t="s">
        <v>31</v>
      </c>
      <c r="D31" s="126" t="s">
        <v>32</v>
      </c>
      <c r="E31" s="126" t="s">
        <v>33</v>
      </c>
      <c r="F31" s="127" t="s">
        <v>34</v>
      </c>
      <c r="I31"/>
    </row>
    <row r="32" spans="1:9" x14ac:dyDescent="0.3">
      <c r="A32" s="124"/>
      <c r="B32" s="117" t="s">
        <v>194</v>
      </c>
      <c r="C32" s="111"/>
      <c r="D32" s="111"/>
      <c r="E32" s="111"/>
      <c r="F32" s="19"/>
      <c r="I32"/>
    </row>
    <row r="33" spans="1:9" x14ac:dyDescent="0.3">
      <c r="A33" s="124"/>
      <c r="B33" s="117" t="s">
        <v>195</v>
      </c>
      <c r="C33" s="111" t="s">
        <v>185</v>
      </c>
      <c r="D33" s="176" t="s">
        <v>260</v>
      </c>
      <c r="E33" s="111" t="s">
        <v>190</v>
      </c>
      <c r="F33" s="114" t="s">
        <v>198</v>
      </c>
      <c r="I33"/>
    </row>
    <row r="34" spans="1:9" x14ac:dyDescent="0.3">
      <c r="A34" s="124"/>
      <c r="B34" s="117" t="s">
        <v>196</v>
      </c>
      <c r="C34" s="111" t="s">
        <v>188</v>
      </c>
      <c r="D34" s="111" t="s">
        <v>186</v>
      </c>
      <c r="E34" s="111" t="s">
        <v>193</v>
      </c>
      <c r="F34" s="114" t="s">
        <v>198</v>
      </c>
      <c r="I34"/>
    </row>
    <row r="35" spans="1:9" x14ac:dyDescent="0.3">
      <c r="A35" s="125"/>
      <c r="B35" s="120" t="s">
        <v>197</v>
      </c>
      <c r="C35" s="112" t="s">
        <v>191</v>
      </c>
      <c r="D35" s="112" t="s">
        <v>189</v>
      </c>
      <c r="E35" s="112" t="s">
        <v>187</v>
      </c>
      <c r="F35" s="115" t="s">
        <v>198</v>
      </c>
      <c r="I35"/>
    </row>
    <row r="36" spans="1:9" x14ac:dyDescent="0.3">
      <c r="B36" s="8"/>
      <c r="I36"/>
    </row>
    <row r="37" spans="1:9" x14ac:dyDescent="0.3">
      <c r="B37" s="8"/>
      <c r="I37"/>
    </row>
    <row r="38" spans="1:9" x14ac:dyDescent="0.3">
      <c r="B38" s="8"/>
      <c r="I38"/>
    </row>
    <row r="39" spans="1:9" x14ac:dyDescent="0.3">
      <c r="B39" s="8"/>
      <c r="I39"/>
    </row>
    <row r="40" spans="1:9" x14ac:dyDescent="0.3">
      <c r="B40" s="8"/>
      <c r="I40"/>
    </row>
    <row r="41" spans="1:9" x14ac:dyDescent="0.3">
      <c r="B41" s="8"/>
      <c r="I41"/>
    </row>
    <row r="42" spans="1:9" x14ac:dyDescent="0.3">
      <c r="B42" s="8"/>
      <c r="I42"/>
    </row>
    <row r="43" spans="1:9" x14ac:dyDescent="0.3">
      <c r="B43" s="8"/>
      <c r="I43"/>
    </row>
    <row r="44" spans="1:9" x14ac:dyDescent="0.3">
      <c r="B44" s="8"/>
      <c r="I44"/>
    </row>
    <row r="45" spans="1:9" x14ac:dyDescent="0.3">
      <c r="B45" s="8"/>
      <c r="I45"/>
    </row>
    <row r="46" spans="1:9" x14ac:dyDescent="0.3">
      <c r="B46" s="8"/>
      <c r="I46"/>
    </row>
    <row r="47" spans="1:9" x14ac:dyDescent="0.3">
      <c r="B47" s="8"/>
      <c r="I47"/>
    </row>
    <row r="48" spans="1:9" x14ac:dyDescent="0.3">
      <c r="A48" t="s">
        <v>207</v>
      </c>
    </row>
    <row r="49" spans="1:1" x14ac:dyDescent="0.3">
      <c r="A49" t="s">
        <v>206</v>
      </c>
    </row>
    <row r="50" spans="1:1" x14ac:dyDescent="0.3">
      <c r="A50" t="s">
        <v>200</v>
      </c>
    </row>
    <row r="51" spans="1:1" x14ac:dyDescent="0.3">
      <c r="A51" t="s">
        <v>199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101"/>
  <sheetViews>
    <sheetView zoomScale="80" zoomScaleNormal="80" workbookViewId="0">
      <pane ySplit="1" topLeftCell="A11" activePane="bottomLeft" state="frozen"/>
      <selection pane="bottomLeft" activeCell="L105" sqref="L105"/>
    </sheetView>
  </sheetViews>
  <sheetFormatPr baseColWidth="10" defaultRowHeight="14.4" x14ac:dyDescent="0.3"/>
  <cols>
    <col min="6" max="6" width="31.21875" customWidth="1"/>
  </cols>
  <sheetData>
    <row r="1" spans="1:10" s="136" customFormat="1" x14ac:dyDescent="0.3">
      <c r="A1" s="136" t="s">
        <v>224</v>
      </c>
      <c r="B1" s="136" t="s">
        <v>225</v>
      </c>
      <c r="F1" s="136" t="s">
        <v>226</v>
      </c>
      <c r="G1" s="136" t="s">
        <v>227</v>
      </c>
      <c r="H1" s="136" t="s">
        <v>228</v>
      </c>
      <c r="I1" s="136" t="s">
        <v>229</v>
      </c>
      <c r="J1" s="136" t="s">
        <v>230</v>
      </c>
    </row>
    <row r="2" spans="1:10" s="133" customFormat="1" x14ac:dyDescent="0.3">
      <c r="A2" s="133">
        <v>1</v>
      </c>
      <c r="B2" s="133" t="s">
        <v>231</v>
      </c>
      <c r="C2" s="133" t="s">
        <v>221</v>
      </c>
      <c r="D2" s="133" t="s">
        <v>221</v>
      </c>
      <c r="E2" s="133">
        <v>1</v>
      </c>
      <c r="F2" s="133" t="str">
        <f>CONCATENATE(C2,"_",D2,"_",E2)</f>
        <v>calib_calib_1</v>
      </c>
      <c r="H2" s="133">
        <v>255</v>
      </c>
      <c r="I2" s="133">
        <v>153</v>
      </c>
      <c r="J2" s="133">
        <v>51</v>
      </c>
    </row>
    <row r="3" spans="1:10" s="133" customFormat="1" x14ac:dyDescent="0.3">
      <c r="A3" s="133">
        <v>2</v>
      </c>
      <c r="B3" s="133" t="s">
        <v>231</v>
      </c>
      <c r="C3" s="133" t="s">
        <v>221</v>
      </c>
      <c r="D3" s="133" t="s">
        <v>221</v>
      </c>
      <c r="E3" s="133">
        <v>2</v>
      </c>
      <c r="F3" s="133" t="str">
        <f t="shared" ref="F3:F66" si="0">CONCATENATE(C3,"_",D3,"_",E3)</f>
        <v>calib_calib_2</v>
      </c>
      <c r="H3" s="133">
        <v>255</v>
      </c>
      <c r="I3" s="133">
        <v>153</v>
      </c>
      <c r="J3" s="133">
        <v>51</v>
      </c>
    </row>
    <row r="4" spans="1:10" s="133" customFormat="1" x14ac:dyDescent="0.3">
      <c r="A4" s="133">
        <v>3</v>
      </c>
      <c r="B4" s="133" t="s">
        <v>231</v>
      </c>
      <c r="C4" s="133" t="s">
        <v>221</v>
      </c>
      <c r="D4" s="133" t="s">
        <v>221</v>
      </c>
      <c r="E4" s="133">
        <v>3</v>
      </c>
      <c r="F4" s="133" t="str">
        <f t="shared" si="0"/>
        <v>calib_calib_3</v>
      </c>
      <c r="H4" s="133">
        <v>255</v>
      </c>
      <c r="I4" s="133">
        <v>153</v>
      </c>
      <c r="J4" s="133">
        <v>51</v>
      </c>
    </row>
    <row r="5" spans="1:10" s="133" customFormat="1" x14ac:dyDescent="0.3">
      <c r="A5" s="133">
        <v>4</v>
      </c>
      <c r="B5" s="133" t="s">
        <v>231</v>
      </c>
      <c r="C5" s="133" t="s">
        <v>221</v>
      </c>
      <c r="D5" s="133" t="s">
        <v>221</v>
      </c>
      <c r="E5" s="133">
        <v>4</v>
      </c>
      <c r="F5" s="133" t="str">
        <f t="shared" si="0"/>
        <v>calib_calib_4</v>
      </c>
      <c r="H5" s="133">
        <v>255</v>
      </c>
      <c r="I5" s="133">
        <v>153</v>
      </c>
      <c r="J5" s="133">
        <v>51</v>
      </c>
    </row>
    <row r="6" spans="1:10" s="133" customFormat="1" x14ac:dyDescent="0.3">
      <c r="A6" s="133">
        <v>5</v>
      </c>
      <c r="B6" s="133" t="s">
        <v>231</v>
      </c>
      <c r="C6" s="133" t="s">
        <v>221</v>
      </c>
      <c r="D6" s="133" t="s">
        <v>221</v>
      </c>
      <c r="E6" s="133">
        <v>5</v>
      </c>
      <c r="F6" s="133" t="str">
        <f t="shared" si="0"/>
        <v>calib_calib_5</v>
      </c>
      <c r="H6" s="133">
        <v>255</v>
      </c>
      <c r="I6" s="133">
        <v>153</v>
      </c>
      <c r="J6" s="133">
        <v>51</v>
      </c>
    </row>
    <row r="7" spans="1:10" s="133" customFormat="1" x14ac:dyDescent="0.3">
      <c r="A7" s="133">
        <v>6</v>
      </c>
      <c r="B7" s="133" t="s">
        <v>231</v>
      </c>
      <c r="C7" s="133" t="s">
        <v>221</v>
      </c>
      <c r="D7" s="133" t="s">
        <v>221</v>
      </c>
      <c r="E7" s="133">
        <v>6</v>
      </c>
      <c r="F7" s="133" t="str">
        <f t="shared" si="0"/>
        <v>calib_calib_6</v>
      </c>
      <c r="H7" s="133">
        <v>255</v>
      </c>
      <c r="I7" s="133">
        <v>153</v>
      </c>
      <c r="J7" s="133">
        <v>51</v>
      </c>
    </row>
    <row r="8" spans="1:10" s="133" customFormat="1" x14ac:dyDescent="0.3">
      <c r="A8" s="133">
        <v>7</v>
      </c>
      <c r="B8" s="133" t="s">
        <v>231</v>
      </c>
      <c r="C8" s="133" t="s">
        <v>221</v>
      </c>
      <c r="D8" s="133" t="s">
        <v>221</v>
      </c>
      <c r="E8" s="133">
        <v>7</v>
      </c>
      <c r="F8" s="133" t="str">
        <f t="shared" si="0"/>
        <v>calib_calib_7</v>
      </c>
      <c r="H8" s="133">
        <v>255</v>
      </c>
      <c r="I8" s="133">
        <v>153</v>
      </c>
      <c r="J8" s="133">
        <v>51</v>
      </c>
    </row>
    <row r="9" spans="1:10" s="133" customFormat="1" x14ac:dyDescent="0.3">
      <c r="A9" s="133">
        <v>8</v>
      </c>
      <c r="B9" s="133" t="s">
        <v>231</v>
      </c>
      <c r="C9" s="133" t="s">
        <v>221</v>
      </c>
      <c r="D9" s="133" t="s">
        <v>221</v>
      </c>
      <c r="E9" s="133">
        <v>8</v>
      </c>
      <c r="F9" s="133" t="str">
        <f t="shared" si="0"/>
        <v>calib_calib_8</v>
      </c>
      <c r="H9" s="133">
        <v>255</v>
      </c>
      <c r="I9" s="133">
        <v>153</v>
      </c>
      <c r="J9" s="133">
        <v>51</v>
      </c>
    </row>
    <row r="10" spans="1:10" s="133" customFormat="1" x14ac:dyDescent="0.3">
      <c r="A10" s="133">
        <v>9</v>
      </c>
      <c r="B10" s="133" t="s">
        <v>231</v>
      </c>
      <c r="C10" s="133" t="s">
        <v>221</v>
      </c>
      <c r="D10" s="133" t="s">
        <v>221</v>
      </c>
      <c r="E10" s="133">
        <v>9</v>
      </c>
      <c r="F10" s="133" t="str">
        <f t="shared" si="0"/>
        <v>calib_calib_9</v>
      </c>
      <c r="H10" s="133">
        <v>255</v>
      </c>
      <c r="I10" s="133">
        <v>153</v>
      </c>
      <c r="J10" s="133">
        <v>51</v>
      </c>
    </row>
    <row r="11" spans="1:10" s="62" customFormat="1" x14ac:dyDescent="0.3">
      <c r="A11" s="150">
        <v>10</v>
      </c>
      <c r="B11" s="150" t="s">
        <v>232</v>
      </c>
      <c r="C11" s="150" t="s">
        <v>215</v>
      </c>
      <c r="D11" s="150" t="s">
        <v>215</v>
      </c>
      <c r="E11" s="150">
        <v>1</v>
      </c>
      <c r="F11" s="150" t="str">
        <f t="shared" si="0"/>
        <v>board_board_1</v>
      </c>
      <c r="G11" s="150">
        <v>1</v>
      </c>
      <c r="H11" s="150">
        <v>204</v>
      </c>
      <c r="I11" s="150">
        <v>204</v>
      </c>
      <c r="J11" s="150">
        <v>0</v>
      </c>
    </row>
    <row r="12" spans="1:10" s="62" customFormat="1" x14ac:dyDescent="0.3">
      <c r="A12" s="150">
        <v>11</v>
      </c>
      <c r="B12" s="150" t="s">
        <v>232</v>
      </c>
      <c r="C12" s="150" t="s">
        <v>215</v>
      </c>
      <c r="D12" s="150" t="s">
        <v>215</v>
      </c>
      <c r="E12" s="150">
        <v>2</v>
      </c>
      <c r="F12" s="150" t="str">
        <f t="shared" si="0"/>
        <v>board_board_2</v>
      </c>
      <c r="G12" s="150">
        <v>1</v>
      </c>
      <c r="H12" s="150">
        <v>204</v>
      </c>
      <c r="I12" s="150">
        <v>204</v>
      </c>
      <c r="J12" s="150">
        <v>0</v>
      </c>
    </row>
    <row r="13" spans="1:10" s="62" customFormat="1" x14ac:dyDescent="0.3">
      <c r="A13" s="150">
        <v>12</v>
      </c>
      <c r="B13" s="150" t="s">
        <v>232</v>
      </c>
      <c r="C13" s="150" t="s">
        <v>215</v>
      </c>
      <c r="D13" s="150" t="s">
        <v>215</v>
      </c>
      <c r="E13" s="150">
        <v>3</v>
      </c>
      <c r="F13" s="150" t="str">
        <f t="shared" si="0"/>
        <v>board_board_3</v>
      </c>
      <c r="G13" s="150">
        <v>1</v>
      </c>
      <c r="H13" s="150">
        <v>204</v>
      </c>
      <c r="I13" s="150">
        <v>204</v>
      </c>
      <c r="J13" s="150">
        <v>0</v>
      </c>
    </row>
    <row r="14" spans="1:10" s="62" customFormat="1" x14ac:dyDescent="0.3">
      <c r="A14" s="150">
        <v>13</v>
      </c>
      <c r="B14" s="150" t="s">
        <v>232</v>
      </c>
      <c r="C14" s="150" t="s">
        <v>215</v>
      </c>
      <c r="D14" s="150" t="s">
        <v>215</v>
      </c>
      <c r="E14" s="150">
        <v>4</v>
      </c>
      <c r="F14" s="150" t="str">
        <f t="shared" si="0"/>
        <v>board_board_4</v>
      </c>
      <c r="G14" s="150">
        <v>1</v>
      </c>
      <c r="H14" s="150">
        <v>204</v>
      </c>
      <c r="I14" s="150">
        <v>204</v>
      </c>
      <c r="J14" s="150">
        <v>0</v>
      </c>
    </row>
    <row r="15" spans="1:10" x14ac:dyDescent="0.3">
      <c r="A15" s="134">
        <v>14</v>
      </c>
      <c r="B15" s="134" t="s">
        <v>231</v>
      </c>
      <c r="C15" s="134" t="s">
        <v>220</v>
      </c>
      <c r="D15" s="134" t="s">
        <v>220</v>
      </c>
      <c r="E15" s="134" t="s">
        <v>220</v>
      </c>
      <c r="F15" s="134" t="str">
        <f t="shared" si="0"/>
        <v>clock_clock_clock</v>
      </c>
      <c r="G15" s="134"/>
      <c r="H15" s="134">
        <v>0</v>
      </c>
      <c r="I15" s="134">
        <v>204</v>
      </c>
      <c r="J15" s="134">
        <v>102</v>
      </c>
    </row>
    <row r="16" spans="1:10" x14ac:dyDescent="0.3">
      <c r="A16" s="137">
        <v>15</v>
      </c>
      <c r="B16" s="137" t="s">
        <v>231</v>
      </c>
      <c r="C16" s="137" t="s">
        <v>31</v>
      </c>
      <c r="D16" s="137" t="s">
        <v>219</v>
      </c>
      <c r="E16" s="137" t="s">
        <v>217</v>
      </c>
      <c r="F16" s="137" t="str">
        <f t="shared" si="0"/>
        <v>A_person_front</v>
      </c>
      <c r="G16" s="137">
        <v>2</v>
      </c>
      <c r="H16" s="137">
        <v>0</v>
      </c>
      <c r="I16" s="137">
        <v>0</v>
      </c>
      <c r="J16" s="137">
        <v>255</v>
      </c>
    </row>
    <row r="17" spans="1:10" x14ac:dyDescent="0.3">
      <c r="A17" s="137">
        <v>16</v>
      </c>
      <c r="B17" s="137" t="s">
        <v>231</v>
      </c>
      <c r="C17" s="137" t="s">
        <v>31</v>
      </c>
      <c r="D17" s="137" t="s">
        <v>219</v>
      </c>
      <c r="E17" s="137" t="s">
        <v>218</v>
      </c>
      <c r="F17" s="137" t="str">
        <f t="shared" si="0"/>
        <v>A_person_back</v>
      </c>
      <c r="G17" s="137">
        <v>2</v>
      </c>
      <c r="H17" s="137">
        <v>0</v>
      </c>
      <c r="I17" s="137">
        <v>0</v>
      </c>
      <c r="J17" s="137">
        <v>255</v>
      </c>
    </row>
    <row r="18" spans="1:10" x14ac:dyDescent="0.3">
      <c r="A18" s="138">
        <v>17</v>
      </c>
      <c r="B18" s="138" t="s">
        <v>231</v>
      </c>
      <c r="C18" s="138" t="s">
        <v>31</v>
      </c>
      <c r="D18" s="138" t="s">
        <v>223</v>
      </c>
      <c r="E18" s="138" t="s">
        <v>223</v>
      </c>
      <c r="F18" s="138" t="str">
        <f t="shared" si="0"/>
        <v>A_armraise_armraise</v>
      </c>
      <c r="G18" s="138"/>
      <c r="H18" s="138">
        <v>0</v>
      </c>
      <c r="I18" s="138">
        <v>204</v>
      </c>
      <c r="J18" s="138">
        <v>0</v>
      </c>
    </row>
    <row r="19" spans="1:10" x14ac:dyDescent="0.3">
      <c r="A19" s="140">
        <v>18</v>
      </c>
      <c r="B19" s="140" t="s">
        <v>231</v>
      </c>
      <c r="C19" s="140" t="s">
        <v>31</v>
      </c>
      <c r="D19" s="140" t="s">
        <v>222</v>
      </c>
      <c r="E19" s="140" t="s">
        <v>222</v>
      </c>
      <c r="F19" s="140" t="str">
        <f t="shared" si="0"/>
        <v>A_watch_watch</v>
      </c>
      <c r="G19" s="140"/>
      <c r="H19" s="140">
        <v>255</v>
      </c>
      <c r="I19" s="140">
        <v>128</v>
      </c>
      <c r="J19" s="140">
        <v>0</v>
      </c>
    </row>
    <row r="20" spans="1:10" x14ac:dyDescent="0.3">
      <c r="A20" s="139">
        <v>19</v>
      </c>
      <c r="B20" s="139" t="s">
        <v>232</v>
      </c>
      <c r="C20" s="139" t="s">
        <v>31</v>
      </c>
      <c r="D20" s="139" t="s">
        <v>216</v>
      </c>
      <c r="E20" s="139">
        <v>1</v>
      </c>
      <c r="F20" s="139" t="str">
        <f t="shared" si="0"/>
        <v>A_material_1</v>
      </c>
      <c r="G20" s="139">
        <v>3</v>
      </c>
      <c r="H20" s="139">
        <v>0</v>
      </c>
      <c r="I20" s="139">
        <v>128</v>
      </c>
      <c r="J20" s="139">
        <v>255</v>
      </c>
    </row>
    <row r="21" spans="1:10" x14ac:dyDescent="0.3">
      <c r="A21" s="139">
        <v>20</v>
      </c>
      <c r="B21" s="139" t="s">
        <v>232</v>
      </c>
      <c r="C21" s="139" t="s">
        <v>31</v>
      </c>
      <c r="D21" s="139" t="s">
        <v>216</v>
      </c>
      <c r="E21" s="139">
        <v>1</v>
      </c>
      <c r="F21" s="139" t="str">
        <f t="shared" si="0"/>
        <v>A_material_1</v>
      </c>
      <c r="G21" s="139">
        <v>3</v>
      </c>
      <c r="H21" s="139">
        <v>0</v>
      </c>
      <c r="I21" s="139">
        <v>128</v>
      </c>
      <c r="J21" s="139">
        <v>255</v>
      </c>
    </row>
    <row r="22" spans="1:10" x14ac:dyDescent="0.3">
      <c r="A22" s="139">
        <v>21</v>
      </c>
      <c r="B22" s="139" t="s">
        <v>232</v>
      </c>
      <c r="C22" s="139" t="s">
        <v>31</v>
      </c>
      <c r="D22" s="139" t="s">
        <v>216</v>
      </c>
      <c r="E22" s="139">
        <v>1</v>
      </c>
      <c r="F22" s="139" t="str">
        <f t="shared" si="0"/>
        <v>A_material_1</v>
      </c>
      <c r="G22" s="139">
        <v>3</v>
      </c>
      <c r="H22" s="139">
        <v>0</v>
      </c>
      <c r="I22" s="139">
        <v>128</v>
      </c>
      <c r="J22" s="139">
        <v>255</v>
      </c>
    </row>
    <row r="23" spans="1:10" x14ac:dyDescent="0.3">
      <c r="A23" s="139">
        <v>22</v>
      </c>
      <c r="B23" s="139" t="s">
        <v>232</v>
      </c>
      <c r="C23" s="139" t="s">
        <v>31</v>
      </c>
      <c r="D23" s="139" t="s">
        <v>216</v>
      </c>
      <c r="E23" s="139">
        <v>1</v>
      </c>
      <c r="F23" s="139" t="str">
        <f t="shared" si="0"/>
        <v>A_material_1</v>
      </c>
      <c r="G23" s="139">
        <v>3</v>
      </c>
      <c r="H23" s="139">
        <v>0</v>
      </c>
      <c r="I23" s="139">
        <v>128</v>
      </c>
      <c r="J23" s="139">
        <v>255</v>
      </c>
    </row>
    <row r="24" spans="1:10" x14ac:dyDescent="0.3">
      <c r="A24" s="141">
        <v>23</v>
      </c>
      <c r="B24" s="141" t="s">
        <v>232</v>
      </c>
      <c r="C24" s="141" t="s">
        <v>31</v>
      </c>
      <c r="D24" s="141" t="s">
        <v>216</v>
      </c>
      <c r="E24" s="141">
        <v>2</v>
      </c>
      <c r="F24" s="141" t="str">
        <f>CONCATENATE(C24,"_",D24,"_",E24)</f>
        <v>A_material_2</v>
      </c>
      <c r="G24" s="141">
        <v>4</v>
      </c>
      <c r="H24" s="141">
        <v>255</v>
      </c>
      <c r="I24" s="141">
        <v>153</v>
      </c>
      <c r="J24" s="141">
        <v>153</v>
      </c>
    </row>
    <row r="25" spans="1:10" x14ac:dyDescent="0.3">
      <c r="A25" s="141">
        <v>24</v>
      </c>
      <c r="B25" s="141" t="s">
        <v>232</v>
      </c>
      <c r="C25" s="141" t="s">
        <v>31</v>
      </c>
      <c r="D25" s="141" t="s">
        <v>216</v>
      </c>
      <c r="E25" s="141">
        <v>2</v>
      </c>
      <c r="F25" s="141" t="str">
        <f t="shared" si="0"/>
        <v>A_material_2</v>
      </c>
      <c r="G25" s="141">
        <v>4</v>
      </c>
      <c r="H25" s="141">
        <v>255</v>
      </c>
      <c r="I25" s="141">
        <v>153</v>
      </c>
      <c r="J25" s="141">
        <v>153</v>
      </c>
    </row>
    <row r="26" spans="1:10" x14ac:dyDescent="0.3">
      <c r="A26" s="141">
        <v>25</v>
      </c>
      <c r="B26" s="141" t="s">
        <v>232</v>
      </c>
      <c r="C26" s="141" t="s">
        <v>31</v>
      </c>
      <c r="D26" s="141" t="s">
        <v>216</v>
      </c>
      <c r="E26" s="141">
        <v>2</v>
      </c>
      <c r="F26" s="141" t="str">
        <f t="shared" si="0"/>
        <v>A_material_2</v>
      </c>
      <c r="G26" s="141">
        <v>4</v>
      </c>
      <c r="H26" s="141">
        <v>255</v>
      </c>
      <c r="I26" s="141">
        <v>153</v>
      </c>
      <c r="J26" s="141">
        <v>153</v>
      </c>
    </row>
    <row r="27" spans="1:10" x14ac:dyDescent="0.3">
      <c r="A27" s="141">
        <v>26</v>
      </c>
      <c r="B27" s="141" t="s">
        <v>232</v>
      </c>
      <c r="C27" s="141" t="s">
        <v>31</v>
      </c>
      <c r="D27" s="141" t="s">
        <v>216</v>
      </c>
      <c r="E27" s="141">
        <v>2</v>
      </c>
      <c r="F27" s="141" t="str">
        <f t="shared" si="0"/>
        <v>A_material_2</v>
      </c>
      <c r="G27" s="141">
        <v>4</v>
      </c>
      <c r="H27" s="141">
        <v>255</v>
      </c>
      <c r="I27" s="141">
        <v>153</v>
      </c>
      <c r="J27" s="141">
        <v>153</v>
      </c>
    </row>
    <row r="28" spans="1:10" x14ac:dyDescent="0.3">
      <c r="A28" s="142">
        <v>27</v>
      </c>
      <c r="B28" s="142" t="s">
        <v>232</v>
      </c>
      <c r="C28" s="142" t="s">
        <v>31</v>
      </c>
      <c r="D28" s="142" t="s">
        <v>216</v>
      </c>
      <c r="E28" s="142">
        <v>3</v>
      </c>
      <c r="F28" s="142" t="str">
        <f t="shared" si="0"/>
        <v>A_material_3</v>
      </c>
      <c r="G28" s="142">
        <v>5</v>
      </c>
      <c r="H28" s="142">
        <v>0</v>
      </c>
      <c r="I28" s="142">
        <v>76</v>
      </c>
      <c r="J28" s="142">
        <v>153</v>
      </c>
    </row>
    <row r="29" spans="1:10" x14ac:dyDescent="0.3">
      <c r="A29" s="142">
        <v>28</v>
      </c>
      <c r="B29" s="142" t="s">
        <v>232</v>
      </c>
      <c r="C29" s="142" t="s">
        <v>31</v>
      </c>
      <c r="D29" s="142" t="s">
        <v>216</v>
      </c>
      <c r="E29" s="142">
        <v>3</v>
      </c>
      <c r="F29" s="142" t="str">
        <f t="shared" si="0"/>
        <v>A_material_3</v>
      </c>
      <c r="G29" s="142">
        <v>5</v>
      </c>
      <c r="H29" s="142">
        <v>0</v>
      </c>
      <c r="I29" s="142">
        <v>76</v>
      </c>
      <c r="J29" s="142">
        <v>153</v>
      </c>
    </row>
    <row r="30" spans="1:10" x14ac:dyDescent="0.3">
      <c r="A30" s="142">
        <v>29</v>
      </c>
      <c r="B30" s="142" t="s">
        <v>232</v>
      </c>
      <c r="C30" s="142" t="s">
        <v>31</v>
      </c>
      <c r="D30" s="142" t="s">
        <v>216</v>
      </c>
      <c r="E30" s="142">
        <v>3</v>
      </c>
      <c r="F30" s="142" t="str">
        <f t="shared" si="0"/>
        <v>A_material_3</v>
      </c>
      <c r="G30" s="142">
        <v>5</v>
      </c>
      <c r="H30" s="142">
        <v>0</v>
      </c>
      <c r="I30" s="142">
        <v>76</v>
      </c>
      <c r="J30" s="142">
        <v>153</v>
      </c>
    </row>
    <row r="31" spans="1:10" x14ac:dyDescent="0.3">
      <c r="A31" s="142">
        <v>30</v>
      </c>
      <c r="B31" s="142" t="s">
        <v>232</v>
      </c>
      <c r="C31" s="142" t="s">
        <v>31</v>
      </c>
      <c r="D31" s="142" t="s">
        <v>216</v>
      </c>
      <c r="E31" s="142">
        <v>3</v>
      </c>
      <c r="F31" s="142" t="str">
        <f t="shared" si="0"/>
        <v>A_material_3</v>
      </c>
      <c r="G31" s="142">
        <v>5</v>
      </c>
      <c r="H31" s="142">
        <v>0</v>
      </c>
      <c r="I31" s="142">
        <v>76</v>
      </c>
      <c r="J31" s="142">
        <v>153</v>
      </c>
    </row>
    <row r="32" spans="1:10" x14ac:dyDescent="0.3">
      <c r="A32" s="143">
        <v>31</v>
      </c>
      <c r="B32" s="143" t="s">
        <v>232</v>
      </c>
      <c r="C32" s="143" t="s">
        <v>31</v>
      </c>
      <c r="D32" s="143" t="s">
        <v>216</v>
      </c>
      <c r="E32" s="143">
        <v>4</v>
      </c>
      <c r="F32" s="143" t="str">
        <f t="shared" si="0"/>
        <v>A_material_4</v>
      </c>
      <c r="G32" s="143">
        <v>6</v>
      </c>
      <c r="H32" s="143">
        <v>0</v>
      </c>
      <c r="I32" s="143">
        <v>102</v>
      </c>
      <c r="J32" s="143">
        <v>0</v>
      </c>
    </row>
    <row r="33" spans="1:10" x14ac:dyDescent="0.3">
      <c r="A33" s="143">
        <v>32</v>
      </c>
      <c r="B33" s="143" t="s">
        <v>232</v>
      </c>
      <c r="C33" s="143" t="s">
        <v>31</v>
      </c>
      <c r="D33" s="143" t="s">
        <v>216</v>
      </c>
      <c r="E33" s="143">
        <v>4</v>
      </c>
      <c r="F33" s="143" t="str">
        <f t="shared" si="0"/>
        <v>A_material_4</v>
      </c>
      <c r="G33" s="143">
        <v>6</v>
      </c>
      <c r="H33" s="143">
        <v>0</v>
      </c>
      <c r="I33" s="143">
        <v>102</v>
      </c>
      <c r="J33" s="143">
        <v>0</v>
      </c>
    </row>
    <row r="34" spans="1:10" x14ac:dyDescent="0.3">
      <c r="A34" s="143">
        <v>33</v>
      </c>
      <c r="B34" s="143" t="s">
        <v>232</v>
      </c>
      <c r="C34" s="143" t="s">
        <v>31</v>
      </c>
      <c r="D34" s="143" t="s">
        <v>216</v>
      </c>
      <c r="E34" s="143">
        <v>4</v>
      </c>
      <c r="F34" s="143" t="str">
        <f t="shared" si="0"/>
        <v>A_material_4</v>
      </c>
      <c r="G34" s="143">
        <v>6</v>
      </c>
      <c r="H34" s="143">
        <v>0</v>
      </c>
      <c r="I34" s="143">
        <v>102</v>
      </c>
      <c r="J34" s="143">
        <v>0</v>
      </c>
    </row>
    <row r="35" spans="1:10" x14ac:dyDescent="0.3">
      <c r="A35" s="143">
        <v>34</v>
      </c>
      <c r="B35" s="143" t="s">
        <v>232</v>
      </c>
      <c r="C35" s="143" t="s">
        <v>31</v>
      </c>
      <c r="D35" s="143" t="s">
        <v>216</v>
      </c>
      <c r="E35" s="143">
        <v>4</v>
      </c>
      <c r="F35" s="143" t="str">
        <f t="shared" si="0"/>
        <v>A_material_4</v>
      </c>
      <c r="G35" s="143">
        <v>6</v>
      </c>
      <c r="H35" s="143">
        <v>0</v>
      </c>
      <c r="I35" s="143">
        <v>102</v>
      </c>
      <c r="J35" s="143">
        <v>0</v>
      </c>
    </row>
    <row r="36" spans="1:10" x14ac:dyDescent="0.3">
      <c r="A36" s="144">
        <v>35</v>
      </c>
      <c r="B36" s="144" t="s">
        <v>231</v>
      </c>
      <c r="C36" s="144" t="s">
        <v>32</v>
      </c>
      <c r="D36" s="144" t="s">
        <v>219</v>
      </c>
      <c r="E36" s="144" t="s">
        <v>217</v>
      </c>
      <c r="F36" s="144" t="str">
        <f t="shared" si="0"/>
        <v>B_person_front</v>
      </c>
      <c r="G36" s="144">
        <v>7</v>
      </c>
      <c r="H36" s="144">
        <v>255</v>
      </c>
      <c r="I36" s="144">
        <v>255</v>
      </c>
      <c r="J36" s="144">
        <v>0</v>
      </c>
    </row>
    <row r="37" spans="1:10" x14ac:dyDescent="0.3">
      <c r="A37" s="144">
        <v>36</v>
      </c>
      <c r="B37" s="144" t="s">
        <v>231</v>
      </c>
      <c r="C37" s="144" t="s">
        <v>32</v>
      </c>
      <c r="D37" s="144" t="s">
        <v>219</v>
      </c>
      <c r="E37" s="144" t="s">
        <v>218</v>
      </c>
      <c r="F37" s="144" t="str">
        <f t="shared" si="0"/>
        <v>B_person_back</v>
      </c>
      <c r="G37" s="144">
        <v>7</v>
      </c>
      <c r="H37" s="144">
        <v>255</v>
      </c>
      <c r="I37" s="144">
        <v>255</v>
      </c>
      <c r="J37" s="144">
        <v>0</v>
      </c>
    </row>
    <row r="38" spans="1:10" x14ac:dyDescent="0.3">
      <c r="A38" s="145">
        <v>37</v>
      </c>
      <c r="B38" s="145" t="s">
        <v>231</v>
      </c>
      <c r="C38" s="145" t="s">
        <v>32</v>
      </c>
      <c r="D38" s="145" t="s">
        <v>223</v>
      </c>
      <c r="E38" s="145" t="s">
        <v>223</v>
      </c>
      <c r="F38" s="145" t="str">
        <f t="shared" si="0"/>
        <v>B_armraise_armraise</v>
      </c>
      <c r="G38" s="145"/>
      <c r="H38" s="145">
        <v>102</v>
      </c>
      <c r="I38" s="145">
        <v>0</v>
      </c>
      <c r="J38" s="145">
        <v>204</v>
      </c>
    </row>
    <row r="39" spans="1:10" x14ac:dyDescent="0.3">
      <c r="A39" s="159">
        <v>38</v>
      </c>
      <c r="B39" s="159" t="s">
        <v>231</v>
      </c>
      <c r="C39" s="159" t="s">
        <v>32</v>
      </c>
      <c r="D39" s="159" t="s">
        <v>222</v>
      </c>
      <c r="E39" s="159" t="s">
        <v>222</v>
      </c>
      <c r="F39" s="159" t="str">
        <f t="shared" si="0"/>
        <v>B_watch_watch</v>
      </c>
      <c r="G39" s="159"/>
      <c r="H39">
        <v>0</v>
      </c>
      <c r="I39" s="159">
        <v>51</v>
      </c>
      <c r="J39" s="159">
        <v>0</v>
      </c>
    </row>
    <row r="40" spans="1:10" x14ac:dyDescent="0.3">
      <c r="A40" s="147">
        <v>39</v>
      </c>
      <c r="B40" s="147" t="s">
        <v>232</v>
      </c>
      <c r="C40" s="147" t="s">
        <v>32</v>
      </c>
      <c r="D40" s="147" t="s">
        <v>216</v>
      </c>
      <c r="E40" s="147">
        <v>1</v>
      </c>
      <c r="F40" s="147" t="str">
        <f t="shared" si="0"/>
        <v>B_material_1</v>
      </c>
      <c r="G40" s="147">
        <v>8</v>
      </c>
      <c r="H40" s="147">
        <v>204</v>
      </c>
      <c r="I40" s="147">
        <v>153</v>
      </c>
      <c r="J40" s="147">
        <v>255</v>
      </c>
    </row>
    <row r="41" spans="1:10" x14ac:dyDescent="0.3">
      <c r="A41" s="147">
        <v>40</v>
      </c>
      <c r="B41" s="147" t="s">
        <v>232</v>
      </c>
      <c r="C41" s="147" t="s">
        <v>32</v>
      </c>
      <c r="D41" s="147" t="s">
        <v>216</v>
      </c>
      <c r="E41" s="147">
        <v>1</v>
      </c>
      <c r="F41" s="147" t="str">
        <f t="shared" si="0"/>
        <v>B_material_1</v>
      </c>
      <c r="G41" s="147">
        <v>8</v>
      </c>
      <c r="H41" s="147">
        <v>204</v>
      </c>
      <c r="I41" s="147">
        <v>153</v>
      </c>
      <c r="J41" s="147">
        <v>255</v>
      </c>
    </row>
    <row r="42" spans="1:10" x14ac:dyDescent="0.3">
      <c r="A42" s="147">
        <v>41</v>
      </c>
      <c r="B42" s="147" t="s">
        <v>232</v>
      </c>
      <c r="C42" s="147" t="s">
        <v>32</v>
      </c>
      <c r="D42" s="147" t="s">
        <v>216</v>
      </c>
      <c r="E42" s="147">
        <v>1</v>
      </c>
      <c r="F42" s="147" t="str">
        <f t="shared" si="0"/>
        <v>B_material_1</v>
      </c>
      <c r="G42" s="147">
        <v>8</v>
      </c>
      <c r="H42" s="147">
        <v>204</v>
      </c>
      <c r="I42" s="147">
        <v>153</v>
      </c>
      <c r="J42" s="147">
        <v>255</v>
      </c>
    </row>
    <row r="43" spans="1:10" x14ac:dyDescent="0.3">
      <c r="A43" s="147">
        <v>42</v>
      </c>
      <c r="B43" s="147" t="s">
        <v>232</v>
      </c>
      <c r="C43" s="147" t="s">
        <v>32</v>
      </c>
      <c r="D43" s="147" t="s">
        <v>216</v>
      </c>
      <c r="E43" s="147">
        <v>1</v>
      </c>
      <c r="F43" s="147" t="str">
        <f t="shared" si="0"/>
        <v>B_material_1</v>
      </c>
      <c r="G43" s="147">
        <v>8</v>
      </c>
      <c r="H43" s="147">
        <v>204</v>
      </c>
      <c r="I43" s="147">
        <v>153</v>
      </c>
      <c r="J43" s="147">
        <v>255</v>
      </c>
    </row>
    <row r="44" spans="1:10" x14ac:dyDescent="0.3">
      <c r="A44" s="148">
        <v>43</v>
      </c>
      <c r="B44" s="148" t="s">
        <v>232</v>
      </c>
      <c r="C44" s="148" t="s">
        <v>32</v>
      </c>
      <c r="D44" s="148" t="s">
        <v>216</v>
      </c>
      <c r="E44" s="148">
        <v>2</v>
      </c>
      <c r="F44" s="148" t="str">
        <f t="shared" si="0"/>
        <v>B_material_2</v>
      </c>
      <c r="G44" s="148">
        <v>9</v>
      </c>
      <c r="H44" s="148">
        <v>255</v>
      </c>
      <c r="I44" s="148">
        <v>0</v>
      </c>
      <c r="J44" s="148">
        <v>0</v>
      </c>
    </row>
    <row r="45" spans="1:10" x14ac:dyDescent="0.3">
      <c r="A45" s="148">
        <v>44</v>
      </c>
      <c r="B45" s="148" t="s">
        <v>232</v>
      </c>
      <c r="C45" s="148" t="s">
        <v>32</v>
      </c>
      <c r="D45" s="148" t="s">
        <v>216</v>
      </c>
      <c r="E45" s="148">
        <v>2</v>
      </c>
      <c r="F45" s="148" t="str">
        <f t="shared" si="0"/>
        <v>B_material_2</v>
      </c>
      <c r="G45" s="148">
        <v>9</v>
      </c>
      <c r="H45" s="148">
        <v>255</v>
      </c>
      <c r="I45" s="148">
        <v>0</v>
      </c>
      <c r="J45" s="148">
        <v>0</v>
      </c>
    </row>
    <row r="46" spans="1:10" x14ac:dyDescent="0.3">
      <c r="A46" s="148">
        <v>45</v>
      </c>
      <c r="B46" s="148" t="s">
        <v>232</v>
      </c>
      <c r="C46" s="148" t="s">
        <v>32</v>
      </c>
      <c r="D46" s="148" t="s">
        <v>216</v>
      </c>
      <c r="E46" s="148">
        <v>2</v>
      </c>
      <c r="F46" s="148" t="str">
        <f t="shared" si="0"/>
        <v>B_material_2</v>
      </c>
      <c r="G46" s="148">
        <v>9</v>
      </c>
      <c r="H46" s="148">
        <v>255</v>
      </c>
      <c r="I46" s="148">
        <v>0</v>
      </c>
      <c r="J46" s="148">
        <v>0</v>
      </c>
    </row>
    <row r="47" spans="1:10" x14ac:dyDescent="0.3">
      <c r="A47" s="148">
        <v>46</v>
      </c>
      <c r="B47" s="148" t="s">
        <v>232</v>
      </c>
      <c r="C47" s="148" t="s">
        <v>32</v>
      </c>
      <c r="D47" s="148" t="s">
        <v>216</v>
      </c>
      <c r="E47" s="148">
        <v>2</v>
      </c>
      <c r="F47" s="148" t="str">
        <f t="shared" si="0"/>
        <v>B_material_2</v>
      </c>
      <c r="G47" s="148">
        <v>9</v>
      </c>
      <c r="H47" s="148">
        <v>255</v>
      </c>
      <c r="I47" s="148">
        <v>0</v>
      </c>
      <c r="J47" s="148">
        <v>0</v>
      </c>
    </row>
    <row r="48" spans="1:10" x14ac:dyDescent="0.3">
      <c r="A48" s="149">
        <v>47</v>
      </c>
      <c r="B48" s="149" t="s">
        <v>232</v>
      </c>
      <c r="C48" s="149" t="s">
        <v>32</v>
      </c>
      <c r="D48" s="149" t="s">
        <v>216</v>
      </c>
      <c r="E48" s="149">
        <v>3</v>
      </c>
      <c r="F48" s="149" t="str">
        <f t="shared" si="0"/>
        <v>B_material_3</v>
      </c>
      <c r="G48" s="149">
        <v>10</v>
      </c>
      <c r="H48" s="149">
        <v>51</v>
      </c>
      <c r="I48" s="149">
        <v>153</v>
      </c>
      <c r="J48" s="149">
        <v>255</v>
      </c>
    </row>
    <row r="49" spans="1:10" x14ac:dyDescent="0.3">
      <c r="A49" s="149">
        <v>48</v>
      </c>
      <c r="B49" s="149" t="s">
        <v>232</v>
      </c>
      <c r="C49" s="149" t="s">
        <v>32</v>
      </c>
      <c r="D49" s="149" t="s">
        <v>216</v>
      </c>
      <c r="E49" s="149">
        <v>3</v>
      </c>
      <c r="F49" s="149" t="str">
        <f t="shared" si="0"/>
        <v>B_material_3</v>
      </c>
      <c r="G49" s="149">
        <v>10</v>
      </c>
      <c r="H49" s="149">
        <v>51</v>
      </c>
      <c r="I49" s="149">
        <v>153</v>
      </c>
      <c r="J49" s="149">
        <v>255</v>
      </c>
    </row>
    <row r="50" spans="1:10" x14ac:dyDescent="0.3">
      <c r="A50" s="149">
        <v>49</v>
      </c>
      <c r="B50" s="149" t="s">
        <v>232</v>
      </c>
      <c r="C50" s="149" t="s">
        <v>32</v>
      </c>
      <c r="D50" s="149" t="s">
        <v>216</v>
      </c>
      <c r="E50" s="149">
        <v>3</v>
      </c>
      <c r="F50" s="149" t="str">
        <f t="shared" si="0"/>
        <v>B_material_3</v>
      </c>
      <c r="G50" s="149">
        <v>10</v>
      </c>
      <c r="H50" s="149">
        <v>51</v>
      </c>
      <c r="I50" s="149">
        <v>153</v>
      </c>
      <c r="J50" s="149">
        <v>255</v>
      </c>
    </row>
    <row r="51" spans="1:10" x14ac:dyDescent="0.3">
      <c r="A51" s="149">
        <v>50</v>
      </c>
      <c r="B51" s="149" t="s">
        <v>232</v>
      </c>
      <c r="C51" s="149" t="s">
        <v>32</v>
      </c>
      <c r="D51" s="149" t="s">
        <v>216</v>
      </c>
      <c r="E51" s="149">
        <v>3</v>
      </c>
      <c r="F51" s="149" t="str">
        <f t="shared" si="0"/>
        <v>B_material_3</v>
      </c>
      <c r="G51" s="149">
        <v>10</v>
      </c>
      <c r="H51" s="149">
        <v>51</v>
      </c>
      <c r="I51" s="149">
        <v>153</v>
      </c>
      <c r="J51" s="149">
        <v>255</v>
      </c>
    </row>
    <row r="52" spans="1:10" x14ac:dyDescent="0.3">
      <c r="A52" s="151">
        <v>51</v>
      </c>
      <c r="B52" s="151" t="s">
        <v>232</v>
      </c>
      <c r="C52" s="151" t="s">
        <v>32</v>
      </c>
      <c r="D52" s="151" t="s">
        <v>216</v>
      </c>
      <c r="E52" s="151">
        <v>4</v>
      </c>
      <c r="F52" s="151" t="str">
        <f t="shared" si="0"/>
        <v>B_material_4</v>
      </c>
      <c r="G52" s="151">
        <v>11</v>
      </c>
      <c r="H52" s="151">
        <v>96</v>
      </c>
      <c r="I52" s="151">
        <v>96</v>
      </c>
      <c r="J52" s="151">
        <v>96</v>
      </c>
    </row>
    <row r="53" spans="1:10" x14ac:dyDescent="0.3">
      <c r="A53" s="151">
        <v>52</v>
      </c>
      <c r="B53" s="151" t="s">
        <v>232</v>
      </c>
      <c r="C53" s="151" t="s">
        <v>32</v>
      </c>
      <c r="D53" s="151" t="s">
        <v>216</v>
      </c>
      <c r="E53" s="151">
        <v>4</v>
      </c>
      <c r="F53" s="151" t="str">
        <f t="shared" si="0"/>
        <v>B_material_4</v>
      </c>
      <c r="G53" s="151">
        <v>11</v>
      </c>
      <c r="H53" s="151">
        <v>96</v>
      </c>
      <c r="I53" s="151">
        <v>96</v>
      </c>
      <c r="J53" s="151">
        <v>96</v>
      </c>
    </row>
    <row r="54" spans="1:10" x14ac:dyDescent="0.3">
      <c r="A54" s="151">
        <v>53</v>
      </c>
      <c r="B54" s="151" t="s">
        <v>232</v>
      </c>
      <c r="C54" s="151" t="s">
        <v>32</v>
      </c>
      <c r="D54" s="151" t="s">
        <v>216</v>
      </c>
      <c r="E54" s="151">
        <v>4</v>
      </c>
      <c r="F54" s="151" t="str">
        <f t="shared" si="0"/>
        <v>B_material_4</v>
      </c>
      <c r="G54" s="151">
        <v>11</v>
      </c>
      <c r="H54" s="151">
        <v>96</v>
      </c>
      <c r="I54" s="151">
        <v>96</v>
      </c>
      <c r="J54" s="151">
        <v>96</v>
      </c>
    </row>
    <row r="55" spans="1:10" x14ac:dyDescent="0.3">
      <c r="A55" s="151">
        <v>54</v>
      </c>
      <c r="B55" s="151" t="s">
        <v>232</v>
      </c>
      <c r="C55" s="151" t="s">
        <v>32</v>
      </c>
      <c r="D55" s="151" t="s">
        <v>216</v>
      </c>
      <c r="E55" s="151">
        <v>4</v>
      </c>
      <c r="F55" s="151" t="str">
        <f>CONCATENATE(C55,"_",D55,"_",E55)</f>
        <v>B_material_4</v>
      </c>
      <c r="G55" s="151">
        <v>11</v>
      </c>
      <c r="H55" s="151">
        <v>96</v>
      </c>
      <c r="I55" s="151">
        <v>96</v>
      </c>
      <c r="J55" s="151">
        <v>96</v>
      </c>
    </row>
    <row r="56" spans="1:10" x14ac:dyDescent="0.3">
      <c r="A56" s="166">
        <v>55</v>
      </c>
      <c r="B56" s="166" t="s">
        <v>231</v>
      </c>
      <c r="C56" s="166" t="s">
        <v>33</v>
      </c>
      <c r="D56" s="166" t="s">
        <v>219</v>
      </c>
      <c r="E56" s="166" t="s">
        <v>217</v>
      </c>
      <c r="F56" s="166" t="str">
        <f t="shared" si="0"/>
        <v>C_person_front</v>
      </c>
      <c r="G56" s="166">
        <v>12</v>
      </c>
      <c r="H56" s="166">
        <v>51</v>
      </c>
      <c r="I56" s="166">
        <v>255</v>
      </c>
      <c r="J56" s="166">
        <v>255</v>
      </c>
    </row>
    <row r="57" spans="1:10" x14ac:dyDescent="0.3">
      <c r="A57" s="166">
        <v>56</v>
      </c>
      <c r="B57" s="166" t="s">
        <v>231</v>
      </c>
      <c r="C57" s="166" t="s">
        <v>33</v>
      </c>
      <c r="D57" s="166" t="s">
        <v>219</v>
      </c>
      <c r="E57" s="166" t="s">
        <v>218</v>
      </c>
      <c r="F57" s="166" t="str">
        <f t="shared" si="0"/>
        <v>C_person_back</v>
      </c>
      <c r="G57" s="166">
        <v>12</v>
      </c>
      <c r="H57" s="166">
        <v>51</v>
      </c>
      <c r="I57" s="166">
        <v>255</v>
      </c>
      <c r="J57" s="166">
        <v>255</v>
      </c>
    </row>
    <row r="58" spans="1:10" x14ac:dyDescent="0.3">
      <c r="A58" s="152">
        <v>57</v>
      </c>
      <c r="B58" s="152" t="s">
        <v>231</v>
      </c>
      <c r="C58" s="152" t="s">
        <v>33</v>
      </c>
      <c r="D58" s="152" t="s">
        <v>223</v>
      </c>
      <c r="E58" s="152" t="s">
        <v>223</v>
      </c>
      <c r="F58" s="152" t="str">
        <f t="shared" si="0"/>
        <v>C_armraise_armraise</v>
      </c>
      <c r="G58" s="152"/>
      <c r="H58" s="152">
        <v>102</v>
      </c>
      <c r="I58" s="152">
        <v>0</v>
      </c>
      <c r="J58" s="152">
        <v>0</v>
      </c>
    </row>
    <row r="59" spans="1:10" x14ac:dyDescent="0.3">
      <c r="A59" s="153">
        <v>58</v>
      </c>
      <c r="B59" s="153" t="s">
        <v>231</v>
      </c>
      <c r="C59" s="153" t="s">
        <v>33</v>
      </c>
      <c r="D59" s="153" t="s">
        <v>222</v>
      </c>
      <c r="E59" s="153" t="s">
        <v>222</v>
      </c>
      <c r="F59" s="153" t="str">
        <f t="shared" si="0"/>
        <v>C_watch_watch</v>
      </c>
      <c r="G59" s="153"/>
      <c r="H59" s="153">
        <v>127</v>
      </c>
      <c r="I59" s="153">
        <v>0</v>
      </c>
      <c r="J59" s="153">
        <v>255</v>
      </c>
    </row>
    <row r="60" spans="1:10" x14ac:dyDescent="0.3">
      <c r="A60" s="154">
        <v>59</v>
      </c>
      <c r="B60" s="154" t="s">
        <v>232</v>
      </c>
      <c r="C60" s="154" t="s">
        <v>33</v>
      </c>
      <c r="D60" s="154" t="s">
        <v>216</v>
      </c>
      <c r="E60" s="154">
        <v>1</v>
      </c>
      <c r="F60" s="154" t="str">
        <f t="shared" si="0"/>
        <v>C_material_1</v>
      </c>
      <c r="G60" s="154">
        <v>13</v>
      </c>
      <c r="H60" s="154">
        <v>102</v>
      </c>
      <c r="I60" s="154">
        <v>0</v>
      </c>
      <c r="J60" s="154">
        <v>0</v>
      </c>
    </row>
    <row r="61" spans="1:10" x14ac:dyDescent="0.3">
      <c r="A61" s="154">
        <v>60</v>
      </c>
      <c r="B61" s="154" t="s">
        <v>232</v>
      </c>
      <c r="C61" s="154" t="s">
        <v>33</v>
      </c>
      <c r="D61" s="154" t="s">
        <v>216</v>
      </c>
      <c r="E61" s="154">
        <v>1</v>
      </c>
      <c r="F61" s="154" t="str">
        <f>CONCATENATE(C61,"_",D61,"_",E61)</f>
        <v>C_material_1</v>
      </c>
      <c r="G61" s="154">
        <v>13</v>
      </c>
      <c r="H61" s="154">
        <v>102</v>
      </c>
      <c r="I61" s="154">
        <v>0</v>
      </c>
      <c r="J61" s="154">
        <v>0</v>
      </c>
    </row>
    <row r="62" spans="1:10" x14ac:dyDescent="0.3">
      <c r="A62" s="154">
        <v>61</v>
      </c>
      <c r="B62" s="154" t="s">
        <v>232</v>
      </c>
      <c r="C62" s="154" t="s">
        <v>33</v>
      </c>
      <c r="D62" s="154" t="s">
        <v>216</v>
      </c>
      <c r="E62" s="154">
        <v>1</v>
      </c>
      <c r="F62" s="154" t="str">
        <f t="shared" si="0"/>
        <v>C_material_1</v>
      </c>
      <c r="G62" s="154">
        <v>13</v>
      </c>
      <c r="H62" s="154">
        <v>102</v>
      </c>
      <c r="I62" s="154">
        <v>0</v>
      </c>
      <c r="J62" s="154">
        <v>0</v>
      </c>
    </row>
    <row r="63" spans="1:10" x14ac:dyDescent="0.3">
      <c r="A63" s="154">
        <v>62</v>
      </c>
      <c r="B63" s="154" t="s">
        <v>232</v>
      </c>
      <c r="C63" s="154" t="s">
        <v>33</v>
      </c>
      <c r="D63" s="154" t="s">
        <v>216</v>
      </c>
      <c r="E63" s="154">
        <v>1</v>
      </c>
      <c r="F63" s="154" t="str">
        <f t="shared" si="0"/>
        <v>C_material_1</v>
      </c>
      <c r="G63" s="154">
        <v>13</v>
      </c>
      <c r="H63" s="154">
        <v>102</v>
      </c>
      <c r="I63" s="154">
        <v>0</v>
      </c>
      <c r="J63" s="154">
        <v>0</v>
      </c>
    </row>
    <row r="64" spans="1:10" x14ac:dyDescent="0.3">
      <c r="A64" s="165">
        <v>63</v>
      </c>
      <c r="B64" s="165" t="s">
        <v>232</v>
      </c>
      <c r="C64" s="165" t="s">
        <v>33</v>
      </c>
      <c r="D64" s="165" t="s">
        <v>216</v>
      </c>
      <c r="E64" s="165">
        <v>2</v>
      </c>
      <c r="F64" s="165" t="str">
        <f t="shared" si="0"/>
        <v>C_material_2</v>
      </c>
      <c r="G64" s="165">
        <v>14</v>
      </c>
      <c r="H64" s="165">
        <v>255</v>
      </c>
      <c r="I64" s="165">
        <v>255</v>
      </c>
      <c r="J64" s="165">
        <v>204</v>
      </c>
    </row>
    <row r="65" spans="1:10" x14ac:dyDescent="0.3">
      <c r="A65" s="165">
        <v>64</v>
      </c>
      <c r="B65" s="165" t="s">
        <v>232</v>
      </c>
      <c r="C65" s="165" t="s">
        <v>33</v>
      </c>
      <c r="D65" s="165" t="s">
        <v>216</v>
      </c>
      <c r="E65" s="165">
        <v>2</v>
      </c>
      <c r="F65" s="165" t="str">
        <f t="shared" si="0"/>
        <v>C_material_2</v>
      </c>
      <c r="G65" s="165">
        <v>14</v>
      </c>
      <c r="H65" s="165">
        <v>255</v>
      </c>
      <c r="I65" s="165">
        <v>255</v>
      </c>
      <c r="J65" s="165">
        <v>204</v>
      </c>
    </row>
    <row r="66" spans="1:10" x14ac:dyDescent="0.3">
      <c r="A66" s="165">
        <v>65</v>
      </c>
      <c r="B66" s="165" t="s">
        <v>232</v>
      </c>
      <c r="C66" s="165" t="s">
        <v>33</v>
      </c>
      <c r="D66" s="165" t="s">
        <v>216</v>
      </c>
      <c r="E66" s="165">
        <v>2</v>
      </c>
      <c r="F66" s="165" t="str">
        <f t="shared" si="0"/>
        <v>C_material_2</v>
      </c>
      <c r="G66" s="165">
        <v>14</v>
      </c>
      <c r="H66" s="165">
        <v>255</v>
      </c>
      <c r="I66" s="165">
        <v>255</v>
      </c>
      <c r="J66" s="165">
        <v>204</v>
      </c>
    </row>
    <row r="67" spans="1:10" x14ac:dyDescent="0.3">
      <c r="A67" s="165">
        <v>66</v>
      </c>
      <c r="B67" s="165" t="s">
        <v>232</v>
      </c>
      <c r="C67" s="165" t="s">
        <v>33</v>
      </c>
      <c r="D67" s="165" t="s">
        <v>216</v>
      </c>
      <c r="E67" s="165">
        <v>2</v>
      </c>
      <c r="F67" s="165" t="str">
        <f t="shared" ref="F67:F101" si="1">CONCATENATE(C67,"_",D67,"_",E67)</f>
        <v>C_material_2</v>
      </c>
      <c r="G67" s="165">
        <v>14</v>
      </c>
      <c r="H67" s="165">
        <v>255</v>
      </c>
      <c r="I67" s="165">
        <v>255</v>
      </c>
      <c r="J67" s="165">
        <v>204</v>
      </c>
    </row>
    <row r="68" spans="1:10" x14ac:dyDescent="0.3">
      <c r="A68" s="155">
        <v>67</v>
      </c>
      <c r="B68" s="155" t="s">
        <v>232</v>
      </c>
      <c r="C68" s="155" t="s">
        <v>33</v>
      </c>
      <c r="D68" s="155" t="s">
        <v>216</v>
      </c>
      <c r="E68" s="155">
        <v>3</v>
      </c>
      <c r="F68" s="155" t="str">
        <f t="shared" si="1"/>
        <v>C_material_3</v>
      </c>
      <c r="G68" s="155">
        <v>15</v>
      </c>
      <c r="H68" s="155">
        <v>64</v>
      </c>
      <c r="I68" s="155">
        <v>64</v>
      </c>
      <c r="J68" s="156">
        <v>64</v>
      </c>
    </row>
    <row r="69" spans="1:10" x14ac:dyDescent="0.3">
      <c r="A69" s="155">
        <v>68</v>
      </c>
      <c r="B69" s="155" t="s">
        <v>232</v>
      </c>
      <c r="C69" s="155" t="s">
        <v>33</v>
      </c>
      <c r="D69" s="155" t="s">
        <v>216</v>
      </c>
      <c r="E69" s="155">
        <v>3</v>
      </c>
      <c r="F69" s="155" t="str">
        <f>CONCATENATE(C69,"_",D69,"_",E69)</f>
        <v>C_material_3</v>
      </c>
      <c r="G69" s="155">
        <v>15</v>
      </c>
      <c r="H69" s="155">
        <v>64</v>
      </c>
      <c r="I69" s="155">
        <v>64</v>
      </c>
      <c r="J69" s="156">
        <v>64</v>
      </c>
    </row>
    <row r="70" spans="1:10" x14ac:dyDescent="0.3">
      <c r="A70" s="155">
        <v>69</v>
      </c>
      <c r="B70" s="155" t="s">
        <v>232</v>
      </c>
      <c r="C70" s="155" t="s">
        <v>33</v>
      </c>
      <c r="D70" s="155" t="s">
        <v>216</v>
      </c>
      <c r="E70" s="155">
        <v>3</v>
      </c>
      <c r="F70" s="155" t="str">
        <f t="shared" si="1"/>
        <v>C_material_3</v>
      </c>
      <c r="G70" s="155">
        <v>15</v>
      </c>
      <c r="H70" s="155">
        <v>64</v>
      </c>
      <c r="I70" s="155">
        <v>64</v>
      </c>
      <c r="J70" s="156">
        <v>64</v>
      </c>
    </row>
    <row r="71" spans="1:10" x14ac:dyDescent="0.3">
      <c r="A71" s="155">
        <v>70</v>
      </c>
      <c r="B71" s="155" t="s">
        <v>232</v>
      </c>
      <c r="C71" s="155" t="s">
        <v>33</v>
      </c>
      <c r="D71" s="155" t="s">
        <v>216</v>
      </c>
      <c r="E71" s="155">
        <v>3</v>
      </c>
      <c r="F71" s="155" t="str">
        <f t="shared" si="1"/>
        <v>C_material_3</v>
      </c>
      <c r="G71" s="155">
        <v>15</v>
      </c>
      <c r="H71" s="155">
        <v>64</v>
      </c>
      <c r="I71" s="155">
        <v>64</v>
      </c>
      <c r="J71" s="156">
        <v>64</v>
      </c>
    </row>
    <row r="72" spans="1:10" x14ac:dyDescent="0.3">
      <c r="A72" s="157">
        <v>71</v>
      </c>
      <c r="B72" s="157" t="s">
        <v>232</v>
      </c>
      <c r="C72" s="157" t="s">
        <v>33</v>
      </c>
      <c r="D72" s="157" t="s">
        <v>216</v>
      </c>
      <c r="E72" s="157">
        <v>4</v>
      </c>
      <c r="F72" s="157" t="str">
        <f t="shared" si="1"/>
        <v>C_material_4</v>
      </c>
      <c r="G72" s="157">
        <v>16</v>
      </c>
      <c r="H72" s="157">
        <v>102</v>
      </c>
      <c r="I72" s="157">
        <v>102</v>
      </c>
      <c r="J72" s="157">
        <v>255</v>
      </c>
    </row>
    <row r="73" spans="1:10" x14ac:dyDescent="0.3">
      <c r="A73" s="157">
        <v>72</v>
      </c>
      <c r="B73" s="157" t="s">
        <v>232</v>
      </c>
      <c r="C73" s="157" t="s">
        <v>33</v>
      </c>
      <c r="D73" s="157" t="s">
        <v>216</v>
      </c>
      <c r="E73" s="157">
        <v>4</v>
      </c>
      <c r="F73" s="157" t="str">
        <f t="shared" si="1"/>
        <v>C_material_4</v>
      </c>
      <c r="G73" s="157">
        <v>16</v>
      </c>
      <c r="H73" s="157">
        <v>102</v>
      </c>
      <c r="I73" s="157">
        <v>102</v>
      </c>
      <c r="J73" s="157">
        <v>255</v>
      </c>
    </row>
    <row r="74" spans="1:10" x14ac:dyDescent="0.3">
      <c r="A74" s="157">
        <v>73</v>
      </c>
      <c r="B74" s="157" t="s">
        <v>232</v>
      </c>
      <c r="C74" s="157" t="s">
        <v>33</v>
      </c>
      <c r="D74" s="157" t="s">
        <v>216</v>
      </c>
      <c r="E74" s="157">
        <v>4</v>
      </c>
      <c r="F74" s="157" t="str">
        <f t="shared" si="1"/>
        <v>C_material_4</v>
      </c>
      <c r="G74" s="157">
        <v>16</v>
      </c>
      <c r="H74" s="157">
        <v>102</v>
      </c>
      <c r="I74" s="157">
        <v>102</v>
      </c>
      <c r="J74" s="157">
        <v>255</v>
      </c>
    </row>
    <row r="75" spans="1:10" x14ac:dyDescent="0.3">
      <c r="A75" s="157">
        <v>74</v>
      </c>
      <c r="B75" s="157" t="s">
        <v>232</v>
      </c>
      <c r="C75" s="157" t="s">
        <v>33</v>
      </c>
      <c r="D75" s="157" t="s">
        <v>216</v>
      </c>
      <c r="E75" s="157">
        <v>4</v>
      </c>
      <c r="F75" s="157" t="str">
        <f t="shared" si="1"/>
        <v>C_material_4</v>
      </c>
      <c r="G75" s="157">
        <v>16</v>
      </c>
      <c r="H75" s="157">
        <v>102</v>
      </c>
      <c r="I75" s="157">
        <v>102</v>
      </c>
      <c r="J75" s="157">
        <v>255</v>
      </c>
    </row>
    <row r="76" spans="1:10" x14ac:dyDescent="0.3">
      <c r="A76" s="158">
        <v>75</v>
      </c>
      <c r="B76" s="158" t="s">
        <v>231</v>
      </c>
      <c r="C76" s="158" t="s">
        <v>34</v>
      </c>
      <c r="D76" s="158" t="s">
        <v>219</v>
      </c>
      <c r="E76" s="158" t="s">
        <v>217</v>
      </c>
      <c r="F76" s="158" t="str">
        <f t="shared" si="1"/>
        <v>D_person_front</v>
      </c>
      <c r="G76" s="158">
        <v>17</v>
      </c>
      <c r="H76" s="146">
        <v>51</v>
      </c>
      <c r="I76" s="146">
        <v>255</v>
      </c>
      <c r="J76" s="146">
        <v>51</v>
      </c>
    </row>
    <row r="77" spans="1:10" x14ac:dyDescent="0.3">
      <c r="A77" s="158">
        <v>76</v>
      </c>
      <c r="B77" s="158" t="s">
        <v>231</v>
      </c>
      <c r="C77" s="158" t="s">
        <v>34</v>
      </c>
      <c r="D77" s="158" t="s">
        <v>219</v>
      </c>
      <c r="E77" s="158" t="s">
        <v>218</v>
      </c>
      <c r="F77" s="158" t="str">
        <f t="shared" si="1"/>
        <v>D_person_back</v>
      </c>
      <c r="G77" s="158">
        <v>17</v>
      </c>
      <c r="H77" s="146">
        <v>51</v>
      </c>
      <c r="I77" s="146">
        <v>255</v>
      </c>
      <c r="J77" s="146">
        <v>51</v>
      </c>
    </row>
    <row r="78" spans="1:10" x14ac:dyDescent="0.3">
      <c r="A78" s="160">
        <v>77</v>
      </c>
      <c r="B78" s="160" t="s">
        <v>231</v>
      </c>
      <c r="C78" s="160" t="s">
        <v>34</v>
      </c>
      <c r="D78" s="160" t="s">
        <v>223</v>
      </c>
      <c r="E78" s="160" t="s">
        <v>223</v>
      </c>
      <c r="F78" s="160" t="str">
        <f t="shared" si="1"/>
        <v>D_armraise_armraise</v>
      </c>
      <c r="G78" s="160"/>
      <c r="H78" s="160">
        <v>153</v>
      </c>
      <c r="I78" s="160">
        <v>0</v>
      </c>
      <c r="J78" s="160">
        <v>0</v>
      </c>
    </row>
    <row r="79" spans="1:10" x14ac:dyDescent="0.3">
      <c r="A79" s="161">
        <v>78</v>
      </c>
      <c r="B79" s="161" t="s">
        <v>231</v>
      </c>
      <c r="C79" s="161" t="s">
        <v>34</v>
      </c>
      <c r="D79" s="161" t="s">
        <v>222</v>
      </c>
      <c r="E79" s="161" t="s">
        <v>222</v>
      </c>
      <c r="F79" s="161" t="str">
        <f t="shared" si="1"/>
        <v>D_watch_watch</v>
      </c>
      <c r="G79" s="161"/>
      <c r="H79" s="161">
        <v>255</v>
      </c>
      <c r="I79" s="161">
        <v>229</v>
      </c>
      <c r="J79" s="161">
        <v>255</v>
      </c>
    </row>
    <row r="80" spans="1:10" x14ac:dyDescent="0.3">
      <c r="A80" s="162">
        <v>79</v>
      </c>
      <c r="B80" s="162" t="s">
        <v>232</v>
      </c>
      <c r="C80" s="162" t="s">
        <v>34</v>
      </c>
      <c r="D80" s="162" t="s">
        <v>216</v>
      </c>
      <c r="E80" s="162">
        <v>1</v>
      </c>
      <c r="F80" s="162" t="str">
        <f t="shared" si="1"/>
        <v>D_material_1</v>
      </c>
      <c r="G80" s="162">
        <v>18</v>
      </c>
      <c r="H80" s="162">
        <v>255</v>
      </c>
      <c r="I80" s="162">
        <v>204</v>
      </c>
      <c r="J80" s="162">
        <v>204</v>
      </c>
    </row>
    <row r="81" spans="1:10" x14ac:dyDescent="0.3">
      <c r="A81" s="162">
        <v>80</v>
      </c>
      <c r="B81" s="162" t="s">
        <v>232</v>
      </c>
      <c r="C81" s="162" t="s">
        <v>34</v>
      </c>
      <c r="D81" s="162" t="s">
        <v>216</v>
      </c>
      <c r="E81" s="162">
        <v>1</v>
      </c>
      <c r="F81" s="162" t="str">
        <f t="shared" si="1"/>
        <v>D_material_1</v>
      </c>
      <c r="G81" s="162">
        <v>18</v>
      </c>
      <c r="H81" s="162">
        <v>255</v>
      </c>
      <c r="I81" s="162">
        <v>204</v>
      </c>
      <c r="J81" s="162">
        <v>204</v>
      </c>
    </row>
    <row r="82" spans="1:10" x14ac:dyDescent="0.3">
      <c r="A82" s="162">
        <v>81</v>
      </c>
      <c r="B82" s="162" t="s">
        <v>232</v>
      </c>
      <c r="C82" s="162" t="s">
        <v>34</v>
      </c>
      <c r="D82" s="162" t="s">
        <v>216</v>
      </c>
      <c r="E82" s="162">
        <v>1</v>
      </c>
      <c r="F82" s="162" t="str">
        <f t="shared" si="1"/>
        <v>D_material_1</v>
      </c>
      <c r="G82" s="162">
        <v>18</v>
      </c>
      <c r="H82" s="162">
        <v>255</v>
      </c>
      <c r="I82" s="162">
        <v>204</v>
      </c>
      <c r="J82" s="162">
        <v>204</v>
      </c>
    </row>
    <row r="83" spans="1:10" x14ac:dyDescent="0.3">
      <c r="A83" s="162">
        <v>82</v>
      </c>
      <c r="B83" s="162" t="s">
        <v>232</v>
      </c>
      <c r="C83" s="162" t="s">
        <v>34</v>
      </c>
      <c r="D83" s="162" t="s">
        <v>216</v>
      </c>
      <c r="E83" s="162">
        <v>1</v>
      </c>
      <c r="F83" s="162" t="str">
        <f t="shared" si="1"/>
        <v>D_material_1</v>
      </c>
      <c r="G83" s="162">
        <v>18</v>
      </c>
      <c r="H83" s="162">
        <v>255</v>
      </c>
      <c r="I83" s="162">
        <v>204</v>
      </c>
      <c r="J83" s="162">
        <v>204</v>
      </c>
    </row>
    <row r="84" spans="1:10" x14ac:dyDescent="0.3">
      <c r="A84" s="163">
        <v>83</v>
      </c>
      <c r="B84" s="163" t="s">
        <v>232</v>
      </c>
      <c r="C84" s="163" t="s">
        <v>34</v>
      </c>
      <c r="D84" s="163" t="s">
        <v>216</v>
      </c>
      <c r="E84" s="163">
        <v>2</v>
      </c>
      <c r="F84" s="163" t="str">
        <f t="shared" si="1"/>
        <v>D_material_2</v>
      </c>
      <c r="G84" s="163">
        <v>19</v>
      </c>
      <c r="H84" s="163">
        <v>0</v>
      </c>
      <c r="I84" s="163">
        <v>102</v>
      </c>
      <c r="J84" s="163">
        <v>204</v>
      </c>
    </row>
    <row r="85" spans="1:10" x14ac:dyDescent="0.3">
      <c r="A85" s="163">
        <v>84</v>
      </c>
      <c r="B85" s="163" t="s">
        <v>232</v>
      </c>
      <c r="C85" s="163" t="s">
        <v>34</v>
      </c>
      <c r="D85" s="163" t="s">
        <v>216</v>
      </c>
      <c r="E85" s="163">
        <v>2</v>
      </c>
      <c r="F85" s="163" t="str">
        <f t="shared" si="1"/>
        <v>D_material_2</v>
      </c>
      <c r="G85" s="163">
        <v>19</v>
      </c>
      <c r="H85" s="163">
        <v>0</v>
      </c>
      <c r="I85" s="163">
        <v>102</v>
      </c>
      <c r="J85" s="163">
        <v>204</v>
      </c>
    </row>
    <row r="86" spans="1:10" x14ac:dyDescent="0.3">
      <c r="A86" s="163">
        <v>85</v>
      </c>
      <c r="B86" s="163" t="s">
        <v>232</v>
      </c>
      <c r="C86" s="163" t="s">
        <v>34</v>
      </c>
      <c r="D86" s="163" t="s">
        <v>216</v>
      </c>
      <c r="E86" s="163">
        <v>2</v>
      </c>
      <c r="F86" s="163" t="str">
        <f t="shared" si="1"/>
        <v>D_material_2</v>
      </c>
      <c r="G86" s="163">
        <v>19</v>
      </c>
      <c r="H86" s="163">
        <v>0</v>
      </c>
      <c r="I86" s="163">
        <v>102</v>
      </c>
      <c r="J86" s="163">
        <v>204</v>
      </c>
    </row>
    <row r="87" spans="1:10" x14ac:dyDescent="0.3">
      <c r="A87" s="163">
        <v>86</v>
      </c>
      <c r="B87" s="163" t="s">
        <v>232</v>
      </c>
      <c r="C87" s="163" t="s">
        <v>34</v>
      </c>
      <c r="D87" s="163" t="s">
        <v>216</v>
      </c>
      <c r="E87" s="163">
        <v>2</v>
      </c>
      <c r="F87" s="163" t="str">
        <f t="shared" si="1"/>
        <v>D_material_2</v>
      </c>
      <c r="G87" s="163">
        <v>19</v>
      </c>
      <c r="H87" s="163">
        <v>0</v>
      </c>
      <c r="I87" s="163">
        <v>102</v>
      </c>
      <c r="J87" s="163">
        <v>204</v>
      </c>
    </row>
    <row r="88" spans="1:10" x14ac:dyDescent="0.3">
      <c r="A88" s="164">
        <v>87</v>
      </c>
      <c r="B88" s="164" t="s">
        <v>232</v>
      </c>
      <c r="C88" s="164" t="s">
        <v>34</v>
      </c>
      <c r="D88" s="164" t="s">
        <v>216</v>
      </c>
      <c r="E88" s="164">
        <v>3</v>
      </c>
      <c r="F88" s="164" t="str">
        <f t="shared" si="1"/>
        <v>D_material_3</v>
      </c>
      <c r="G88" s="164">
        <v>20</v>
      </c>
      <c r="H88" s="164">
        <v>153</v>
      </c>
      <c r="I88" s="164">
        <v>255</v>
      </c>
      <c r="J88" s="164">
        <v>153</v>
      </c>
    </row>
    <row r="89" spans="1:10" x14ac:dyDescent="0.3">
      <c r="A89" s="164">
        <v>88</v>
      </c>
      <c r="B89" s="164" t="s">
        <v>232</v>
      </c>
      <c r="C89" s="164" t="s">
        <v>34</v>
      </c>
      <c r="D89" s="164" t="s">
        <v>216</v>
      </c>
      <c r="E89" s="164">
        <v>3</v>
      </c>
      <c r="F89" s="164" t="str">
        <f t="shared" si="1"/>
        <v>D_material_3</v>
      </c>
      <c r="G89" s="164">
        <v>20</v>
      </c>
      <c r="H89" s="164">
        <v>153</v>
      </c>
      <c r="I89" s="164">
        <v>255</v>
      </c>
      <c r="J89" s="164">
        <v>153</v>
      </c>
    </row>
    <row r="90" spans="1:10" x14ac:dyDescent="0.3">
      <c r="A90" s="164">
        <v>89</v>
      </c>
      <c r="B90" s="164" t="s">
        <v>232</v>
      </c>
      <c r="C90" s="164" t="s">
        <v>34</v>
      </c>
      <c r="D90" s="164" t="s">
        <v>216</v>
      </c>
      <c r="E90" s="164">
        <v>3</v>
      </c>
      <c r="F90" s="164" t="str">
        <f t="shared" si="1"/>
        <v>D_material_3</v>
      </c>
      <c r="G90" s="164">
        <v>20</v>
      </c>
      <c r="H90" s="164">
        <v>153</v>
      </c>
      <c r="I90" s="164">
        <v>255</v>
      </c>
      <c r="J90" s="164">
        <v>153</v>
      </c>
    </row>
    <row r="91" spans="1:10" x14ac:dyDescent="0.3">
      <c r="A91" s="164">
        <v>90</v>
      </c>
      <c r="B91" s="164" t="s">
        <v>232</v>
      </c>
      <c r="C91" s="164" t="s">
        <v>34</v>
      </c>
      <c r="D91" s="164" t="s">
        <v>216</v>
      </c>
      <c r="E91" s="164">
        <v>3</v>
      </c>
      <c r="F91" s="164" t="str">
        <f t="shared" si="1"/>
        <v>D_material_3</v>
      </c>
      <c r="G91" s="164">
        <v>20</v>
      </c>
      <c r="H91" s="164">
        <v>153</v>
      </c>
      <c r="I91" s="164">
        <v>255</v>
      </c>
      <c r="J91" s="164">
        <v>153</v>
      </c>
    </row>
    <row r="92" spans="1:10" x14ac:dyDescent="0.3">
      <c r="A92" s="167">
        <v>91</v>
      </c>
      <c r="B92" s="167" t="s">
        <v>232</v>
      </c>
      <c r="C92" s="167" t="s">
        <v>34</v>
      </c>
      <c r="D92" s="167" t="s">
        <v>216</v>
      </c>
      <c r="E92" s="167">
        <v>4</v>
      </c>
      <c r="F92" s="167" t="str">
        <f t="shared" si="1"/>
        <v>D_material_4</v>
      </c>
      <c r="G92" s="167">
        <v>21</v>
      </c>
      <c r="H92" s="167">
        <v>51</v>
      </c>
      <c r="I92" s="167">
        <v>0</v>
      </c>
      <c r="J92" s="167">
        <v>51</v>
      </c>
    </row>
    <row r="93" spans="1:10" x14ac:dyDescent="0.3">
      <c r="A93" s="167">
        <v>92</v>
      </c>
      <c r="B93" s="167" t="s">
        <v>232</v>
      </c>
      <c r="C93" s="167" t="s">
        <v>34</v>
      </c>
      <c r="D93" s="167" t="s">
        <v>216</v>
      </c>
      <c r="E93" s="167">
        <v>4</v>
      </c>
      <c r="F93" s="167" t="str">
        <f t="shared" si="1"/>
        <v>D_material_4</v>
      </c>
      <c r="G93" s="167">
        <v>21</v>
      </c>
      <c r="H93" s="167">
        <v>51</v>
      </c>
      <c r="I93" s="167">
        <v>0</v>
      </c>
      <c r="J93" s="167">
        <v>51</v>
      </c>
    </row>
    <row r="94" spans="1:10" x14ac:dyDescent="0.3">
      <c r="A94" s="167">
        <v>93</v>
      </c>
      <c r="B94" s="167" t="s">
        <v>232</v>
      </c>
      <c r="C94" s="167" t="s">
        <v>34</v>
      </c>
      <c r="D94" s="167" t="s">
        <v>216</v>
      </c>
      <c r="E94" s="167">
        <v>4</v>
      </c>
      <c r="F94" s="167" t="str">
        <f t="shared" si="1"/>
        <v>D_material_4</v>
      </c>
      <c r="G94" s="167">
        <v>21</v>
      </c>
      <c r="H94" s="167">
        <v>51</v>
      </c>
      <c r="I94" s="167">
        <v>0</v>
      </c>
      <c r="J94" s="167">
        <v>51</v>
      </c>
    </row>
    <row r="95" spans="1:10" x14ac:dyDescent="0.3">
      <c r="A95" s="167">
        <v>94</v>
      </c>
      <c r="B95" s="167" t="s">
        <v>232</v>
      </c>
      <c r="C95" s="167" t="s">
        <v>34</v>
      </c>
      <c r="D95" s="167" t="s">
        <v>216</v>
      </c>
      <c r="E95" s="167">
        <v>4</v>
      </c>
      <c r="F95" s="167" t="str">
        <f t="shared" si="1"/>
        <v>D_material_4</v>
      </c>
      <c r="G95" s="167">
        <v>21</v>
      </c>
      <c r="H95" s="167">
        <v>51</v>
      </c>
      <c r="I95" s="167">
        <v>0</v>
      </c>
      <c r="J95" s="167">
        <v>51</v>
      </c>
    </row>
    <row r="96" spans="1:10" x14ac:dyDescent="0.3">
      <c r="A96" s="132">
        <v>95</v>
      </c>
      <c r="B96" s="132" t="s">
        <v>231</v>
      </c>
      <c r="C96" s="132" t="s">
        <v>237</v>
      </c>
      <c r="D96" s="132" t="s">
        <v>237</v>
      </c>
      <c r="E96" s="132" t="s">
        <v>217</v>
      </c>
      <c r="F96" s="132" t="str">
        <f t="shared" si="1"/>
        <v>test_test_front</v>
      </c>
      <c r="G96" s="132">
        <v>22</v>
      </c>
      <c r="H96" s="132">
        <v>255</v>
      </c>
      <c r="I96" s="132">
        <v>102</v>
      </c>
      <c r="J96" s="132">
        <v>255</v>
      </c>
    </row>
    <row r="97" spans="1:10" x14ac:dyDescent="0.3">
      <c r="A97" s="132">
        <v>96</v>
      </c>
      <c r="B97" s="132" t="s">
        <v>231</v>
      </c>
      <c r="C97" s="132" t="s">
        <v>237</v>
      </c>
      <c r="D97" s="132" t="s">
        <v>237</v>
      </c>
      <c r="E97" s="132" t="s">
        <v>218</v>
      </c>
      <c r="F97" s="132" t="str">
        <f t="shared" si="1"/>
        <v>test_test_back</v>
      </c>
      <c r="G97" s="132">
        <v>22</v>
      </c>
      <c r="H97" s="132">
        <v>255</v>
      </c>
      <c r="I97" s="132">
        <v>102</v>
      </c>
      <c r="J97" s="132">
        <v>255</v>
      </c>
    </row>
    <row r="98" spans="1:10" x14ac:dyDescent="0.3">
      <c r="A98" s="132">
        <v>97</v>
      </c>
      <c r="B98" s="132" t="s">
        <v>232</v>
      </c>
      <c r="C98" s="132" t="s">
        <v>237</v>
      </c>
      <c r="D98" s="132" t="s">
        <v>237</v>
      </c>
      <c r="E98" s="132">
        <v>1</v>
      </c>
      <c r="F98" s="132" t="str">
        <f t="shared" si="1"/>
        <v>test_test_1</v>
      </c>
      <c r="G98" s="132">
        <v>23</v>
      </c>
      <c r="H98" s="132">
        <v>255</v>
      </c>
      <c r="I98" s="132">
        <v>102</v>
      </c>
      <c r="J98" s="132">
        <v>255</v>
      </c>
    </row>
    <row r="99" spans="1:10" x14ac:dyDescent="0.3">
      <c r="A99" s="132">
        <v>98</v>
      </c>
      <c r="B99" s="132" t="s">
        <v>232</v>
      </c>
      <c r="C99" s="132" t="s">
        <v>237</v>
      </c>
      <c r="D99" s="132" t="s">
        <v>237</v>
      </c>
      <c r="E99" s="132">
        <v>2</v>
      </c>
      <c r="F99" s="132" t="str">
        <f t="shared" si="1"/>
        <v>test_test_2</v>
      </c>
      <c r="G99" s="132">
        <v>23</v>
      </c>
      <c r="H99" s="132">
        <v>255</v>
      </c>
      <c r="I99" s="132">
        <v>102</v>
      </c>
      <c r="J99" s="132">
        <v>255</v>
      </c>
    </row>
    <row r="100" spans="1:10" x14ac:dyDescent="0.3">
      <c r="A100" s="132">
        <v>99</v>
      </c>
      <c r="B100" s="132" t="s">
        <v>232</v>
      </c>
      <c r="C100" s="132" t="s">
        <v>237</v>
      </c>
      <c r="D100" s="132" t="s">
        <v>237</v>
      </c>
      <c r="E100" s="132">
        <v>3</v>
      </c>
      <c r="F100" s="132" t="str">
        <f t="shared" si="1"/>
        <v>test_test_3</v>
      </c>
      <c r="G100" s="132">
        <v>23</v>
      </c>
      <c r="H100" s="132">
        <v>255</v>
      </c>
      <c r="I100" s="132">
        <v>102</v>
      </c>
      <c r="J100" s="132">
        <v>255</v>
      </c>
    </row>
    <row r="101" spans="1:10" x14ac:dyDescent="0.3">
      <c r="A101" s="132">
        <v>100</v>
      </c>
      <c r="B101" s="132" t="s">
        <v>232</v>
      </c>
      <c r="C101" s="132" t="s">
        <v>237</v>
      </c>
      <c r="D101" s="132" t="s">
        <v>237</v>
      </c>
      <c r="E101" s="132">
        <v>4</v>
      </c>
      <c r="F101" s="132" t="str">
        <f t="shared" si="1"/>
        <v>test_test_4</v>
      </c>
      <c r="G101" s="132">
        <v>23</v>
      </c>
      <c r="H101" s="132">
        <v>255</v>
      </c>
      <c r="I101" s="132">
        <v>102</v>
      </c>
      <c r="J101" s="132">
        <v>255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B49E-F251-46D8-AB80-3127C0BB634B}">
  <dimension ref="A1:AI56"/>
  <sheetViews>
    <sheetView zoomScale="70" zoomScaleNormal="70" workbookViewId="0">
      <selection activeCell="F20" sqref="F20"/>
    </sheetView>
  </sheetViews>
  <sheetFormatPr baseColWidth="10" defaultRowHeight="14.4" x14ac:dyDescent="0.3"/>
  <cols>
    <col min="1" max="1" width="15.21875" style="19" customWidth="1"/>
    <col min="2" max="2" width="40.44140625" style="21" customWidth="1"/>
    <col min="3" max="3" width="16" style="21" customWidth="1"/>
  </cols>
  <sheetData>
    <row r="1" spans="1:35" s="16" customFormat="1" x14ac:dyDescent="0.3">
      <c r="A1" s="18" t="s">
        <v>80</v>
      </c>
      <c r="B1" s="20" t="s">
        <v>1</v>
      </c>
      <c r="C1" s="169" t="s">
        <v>82</v>
      </c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</row>
    <row r="2" spans="1:35" s="17" customFormat="1" x14ac:dyDescent="0.3">
      <c r="A2" s="28"/>
      <c r="B2" s="29"/>
      <c r="C2" s="172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</row>
    <row r="3" spans="1:35" s="17" customFormat="1" x14ac:dyDescent="0.3">
      <c r="A3" s="28" t="s">
        <v>93</v>
      </c>
      <c r="B3" s="29" t="s">
        <v>92</v>
      </c>
      <c r="C3" s="29" t="s">
        <v>83</v>
      </c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</row>
    <row r="4" spans="1:35" s="22" customFormat="1" x14ac:dyDescent="0.3">
      <c r="A4" s="30" t="s">
        <v>94</v>
      </c>
      <c r="B4" s="31"/>
      <c r="C4" s="3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1"/>
      <c r="AF4" s="171"/>
      <c r="AG4" s="171"/>
      <c r="AH4" s="171"/>
      <c r="AI4" s="171"/>
    </row>
    <row r="5" spans="1:35" s="57" customFormat="1" x14ac:dyDescent="0.3">
      <c r="A5" s="54"/>
      <c r="B5" s="55" t="s">
        <v>95</v>
      </c>
      <c r="C5" s="56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</row>
    <row r="6" spans="1:35" s="17" customFormat="1" x14ac:dyDescent="0.3">
      <c r="A6" s="46" t="s">
        <v>81</v>
      </c>
      <c r="B6" s="47" t="s">
        <v>84</v>
      </c>
      <c r="C6" s="47" t="s">
        <v>83</v>
      </c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</row>
    <row r="7" spans="1:35" s="22" customFormat="1" x14ac:dyDescent="0.3">
      <c r="A7" s="48" t="s">
        <v>85</v>
      </c>
      <c r="B7" s="49"/>
      <c r="C7" s="49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1"/>
      <c r="AF7" s="171"/>
      <c r="AG7" s="171"/>
      <c r="AH7" s="171"/>
      <c r="AI7" s="171"/>
    </row>
    <row r="8" spans="1:35" s="17" customFormat="1" x14ac:dyDescent="0.3">
      <c r="A8" s="32"/>
      <c r="B8" s="70" t="s">
        <v>123</v>
      </c>
      <c r="C8" s="33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</row>
    <row r="9" spans="1:35" s="17" customFormat="1" x14ac:dyDescent="0.3">
      <c r="A9" s="32" t="s">
        <v>87</v>
      </c>
      <c r="B9" s="33" t="s">
        <v>86</v>
      </c>
      <c r="C9" s="33" t="s">
        <v>233</v>
      </c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1"/>
      <c r="AF9" s="171"/>
      <c r="AG9" s="171"/>
      <c r="AH9" s="171"/>
      <c r="AI9" s="171"/>
    </row>
    <row r="10" spans="1:35" s="22" customFormat="1" x14ac:dyDescent="0.3">
      <c r="A10" s="34" t="s">
        <v>88</v>
      </c>
      <c r="B10" s="35"/>
      <c r="C10" s="35"/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</row>
    <row r="11" spans="1:35" s="17" customFormat="1" x14ac:dyDescent="0.3">
      <c r="A11" s="32"/>
      <c r="B11" s="33"/>
      <c r="C11" s="33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</row>
    <row r="12" spans="1:35" s="17" customFormat="1" x14ac:dyDescent="0.3">
      <c r="A12" s="32" t="s">
        <v>89</v>
      </c>
      <c r="B12" s="33" t="s">
        <v>91</v>
      </c>
      <c r="C12" s="33" t="s">
        <v>233</v>
      </c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1"/>
      <c r="AF12" s="171"/>
      <c r="AG12" s="171"/>
      <c r="AH12" s="171"/>
      <c r="AI12" s="171"/>
    </row>
    <row r="13" spans="1:35" s="22" customFormat="1" x14ac:dyDescent="0.3">
      <c r="A13" s="34" t="s">
        <v>90</v>
      </c>
      <c r="B13" s="35"/>
      <c r="C13" s="35"/>
      <c r="D13" s="171"/>
      <c r="E13" s="171"/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1"/>
      <c r="AF13" s="171"/>
      <c r="AG13" s="171"/>
      <c r="AH13" s="171"/>
      <c r="AI13" s="171"/>
    </row>
    <row r="14" spans="1:35" s="17" customFormat="1" x14ac:dyDescent="0.3">
      <c r="A14" s="58"/>
      <c r="B14" s="59"/>
      <c r="C14" s="59"/>
      <c r="D14" s="171"/>
      <c r="E14" s="171"/>
      <c r="F14" s="171"/>
      <c r="G14" s="171"/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</row>
    <row r="15" spans="1:35" s="17" customFormat="1" x14ac:dyDescent="0.3">
      <c r="A15" s="58" t="s">
        <v>96</v>
      </c>
      <c r="B15" s="59" t="s">
        <v>103</v>
      </c>
      <c r="C15" s="59" t="s">
        <v>104</v>
      </c>
      <c r="D15" s="171"/>
      <c r="E15" s="171"/>
      <c r="F15" s="171"/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1"/>
      <c r="AF15" s="171"/>
      <c r="AG15" s="171"/>
      <c r="AH15" s="171"/>
      <c r="AI15" s="171"/>
    </row>
    <row r="16" spans="1:35" s="22" customFormat="1" x14ac:dyDescent="0.3">
      <c r="A16" s="60" t="s">
        <v>85</v>
      </c>
      <c r="B16" s="61"/>
      <c r="C16" s="61"/>
      <c r="D16" s="171"/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1"/>
      <c r="AF16" s="171"/>
      <c r="AG16" s="171"/>
      <c r="AH16" s="171"/>
      <c r="AI16" s="171"/>
    </row>
    <row r="17" spans="1:35" s="17" customFormat="1" x14ac:dyDescent="0.3">
      <c r="A17" s="50"/>
      <c r="B17" s="51"/>
      <c r="C17" s="51"/>
      <c r="D17" s="171"/>
      <c r="E17" s="171"/>
      <c r="F17" s="171"/>
      <c r="G17" s="171"/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1"/>
      <c r="AF17" s="171"/>
      <c r="AG17" s="171"/>
      <c r="AH17" s="171"/>
      <c r="AI17" s="171"/>
    </row>
    <row r="18" spans="1:35" s="17" customFormat="1" x14ac:dyDescent="0.3">
      <c r="A18" s="168" t="s">
        <v>242</v>
      </c>
      <c r="B18" s="51" t="s">
        <v>97</v>
      </c>
      <c r="C18" s="51" t="s">
        <v>83</v>
      </c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1"/>
      <c r="AF18" s="171"/>
      <c r="AG18" s="171"/>
      <c r="AH18" s="171"/>
      <c r="AI18" s="171"/>
    </row>
    <row r="19" spans="1:35" s="22" customFormat="1" x14ac:dyDescent="0.3">
      <c r="A19" s="18" t="s">
        <v>85</v>
      </c>
      <c r="B19" s="20" t="s">
        <v>252</v>
      </c>
      <c r="C19" s="20"/>
      <c r="D19" s="171"/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  <c r="AD19" s="171"/>
      <c r="AE19" s="171"/>
      <c r="AF19" s="171"/>
      <c r="AG19" s="171"/>
      <c r="AH19" s="171"/>
      <c r="AI19" s="171"/>
    </row>
    <row r="20" spans="1:35" s="17" customFormat="1" x14ac:dyDescent="0.3">
      <c r="A20" s="36"/>
      <c r="B20" s="70" t="s">
        <v>123</v>
      </c>
      <c r="C20" s="37"/>
      <c r="D20" s="171"/>
      <c r="E20" s="171"/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1"/>
      <c r="AF20" s="171"/>
      <c r="AG20" s="171"/>
      <c r="AH20" s="171"/>
      <c r="AI20" s="171"/>
    </row>
    <row r="21" spans="1:35" s="17" customFormat="1" x14ac:dyDescent="0.3">
      <c r="A21" s="40" t="s">
        <v>243</v>
      </c>
      <c r="B21" s="37" t="s">
        <v>86</v>
      </c>
      <c r="C21" s="37" t="s">
        <v>234</v>
      </c>
      <c r="D21" s="171"/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1"/>
      <c r="AF21" s="171"/>
      <c r="AG21" s="171"/>
      <c r="AH21" s="171"/>
      <c r="AI21" s="171"/>
    </row>
    <row r="22" spans="1:35" s="22" customFormat="1" x14ac:dyDescent="0.3">
      <c r="A22" s="38" t="s">
        <v>88</v>
      </c>
      <c r="B22" s="39"/>
      <c r="C22" s="39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1"/>
      <c r="AF22" s="171"/>
      <c r="AG22" s="171"/>
      <c r="AH22" s="171"/>
      <c r="AI22" s="171"/>
    </row>
    <row r="23" spans="1:35" s="17" customFormat="1" x14ac:dyDescent="0.3">
      <c r="A23" s="36"/>
      <c r="B23" s="37"/>
      <c r="C23" s="37"/>
      <c r="D23" s="171"/>
      <c r="E23" s="171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1"/>
      <c r="AF23" s="171"/>
      <c r="AG23" s="171"/>
      <c r="AH23" s="171"/>
      <c r="AI23" s="171"/>
    </row>
    <row r="24" spans="1:35" s="17" customFormat="1" x14ac:dyDescent="0.3">
      <c r="A24" s="36" t="s">
        <v>244</v>
      </c>
      <c r="B24" s="37" t="s">
        <v>91</v>
      </c>
      <c r="C24" s="37" t="s">
        <v>234</v>
      </c>
      <c r="D24" s="171"/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</row>
    <row r="25" spans="1:35" s="22" customFormat="1" x14ac:dyDescent="0.3">
      <c r="A25" s="38" t="s">
        <v>90</v>
      </c>
      <c r="B25" s="39"/>
      <c r="C25" s="39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</row>
    <row r="26" spans="1:35" s="17" customFormat="1" x14ac:dyDescent="0.3">
      <c r="A26" s="58"/>
      <c r="B26" s="59"/>
      <c r="C26" s="59"/>
      <c r="D26" s="171"/>
      <c r="E26" s="171"/>
      <c r="F26" s="171"/>
      <c r="G26" s="171"/>
      <c r="H26" s="171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</row>
    <row r="27" spans="1:35" s="17" customFormat="1" x14ac:dyDescent="0.3">
      <c r="A27" s="58" t="s">
        <v>245</v>
      </c>
      <c r="B27" s="59" t="s">
        <v>103</v>
      </c>
      <c r="C27" s="59" t="s">
        <v>104</v>
      </c>
      <c r="D27" s="171"/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171"/>
      <c r="AI27" s="171"/>
    </row>
    <row r="28" spans="1:35" s="22" customFormat="1" x14ac:dyDescent="0.3">
      <c r="A28" s="60" t="s">
        <v>85</v>
      </c>
      <c r="B28" s="61"/>
      <c r="C28" s="61"/>
      <c r="D28" s="171"/>
      <c r="E28" s="171"/>
      <c r="F28" s="171"/>
      <c r="G28" s="171"/>
      <c r="H28" s="171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1"/>
      <c r="AF28" s="171"/>
      <c r="AG28" s="171"/>
      <c r="AH28" s="171"/>
      <c r="AI28" s="171"/>
    </row>
    <row r="29" spans="1:35" s="17" customFormat="1" x14ac:dyDescent="0.3">
      <c r="A29" s="50"/>
      <c r="B29" s="51"/>
      <c r="C29" s="51"/>
      <c r="D29" s="171"/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1"/>
      <c r="AF29" s="171"/>
      <c r="AG29" s="171"/>
      <c r="AH29" s="171"/>
      <c r="AI29" s="171"/>
    </row>
    <row r="30" spans="1:35" s="17" customFormat="1" x14ac:dyDescent="0.3">
      <c r="A30" s="50" t="s">
        <v>98</v>
      </c>
      <c r="B30" s="51" t="s">
        <v>97</v>
      </c>
      <c r="C30" s="51" t="s">
        <v>83</v>
      </c>
      <c r="D30" s="171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1"/>
      <c r="AF30" s="171"/>
      <c r="AG30" s="171"/>
      <c r="AH30" s="171"/>
      <c r="AI30" s="171"/>
    </row>
    <row r="31" spans="1:35" s="22" customFormat="1" x14ac:dyDescent="0.3">
      <c r="A31" s="18" t="s">
        <v>85</v>
      </c>
      <c r="B31" s="20" t="s">
        <v>252</v>
      </c>
      <c r="C31" s="20"/>
      <c r="D31" s="171"/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</row>
    <row r="32" spans="1:35" s="17" customFormat="1" x14ac:dyDescent="0.3">
      <c r="A32" s="41"/>
      <c r="B32" s="70" t="s">
        <v>123</v>
      </c>
      <c r="C32" s="42"/>
      <c r="D32" s="171"/>
      <c r="E32" s="171"/>
      <c r="F32" s="171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</row>
    <row r="33" spans="1:35" s="17" customFormat="1" x14ac:dyDescent="0.3">
      <c r="A33" s="45" t="s">
        <v>99</v>
      </c>
      <c r="B33" s="42" t="s">
        <v>86</v>
      </c>
      <c r="C33" s="42" t="s">
        <v>235</v>
      </c>
      <c r="D33" s="171"/>
      <c r="E33" s="171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1"/>
      <c r="AF33" s="171"/>
      <c r="AG33" s="171"/>
      <c r="AH33" s="171"/>
      <c r="AI33" s="171"/>
    </row>
    <row r="34" spans="1:35" s="22" customFormat="1" x14ac:dyDescent="0.3">
      <c r="A34" s="43" t="s">
        <v>88</v>
      </c>
      <c r="B34" s="44"/>
      <c r="C34" s="44"/>
      <c r="D34" s="171"/>
      <c r="E34" s="171"/>
      <c r="F34" s="171"/>
      <c r="G34" s="171"/>
      <c r="H34" s="171"/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  <c r="AA34" s="171"/>
      <c r="AB34" s="171"/>
      <c r="AC34" s="171"/>
      <c r="AD34" s="171"/>
      <c r="AE34" s="171"/>
      <c r="AF34" s="171"/>
      <c r="AG34" s="171"/>
      <c r="AH34" s="171"/>
      <c r="AI34" s="171"/>
    </row>
    <row r="35" spans="1:35" s="17" customFormat="1" x14ac:dyDescent="0.3">
      <c r="A35" s="41"/>
      <c r="B35" s="42"/>
      <c r="C35" s="42"/>
      <c r="D35" s="171"/>
      <c r="E35" s="171"/>
      <c r="F35" s="171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</row>
    <row r="36" spans="1:35" s="17" customFormat="1" x14ac:dyDescent="0.3">
      <c r="A36" s="41" t="s">
        <v>100</v>
      </c>
      <c r="B36" s="42" t="s">
        <v>91</v>
      </c>
      <c r="C36" s="42" t="s">
        <v>235</v>
      </c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171"/>
      <c r="AF36" s="171"/>
      <c r="AG36" s="171"/>
      <c r="AH36" s="171"/>
      <c r="AI36" s="171"/>
    </row>
    <row r="37" spans="1:35" s="22" customFormat="1" x14ac:dyDescent="0.3">
      <c r="A37" s="43" t="s">
        <v>90</v>
      </c>
      <c r="B37" s="44"/>
      <c r="C37" s="44"/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  <c r="AA37" s="171"/>
      <c r="AB37" s="171"/>
      <c r="AC37" s="171"/>
      <c r="AD37" s="171"/>
      <c r="AE37" s="171"/>
      <c r="AF37" s="171"/>
      <c r="AG37" s="171"/>
      <c r="AH37" s="171"/>
      <c r="AI37" s="171"/>
    </row>
    <row r="38" spans="1:35" s="17" customFormat="1" x14ac:dyDescent="0.3">
      <c r="A38" s="58"/>
      <c r="B38" s="59"/>
      <c r="C38" s="59"/>
      <c r="D38" s="171"/>
      <c r="E38" s="171"/>
      <c r="F38" s="171"/>
      <c r="G38" s="171"/>
      <c r="H38" s="171"/>
      <c r="I38" s="171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  <c r="AA38" s="171"/>
      <c r="AB38" s="171"/>
      <c r="AC38" s="171"/>
      <c r="AD38" s="171"/>
      <c r="AE38" s="171"/>
      <c r="AF38" s="171"/>
      <c r="AG38" s="171"/>
      <c r="AH38" s="171"/>
      <c r="AI38" s="171"/>
    </row>
    <row r="39" spans="1:35" s="17" customFormat="1" x14ac:dyDescent="0.3">
      <c r="A39" s="58" t="s">
        <v>102</v>
      </c>
      <c r="B39" s="59" t="s">
        <v>103</v>
      </c>
      <c r="C39" s="59" t="s">
        <v>104</v>
      </c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  <c r="AA39" s="171"/>
      <c r="AB39" s="171"/>
      <c r="AC39" s="171"/>
      <c r="AD39" s="171"/>
      <c r="AE39" s="171"/>
      <c r="AF39" s="171"/>
      <c r="AG39" s="171"/>
      <c r="AH39" s="171"/>
      <c r="AI39" s="171"/>
    </row>
    <row r="40" spans="1:35" s="22" customFormat="1" x14ac:dyDescent="0.3">
      <c r="A40" s="60" t="s">
        <v>85</v>
      </c>
      <c r="B40" s="61"/>
      <c r="C40" s="61"/>
      <c r="D40" s="171"/>
      <c r="E40" s="171"/>
      <c r="F40" s="171"/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  <c r="AA40" s="171"/>
      <c r="AB40" s="171"/>
      <c r="AC40" s="171"/>
      <c r="AD40" s="171"/>
      <c r="AE40" s="171"/>
      <c r="AF40" s="171"/>
      <c r="AG40" s="171"/>
      <c r="AH40" s="171"/>
      <c r="AI40" s="171"/>
    </row>
    <row r="41" spans="1:35" s="17" customFormat="1" x14ac:dyDescent="0.3">
      <c r="A41" s="50"/>
      <c r="B41" s="51"/>
      <c r="C41" s="51"/>
      <c r="D41" s="171"/>
      <c r="E41" s="171"/>
      <c r="F41" s="171"/>
      <c r="G41" s="171"/>
      <c r="H41" s="171"/>
      <c r="I41" s="171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  <c r="AA41" s="171"/>
      <c r="AB41" s="171"/>
      <c r="AC41" s="171"/>
      <c r="AD41" s="171"/>
      <c r="AE41" s="171"/>
      <c r="AF41" s="171"/>
      <c r="AG41" s="171"/>
      <c r="AH41" s="171"/>
      <c r="AI41" s="171"/>
    </row>
    <row r="42" spans="1:35" s="17" customFormat="1" x14ac:dyDescent="0.3">
      <c r="A42" s="50" t="s">
        <v>246</v>
      </c>
      <c r="B42" s="51" t="s">
        <v>97</v>
      </c>
      <c r="C42" s="51" t="s">
        <v>83</v>
      </c>
      <c r="D42" s="171"/>
      <c r="E42" s="171"/>
      <c r="F42" s="171"/>
      <c r="G42" s="171"/>
      <c r="H42" s="171"/>
      <c r="I42" s="171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  <c r="AA42" s="171"/>
      <c r="AB42" s="171"/>
      <c r="AC42" s="171"/>
      <c r="AD42" s="171"/>
      <c r="AE42" s="171"/>
      <c r="AF42" s="171"/>
      <c r="AG42" s="171"/>
      <c r="AH42" s="171"/>
      <c r="AI42" s="171"/>
    </row>
    <row r="43" spans="1:35" s="22" customFormat="1" x14ac:dyDescent="0.3">
      <c r="A43" s="18" t="s">
        <v>85</v>
      </c>
      <c r="B43" s="20" t="s">
        <v>252</v>
      </c>
      <c r="C43" s="20"/>
      <c r="D43" s="171"/>
      <c r="E43" s="171"/>
      <c r="F43" s="171"/>
      <c r="G43" s="171"/>
      <c r="H43" s="171"/>
      <c r="I43" s="171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  <c r="AA43" s="171"/>
      <c r="AB43" s="171"/>
      <c r="AC43" s="171"/>
      <c r="AD43" s="171"/>
      <c r="AE43" s="171"/>
      <c r="AF43" s="171"/>
      <c r="AG43" s="171"/>
      <c r="AH43" s="171"/>
      <c r="AI43" s="171"/>
    </row>
    <row r="44" spans="1:35" s="22" customFormat="1" x14ac:dyDescent="0.3">
      <c r="A44" s="23"/>
      <c r="B44" s="70" t="s">
        <v>123</v>
      </c>
      <c r="C44" s="24"/>
      <c r="D44" s="171"/>
      <c r="E44" s="171"/>
      <c r="F44" s="171"/>
      <c r="G44" s="171"/>
      <c r="H44" s="171"/>
      <c r="I44" s="171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  <c r="AA44" s="171"/>
      <c r="AB44" s="171"/>
      <c r="AC44" s="171"/>
      <c r="AD44" s="171"/>
      <c r="AE44" s="171"/>
      <c r="AF44" s="171"/>
      <c r="AG44" s="171"/>
      <c r="AH44" s="171"/>
      <c r="AI44" s="171"/>
    </row>
    <row r="45" spans="1:35" s="17" customFormat="1" x14ac:dyDescent="0.3">
      <c r="A45" s="25" t="s">
        <v>247</v>
      </c>
      <c r="B45" s="24" t="s">
        <v>86</v>
      </c>
      <c r="C45" s="24" t="s">
        <v>236</v>
      </c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  <c r="AA45" s="171"/>
      <c r="AB45" s="171"/>
      <c r="AC45" s="171"/>
      <c r="AD45" s="171"/>
      <c r="AE45" s="171"/>
      <c r="AF45" s="171"/>
      <c r="AG45" s="171"/>
      <c r="AH45" s="171"/>
      <c r="AI45" s="171"/>
    </row>
    <row r="46" spans="1:35" s="17" customFormat="1" x14ac:dyDescent="0.3">
      <c r="A46" s="26" t="s">
        <v>88</v>
      </c>
      <c r="B46" s="27"/>
      <c r="C46" s="27"/>
      <c r="D46" s="171"/>
      <c r="E46" s="171"/>
      <c r="F46" s="171"/>
      <c r="G46" s="171"/>
      <c r="H46" s="171"/>
      <c r="I46" s="171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  <c r="AA46" s="171"/>
      <c r="AB46" s="171"/>
      <c r="AC46" s="171"/>
      <c r="AD46" s="171"/>
      <c r="AE46" s="171"/>
      <c r="AF46" s="171"/>
      <c r="AG46" s="171"/>
      <c r="AH46" s="171"/>
      <c r="AI46" s="171"/>
    </row>
    <row r="47" spans="1:35" s="22" customFormat="1" x14ac:dyDescent="0.3">
      <c r="A47" s="23"/>
      <c r="B47" s="24"/>
      <c r="C47" s="24"/>
      <c r="D47" s="171"/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  <c r="AA47" s="171"/>
      <c r="AB47" s="171"/>
      <c r="AC47" s="171"/>
      <c r="AD47" s="171"/>
      <c r="AE47" s="171"/>
      <c r="AF47" s="171"/>
      <c r="AG47" s="171"/>
      <c r="AH47" s="171"/>
      <c r="AI47" s="171"/>
    </row>
    <row r="48" spans="1:35" x14ac:dyDescent="0.3">
      <c r="A48" s="23" t="s">
        <v>248</v>
      </c>
      <c r="B48" s="24" t="s">
        <v>91</v>
      </c>
      <c r="C48" s="24" t="s">
        <v>236</v>
      </c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</row>
    <row r="49" spans="1:3" x14ac:dyDescent="0.3">
      <c r="A49" s="26" t="s">
        <v>90</v>
      </c>
      <c r="B49" s="27"/>
      <c r="C49" s="27"/>
    </row>
    <row r="50" spans="1:3" x14ac:dyDescent="0.3">
      <c r="A50" s="58"/>
      <c r="B50" s="59"/>
      <c r="C50" s="59"/>
    </row>
    <row r="51" spans="1:3" x14ac:dyDescent="0.3">
      <c r="A51" s="58" t="s">
        <v>249</v>
      </c>
      <c r="B51" s="59" t="s">
        <v>103</v>
      </c>
      <c r="C51" s="59" t="s">
        <v>104</v>
      </c>
    </row>
    <row r="52" spans="1:3" x14ac:dyDescent="0.3">
      <c r="A52" s="60" t="s">
        <v>85</v>
      </c>
      <c r="B52" s="61"/>
      <c r="C52" s="61"/>
    </row>
    <row r="53" spans="1:3" x14ac:dyDescent="0.3">
      <c r="A53" s="52"/>
      <c r="B53" s="53" t="s">
        <v>101</v>
      </c>
      <c r="C53" s="53"/>
    </row>
    <row r="54" spans="1:3" x14ac:dyDescent="0.3">
      <c r="A54" s="50"/>
      <c r="B54" s="51"/>
      <c r="C54" s="51"/>
    </row>
    <row r="55" spans="1:3" x14ac:dyDescent="0.3">
      <c r="A55" s="50" t="s">
        <v>250</v>
      </c>
      <c r="B55" s="51" t="s">
        <v>97</v>
      </c>
      <c r="C55" s="51" t="s">
        <v>83</v>
      </c>
    </row>
    <row r="56" spans="1:3" x14ac:dyDescent="0.3">
      <c r="A56" s="18" t="s">
        <v>94</v>
      </c>
      <c r="B56" s="20" t="s">
        <v>251</v>
      </c>
      <c r="C56" s="2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subjectlist&amp;labels</vt:lpstr>
      <vt:lpstr>items</vt:lpstr>
      <vt:lpstr>overlap_counterbalancing</vt:lpstr>
      <vt:lpstr>pilot1_counterbalancing</vt:lpstr>
      <vt:lpstr>marker</vt:lpstr>
      <vt:lpstr>procedure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Klatt, Mandy</cp:lastModifiedBy>
  <cp:revision>2</cp:revision>
  <dcterms:created xsi:type="dcterms:W3CDTF">2018-05-17T16:46:02Z</dcterms:created>
  <dcterms:modified xsi:type="dcterms:W3CDTF">2021-01-13T15:58:48Z</dcterms:modified>
  <dc:language>de-DE</dc:language>
</cp:coreProperties>
</file>