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
    </mc:Choice>
  </mc:AlternateContent>
  <xr:revisionPtr revIDLastSave="0" documentId="13_ncr:1_{7CCBB715-9F29-4AF0-834D-0B8905FD01CC}" xr6:coauthVersionLast="47" xr6:coauthVersionMax="47" xr10:uidLastSave="{00000000-0000-0000-0000-000000000000}"/>
  <bookViews>
    <workbookView xWindow="-120" yWindow="-120" windowWidth="24240" windowHeight="13020" activeTab="2" xr2:uid="{00000000-000D-0000-FFFF-FFFF00000000}"/>
  </bookViews>
  <sheets>
    <sheet name="SalesData" sheetId="1" r:id="rId1"/>
    <sheet name="Sheet1" sheetId="2" r:id="rId2"/>
    <sheet name="Sheet2" sheetId="3" r:id="rId3"/>
  </sheets>
  <definedNames>
    <definedName name="_xlchart.v5.0" hidden="1">Sheet2!$AQ$33</definedName>
    <definedName name="_xlchart.v5.1" hidden="1">Sheet2!$AQ$34:$AQ$40</definedName>
    <definedName name="_xlchart.v5.2" hidden="1">Sheet2!$AR$33</definedName>
    <definedName name="_xlchart.v5.3" hidden="1">Sheet2!$AR$34:$AR$40</definedName>
    <definedName name="_xlcn.WorksheetConnection_ecommerce_sales_dashboard_data.xlsxTable1" hidden="1">Table1[]</definedName>
    <definedName name="Slicer_Channel">#N/A</definedName>
    <definedName name="Slicer_Channel1">#N/A</definedName>
    <definedName name="Slicer_Country">#N/A</definedName>
    <definedName name="Slicer_Country1">#N/A</definedName>
    <definedName name="Slicer_Months__OrderDate">#N/A</definedName>
    <definedName name="Slicer_PaymentMethod">#N/A</definedName>
    <definedName name="Slicer_ProductCategory">#N/A</definedName>
    <definedName name="Slicer_Region">#N/A</definedName>
    <definedName name="Slicer_Region1">#N/A</definedName>
    <definedName name="Slicer_ShippingDays">#N/A</definedName>
    <definedName name="Slicer_Years__OrderDate">#N/A</definedName>
    <definedName name="Slicer_Years__OrderDate1">#N/A</definedName>
    <definedName name="solver_eng" localSheetId="1" hidden="1">1</definedName>
    <definedName name="solver_neg" localSheetId="1" hidden="1">1</definedName>
    <definedName name="solver_num" localSheetId="1" hidden="1">0</definedName>
    <definedName name="solver_opt" localSheetId="1" hidden="1">Sheet1!$AV$7</definedName>
    <definedName name="solver_typ" localSheetId="1" hidden="1">1</definedName>
    <definedName name="solver_val" localSheetId="1" hidden="1">0</definedName>
    <definedName name="solver_ver" localSheetId="1" hidden="1">3</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sales_dashboard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25" i="3" l="1"/>
  <c r="AJ16" i="3"/>
  <c r="AJ20" i="3" s="1"/>
  <c r="AJ17" i="3"/>
  <c r="AJ21" i="3" s="1"/>
  <c r="AR10" i="2"/>
  <c r="AR7" i="2"/>
  <c r="AM52" i="3"/>
  <c r="AM53" i="3"/>
  <c r="AM51" i="3"/>
  <c r="AJ4" i="3"/>
  <c r="AJ2" i="3"/>
  <c r="AJ3" i="3"/>
  <c r="S1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AJ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9055EF-38A0-4BF7-946C-5BC46F11AB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3121E0-8096-47FA-8B5C-7BC1CD6739F7}" name="WorksheetConnection_ecommerce_sales_dashboard_data.xlsx!Table1" type="102" refreshedVersion="8" minRefreshableVersion="5">
    <extLst>
      <ext xmlns:x15="http://schemas.microsoft.com/office/spreadsheetml/2010/11/main" uri="{DE250136-89BD-433C-8126-D09CA5730AF9}">
        <x15:connection id="Table1" autoDelete="1">
          <x15:rangePr sourceName="_xlcn.WorksheetConnection_ecommerce_sales_dashboard_data.xlsxTable1"/>
        </x15:connection>
      </ext>
    </extLst>
  </connection>
</connections>
</file>

<file path=xl/sharedStrings.xml><?xml version="1.0" encoding="utf-8"?>
<sst xmlns="http://schemas.openxmlformats.org/spreadsheetml/2006/main" count="11226" uniqueCount="2650">
  <si>
    <t>OrderID</t>
  </si>
  <si>
    <t>OrderDate</t>
  </si>
  <si>
    <t>CustomerID</t>
  </si>
  <si>
    <t>Region</t>
  </si>
  <si>
    <t>Country</t>
  </si>
  <si>
    <t>City</t>
  </si>
  <si>
    <t>ProductCategory</t>
  </si>
  <si>
    <t>ProductName</t>
  </si>
  <si>
    <t>Sales</t>
  </si>
  <si>
    <t>Quantity</t>
  </si>
  <si>
    <t>Discount</t>
  </si>
  <si>
    <t>Profit</t>
  </si>
  <si>
    <t>Channel</t>
  </si>
  <si>
    <t>PaymentMethod</t>
  </si>
  <si>
    <t>ShippingDays</t>
  </si>
  <si>
    <t>ORD00001</t>
  </si>
  <si>
    <t>2024-11-14</t>
  </si>
  <si>
    <t>CUST5736</t>
  </si>
  <si>
    <t>Asia</t>
  </si>
  <si>
    <t>Germany</t>
  </si>
  <si>
    <t>Mumbai</t>
  </si>
  <si>
    <t>Home</t>
  </si>
  <si>
    <t>Sofa</t>
  </si>
  <si>
    <t>Marketplace</t>
  </si>
  <si>
    <t>Credit Card</t>
  </si>
  <si>
    <t>ORD00002</t>
  </si>
  <si>
    <t>2024-06-01</t>
  </si>
  <si>
    <t>CUST4952</t>
  </si>
  <si>
    <t>London</t>
  </si>
  <si>
    <t>Beauty</t>
  </si>
  <si>
    <t>Perfume</t>
  </si>
  <si>
    <t>Mobile App</t>
  </si>
  <si>
    <t>Debit Card</t>
  </si>
  <si>
    <t>ORD00003</t>
  </si>
  <si>
    <t>2025-11-13</t>
  </si>
  <si>
    <t>CUST9494</t>
  </si>
  <si>
    <t>Africa</t>
  </si>
  <si>
    <t>France</t>
  </si>
  <si>
    <t>Delhi</t>
  </si>
  <si>
    <t>Shoes</t>
  </si>
  <si>
    <t>Net Banking</t>
  </si>
  <si>
    <t>ORD00004</t>
  </si>
  <si>
    <t>2024-02-18</t>
  </si>
  <si>
    <t>CUST3889</t>
  </si>
  <si>
    <t>Middle East</t>
  </si>
  <si>
    <t>USA</t>
  </si>
  <si>
    <t>Toronto</t>
  </si>
  <si>
    <t>Electronics</t>
  </si>
  <si>
    <t>ORD00005</t>
  </si>
  <si>
    <t>2024-05-31</t>
  </si>
  <si>
    <t>CUST8584</t>
  </si>
  <si>
    <t>UK</t>
  </si>
  <si>
    <t>New York</t>
  </si>
  <si>
    <t>Mixer</t>
  </si>
  <si>
    <t>Website</t>
  </si>
  <si>
    <t>ORD00006</t>
  </si>
  <si>
    <t>2024-12-27</t>
  </si>
  <si>
    <t>CUST1996</t>
  </si>
  <si>
    <t>Canada</t>
  </si>
  <si>
    <t>Berlin</t>
  </si>
  <si>
    <t>Watch</t>
  </si>
  <si>
    <t>ORD00007</t>
  </si>
  <si>
    <t>2024-07-12</t>
  </si>
  <si>
    <t>CUST4101</t>
  </si>
  <si>
    <t>Europe</t>
  </si>
  <si>
    <t>UAE</t>
  </si>
  <si>
    <t>Fashion</t>
  </si>
  <si>
    <t>T-shirt</t>
  </si>
  <si>
    <t>ORD00008</t>
  </si>
  <si>
    <t>2024-01-20</t>
  </si>
  <si>
    <t>CUST1995</t>
  </si>
  <si>
    <t>India</t>
  </si>
  <si>
    <t>Headphones</t>
  </si>
  <si>
    <t>ORD00009</t>
  </si>
  <si>
    <t>2024-10-22</t>
  </si>
  <si>
    <t>CUST1088</t>
  </si>
  <si>
    <t>Laptop</t>
  </si>
  <si>
    <t>UPI</t>
  </si>
  <si>
    <t>ORD00010</t>
  </si>
  <si>
    <t>2024-03-05</t>
  </si>
  <si>
    <t>CUST1781</t>
  </si>
  <si>
    <t>Sports</t>
  </si>
  <si>
    <t>Backpack</t>
  </si>
  <si>
    <t>ORD00011</t>
  </si>
  <si>
    <t>2024-07-03</t>
  </si>
  <si>
    <t>CUST5824</t>
  </si>
  <si>
    <t>Cash on Delivery</t>
  </si>
  <si>
    <t>ORD00012</t>
  </si>
  <si>
    <t>2024-08-06</t>
  </si>
  <si>
    <t>CUST3833</t>
  </si>
  <si>
    <t>ORD00013</t>
  </si>
  <si>
    <t>2025-05-31</t>
  </si>
  <si>
    <t>CUST9273</t>
  </si>
  <si>
    <t>ORD00014</t>
  </si>
  <si>
    <t>2025-01-28</t>
  </si>
  <si>
    <t>CUST1732</t>
  </si>
  <si>
    <t>ORD00015</t>
  </si>
  <si>
    <t>2025-06-23</t>
  </si>
  <si>
    <t>CUST9571</t>
  </si>
  <si>
    <t>ORD00016</t>
  </si>
  <si>
    <t>2024-11-06</t>
  </si>
  <si>
    <t>CUST4819</t>
  </si>
  <si>
    <t>North America</t>
  </si>
  <si>
    <t>ORD00017</t>
  </si>
  <si>
    <t>2024-06-12</t>
  </si>
  <si>
    <t>CUST7713</t>
  </si>
  <si>
    <t>Dubai</t>
  </si>
  <si>
    <t>ORD00018</t>
  </si>
  <si>
    <t>2025-05-23</t>
  </si>
  <si>
    <t>CUST4258</t>
  </si>
  <si>
    <t>ORD00019</t>
  </si>
  <si>
    <t>2025-04-01</t>
  </si>
  <si>
    <t>CUST7741</t>
  </si>
  <si>
    <t>ORD00020</t>
  </si>
  <si>
    <t>2025-07-28</t>
  </si>
  <si>
    <t>CUST8004</t>
  </si>
  <si>
    <t>Paris</t>
  </si>
  <si>
    <t>ORD00021</t>
  </si>
  <si>
    <t>2024-03-21</t>
  </si>
  <si>
    <t>CUST5139</t>
  </si>
  <si>
    <t>ORD00022</t>
  </si>
  <si>
    <t>2024-02-22</t>
  </si>
  <si>
    <t>CUST4525</t>
  </si>
  <si>
    <t>ORD00023</t>
  </si>
  <si>
    <t>2024-03-06</t>
  </si>
  <si>
    <t>CUST3029</t>
  </si>
  <si>
    <t>ORD00024</t>
  </si>
  <si>
    <t>2025-08-11</t>
  </si>
  <si>
    <t>CUST3423</t>
  </si>
  <si>
    <t>ORD00025</t>
  </si>
  <si>
    <t>2024-09-13</t>
  </si>
  <si>
    <t>CUST1489</t>
  </si>
  <si>
    <t>ORD00026</t>
  </si>
  <si>
    <t>2025-09-14</t>
  </si>
  <si>
    <t>CUST8746</t>
  </si>
  <si>
    <t>ORD00027</t>
  </si>
  <si>
    <t>2024-05-23</t>
  </si>
  <si>
    <t>CUST3286</t>
  </si>
  <si>
    <t>ORD00028</t>
  </si>
  <si>
    <t>2025-08-15</t>
  </si>
  <si>
    <t>CUST1346</t>
  </si>
  <si>
    <t>ORD00029</t>
  </si>
  <si>
    <t>2024-01-04</t>
  </si>
  <si>
    <t>CUST6690</t>
  </si>
  <si>
    <t>ORD00030</t>
  </si>
  <si>
    <t>2025-03-11</t>
  </si>
  <si>
    <t>CUST7181</t>
  </si>
  <si>
    <t>ORD00031</t>
  </si>
  <si>
    <t>2024-12-09</t>
  </si>
  <si>
    <t>CUST7760</t>
  </si>
  <si>
    <t>ORD00032</t>
  </si>
  <si>
    <t>2025-02-08</t>
  </si>
  <si>
    <t>CUST9655</t>
  </si>
  <si>
    <t>ORD00033</t>
  </si>
  <si>
    <t>2024-04-08</t>
  </si>
  <si>
    <t>CUST5419</t>
  </si>
  <si>
    <t>ORD00034</t>
  </si>
  <si>
    <t>2024-05-03</t>
  </si>
  <si>
    <t>CUST5082</t>
  </si>
  <si>
    <t>ORD00035</t>
  </si>
  <si>
    <t>2025-08-19</t>
  </si>
  <si>
    <t>CUST1592</t>
  </si>
  <si>
    <t>ORD00036</t>
  </si>
  <si>
    <t>2025-03-01</t>
  </si>
  <si>
    <t>CUST3704</t>
  </si>
  <si>
    <t>ORD00037</t>
  </si>
  <si>
    <t>2025-12-18</t>
  </si>
  <si>
    <t>CUST5527</t>
  </si>
  <si>
    <t>ORD00038</t>
  </si>
  <si>
    <t>2025-07-05</t>
  </si>
  <si>
    <t>CUST9005</t>
  </si>
  <si>
    <t>ORD00039</t>
  </si>
  <si>
    <t>2025-09-05</t>
  </si>
  <si>
    <t>CUST3326</t>
  </si>
  <si>
    <t>ORD00040</t>
  </si>
  <si>
    <t>2024-09-07</t>
  </si>
  <si>
    <t>CUST3468</t>
  </si>
  <si>
    <t>ORD00041</t>
  </si>
  <si>
    <t>CUST7425</t>
  </si>
  <si>
    <t>ORD00042</t>
  </si>
  <si>
    <t>2025-09-22</t>
  </si>
  <si>
    <t>CUST8650</t>
  </si>
  <si>
    <t>ORD00043</t>
  </si>
  <si>
    <t>2024-12-12</t>
  </si>
  <si>
    <t>CUST7880</t>
  </si>
  <si>
    <t>ORD00044</t>
  </si>
  <si>
    <t>2024-11-04</t>
  </si>
  <si>
    <t>CUST6224</t>
  </si>
  <si>
    <t>ORD00045</t>
  </si>
  <si>
    <t>2024-05-24</t>
  </si>
  <si>
    <t>CUST8242</t>
  </si>
  <si>
    <t>ORD00046</t>
  </si>
  <si>
    <t>2025-05-10</t>
  </si>
  <si>
    <t>CUST7745</t>
  </si>
  <si>
    <t>ORD00047</t>
  </si>
  <si>
    <t>CUST6941</t>
  </si>
  <si>
    <t>ORD00048</t>
  </si>
  <si>
    <t>2025-11-22</t>
  </si>
  <si>
    <t>CUST1829</t>
  </si>
  <si>
    <t>ORD00049</t>
  </si>
  <si>
    <t>2024-04-21</t>
  </si>
  <si>
    <t>CUST9042</t>
  </si>
  <si>
    <t>ORD00050</t>
  </si>
  <si>
    <t>2024-03-30</t>
  </si>
  <si>
    <t>CUST4672</t>
  </si>
  <si>
    <t>ORD00051</t>
  </si>
  <si>
    <t>2024-08-08</t>
  </si>
  <si>
    <t>CUST1731</t>
  </si>
  <si>
    <t>ORD00052</t>
  </si>
  <si>
    <t>2024-05-25</t>
  </si>
  <si>
    <t>CUST6369</t>
  </si>
  <si>
    <t>ORD00053</t>
  </si>
  <si>
    <t>2024-12-06</t>
  </si>
  <si>
    <t>CUST2478</t>
  </si>
  <si>
    <t>ORD00054</t>
  </si>
  <si>
    <t>2024-11-11</t>
  </si>
  <si>
    <t>CUST9315</t>
  </si>
  <si>
    <t>ORD00055</t>
  </si>
  <si>
    <t>2024-09-23</t>
  </si>
  <si>
    <t>CUST5956</t>
  </si>
  <si>
    <t>ORD00056</t>
  </si>
  <si>
    <t>2024-10-04</t>
  </si>
  <si>
    <t>CUST4689</t>
  </si>
  <si>
    <t>ORD00057</t>
  </si>
  <si>
    <t>2024-08-19</t>
  </si>
  <si>
    <t>CUST1729</t>
  </si>
  <si>
    <t>ORD00058</t>
  </si>
  <si>
    <t>2024-01-17</t>
  </si>
  <si>
    <t>CUST9444</t>
  </si>
  <si>
    <t>ORD00059</t>
  </si>
  <si>
    <t>2024-07-18</t>
  </si>
  <si>
    <t>CUST8179</t>
  </si>
  <si>
    <t>ORD00060</t>
  </si>
  <si>
    <t>2025-06-05</t>
  </si>
  <si>
    <t>CUST3995</t>
  </si>
  <si>
    <t>ORD00061</t>
  </si>
  <si>
    <t>2024-10-12</t>
  </si>
  <si>
    <t>CUST3116</t>
  </si>
  <si>
    <t>ORD00062</t>
  </si>
  <si>
    <t>CUST8815</t>
  </si>
  <si>
    <t>ORD00063</t>
  </si>
  <si>
    <t>2024-12-05</t>
  </si>
  <si>
    <t>CUST9744</t>
  </si>
  <si>
    <t>ORD00064</t>
  </si>
  <si>
    <t>2024-12-23</t>
  </si>
  <si>
    <t>CUST1782</t>
  </si>
  <si>
    <t>ORD00065</t>
  </si>
  <si>
    <t>CUST7423</t>
  </si>
  <si>
    <t>ORD00066</t>
  </si>
  <si>
    <t>2024-07-31</t>
  </si>
  <si>
    <t>CUST6184</t>
  </si>
  <si>
    <t>ORD00067</t>
  </si>
  <si>
    <t>2025-10-11</t>
  </si>
  <si>
    <t>CUST8970</t>
  </si>
  <si>
    <t>ORD00068</t>
  </si>
  <si>
    <t>2024-12-24</t>
  </si>
  <si>
    <t>CUST9212</t>
  </si>
  <si>
    <t>ORD00069</t>
  </si>
  <si>
    <t>2024-05-16</t>
  </si>
  <si>
    <t>CUST2133</t>
  </si>
  <si>
    <t>ORD00070</t>
  </si>
  <si>
    <t>2024-12-30</t>
  </si>
  <si>
    <t>CUST7177</t>
  </si>
  <si>
    <t>ORD00071</t>
  </si>
  <si>
    <t>2025-01-13</t>
  </si>
  <si>
    <t>CUST9526</t>
  </si>
  <si>
    <t>ORD00072</t>
  </si>
  <si>
    <t>2025-07-03</t>
  </si>
  <si>
    <t>CUST7946</t>
  </si>
  <si>
    <t>ORD00073</t>
  </si>
  <si>
    <t>CUST3597</t>
  </si>
  <si>
    <t>ORD00074</t>
  </si>
  <si>
    <t>2025-06-28</t>
  </si>
  <si>
    <t>CUST2982</t>
  </si>
  <si>
    <t>ORD00075</t>
  </si>
  <si>
    <t>2025-04-15</t>
  </si>
  <si>
    <t>CUST8207</t>
  </si>
  <si>
    <t>ORD00076</t>
  </si>
  <si>
    <t>2025-08-26</t>
  </si>
  <si>
    <t>CUST9008</t>
  </si>
  <si>
    <t>ORD00077</t>
  </si>
  <si>
    <t>2025-12-16</t>
  </si>
  <si>
    <t>CUST9078</t>
  </si>
  <si>
    <t>ORD00078</t>
  </si>
  <si>
    <t>2024-05-08</t>
  </si>
  <si>
    <t>CUST3396</t>
  </si>
  <si>
    <t>ORD00079</t>
  </si>
  <si>
    <t>2024-11-20</t>
  </si>
  <si>
    <t>CUST5636</t>
  </si>
  <si>
    <t>ORD00080</t>
  </si>
  <si>
    <t>2025-12-15</t>
  </si>
  <si>
    <t>CUST9472</t>
  </si>
  <si>
    <t>ORD00081</t>
  </si>
  <si>
    <t>2025-08-02</t>
  </si>
  <si>
    <t>CUST3367</t>
  </si>
  <si>
    <t>ORD00082</t>
  </si>
  <si>
    <t>2024-12-14</t>
  </si>
  <si>
    <t>CUST7897</t>
  </si>
  <si>
    <t>ORD00083</t>
  </si>
  <si>
    <t>2024-08-07</t>
  </si>
  <si>
    <t>CUST7901</t>
  </si>
  <si>
    <t>ORD00084</t>
  </si>
  <si>
    <t>CUST5754</t>
  </si>
  <si>
    <t>ORD00085</t>
  </si>
  <si>
    <t>2025-01-02</t>
  </si>
  <si>
    <t>CUST6830</t>
  </si>
  <si>
    <t>ORD00086</t>
  </si>
  <si>
    <t>CUST6961</t>
  </si>
  <si>
    <t>ORD00087</t>
  </si>
  <si>
    <t>2025-03-28</t>
  </si>
  <si>
    <t>CUST3129</t>
  </si>
  <si>
    <t>ORD00088</t>
  </si>
  <si>
    <t>CUST4483</t>
  </si>
  <si>
    <t>ORD00089</t>
  </si>
  <si>
    <t>CUST4191</t>
  </si>
  <si>
    <t>ORD00090</t>
  </si>
  <si>
    <t>CUST5533</t>
  </si>
  <si>
    <t>ORD00091</t>
  </si>
  <si>
    <t>2025-02-16</t>
  </si>
  <si>
    <t>CUST8066</t>
  </si>
  <si>
    <t>ORD00092</t>
  </si>
  <si>
    <t>CUST5823</t>
  </si>
  <si>
    <t>ORD00093</t>
  </si>
  <si>
    <t>2024-06-22</t>
  </si>
  <si>
    <t>CUST9136</t>
  </si>
  <si>
    <t>ORD00094</t>
  </si>
  <si>
    <t>2024-06-04</t>
  </si>
  <si>
    <t>CUST1824</t>
  </si>
  <si>
    <t>ORD00095</t>
  </si>
  <si>
    <t>2024-08-02</t>
  </si>
  <si>
    <t>CUST1486</t>
  </si>
  <si>
    <t>ORD00096</t>
  </si>
  <si>
    <t>CUST6747</t>
  </si>
  <si>
    <t>ORD00097</t>
  </si>
  <si>
    <t>2025-12-10</t>
  </si>
  <si>
    <t>CUST5332</t>
  </si>
  <si>
    <t>ORD00098</t>
  </si>
  <si>
    <t>2024-09-25</t>
  </si>
  <si>
    <t>CUST6682</t>
  </si>
  <si>
    <t>ORD00099</t>
  </si>
  <si>
    <t>2025-01-06</t>
  </si>
  <si>
    <t>CUST7184</t>
  </si>
  <si>
    <t>ORD00100</t>
  </si>
  <si>
    <t>2025-11-04</t>
  </si>
  <si>
    <t>CUST6173</t>
  </si>
  <si>
    <t>ORD00101</t>
  </si>
  <si>
    <t>2024-06-29</t>
  </si>
  <si>
    <t>CUST6765</t>
  </si>
  <si>
    <t>ORD00102</t>
  </si>
  <si>
    <t>2024-04-07</t>
  </si>
  <si>
    <t>CUST1601</t>
  </si>
  <si>
    <t>ORD00103</t>
  </si>
  <si>
    <t>2025-11-28</t>
  </si>
  <si>
    <t>CUST8310</t>
  </si>
  <si>
    <t>ORD00104</t>
  </si>
  <si>
    <t>2024-09-20</t>
  </si>
  <si>
    <t>CUST8999</t>
  </si>
  <si>
    <t>ORD00105</t>
  </si>
  <si>
    <t>2025-04-03</t>
  </si>
  <si>
    <t>CUST1345</t>
  </si>
  <si>
    <t>ORD00106</t>
  </si>
  <si>
    <t>2025-07-11</t>
  </si>
  <si>
    <t>CUST8560</t>
  </si>
  <si>
    <t>ORD00107</t>
  </si>
  <si>
    <t>2024-05-06</t>
  </si>
  <si>
    <t>CUST7648</t>
  </si>
  <si>
    <t>ORD00108</t>
  </si>
  <si>
    <t>2024-07-28</t>
  </si>
  <si>
    <t>CUST9589</t>
  </si>
  <si>
    <t>ORD00109</t>
  </si>
  <si>
    <t>2025-08-01</t>
  </si>
  <si>
    <t>CUST2572</t>
  </si>
  <si>
    <t>ORD00110</t>
  </si>
  <si>
    <t>2025-03-08</t>
  </si>
  <si>
    <t>CUST5232</t>
  </si>
  <si>
    <t>ORD00111</t>
  </si>
  <si>
    <t>2024-08-27</t>
  </si>
  <si>
    <t>CUST1363</t>
  </si>
  <si>
    <t>ORD00112</t>
  </si>
  <si>
    <t>2025-10-20</t>
  </si>
  <si>
    <t>CUST2526</t>
  </si>
  <si>
    <t>ORD00113</t>
  </si>
  <si>
    <t>CUST6448</t>
  </si>
  <si>
    <t>ORD00114</t>
  </si>
  <si>
    <t>2025-12-28</t>
  </si>
  <si>
    <t>CUST7172</t>
  </si>
  <si>
    <t>ORD00115</t>
  </si>
  <si>
    <t>2024-12-15</t>
  </si>
  <si>
    <t>CUST8615</t>
  </si>
  <si>
    <t>ORD00116</t>
  </si>
  <si>
    <t>2025-08-25</t>
  </si>
  <si>
    <t>CUST5364</t>
  </si>
  <si>
    <t>ORD00117</t>
  </si>
  <si>
    <t>2025-11-21</t>
  </si>
  <si>
    <t>CUST1833</t>
  </si>
  <si>
    <t>ORD00118</t>
  </si>
  <si>
    <t>2025-10-08</t>
  </si>
  <si>
    <t>CUST6478</t>
  </si>
  <si>
    <t>ORD00119</t>
  </si>
  <si>
    <t>2025-11-09</t>
  </si>
  <si>
    <t>CUST7785</t>
  </si>
  <si>
    <t>ORD00120</t>
  </si>
  <si>
    <t>CUST6138</t>
  </si>
  <si>
    <t>ORD00121</t>
  </si>
  <si>
    <t>CUST2847</t>
  </si>
  <si>
    <t>ORD00122</t>
  </si>
  <si>
    <t>2025-02-14</t>
  </si>
  <si>
    <t>CUST5607</t>
  </si>
  <si>
    <t>ORD00123</t>
  </si>
  <si>
    <t>2024-07-07</t>
  </si>
  <si>
    <t>CUST6072</t>
  </si>
  <si>
    <t>ORD00124</t>
  </si>
  <si>
    <t>2025-05-13</t>
  </si>
  <si>
    <t>CUST4189</t>
  </si>
  <si>
    <t>ORD00125</t>
  </si>
  <si>
    <t>2025-12-09</t>
  </si>
  <si>
    <t>CUST4255</t>
  </si>
  <si>
    <t>ORD00126</t>
  </si>
  <si>
    <t>2024-06-05</t>
  </si>
  <si>
    <t>CUST3315</t>
  </si>
  <si>
    <t>ORD00127</t>
  </si>
  <si>
    <t>CUST6341</t>
  </si>
  <si>
    <t>ORD00128</t>
  </si>
  <si>
    <t>2024-07-21</t>
  </si>
  <si>
    <t>CUST8622</t>
  </si>
  <si>
    <t>ORD00129</t>
  </si>
  <si>
    <t>2025-10-29</t>
  </si>
  <si>
    <t>CUST5031</t>
  </si>
  <si>
    <t>ORD00130</t>
  </si>
  <si>
    <t>2024-03-02</t>
  </si>
  <si>
    <t>CUST9636</t>
  </si>
  <si>
    <t>ORD00131</t>
  </si>
  <si>
    <t>2024-11-16</t>
  </si>
  <si>
    <t>CUST6925</t>
  </si>
  <si>
    <t>ORD00132</t>
  </si>
  <si>
    <t>2024-04-18</t>
  </si>
  <si>
    <t>CUST1248</t>
  </si>
  <si>
    <t>ORD00133</t>
  </si>
  <si>
    <t>2024-08-22</t>
  </si>
  <si>
    <t>CUST5264</t>
  </si>
  <si>
    <t>ORD00134</t>
  </si>
  <si>
    <t>2025-11-27</t>
  </si>
  <si>
    <t>CUST9344</t>
  </si>
  <si>
    <t>ORD00135</t>
  </si>
  <si>
    <t>2025-08-29</t>
  </si>
  <si>
    <t>CUST3040</t>
  </si>
  <si>
    <t>ORD00136</t>
  </si>
  <si>
    <t>2025-10-10</t>
  </si>
  <si>
    <t>CUST2494</t>
  </si>
  <si>
    <t>ORD00137</t>
  </si>
  <si>
    <t>2025-04-17</t>
  </si>
  <si>
    <t>CUST2119</t>
  </si>
  <si>
    <t>ORD00138</t>
  </si>
  <si>
    <t>2025-05-18</t>
  </si>
  <si>
    <t>CUST4319</t>
  </si>
  <si>
    <t>ORD00139</t>
  </si>
  <si>
    <t>CUST7035</t>
  </si>
  <si>
    <t>ORD00140</t>
  </si>
  <si>
    <t>2024-10-05</t>
  </si>
  <si>
    <t>CUST6593</t>
  </si>
  <si>
    <t>ORD00141</t>
  </si>
  <si>
    <t>CUST5840</t>
  </si>
  <si>
    <t>ORD00142</t>
  </si>
  <si>
    <t>2024-11-19</t>
  </si>
  <si>
    <t>CUST7328</t>
  </si>
  <si>
    <t>ORD00143</t>
  </si>
  <si>
    <t>2025-11-23</t>
  </si>
  <si>
    <t>CUST9311</t>
  </si>
  <si>
    <t>ORD00144</t>
  </si>
  <si>
    <t>2024-06-30</t>
  </si>
  <si>
    <t>CUST6205</t>
  </si>
  <si>
    <t>ORD00145</t>
  </si>
  <si>
    <t>2024-01-23</t>
  </si>
  <si>
    <t>CUST8201</t>
  </si>
  <si>
    <t>ORD00146</t>
  </si>
  <si>
    <t>2025-08-05</t>
  </si>
  <si>
    <t>CUST4135</t>
  </si>
  <si>
    <t>ORD00147</t>
  </si>
  <si>
    <t>2024-10-01</t>
  </si>
  <si>
    <t>CUST6906</t>
  </si>
  <si>
    <t>ORD00148</t>
  </si>
  <si>
    <t>2025-04-18</t>
  </si>
  <si>
    <t>CUST4602</t>
  </si>
  <si>
    <t>ORD00149</t>
  </si>
  <si>
    <t>2024-12-29</t>
  </si>
  <si>
    <t>CUST1481</t>
  </si>
  <si>
    <t>ORD00150</t>
  </si>
  <si>
    <t>2024-12-26</t>
  </si>
  <si>
    <t>CUST3207</t>
  </si>
  <si>
    <t>ORD00151</t>
  </si>
  <si>
    <t>2025-01-27</t>
  </si>
  <si>
    <t>CUST9998</t>
  </si>
  <si>
    <t>ORD00152</t>
  </si>
  <si>
    <t>2025-03-15</t>
  </si>
  <si>
    <t>CUST7316</t>
  </si>
  <si>
    <t>ORD00153</t>
  </si>
  <si>
    <t>2025-06-22</t>
  </si>
  <si>
    <t>CUST2043</t>
  </si>
  <si>
    <t>ORD00154</t>
  </si>
  <si>
    <t>CUST2692</t>
  </si>
  <si>
    <t>ORD00155</t>
  </si>
  <si>
    <t>2024-10-27</t>
  </si>
  <si>
    <t>CUST6791</t>
  </si>
  <si>
    <t>ORD00156</t>
  </si>
  <si>
    <t>CUST7437</t>
  </si>
  <si>
    <t>ORD00157</t>
  </si>
  <si>
    <t>2024-06-16</t>
  </si>
  <si>
    <t>CUST9922</t>
  </si>
  <si>
    <t>ORD00158</t>
  </si>
  <si>
    <t>2025-04-19</t>
  </si>
  <si>
    <t>CUST1445</t>
  </si>
  <si>
    <t>ORD00159</t>
  </si>
  <si>
    <t>2024-05-12</t>
  </si>
  <si>
    <t>CUST2857</t>
  </si>
  <si>
    <t>ORD00160</t>
  </si>
  <si>
    <t>2025-02-19</t>
  </si>
  <si>
    <t>CUST8121</t>
  </si>
  <si>
    <t>ORD00161</t>
  </si>
  <si>
    <t>CUST4508</t>
  </si>
  <si>
    <t>ORD00162</t>
  </si>
  <si>
    <t>2025-04-14</t>
  </si>
  <si>
    <t>CUST4298</t>
  </si>
  <si>
    <t>ORD00163</t>
  </si>
  <si>
    <t>CUST1545</t>
  </si>
  <si>
    <t>ORD00164</t>
  </si>
  <si>
    <t>2025-02-10</t>
  </si>
  <si>
    <t>CUST1693</t>
  </si>
  <si>
    <t>ORD00165</t>
  </si>
  <si>
    <t>2025-12-20</t>
  </si>
  <si>
    <t>CUST2476</t>
  </si>
  <si>
    <t>ORD00166</t>
  </si>
  <si>
    <t>CUST6000</t>
  </si>
  <si>
    <t>ORD00167</t>
  </si>
  <si>
    <t>2024-12-08</t>
  </si>
  <si>
    <t>CUST2033</t>
  </si>
  <si>
    <t>ORD00168</t>
  </si>
  <si>
    <t>2025-12-31</t>
  </si>
  <si>
    <t>CUST5348</t>
  </si>
  <si>
    <t>ORD00169</t>
  </si>
  <si>
    <t>CUST8046</t>
  </si>
  <si>
    <t>ORD00170</t>
  </si>
  <si>
    <t>2024-01-09</t>
  </si>
  <si>
    <t>CUST4526</t>
  </si>
  <si>
    <t>ORD00171</t>
  </si>
  <si>
    <t>2024-08-03</t>
  </si>
  <si>
    <t>CUST5398</t>
  </si>
  <si>
    <t>ORD00172</t>
  </si>
  <si>
    <t>CUST6344</t>
  </si>
  <si>
    <t>ORD00173</t>
  </si>
  <si>
    <t>2024-02-27</t>
  </si>
  <si>
    <t>CUST8873</t>
  </si>
  <si>
    <t>ORD00174</t>
  </si>
  <si>
    <t>2024-03-11</t>
  </si>
  <si>
    <t>CUST9070</t>
  </si>
  <si>
    <t>ORD00175</t>
  </si>
  <si>
    <t>2025-05-08</t>
  </si>
  <si>
    <t>CUST7952</t>
  </si>
  <si>
    <t>ORD00176</t>
  </si>
  <si>
    <t>CUST9281</t>
  </si>
  <si>
    <t>ORD00177</t>
  </si>
  <si>
    <t>2025-01-18</t>
  </si>
  <si>
    <t>CUST6381</t>
  </si>
  <si>
    <t>ORD00178</t>
  </si>
  <si>
    <t>2024-09-04</t>
  </si>
  <si>
    <t>CUST5206</t>
  </si>
  <si>
    <t>ORD00179</t>
  </si>
  <si>
    <t>2025-09-18</t>
  </si>
  <si>
    <t>CUST4281</t>
  </si>
  <si>
    <t>ORD00180</t>
  </si>
  <si>
    <t>2024-12-25</t>
  </si>
  <si>
    <t>CUST8988</t>
  </si>
  <si>
    <t>ORD00181</t>
  </si>
  <si>
    <t>2024-09-28</t>
  </si>
  <si>
    <t>CUST3242</t>
  </si>
  <si>
    <t>ORD00182</t>
  </si>
  <si>
    <t>2024-03-14</t>
  </si>
  <si>
    <t>CUST7463</t>
  </si>
  <si>
    <t>ORD00183</t>
  </si>
  <si>
    <t>2025-03-03</t>
  </si>
  <si>
    <t>CUST9188</t>
  </si>
  <si>
    <t>ORD00184</t>
  </si>
  <si>
    <t>2025-11-26</t>
  </si>
  <si>
    <t>CUST2970</t>
  </si>
  <si>
    <t>ORD00185</t>
  </si>
  <si>
    <t>2025-10-23</t>
  </si>
  <si>
    <t>CUST2506</t>
  </si>
  <si>
    <t>ORD00186</t>
  </si>
  <si>
    <t>2024-11-26</t>
  </si>
  <si>
    <t>CUST1463</t>
  </si>
  <si>
    <t>ORD00187</t>
  </si>
  <si>
    <t>2025-10-06</t>
  </si>
  <si>
    <t>CUST2448</t>
  </si>
  <si>
    <t>ORD00188</t>
  </si>
  <si>
    <t>2025-07-18</t>
  </si>
  <si>
    <t>CUST6023</t>
  </si>
  <si>
    <t>ORD00189</t>
  </si>
  <si>
    <t>2024-01-26</t>
  </si>
  <si>
    <t>CUST3229</t>
  </si>
  <si>
    <t>ORD00190</t>
  </si>
  <si>
    <t>2024-01-05</t>
  </si>
  <si>
    <t>CUST9708</t>
  </si>
  <si>
    <t>ORD00191</t>
  </si>
  <si>
    <t>2024-09-02</t>
  </si>
  <si>
    <t>CUST1973</t>
  </si>
  <si>
    <t>ORD00192</t>
  </si>
  <si>
    <t>2025-01-10</t>
  </si>
  <si>
    <t>CUST5377</t>
  </si>
  <si>
    <t>ORD00193</t>
  </si>
  <si>
    <t>2024-02-25</t>
  </si>
  <si>
    <t>CUST4875</t>
  </si>
  <si>
    <t>ORD00194</t>
  </si>
  <si>
    <t>2024-06-25</t>
  </si>
  <si>
    <t>CUST8055</t>
  </si>
  <si>
    <t>ORD00195</t>
  </si>
  <si>
    <t>2024-06-20</t>
  </si>
  <si>
    <t>CUST3172</t>
  </si>
  <si>
    <t>ORD00196</t>
  </si>
  <si>
    <t>2024-04-05</t>
  </si>
  <si>
    <t>CUST6219</t>
  </si>
  <si>
    <t>ORD00197</t>
  </si>
  <si>
    <t>2024-04-04</t>
  </si>
  <si>
    <t>CUST2795</t>
  </si>
  <si>
    <t>ORD00198</t>
  </si>
  <si>
    <t>2024-04-09</t>
  </si>
  <si>
    <t>CUST8899</t>
  </si>
  <si>
    <t>ORD00199</t>
  </si>
  <si>
    <t>2024-11-15</t>
  </si>
  <si>
    <t>CUST1614</t>
  </si>
  <si>
    <t>ORD00200</t>
  </si>
  <si>
    <t>CUST4878</t>
  </si>
  <si>
    <t>ORD00201</t>
  </si>
  <si>
    <t>2025-06-09</t>
  </si>
  <si>
    <t>CUST9621</t>
  </si>
  <si>
    <t>ORD00202</t>
  </si>
  <si>
    <t>2024-02-01</t>
  </si>
  <si>
    <t>CUST7040</t>
  </si>
  <si>
    <t>ORD00203</t>
  </si>
  <si>
    <t>2024-03-20</t>
  </si>
  <si>
    <t>CUST4907</t>
  </si>
  <si>
    <t>ORD00204</t>
  </si>
  <si>
    <t>2024-11-30</t>
  </si>
  <si>
    <t>CUST7453</t>
  </si>
  <si>
    <t>ORD00205</t>
  </si>
  <si>
    <t>2025-10-28</t>
  </si>
  <si>
    <t>CUST4568</t>
  </si>
  <si>
    <t>ORD00206</t>
  </si>
  <si>
    <t>2025-01-15</t>
  </si>
  <si>
    <t>CUST8825</t>
  </si>
  <si>
    <t>ORD00207</t>
  </si>
  <si>
    <t>2025-10-14</t>
  </si>
  <si>
    <t>CUST8422</t>
  </si>
  <si>
    <t>ORD00208</t>
  </si>
  <si>
    <t>2024-06-28</t>
  </si>
  <si>
    <t>ORD00209</t>
  </si>
  <si>
    <t>2024-06-02</t>
  </si>
  <si>
    <t>CUST3107</t>
  </si>
  <si>
    <t>ORD00210</t>
  </si>
  <si>
    <t>CUST5560</t>
  </si>
  <si>
    <t>ORD00211</t>
  </si>
  <si>
    <t>CUST2144</t>
  </si>
  <si>
    <t>ORD00212</t>
  </si>
  <si>
    <t>CUST5292</t>
  </si>
  <si>
    <t>ORD00213</t>
  </si>
  <si>
    <t>2024-05-11</t>
  </si>
  <si>
    <t>CUST6507</t>
  </si>
  <si>
    <t>ORD00214</t>
  </si>
  <si>
    <t>CUST4044</t>
  </si>
  <si>
    <t>ORD00215</t>
  </si>
  <si>
    <t>2025-04-10</t>
  </si>
  <si>
    <t>CUST6944</t>
  </si>
  <si>
    <t>ORD00216</t>
  </si>
  <si>
    <t>2025-09-09</t>
  </si>
  <si>
    <t>CUST2470</t>
  </si>
  <si>
    <t>ORD00217</t>
  </si>
  <si>
    <t>2025-03-02</t>
  </si>
  <si>
    <t>CUST3028</t>
  </si>
  <si>
    <t>ORD00218</t>
  </si>
  <si>
    <t>2025-10-03</t>
  </si>
  <si>
    <t>CUST2265</t>
  </si>
  <si>
    <t>ORD00219</t>
  </si>
  <si>
    <t>2025-12-13</t>
  </si>
  <si>
    <t>CUST9291</t>
  </si>
  <si>
    <t>ORD00220</t>
  </si>
  <si>
    <t>2024-10-08</t>
  </si>
  <si>
    <t>CUST8858</t>
  </si>
  <si>
    <t>ORD00221</t>
  </si>
  <si>
    <t>2024-09-27</t>
  </si>
  <si>
    <t>CUST5319</t>
  </si>
  <si>
    <t>ORD00222</t>
  </si>
  <si>
    <t>2024-10-03</t>
  </si>
  <si>
    <t>CUST8846</t>
  </si>
  <si>
    <t>ORD00223</t>
  </si>
  <si>
    <t>2025-08-13</t>
  </si>
  <si>
    <t>CUST5712</t>
  </si>
  <si>
    <t>ORD00224</t>
  </si>
  <si>
    <t>CUST4291</t>
  </si>
  <si>
    <t>ORD00225</t>
  </si>
  <si>
    <t>2025-05-16</t>
  </si>
  <si>
    <t>ORD00226</t>
  </si>
  <si>
    <t>CUST2856</t>
  </si>
  <si>
    <t>ORD00227</t>
  </si>
  <si>
    <t>2024-03-24</t>
  </si>
  <si>
    <t>CUST6780</t>
  </si>
  <si>
    <t>ORD00228</t>
  </si>
  <si>
    <t>CUST3941</t>
  </si>
  <si>
    <t>ORD00229</t>
  </si>
  <si>
    <t>CUST6855</t>
  </si>
  <si>
    <t>ORD00230</t>
  </si>
  <si>
    <t>2025-07-10</t>
  </si>
  <si>
    <t>CUST9505</t>
  </si>
  <si>
    <t>ORD00231</t>
  </si>
  <si>
    <t>2025-09-28</t>
  </si>
  <si>
    <t>CUST9458</t>
  </si>
  <si>
    <t>ORD00232</t>
  </si>
  <si>
    <t>2025-04-07</t>
  </si>
  <si>
    <t>CUST3167</t>
  </si>
  <si>
    <t>ORD00233</t>
  </si>
  <si>
    <t>2025-06-02</t>
  </si>
  <si>
    <t>CUST9147</t>
  </si>
  <si>
    <t>ORD00234</t>
  </si>
  <si>
    <t>CUST5659</t>
  </si>
  <si>
    <t>ORD00235</t>
  </si>
  <si>
    <t>CUST9550</t>
  </si>
  <si>
    <t>ORD00236</t>
  </si>
  <si>
    <t>2024-08-15</t>
  </si>
  <si>
    <t>CUST8204</t>
  </si>
  <si>
    <t>ORD00237</t>
  </si>
  <si>
    <t>2025-03-23</t>
  </si>
  <si>
    <t>CUST2065</t>
  </si>
  <si>
    <t>ORD00238</t>
  </si>
  <si>
    <t>2025-02-18</t>
  </si>
  <si>
    <t>CUST6334</t>
  </si>
  <si>
    <t>ORD00239</t>
  </si>
  <si>
    <t>2024-07-22</t>
  </si>
  <si>
    <t>CUST6277</t>
  </si>
  <si>
    <t>ORD00240</t>
  </si>
  <si>
    <t>2024-11-22</t>
  </si>
  <si>
    <t>CUST9120</t>
  </si>
  <si>
    <t>ORD00241</t>
  </si>
  <si>
    <t>CUST2810</t>
  </si>
  <si>
    <t>ORD00242</t>
  </si>
  <si>
    <t>CUST5524</t>
  </si>
  <si>
    <t>ORD00243</t>
  </si>
  <si>
    <t>CUST6327</t>
  </si>
  <si>
    <t>ORD00244</t>
  </si>
  <si>
    <t>2025-07-26</t>
  </si>
  <si>
    <t>CUST3041</t>
  </si>
  <si>
    <t>ORD00245</t>
  </si>
  <si>
    <t>CUST3761</t>
  </si>
  <si>
    <t>ORD00246</t>
  </si>
  <si>
    <t>2024-02-20</t>
  </si>
  <si>
    <t>CUST2978</t>
  </si>
  <si>
    <t>ORD00247</t>
  </si>
  <si>
    <t>2024-01-24</t>
  </si>
  <si>
    <t>CUST5570</t>
  </si>
  <si>
    <t>ORD00248</t>
  </si>
  <si>
    <t>2025-10-26</t>
  </si>
  <si>
    <t>CUST3197</t>
  </si>
  <si>
    <t>ORD00249</t>
  </si>
  <si>
    <t>2024-09-01</t>
  </si>
  <si>
    <t>CUST1963</t>
  </si>
  <si>
    <t>ORD00250</t>
  </si>
  <si>
    <t>2025-01-05</t>
  </si>
  <si>
    <t>CUST2068</t>
  </si>
  <si>
    <t>ORD00251</t>
  </si>
  <si>
    <t>2025-07-30</t>
  </si>
  <si>
    <t>CUST1164</t>
  </si>
  <si>
    <t>ORD00252</t>
  </si>
  <si>
    <t>2025-01-04</t>
  </si>
  <si>
    <t>CUST4414</t>
  </si>
  <si>
    <t>ORD00253</t>
  </si>
  <si>
    <t>2024-03-26</t>
  </si>
  <si>
    <t>CUST7141</t>
  </si>
  <si>
    <t>ORD00254</t>
  </si>
  <si>
    <t>2024-12-19</t>
  </si>
  <si>
    <t>CUST8898</t>
  </si>
  <si>
    <t>ORD00255</t>
  </si>
  <si>
    <t>2024-03-07</t>
  </si>
  <si>
    <t>CUST9441</t>
  </si>
  <si>
    <t>ORD00256</t>
  </si>
  <si>
    <t>2025-05-28</t>
  </si>
  <si>
    <t>CUST3937</t>
  </si>
  <si>
    <t>ORD00257</t>
  </si>
  <si>
    <t>CUST9875</t>
  </si>
  <si>
    <t>ORD00258</t>
  </si>
  <si>
    <t>2025-03-09</t>
  </si>
  <si>
    <t>CUST9687</t>
  </si>
  <si>
    <t>ORD00259</t>
  </si>
  <si>
    <t>2024-12-13</t>
  </si>
  <si>
    <t>CUST3084</t>
  </si>
  <si>
    <t>ORD00260</t>
  </si>
  <si>
    <t>CUST2341</t>
  </si>
  <si>
    <t>ORD00261</t>
  </si>
  <si>
    <t>2025-12-22</t>
  </si>
  <si>
    <t>CUST7262</t>
  </si>
  <si>
    <t>ORD00262</t>
  </si>
  <si>
    <t>2025-05-14</t>
  </si>
  <si>
    <t>CUST4604</t>
  </si>
  <si>
    <t>ORD00263</t>
  </si>
  <si>
    <t>CUST4206</t>
  </si>
  <si>
    <t>ORD00264</t>
  </si>
  <si>
    <t>2025-08-08</t>
  </si>
  <si>
    <t>CUST2376</t>
  </si>
  <si>
    <t>ORD00265</t>
  </si>
  <si>
    <t>2025-05-01</t>
  </si>
  <si>
    <t>CUST5255</t>
  </si>
  <si>
    <t>ORD00266</t>
  </si>
  <si>
    <t>CUST4150</t>
  </si>
  <si>
    <t>ORD00267</t>
  </si>
  <si>
    <t>2024-11-18</t>
  </si>
  <si>
    <t>CUST9387</t>
  </si>
  <si>
    <t>ORD00268</t>
  </si>
  <si>
    <t>2024-08-29</t>
  </si>
  <si>
    <t>CUST3921</t>
  </si>
  <si>
    <t>ORD00269</t>
  </si>
  <si>
    <t>2024-11-13</t>
  </si>
  <si>
    <t>CUST7985</t>
  </si>
  <si>
    <t>ORD00270</t>
  </si>
  <si>
    <t>2024-11-08</t>
  </si>
  <si>
    <t>CUST8719</t>
  </si>
  <si>
    <t>ORD00271</t>
  </si>
  <si>
    <t>2025-02-25</t>
  </si>
  <si>
    <t>CUST8580</t>
  </si>
  <si>
    <t>ORD00272</t>
  </si>
  <si>
    <t>2025-02-05</t>
  </si>
  <si>
    <t>CUST7950</t>
  </si>
  <si>
    <t>ORD00273</t>
  </si>
  <si>
    <t>CUST5256</t>
  </si>
  <si>
    <t>ORD00274</t>
  </si>
  <si>
    <t>CUST6588</t>
  </si>
  <si>
    <t>ORD00275</t>
  </si>
  <si>
    <t>CUST2371</t>
  </si>
  <si>
    <t>ORD00276</t>
  </si>
  <si>
    <t>2025-06-21</t>
  </si>
  <si>
    <t>CUST2691</t>
  </si>
  <si>
    <t>ORD00277</t>
  </si>
  <si>
    <t>CUST9408</t>
  </si>
  <si>
    <t>ORD00278</t>
  </si>
  <si>
    <t>2025-11-08</t>
  </si>
  <si>
    <t>CUST1254</t>
  </si>
  <si>
    <t>ORD00279</t>
  </si>
  <si>
    <t>2024-04-06</t>
  </si>
  <si>
    <t>CUST4282</t>
  </si>
  <si>
    <t>ORD00280</t>
  </si>
  <si>
    <t>2024-02-17</t>
  </si>
  <si>
    <t>CUST5623</t>
  </si>
  <si>
    <t>ORD00281</t>
  </si>
  <si>
    <t>2024-04-10</t>
  </si>
  <si>
    <t>CUST9995</t>
  </si>
  <si>
    <t>ORD00282</t>
  </si>
  <si>
    <t>CUST1673</t>
  </si>
  <si>
    <t>ORD00283</t>
  </si>
  <si>
    <t>2024-01-28</t>
  </si>
  <si>
    <t>CUST5637</t>
  </si>
  <si>
    <t>ORD00284</t>
  </si>
  <si>
    <t>CUST7418</t>
  </si>
  <si>
    <t>ORD00285</t>
  </si>
  <si>
    <t>CUST1279</t>
  </si>
  <si>
    <t>ORD00286</t>
  </si>
  <si>
    <t>CUST5231</t>
  </si>
  <si>
    <t>ORD00287</t>
  </si>
  <si>
    <t>CUST4748</t>
  </si>
  <si>
    <t>ORD00288</t>
  </si>
  <si>
    <t>2024-11-24</t>
  </si>
  <si>
    <t>CUST9121</t>
  </si>
  <si>
    <t>ORD00289</t>
  </si>
  <si>
    <t>2025-12-08</t>
  </si>
  <si>
    <t>CUST2307</t>
  </si>
  <si>
    <t>ORD00290</t>
  </si>
  <si>
    <t>CUST4992</t>
  </si>
  <si>
    <t>ORD00291</t>
  </si>
  <si>
    <t>2024-01-07</t>
  </si>
  <si>
    <t>CUST1411</t>
  </si>
  <si>
    <t>ORD00292</t>
  </si>
  <si>
    <t>CUST6053</t>
  </si>
  <si>
    <t>ORD00293</t>
  </si>
  <si>
    <t>CUST9399</t>
  </si>
  <si>
    <t>ORD00294</t>
  </si>
  <si>
    <t>CUST4883</t>
  </si>
  <si>
    <t>ORD00295</t>
  </si>
  <si>
    <t>2024-07-23</t>
  </si>
  <si>
    <t>CUST6417</t>
  </si>
  <si>
    <t>ORD00296</t>
  </si>
  <si>
    <t>CUST7966</t>
  </si>
  <si>
    <t>ORD00297</t>
  </si>
  <si>
    <t>2025-05-04</t>
  </si>
  <si>
    <t>CUST3215</t>
  </si>
  <si>
    <t>ORD00298</t>
  </si>
  <si>
    <t>2025-05-20</t>
  </si>
  <si>
    <t>CUST6514</t>
  </si>
  <si>
    <t>ORD00299</t>
  </si>
  <si>
    <t>2025-01-25</t>
  </si>
  <si>
    <t>CUST9468</t>
  </si>
  <si>
    <t>ORD00300</t>
  </si>
  <si>
    <t>2024-05-27</t>
  </si>
  <si>
    <t>CUST5184</t>
  </si>
  <si>
    <t>ORD00301</t>
  </si>
  <si>
    <t>2025-05-09</t>
  </si>
  <si>
    <t>CUST8124</t>
  </si>
  <si>
    <t>ORD00302</t>
  </si>
  <si>
    <t>CUST2010</t>
  </si>
  <si>
    <t>ORD00303</t>
  </si>
  <si>
    <t>2024-04-03</t>
  </si>
  <si>
    <t>CUST3361</t>
  </si>
  <si>
    <t>ORD00304</t>
  </si>
  <si>
    <t>2024-02-11</t>
  </si>
  <si>
    <t>CUST9771</t>
  </si>
  <si>
    <t>ORD00305</t>
  </si>
  <si>
    <t>2025-07-16</t>
  </si>
  <si>
    <t>CUST3508</t>
  </si>
  <si>
    <t>ORD00306</t>
  </si>
  <si>
    <t>2025-04-27</t>
  </si>
  <si>
    <t>CUST2024</t>
  </si>
  <si>
    <t>ORD00307</t>
  </si>
  <si>
    <t>CUST7334</t>
  </si>
  <si>
    <t>ORD00308</t>
  </si>
  <si>
    <t>2025-07-09</t>
  </si>
  <si>
    <t>CUST8388</t>
  </si>
  <si>
    <t>ORD00309</t>
  </si>
  <si>
    <t>2025-12-05</t>
  </si>
  <si>
    <t>CUST3724</t>
  </si>
  <si>
    <t>ORD00310</t>
  </si>
  <si>
    <t>CUST6204</t>
  </si>
  <si>
    <t>ORD00311</t>
  </si>
  <si>
    <t>2024-05-29</t>
  </si>
  <si>
    <t>CUST2109</t>
  </si>
  <si>
    <t>ORD00312</t>
  </si>
  <si>
    <t>2025-02-23</t>
  </si>
  <si>
    <t>CUST3744</t>
  </si>
  <si>
    <t>ORD00313</t>
  </si>
  <si>
    <t>CUST5204</t>
  </si>
  <si>
    <t>ORD00314</t>
  </si>
  <si>
    <t>2024-07-26</t>
  </si>
  <si>
    <t>CUST2989</t>
  </si>
  <si>
    <t>ORD00315</t>
  </si>
  <si>
    <t>CUST1924</t>
  </si>
  <si>
    <t>ORD00316</t>
  </si>
  <si>
    <t>2024-12-04</t>
  </si>
  <si>
    <t>CUST7746</t>
  </si>
  <si>
    <t>ORD00317</t>
  </si>
  <si>
    <t>CUST7569</t>
  </si>
  <si>
    <t>ORD00318</t>
  </si>
  <si>
    <t>2025-04-24</t>
  </si>
  <si>
    <t>CUST8886</t>
  </si>
  <si>
    <t>ORD00319</t>
  </si>
  <si>
    <t>CUST1888</t>
  </si>
  <si>
    <t>ORD00320</t>
  </si>
  <si>
    <t>CUST2992</t>
  </si>
  <si>
    <t>ORD00321</t>
  </si>
  <si>
    <t>2025-09-25</t>
  </si>
  <si>
    <t>CUST7432</t>
  </si>
  <si>
    <t>ORD00322</t>
  </si>
  <si>
    <t>CUST2747</t>
  </si>
  <si>
    <t>ORD00323</t>
  </si>
  <si>
    <t>2024-10-09</t>
  </si>
  <si>
    <t>CUST6704</t>
  </si>
  <si>
    <t>ORD00324</t>
  </si>
  <si>
    <t>2025-01-30</t>
  </si>
  <si>
    <t>CUST3654</t>
  </si>
  <si>
    <t>ORD00325</t>
  </si>
  <si>
    <t>2025-01-16</t>
  </si>
  <si>
    <t>CUST8831</t>
  </si>
  <si>
    <t>ORD00326</t>
  </si>
  <si>
    <t>2025-12-11</t>
  </si>
  <si>
    <t>CUST3066</t>
  </si>
  <si>
    <t>ORD00327</t>
  </si>
  <si>
    <t>2024-09-12</t>
  </si>
  <si>
    <t>CUST7214</t>
  </si>
  <si>
    <t>ORD00328</t>
  </si>
  <si>
    <t>CUST9240</t>
  </si>
  <si>
    <t>ORD00329</t>
  </si>
  <si>
    <t>CUST4996</t>
  </si>
  <si>
    <t>ORD00330</t>
  </si>
  <si>
    <t>CUST8716</t>
  </si>
  <si>
    <t>ORD00331</t>
  </si>
  <si>
    <t>CUST8077</t>
  </si>
  <si>
    <t>ORD00332</t>
  </si>
  <si>
    <t>CUST6464</t>
  </si>
  <si>
    <t>ORD00333</t>
  </si>
  <si>
    <t>2024-07-04</t>
  </si>
  <si>
    <t>CUST1144</t>
  </si>
  <si>
    <t>ORD00334</t>
  </si>
  <si>
    <t>2025-04-11</t>
  </si>
  <si>
    <t>CUST5088</t>
  </si>
  <si>
    <t>ORD00335</t>
  </si>
  <si>
    <t>2024-07-05</t>
  </si>
  <si>
    <t>CUST2668</t>
  </si>
  <si>
    <t>ORD00336</t>
  </si>
  <si>
    <t>2024-03-15</t>
  </si>
  <si>
    <t>CUST7661</t>
  </si>
  <si>
    <t>ORD00337</t>
  </si>
  <si>
    <t>2025-03-18</t>
  </si>
  <si>
    <t>CUST5177</t>
  </si>
  <si>
    <t>ORD00338</t>
  </si>
  <si>
    <t>2025-07-01</t>
  </si>
  <si>
    <t>CUST5096</t>
  </si>
  <si>
    <t>ORD00339</t>
  </si>
  <si>
    <t>2024-02-06</t>
  </si>
  <si>
    <t>CUST1024</t>
  </si>
  <si>
    <t>ORD00340</t>
  </si>
  <si>
    <t>2024-06-08</t>
  </si>
  <si>
    <t>CUST5503</t>
  </si>
  <si>
    <t>ORD00341</t>
  </si>
  <si>
    <t>2025-03-31</t>
  </si>
  <si>
    <t>CUST9351</t>
  </si>
  <si>
    <t>ORD00342</t>
  </si>
  <si>
    <t>2024-10-10</t>
  </si>
  <si>
    <t>CUST6948</t>
  </si>
  <si>
    <t>ORD00343</t>
  </si>
  <si>
    <t>2024-04-17</t>
  </si>
  <si>
    <t>CUST7735</t>
  </si>
  <si>
    <t>ORD00344</t>
  </si>
  <si>
    <t>2025-06-11</t>
  </si>
  <si>
    <t>CUST5688</t>
  </si>
  <si>
    <t>ORD00345</t>
  </si>
  <si>
    <t>CUST6995</t>
  </si>
  <si>
    <t>ORD00346</t>
  </si>
  <si>
    <t>2024-02-03</t>
  </si>
  <si>
    <t>CUST8668</t>
  </si>
  <si>
    <t>ORD00347</t>
  </si>
  <si>
    <t>CUST8260</t>
  </si>
  <si>
    <t>ORD00348</t>
  </si>
  <si>
    <t>2024-01-08</t>
  </si>
  <si>
    <t>CUST7037</t>
  </si>
  <si>
    <t>ORD00349</t>
  </si>
  <si>
    <t>2024-02-05</t>
  </si>
  <si>
    <t>CUST2875</t>
  </si>
  <si>
    <t>ORD00350</t>
  </si>
  <si>
    <t>CUST5356</t>
  </si>
  <si>
    <t>ORD00351</t>
  </si>
  <si>
    <t>2024-01-11</t>
  </si>
  <si>
    <t>CUST4943</t>
  </si>
  <si>
    <t>ORD00352</t>
  </si>
  <si>
    <t>CUST9079</t>
  </si>
  <si>
    <t>ORD00353</t>
  </si>
  <si>
    <t>CUST5212</t>
  </si>
  <si>
    <t>ORD00354</t>
  </si>
  <si>
    <t>2024-10-17</t>
  </si>
  <si>
    <t>CUST5376</t>
  </si>
  <si>
    <t>ORD00355</t>
  </si>
  <si>
    <t>2024-10-15</t>
  </si>
  <si>
    <t>CUST8703</t>
  </si>
  <si>
    <t>ORD00356</t>
  </si>
  <si>
    <t>2025-09-24</t>
  </si>
  <si>
    <t>CUST9638</t>
  </si>
  <si>
    <t>ORD00357</t>
  </si>
  <si>
    <t>2025-06-07</t>
  </si>
  <si>
    <t>CUST8308</t>
  </si>
  <si>
    <t>ORD00358</t>
  </si>
  <si>
    <t>CUST3339</t>
  </si>
  <si>
    <t>ORD00359</t>
  </si>
  <si>
    <t>2025-05-30</t>
  </si>
  <si>
    <t>CUST7494</t>
  </si>
  <si>
    <t>ORD00360</t>
  </si>
  <si>
    <t>CUST5412</t>
  </si>
  <si>
    <t>ORD00361</t>
  </si>
  <si>
    <t>2025-08-14</t>
  </si>
  <si>
    <t>CUST6950</t>
  </si>
  <si>
    <t>ORD00362</t>
  </si>
  <si>
    <t>2025-12-21</t>
  </si>
  <si>
    <t>CUST1378</t>
  </si>
  <si>
    <t>ORD00363</t>
  </si>
  <si>
    <t>2024-07-06</t>
  </si>
  <si>
    <t>CUST2581</t>
  </si>
  <si>
    <t>ORD00364</t>
  </si>
  <si>
    <t>CUST8233</t>
  </si>
  <si>
    <t>ORD00365</t>
  </si>
  <si>
    <t>ORD00366</t>
  </si>
  <si>
    <t>2025-09-07</t>
  </si>
  <si>
    <t>CUST3262</t>
  </si>
  <si>
    <t>ORD00367</t>
  </si>
  <si>
    <t>2024-11-07</t>
  </si>
  <si>
    <t>CUST6470</t>
  </si>
  <si>
    <t>ORD00368</t>
  </si>
  <si>
    <t>CUST3515</t>
  </si>
  <si>
    <t>ORD00369</t>
  </si>
  <si>
    <t>2025-02-04</t>
  </si>
  <si>
    <t>CUST5500</t>
  </si>
  <si>
    <t>ORD00370</t>
  </si>
  <si>
    <t>2024-07-13</t>
  </si>
  <si>
    <t>CUST2580</t>
  </si>
  <si>
    <t>ORD00371</t>
  </si>
  <si>
    <t>2024-10-11</t>
  </si>
  <si>
    <t>CUST9680</t>
  </si>
  <si>
    <t>ORD00372</t>
  </si>
  <si>
    <t>CUST2558</t>
  </si>
  <si>
    <t>ORD00373</t>
  </si>
  <si>
    <t>2024-03-03</t>
  </si>
  <si>
    <t>CUST7171</t>
  </si>
  <si>
    <t>ORD00374</t>
  </si>
  <si>
    <t>ORD00375</t>
  </si>
  <si>
    <t>CUST9213</t>
  </si>
  <si>
    <t>ORD00376</t>
  </si>
  <si>
    <t>2024-09-19</t>
  </si>
  <si>
    <t>CUST7268</t>
  </si>
  <si>
    <t>ORD00377</t>
  </si>
  <si>
    <t>2025-03-20</t>
  </si>
  <si>
    <t>CUST2730</t>
  </si>
  <si>
    <t>ORD00378</t>
  </si>
  <si>
    <t>2024-05-30</t>
  </si>
  <si>
    <t>CUST6560</t>
  </si>
  <si>
    <t>ORD00379</t>
  </si>
  <si>
    <t>CUST2090</t>
  </si>
  <si>
    <t>ORD00380</t>
  </si>
  <si>
    <t>2025-09-26</t>
  </si>
  <si>
    <t>CUST9733</t>
  </si>
  <si>
    <t>ORD00381</t>
  </si>
  <si>
    <t>2024-10-07</t>
  </si>
  <si>
    <t>CUST2072</t>
  </si>
  <si>
    <t>ORD00382</t>
  </si>
  <si>
    <t>2025-11-16</t>
  </si>
  <si>
    <t>CUST8593</t>
  </si>
  <si>
    <t>ORD00383</t>
  </si>
  <si>
    <t>2025-02-24</t>
  </si>
  <si>
    <t>CUST8503</t>
  </si>
  <si>
    <t>ORD00384</t>
  </si>
  <si>
    <t>2024-08-09</t>
  </si>
  <si>
    <t>CUST9788</t>
  </si>
  <si>
    <t>ORD00385</t>
  </si>
  <si>
    <t>CUST5964</t>
  </si>
  <si>
    <t>ORD00386</t>
  </si>
  <si>
    <t>2024-10-18</t>
  </si>
  <si>
    <t>CUST9234</t>
  </si>
  <si>
    <t>ORD00387</t>
  </si>
  <si>
    <t>2024-06-26</t>
  </si>
  <si>
    <t>ORD00388</t>
  </si>
  <si>
    <t>2025-07-14</t>
  </si>
  <si>
    <t>CUST9075</t>
  </si>
  <si>
    <t>ORD00389</t>
  </si>
  <si>
    <t>CUST5468</t>
  </si>
  <si>
    <t>ORD00390</t>
  </si>
  <si>
    <t>2024-05-22</t>
  </si>
  <si>
    <t>CUST8213</t>
  </si>
  <si>
    <t>ORD00391</t>
  </si>
  <si>
    <t>2024-01-10</t>
  </si>
  <si>
    <t>CUST1110</t>
  </si>
  <si>
    <t>ORD00392</t>
  </si>
  <si>
    <t>2024-12-17</t>
  </si>
  <si>
    <t>CUST7519</t>
  </si>
  <si>
    <t>ORD00393</t>
  </si>
  <si>
    <t>2024-08-12</t>
  </si>
  <si>
    <t>CUST2705</t>
  </si>
  <si>
    <t>ORD00394</t>
  </si>
  <si>
    <t>2025-04-22</t>
  </si>
  <si>
    <t>CUST6814</t>
  </si>
  <si>
    <t>ORD00395</t>
  </si>
  <si>
    <t>2024-12-10</t>
  </si>
  <si>
    <t>CUST3641</t>
  </si>
  <si>
    <t>ORD00396</t>
  </si>
  <si>
    <t>2025-03-14</t>
  </si>
  <si>
    <t>CUST7662</t>
  </si>
  <si>
    <t>ORD00397</t>
  </si>
  <si>
    <t>CUST2619</t>
  </si>
  <si>
    <t>ORD00398</t>
  </si>
  <si>
    <t>CUST8296</t>
  </si>
  <si>
    <t>ORD00399</t>
  </si>
  <si>
    <t>2025-08-07</t>
  </si>
  <si>
    <t>CUST6412</t>
  </si>
  <si>
    <t>ORD00400</t>
  </si>
  <si>
    <t>2025-10-27</t>
  </si>
  <si>
    <t>CUST9797</t>
  </si>
  <si>
    <t>ORD00401</t>
  </si>
  <si>
    <t>2025-04-26</t>
  </si>
  <si>
    <t>CUST1975</t>
  </si>
  <si>
    <t>ORD00402</t>
  </si>
  <si>
    <t>CUST2234</t>
  </si>
  <si>
    <t>ORD00403</t>
  </si>
  <si>
    <t>2024-08-26</t>
  </si>
  <si>
    <t>CUST5300</t>
  </si>
  <si>
    <t>ORD00404</t>
  </si>
  <si>
    <t>CUST2182</t>
  </si>
  <si>
    <t>ORD00405</t>
  </si>
  <si>
    <t>2024-07-17</t>
  </si>
  <si>
    <t>CUST6617</t>
  </si>
  <si>
    <t>ORD00406</t>
  </si>
  <si>
    <t>CUST8317</t>
  </si>
  <si>
    <t>ORD00407</t>
  </si>
  <si>
    <t>CUST7532</t>
  </si>
  <si>
    <t>ORD00408</t>
  </si>
  <si>
    <t>2024-07-14</t>
  </si>
  <si>
    <t>CUST4385</t>
  </si>
  <si>
    <t>ORD00409</t>
  </si>
  <si>
    <t>CUST2762</t>
  </si>
  <si>
    <t>ORD00410</t>
  </si>
  <si>
    <t>2024-01-25</t>
  </si>
  <si>
    <t>CUST8654</t>
  </si>
  <si>
    <t>ORD00411</t>
  </si>
  <si>
    <t>CUST1292</t>
  </si>
  <si>
    <t>ORD00412</t>
  </si>
  <si>
    <t>2025-04-21</t>
  </si>
  <si>
    <t>CUST1131</t>
  </si>
  <si>
    <t>ORD00413</t>
  </si>
  <si>
    <t>CUST3791</t>
  </si>
  <si>
    <t>ORD00414</t>
  </si>
  <si>
    <t>CUST9650</t>
  </si>
  <si>
    <t>ORD00415</t>
  </si>
  <si>
    <t>CUST6978</t>
  </si>
  <si>
    <t>ORD00416</t>
  </si>
  <si>
    <t>2024-12-20</t>
  </si>
  <si>
    <t>CUST4181</t>
  </si>
  <si>
    <t>ORD00417</t>
  </si>
  <si>
    <t>CUST6139</t>
  </si>
  <si>
    <t>ORD00418</t>
  </si>
  <si>
    <t>2025-06-27</t>
  </si>
  <si>
    <t>CUST8200</t>
  </si>
  <si>
    <t>ORD00419</t>
  </si>
  <si>
    <t>CUST5526</t>
  </si>
  <si>
    <t>ORD00420</t>
  </si>
  <si>
    <t>CUST8248</t>
  </si>
  <si>
    <t>ORD00421</t>
  </si>
  <si>
    <t>2025-07-12</t>
  </si>
  <si>
    <t>CUST7476</t>
  </si>
  <si>
    <t>ORD00422</t>
  </si>
  <si>
    <t>2025-03-06</t>
  </si>
  <si>
    <t>CUST3754</t>
  </si>
  <si>
    <t>ORD00423</t>
  </si>
  <si>
    <t>2024-10-20</t>
  </si>
  <si>
    <t>CUST9651</t>
  </si>
  <si>
    <t>ORD00424</t>
  </si>
  <si>
    <t>CUST4449</t>
  </si>
  <si>
    <t>ORD00425</t>
  </si>
  <si>
    <t>ORD00426</t>
  </si>
  <si>
    <t>CUST5707</t>
  </si>
  <si>
    <t>ORD00427</t>
  </si>
  <si>
    <t>CUST3395</t>
  </si>
  <si>
    <t>ORD00428</t>
  </si>
  <si>
    <t>CUST6268</t>
  </si>
  <si>
    <t>ORD00429</t>
  </si>
  <si>
    <t>CUST4052</t>
  </si>
  <si>
    <t>ORD00430</t>
  </si>
  <si>
    <t>2024-12-22</t>
  </si>
  <si>
    <t>CUST9222</t>
  </si>
  <si>
    <t>ORD00431</t>
  </si>
  <si>
    <t>2025-10-16</t>
  </si>
  <si>
    <t>CUST8982</t>
  </si>
  <si>
    <t>ORD00432</t>
  </si>
  <si>
    <t>CUST9992</t>
  </si>
  <si>
    <t>ORD00433</t>
  </si>
  <si>
    <t>2024-06-09</t>
  </si>
  <si>
    <t>CUST5713</t>
  </si>
  <si>
    <t>ORD00434</t>
  </si>
  <si>
    <t>2025-12-25</t>
  </si>
  <si>
    <t>CUST3652</t>
  </si>
  <si>
    <t>ORD00435</t>
  </si>
  <si>
    <t>2025-01-07</t>
  </si>
  <si>
    <t>CUST4594</t>
  </si>
  <si>
    <t>ORD00436</t>
  </si>
  <si>
    <t>CUST5059</t>
  </si>
  <si>
    <t>ORD00437</t>
  </si>
  <si>
    <t>2025-05-15</t>
  </si>
  <si>
    <t>CUST9133</t>
  </si>
  <si>
    <t>ORD00438</t>
  </si>
  <si>
    <t>2025-06-10</t>
  </si>
  <si>
    <t>CUST4152</t>
  </si>
  <si>
    <t>ORD00439</t>
  </si>
  <si>
    <t>2025-11-11</t>
  </si>
  <si>
    <t>ORD00440</t>
  </si>
  <si>
    <t>2024-08-10</t>
  </si>
  <si>
    <t>CUST6641</t>
  </si>
  <si>
    <t>ORD00441</t>
  </si>
  <si>
    <t>CUST9517</t>
  </si>
  <si>
    <t>ORD00442</t>
  </si>
  <si>
    <t>CUST2953</t>
  </si>
  <si>
    <t>ORD00443</t>
  </si>
  <si>
    <t>CUST3034</t>
  </si>
  <si>
    <t>ORD00444</t>
  </si>
  <si>
    <t>CUST5842</t>
  </si>
  <si>
    <t>ORD00445</t>
  </si>
  <si>
    <t>2025-06-16</t>
  </si>
  <si>
    <t>CUST6073</t>
  </si>
  <si>
    <t>ORD00446</t>
  </si>
  <si>
    <t>2025-12-24</t>
  </si>
  <si>
    <t>CUST9969</t>
  </si>
  <si>
    <t>ORD00447</t>
  </si>
  <si>
    <t>CUST6884</t>
  </si>
  <si>
    <t>ORD00448</t>
  </si>
  <si>
    <t>2025-05-21</t>
  </si>
  <si>
    <t>CUST4444</t>
  </si>
  <si>
    <t>ORD00449</t>
  </si>
  <si>
    <t>2024-04-24</t>
  </si>
  <si>
    <t>CUST3291</t>
  </si>
  <si>
    <t>ORD00450</t>
  </si>
  <si>
    <t>2025-10-09</t>
  </si>
  <si>
    <t>CUST7272</t>
  </si>
  <si>
    <t>ORD00451</t>
  </si>
  <si>
    <t>CUST1157</t>
  </si>
  <si>
    <t>ORD00452</t>
  </si>
  <si>
    <t>CUST1760</t>
  </si>
  <si>
    <t>ORD00453</t>
  </si>
  <si>
    <t>2024-09-16</t>
  </si>
  <si>
    <t>CUST8320</t>
  </si>
  <si>
    <t>ORD00454</t>
  </si>
  <si>
    <t>CUST4763</t>
  </si>
  <si>
    <t>ORD00455</t>
  </si>
  <si>
    <t>2025-02-06</t>
  </si>
  <si>
    <t>CUST8529</t>
  </si>
  <si>
    <t>ORD00456</t>
  </si>
  <si>
    <t>CUST8699</t>
  </si>
  <si>
    <t>ORD00457</t>
  </si>
  <si>
    <t>CUST5898</t>
  </si>
  <si>
    <t>ORD00458</t>
  </si>
  <si>
    <t>2025-07-17</t>
  </si>
  <si>
    <t>CUST5392</t>
  </si>
  <si>
    <t>ORD00459</t>
  </si>
  <si>
    <t>CUST9326</t>
  </si>
  <si>
    <t>ORD00460</t>
  </si>
  <si>
    <t>2025-07-15</t>
  </si>
  <si>
    <t>CUST6134</t>
  </si>
  <si>
    <t>ORD00461</t>
  </si>
  <si>
    <t>CUST3600</t>
  </si>
  <si>
    <t>ORD00462</t>
  </si>
  <si>
    <t>2024-06-21</t>
  </si>
  <si>
    <t>CUST6756</t>
  </si>
  <si>
    <t>ORD00463</t>
  </si>
  <si>
    <t>2024-05-14</t>
  </si>
  <si>
    <t>CUST1709</t>
  </si>
  <si>
    <t>ORD00464</t>
  </si>
  <si>
    <t>2024-05-10</t>
  </si>
  <si>
    <t>CUST1733</t>
  </si>
  <si>
    <t>ORD00465</t>
  </si>
  <si>
    <t>CUST1107</t>
  </si>
  <si>
    <t>ORD00466</t>
  </si>
  <si>
    <t>2024-04-30</t>
  </si>
  <si>
    <t>CUST2143</t>
  </si>
  <si>
    <t>ORD00467</t>
  </si>
  <si>
    <t>2024-02-26</t>
  </si>
  <si>
    <t>CUST6903</t>
  </si>
  <si>
    <t>ORD00468</t>
  </si>
  <si>
    <t>CUST5632</t>
  </si>
  <si>
    <t>ORD00469</t>
  </si>
  <si>
    <t>CUST6447</t>
  </si>
  <si>
    <t>ORD00470</t>
  </si>
  <si>
    <t>2024-10-30</t>
  </si>
  <si>
    <t>CUST7242</t>
  </si>
  <si>
    <t>ORD00471</t>
  </si>
  <si>
    <t>2025-11-24</t>
  </si>
  <si>
    <t>CUST7587</t>
  </si>
  <si>
    <t>ORD00472</t>
  </si>
  <si>
    <t>CUST5756</t>
  </si>
  <si>
    <t>ORD00473</t>
  </si>
  <si>
    <t>CUST7000</t>
  </si>
  <si>
    <t>ORD00474</t>
  </si>
  <si>
    <t>2025-01-09</t>
  </si>
  <si>
    <t>CUST9270</t>
  </si>
  <si>
    <t>ORD00475</t>
  </si>
  <si>
    <t>2025-09-16</t>
  </si>
  <si>
    <t>CUST6818</t>
  </si>
  <si>
    <t>ORD00476</t>
  </si>
  <si>
    <t>2024-09-03</t>
  </si>
  <si>
    <t>CUST9485</t>
  </si>
  <si>
    <t>ORD00477</t>
  </si>
  <si>
    <t>2024-12-16</t>
  </si>
  <si>
    <t>CUST7964</t>
  </si>
  <si>
    <t>ORD00478</t>
  </si>
  <si>
    <t>CUST8205</t>
  </si>
  <si>
    <t>ORD00479</t>
  </si>
  <si>
    <t>2024-07-16</t>
  </si>
  <si>
    <t>CUST5684</t>
  </si>
  <si>
    <t>ORD00480</t>
  </si>
  <si>
    <t>CUST2312</t>
  </si>
  <si>
    <t>ORD00481</t>
  </si>
  <si>
    <t>CUST9244</t>
  </si>
  <si>
    <t>ORD00482</t>
  </si>
  <si>
    <t>2024-12-18</t>
  </si>
  <si>
    <t>ORD00483</t>
  </si>
  <si>
    <t>CUST3237</t>
  </si>
  <si>
    <t>ORD00484</t>
  </si>
  <si>
    <t>CUST3022</t>
  </si>
  <si>
    <t>ORD00485</t>
  </si>
  <si>
    <t>CUST5045</t>
  </si>
  <si>
    <t>ORD00486</t>
  </si>
  <si>
    <t>2024-03-27</t>
  </si>
  <si>
    <t>CUST9370</t>
  </si>
  <si>
    <t>ORD00487</t>
  </si>
  <si>
    <t>2024-02-24</t>
  </si>
  <si>
    <t>CUST2765</t>
  </si>
  <si>
    <t>ORD00488</t>
  </si>
  <si>
    <t>CUST9395</t>
  </si>
  <si>
    <t>ORD00489</t>
  </si>
  <si>
    <t>CUST9310</t>
  </si>
  <si>
    <t>ORD00490</t>
  </si>
  <si>
    <t>ORD00491</t>
  </si>
  <si>
    <t>CUST7820</t>
  </si>
  <si>
    <t>ORD00492</t>
  </si>
  <si>
    <t>2024-01-02</t>
  </si>
  <si>
    <t>CUST1646</t>
  </si>
  <si>
    <t>ORD00493</t>
  </si>
  <si>
    <t>CUST4757</t>
  </si>
  <si>
    <t>ORD00494</t>
  </si>
  <si>
    <t>CUST2831</t>
  </si>
  <si>
    <t>ORD00495</t>
  </si>
  <si>
    <t>2025-08-12</t>
  </si>
  <si>
    <t>CUST3777</t>
  </si>
  <si>
    <t>ORD00496</t>
  </si>
  <si>
    <t>2025-05-12</t>
  </si>
  <si>
    <t>CUST1122</t>
  </si>
  <si>
    <t>ORD00497</t>
  </si>
  <si>
    <t>2025-03-13</t>
  </si>
  <si>
    <t>CUST7638</t>
  </si>
  <si>
    <t>ORD00498</t>
  </si>
  <si>
    <t>CUST4857</t>
  </si>
  <si>
    <t>ORD00499</t>
  </si>
  <si>
    <t>2024-03-22</t>
  </si>
  <si>
    <t>CUST6054</t>
  </si>
  <si>
    <t>ORD00500</t>
  </si>
  <si>
    <t>2024-02-04</t>
  </si>
  <si>
    <t>ORD00501</t>
  </si>
  <si>
    <t>2024-08-28</t>
  </si>
  <si>
    <t>CUST2996</t>
  </si>
  <si>
    <t>ORD00502</t>
  </si>
  <si>
    <t>2025-03-04</t>
  </si>
  <si>
    <t>CUST3904</t>
  </si>
  <si>
    <t>ORD00503</t>
  </si>
  <si>
    <t>2024-08-04</t>
  </si>
  <si>
    <t>CUST4744</t>
  </si>
  <si>
    <t>ORD00504</t>
  </si>
  <si>
    <t>CUST7938</t>
  </si>
  <si>
    <t>ORD00505</t>
  </si>
  <si>
    <t>2024-08-23</t>
  </si>
  <si>
    <t>CUST3716</t>
  </si>
  <si>
    <t>ORD00506</t>
  </si>
  <si>
    <t>CUST6571</t>
  </si>
  <si>
    <t>ORD00507</t>
  </si>
  <si>
    <t>CUST6050</t>
  </si>
  <si>
    <t>ORD00508</t>
  </si>
  <si>
    <t>CUST9884</t>
  </si>
  <si>
    <t>ORD00509</t>
  </si>
  <si>
    <t>2024-01-21</t>
  </si>
  <si>
    <t>CUST7086</t>
  </si>
  <si>
    <t>ORD00510</t>
  </si>
  <si>
    <t>2025-01-17</t>
  </si>
  <si>
    <t>CUST1482</t>
  </si>
  <si>
    <t>ORD00511</t>
  </si>
  <si>
    <t>CUST2363</t>
  </si>
  <si>
    <t>ORD00512</t>
  </si>
  <si>
    <t>2024-05-07</t>
  </si>
  <si>
    <t>CUST3572</t>
  </si>
  <si>
    <t>ORD00513</t>
  </si>
  <si>
    <t>CUST7121</t>
  </si>
  <si>
    <t>ORD00514</t>
  </si>
  <si>
    <t>2025-09-02</t>
  </si>
  <si>
    <t>CUST7286</t>
  </si>
  <si>
    <t>ORD00515</t>
  </si>
  <si>
    <t>CUST7427</t>
  </si>
  <si>
    <t>ORD00516</t>
  </si>
  <si>
    <t>CUST6421</t>
  </si>
  <si>
    <t>ORD00517</t>
  </si>
  <si>
    <t>2024-03-12</t>
  </si>
  <si>
    <t>CUST9280</t>
  </si>
  <si>
    <t>ORD00518</t>
  </si>
  <si>
    <t>2025-06-18</t>
  </si>
  <si>
    <t>CUST1716</t>
  </si>
  <si>
    <t>ORD00519</t>
  </si>
  <si>
    <t>2025-11-10</t>
  </si>
  <si>
    <t>CUST2362</t>
  </si>
  <si>
    <t>ORD00520</t>
  </si>
  <si>
    <t>2024-11-23</t>
  </si>
  <si>
    <t>CUST2482</t>
  </si>
  <si>
    <t>ORD00521</t>
  </si>
  <si>
    <t>2024-12-31</t>
  </si>
  <si>
    <t>CUST6479</t>
  </si>
  <si>
    <t>ORD00522</t>
  </si>
  <si>
    <t>2024-06-17</t>
  </si>
  <si>
    <t>CUST2313</t>
  </si>
  <si>
    <t>ORD00523</t>
  </si>
  <si>
    <t>CUST7055</t>
  </si>
  <si>
    <t>ORD00524</t>
  </si>
  <si>
    <t>CUST8410</t>
  </si>
  <si>
    <t>ORD00525</t>
  </si>
  <si>
    <t>2025-06-06</t>
  </si>
  <si>
    <t>CUST6866</t>
  </si>
  <si>
    <t>ORD00526</t>
  </si>
  <si>
    <t>CUST8909</t>
  </si>
  <si>
    <t>ORD00527</t>
  </si>
  <si>
    <t>2024-09-24</t>
  </si>
  <si>
    <t>CUST5051</t>
  </si>
  <si>
    <t>ORD00528</t>
  </si>
  <si>
    <t>2024-05-21</t>
  </si>
  <si>
    <t>CUST7895</t>
  </si>
  <si>
    <t>ORD00529</t>
  </si>
  <si>
    <t>2024-06-23</t>
  </si>
  <si>
    <t>CUST4560</t>
  </si>
  <si>
    <t>ORD00530</t>
  </si>
  <si>
    <t>2024-08-21</t>
  </si>
  <si>
    <t>CUST7718</t>
  </si>
  <si>
    <t>ORD00531</t>
  </si>
  <si>
    <t>2024-05-05</t>
  </si>
  <si>
    <t>ORD00532</t>
  </si>
  <si>
    <t>2024-08-14</t>
  </si>
  <si>
    <t>CUST1013</t>
  </si>
  <si>
    <t>ORD00533</t>
  </si>
  <si>
    <t>CUST1872</t>
  </si>
  <si>
    <t>ORD00534</t>
  </si>
  <si>
    <t>ORD00535</t>
  </si>
  <si>
    <t>CUST1902</t>
  </si>
  <si>
    <t>ORD00536</t>
  </si>
  <si>
    <t>CUST8524</t>
  </si>
  <si>
    <t>ORD00537</t>
  </si>
  <si>
    <t>2024-10-24</t>
  </si>
  <si>
    <t>CUST1702</t>
  </si>
  <si>
    <t>ORD00538</t>
  </si>
  <si>
    <t>CUST9949</t>
  </si>
  <si>
    <t>ORD00539</t>
  </si>
  <si>
    <t>2024-12-21</t>
  </si>
  <si>
    <t>CUST2257</t>
  </si>
  <si>
    <t>ORD00540</t>
  </si>
  <si>
    <t>CUST3914</t>
  </si>
  <si>
    <t>ORD00541</t>
  </si>
  <si>
    <t>CUST6080</t>
  </si>
  <si>
    <t>ORD00542</t>
  </si>
  <si>
    <t>2024-11-02</t>
  </si>
  <si>
    <t>ORD00543</t>
  </si>
  <si>
    <t>CUST9300</t>
  </si>
  <si>
    <t>ORD00544</t>
  </si>
  <si>
    <t>2024-08-24</t>
  </si>
  <si>
    <t>CUST2799</t>
  </si>
  <si>
    <t>ORD00545</t>
  </si>
  <si>
    <t>ORD00546</t>
  </si>
  <si>
    <t>CUST6755</t>
  </si>
  <si>
    <t>ORD00547</t>
  </si>
  <si>
    <t>2025-12-27</t>
  </si>
  <si>
    <t>CUST7666</t>
  </si>
  <si>
    <t>ORD00548</t>
  </si>
  <si>
    <t>CUST9583</t>
  </si>
  <si>
    <t>ORD00549</t>
  </si>
  <si>
    <t>CUST6777</t>
  </si>
  <si>
    <t>ORD00550</t>
  </si>
  <si>
    <t>2025-12-03</t>
  </si>
  <si>
    <t>CUST3573</t>
  </si>
  <si>
    <t>ORD00551</t>
  </si>
  <si>
    <t>CUST3715</t>
  </si>
  <si>
    <t>ORD00552</t>
  </si>
  <si>
    <t>2024-07-15</t>
  </si>
  <si>
    <t>CUST1192</t>
  </si>
  <si>
    <t>ORD00553</t>
  </si>
  <si>
    <t>CUST8880</t>
  </si>
  <si>
    <t>ORD00554</t>
  </si>
  <si>
    <t>2024-07-29</t>
  </si>
  <si>
    <t>CUST3030</t>
  </si>
  <si>
    <t>ORD00555</t>
  </si>
  <si>
    <t>2024-01-19</t>
  </si>
  <si>
    <t>CUST1021</t>
  </si>
  <si>
    <t>ORD00556</t>
  </si>
  <si>
    <t>2025-01-14</t>
  </si>
  <si>
    <t>CUST3496</t>
  </si>
  <si>
    <t>ORD00557</t>
  </si>
  <si>
    <t>2024-07-09</t>
  </si>
  <si>
    <t>CUST9032</t>
  </si>
  <si>
    <t>ORD00558</t>
  </si>
  <si>
    <t>CUST3397</t>
  </si>
  <si>
    <t>ORD00559</t>
  </si>
  <si>
    <t>CUST1393</t>
  </si>
  <si>
    <t>ORD00560</t>
  </si>
  <si>
    <t>CUST3331</t>
  </si>
  <si>
    <t>ORD00561</t>
  </si>
  <si>
    <t>2024-04-12</t>
  </si>
  <si>
    <t>CUST7867</t>
  </si>
  <si>
    <t>ORD00562</t>
  </si>
  <si>
    <t>CUST6081</t>
  </si>
  <si>
    <t>ORD00563</t>
  </si>
  <si>
    <t>CUST1451</t>
  </si>
  <si>
    <t>ORD00564</t>
  </si>
  <si>
    <t>CUST2500</t>
  </si>
  <si>
    <t>ORD00565</t>
  </si>
  <si>
    <t>2025-11-12</t>
  </si>
  <si>
    <t>CUST3051</t>
  </si>
  <si>
    <t>ORD00566</t>
  </si>
  <si>
    <t>2024-06-10</t>
  </si>
  <si>
    <t>CUST8268</t>
  </si>
  <si>
    <t>ORD00567</t>
  </si>
  <si>
    <t>CUST1534</t>
  </si>
  <si>
    <t>ORD00568</t>
  </si>
  <si>
    <t>CUST7352</t>
  </si>
  <si>
    <t>ORD00569</t>
  </si>
  <si>
    <t>CUST4529</t>
  </si>
  <si>
    <t>ORD00570</t>
  </si>
  <si>
    <t>CUST7498</t>
  </si>
  <si>
    <t>ORD00571</t>
  </si>
  <si>
    <t>CUST8035</t>
  </si>
  <si>
    <t>ORD00572</t>
  </si>
  <si>
    <t>CUST6797</t>
  </si>
  <si>
    <t>ORD00573</t>
  </si>
  <si>
    <t>CUST6183</t>
  </si>
  <si>
    <t>ORD00574</t>
  </si>
  <si>
    <t>CUST5485</t>
  </si>
  <si>
    <t>ORD00575</t>
  </si>
  <si>
    <t>2024-02-14</t>
  </si>
  <si>
    <t>CUST6216</t>
  </si>
  <si>
    <t>ORD00576</t>
  </si>
  <si>
    <t>CUST7234</t>
  </si>
  <si>
    <t>ORD00577</t>
  </si>
  <si>
    <t>CUST5830</t>
  </si>
  <si>
    <t>ORD00578</t>
  </si>
  <si>
    <t>CUST6426</t>
  </si>
  <si>
    <t>ORD00579</t>
  </si>
  <si>
    <t>2024-06-06</t>
  </si>
  <si>
    <t>CUST3238</t>
  </si>
  <si>
    <t>ORD00580</t>
  </si>
  <si>
    <t>CUST3548</t>
  </si>
  <si>
    <t>ORD00581</t>
  </si>
  <si>
    <t>CUST3443</t>
  </si>
  <si>
    <t>ORD00582</t>
  </si>
  <si>
    <t>2025-01-24</t>
  </si>
  <si>
    <t>CUST8092</t>
  </si>
  <si>
    <t>ORD00583</t>
  </si>
  <si>
    <t>2025-05-03</t>
  </si>
  <si>
    <t>CUST3425</t>
  </si>
  <si>
    <t>ORD00584</t>
  </si>
  <si>
    <t>2024-04-25</t>
  </si>
  <si>
    <t>CUST8526</t>
  </si>
  <si>
    <t>ORD00585</t>
  </si>
  <si>
    <t>CUST6861</t>
  </si>
  <si>
    <t>ORD00586</t>
  </si>
  <si>
    <t>2024-10-23</t>
  </si>
  <si>
    <t>CUST6315</t>
  </si>
  <si>
    <t>ORD00587</t>
  </si>
  <si>
    <t>CUST1132</t>
  </si>
  <si>
    <t>ORD00588</t>
  </si>
  <si>
    <t>CUST4302</t>
  </si>
  <si>
    <t>ORD00589</t>
  </si>
  <si>
    <t>2025-07-21</t>
  </si>
  <si>
    <t>CUST7456</t>
  </si>
  <si>
    <t>ORD00590</t>
  </si>
  <si>
    <t>CUST3638</t>
  </si>
  <si>
    <t>ORD00591</t>
  </si>
  <si>
    <t>2024-10-21</t>
  </si>
  <si>
    <t>CUST5990</t>
  </si>
  <si>
    <t>ORD00592</t>
  </si>
  <si>
    <t>2024-01-29</t>
  </si>
  <si>
    <t>CUST4631</t>
  </si>
  <si>
    <t>ORD00593</t>
  </si>
  <si>
    <t>2024-05-15</t>
  </si>
  <si>
    <t>CUST6827</t>
  </si>
  <si>
    <t>ORD00594</t>
  </si>
  <si>
    <t>2024-08-18</t>
  </si>
  <si>
    <t>CUST5257</t>
  </si>
  <si>
    <t>ORD00595</t>
  </si>
  <si>
    <t>2024-07-24</t>
  </si>
  <si>
    <t>CUST5192</t>
  </si>
  <si>
    <t>ORD00596</t>
  </si>
  <si>
    <t>2025-06-25</t>
  </si>
  <si>
    <t>CUST1185</t>
  </si>
  <si>
    <t>ORD00597</t>
  </si>
  <si>
    <t>ORD00598</t>
  </si>
  <si>
    <t>CUST9124</t>
  </si>
  <si>
    <t>ORD00599</t>
  </si>
  <si>
    <t>2024-02-10</t>
  </si>
  <si>
    <t>CUST6276</t>
  </si>
  <si>
    <t>ORD00600</t>
  </si>
  <si>
    <t>2025-05-17</t>
  </si>
  <si>
    <t>CUST5363</t>
  </si>
  <si>
    <t>ORD00601</t>
  </si>
  <si>
    <t>2025-07-02</t>
  </si>
  <si>
    <t>CUST1089</t>
  </si>
  <si>
    <t>ORD00602</t>
  </si>
  <si>
    <t>CUST9536</t>
  </si>
  <si>
    <t>ORD00603</t>
  </si>
  <si>
    <t>CUST6082</t>
  </si>
  <si>
    <t>ORD00604</t>
  </si>
  <si>
    <t>CUST1554</t>
  </si>
  <si>
    <t>ORD00605</t>
  </si>
  <si>
    <t>2024-02-19</t>
  </si>
  <si>
    <t>ORD00606</t>
  </si>
  <si>
    <t>CUST5875</t>
  </si>
  <si>
    <t>ORD00607</t>
  </si>
  <si>
    <t>2024-02-12</t>
  </si>
  <si>
    <t>CUST6432</t>
  </si>
  <si>
    <t>ORD00608</t>
  </si>
  <si>
    <t>CUST9127</t>
  </si>
  <si>
    <t>ORD00609</t>
  </si>
  <si>
    <t>CUST1835</t>
  </si>
  <si>
    <t>ORD00610</t>
  </si>
  <si>
    <t>2025-11-18</t>
  </si>
  <si>
    <t>CUST4988</t>
  </si>
  <si>
    <t>ORD00611</t>
  </si>
  <si>
    <t>CUST1881</t>
  </si>
  <si>
    <t>ORD00612</t>
  </si>
  <si>
    <t>2024-04-23</t>
  </si>
  <si>
    <t>CUST6422</t>
  </si>
  <si>
    <t>ORD00613</t>
  </si>
  <si>
    <t>2025-06-26</t>
  </si>
  <si>
    <t>CUST9487</t>
  </si>
  <si>
    <t>ORD00614</t>
  </si>
  <si>
    <t>CUST6452</t>
  </si>
  <si>
    <t>ORD00615</t>
  </si>
  <si>
    <t>2025-01-29</t>
  </si>
  <si>
    <t>CUST7719</t>
  </si>
  <si>
    <t>ORD00616</t>
  </si>
  <si>
    <t>2024-07-02</t>
  </si>
  <si>
    <t>CUST3827</t>
  </si>
  <si>
    <t>ORD00617</t>
  </si>
  <si>
    <t>2025-10-12</t>
  </si>
  <si>
    <t>CUST7116</t>
  </si>
  <si>
    <t>ORD00618</t>
  </si>
  <si>
    <t>2025-11-03</t>
  </si>
  <si>
    <t>CUST2774</t>
  </si>
  <si>
    <t>ORD00619</t>
  </si>
  <si>
    <t>ORD00620</t>
  </si>
  <si>
    <t>CUST9064</t>
  </si>
  <si>
    <t>ORD00621</t>
  </si>
  <si>
    <t>2025-11-01</t>
  </si>
  <si>
    <t>CUST5532</t>
  </si>
  <si>
    <t>ORD00622</t>
  </si>
  <si>
    <t>2024-08-13</t>
  </si>
  <si>
    <t>CUST1358</t>
  </si>
  <si>
    <t>ORD00623</t>
  </si>
  <si>
    <t>CUST5167</t>
  </si>
  <si>
    <t>ORD00624</t>
  </si>
  <si>
    <t>2025-08-16</t>
  </si>
  <si>
    <t>CUST4885</t>
  </si>
  <si>
    <t>ORD00625</t>
  </si>
  <si>
    <t>CUST3381</t>
  </si>
  <si>
    <t>ORD00626</t>
  </si>
  <si>
    <t>2024-09-06</t>
  </si>
  <si>
    <t>CUST4694</t>
  </si>
  <si>
    <t>ORD00627</t>
  </si>
  <si>
    <t>CUST9944</t>
  </si>
  <si>
    <t>ORD00628</t>
  </si>
  <si>
    <t>CUST3788</t>
  </si>
  <si>
    <t>ORD00629</t>
  </si>
  <si>
    <t>2024-10-14</t>
  </si>
  <si>
    <t>CUST8709</t>
  </si>
  <si>
    <t>ORD00630</t>
  </si>
  <si>
    <t>CUST9976</t>
  </si>
  <si>
    <t>ORD00631</t>
  </si>
  <si>
    <t>2025-03-21</t>
  </si>
  <si>
    <t>CUST8355</t>
  </si>
  <si>
    <t>ORD00632</t>
  </si>
  <si>
    <t>2024-09-21</t>
  </si>
  <si>
    <t>CUST6006</t>
  </si>
  <si>
    <t>ORD00633</t>
  </si>
  <si>
    <t>CUST2903</t>
  </si>
  <si>
    <t>ORD00634</t>
  </si>
  <si>
    <t>2024-08-20</t>
  </si>
  <si>
    <t>CUST6788</t>
  </si>
  <si>
    <t>ORD00635</t>
  </si>
  <si>
    <t>CUST1551</t>
  </si>
  <si>
    <t>ORD00636</t>
  </si>
  <si>
    <t>2025-01-03</t>
  </si>
  <si>
    <t>CUST2587</t>
  </si>
  <si>
    <t>ORD00637</t>
  </si>
  <si>
    <t>CUST7305</t>
  </si>
  <si>
    <t>ORD00638</t>
  </si>
  <si>
    <t>2024-04-11</t>
  </si>
  <si>
    <t>CUST9425</t>
  </si>
  <si>
    <t>ORD00639</t>
  </si>
  <si>
    <t>CUST8338</t>
  </si>
  <si>
    <t>ORD00640</t>
  </si>
  <si>
    <t>2025-12-04</t>
  </si>
  <si>
    <t>CUST6576</t>
  </si>
  <si>
    <t>ORD00641</t>
  </si>
  <si>
    <t>2025-10-19</t>
  </si>
  <si>
    <t>CUST3141</t>
  </si>
  <si>
    <t>ORD00642</t>
  </si>
  <si>
    <t>CUST2087</t>
  </si>
  <si>
    <t>ORD00643</t>
  </si>
  <si>
    <t>CUST6090</t>
  </si>
  <si>
    <t>ORD00644</t>
  </si>
  <si>
    <t>CUST6239</t>
  </si>
  <si>
    <t>ORD00645</t>
  </si>
  <si>
    <t>CUST9481</t>
  </si>
  <si>
    <t>ORD00646</t>
  </si>
  <si>
    <t>2025-01-08</t>
  </si>
  <si>
    <t>ORD00647</t>
  </si>
  <si>
    <t>CUST2027</t>
  </si>
  <si>
    <t>ORD00648</t>
  </si>
  <si>
    <t>CUST5155</t>
  </si>
  <si>
    <t>ORD00649</t>
  </si>
  <si>
    <t>CUST4516</t>
  </si>
  <si>
    <t>ORD00650</t>
  </si>
  <si>
    <t>2024-02-13</t>
  </si>
  <si>
    <t>CUST4718</t>
  </si>
  <si>
    <t>ORD00651</t>
  </si>
  <si>
    <t>2024-07-27</t>
  </si>
  <si>
    <t>CUST7965</t>
  </si>
  <si>
    <t>ORD00652</t>
  </si>
  <si>
    <t>2024-09-09</t>
  </si>
  <si>
    <t>CUST1397</t>
  </si>
  <si>
    <t>ORD00653</t>
  </si>
  <si>
    <t>CUST8026</t>
  </si>
  <si>
    <t>ORD00654</t>
  </si>
  <si>
    <t>2025-10-21</t>
  </si>
  <si>
    <t>CUST3527</t>
  </si>
  <si>
    <t>ORD00655</t>
  </si>
  <si>
    <t>2025-08-03</t>
  </si>
  <si>
    <t>CUST3362</t>
  </si>
  <si>
    <t>ORD00656</t>
  </si>
  <si>
    <t>CUST2028</t>
  </si>
  <si>
    <t>ORD00657</t>
  </si>
  <si>
    <t>CUST7778</t>
  </si>
  <si>
    <t>ORD00658</t>
  </si>
  <si>
    <t>CUST7508</t>
  </si>
  <si>
    <t>ORD00659</t>
  </si>
  <si>
    <t>2025-06-01</t>
  </si>
  <si>
    <t>CUST6217</t>
  </si>
  <si>
    <t>ORD00660</t>
  </si>
  <si>
    <t>2024-04-15</t>
  </si>
  <si>
    <t>CUST6693</t>
  </si>
  <si>
    <t>ORD00661</t>
  </si>
  <si>
    <t>2025-05-02</t>
  </si>
  <si>
    <t>CUST3849</t>
  </si>
  <si>
    <t>ORD00662</t>
  </si>
  <si>
    <t>2025-08-10</t>
  </si>
  <si>
    <t>CUST8190</t>
  </si>
  <si>
    <t>ORD00663</t>
  </si>
  <si>
    <t>2025-05-25</t>
  </si>
  <si>
    <t>CUST1891</t>
  </si>
  <si>
    <t>ORD00664</t>
  </si>
  <si>
    <t>2025-07-08</t>
  </si>
  <si>
    <t>CUST1526</t>
  </si>
  <si>
    <t>ORD00665</t>
  </si>
  <si>
    <t>CUST4408</t>
  </si>
  <si>
    <t>ORD00666</t>
  </si>
  <si>
    <t>CUST6058</t>
  </si>
  <si>
    <t>ORD00667</t>
  </si>
  <si>
    <t>CUST4573</t>
  </si>
  <si>
    <t>ORD00668</t>
  </si>
  <si>
    <t>2024-07-10</t>
  </si>
  <si>
    <t>CUST3182</t>
  </si>
  <si>
    <t>ORD00669</t>
  </si>
  <si>
    <t>2024-09-22</t>
  </si>
  <si>
    <t>CUST7682</t>
  </si>
  <si>
    <t>ORD00670</t>
  </si>
  <si>
    <t>CUST1862</t>
  </si>
  <si>
    <t>ORD00671</t>
  </si>
  <si>
    <t>CUST4779</t>
  </si>
  <si>
    <t>ORD00672</t>
  </si>
  <si>
    <t>2025-12-17</t>
  </si>
  <si>
    <t>CUST2983</t>
  </si>
  <si>
    <t>ORD00673</t>
  </si>
  <si>
    <t>CUST7796</t>
  </si>
  <si>
    <t>ORD00674</t>
  </si>
  <si>
    <t>2024-02-08</t>
  </si>
  <si>
    <t>CUST7603</t>
  </si>
  <si>
    <t>ORD00675</t>
  </si>
  <si>
    <t>CUST4940</t>
  </si>
  <si>
    <t>ORD00676</t>
  </si>
  <si>
    <t>CUST7538</t>
  </si>
  <si>
    <t>ORD00677</t>
  </si>
  <si>
    <t>CUST3213</t>
  </si>
  <si>
    <t>ORD00678</t>
  </si>
  <si>
    <t>2025-11-02</t>
  </si>
  <si>
    <t>CUST2694</t>
  </si>
  <si>
    <t>ORD00679</t>
  </si>
  <si>
    <t>CUST4856</t>
  </si>
  <si>
    <t>ORD00680</t>
  </si>
  <si>
    <t>2025-01-12</t>
  </si>
  <si>
    <t>CUST6964</t>
  </si>
  <si>
    <t>ORD00681</t>
  </si>
  <si>
    <t>2024-01-18</t>
  </si>
  <si>
    <t>CUST8897</t>
  </si>
  <si>
    <t>ORD00682</t>
  </si>
  <si>
    <t>2025-03-07</t>
  </si>
  <si>
    <t>CUST6695</t>
  </si>
  <si>
    <t>ORD00683</t>
  </si>
  <si>
    <t>CUST4026</t>
  </si>
  <si>
    <t>ORD00684</t>
  </si>
  <si>
    <t>2025-05-19</t>
  </si>
  <si>
    <t>CUST4574</t>
  </si>
  <si>
    <t>ORD00685</t>
  </si>
  <si>
    <t>CUST1816</t>
  </si>
  <si>
    <t>ORD00686</t>
  </si>
  <si>
    <t>CUST5414</t>
  </si>
  <si>
    <t>ORD00687</t>
  </si>
  <si>
    <t>CUST8076</t>
  </si>
  <si>
    <t>ORD00688</t>
  </si>
  <si>
    <t>2025-06-17</t>
  </si>
  <si>
    <t>CUST7958</t>
  </si>
  <si>
    <t>ORD00689</t>
  </si>
  <si>
    <t>CUST9635</t>
  </si>
  <si>
    <t>ORD00690</t>
  </si>
  <si>
    <t>CUST2744</t>
  </si>
  <si>
    <t>ORD00691</t>
  </si>
  <si>
    <t>CUST3993</t>
  </si>
  <si>
    <t>ORD00692</t>
  </si>
  <si>
    <t>CUST6651</t>
  </si>
  <si>
    <t>ORD00693</t>
  </si>
  <si>
    <t>CUST9616</t>
  </si>
  <si>
    <t>ORD00694</t>
  </si>
  <si>
    <t>CUST6675</t>
  </si>
  <si>
    <t>ORD00695</t>
  </si>
  <si>
    <t>CUST6798</t>
  </si>
  <si>
    <t>ORD00696</t>
  </si>
  <si>
    <t>CUST5838</t>
  </si>
  <si>
    <t>ORD00697</t>
  </si>
  <si>
    <t>2024-02-15</t>
  </si>
  <si>
    <t>ORD00698</t>
  </si>
  <si>
    <t>CUST7689</t>
  </si>
  <si>
    <t>ORD00699</t>
  </si>
  <si>
    <t>CUST7390</t>
  </si>
  <si>
    <t>ORD00700</t>
  </si>
  <si>
    <t>2025-02-17</t>
  </si>
  <si>
    <t>CUST1789</t>
  </si>
  <si>
    <t>ORD00701</t>
  </si>
  <si>
    <t>2024-03-28</t>
  </si>
  <si>
    <t>CUST7399</t>
  </si>
  <si>
    <t>ORD00702</t>
  </si>
  <si>
    <t>CUST5899</t>
  </si>
  <si>
    <t>ORD00703</t>
  </si>
  <si>
    <t>CUST6669</t>
  </si>
  <si>
    <t>ORD00704</t>
  </si>
  <si>
    <t>CUST3036</t>
  </si>
  <si>
    <t>ORD00705</t>
  </si>
  <si>
    <t>2025-07-25</t>
  </si>
  <si>
    <t>CUST3309</t>
  </si>
  <si>
    <t>ORD00706</t>
  </si>
  <si>
    <t>2025-07-22</t>
  </si>
  <si>
    <t>CUST9328</t>
  </si>
  <si>
    <t>ORD00707</t>
  </si>
  <si>
    <t>ORD00708</t>
  </si>
  <si>
    <t>2025-08-30</t>
  </si>
  <si>
    <t>CUST4178</t>
  </si>
  <si>
    <t>ORD00709</t>
  </si>
  <si>
    <t>2024-11-27</t>
  </si>
  <si>
    <t>CUST3427</t>
  </si>
  <si>
    <t>ORD00710</t>
  </si>
  <si>
    <t>2024-03-23</t>
  </si>
  <si>
    <t>CUST6488</t>
  </si>
  <si>
    <t>ORD00711</t>
  </si>
  <si>
    <t>2025-09-12</t>
  </si>
  <si>
    <t>CUST1065</t>
  </si>
  <si>
    <t>ORD00712</t>
  </si>
  <si>
    <t>CUST7932</t>
  </si>
  <si>
    <t>ORD00713</t>
  </si>
  <si>
    <t>ORD00714</t>
  </si>
  <si>
    <t>2025-10-24</t>
  </si>
  <si>
    <t>CUST9007</t>
  </si>
  <si>
    <t>ORD00715</t>
  </si>
  <si>
    <t>CUST5460</t>
  </si>
  <si>
    <t>ORD00716</t>
  </si>
  <si>
    <t>CUST4217</t>
  </si>
  <si>
    <t>ORD00717</t>
  </si>
  <si>
    <t>2025-05-27</t>
  </si>
  <si>
    <t>ORD00718</t>
  </si>
  <si>
    <t>CUST7217</t>
  </si>
  <si>
    <t>ORD00719</t>
  </si>
  <si>
    <t>CUST7589</t>
  </si>
  <si>
    <t>ORD00720</t>
  </si>
  <si>
    <t>CUST1719</t>
  </si>
  <si>
    <t>ORD00721</t>
  </si>
  <si>
    <t>2024-03-19</t>
  </si>
  <si>
    <t>CUST1800</t>
  </si>
  <si>
    <t>ORD00722</t>
  </si>
  <si>
    <t>2024-09-14</t>
  </si>
  <si>
    <t>CUST3370</t>
  </si>
  <si>
    <t>ORD00723</t>
  </si>
  <si>
    <t>2025-02-20</t>
  </si>
  <si>
    <t>CUST2533</t>
  </si>
  <si>
    <t>ORD00724</t>
  </si>
  <si>
    <t>2025-07-06</t>
  </si>
  <si>
    <t>CUST9290</t>
  </si>
  <si>
    <t>ORD00725</t>
  </si>
  <si>
    <t>CUST1567</t>
  </si>
  <si>
    <t>ORD00726</t>
  </si>
  <si>
    <t>CUST7721</t>
  </si>
  <si>
    <t>ORD00727</t>
  </si>
  <si>
    <t>ORD00728</t>
  </si>
  <si>
    <t>CUST9233</t>
  </si>
  <si>
    <t>ORD00729</t>
  </si>
  <si>
    <t>CUST9223</t>
  </si>
  <si>
    <t>ORD00730</t>
  </si>
  <si>
    <t>2024-11-28</t>
  </si>
  <si>
    <t>CUST6666</t>
  </si>
  <si>
    <t>ORD00731</t>
  </si>
  <si>
    <t>CUST5310</t>
  </si>
  <si>
    <t>ORD00732</t>
  </si>
  <si>
    <t>2024-04-19</t>
  </si>
  <si>
    <t>CUST3106</t>
  </si>
  <si>
    <t>ORD00733</t>
  </si>
  <si>
    <t>CUST9897</t>
  </si>
  <si>
    <t>ORD00734</t>
  </si>
  <si>
    <t>2025-12-26</t>
  </si>
  <si>
    <t>CUST1796</t>
  </si>
  <si>
    <t>ORD00735</t>
  </si>
  <si>
    <t>CUST1836</t>
  </si>
  <si>
    <t>ORD00736</t>
  </si>
  <si>
    <t>2025-06-30</t>
  </si>
  <si>
    <t>CUST5197</t>
  </si>
  <si>
    <t>ORD00737</t>
  </si>
  <si>
    <t>CUST9403</t>
  </si>
  <si>
    <t>ORD00738</t>
  </si>
  <si>
    <t>2025-04-05</t>
  </si>
  <si>
    <t>CUST1244</t>
  </si>
  <si>
    <t>ORD00739</t>
  </si>
  <si>
    <t>CUST3498</t>
  </si>
  <si>
    <t>ORD00740</t>
  </si>
  <si>
    <t>2024-09-17</t>
  </si>
  <si>
    <t>CUST5183</t>
  </si>
  <si>
    <t>ORD00741</t>
  </si>
  <si>
    <t>2024-01-27</t>
  </si>
  <si>
    <t>CUST4575</t>
  </si>
  <si>
    <t>ORD00742</t>
  </si>
  <si>
    <t>CUST6714</t>
  </si>
  <si>
    <t>ORD00743</t>
  </si>
  <si>
    <t>2025-11-29</t>
  </si>
  <si>
    <t>CUST3810</t>
  </si>
  <si>
    <t>ORD00744</t>
  </si>
  <si>
    <t>CUST8951</t>
  </si>
  <si>
    <t>ORD00745</t>
  </si>
  <si>
    <t>2024-05-01</t>
  </si>
  <si>
    <t>CUST7942</t>
  </si>
  <si>
    <t>ORD00746</t>
  </si>
  <si>
    <t>CUST7885</t>
  </si>
  <si>
    <t>ORD00747</t>
  </si>
  <si>
    <t>CUST3534</t>
  </si>
  <si>
    <t>ORD00748</t>
  </si>
  <si>
    <t>CUST3484</t>
  </si>
  <si>
    <t>ORD00749</t>
  </si>
  <si>
    <t>CUST7076</t>
  </si>
  <si>
    <t>ORD00750</t>
  </si>
  <si>
    <t>CUST6095</t>
  </si>
  <si>
    <t>ORD00751</t>
  </si>
  <si>
    <t>2024-03-31</t>
  </si>
  <si>
    <t>CUST1390</t>
  </si>
  <si>
    <t>ORD00752</t>
  </si>
  <si>
    <t>CUST1767</t>
  </si>
  <si>
    <t>ORD00753</t>
  </si>
  <si>
    <t>ORD00754</t>
  </si>
  <si>
    <t>CUST2993</t>
  </si>
  <si>
    <t>ORD00755</t>
  </si>
  <si>
    <t>CUST8395</t>
  </si>
  <si>
    <t>ORD00756</t>
  </si>
  <si>
    <t>CUST6817</t>
  </si>
  <si>
    <t>ORD00757</t>
  </si>
  <si>
    <t>CUST5582</t>
  </si>
  <si>
    <t>ORD00758</t>
  </si>
  <si>
    <t>ORD00759</t>
  </si>
  <si>
    <t>CUST7091</t>
  </si>
  <si>
    <t>ORD00760</t>
  </si>
  <si>
    <t>2025-08-22</t>
  </si>
  <si>
    <t>CUST2571</t>
  </si>
  <si>
    <t>ORD00761</t>
  </si>
  <si>
    <t>2025-04-23</t>
  </si>
  <si>
    <t>CUST6178</t>
  </si>
  <si>
    <t>ORD00762</t>
  </si>
  <si>
    <t>2025-07-04</t>
  </si>
  <si>
    <t>CUST5666</t>
  </si>
  <si>
    <t>ORD00763</t>
  </si>
  <si>
    <t>2025-03-19</t>
  </si>
  <si>
    <t>CUST4163</t>
  </si>
  <si>
    <t>ORD00764</t>
  </si>
  <si>
    <t>2024-01-30</t>
  </si>
  <si>
    <t>CUST6078</t>
  </si>
  <si>
    <t>ORD00765</t>
  </si>
  <si>
    <t>CUST6587</t>
  </si>
  <si>
    <t>ORD00766</t>
  </si>
  <si>
    <t>2025-07-19</t>
  </si>
  <si>
    <t>CUST4583</t>
  </si>
  <si>
    <t>ORD00767</t>
  </si>
  <si>
    <t>CUST2924</t>
  </si>
  <si>
    <t>ORD00768</t>
  </si>
  <si>
    <t>CUST7651</t>
  </si>
  <si>
    <t>ORD00769</t>
  </si>
  <si>
    <t>CUST9088</t>
  </si>
  <si>
    <t>ORD00770</t>
  </si>
  <si>
    <t>2025-02-02</t>
  </si>
  <si>
    <t>ORD00771</t>
  </si>
  <si>
    <t>2024-01-01</t>
  </si>
  <si>
    <t>CUST1442</t>
  </si>
  <si>
    <t>ORD00772</t>
  </si>
  <si>
    <t>ORD00773</t>
  </si>
  <si>
    <t>CUST9217</t>
  </si>
  <si>
    <t>ORD00774</t>
  </si>
  <si>
    <t>CUST1301</t>
  </si>
  <si>
    <t>ORD00775</t>
  </si>
  <si>
    <t>2024-08-17</t>
  </si>
  <si>
    <t>CUST1506</t>
  </si>
  <si>
    <t>ORD00776</t>
  </si>
  <si>
    <t>2025-10-31</t>
  </si>
  <si>
    <t>CUST8718</t>
  </si>
  <si>
    <t>ORD00777</t>
  </si>
  <si>
    <t>CUST7945</t>
  </si>
  <si>
    <t>ORD00778</t>
  </si>
  <si>
    <t>CUST2592</t>
  </si>
  <si>
    <t>ORD00779</t>
  </si>
  <si>
    <t>CUST7402</t>
  </si>
  <si>
    <t>ORD00780</t>
  </si>
  <si>
    <t>2025-12-30</t>
  </si>
  <si>
    <t>CUST2248</t>
  </si>
  <si>
    <t>ORD00781</t>
  </si>
  <si>
    <t>CUST9701</t>
  </si>
  <si>
    <t>ORD00782</t>
  </si>
  <si>
    <t>ORD00783</t>
  </si>
  <si>
    <t>2024-09-08</t>
  </si>
  <si>
    <t>CUST7160</t>
  </si>
  <si>
    <t>ORD00784</t>
  </si>
  <si>
    <t>2024-06-19</t>
  </si>
  <si>
    <t>CUST6300</t>
  </si>
  <si>
    <t>ORD00785</t>
  </si>
  <si>
    <t>CUST6909</t>
  </si>
  <si>
    <t>ORD00786</t>
  </si>
  <si>
    <t>2024-09-05</t>
  </si>
  <si>
    <t>CUST4396</t>
  </si>
  <si>
    <t>ORD00787</t>
  </si>
  <si>
    <t>CUST5282</t>
  </si>
  <si>
    <t>ORD00788</t>
  </si>
  <si>
    <t>2024-07-25</t>
  </si>
  <si>
    <t>CUST1389</t>
  </si>
  <si>
    <t>ORD00789</t>
  </si>
  <si>
    <t>CUST6331</t>
  </si>
  <si>
    <t>ORD00790</t>
  </si>
  <si>
    <t>2025-10-18</t>
  </si>
  <si>
    <t>CUST1677</t>
  </si>
  <si>
    <t>ORD00791</t>
  </si>
  <si>
    <t>CUST6601</t>
  </si>
  <si>
    <t>ORD00792</t>
  </si>
  <si>
    <t>ORD00793</t>
  </si>
  <si>
    <t>2025-09-27</t>
  </si>
  <si>
    <t>CUST4831</t>
  </si>
  <si>
    <t>ORD00794</t>
  </si>
  <si>
    <t>2024-02-21</t>
  </si>
  <si>
    <t>CUST3588</t>
  </si>
  <si>
    <t>ORD00795</t>
  </si>
  <si>
    <t>ORD00796</t>
  </si>
  <si>
    <t>2025-04-08</t>
  </si>
  <si>
    <t>CUST1618</t>
  </si>
  <si>
    <t>ORD00797</t>
  </si>
  <si>
    <t>2025-10-07</t>
  </si>
  <si>
    <t>CUST6702</t>
  </si>
  <si>
    <t>ORD00798</t>
  </si>
  <si>
    <t>CUST7929</t>
  </si>
  <si>
    <t>ORD00799</t>
  </si>
  <si>
    <t>2025-06-04</t>
  </si>
  <si>
    <t>CUST2928</t>
  </si>
  <si>
    <t>ORD00800</t>
  </si>
  <si>
    <t>CUST7487</t>
  </si>
  <si>
    <t>ORD00801</t>
  </si>
  <si>
    <t>CUST9499</t>
  </si>
  <si>
    <t>ORD00802</t>
  </si>
  <si>
    <t>CUST9492</t>
  </si>
  <si>
    <t>ORD00803</t>
  </si>
  <si>
    <t>2024-04-02</t>
  </si>
  <si>
    <t>CUST4334</t>
  </si>
  <si>
    <t>ORD00804</t>
  </si>
  <si>
    <t>2025-11-20</t>
  </si>
  <si>
    <t>CUST5420</t>
  </si>
  <si>
    <t>ORD00805</t>
  </si>
  <si>
    <t>CUST7107</t>
  </si>
  <si>
    <t>ORD00806</t>
  </si>
  <si>
    <t>CUST4671</t>
  </si>
  <si>
    <t>ORD00807</t>
  </si>
  <si>
    <t>CUST5121</t>
  </si>
  <si>
    <t>ORD00808</t>
  </si>
  <si>
    <t>CUST7319</t>
  </si>
  <si>
    <t>ORD00809</t>
  </si>
  <si>
    <t>CUST9688</t>
  </si>
  <si>
    <t>ORD00810</t>
  </si>
  <si>
    <t>2025-08-04</t>
  </si>
  <si>
    <t>CUST3541</t>
  </si>
  <si>
    <t>ORD00811</t>
  </si>
  <si>
    <t>2024-01-15</t>
  </si>
  <si>
    <t>CUST9793</t>
  </si>
  <si>
    <t>ORD00812</t>
  </si>
  <si>
    <t>CUST5634</t>
  </si>
  <si>
    <t>ORD00813</t>
  </si>
  <si>
    <t>2025-08-06</t>
  </si>
  <si>
    <t>CUST1855</t>
  </si>
  <si>
    <t>ORD00814</t>
  </si>
  <si>
    <t>CUST5245</t>
  </si>
  <si>
    <t>ORD00815</t>
  </si>
  <si>
    <t>CUST4456</t>
  </si>
  <si>
    <t>ORD00816</t>
  </si>
  <si>
    <t>CUST6282</t>
  </si>
  <si>
    <t>ORD00817</t>
  </si>
  <si>
    <t>CUST7011</t>
  </si>
  <si>
    <t>ORD00818</t>
  </si>
  <si>
    <t>CUST4194</t>
  </si>
  <si>
    <t>ORD00819</t>
  </si>
  <si>
    <t>2024-04-28</t>
  </si>
  <si>
    <t>CUST9139</t>
  </si>
  <si>
    <t>ORD00820</t>
  </si>
  <si>
    <t>2025-10-22</t>
  </si>
  <si>
    <t>CUST2275</t>
  </si>
  <si>
    <t>ORD00821</t>
  </si>
  <si>
    <t>2024-10-06</t>
  </si>
  <si>
    <t>CUST9025</t>
  </si>
  <si>
    <t>ORD00822</t>
  </si>
  <si>
    <t>2024-05-19</t>
  </si>
  <si>
    <t>CUST2154</t>
  </si>
  <si>
    <t>ORD00823</t>
  </si>
  <si>
    <t>2024-03-25</t>
  </si>
  <si>
    <t>CUST7506</t>
  </si>
  <si>
    <t>ORD00824</t>
  </si>
  <si>
    <t>ORD00825</t>
  </si>
  <si>
    <t>CUST6266</t>
  </si>
  <si>
    <t>ORD00826</t>
  </si>
  <si>
    <t>ORD00827</t>
  </si>
  <si>
    <t>2025-02-03</t>
  </si>
  <si>
    <t>CUST8515</t>
  </si>
  <si>
    <t>ORD00828</t>
  </si>
  <si>
    <t>CUST5221</t>
  </si>
  <si>
    <t>ORD00829</t>
  </si>
  <si>
    <t>CUST1155</t>
  </si>
  <si>
    <t>ORD00830</t>
  </si>
  <si>
    <t>CUST3421</t>
  </si>
  <si>
    <t>ORD00831</t>
  </si>
  <si>
    <t>CUST5032</t>
  </si>
  <si>
    <t>ORD00832</t>
  </si>
  <si>
    <t>CUST7570</t>
  </si>
  <si>
    <t>ORD00833</t>
  </si>
  <si>
    <t>2025-05-05</t>
  </si>
  <si>
    <t>CUST7380</t>
  </si>
  <si>
    <t>ORD00834</t>
  </si>
  <si>
    <t>CUST9610</t>
  </si>
  <si>
    <t>ORD00835</t>
  </si>
  <si>
    <t>CUST2465</t>
  </si>
  <si>
    <t>ORD00836</t>
  </si>
  <si>
    <t>2025-02-13</t>
  </si>
  <si>
    <t>CUST2056</t>
  </si>
  <si>
    <t>ORD00837</t>
  </si>
  <si>
    <t>2024-01-31</t>
  </si>
  <si>
    <t>CUST5084</t>
  </si>
  <si>
    <t>ORD00838</t>
  </si>
  <si>
    <t>CUST5070</t>
  </si>
  <si>
    <t>ORD00839</t>
  </si>
  <si>
    <t>CUST1599</t>
  </si>
  <si>
    <t>ORD00840</t>
  </si>
  <si>
    <t>CUST9546</t>
  </si>
  <si>
    <t>ORD00841</t>
  </si>
  <si>
    <t>CUST2057</t>
  </si>
  <si>
    <t>ORD00842</t>
  </si>
  <si>
    <t>2025-03-10</t>
  </si>
  <si>
    <t>CUST4019</t>
  </si>
  <si>
    <t>ORD00843</t>
  </si>
  <si>
    <t>CUST9438</t>
  </si>
  <si>
    <t>ORD00844</t>
  </si>
  <si>
    <t>CUST2583</t>
  </si>
  <si>
    <t>ORD00845</t>
  </si>
  <si>
    <t>CUST5018</t>
  </si>
  <si>
    <t>ORD00846</t>
  </si>
  <si>
    <t>CUST6919</t>
  </si>
  <si>
    <t>ORD00847</t>
  </si>
  <si>
    <t>2025-01-21</t>
  </si>
  <si>
    <t>CUST4971</t>
  </si>
  <si>
    <t>ORD00848</t>
  </si>
  <si>
    <t>CUST1066</t>
  </si>
  <si>
    <t>ORD00849</t>
  </si>
  <si>
    <t>2025-09-17</t>
  </si>
  <si>
    <t>CUST5382</t>
  </si>
  <si>
    <t>ORD00850</t>
  </si>
  <si>
    <t>CUST6324</t>
  </si>
  <si>
    <t>ORD00851</t>
  </si>
  <si>
    <t>CUST8399</t>
  </si>
  <si>
    <t>ORD00852</t>
  </si>
  <si>
    <t>2025-02-22</t>
  </si>
  <si>
    <t>CUST8018</t>
  </si>
  <si>
    <t>ORD00853</t>
  </si>
  <si>
    <t>CUST2721</t>
  </si>
  <si>
    <t>ORD00854</t>
  </si>
  <si>
    <t>CUST1316</t>
  </si>
  <si>
    <t>ORD00855</t>
  </si>
  <si>
    <t>2025-06-08</t>
  </si>
  <si>
    <t>CUST4727</t>
  </si>
  <si>
    <t>ORD00856</t>
  </si>
  <si>
    <t>CUST9791</t>
  </si>
  <si>
    <t>ORD00857</t>
  </si>
  <si>
    <t>CUST1606</t>
  </si>
  <si>
    <t>ORD00858</t>
  </si>
  <si>
    <t>CUST2496</t>
  </si>
  <si>
    <t>ORD00859</t>
  </si>
  <si>
    <t>CUST1744</t>
  </si>
  <si>
    <t>ORD00860</t>
  </si>
  <si>
    <t>CUST2627</t>
  </si>
  <si>
    <t>ORD00861</t>
  </si>
  <si>
    <t>2024-03-29</t>
  </si>
  <si>
    <t>CUST3544</t>
  </si>
  <si>
    <t>ORD00862</t>
  </si>
  <si>
    <t>CUST1724</t>
  </si>
  <si>
    <t>ORD00863</t>
  </si>
  <si>
    <t>CUST4160</t>
  </si>
  <si>
    <t>ORD00864</t>
  </si>
  <si>
    <t>2024-12-11</t>
  </si>
  <si>
    <t>CUST6187</t>
  </si>
  <si>
    <t>ORD00865</t>
  </si>
  <si>
    <t>2025-11-05</t>
  </si>
  <si>
    <t>CUST9073</t>
  </si>
  <si>
    <t>ORD00866</t>
  </si>
  <si>
    <t>CUST3364</t>
  </si>
  <si>
    <t>ORD00867</t>
  </si>
  <si>
    <t>2024-03-01</t>
  </si>
  <si>
    <t>CUST1742</t>
  </si>
  <si>
    <t>ORD00868</t>
  </si>
  <si>
    <t>CUST7864</t>
  </si>
  <si>
    <t>ORD00869</t>
  </si>
  <si>
    <t>CUST2029</t>
  </si>
  <si>
    <t>ORD00870</t>
  </si>
  <si>
    <t>2025-10-04</t>
  </si>
  <si>
    <t>ORD00871</t>
  </si>
  <si>
    <t>2025-11-07</t>
  </si>
  <si>
    <t>CUST7881</t>
  </si>
  <si>
    <t>ORD00872</t>
  </si>
  <si>
    <t>CUST7908</t>
  </si>
  <si>
    <t>ORD00873</t>
  </si>
  <si>
    <t>CUST2259</t>
  </si>
  <si>
    <t>ORD00874</t>
  </si>
  <si>
    <t>CUST6831</t>
  </si>
  <si>
    <t>ORD00875</t>
  </si>
  <si>
    <t>2024-02-29</t>
  </si>
  <si>
    <t>CUST2654</t>
  </si>
  <si>
    <t>ORD00876</t>
  </si>
  <si>
    <t>2024-05-13</t>
  </si>
  <si>
    <t>CUST9681</t>
  </si>
  <si>
    <t>ORD00877</t>
  </si>
  <si>
    <t>2025-03-16</t>
  </si>
  <si>
    <t>CUST7990</t>
  </si>
  <si>
    <t>ORD00878</t>
  </si>
  <si>
    <t>CUST1985</t>
  </si>
  <si>
    <t>ORD00879</t>
  </si>
  <si>
    <t>CUST1354</t>
  </si>
  <si>
    <t>ORD00880</t>
  </si>
  <si>
    <t>CUST8749</t>
  </si>
  <si>
    <t>ORD00881</t>
  </si>
  <si>
    <t>2025-04-12</t>
  </si>
  <si>
    <t>CUST8794</t>
  </si>
  <si>
    <t>ORD00882</t>
  </si>
  <si>
    <t>CUST7125</t>
  </si>
  <si>
    <t>ORD00883</t>
  </si>
  <si>
    <t>2025-12-14</t>
  </si>
  <si>
    <t>CUST1147</t>
  </si>
  <si>
    <t>ORD00884</t>
  </si>
  <si>
    <t>CUST4984</t>
  </si>
  <si>
    <t>ORD00885</t>
  </si>
  <si>
    <t>CUST2522</t>
  </si>
  <si>
    <t>ORD00886</t>
  </si>
  <si>
    <t>2024-12-01</t>
  </si>
  <si>
    <t>CUST1375</t>
  </si>
  <si>
    <t>ORD00887</t>
  </si>
  <si>
    <t>CUST2287</t>
  </si>
  <si>
    <t>ORD00888</t>
  </si>
  <si>
    <t>CUST6761</t>
  </si>
  <si>
    <t>ORD00889</t>
  </si>
  <si>
    <t>CUST6897</t>
  </si>
  <si>
    <t>ORD00890</t>
  </si>
  <si>
    <t>CUST9335</t>
  </si>
  <si>
    <t>ORD00891</t>
  </si>
  <si>
    <t>CUST1910</t>
  </si>
  <si>
    <t>ORD00892</t>
  </si>
  <si>
    <t>2025-12-19</t>
  </si>
  <si>
    <t>CUST4380</t>
  </si>
  <si>
    <t>ORD00893</t>
  </si>
  <si>
    <t>CUST4609</t>
  </si>
  <si>
    <t>ORD00894</t>
  </si>
  <si>
    <t>CUST1138</t>
  </si>
  <si>
    <t>ORD00895</t>
  </si>
  <si>
    <t>CUST9087</t>
  </si>
  <si>
    <t>ORD00896</t>
  </si>
  <si>
    <t>ORD00897</t>
  </si>
  <si>
    <t>CUST1757</t>
  </si>
  <si>
    <t>ORD00898</t>
  </si>
  <si>
    <t>CUST2766</t>
  </si>
  <si>
    <t>ORD00899</t>
  </si>
  <si>
    <t>CUST6142</t>
  </si>
  <si>
    <t>ORD00900</t>
  </si>
  <si>
    <t>CUST4791</t>
  </si>
  <si>
    <t>ORD00901</t>
  </si>
  <si>
    <t>2024-11-05</t>
  </si>
  <si>
    <t>CUST8254</t>
  </si>
  <si>
    <t>ORD00902</t>
  </si>
  <si>
    <t>2024-11-10</t>
  </si>
  <si>
    <t>CUST5387</t>
  </si>
  <si>
    <t>ORD00903</t>
  </si>
  <si>
    <t>CUST7548</t>
  </si>
  <si>
    <t>ORD00904</t>
  </si>
  <si>
    <t>CUST1658</t>
  </si>
  <si>
    <t>ORD00905</t>
  </si>
  <si>
    <t>CUST2545</t>
  </si>
  <si>
    <t>ORD00906</t>
  </si>
  <si>
    <t>CUST8727</t>
  </si>
  <si>
    <t>ORD00907</t>
  </si>
  <si>
    <t>2025-12-01</t>
  </si>
  <si>
    <t>CUST5782</t>
  </si>
  <si>
    <t>ORD00908</t>
  </si>
  <si>
    <t>2024-01-14</t>
  </si>
  <si>
    <t>CUST9585</t>
  </si>
  <si>
    <t>ORD00909</t>
  </si>
  <si>
    <t>CUST9925</t>
  </si>
  <si>
    <t>ORD00910</t>
  </si>
  <si>
    <t>CUST8605</t>
  </si>
  <si>
    <t>ORD00911</t>
  </si>
  <si>
    <t>CUST9874</t>
  </si>
  <si>
    <t>ORD00912</t>
  </si>
  <si>
    <t>2024-01-13</t>
  </si>
  <si>
    <t>CUST7566</t>
  </si>
  <si>
    <t>ORD00913</t>
  </si>
  <si>
    <t>CUST2026</t>
  </si>
  <si>
    <t>ORD00914</t>
  </si>
  <si>
    <t>2024-05-20</t>
  </si>
  <si>
    <t>ORD00915</t>
  </si>
  <si>
    <t>CUST6657</t>
  </si>
  <si>
    <t>ORD00916</t>
  </si>
  <si>
    <t>CUST3333</t>
  </si>
  <si>
    <t>ORD00917</t>
  </si>
  <si>
    <t>CUST9556</t>
  </si>
  <si>
    <t>ORD00918</t>
  </si>
  <si>
    <t>2024-12-07</t>
  </si>
  <si>
    <t>CUST6718</t>
  </si>
  <si>
    <t>ORD00919</t>
  </si>
  <si>
    <t>CUST2317</t>
  </si>
  <si>
    <t>ORD00920</t>
  </si>
  <si>
    <t>CUST3708</t>
  </si>
  <si>
    <t>ORD00921</t>
  </si>
  <si>
    <t>CUST4455</t>
  </si>
  <si>
    <t>ORD00922</t>
  </si>
  <si>
    <t>CUST7534</t>
  </si>
  <si>
    <t>ORD00923</t>
  </si>
  <si>
    <t>2025-03-29</t>
  </si>
  <si>
    <t>CUST4536</t>
  </si>
  <si>
    <t>ORD00924</t>
  </si>
  <si>
    <t>2025-04-25</t>
  </si>
  <si>
    <t>CUST6420</t>
  </si>
  <si>
    <t>ORD00925</t>
  </si>
  <si>
    <t>2025-09-11</t>
  </si>
  <si>
    <t>CUST1339</t>
  </si>
  <si>
    <t>ORD00926</t>
  </si>
  <si>
    <t>CUST1934</t>
  </si>
  <si>
    <t>ORD00927</t>
  </si>
  <si>
    <t>CUST9801</t>
  </si>
  <si>
    <t>ORD00928</t>
  </si>
  <si>
    <t>2025-06-15</t>
  </si>
  <si>
    <t>CUST2345</t>
  </si>
  <si>
    <t>ORD00929</t>
  </si>
  <si>
    <t>CUST6281</t>
  </si>
  <si>
    <t>ORD00930</t>
  </si>
  <si>
    <t>CUST2002</t>
  </si>
  <si>
    <t>ORD00931</t>
  </si>
  <si>
    <t>CUST3586</t>
  </si>
  <si>
    <t>ORD00932</t>
  </si>
  <si>
    <t>CUST9358</t>
  </si>
  <si>
    <t>ORD00933</t>
  </si>
  <si>
    <t>CUST2974</t>
  </si>
  <si>
    <t>ORD00934</t>
  </si>
  <si>
    <t>2025-07-20</t>
  </si>
  <si>
    <t>CUST1846</t>
  </si>
  <si>
    <t>ORD00935</t>
  </si>
  <si>
    <t>ORD00936</t>
  </si>
  <si>
    <t>CUST3448</t>
  </si>
  <si>
    <t>ORD00937</t>
  </si>
  <si>
    <t>CUST4293</t>
  </si>
  <si>
    <t>ORD00938</t>
  </si>
  <si>
    <t>CUST8336</t>
  </si>
  <si>
    <t>ORD00939</t>
  </si>
  <si>
    <t>ORD00940</t>
  </si>
  <si>
    <t>CUST9570</t>
  </si>
  <si>
    <t>ORD00941</t>
  </si>
  <si>
    <t>CUST3221</t>
  </si>
  <si>
    <t>ORD00942</t>
  </si>
  <si>
    <t>CUST4544</t>
  </si>
  <si>
    <t>ORD00943</t>
  </si>
  <si>
    <t>2025-03-30</t>
  </si>
  <si>
    <t>CUST7792</t>
  </si>
  <si>
    <t>ORD00944</t>
  </si>
  <si>
    <t>2024-03-10</t>
  </si>
  <si>
    <t>ORD00945</t>
  </si>
  <si>
    <t>CUST4292</t>
  </si>
  <si>
    <t>ORD00946</t>
  </si>
  <si>
    <t>CUST5189</t>
  </si>
  <si>
    <t>ORD00947</t>
  </si>
  <si>
    <t>2025-03-27</t>
  </si>
  <si>
    <t>CUST1544</t>
  </si>
  <si>
    <t>ORD00948</t>
  </si>
  <si>
    <t>CUST9757</t>
  </si>
  <si>
    <t>ORD00949</t>
  </si>
  <si>
    <t>ORD00950</t>
  </si>
  <si>
    <t>CUST3073</t>
  </si>
  <si>
    <t>ORD00951</t>
  </si>
  <si>
    <t>2024-10-29</t>
  </si>
  <si>
    <t>CUST8073</t>
  </si>
  <si>
    <t>ORD00952</t>
  </si>
  <si>
    <t>CUST6672</t>
  </si>
  <si>
    <t>ORD00953</t>
  </si>
  <si>
    <t>CUST1798</t>
  </si>
  <si>
    <t>ORD00954</t>
  </si>
  <si>
    <t>CUST2598</t>
  </si>
  <si>
    <t>ORD00955</t>
  </si>
  <si>
    <t>CUST5952</t>
  </si>
  <si>
    <t>ORD00956</t>
  </si>
  <si>
    <t>2025-10-01</t>
  </si>
  <si>
    <t>CUST2701</t>
  </si>
  <si>
    <t>ORD00957</t>
  </si>
  <si>
    <t>2024-03-09</t>
  </si>
  <si>
    <t>CUST8415</t>
  </si>
  <si>
    <t>ORD00958</t>
  </si>
  <si>
    <t>2025-06-03</t>
  </si>
  <si>
    <t>CUST1849</t>
  </si>
  <si>
    <t>ORD00959</t>
  </si>
  <si>
    <t>2024-10-28</t>
  </si>
  <si>
    <t>CUST4530</t>
  </si>
  <si>
    <t>ORD00960</t>
  </si>
  <si>
    <t>CUST2105</t>
  </si>
  <si>
    <t>ORD00961</t>
  </si>
  <si>
    <t>CUST6285</t>
  </si>
  <si>
    <t>ORD00962</t>
  </si>
  <si>
    <t>CUST4527</t>
  </si>
  <si>
    <t>ORD00963</t>
  </si>
  <si>
    <t>ORD00964</t>
  </si>
  <si>
    <t>CUST8276</t>
  </si>
  <si>
    <t>ORD00965</t>
  </si>
  <si>
    <t>CUST8117</t>
  </si>
  <si>
    <t>ORD00966</t>
  </si>
  <si>
    <t>ORD00967</t>
  </si>
  <si>
    <t>CUST1227</t>
  </si>
  <si>
    <t>ORD00968</t>
  </si>
  <si>
    <t>CUST6996</t>
  </si>
  <si>
    <t>ORD00969</t>
  </si>
  <si>
    <t>ORD00970</t>
  </si>
  <si>
    <t>CUST3932</t>
  </si>
  <si>
    <t>ORD00971</t>
  </si>
  <si>
    <t>CUST5836</t>
  </si>
  <si>
    <t>ORD00972</t>
  </si>
  <si>
    <t>CUST7088</t>
  </si>
  <si>
    <t>ORD00973</t>
  </si>
  <si>
    <t>2025-11-14</t>
  </si>
  <si>
    <t>CUST3438</t>
  </si>
  <si>
    <t>ORD00974</t>
  </si>
  <si>
    <t>ORD00975</t>
  </si>
  <si>
    <t>CUST1933</t>
  </si>
  <si>
    <t>ORD00976</t>
  </si>
  <si>
    <t>2024-04-27</t>
  </si>
  <si>
    <t>CUST7188</t>
  </si>
  <si>
    <t>ORD00977</t>
  </si>
  <si>
    <t>CUST8595</t>
  </si>
  <si>
    <t>ORD00978</t>
  </si>
  <si>
    <t>CUST2455</t>
  </si>
  <si>
    <t>ORD00979</t>
  </si>
  <si>
    <t>CUST8616</t>
  </si>
  <si>
    <t>ORD00980</t>
  </si>
  <si>
    <t>ORD00981</t>
  </si>
  <si>
    <t>2025-08-27</t>
  </si>
  <si>
    <t>CUST4732</t>
  </si>
  <si>
    <t>ORD00982</t>
  </si>
  <si>
    <t>CUST7527</t>
  </si>
  <si>
    <t>ORD00983</t>
  </si>
  <si>
    <t>CUST5340</t>
  </si>
  <si>
    <t>ORD00984</t>
  </si>
  <si>
    <t>CUST1163</t>
  </si>
  <si>
    <t>ORD00985</t>
  </si>
  <si>
    <t>CUST6263</t>
  </si>
  <si>
    <t>ORD00986</t>
  </si>
  <si>
    <t>2025-11-19</t>
  </si>
  <si>
    <t>CUST1455</t>
  </si>
  <si>
    <t>ORD00987</t>
  </si>
  <si>
    <t>2025-04-09</t>
  </si>
  <si>
    <t>CUST2380</t>
  </si>
  <si>
    <t>ORD00988</t>
  </si>
  <si>
    <t>CUST4515</t>
  </si>
  <si>
    <t>ORD00989</t>
  </si>
  <si>
    <t>CUST4760</t>
  </si>
  <si>
    <t>ORD00990</t>
  </si>
  <si>
    <t>CUST8178</t>
  </si>
  <si>
    <t>ORD00991</t>
  </si>
  <si>
    <t>CUST2725</t>
  </si>
  <si>
    <t>ORD00992</t>
  </si>
  <si>
    <t>CUST8845</t>
  </si>
  <si>
    <t>ORD00993</t>
  </si>
  <si>
    <t>2025-05-06</t>
  </si>
  <si>
    <t>CUST9918</t>
  </si>
  <si>
    <t>ORD00994</t>
  </si>
  <si>
    <t>2024-08-01</t>
  </si>
  <si>
    <t>CUST7332</t>
  </si>
  <si>
    <t>ORD00995</t>
  </si>
  <si>
    <t>CUST8933</t>
  </si>
  <si>
    <t>ORD00996</t>
  </si>
  <si>
    <t>2025-01-01</t>
  </si>
  <si>
    <t>CUST9686</t>
  </si>
  <si>
    <t>ORD00997</t>
  </si>
  <si>
    <t>CUST7475</t>
  </si>
  <si>
    <t>ORD00998</t>
  </si>
  <si>
    <t>CUST6668</t>
  </si>
  <si>
    <t>ORD00999</t>
  </si>
  <si>
    <t>CUST6534</t>
  </si>
  <si>
    <t>ORD01000</t>
  </si>
  <si>
    <t>CUST7335</t>
  </si>
  <si>
    <t>Row Labels</t>
  </si>
  <si>
    <t>Grand Total</t>
  </si>
  <si>
    <t>Sum of Sales</t>
  </si>
  <si>
    <t>Sum of Profit</t>
  </si>
  <si>
    <t>(KPI cards)</t>
  </si>
  <si>
    <t>PIVOT TABLES</t>
  </si>
  <si>
    <t>OrderDate1</t>
  </si>
  <si>
    <t>Jan</t>
  </si>
  <si>
    <t>Feb</t>
  </si>
  <si>
    <t>Mar</t>
  </si>
  <si>
    <t>Apr</t>
  </si>
  <si>
    <t>May</t>
  </si>
  <si>
    <t>Jun</t>
  </si>
  <si>
    <t>Jul</t>
  </si>
  <si>
    <t>Aug</t>
  </si>
  <si>
    <t>Sep</t>
  </si>
  <si>
    <t>Oct</t>
  </si>
  <si>
    <t>Nov</t>
  </si>
  <si>
    <t>Dec</t>
  </si>
  <si>
    <t>2024</t>
  </si>
  <si>
    <t>2025</t>
  </si>
  <si>
    <t>Average of Profit</t>
  </si>
  <si>
    <t>Average of Profit Margin</t>
  </si>
  <si>
    <t>Customer Behavior &amp; Segmentation Dashboard</t>
  </si>
  <si>
    <r>
      <t xml:space="preserve">10. What is the </t>
    </r>
    <r>
      <rPr>
        <b/>
        <sz val="11"/>
        <color theme="1"/>
        <rFont val="Calibri"/>
        <family val="2"/>
        <scheme val="minor"/>
      </rPr>
      <t>difference between new vs returning customers</t>
    </r>
    <r>
      <rPr>
        <sz val="11"/>
        <color theme="1"/>
        <rFont val="Calibri"/>
        <family val="2"/>
        <scheme val="minor"/>
      </rPr>
      <t>?</t>
    </r>
  </si>
  <si>
    <t>Sales Performance Dashboard</t>
  </si>
  <si>
    <r>
      <t xml:space="preserve">1. What is the </t>
    </r>
    <r>
      <rPr>
        <b/>
        <sz val="11"/>
        <color theme="1"/>
        <rFont val="Calibri"/>
        <family val="2"/>
        <scheme val="minor"/>
      </rPr>
      <t>total sales and profit</t>
    </r>
    <r>
      <rPr>
        <sz val="11"/>
        <color theme="1"/>
        <rFont val="Calibri"/>
        <family val="2"/>
        <scheme val="minor"/>
      </rPr>
      <t xml:space="preserve"> by year/month?</t>
    </r>
  </si>
  <si>
    <r>
      <t xml:space="preserve">2. Which </t>
    </r>
    <r>
      <rPr>
        <b/>
        <sz val="11"/>
        <color theme="1"/>
        <rFont val="Calibri"/>
        <family val="2"/>
        <scheme val="minor"/>
      </rPr>
      <t>region generates the highest revenue</t>
    </r>
    <r>
      <rPr>
        <sz val="11"/>
        <color theme="1"/>
        <rFont val="Calibri"/>
        <family val="2"/>
        <scheme val="minor"/>
      </rPr>
      <t>?</t>
    </r>
  </si>
  <si>
    <r>
      <t xml:space="preserve">3. Which </t>
    </r>
    <r>
      <rPr>
        <b/>
        <sz val="11"/>
        <color theme="1"/>
        <rFont val="Calibri"/>
        <family val="2"/>
        <scheme val="minor"/>
      </rPr>
      <t>country and city perform best</t>
    </r>
    <r>
      <rPr>
        <sz val="11"/>
        <color theme="1"/>
        <rFont val="Calibri"/>
        <family val="2"/>
        <scheme val="minor"/>
      </rPr>
      <t>?</t>
    </r>
  </si>
  <si>
    <r>
      <t xml:space="preserve">4. What is the </t>
    </r>
    <r>
      <rPr>
        <b/>
        <sz val="11"/>
        <color theme="1"/>
        <rFont val="Calibri"/>
        <family val="2"/>
        <scheme val="minor"/>
      </rPr>
      <t>monthly sales trend</t>
    </r>
    <r>
      <rPr>
        <sz val="11"/>
        <color theme="1"/>
        <rFont val="Calibri"/>
        <family val="2"/>
        <scheme val="minor"/>
      </rPr>
      <t>?</t>
    </r>
  </si>
  <si>
    <r>
      <t xml:space="preserve">5. Which </t>
    </r>
    <r>
      <rPr>
        <b/>
        <sz val="11"/>
        <color theme="1"/>
        <rFont val="Calibri"/>
        <family val="2"/>
        <scheme val="minor"/>
      </rPr>
      <t>product category contributes most</t>
    </r>
    <r>
      <rPr>
        <sz val="11"/>
        <color theme="1"/>
        <rFont val="Calibri"/>
        <family val="2"/>
        <scheme val="minor"/>
      </rPr>
      <t xml:space="preserve"> to sales?</t>
    </r>
  </si>
  <si>
    <r>
      <t xml:space="preserve">6. Which are the </t>
    </r>
    <r>
      <rPr>
        <b/>
        <sz val="11"/>
        <color theme="1"/>
        <rFont val="Calibri"/>
        <family val="2"/>
        <scheme val="minor"/>
      </rPr>
      <t>top 10 products by sales</t>
    </r>
    <r>
      <rPr>
        <sz val="11"/>
        <color theme="1"/>
        <rFont val="Calibri"/>
        <family val="2"/>
        <scheme val="minor"/>
      </rPr>
      <t>?</t>
    </r>
  </si>
  <si>
    <r>
      <t xml:space="preserve">7. Which category has the </t>
    </r>
    <r>
      <rPr>
        <b/>
        <sz val="11"/>
        <color theme="1"/>
        <rFont val="Calibri"/>
        <family val="2"/>
        <scheme val="minor"/>
      </rPr>
      <t>highest profit margin</t>
    </r>
    <r>
      <rPr>
        <sz val="11"/>
        <color theme="1"/>
        <rFont val="Calibri"/>
        <family val="2"/>
        <scheme val="minor"/>
      </rPr>
      <t>?</t>
    </r>
  </si>
  <si>
    <r>
      <t xml:space="preserve">8. Which </t>
    </r>
    <r>
      <rPr>
        <b/>
        <sz val="11"/>
        <color theme="1"/>
        <rFont val="Calibri"/>
        <family val="2"/>
        <scheme val="minor"/>
      </rPr>
      <t>sales channel performs best</t>
    </r>
    <r>
      <rPr>
        <sz val="11"/>
        <color theme="1"/>
        <rFont val="Calibri"/>
        <family val="2"/>
        <scheme val="minor"/>
      </rPr>
      <t>?</t>
    </r>
  </si>
  <si>
    <r>
      <t xml:space="preserve">9. How does </t>
    </r>
    <r>
      <rPr>
        <b/>
        <sz val="11"/>
        <color theme="1"/>
        <rFont val="Calibri"/>
        <family val="2"/>
        <scheme val="minor"/>
      </rPr>
      <t>discount impact profit</t>
    </r>
    <r>
      <rPr>
        <sz val="11"/>
        <color theme="1"/>
        <rFont val="Calibri"/>
        <family val="2"/>
        <scheme val="minor"/>
      </rPr>
      <t>?</t>
    </r>
  </si>
  <si>
    <r>
      <t xml:space="preserve">10. Which country contributes the </t>
    </r>
    <r>
      <rPr>
        <b/>
        <sz val="11"/>
        <color theme="1"/>
        <rFont val="Calibri"/>
        <family val="2"/>
        <scheme val="minor"/>
      </rPr>
      <t>highest revenue and profit</t>
    </r>
    <r>
      <rPr>
        <sz val="11"/>
        <color theme="1"/>
        <rFont val="Calibri"/>
        <family val="2"/>
        <scheme val="minor"/>
      </rPr>
      <t>?</t>
    </r>
  </si>
  <si>
    <t>Operations &amp; Logistics Dashboard</t>
  </si>
  <si>
    <r>
      <t xml:space="preserve">1. What percentage of orders ship within </t>
    </r>
    <r>
      <rPr>
        <b/>
        <sz val="11"/>
        <color theme="1"/>
        <rFont val="Calibri"/>
        <family val="2"/>
        <scheme val="minor"/>
      </rPr>
      <t>1–3, 4–6, and 7+ days</t>
    </r>
    <r>
      <rPr>
        <sz val="11"/>
        <color theme="1"/>
        <rFont val="Calibri"/>
        <family val="2"/>
        <scheme val="minor"/>
      </rPr>
      <t>?</t>
    </r>
  </si>
  <si>
    <r>
      <t xml:space="preserve">2. Which regions have the </t>
    </r>
    <r>
      <rPr>
        <b/>
        <sz val="11"/>
        <color theme="1"/>
        <rFont val="Calibri"/>
        <family val="2"/>
        <scheme val="minor"/>
      </rPr>
      <t>fastest vs slowest delivery</t>
    </r>
    <r>
      <rPr>
        <sz val="11"/>
        <color theme="1"/>
        <rFont val="Calibri"/>
        <family val="2"/>
        <scheme val="minor"/>
      </rPr>
      <t xml:space="preserve"> times?</t>
    </r>
  </si>
  <si>
    <r>
      <t xml:space="preserve">3. What is the </t>
    </r>
    <r>
      <rPr>
        <b/>
        <sz val="11"/>
        <color theme="1"/>
        <rFont val="Calibri"/>
        <family val="2"/>
        <scheme val="minor"/>
      </rPr>
      <t>correlation between discount % and quantity sold</t>
    </r>
    <r>
      <rPr>
        <sz val="11"/>
        <color theme="1"/>
        <rFont val="Calibri"/>
        <family val="2"/>
        <scheme val="minor"/>
      </rPr>
      <t>?</t>
    </r>
  </si>
  <si>
    <r>
      <t xml:space="preserve">4. Does </t>
    </r>
    <r>
      <rPr>
        <b/>
        <sz val="11"/>
        <color theme="1"/>
        <rFont val="Calibri"/>
        <family val="2"/>
        <scheme val="minor"/>
      </rPr>
      <t>shipping time affect repeat purchases</t>
    </r>
    <r>
      <rPr>
        <sz val="11"/>
        <color theme="1"/>
        <rFont val="Calibri"/>
        <family val="2"/>
        <scheme val="minor"/>
      </rPr>
      <t>?</t>
    </r>
  </si>
  <si>
    <r>
      <t xml:space="preserve">5. What is the </t>
    </r>
    <r>
      <rPr>
        <b/>
        <sz val="11"/>
        <color theme="1"/>
        <rFont val="Calibri"/>
        <family val="2"/>
        <scheme val="minor"/>
      </rPr>
      <t>quantity sold by category</t>
    </r>
    <r>
      <rPr>
        <sz val="11"/>
        <color theme="1"/>
        <rFont val="Calibri"/>
        <family val="2"/>
        <scheme val="minor"/>
      </rPr>
      <t>?</t>
    </r>
  </si>
  <si>
    <t>1. How many unique customers are there?</t>
  </si>
  <si>
    <t>(based on CustomerID)</t>
  </si>
  <si>
    <t>✔ 2. Which region has the highest number of customers?</t>
  </si>
  <si>
    <t>✔ 3. Which city and country have the most customers?</t>
  </si>
  <si>
    <t>✔ 4. What is the repeat customer ratio?</t>
  </si>
  <si>
    <t>New vs Returning customers → use:</t>
  </si>
  <si>
    <t>COUNT of customers with 1 order</t>
  </si>
  <si>
    <t>COUNT of customers with &gt;1 order</t>
  </si>
  <si>
    <t>✔ 5. What is the average order value (AOV) by region?</t>
  </si>
  <si>
    <t>✔ 6. What is the average discount given to each region?</t>
  </si>
  <si>
    <t>✔ 7. What is the average shipping time by region?</t>
  </si>
  <si>
    <t>✔ 8. Which channel (Online/Offline/Marketplace) is most preferred?</t>
  </si>
  <si>
    <t>✔ 9. Which payment method is used the most?</t>
  </si>
  <si>
    <t>✔ 10. Who are the top 10 customers by total spending?</t>
  </si>
  <si>
    <t>Count of CustomerID</t>
  </si>
  <si>
    <t>Difference new - return customers</t>
  </si>
  <si>
    <t>UNIQUE CUST</t>
  </si>
  <si>
    <t>RETURN CUST</t>
  </si>
  <si>
    <t>Count of OrderID</t>
  </si>
  <si>
    <t>NEW CUST</t>
  </si>
  <si>
    <t>Average of Discount</t>
  </si>
  <si>
    <t>Average of ShippingDays</t>
  </si>
  <si>
    <t>TOTAL CUST</t>
  </si>
  <si>
    <t>REPEAT CUST RATIO</t>
  </si>
  <si>
    <t>Count of OrderDate1</t>
  </si>
  <si>
    <t>Catergory</t>
  </si>
  <si>
    <t>Count</t>
  </si>
  <si>
    <t>New Customers</t>
  </si>
  <si>
    <t>Returning Customers</t>
  </si>
  <si>
    <t>Distinct Count of CustomerID</t>
  </si>
  <si>
    <t>AOV</t>
  </si>
  <si>
    <t>Total orders</t>
  </si>
  <si>
    <t>Total Customers</t>
  </si>
  <si>
    <t xml:space="preserve">Avg Order Per Customer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</si>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</sst>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12"/>
      <color theme="1"/>
      <name val="Calibri"/>
      <family val="2"/>
      <scheme val="minor"/>
    </font>
    <font>
      <b/>
      <sz val="13.5"/>
      <color theme="1"/>
      <name val="Calibri"/>
      <family val="2"/>
      <scheme val="minor"/>
    </font>
    <font>
      <sz val="8"/>
      <name val="Calibri"/>
      <family val="2"/>
      <scheme val="minor"/>
    </font>
    <font>
      <sz val="11"/>
      <color rgb="FFFF0000"/>
      <name val="Calibri"/>
      <family val="2"/>
      <scheme val="minor"/>
    </font>
    <font>
      <sz val="11"/>
      <color rgb="FF74F6FC"/>
      <name val="Calibri"/>
      <family val="2"/>
      <scheme val="minor"/>
    </font>
    <font>
      <sz val="10"/>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5">
    <xf numFmtId="0" fontId="0" fillId="0" borderId="0" xfId="0"/>
    <xf numFmtId="0" fontId="0" fillId="0" borderId="0" xfId="0" pivotButton="1"/>
    <xf numFmtId="1" fontId="0" fillId="0" borderId="0" xfId="0" applyNumberFormat="1"/>
    <xf numFmtId="14" fontId="0" fillId="0" borderId="0" xfId="0" applyNumberFormat="1"/>
    <xf numFmtId="0" fontId="0" fillId="0" borderId="0" xfId="0" applyAlignment="1">
      <alignment horizontal="left"/>
    </xf>
    <xf numFmtId="0" fontId="0" fillId="0" borderId="0" xfId="0" applyAlignment="1">
      <alignment horizontal="left" indent="1"/>
    </xf>
    <xf numFmtId="9" fontId="0" fillId="0" borderId="0" xfId="0" applyNumberFormat="1"/>
    <xf numFmtId="10" fontId="0" fillId="0" borderId="0" xfId="0" applyNumberFormat="1"/>
    <xf numFmtId="2" fontId="0" fillId="0" borderId="0" xfId="0" applyNumberFormat="1"/>
    <xf numFmtId="0" fontId="1" fillId="2" borderId="1" xfId="0" applyFont="1" applyFill="1" applyBorder="1"/>
    <xf numFmtId="0" fontId="0" fillId="0" borderId="0" xfId="0" applyAlignment="1">
      <alignment horizontal="left" vertical="center" indent="1"/>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xf numFmtId="0" fontId="5" fillId="0" borderId="0" xfId="0" applyFont="1" applyAlignment="1">
      <alignment vertical="center"/>
    </xf>
    <xf numFmtId="1" fontId="0" fillId="0" borderId="0" xfId="1" applyNumberFormat="1" applyFont="1"/>
    <xf numFmtId="0" fontId="1" fillId="2" borderId="2" xfId="0" applyFont="1" applyFill="1" applyBorder="1" applyAlignment="1">
      <alignment horizontal="left"/>
    </xf>
    <xf numFmtId="1" fontId="0" fillId="0" borderId="0" xfId="0" pivotButton="1" applyNumberFormat="1"/>
    <xf numFmtId="1" fontId="0" fillId="0" borderId="0" xfId="0" applyNumberFormat="1" applyAlignment="1">
      <alignment horizontal="left"/>
    </xf>
    <xf numFmtId="0" fontId="7" fillId="0" borderId="0" xfId="0" applyFont="1"/>
    <xf numFmtId="0" fontId="8" fillId="0" borderId="0" xfId="0" applyFont="1"/>
    <xf numFmtId="0" fontId="9" fillId="0" borderId="0" xfId="0" applyFont="1"/>
    <xf numFmtId="164" fontId="0" fillId="0" borderId="0" xfId="0" applyNumberFormat="1"/>
    <xf numFmtId="164" fontId="0" fillId="0" borderId="0" xfId="2" applyNumberFormat="1" applyFont="1"/>
  </cellXfs>
  <cellStyles count="3">
    <cellStyle name="Comma" xfId="2" builtinId="3"/>
    <cellStyle name="Normal" xfId="0" builtinId="0"/>
    <cellStyle name="Percent" xfId="1" builtinId="5"/>
  </cellStyles>
  <dxfs count="49">
    <dxf>
      <font>
        <color rgb="FF9C0006"/>
      </font>
      <fill>
        <patternFill>
          <bgColor rgb="FFFFC7CE"/>
        </patternFill>
      </fill>
    </dxf>
    <dxf>
      <font>
        <color rgb="FF9C0006"/>
      </font>
      <fill>
        <patternFill>
          <bgColor rgb="FFFFC7CE"/>
        </patternFill>
      </fill>
    </dxf>
    <dxf>
      <alignment horizontal="left" vertical="bottom" textRotation="0" wrapText="0" indent="0" justifyLastLine="0" shrinkToFit="0" readingOrder="0"/>
    </dxf>
    <dxf>
      <numFmt numFmtId="1" formatCode="0"/>
    </dxf>
    <dxf>
      <numFmt numFmtId="13" formatCode="0%"/>
    </dxf>
    <dxf>
      <numFmt numFmtId="14" formatCode="0.00%"/>
    </dxf>
    <dxf>
      <numFmt numFmtId="1" formatCode="0"/>
    </dxf>
    <dxf>
      <numFmt numFmtId="1" formatCode="0"/>
    </dxf>
    <dxf>
      <numFmt numFmtId="13" formatCode="0%"/>
    </dxf>
    <dxf>
      <numFmt numFmtId="1" formatCode="0"/>
    </dxf>
    <dxf>
      <numFmt numFmtId="13" formatCode="0%"/>
    </dxf>
    <dxf>
      <numFmt numFmtId="0" formatCode="General"/>
    </dxf>
    <dxf>
      <numFmt numFmtId="13" formatCode="0%"/>
    </dxf>
    <dxf>
      <numFmt numFmtId="2"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4" formatCode="0.00%"/>
    </dxf>
    <dxf>
      <numFmt numFmtId="2" formatCode="0.00"/>
    </dxf>
    <dxf>
      <numFmt numFmtId="14" formatCode="0.00%"/>
    </dxf>
    <dxf>
      <numFmt numFmtId="13" formatCode="0%"/>
    </dxf>
    <dxf>
      <numFmt numFmtId="14" formatCode="0.00%"/>
    </dxf>
    <dxf>
      <numFmt numFmtId="1" formatCode="0"/>
    </dxf>
    <dxf>
      <numFmt numFmtId="13" formatCode="0%"/>
    </dxf>
    <dxf>
      <numFmt numFmtId="14" formatCode="0.00%"/>
    </dxf>
    <dxf>
      <numFmt numFmtId="13" formatCode="0%"/>
    </dxf>
    <dxf>
      <numFmt numFmtId="14" formatCode="0.00%"/>
    </dxf>
    <dxf>
      <numFmt numFmtId="1" formatCode="0"/>
    </dxf>
    <dxf>
      <numFmt numFmtId="13" formatCode="0%"/>
    </dxf>
    <dxf>
      <numFmt numFmtId="14" formatCode="0.00%"/>
    </dxf>
    <dxf>
      <numFmt numFmtId="14" formatCode="0.00%"/>
    </dxf>
    <dxf>
      <numFmt numFmtId="164" formatCode="_ * #,##0_ ;_ * \-#,##0_ ;_ * &quot;-&quot;??_ ;_ @_ "/>
    </dxf>
    <dxf>
      <numFmt numFmtId="164" formatCode="_ * #,##0_ ;_ * \-#,##0_ ;_ * &quot;-&quot;??_ ;_ @_ "/>
    </dxf>
    <dxf>
      <numFmt numFmtId="19" formatCode="dd/mm/yyyy"/>
    </dxf>
    <dxf>
      <numFmt numFmtId="0" formatCode="General"/>
    </dxf>
    <dxf>
      <fill>
        <patternFill>
          <bgColor rgb="FF79FFC9"/>
        </patternFill>
      </fill>
    </dxf>
    <dxf>
      <fill>
        <patternFill>
          <bgColor rgb="FF00CC99"/>
        </patternFill>
      </fill>
    </dxf>
  </dxfs>
  <tableStyles count="2" defaultTableStyle="TableStyleMedium9" defaultPivotStyle="PivotStyleLight16">
    <tableStyle name="Slicer Style 1" pivot="0" table="0" count="1" xr9:uid="{34C86F53-AEE6-4CDE-B5AC-CF75AFC353B9}">
      <tableStyleElement type="wholeTable" dxfId="48"/>
    </tableStyle>
    <tableStyle name="Slicer Style 2" pivot="0" table="0" count="1" xr9:uid="{67BDA582-4B3E-4B4B-BBDE-A6D393788B75}">
      <tableStyleElement type="wholeTable" dxfId="47"/>
    </tableStyle>
  </tableStyles>
  <colors>
    <mruColors>
      <color rgb="FF00A44A"/>
      <color rgb="FF0F766E"/>
      <color rgb="FF009E80"/>
      <color rgb="FF8BFFE1"/>
      <color rgb="FF43FFCE"/>
      <color rgb="FF11FFC1"/>
      <color rgb="FF79FFC9"/>
      <color rgb="FF00CC99"/>
      <color rgb="FF00EEC1"/>
      <color rgb="FF00AC8B"/>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microsoft.com/office/2007/relationships/slicerCache" Target="slicerCaches/slicerCache5.xml"/><Relationship Id="rId17" Type="http://schemas.microsoft.com/office/2007/relationships/slicerCache" Target="slicerCaches/slicerCache10.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microsoft.com/office/2007/relationships/slicerCache" Target="slicerCaches/slicerCache8.xml"/><Relationship Id="rId23" Type="http://schemas.openxmlformats.org/officeDocument/2006/relationships/sharedStrings" Target="sharedStrings.xml"/><Relationship Id="rId10" Type="http://schemas.microsoft.com/office/2007/relationships/slicerCache" Target="slicerCaches/slicerCache3.xml"/><Relationship Id="rId19" Type="http://schemas.microsoft.com/office/2007/relationships/slicerCache" Target="slicerCaches/slicerCache12.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Yearly &amp; 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5E-2"/>
              <c:y val="-5.880560468749379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5E-2"/>
              <c:y val="-8.17318367377885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8.1731836737788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0.118413808018260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648559971488557E-2"/>
              <c:y val="-9.09023295579064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5.880560468749379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309052528415225E-2"/>
              <c:y val="-0.1138285616082011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648559971488532E-2"/>
              <c:y val="-9.09023295579064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88E-2"/>
              <c:y val="-8.631708314784747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4863676539981484E-4"/>
              <c:y val="-3.07293218997467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9139780976821561E-3"/>
              <c:y val="-6.79760975076116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006589743781661E-2"/>
              <c:y val="-5.422035827743482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30037642268711E-2"/>
              <c:y val="-0.1092433151981422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3003764226861E-2"/>
              <c:y val="-0.141340040068554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0.118413808018260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648559971488629E-2"/>
              <c:y val="-0.1138285616082011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739E-2"/>
              <c:y val="-0.1000728223780243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648559971488432E-2"/>
              <c:y val="-0.1092433151981422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9.09023295579064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98806741456184E-2"/>
              <c:y val="-9.5487575967965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588756765171794E-2"/>
              <c:y val="-0.1092433151981422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0588756765171794E-2"/>
              <c:y val="-5.422035827743484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18462399445972E-2"/>
          <c:y val="0.16291380494939442"/>
          <c:w val="0.95064695572674762"/>
          <c:h val="0.63580976354209207"/>
        </c:manualLayout>
      </c:layout>
      <c:lineChart>
        <c:grouping val="standard"/>
        <c:varyColors val="0"/>
        <c:ser>
          <c:idx val="0"/>
          <c:order val="0"/>
          <c:tx>
            <c:strRef>
              <c:f>Sheet1!$AW$6</c:f>
              <c:strCache>
                <c:ptCount val="1"/>
                <c:pt idx="0">
                  <c:v>Sum of Sales</c:v>
                </c:pt>
              </c:strCache>
            </c:strRef>
          </c:tx>
          <c:spPr>
            <a:ln w="34925" cap="rnd">
              <a:solidFill>
                <a:srgbClr val="0070C0"/>
              </a:solidFill>
              <a:round/>
            </a:ln>
            <a:effectLst>
              <a:outerShdw blurRad="40000" dist="23000" dir="5400000" rotWithShape="0">
                <a:srgbClr val="000000">
                  <a:alpha val="35000"/>
                </a:srgbClr>
              </a:outerShdw>
            </a:effectLst>
          </c:spPr>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1C13-49D9-90B5-604DE08CDE41}"/>
              </c:ext>
            </c:extLst>
          </c:dPt>
          <c:dPt>
            <c:idx val="4"/>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1C13-49D9-90B5-604DE08CDE41}"/>
              </c:ext>
            </c:extLst>
          </c:dPt>
          <c:dPt>
            <c:idx val="5"/>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1C13-49D9-90B5-604DE08CDE41}"/>
              </c:ext>
            </c:extLst>
          </c:dPt>
          <c:dPt>
            <c:idx val="8"/>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1C13-49D9-90B5-604DE08CDE41}"/>
              </c:ext>
            </c:extLst>
          </c:dPt>
          <c:dPt>
            <c:idx val="11"/>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1C13-49D9-90B5-604DE08CDE41}"/>
              </c:ext>
            </c:extLst>
          </c:dPt>
          <c:dPt>
            <c:idx val="19"/>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1C13-49D9-90B5-604DE08CDE41}"/>
              </c:ext>
            </c:extLst>
          </c:dPt>
          <c:dPt>
            <c:idx val="21"/>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4-1C13-49D9-90B5-604DE08CDE41}"/>
              </c:ext>
            </c:extLst>
          </c:dPt>
          <c:dPt>
            <c:idx val="23"/>
            <c:marker>
              <c:symbol val="circle"/>
              <c:size val="6"/>
              <c:spPr>
                <a:solidFill>
                  <a:srgbClr val="0070C0"/>
                </a:solidFill>
                <a:ln w="9525">
                  <a:solidFill>
                    <a:srgbClr val="0070C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7-1C13-49D9-90B5-604DE08CDE41}"/>
              </c:ext>
            </c:extLst>
          </c:dPt>
          <c:dLbls>
            <c:dLbl>
              <c:idx val="1"/>
              <c:layout>
                <c:manualLayout>
                  <c:x val="-2.198806741456185E-2"/>
                  <c:y val="-8.1731836737788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13-49D9-90B5-604DE08CDE41}"/>
                </c:ext>
              </c:extLst>
            </c:dLbl>
            <c:dLbl>
              <c:idx val="4"/>
              <c:layout>
                <c:manualLayout>
                  <c:x val="-2.0648559971488557E-2"/>
                  <c:y val="-9.0902329557906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13-49D9-90B5-604DE08CDE41}"/>
                </c:ext>
              </c:extLst>
            </c:dLbl>
            <c:dLbl>
              <c:idx val="5"/>
              <c:layout>
                <c:manualLayout>
                  <c:x val="-2.0648559971488532E-2"/>
                  <c:y val="-9.0902329557906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C13-49D9-90B5-604DE08CDE41}"/>
                </c:ext>
              </c:extLst>
            </c:dLbl>
            <c:dLbl>
              <c:idx val="8"/>
              <c:layout>
                <c:manualLayout>
                  <c:x val="-5.4863676539981484E-4"/>
                  <c:y val="-3.07293218997467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C13-49D9-90B5-604DE08CDE41}"/>
                </c:ext>
              </c:extLst>
            </c:dLbl>
            <c:dLbl>
              <c:idx val="11"/>
              <c:layout>
                <c:manualLayout>
                  <c:x val="-2.6006589743781661E-2"/>
                  <c:y val="-5.4220358277434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C13-49D9-90B5-604DE08CDE41}"/>
                </c:ext>
              </c:extLst>
            </c:dLbl>
            <c:dLbl>
              <c:idx val="19"/>
              <c:layout>
                <c:manualLayout>
                  <c:x val="-2.1988067414561739E-2"/>
                  <c:y val="-0.100072822378024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C13-49D9-90B5-604DE08CDE41}"/>
                </c:ext>
              </c:extLst>
            </c:dLbl>
            <c:dLbl>
              <c:idx val="21"/>
              <c:layout>
                <c:manualLayout>
                  <c:x val="-2.198806741456184E-2"/>
                  <c:y val="-9.0902329557906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C13-49D9-90B5-604DE08CDE41}"/>
                </c:ext>
              </c:extLst>
            </c:dLbl>
            <c:dLbl>
              <c:idx val="23"/>
              <c:layout>
                <c:manualLayout>
                  <c:x val="-2.0588756765171794E-2"/>
                  <c:y val="-5.4220358277434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C13-49D9-90B5-604DE08CDE4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Sheet1!$AV$7:$AV$33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Sheet1!$AW$7:$AW$33</c:f>
              <c:numCache>
                <c:formatCode>0%</c:formatCode>
                <c:ptCount val="24"/>
                <c:pt idx="0">
                  <c:v>4.542217247897623E-2</c:v>
                </c:pt>
                <c:pt idx="1">
                  <c:v>4.6504451647490883E-2</c:v>
                </c:pt>
                <c:pt idx="2">
                  <c:v>4.3518702460714202E-2</c:v>
                </c:pt>
                <c:pt idx="3">
                  <c:v>3.8990397920595228E-2</c:v>
                </c:pt>
                <c:pt idx="4">
                  <c:v>4.5393484188784729E-2</c:v>
                </c:pt>
                <c:pt idx="5">
                  <c:v>4.3157133110943005E-2</c:v>
                </c:pt>
                <c:pt idx="6">
                  <c:v>3.7116041737678157E-2</c:v>
                </c:pt>
                <c:pt idx="7">
                  <c:v>4.9225583764150885E-2</c:v>
                </c:pt>
                <c:pt idx="8">
                  <c:v>5.9986049451436943E-2</c:v>
                </c:pt>
                <c:pt idx="9">
                  <c:v>4.1380180940228016E-2</c:v>
                </c:pt>
                <c:pt idx="10">
                  <c:v>3.4235500406533108E-2</c:v>
                </c:pt>
                <c:pt idx="11">
                  <c:v>5.7767643285374093E-2</c:v>
                </c:pt>
                <c:pt idx="12">
                  <c:v>3.9841167431932167E-2</c:v>
                </c:pt>
                <c:pt idx="13">
                  <c:v>3.427485351295511E-2</c:v>
                </c:pt>
                <c:pt idx="14">
                  <c:v>2.8475412865217258E-2</c:v>
                </c:pt>
                <c:pt idx="15">
                  <c:v>4.1496799952820795E-2</c:v>
                </c:pt>
                <c:pt idx="16">
                  <c:v>3.7428863253408717E-2</c:v>
                </c:pt>
                <c:pt idx="17">
                  <c:v>4.2452449977363624E-2</c:v>
                </c:pt>
                <c:pt idx="18">
                  <c:v>2.9317278662574175E-2</c:v>
                </c:pt>
                <c:pt idx="19">
                  <c:v>4.5153234488839879E-2</c:v>
                </c:pt>
                <c:pt idx="20">
                  <c:v>2.8297430241495954E-2</c:v>
                </c:pt>
                <c:pt idx="21">
                  <c:v>4.4918071690190978E-2</c:v>
                </c:pt>
                <c:pt idx="22">
                  <c:v>3.6704997853681191E-2</c:v>
                </c:pt>
                <c:pt idx="23">
                  <c:v>4.8942098676614809E-2</c:v>
                </c:pt>
              </c:numCache>
            </c:numRef>
          </c:val>
          <c:smooth val="0"/>
          <c:extLst>
            <c:ext xmlns:c16="http://schemas.microsoft.com/office/drawing/2014/chart" uri="{C3380CC4-5D6E-409C-BE32-E72D297353CC}">
              <c16:uniqueId val="{00000000-A322-4C58-83F1-9B2B0C52EE63}"/>
            </c:ext>
          </c:extLst>
        </c:ser>
        <c:ser>
          <c:idx val="1"/>
          <c:order val="1"/>
          <c:tx>
            <c:strRef>
              <c:f>Sheet1!$AX$6</c:f>
              <c:strCache>
                <c:ptCount val="1"/>
                <c:pt idx="0">
                  <c:v>Sum of Profit</c:v>
                </c:pt>
              </c:strCache>
            </c:strRef>
          </c:tx>
          <c:spPr>
            <a:ln w="34925" cap="rnd">
              <a:solidFill>
                <a:srgbClr val="00B050"/>
              </a:solidFill>
              <a:round/>
            </a:ln>
            <a:effectLst>
              <a:outerShdw blurRad="40000" dist="23000" dir="5400000" rotWithShape="0">
                <a:srgbClr val="000000">
                  <a:alpha val="35000"/>
                </a:srgbClr>
              </a:outerShdw>
            </a:effectLst>
          </c:spPr>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1C13-49D9-90B5-604DE08CDE41}"/>
              </c:ext>
            </c:extLst>
          </c:dPt>
          <c:dPt>
            <c:idx val="2"/>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1C13-49D9-90B5-604DE08CDE41}"/>
              </c:ext>
            </c:extLst>
          </c:dPt>
          <c:dPt>
            <c:idx val="3"/>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1C13-49D9-90B5-604DE08CDE41}"/>
              </c:ext>
            </c:extLst>
          </c:dPt>
          <c:dPt>
            <c:idx val="4"/>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1C13-49D9-90B5-604DE08CDE41}"/>
              </c:ext>
            </c:extLst>
          </c:dPt>
          <c:dPt>
            <c:idx val="6"/>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1C13-49D9-90B5-604DE08CDE41}"/>
              </c:ext>
            </c:extLst>
          </c:dPt>
          <c:dPt>
            <c:idx val="7"/>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1C13-49D9-90B5-604DE08CDE41}"/>
              </c:ext>
            </c:extLst>
          </c:dPt>
          <c:dPt>
            <c:idx val="11"/>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1C13-49D9-90B5-604DE08CDE41}"/>
              </c:ext>
            </c:extLst>
          </c:dPt>
          <c:dPt>
            <c:idx val="12"/>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1C13-49D9-90B5-604DE08CDE41}"/>
              </c:ext>
            </c:extLst>
          </c:dPt>
          <c:dPt>
            <c:idx val="13"/>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E-1C13-49D9-90B5-604DE08CDE41}"/>
              </c:ext>
            </c:extLst>
          </c:dPt>
          <c:dPt>
            <c:idx val="14"/>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1C13-49D9-90B5-604DE08CDE41}"/>
              </c:ext>
            </c:extLst>
          </c:dPt>
          <c:dPt>
            <c:idx val="16"/>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0-1C13-49D9-90B5-604DE08CDE41}"/>
              </c:ext>
            </c:extLst>
          </c:dPt>
          <c:dPt>
            <c:idx val="20"/>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2-1C13-49D9-90B5-604DE08CDE41}"/>
              </c:ext>
            </c:extLst>
          </c:dPt>
          <c:dPt>
            <c:idx val="22"/>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5-1C13-49D9-90B5-604DE08CDE41}"/>
              </c:ext>
            </c:extLst>
          </c:dPt>
          <c:dPt>
            <c:idx val="23"/>
            <c:marker>
              <c:symbol val="circle"/>
              <c:size val="6"/>
              <c:spPr>
                <a:solidFill>
                  <a:srgbClr val="00B050"/>
                </a:solidFill>
                <a:ln w="9525">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6-1C13-49D9-90B5-604DE08CDE41}"/>
              </c:ext>
            </c:extLst>
          </c:dPt>
          <c:dLbls>
            <c:dLbl>
              <c:idx val="1"/>
              <c:layout>
                <c:manualLayout>
                  <c:x val="-2.198806741456185E-2"/>
                  <c:y val="-5.88056046874937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13-49D9-90B5-604DE08CDE41}"/>
                </c:ext>
              </c:extLst>
            </c:dLbl>
            <c:dLbl>
              <c:idx val="2"/>
              <c:layout>
                <c:manualLayout>
                  <c:x val="-2.198806741456184E-2"/>
                  <c:y val="-8.17318367377885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13-49D9-90B5-604DE08CDE41}"/>
                </c:ext>
              </c:extLst>
            </c:dLbl>
            <c:dLbl>
              <c:idx val="3"/>
              <c:layout>
                <c:manualLayout>
                  <c:x val="-2.198806741456184E-2"/>
                  <c:y val="-0.118413808018260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13-49D9-90B5-604DE08CDE41}"/>
                </c:ext>
              </c:extLst>
            </c:dLbl>
            <c:dLbl>
              <c:idx val="4"/>
              <c:layout>
                <c:manualLayout>
                  <c:x val="-2.198806741456184E-2"/>
                  <c:y val="-5.88056046874937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13-49D9-90B5-604DE08CDE41}"/>
                </c:ext>
              </c:extLst>
            </c:dLbl>
            <c:dLbl>
              <c:idx val="6"/>
              <c:layout>
                <c:manualLayout>
                  <c:x val="-1.9309052528415225E-2"/>
                  <c:y val="-0.11382856160820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13-49D9-90B5-604DE08CDE41}"/>
                </c:ext>
              </c:extLst>
            </c:dLbl>
            <c:dLbl>
              <c:idx val="7"/>
              <c:layout>
                <c:manualLayout>
                  <c:x val="-2.1988067414561888E-2"/>
                  <c:y val="-8.63170831478474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C13-49D9-90B5-604DE08CDE41}"/>
                </c:ext>
              </c:extLst>
            </c:dLbl>
            <c:dLbl>
              <c:idx val="11"/>
              <c:layout>
                <c:manualLayout>
                  <c:x val="-5.9139780976821561E-3"/>
                  <c:y val="-6.7976097507611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C13-49D9-90B5-604DE08CDE41}"/>
                </c:ext>
              </c:extLst>
            </c:dLbl>
            <c:dLbl>
              <c:idx val="12"/>
              <c:layout>
                <c:manualLayout>
                  <c:x val="-1.6630037642268711E-2"/>
                  <c:y val="-0.109243315198142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C13-49D9-90B5-604DE08CDE41}"/>
                </c:ext>
              </c:extLst>
            </c:dLbl>
            <c:dLbl>
              <c:idx val="13"/>
              <c:layout>
                <c:manualLayout>
                  <c:x val="-1.663003764226861E-2"/>
                  <c:y val="-0.14134004006855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C13-49D9-90B5-604DE08CDE41}"/>
                </c:ext>
              </c:extLst>
            </c:dLbl>
            <c:dLbl>
              <c:idx val="14"/>
              <c:layout>
                <c:manualLayout>
                  <c:x val="-2.198806741456184E-2"/>
                  <c:y val="-0.118413808018260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C13-49D9-90B5-604DE08CDE41}"/>
                </c:ext>
              </c:extLst>
            </c:dLbl>
            <c:dLbl>
              <c:idx val="16"/>
              <c:layout>
                <c:manualLayout>
                  <c:x val="-2.0648559971488629E-2"/>
                  <c:y val="-0.11382856160820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C13-49D9-90B5-604DE08CDE41}"/>
                </c:ext>
              </c:extLst>
            </c:dLbl>
            <c:dLbl>
              <c:idx val="20"/>
              <c:layout>
                <c:manualLayout>
                  <c:x val="-2.0648559971488432E-2"/>
                  <c:y val="-0.109243315198142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C13-49D9-90B5-604DE08CDE41}"/>
                </c:ext>
              </c:extLst>
            </c:dLbl>
            <c:dLbl>
              <c:idx val="22"/>
              <c:layout>
                <c:manualLayout>
                  <c:x val="-2.198806741456184E-2"/>
                  <c:y val="-9.548757596796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C13-49D9-90B5-604DE08CDE41}"/>
                </c:ext>
              </c:extLst>
            </c:dLbl>
            <c:dLbl>
              <c:idx val="23"/>
              <c:layout>
                <c:manualLayout>
                  <c:x val="-2.0588756765171794E-2"/>
                  <c:y val="-0.109243315198142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C13-49D9-90B5-604DE08CDE4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Sheet1!$AV$7:$AV$33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Sheet1!$AX$7:$AX$33</c:f>
              <c:numCache>
                <c:formatCode>0%</c:formatCode>
                <c:ptCount val="24"/>
                <c:pt idx="0">
                  <c:v>5.0058076362133649E-2</c:v>
                </c:pt>
                <c:pt idx="1">
                  <c:v>4.4146325012499155E-2</c:v>
                </c:pt>
                <c:pt idx="2">
                  <c:v>4.6209497451135659E-2</c:v>
                </c:pt>
                <c:pt idx="3">
                  <c:v>3.7761157036842623E-2</c:v>
                </c:pt>
                <c:pt idx="4">
                  <c:v>4.3738357155322878E-2</c:v>
                </c:pt>
                <c:pt idx="5">
                  <c:v>4.0387861346116521E-2</c:v>
                </c:pt>
                <c:pt idx="6">
                  <c:v>3.890155400826318E-2</c:v>
                </c:pt>
                <c:pt idx="7">
                  <c:v>5.2360493326037129E-2</c:v>
                </c:pt>
                <c:pt idx="8">
                  <c:v>5.6380694097236977E-2</c:v>
                </c:pt>
                <c:pt idx="9">
                  <c:v>3.4424574163440524E-2</c:v>
                </c:pt>
                <c:pt idx="10">
                  <c:v>3.4245937864770717E-2</c:v>
                </c:pt>
                <c:pt idx="11">
                  <c:v>5.6400462060192148E-2</c:v>
                </c:pt>
                <c:pt idx="12">
                  <c:v>3.914647964898358E-2</c:v>
                </c:pt>
                <c:pt idx="13">
                  <c:v>3.2510646946587389E-2</c:v>
                </c:pt>
                <c:pt idx="14">
                  <c:v>2.9999970724864242E-2</c:v>
                </c:pt>
                <c:pt idx="15">
                  <c:v>4.6852362041140135E-2</c:v>
                </c:pt>
                <c:pt idx="16">
                  <c:v>3.8309616560358785E-2</c:v>
                </c:pt>
                <c:pt idx="17">
                  <c:v>4.2342483900197049E-2</c:v>
                </c:pt>
                <c:pt idx="18">
                  <c:v>3.3863737924115178E-2</c:v>
                </c:pt>
                <c:pt idx="19">
                  <c:v>4.2721640386145412E-2</c:v>
                </c:pt>
                <c:pt idx="20">
                  <c:v>3.0776167616325976E-2</c:v>
                </c:pt>
                <c:pt idx="21">
                  <c:v>4.2292455301867656E-2</c:v>
                </c:pt>
                <c:pt idx="22">
                  <c:v>3.8530745283797373E-2</c:v>
                </c:pt>
                <c:pt idx="23">
                  <c:v>4.7638703781625789E-2</c:v>
                </c:pt>
              </c:numCache>
            </c:numRef>
          </c:val>
          <c:smooth val="0"/>
          <c:extLst>
            <c:ext xmlns:c16="http://schemas.microsoft.com/office/drawing/2014/chart" uri="{C3380CC4-5D6E-409C-BE32-E72D297353CC}">
              <c16:uniqueId val="{00000000-F61A-49E0-A11E-0FD39D454D5A}"/>
            </c:ext>
          </c:extLst>
        </c:ser>
        <c:dLbls>
          <c:dLblPos val="t"/>
          <c:showLegendKey val="0"/>
          <c:showVal val="1"/>
          <c:showCatName val="0"/>
          <c:showSerName val="0"/>
          <c:showPercent val="0"/>
          <c:showBubbleSize val="0"/>
        </c:dLbls>
        <c:marker val="1"/>
        <c:smooth val="0"/>
        <c:axId val="1990392975"/>
        <c:axId val="1990392495"/>
      </c:lineChart>
      <c:catAx>
        <c:axId val="1990392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392495"/>
        <c:crosses val="autoZero"/>
        <c:auto val="1"/>
        <c:lblAlgn val="ctr"/>
        <c:lblOffset val="100"/>
        <c:noMultiLvlLbl val="0"/>
      </c:catAx>
      <c:valAx>
        <c:axId val="1990392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392975"/>
        <c:crosses val="autoZero"/>
        <c:crossBetween val="between"/>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a:solidFill>
                  <a:srgbClr val="7030A0"/>
                </a:solidFill>
              </a:rPr>
              <a:t>Sales</a:t>
            </a:r>
            <a:r>
              <a:rPr lang="en-US" sz="2200" b="1" baseline="0">
                <a:solidFill>
                  <a:srgbClr val="7030A0"/>
                </a:solidFill>
              </a:rPr>
              <a:t> By Region</a:t>
            </a:r>
            <a:endParaRPr lang="en-US"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Sheet1!$AZ$4</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Sheet1!$AY$5:$AY$10</c:f>
              <c:strCache>
                <c:ptCount val="5"/>
                <c:pt idx="0">
                  <c:v>Africa</c:v>
                </c:pt>
                <c:pt idx="1">
                  <c:v>Europe</c:v>
                </c:pt>
                <c:pt idx="2">
                  <c:v>Middle East</c:v>
                </c:pt>
                <c:pt idx="3">
                  <c:v>Asia</c:v>
                </c:pt>
                <c:pt idx="4">
                  <c:v>North America</c:v>
                </c:pt>
              </c:strCache>
            </c:strRef>
          </c:cat>
          <c:val>
            <c:numRef>
              <c:f>Sheet1!$AZ$5:$AZ$10</c:f>
              <c:numCache>
                <c:formatCode>0%</c:formatCode>
                <c:ptCount val="5"/>
                <c:pt idx="0">
                  <c:v>0.21930489778641096</c:v>
                </c:pt>
                <c:pt idx="1">
                  <c:v>0.21501267260373294</c:v>
                </c:pt>
                <c:pt idx="2">
                  <c:v>0.1942892193935879</c:v>
                </c:pt>
                <c:pt idx="3">
                  <c:v>0.1870707362365866</c:v>
                </c:pt>
                <c:pt idx="4">
                  <c:v>0.1843224739796816</c:v>
                </c:pt>
              </c:numCache>
            </c:numRef>
          </c:val>
          <c:extLst>
            <c:ext xmlns:c16="http://schemas.microsoft.com/office/drawing/2014/chart" uri="{C3380CC4-5D6E-409C-BE32-E72D297353CC}">
              <c16:uniqueId val="{00000000-C8B6-4958-9B8E-A9663680AA61}"/>
            </c:ext>
          </c:extLst>
        </c:ser>
        <c:dLbls>
          <c:dLblPos val="outEnd"/>
          <c:showLegendKey val="0"/>
          <c:showVal val="1"/>
          <c:showCatName val="0"/>
          <c:showSerName val="0"/>
          <c:showPercent val="0"/>
          <c:showBubbleSize val="0"/>
        </c:dLbls>
        <c:gapWidth val="219"/>
        <c:axId val="1990386735"/>
        <c:axId val="1989156575"/>
      </c:barChart>
      <c:catAx>
        <c:axId val="1990386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989156575"/>
        <c:crosses val="autoZero"/>
        <c:auto val="1"/>
        <c:lblAlgn val="ctr"/>
        <c:lblOffset val="100"/>
        <c:noMultiLvlLbl val="0"/>
      </c:catAx>
      <c:valAx>
        <c:axId val="1989156575"/>
        <c:scaling>
          <c:orientation val="minMax"/>
        </c:scaling>
        <c:delete val="1"/>
        <c:axPos val="b"/>
        <c:numFmt formatCode="0%" sourceLinked="1"/>
        <c:majorTickMark val="out"/>
        <c:minorTickMark val="none"/>
        <c:tickLblPos val="nextTo"/>
        <c:crossAx val="1990386735"/>
        <c:crosses val="autoZero"/>
        <c:crossBetween val="between"/>
      </c:valAx>
      <c:spPr>
        <a:solidFill>
          <a:sysClr val="window" lastClr="FFFFFF"/>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[ecommerce_sales_dashboard_data.xlsx]Sheet1!PivotTable7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a:solidFill>
                  <a:srgbClr val="7030A0"/>
                </a:solidFill>
              </a:rPr>
              <a:t>Sales</a:t>
            </a:r>
            <a:r>
              <a:rPr lang="en-US" sz="2200" b="1" baseline="0">
                <a:solidFill>
                  <a:srgbClr val="7030A0"/>
                </a:solidFill>
              </a:rPr>
              <a:t> By Product Category</a:t>
            </a:r>
            <a:endParaRPr lang="en-US"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Sheet1!$AZ$12</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81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Sheet1!$AY$13:$AY$18</c:f>
              <c:strCache>
                <c:ptCount val="5"/>
                <c:pt idx="0">
                  <c:v>Fashion</c:v>
                </c:pt>
                <c:pt idx="1">
                  <c:v>Beauty</c:v>
                </c:pt>
                <c:pt idx="2">
                  <c:v>Sports</c:v>
                </c:pt>
                <c:pt idx="3">
                  <c:v>Home</c:v>
                </c:pt>
                <c:pt idx="4">
                  <c:v>Electronics</c:v>
                </c:pt>
              </c:strCache>
            </c:strRef>
          </c:cat>
          <c:val>
            <c:numRef>
              <c:f>Sheet1!$AZ$13:$AZ$18</c:f>
              <c:numCache>
                <c:formatCode>0%</c:formatCode>
                <c:ptCount val="5"/>
                <c:pt idx="0">
                  <c:v>0.22273316155799489</c:v>
                </c:pt>
                <c:pt idx="1">
                  <c:v>0.20613192496829752</c:v>
                </c:pt>
                <c:pt idx="2">
                  <c:v>0.19823079536981733</c:v>
                </c:pt>
                <c:pt idx="3">
                  <c:v>0.19135572060480724</c:v>
                </c:pt>
                <c:pt idx="4">
                  <c:v>0.18154839749908291</c:v>
                </c:pt>
              </c:numCache>
            </c:numRef>
          </c:val>
          <c:extLst>
            <c:ext xmlns:c16="http://schemas.microsoft.com/office/drawing/2014/chart" uri="{C3380CC4-5D6E-409C-BE32-E72D297353CC}">
              <c16:uniqueId val="{00000000-061C-4536-BD07-55040ADFBEA3}"/>
            </c:ext>
          </c:extLst>
        </c:ser>
        <c:dLbls>
          <c:dLblPos val="outEnd"/>
          <c:showLegendKey val="0"/>
          <c:showVal val="1"/>
          <c:showCatName val="0"/>
          <c:showSerName val="0"/>
          <c:showPercent val="0"/>
          <c:showBubbleSize val="0"/>
        </c:dLbls>
        <c:gapWidth val="182"/>
        <c:axId val="1547070479"/>
        <c:axId val="1547083439"/>
      </c:barChart>
      <c:catAx>
        <c:axId val="154707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547083439"/>
        <c:crosses val="autoZero"/>
        <c:auto val="1"/>
        <c:lblAlgn val="ctr"/>
        <c:lblOffset val="100"/>
        <c:noMultiLvlLbl val="0"/>
      </c:catAx>
      <c:valAx>
        <c:axId val="1547083439"/>
        <c:scaling>
          <c:orientation val="minMax"/>
        </c:scaling>
        <c:delete val="1"/>
        <c:axPos val="b"/>
        <c:numFmt formatCode="0%" sourceLinked="1"/>
        <c:majorTickMark val="none"/>
        <c:minorTickMark val="none"/>
        <c:tickLblPos val="nextTo"/>
        <c:crossAx val="1547070479"/>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a:solidFill>
                  <a:srgbClr val="7030A0"/>
                </a:solidFill>
              </a:rPr>
              <a:t>Top</a:t>
            </a:r>
            <a:r>
              <a:rPr lang="en-US" sz="2200" b="1" baseline="0">
                <a:solidFill>
                  <a:srgbClr val="7030A0"/>
                </a:solidFill>
              </a:rPr>
              <a:t> Cities By Sales</a:t>
            </a:r>
            <a:endParaRPr lang="en-US"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solidFill>
              <a:schemeClr val="accent4">
                <a:lumMod val="75000"/>
              </a:schemeClr>
            </a:solidFill>
          </a:ln>
          <a:effectLst/>
          <a:sp3d>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a:contourClr>
            <a:srgbClr val="7030A0"/>
          </a:contourClr>
        </a:sp3d>
      </c:spPr>
    </c:backWall>
    <c:plotArea>
      <c:layout/>
      <c:bar3DChart>
        <c:barDir val="col"/>
        <c:grouping val="clustered"/>
        <c:varyColors val="0"/>
        <c:ser>
          <c:idx val="0"/>
          <c:order val="0"/>
          <c:tx>
            <c:strRef>
              <c:f>Sheet1!$BD$4</c:f>
              <c:strCache>
                <c:ptCount val="1"/>
                <c:pt idx="0">
                  <c:v>Total</c:v>
                </c:pt>
              </c:strCache>
            </c:strRef>
          </c:tx>
          <c:spPr>
            <a:solidFill>
              <a:schemeClr val="accent4">
                <a:lumMod val="75000"/>
              </a:schemeClr>
            </a:solidFill>
            <a:ln>
              <a:solidFill>
                <a:schemeClr val="accent4">
                  <a:lumMod val="75000"/>
                </a:schemeClr>
              </a:solidFill>
            </a:ln>
            <a:effectLst/>
            <a:sp3d>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Sheet1!$BC$5:$BC$9</c:f>
              <c:strCache>
                <c:ptCount val="4"/>
                <c:pt idx="0">
                  <c:v>Dubai</c:v>
                </c:pt>
                <c:pt idx="1">
                  <c:v>Berlin</c:v>
                </c:pt>
                <c:pt idx="2">
                  <c:v>New York</c:v>
                </c:pt>
                <c:pt idx="3">
                  <c:v>Paris</c:v>
                </c:pt>
              </c:strCache>
            </c:strRef>
          </c:cat>
          <c:val>
            <c:numRef>
              <c:f>Sheet1!$BD$5:$BD$9</c:f>
              <c:numCache>
                <c:formatCode>0%</c:formatCode>
                <c:ptCount val="4"/>
                <c:pt idx="0">
                  <c:v>0.53079909497221833</c:v>
                </c:pt>
                <c:pt idx="1">
                  <c:v>0.24265041269688345</c:v>
                </c:pt>
                <c:pt idx="2">
                  <c:v>0.15259322373244175</c:v>
                </c:pt>
                <c:pt idx="3">
                  <c:v>7.3957268598456388E-2</c:v>
                </c:pt>
              </c:numCache>
            </c:numRef>
          </c:val>
          <c:extLst>
            <c:ext xmlns:c16="http://schemas.microsoft.com/office/drawing/2014/chart" uri="{C3380CC4-5D6E-409C-BE32-E72D297353CC}">
              <c16:uniqueId val="{00000000-4F19-4426-B518-DE27B8E90D8C}"/>
            </c:ext>
          </c:extLst>
        </c:ser>
        <c:dLbls>
          <c:showLegendKey val="0"/>
          <c:showVal val="1"/>
          <c:showCatName val="0"/>
          <c:showSerName val="0"/>
          <c:showPercent val="0"/>
          <c:showBubbleSize val="0"/>
        </c:dLbls>
        <c:gapWidth val="150"/>
        <c:shape val="box"/>
        <c:axId val="1582559263"/>
        <c:axId val="1582554463"/>
        <c:axId val="0"/>
      </c:bar3DChart>
      <c:catAx>
        <c:axId val="158255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1582554463"/>
        <c:crosses val="autoZero"/>
        <c:auto val="1"/>
        <c:lblAlgn val="ctr"/>
        <c:lblOffset val="100"/>
        <c:noMultiLvlLbl val="0"/>
      </c:catAx>
      <c:valAx>
        <c:axId val="1582554463"/>
        <c:scaling>
          <c:orientation val="minMax"/>
        </c:scaling>
        <c:delete val="1"/>
        <c:axPos val="l"/>
        <c:numFmt formatCode="0%" sourceLinked="1"/>
        <c:majorTickMark val="none"/>
        <c:minorTickMark val="none"/>
        <c:tickLblPos val="nextTo"/>
        <c:crossAx val="158255926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[ecommerce_sales_dashboard_data.xlsx]Sheet1!PivotTable11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200" b="1">
                <a:solidFill>
                  <a:srgbClr val="7030A0"/>
                </a:solidFill>
              </a:rPr>
              <a:t>Revenue</a:t>
            </a:r>
            <a:r>
              <a:rPr lang="en-IN" sz="2200" b="1" baseline="0">
                <a:solidFill>
                  <a:srgbClr val="7030A0"/>
                </a:solidFill>
              </a:rPr>
              <a:t> &amp; Profit By Country</a:t>
            </a:r>
            <a:endParaRPr lang="en-IN"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44A"/>
          </a:solidFill>
          <a:ln>
            <a:solidFill>
              <a:srgbClr val="008000"/>
            </a:solidFill>
          </a:ln>
          <a:effectLst/>
          <a:sp3d>
            <a:contourClr>
              <a:srgbClr val="008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44A"/>
          </a:solidFill>
          <a:ln>
            <a:solidFill>
              <a:srgbClr val="008000"/>
            </a:solidFill>
          </a:ln>
          <a:effectLst/>
          <a:sp3d>
            <a:contourClr>
              <a:srgbClr val="008000"/>
            </a:contourClr>
          </a:sp3d>
        </c:spPr>
        <c:dLbl>
          <c:idx val="0"/>
          <c:layout>
            <c:manualLayout>
              <c:x val="2.4870550812678898E-2"/>
              <c:y val="2.350782017619181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1.381407367868337E-2"/>
              <c:y val="2.82035979449852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1.3806463816737131E-2"/>
              <c:y val="2.355307174710751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44A"/>
          </a:solidFill>
          <a:ln>
            <a:solidFill>
              <a:srgbClr val="008000"/>
            </a:solidFill>
          </a:ln>
          <a:effectLst/>
          <a:sp3d>
            <a:contourClr>
              <a:srgbClr val="008000"/>
            </a:contourClr>
          </a:sp3d>
        </c:spPr>
        <c:dLbl>
          <c:idx val="0"/>
          <c:layout>
            <c:manualLayout>
              <c:x val="2.2090342106779383E-2"/>
              <c:y val="2.355307174710749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44A"/>
          </a:solidFill>
          <a:ln>
            <a:solidFill>
              <a:srgbClr val="008000"/>
            </a:solidFill>
          </a:ln>
          <a:effectLst/>
          <a:sp3d>
            <a:contourClr>
              <a:srgbClr val="008000"/>
            </a:contourClr>
          </a:sp3d>
        </c:spPr>
        <c:dLbl>
          <c:idx val="0"/>
          <c:layout>
            <c:manualLayout>
              <c:x val="2.4851634870126784E-2"/>
              <c:y val="3.768491479537202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5.5225855266948518E-3"/>
              <c:y val="1.884245739768601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44A"/>
          </a:solidFill>
          <a:ln>
            <a:solidFill>
              <a:srgbClr val="008000"/>
            </a:solidFill>
          </a:ln>
          <a:effectLst/>
          <a:sp3d>
            <a:contourClr>
              <a:srgbClr val="008000"/>
            </a:contourClr>
          </a:sp3d>
        </c:spPr>
        <c:dLbl>
          <c:idx val="0"/>
          <c:layout>
            <c:manualLayout>
              <c:x val="1.3815884089301574E-2"/>
              <c:y val="3.28690624478910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1.3815884089301523E-2"/>
              <c:y val="1.87823213987949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A44A"/>
          </a:solidFill>
          <a:ln>
            <a:solidFill>
              <a:srgbClr val="008000"/>
            </a:solidFill>
          </a:ln>
          <a:effectLst/>
          <a:sp3d>
            <a:contourClr>
              <a:srgbClr val="008000"/>
            </a:contourClr>
          </a:sp3d>
        </c:spPr>
        <c:dLbl>
          <c:idx val="0"/>
          <c:layout>
            <c:manualLayout>
              <c:x val="3.0391043757229293E-2"/>
              <c:y val="2.830579771087076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0"/>
              <c:y val="1.88705318072471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A44A"/>
          </a:solidFill>
          <a:ln>
            <a:solidFill>
              <a:srgbClr val="008000"/>
            </a:solidFill>
          </a:ln>
          <a:effectLst/>
          <a:sp3d>
            <a:contourClr>
              <a:srgbClr val="008000"/>
            </a:contourClr>
          </a:sp3d>
        </c:spPr>
        <c:dLbl>
          <c:idx val="0"/>
          <c:layout>
            <c:manualLayout>
              <c:x val="2.2105414542882337E-2"/>
              <c:y val="2.34779017484936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1.3815884089301523E-2"/>
              <c:y val="2.34779017484936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A44A"/>
          </a:solidFill>
          <a:ln>
            <a:solidFill>
              <a:srgbClr val="008000"/>
            </a:solidFill>
          </a:ln>
          <a:effectLst/>
          <a:sp3d>
            <a:contourClr>
              <a:srgbClr val="008000"/>
            </a:contourClr>
          </a:sp3d>
        </c:spPr>
        <c:dLbl>
          <c:idx val="0"/>
          <c:layout>
            <c:manualLayout>
              <c:x val="0"/>
              <c:y val="1.408674104909619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dLbl>
          <c:idx val="0"/>
          <c:layout>
            <c:manualLayout>
              <c:x val="-8.2895304535809643E-3"/>
              <c:y val="2.81734820981923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rAngAx val="0"/>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Sheet1!$BC$15</c:f>
              <c:strCache>
                <c:ptCount val="1"/>
                <c:pt idx="0">
                  <c:v>Sum of Sales</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invertIfNegative val="0"/>
          <c:dPt>
            <c:idx val="0"/>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1-AFD0-4A81-8215-E6F20FE3A639}"/>
              </c:ext>
            </c:extLst>
          </c:dPt>
          <c:dPt>
            <c:idx val="1"/>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2-AFD0-4A81-8215-E6F20FE3A639}"/>
              </c:ext>
            </c:extLst>
          </c:dPt>
          <c:dPt>
            <c:idx val="2"/>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5-AFD0-4A81-8215-E6F20FE3A639}"/>
              </c:ext>
            </c:extLst>
          </c:dPt>
          <c:dPt>
            <c:idx val="3"/>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7-AFD0-4A81-8215-E6F20FE3A639}"/>
              </c:ext>
            </c:extLst>
          </c:dPt>
          <c:dPt>
            <c:idx val="4"/>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D-AFD0-4A81-8215-E6F20FE3A639}"/>
              </c:ext>
            </c:extLst>
          </c:dPt>
          <c:dPt>
            <c:idx val="5"/>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B-AFD0-4A81-8215-E6F20FE3A639}"/>
              </c:ext>
            </c:extLst>
          </c:dPt>
          <c:dPt>
            <c:idx val="6"/>
            <c:invertIfNegative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0" scaled="1"/>
                <a:tileRect/>
              </a:gradFill>
              <a:ln>
                <a:noFill/>
              </a:ln>
              <a:effectLst/>
              <a:sp3d/>
            </c:spPr>
            <c:extLst>
              <c:ext xmlns:c16="http://schemas.microsoft.com/office/drawing/2014/chart" uri="{C3380CC4-5D6E-409C-BE32-E72D297353CC}">
                <c16:uniqueId val="{00000009-AFD0-4A81-8215-E6F20FE3A639}"/>
              </c:ext>
            </c:extLst>
          </c:dPt>
          <c:dLbls>
            <c:dLbl>
              <c:idx val="0"/>
              <c:layout>
                <c:manualLayout>
                  <c:x val="-1.381407367868337E-2"/>
                  <c:y val="2.82035979449852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D0-4A81-8215-E6F20FE3A639}"/>
                </c:ext>
              </c:extLst>
            </c:dLbl>
            <c:dLbl>
              <c:idx val="1"/>
              <c:layout>
                <c:manualLayout>
                  <c:x val="-1.3806463816737131E-2"/>
                  <c:y val="2.35530717471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D0-4A81-8215-E6F20FE3A639}"/>
                </c:ext>
              </c:extLst>
            </c:dLbl>
            <c:dLbl>
              <c:idx val="2"/>
              <c:layout>
                <c:manualLayout>
                  <c:x val="-5.5225855266948518E-3"/>
                  <c:y val="1.884245739768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D0-4A81-8215-E6F20FE3A639}"/>
                </c:ext>
              </c:extLst>
            </c:dLbl>
            <c:dLbl>
              <c:idx val="3"/>
              <c:layout>
                <c:manualLayout>
                  <c:x val="-1.3815884089301523E-2"/>
                  <c:y val="1.8782321398794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D0-4A81-8215-E6F20FE3A639}"/>
                </c:ext>
              </c:extLst>
            </c:dLbl>
            <c:dLbl>
              <c:idx val="4"/>
              <c:layout>
                <c:manualLayout>
                  <c:x val="-8.2895304535809643E-3"/>
                  <c:y val="2.817348209819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D0-4A81-8215-E6F20FE3A639}"/>
                </c:ext>
              </c:extLst>
            </c:dLbl>
            <c:dLbl>
              <c:idx val="5"/>
              <c:layout>
                <c:manualLayout>
                  <c:x val="-1.3815884089301523E-2"/>
                  <c:y val="2.347790174849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D0-4A81-8215-E6F20FE3A639}"/>
                </c:ext>
              </c:extLst>
            </c:dLbl>
            <c:dLbl>
              <c:idx val="6"/>
              <c:layout>
                <c:manualLayout>
                  <c:x val="0"/>
                  <c:y val="1.8870531807247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D0-4A81-8215-E6F20FE3A6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Sheet1!$BB$16:$BB$23</c:f>
              <c:strCache>
                <c:ptCount val="7"/>
                <c:pt idx="0">
                  <c:v>Canada</c:v>
                </c:pt>
                <c:pt idx="1">
                  <c:v>France</c:v>
                </c:pt>
                <c:pt idx="2">
                  <c:v>Germany</c:v>
                </c:pt>
                <c:pt idx="3">
                  <c:v>India</c:v>
                </c:pt>
                <c:pt idx="4">
                  <c:v>UAE</c:v>
                </c:pt>
                <c:pt idx="5">
                  <c:v>UK</c:v>
                </c:pt>
                <c:pt idx="6">
                  <c:v>USA</c:v>
                </c:pt>
              </c:strCache>
            </c:strRef>
          </c:cat>
          <c:val>
            <c:numRef>
              <c:f>Sheet1!$BC$16:$BC$23</c:f>
              <c:numCache>
                <c:formatCode>0%</c:formatCode>
                <c:ptCount val="7"/>
                <c:pt idx="0">
                  <c:v>0.14469949674140226</c:v>
                </c:pt>
                <c:pt idx="1">
                  <c:v>0.16543943841173478</c:v>
                </c:pt>
                <c:pt idx="2">
                  <c:v>0.19511934618437327</c:v>
                </c:pt>
                <c:pt idx="3">
                  <c:v>0.10721350674249035</c:v>
                </c:pt>
                <c:pt idx="4">
                  <c:v>7.9213664281990365E-2</c:v>
                </c:pt>
                <c:pt idx="5">
                  <c:v>0.13311660526408894</c:v>
                </c:pt>
                <c:pt idx="6">
                  <c:v>0.17519794237392</c:v>
                </c:pt>
              </c:numCache>
            </c:numRef>
          </c:val>
          <c:extLst>
            <c:ext xmlns:c16="http://schemas.microsoft.com/office/drawing/2014/chart" uri="{C3380CC4-5D6E-409C-BE32-E72D297353CC}">
              <c16:uniqueId val="{00000000-A45F-49B2-A7FA-5F14DC528E5F}"/>
            </c:ext>
          </c:extLst>
        </c:ser>
        <c:ser>
          <c:idx val="1"/>
          <c:order val="1"/>
          <c:tx>
            <c:strRef>
              <c:f>Sheet1!$BD$15</c:f>
              <c:strCache>
                <c:ptCount val="1"/>
                <c:pt idx="0">
                  <c:v>Sum of Profit</c:v>
                </c:pt>
              </c:strCache>
            </c:strRef>
          </c:tx>
          <c:spPr>
            <a:solidFill>
              <a:srgbClr val="00A44A"/>
            </a:solidFill>
            <a:ln>
              <a:solidFill>
                <a:srgbClr val="008000"/>
              </a:solidFill>
            </a:ln>
            <a:effectLst/>
            <a:sp3d>
              <a:contourClr>
                <a:srgbClr val="008000"/>
              </a:contourClr>
            </a:sp3d>
          </c:spPr>
          <c:invertIfNegative val="0"/>
          <c:dPt>
            <c:idx val="0"/>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0-AFD0-4A81-8215-E6F20FE3A639}"/>
              </c:ext>
            </c:extLst>
          </c:dPt>
          <c:dPt>
            <c:idx val="1"/>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3-AFD0-4A81-8215-E6F20FE3A639}"/>
              </c:ext>
            </c:extLst>
          </c:dPt>
          <c:dPt>
            <c:idx val="2"/>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4-AFD0-4A81-8215-E6F20FE3A639}"/>
              </c:ext>
            </c:extLst>
          </c:dPt>
          <c:dPt>
            <c:idx val="3"/>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6-AFD0-4A81-8215-E6F20FE3A639}"/>
              </c:ext>
            </c:extLst>
          </c:dPt>
          <c:dPt>
            <c:idx val="4"/>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C-AFD0-4A81-8215-E6F20FE3A639}"/>
              </c:ext>
            </c:extLst>
          </c:dPt>
          <c:dPt>
            <c:idx val="5"/>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A-AFD0-4A81-8215-E6F20FE3A639}"/>
              </c:ext>
            </c:extLst>
          </c:dPt>
          <c:dPt>
            <c:idx val="6"/>
            <c:invertIfNegative val="0"/>
            <c:bubble3D val="0"/>
            <c:spPr>
              <a:solidFill>
                <a:srgbClr val="00A44A"/>
              </a:solidFill>
              <a:ln>
                <a:solidFill>
                  <a:srgbClr val="008000"/>
                </a:solidFill>
              </a:ln>
              <a:effectLst/>
              <a:sp3d>
                <a:contourClr>
                  <a:srgbClr val="008000"/>
                </a:contourClr>
              </a:sp3d>
            </c:spPr>
            <c:extLst>
              <c:ext xmlns:c16="http://schemas.microsoft.com/office/drawing/2014/chart" uri="{C3380CC4-5D6E-409C-BE32-E72D297353CC}">
                <c16:uniqueId val="{00000008-AFD0-4A81-8215-E6F20FE3A639}"/>
              </c:ext>
            </c:extLst>
          </c:dPt>
          <c:dLbls>
            <c:dLbl>
              <c:idx val="0"/>
              <c:layout>
                <c:manualLayout>
                  <c:x val="2.4870550812678898E-2"/>
                  <c:y val="2.35078201761918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D0-4A81-8215-E6F20FE3A639}"/>
                </c:ext>
              </c:extLst>
            </c:dLbl>
            <c:dLbl>
              <c:idx val="1"/>
              <c:layout>
                <c:manualLayout>
                  <c:x val="2.2090342106779383E-2"/>
                  <c:y val="2.3553071747107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D0-4A81-8215-E6F20FE3A639}"/>
                </c:ext>
              </c:extLst>
            </c:dLbl>
            <c:dLbl>
              <c:idx val="2"/>
              <c:layout>
                <c:manualLayout>
                  <c:x val="2.4851634870126784E-2"/>
                  <c:y val="3.7684914795372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D0-4A81-8215-E6F20FE3A639}"/>
                </c:ext>
              </c:extLst>
            </c:dLbl>
            <c:dLbl>
              <c:idx val="3"/>
              <c:layout>
                <c:manualLayout>
                  <c:x val="1.3815884089301574E-2"/>
                  <c:y val="3.2869062447891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D0-4A81-8215-E6F20FE3A639}"/>
                </c:ext>
              </c:extLst>
            </c:dLbl>
            <c:dLbl>
              <c:idx val="4"/>
              <c:layout>
                <c:manualLayout>
                  <c:x val="0"/>
                  <c:y val="1.4086741049096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D0-4A81-8215-E6F20FE3A639}"/>
                </c:ext>
              </c:extLst>
            </c:dLbl>
            <c:dLbl>
              <c:idx val="5"/>
              <c:layout>
                <c:manualLayout>
                  <c:x val="2.2105414542882337E-2"/>
                  <c:y val="2.347790174849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D0-4A81-8215-E6F20FE3A639}"/>
                </c:ext>
              </c:extLst>
            </c:dLbl>
            <c:dLbl>
              <c:idx val="6"/>
              <c:layout>
                <c:manualLayout>
                  <c:x val="3.0391043757229293E-2"/>
                  <c:y val="2.8305797710870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D0-4A81-8215-E6F20FE3A6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Sheet1!$BB$16:$BB$23</c:f>
              <c:strCache>
                <c:ptCount val="7"/>
                <c:pt idx="0">
                  <c:v>Canada</c:v>
                </c:pt>
                <c:pt idx="1">
                  <c:v>France</c:v>
                </c:pt>
                <c:pt idx="2">
                  <c:v>Germany</c:v>
                </c:pt>
                <c:pt idx="3">
                  <c:v>India</c:v>
                </c:pt>
                <c:pt idx="4">
                  <c:v>UAE</c:v>
                </c:pt>
                <c:pt idx="5">
                  <c:v>UK</c:v>
                </c:pt>
                <c:pt idx="6">
                  <c:v>USA</c:v>
                </c:pt>
              </c:strCache>
            </c:strRef>
          </c:cat>
          <c:val>
            <c:numRef>
              <c:f>Sheet1!$BD$16:$BD$23</c:f>
              <c:numCache>
                <c:formatCode>0%</c:formatCode>
                <c:ptCount val="7"/>
                <c:pt idx="0">
                  <c:v>0.10976622112183422</c:v>
                </c:pt>
                <c:pt idx="1">
                  <c:v>0.18727754466824642</c:v>
                </c:pt>
                <c:pt idx="2">
                  <c:v>0.19967375638501628</c:v>
                </c:pt>
                <c:pt idx="3">
                  <c:v>8.0046450212703166E-2</c:v>
                </c:pt>
                <c:pt idx="4">
                  <c:v>0.10139983838857965</c:v>
                </c:pt>
                <c:pt idx="5">
                  <c:v>0.11811401447531768</c:v>
                </c:pt>
                <c:pt idx="6">
                  <c:v>0.2037221747483027</c:v>
                </c:pt>
              </c:numCache>
            </c:numRef>
          </c:val>
          <c:extLst>
            <c:ext xmlns:c16="http://schemas.microsoft.com/office/drawing/2014/chart" uri="{C3380CC4-5D6E-409C-BE32-E72D297353CC}">
              <c16:uniqueId val="{00000001-A45F-49B2-A7FA-5F14DC528E5F}"/>
            </c:ext>
          </c:extLst>
        </c:ser>
        <c:dLbls>
          <c:showLegendKey val="0"/>
          <c:showVal val="1"/>
          <c:showCatName val="0"/>
          <c:showSerName val="0"/>
          <c:showPercent val="0"/>
          <c:showBubbleSize val="0"/>
        </c:dLbls>
        <c:gapWidth val="219"/>
        <c:shape val="box"/>
        <c:axId val="1892874480"/>
        <c:axId val="1892883600"/>
        <c:axId val="0"/>
      </c:bar3DChart>
      <c:catAx>
        <c:axId val="18928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1892883600"/>
        <c:crosses val="autoZero"/>
        <c:auto val="1"/>
        <c:lblAlgn val="ctr"/>
        <c:lblOffset val="100"/>
        <c:noMultiLvlLbl val="0"/>
      </c:catAx>
      <c:valAx>
        <c:axId val="1892883600"/>
        <c:scaling>
          <c:orientation val="minMax"/>
        </c:scaling>
        <c:delete val="1"/>
        <c:axPos val="l"/>
        <c:numFmt formatCode="0%" sourceLinked="1"/>
        <c:majorTickMark val="none"/>
        <c:minorTickMark val="none"/>
        <c:tickLblPos val="nextTo"/>
        <c:crossAx val="1892874480"/>
        <c:crosses val="autoZero"/>
        <c:crossBetween val="between"/>
      </c:valAx>
      <c:spPr>
        <a:solidFill>
          <a:schemeClr val="bg1"/>
        </a:solidFill>
        <a:ln>
          <a:solidFill>
            <a:schemeClr val="bg1"/>
          </a:solid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200" b="1">
                <a:solidFill>
                  <a:srgbClr val="7030A0"/>
                </a:solidFill>
              </a:rPr>
              <a:t>Top</a:t>
            </a:r>
            <a:r>
              <a:rPr lang="en-IN" sz="2200" b="1" baseline="0">
                <a:solidFill>
                  <a:srgbClr val="7030A0"/>
                </a:solidFill>
              </a:rPr>
              <a:t> Products By Sales</a:t>
            </a:r>
            <a:endParaRPr lang="en-IN"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a:contourClr>
            <a:srgbClr val="7030A0"/>
          </a:contourClr>
        </a:sp3d>
      </c:spPr>
    </c:sideWall>
    <c:backWall>
      <c:thickness val="0"/>
      <c:spPr>
        <a:noFill/>
        <a:ln w="25400">
          <a:noFill/>
        </a:ln>
        <a:effectLst/>
        <a:sp3d>
          <a:contourClr>
            <a:srgbClr val="7030A0"/>
          </a:contourClr>
        </a:sp3d>
      </c:spPr>
    </c:backWall>
    <c:plotArea>
      <c:layout/>
      <c:bar3DChart>
        <c:barDir val="col"/>
        <c:grouping val="clustered"/>
        <c:varyColors val="0"/>
        <c:ser>
          <c:idx val="0"/>
          <c:order val="0"/>
          <c:tx>
            <c:strRef>
              <c:f>Sheet1!$BA$25</c:f>
              <c:strCache>
                <c:ptCount val="1"/>
                <c:pt idx="0">
                  <c:v>Total</c:v>
                </c:pt>
              </c:strCache>
            </c:strRef>
          </c:tx>
          <c:spPr>
            <a:solidFill>
              <a:schemeClr val="accent4">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Sheet1!$AZ$26:$AZ$35</c:f>
              <c:strCache>
                <c:ptCount val="9"/>
                <c:pt idx="0">
                  <c:v>Shoes</c:v>
                </c:pt>
                <c:pt idx="1">
                  <c:v>Headphones</c:v>
                </c:pt>
                <c:pt idx="2">
                  <c:v>Mixer</c:v>
                </c:pt>
                <c:pt idx="3">
                  <c:v>Perfume</c:v>
                </c:pt>
                <c:pt idx="4">
                  <c:v>Sofa</c:v>
                </c:pt>
                <c:pt idx="5">
                  <c:v>Backpack</c:v>
                </c:pt>
                <c:pt idx="6">
                  <c:v>Watch</c:v>
                </c:pt>
                <c:pt idx="7">
                  <c:v>Laptop</c:v>
                </c:pt>
                <c:pt idx="8">
                  <c:v>T-shirt</c:v>
                </c:pt>
              </c:strCache>
            </c:strRef>
          </c:cat>
          <c:val>
            <c:numRef>
              <c:f>Sheet1!$BA$26:$BA$35</c:f>
              <c:numCache>
                <c:formatCode>0%</c:formatCode>
                <c:ptCount val="9"/>
                <c:pt idx="0">
                  <c:v>0.20763692752582211</c:v>
                </c:pt>
                <c:pt idx="1">
                  <c:v>0.16463932466287548</c:v>
                </c:pt>
                <c:pt idx="2">
                  <c:v>0.15350381866402496</c:v>
                </c:pt>
                <c:pt idx="3">
                  <c:v>0.13035619280431654</c:v>
                </c:pt>
                <c:pt idx="4">
                  <c:v>0.12558768575142001</c:v>
                </c:pt>
                <c:pt idx="5">
                  <c:v>7.5321771091101219E-2</c:v>
                </c:pt>
                <c:pt idx="6">
                  <c:v>7.415664633116538E-2</c:v>
                </c:pt>
                <c:pt idx="7">
                  <c:v>3.5225832205746585E-2</c:v>
                </c:pt>
                <c:pt idx="8">
                  <c:v>3.3571800963527604E-2</c:v>
                </c:pt>
              </c:numCache>
            </c:numRef>
          </c:val>
          <c:extLst>
            <c:ext xmlns:c16="http://schemas.microsoft.com/office/drawing/2014/chart" uri="{C3380CC4-5D6E-409C-BE32-E72D297353CC}">
              <c16:uniqueId val="{00000000-7105-4404-B169-7DF1524CE3C6}"/>
            </c:ext>
          </c:extLst>
        </c:ser>
        <c:dLbls>
          <c:showLegendKey val="0"/>
          <c:showVal val="1"/>
          <c:showCatName val="0"/>
          <c:showSerName val="0"/>
          <c:showPercent val="0"/>
          <c:showBubbleSize val="0"/>
        </c:dLbls>
        <c:gapWidth val="150"/>
        <c:shape val="box"/>
        <c:axId val="1908475888"/>
        <c:axId val="1908484528"/>
        <c:axId val="0"/>
      </c:bar3DChart>
      <c:catAx>
        <c:axId val="190847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1908484528"/>
        <c:crosses val="autoZero"/>
        <c:auto val="1"/>
        <c:lblAlgn val="ctr"/>
        <c:lblOffset val="100"/>
        <c:noMultiLvlLbl val="0"/>
      </c:catAx>
      <c:valAx>
        <c:axId val="1908484528"/>
        <c:scaling>
          <c:orientation val="minMax"/>
        </c:scaling>
        <c:delete val="1"/>
        <c:axPos val="l"/>
        <c:numFmt formatCode="0%" sourceLinked="1"/>
        <c:majorTickMark val="none"/>
        <c:minorTickMark val="none"/>
        <c:tickLblPos val="nextTo"/>
        <c:crossAx val="1908475888"/>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a:solidFill>
                  <a:srgbClr val="7030A0"/>
                </a:solidFill>
              </a:rPr>
              <a:t>Sales</a:t>
            </a:r>
            <a:r>
              <a:rPr lang="en-US" sz="2200" b="1" baseline="0">
                <a:solidFill>
                  <a:srgbClr val="7030A0"/>
                </a:solidFill>
              </a:rPr>
              <a:t> By Channel</a:t>
            </a:r>
            <a:endParaRPr lang="en-US"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0.10756644387708093"/>
              <c:y val="3.457585196634847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C8B"/>
          </a:solidFill>
          <a:ln w="19050">
            <a:solidFill>
              <a:schemeClr val="lt1"/>
            </a:solidFill>
          </a:ln>
          <a:effectLst/>
        </c:spPr>
        <c:dLbl>
          <c:idx val="0"/>
          <c:layout>
            <c:manualLayout>
              <c:x val="0"/>
              <c:y val="-8.64396299158711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5.1631893060998815E-2"/>
              <c:y val="7.779566692428398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3027111943352E-2"/>
          <c:y val="0.17424094871854531"/>
          <c:w val="0.69290288885172469"/>
          <c:h val="0.67201140695784556"/>
        </c:manualLayout>
      </c:layout>
      <c:doughnutChart>
        <c:varyColors val="1"/>
        <c:ser>
          <c:idx val="0"/>
          <c:order val="0"/>
          <c:tx>
            <c:strRef>
              <c:f>Sheet1!$BD$25</c:f>
              <c:strCache>
                <c:ptCount val="1"/>
                <c:pt idx="0">
                  <c:v>Total</c:v>
                </c:pt>
              </c:strCache>
            </c:strRef>
          </c:tx>
          <c:spPr>
            <a:solidFill>
              <a:schemeClr val="accent1">
                <a:lumMod val="75000"/>
              </a:schemeClr>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5F3F-4FBF-A38C-75334B9341A3}"/>
              </c:ext>
            </c:extLst>
          </c:dPt>
          <c:dPt>
            <c:idx val="1"/>
            <c:bubble3D val="0"/>
            <c:spPr>
              <a:solidFill>
                <a:srgbClr val="00AC8B"/>
              </a:solidFill>
              <a:ln w="19050">
                <a:solidFill>
                  <a:schemeClr val="lt1"/>
                </a:solidFill>
              </a:ln>
              <a:effectLst/>
            </c:spPr>
            <c:extLst>
              <c:ext xmlns:c16="http://schemas.microsoft.com/office/drawing/2014/chart" uri="{C3380CC4-5D6E-409C-BE32-E72D297353CC}">
                <c16:uniqueId val="{00000003-5F3F-4FBF-A38C-75334B9341A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5F3F-4FBF-A38C-75334B9341A3}"/>
              </c:ext>
            </c:extLst>
          </c:dPt>
          <c:dLbls>
            <c:dLbl>
              <c:idx val="0"/>
              <c:layout>
                <c:manualLayout>
                  <c:x val="-0.10756644387708093"/>
                  <c:y val="3.4575851966348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3F-4FBF-A38C-75334B9341A3}"/>
                </c:ext>
              </c:extLst>
            </c:dLbl>
            <c:dLbl>
              <c:idx val="1"/>
              <c:layout>
                <c:manualLayout>
                  <c:x val="0"/>
                  <c:y val="-8.6439629915871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3F-4FBF-A38C-75334B9341A3}"/>
                </c:ext>
              </c:extLst>
            </c:dLbl>
            <c:dLbl>
              <c:idx val="2"/>
              <c:layout>
                <c:manualLayout>
                  <c:x val="5.1631893060998815E-2"/>
                  <c:y val="7.7795666924283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3F-4FBF-A38C-75334B9341A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Sheet1!$BC$26:$BC$29</c:f>
              <c:strCache>
                <c:ptCount val="3"/>
                <c:pt idx="0">
                  <c:v>Marketplace</c:v>
                </c:pt>
                <c:pt idx="1">
                  <c:v>Mobile App</c:v>
                </c:pt>
                <c:pt idx="2">
                  <c:v>Website</c:v>
                </c:pt>
              </c:strCache>
            </c:strRef>
          </c:cat>
          <c:val>
            <c:numRef>
              <c:f>Sheet1!$BD$26:$BD$29</c:f>
              <c:numCache>
                <c:formatCode>0%</c:formatCode>
                <c:ptCount val="3"/>
                <c:pt idx="0">
                  <c:v>0.40885078272432518</c:v>
                </c:pt>
                <c:pt idx="1">
                  <c:v>0.28110640791916358</c:v>
                </c:pt>
                <c:pt idx="2">
                  <c:v>0.31004280935651124</c:v>
                </c:pt>
              </c:numCache>
            </c:numRef>
          </c:val>
          <c:extLst>
            <c:ext xmlns:c16="http://schemas.microsoft.com/office/drawing/2014/chart" uri="{C3380CC4-5D6E-409C-BE32-E72D297353CC}">
              <c16:uniqueId val="{00000000-2E85-4097-BC6F-6819FD96D6DD}"/>
            </c:ext>
          </c:extLst>
        </c:ser>
        <c:dLbls>
          <c:showLegendKey val="0"/>
          <c:showVal val="1"/>
          <c:showCatName val="0"/>
          <c:showSerName val="0"/>
          <c:showPercent val="0"/>
          <c:showBubbleSize val="0"/>
          <c:showLeaderLines val="1"/>
        </c:dLbls>
        <c:firstSliceAng val="0"/>
        <c:holeSize val="75"/>
      </c:doughnutChart>
      <c:spPr>
        <a:solidFill>
          <a:sysClr val="window" lastClr="FFFFFF"/>
        </a:solidFill>
        <a:ln>
          <a:solidFill>
            <a:schemeClr val="bg1"/>
          </a:solidFill>
        </a:ln>
        <a:effectLst/>
      </c:spPr>
    </c:plotArea>
    <c:legend>
      <c:legendPos val="r"/>
      <c:layout>
        <c:manualLayout>
          <c:xMode val="edge"/>
          <c:yMode val="edge"/>
          <c:x val="0.72405201682328491"/>
          <c:y val="0.60586066193576293"/>
          <c:w val="0.25069006772382962"/>
          <c:h val="0.362439461727655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200" b="1">
                <a:solidFill>
                  <a:srgbClr val="7030A0"/>
                </a:solidFill>
              </a:rPr>
              <a:t>Discount</a:t>
            </a:r>
            <a:r>
              <a:rPr lang="en-IN" sz="2200" b="1" baseline="0">
                <a:solidFill>
                  <a:srgbClr val="7030A0"/>
                </a:solidFill>
              </a:rPr>
              <a:t> vs Profit</a:t>
            </a:r>
            <a:endParaRPr lang="en-IN" sz="2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Sheet1!$BI$5</c:f>
              <c:strCache>
                <c:ptCount val="1"/>
                <c:pt idx="0">
                  <c:v>Average of Profit</c:v>
                </c:pt>
              </c:strCache>
            </c:strRef>
          </c:tx>
          <c:spPr>
            <a:ln w="28575" cap="rnd">
              <a:noFill/>
              <a:round/>
            </a:ln>
            <a:effectLst/>
          </c:spPr>
          <c:marker>
            <c:symbol val="circle"/>
            <c:size val="5"/>
            <c:spPr>
              <a:solidFill>
                <a:srgbClr val="002060"/>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0"/>
            <c:dispEq val="0"/>
          </c:trendline>
          <c:xVal>
            <c:strRef>
              <c:f>Sheet1!$BH$6:$BH$37</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Grand Total</c:v>
                </c:pt>
              </c:strCache>
            </c:strRef>
          </c:xVal>
          <c:yVal>
            <c:numRef>
              <c:f>Sheet1!$BI$6:$BI$37</c:f>
              <c:numCache>
                <c:formatCode>General</c:formatCode>
                <c:ptCount val="32"/>
                <c:pt idx="0">
                  <c:v>1.7336132221981242</c:v>
                </c:pt>
                <c:pt idx="1">
                  <c:v>0.78658594546704608</c:v>
                </c:pt>
                <c:pt idx="2">
                  <c:v>0.93303087493597481</c:v>
                </c:pt>
                <c:pt idx="3">
                  <c:v>0.34523709545189557</c:v>
                </c:pt>
                <c:pt idx="4">
                  <c:v>0.62802195633036406</c:v>
                </c:pt>
                <c:pt idx="5">
                  <c:v>0.9312984146467137</c:v>
                </c:pt>
                <c:pt idx="6">
                  <c:v>1.2436600865353404</c:v>
                </c:pt>
                <c:pt idx="7">
                  <c:v>0.59778722533010453</c:v>
                </c:pt>
                <c:pt idx="8">
                  <c:v>0.41040841522607713</c:v>
                </c:pt>
                <c:pt idx="9">
                  <c:v>1.1233750013458659</c:v>
                </c:pt>
                <c:pt idx="10">
                  <c:v>0.61232982485283904</c:v>
                </c:pt>
                <c:pt idx="11">
                  <c:v>1.8643002111856075</c:v>
                </c:pt>
                <c:pt idx="12">
                  <c:v>1.1162316635365666</c:v>
                </c:pt>
                <c:pt idx="13">
                  <c:v>1.1041220415941817</c:v>
                </c:pt>
                <c:pt idx="14">
                  <c:v>0.89008667377283901</c:v>
                </c:pt>
                <c:pt idx="15">
                  <c:v>1.3759183292598451</c:v>
                </c:pt>
                <c:pt idx="16">
                  <c:v>0.6873350844118632</c:v>
                </c:pt>
                <c:pt idx="17">
                  <c:v>0.84992505153040021</c:v>
                </c:pt>
                <c:pt idx="18">
                  <c:v>0.51229401712556832</c:v>
                </c:pt>
                <c:pt idx="19">
                  <c:v>1.2166962500839558</c:v>
                </c:pt>
                <c:pt idx="20">
                  <c:v>1.7849442452562703</c:v>
                </c:pt>
                <c:pt idx="21">
                  <c:v>1.1087031645027701</c:v>
                </c:pt>
                <c:pt idx="22">
                  <c:v>0.89917749896560561</c:v>
                </c:pt>
                <c:pt idx="23">
                  <c:v>0.68856769750117153</c:v>
                </c:pt>
                <c:pt idx="24">
                  <c:v>1.3446730814487358</c:v>
                </c:pt>
                <c:pt idx="25">
                  <c:v>0.92575121847569697</c:v>
                </c:pt>
                <c:pt idx="26">
                  <c:v>0.7678890462911262</c:v>
                </c:pt>
                <c:pt idx="27">
                  <c:v>1.158588284307553</c:v>
                </c:pt>
                <c:pt idx="28">
                  <c:v>0.99803792727401341</c:v>
                </c:pt>
                <c:pt idx="29">
                  <c:v>1.3755229650890035</c:v>
                </c:pt>
                <c:pt idx="30">
                  <c:v>1.1732444523401915</c:v>
                </c:pt>
                <c:pt idx="31">
                  <c:v>1</c:v>
                </c:pt>
              </c:numCache>
            </c:numRef>
          </c:yVal>
          <c:smooth val="0"/>
          <c:extLst>
            <c:ext xmlns:c16="http://schemas.microsoft.com/office/drawing/2014/chart" uri="{C3380CC4-5D6E-409C-BE32-E72D297353CC}">
              <c16:uniqueId val="{00000000-7FBE-45E7-8CF1-642CB68A38E8}"/>
            </c:ext>
          </c:extLst>
        </c:ser>
        <c:dLbls>
          <c:showLegendKey val="0"/>
          <c:showVal val="0"/>
          <c:showCatName val="0"/>
          <c:showSerName val="0"/>
          <c:showPercent val="0"/>
          <c:showBubbleSize val="0"/>
        </c:dLbls>
        <c:axId val="1861142544"/>
        <c:axId val="1861141584"/>
      </c:scatterChart>
      <c:valAx>
        <c:axId val="186114254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61141584"/>
        <c:crosses val="autoZero"/>
        <c:crossBetween val="midCat"/>
      </c:valAx>
      <c:valAx>
        <c:axId val="1861141584"/>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61142544"/>
        <c:crosses val="autoZero"/>
        <c:crossBetween val="midCat"/>
      </c:valAx>
      <c:spPr>
        <a:solidFill>
          <a:sysClr val="window" lastClr="FFFFFF"/>
        </a:solid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[ecommerce_sales_dashboard_data.xlsx]Sheet1!PivotTable4</c:name>
    <c:fmtId val="21"/>
  </c:pivotSource>
  <c:chart>
    <c:title>
      <c:tx>
        <c:rich>
          <a:bodyPr rot="0" spcFirstLastPara="1" vertOverflow="ellipsis" vert="horz" wrap="square" anchor="ctr" anchorCtr="1"/>
          <a:lstStyle/>
          <a:p>
            <a:pPr>
              <a:defRPr sz="2200" b="1" i="0" u="none" strike="noStrike" kern="1200" spc="0" baseline="0">
                <a:solidFill>
                  <a:srgbClr val="7030A0"/>
                </a:solidFill>
                <a:latin typeface="+mn-lt"/>
                <a:ea typeface="+mn-ea"/>
                <a:cs typeface="+mn-cs"/>
              </a:defRPr>
            </a:pPr>
            <a:r>
              <a:rPr lang="en-US" sz="2200" b="1">
                <a:solidFill>
                  <a:srgbClr val="7030A0"/>
                </a:solidFill>
              </a:rPr>
              <a:t>Year</a:t>
            </a:r>
            <a:r>
              <a:rPr lang="en-US" sz="2200" b="1" baseline="0">
                <a:solidFill>
                  <a:srgbClr val="7030A0"/>
                </a:solidFill>
              </a:rPr>
              <a:t> Wise Sales</a:t>
            </a:r>
            <a:endParaRPr lang="en-US" sz="2200" b="1">
              <a:solidFill>
                <a:srgbClr val="7030A0"/>
              </a:solidFill>
            </a:endParaRPr>
          </a:p>
        </c:rich>
      </c:tx>
      <c:overlay val="0"/>
      <c:spPr>
        <a:noFill/>
        <a:ln>
          <a:noFill/>
        </a:ln>
        <a:effectLst/>
      </c:spPr>
      <c:txPr>
        <a:bodyPr rot="0" spcFirstLastPara="1" vertOverflow="ellipsis" vert="horz" wrap="square" anchor="ctr" anchorCtr="1"/>
        <a:lstStyle/>
        <a:p>
          <a:pPr>
            <a:defRPr sz="22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lt1"/>
            </a:solidFill>
          </a:ln>
          <a:effectLst/>
          <a:sp3d contourW="25400">
            <a:contourClr>
              <a:schemeClr val="lt1"/>
            </a:contourClr>
          </a:sp3d>
        </c:spPr>
        <c:dLbl>
          <c:idx val="0"/>
          <c:layout>
            <c:manualLayout>
              <c:x val="-0.1190272434337587"/>
              <c:y val="-0.310405754424951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solidFill>
              <a:schemeClr val="lt1"/>
            </a:solidFill>
          </a:ln>
          <a:effectLst/>
          <a:sp3d contourW="25400">
            <a:contourClr>
              <a:schemeClr val="lt1"/>
            </a:contourClr>
          </a:sp3d>
        </c:spPr>
        <c:dLbl>
          <c:idx val="0"/>
          <c:layout>
            <c:manualLayout>
              <c:x val="3.2269995850473611E-2"/>
              <c:y val="-0.1140918441538435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357351396708739E-2"/>
          <c:y val="0.19546633996848664"/>
          <c:w val="0.81947778055309628"/>
          <c:h val="0.73109895569155925"/>
        </c:manualLayout>
      </c:layout>
      <c:pie3DChart>
        <c:varyColors val="1"/>
        <c:ser>
          <c:idx val="0"/>
          <c:order val="0"/>
          <c:tx>
            <c:strRef>
              <c:f>Sheet1!$BD$31</c:f>
              <c:strCache>
                <c:ptCount val="1"/>
                <c:pt idx="0">
                  <c:v>Total</c:v>
                </c:pt>
              </c:strCache>
            </c:strRef>
          </c:tx>
          <c:spPr>
            <a:solidFill>
              <a:schemeClr val="accent6">
                <a:lumMod val="75000"/>
              </a:schemeClr>
            </a:solidFill>
          </c:spPr>
          <c:dPt>
            <c:idx val="0"/>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1C-442D-AB0F-C0DBFB68D934}"/>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1C-442D-AB0F-C0DBFB68D934}"/>
              </c:ext>
            </c:extLst>
          </c:dPt>
          <c:dLbls>
            <c:dLbl>
              <c:idx val="0"/>
              <c:layout>
                <c:manualLayout>
                  <c:x val="-0.1190272434337587"/>
                  <c:y val="-0.3104057544249515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1C-442D-AB0F-C0DBFB68D934}"/>
                </c:ext>
              </c:extLst>
            </c:dLbl>
            <c:dLbl>
              <c:idx val="1"/>
              <c:layout>
                <c:manualLayout>
                  <c:x val="3.2269995850473611E-2"/>
                  <c:y val="-0.1140918441538435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1C-442D-AB0F-C0DBFB68D93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Sheet1!$BC$32:$BC$34</c:f>
              <c:strCache>
                <c:ptCount val="2"/>
                <c:pt idx="0">
                  <c:v>2024</c:v>
                </c:pt>
                <c:pt idx="1">
                  <c:v>2025</c:v>
                </c:pt>
              </c:strCache>
            </c:strRef>
          </c:cat>
          <c:val>
            <c:numRef>
              <c:f>Sheet1!$BD$32:$BD$34</c:f>
              <c:numCache>
                <c:formatCode>0%</c:formatCode>
                <c:ptCount val="2"/>
                <c:pt idx="0">
                  <c:v>0.51075774496891613</c:v>
                </c:pt>
                <c:pt idx="1">
                  <c:v>0.48924225503108387</c:v>
                </c:pt>
              </c:numCache>
            </c:numRef>
          </c:val>
          <c:extLst>
            <c:ext xmlns:c16="http://schemas.microsoft.com/office/drawing/2014/chart" uri="{C3380CC4-5D6E-409C-BE32-E72D297353CC}">
              <c16:uniqueId val="{00000000-E779-407F-82F2-656C5C4B637F}"/>
            </c:ext>
          </c:extLst>
        </c:ser>
        <c:dLbls>
          <c:showLegendKey val="0"/>
          <c:showVal val="0"/>
          <c:showCatName val="0"/>
          <c:showSerName val="0"/>
          <c:showPercent val="0"/>
          <c:showBubbleSize val="0"/>
          <c:showLeaderLines val="1"/>
        </c:dLbls>
      </c:pie3DChart>
      <c:spPr>
        <a:solidFill>
          <a:schemeClr val="bg1"/>
        </a:solidFill>
        <a:ln>
          <a:solidFill>
            <a:schemeClr val="bg1">
              <a:lumMod val="95000"/>
            </a:schemeClr>
          </a:solidFill>
        </a:ln>
        <a:effectLst/>
      </c:spPr>
    </c:plotArea>
    <c:legend>
      <c:legendPos val="r"/>
      <c:layout>
        <c:manualLayout>
          <c:xMode val="edge"/>
          <c:yMode val="edge"/>
          <c:x val="0.84454336664373542"/>
          <c:y val="0.37341605275094569"/>
          <c:w val="0.13874624262917165"/>
          <c:h val="0.2572115080242899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F766E"/>
                </a:solidFill>
                <a:latin typeface="+mn-lt"/>
                <a:ea typeface="+mn-ea"/>
                <a:cs typeface="+mn-cs"/>
              </a:defRPr>
            </a:pPr>
            <a:r>
              <a:rPr lang="en-IN" sz="1400" b="1">
                <a:solidFill>
                  <a:srgbClr val="0C5C56"/>
                </a:solidFill>
              </a:rPr>
              <a:t>NEW</a:t>
            </a:r>
            <a:r>
              <a:rPr lang="en-IN" sz="1400" b="1" baseline="0">
                <a:solidFill>
                  <a:srgbClr val="0C5C56"/>
                </a:solidFill>
              </a:rPr>
              <a:t> VS RETURN CUSTOMERS</a:t>
            </a:r>
            <a:endParaRPr lang="en-IN" sz="1400" b="1">
              <a:solidFill>
                <a:srgbClr val="0C5C56"/>
              </a:solidFill>
            </a:endParaRPr>
          </a:p>
        </c:rich>
      </c:tx>
      <c:layout>
        <c:manualLayout>
          <c:xMode val="edge"/>
          <c:yMode val="edge"/>
          <c:x val="0.18328609317220826"/>
          <c:y val="3.8402599733704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F766E"/>
              </a:solidFill>
              <a:latin typeface="+mn-lt"/>
              <a:ea typeface="+mn-ea"/>
              <a:cs typeface="+mn-cs"/>
            </a:defRPr>
          </a:pPr>
          <a:endParaRPr lang="en-IN"/>
        </a:p>
      </c:txPr>
    </c:title>
    <c:autoTitleDeleted val="0"/>
    <c:plotArea>
      <c:layout>
        <c:manualLayout>
          <c:layoutTarget val="inner"/>
          <c:xMode val="edge"/>
          <c:yMode val="edge"/>
          <c:x val="9.1208841226850676E-2"/>
          <c:y val="0.26809957609581192"/>
          <c:w val="0.52165847550051059"/>
          <c:h val="0.59547814759842055"/>
        </c:manualLayout>
      </c:layout>
      <c:doughnutChart>
        <c:varyColors val="1"/>
        <c:ser>
          <c:idx val="0"/>
          <c:order val="0"/>
          <c:tx>
            <c:strRef>
              <c:f>Sheet2!$AJ$19</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97-4527-8392-A7175723AE2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397-4527-8392-A7175723AE2B}"/>
              </c:ext>
            </c:extLst>
          </c:dPt>
          <c:dLbls>
            <c:dLbl>
              <c:idx val="0"/>
              <c:layout>
                <c:manualLayout>
                  <c:x val="3.1205253785326282E-2"/>
                  <c:y val="4.5210974162996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97-4527-8392-A7175723AE2B}"/>
                </c:ext>
              </c:extLst>
            </c:dLbl>
            <c:dLbl>
              <c:idx val="1"/>
              <c:layout>
                <c:manualLayout>
                  <c:x val="7.6302586311927023E-3"/>
                  <c:y val="7.3929703957914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97-4527-8392-A7175723AE2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Sheet2!$AI$20:$AI$21</c:f>
              <c:strCache>
                <c:ptCount val="2"/>
                <c:pt idx="0">
                  <c:v>New Customers</c:v>
                </c:pt>
                <c:pt idx="1">
                  <c:v>Returning Customers</c:v>
                </c:pt>
              </c:strCache>
            </c:strRef>
          </c:cat>
          <c:val>
            <c:numRef>
              <c:f>Sheet2!$AJ$20:$AJ$21</c:f>
              <c:numCache>
                <c:formatCode>0</c:formatCode>
                <c:ptCount val="2"/>
                <c:pt idx="0">
                  <c:v>912</c:v>
                </c:pt>
                <c:pt idx="1">
                  <c:v>44</c:v>
                </c:pt>
              </c:numCache>
            </c:numRef>
          </c:val>
          <c:extLst>
            <c:ext xmlns:c16="http://schemas.microsoft.com/office/drawing/2014/chart" uri="{C3380CC4-5D6E-409C-BE32-E72D297353CC}">
              <c16:uniqueId val="{00000000-EEF0-4670-A741-781EDE13869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0052268635843797"/>
          <c:y val="0.54342333290240019"/>
          <c:w val="0.32694526308319727"/>
          <c:h val="0.3162915639109310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C5C56"/>
                </a:solidFill>
              </a:rPr>
              <a:t>CUSTOMER</a:t>
            </a:r>
            <a:r>
              <a:rPr lang="en-IN" sz="1600" b="1" baseline="0">
                <a:solidFill>
                  <a:srgbClr val="0C5C56"/>
                </a:solidFill>
              </a:rPr>
              <a:t> DIST. BY REGION</a:t>
            </a:r>
            <a:endParaRPr lang="en-IN" sz="1600" b="1">
              <a:solidFill>
                <a:srgbClr val="0C5C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9E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66710682399334"/>
          <c:y val="0.17060581629422941"/>
          <c:w val="0.79552195760956468"/>
          <c:h val="0.77879661079564588"/>
        </c:manualLayout>
      </c:layout>
      <c:bar3DChart>
        <c:barDir val="bar"/>
        <c:grouping val="clustered"/>
        <c:varyColors val="0"/>
        <c:ser>
          <c:idx val="0"/>
          <c:order val="0"/>
          <c:tx>
            <c:strRef>
              <c:f>Sheet2!$AQ$1</c:f>
              <c:strCache>
                <c:ptCount val="1"/>
                <c:pt idx="0">
                  <c:v>Total</c:v>
                </c:pt>
              </c:strCache>
            </c:strRef>
          </c:tx>
          <c:spPr>
            <a:solidFill>
              <a:srgbClr val="009E8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Sheet2!$AP$2:$AP$7</c:f>
              <c:strCache>
                <c:ptCount val="5"/>
                <c:pt idx="0">
                  <c:v>Africa</c:v>
                </c:pt>
                <c:pt idx="1">
                  <c:v>Asia</c:v>
                </c:pt>
                <c:pt idx="2">
                  <c:v>Europe</c:v>
                </c:pt>
                <c:pt idx="3">
                  <c:v>Middle East</c:v>
                </c:pt>
                <c:pt idx="4">
                  <c:v>North America</c:v>
                </c:pt>
              </c:strCache>
            </c:strRef>
          </c:cat>
          <c:val>
            <c:numRef>
              <c:f>Sheet2!$AQ$2:$AQ$7</c:f>
              <c:numCache>
                <c:formatCode>General</c:formatCode>
                <c:ptCount val="5"/>
                <c:pt idx="0">
                  <c:v>191</c:v>
                </c:pt>
                <c:pt idx="1">
                  <c:v>199</c:v>
                </c:pt>
                <c:pt idx="2">
                  <c:v>205</c:v>
                </c:pt>
                <c:pt idx="3">
                  <c:v>201</c:v>
                </c:pt>
                <c:pt idx="4">
                  <c:v>196</c:v>
                </c:pt>
              </c:numCache>
            </c:numRef>
          </c:val>
          <c:extLst>
            <c:ext xmlns:c16="http://schemas.microsoft.com/office/drawing/2014/chart" uri="{C3380CC4-5D6E-409C-BE32-E72D297353CC}">
              <c16:uniqueId val="{00000000-DC99-42FC-84F4-E36EBE68EEE7}"/>
            </c:ext>
          </c:extLst>
        </c:ser>
        <c:dLbls>
          <c:showLegendKey val="0"/>
          <c:showVal val="1"/>
          <c:showCatName val="0"/>
          <c:showSerName val="0"/>
          <c:showPercent val="0"/>
          <c:showBubbleSize val="0"/>
        </c:dLbls>
        <c:gapWidth val="150"/>
        <c:shape val="box"/>
        <c:axId val="1532528735"/>
        <c:axId val="1532530655"/>
        <c:axId val="0"/>
      </c:bar3DChart>
      <c:catAx>
        <c:axId val="153252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1532530655"/>
        <c:crosses val="autoZero"/>
        <c:auto val="1"/>
        <c:lblAlgn val="ctr"/>
        <c:lblOffset val="100"/>
        <c:noMultiLvlLbl val="0"/>
      </c:catAx>
      <c:valAx>
        <c:axId val="1532530655"/>
        <c:scaling>
          <c:orientation val="minMax"/>
        </c:scaling>
        <c:delete val="1"/>
        <c:axPos val="b"/>
        <c:numFmt formatCode="General" sourceLinked="1"/>
        <c:majorTickMark val="none"/>
        <c:minorTickMark val="none"/>
        <c:tickLblPos val="nextTo"/>
        <c:crossAx val="153252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C5C56"/>
                </a:solidFill>
              </a:rPr>
              <a:t>CUSTOMER</a:t>
            </a:r>
            <a:r>
              <a:rPr lang="en-IN" sz="1600" b="1" baseline="0">
                <a:solidFill>
                  <a:srgbClr val="0C5C56"/>
                </a:solidFill>
              </a:rPr>
              <a:t> DIST. BY CITY</a:t>
            </a:r>
            <a:endParaRPr lang="en-IN" sz="1600" b="1">
              <a:solidFill>
                <a:srgbClr val="0C5C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9E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Sheet2!$AQ$19</c:f>
              <c:strCache>
                <c:ptCount val="1"/>
                <c:pt idx="0">
                  <c:v>Total</c:v>
                </c:pt>
              </c:strCache>
            </c:strRef>
          </c:tx>
          <c:spPr>
            <a:solidFill>
              <a:srgbClr val="009E8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Sheet2!$AP$20:$AP$28</c:f>
              <c:strCache>
                <c:ptCount val="8"/>
                <c:pt idx="0">
                  <c:v>Berlin</c:v>
                </c:pt>
                <c:pt idx="1">
                  <c:v>Delhi</c:v>
                </c:pt>
                <c:pt idx="2">
                  <c:v>Dubai</c:v>
                </c:pt>
                <c:pt idx="3">
                  <c:v>London</c:v>
                </c:pt>
                <c:pt idx="4">
                  <c:v>Mumbai</c:v>
                </c:pt>
                <c:pt idx="5">
                  <c:v>New York</c:v>
                </c:pt>
                <c:pt idx="6">
                  <c:v>Paris</c:v>
                </c:pt>
                <c:pt idx="7">
                  <c:v>Toronto</c:v>
                </c:pt>
              </c:strCache>
            </c:strRef>
          </c:cat>
          <c:val>
            <c:numRef>
              <c:f>Sheet2!$AQ$20:$AQ$28</c:f>
              <c:numCache>
                <c:formatCode>General</c:formatCode>
                <c:ptCount val="8"/>
                <c:pt idx="0">
                  <c:v>141</c:v>
                </c:pt>
                <c:pt idx="1">
                  <c:v>129</c:v>
                </c:pt>
                <c:pt idx="2">
                  <c:v>131</c:v>
                </c:pt>
                <c:pt idx="3">
                  <c:v>118</c:v>
                </c:pt>
                <c:pt idx="4">
                  <c:v>111</c:v>
                </c:pt>
                <c:pt idx="5">
                  <c:v>133</c:v>
                </c:pt>
                <c:pt idx="6">
                  <c:v>114</c:v>
                </c:pt>
                <c:pt idx="7">
                  <c:v>116</c:v>
                </c:pt>
              </c:numCache>
            </c:numRef>
          </c:val>
          <c:extLst>
            <c:ext xmlns:c16="http://schemas.microsoft.com/office/drawing/2014/chart" uri="{C3380CC4-5D6E-409C-BE32-E72D297353CC}">
              <c16:uniqueId val="{00000000-3391-45F8-A42F-D87C86DBD531}"/>
            </c:ext>
          </c:extLst>
        </c:ser>
        <c:dLbls>
          <c:showLegendKey val="0"/>
          <c:showVal val="1"/>
          <c:showCatName val="0"/>
          <c:showSerName val="0"/>
          <c:showPercent val="0"/>
          <c:showBubbleSize val="0"/>
        </c:dLbls>
        <c:gapWidth val="150"/>
        <c:shape val="box"/>
        <c:axId val="726501759"/>
        <c:axId val="726508959"/>
        <c:axId val="0"/>
      </c:bar3DChart>
      <c:catAx>
        <c:axId val="726501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726508959"/>
        <c:crosses val="autoZero"/>
        <c:auto val="1"/>
        <c:lblAlgn val="ctr"/>
        <c:lblOffset val="100"/>
        <c:noMultiLvlLbl val="0"/>
      </c:catAx>
      <c:valAx>
        <c:axId val="726508959"/>
        <c:scaling>
          <c:orientation val="minMax"/>
        </c:scaling>
        <c:delete val="1"/>
        <c:axPos val="b"/>
        <c:numFmt formatCode="General" sourceLinked="1"/>
        <c:majorTickMark val="none"/>
        <c:minorTickMark val="none"/>
        <c:tickLblPos val="nextTo"/>
        <c:crossAx val="72650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C5C56"/>
                </a:solidFill>
              </a:rPr>
              <a:t>AVERAGE</a:t>
            </a:r>
            <a:r>
              <a:rPr lang="en-IN" sz="1600" b="1" baseline="0">
                <a:solidFill>
                  <a:srgbClr val="0C5C56"/>
                </a:solidFill>
              </a:rPr>
              <a:t> ORDER MARGIN</a:t>
            </a:r>
            <a:endParaRPr lang="en-IN" sz="1600" b="1">
              <a:solidFill>
                <a:srgbClr val="0C5C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3954667038453221E-3"/>
          <c:y val="0.17401810657506736"/>
          <c:w val="0.99114566749189159"/>
          <c:h val="0.60981572019556229"/>
        </c:manualLayout>
      </c:layout>
      <c:barChart>
        <c:barDir val="col"/>
        <c:grouping val="clustered"/>
        <c:varyColors val="0"/>
        <c:ser>
          <c:idx val="0"/>
          <c:order val="0"/>
          <c:tx>
            <c:strRef>
              <c:f>Sheet2!$AL$51</c:f>
              <c:strCache>
                <c:ptCount val="1"/>
                <c:pt idx="0">
                  <c:v>Marketplace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Sheet2!$AM$50</c:f>
              <c:strCache>
                <c:ptCount val="1"/>
                <c:pt idx="0">
                  <c:v>AOV</c:v>
                </c:pt>
              </c:strCache>
            </c:strRef>
          </c:cat>
          <c:val>
            <c:numRef>
              <c:f>Sheet2!$AM$51</c:f>
              <c:numCache>
                <c:formatCode>0</c:formatCode>
                <c:ptCount val="1"/>
                <c:pt idx="0">
                  <c:v>1425.4642499999998</c:v>
                </c:pt>
              </c:numCache>
            </c:numRef>
          </c:val>
          <c:extLst>
            <c:ext xmlns:c16="http://schemas.microsoft.com/office/drawing/2014/chart" uri="{C3380CC4-5D6E-409C-BE32-E72D297353CC}">
              <c16:uniqueId val="{00000000-0A68-49D0-8FEF-744B8A446E71}"/>
            </c:ext>
          </c:extLst>
        </c:ser>
        <c:ser>
          <c:idx val="1"/>
          <c:order val="1"/>
          <c:tx>
            <c:strRef>
              <c:f>Sheet2!$AL$52</c:f>
              <c:strCache>
                <c:ptCount val="1"/>
                <c:pt idx="0">
                  <c:v>Mobile App</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Sheet2!$AM$50</c:f>
              <c:strCache>
                <c:ptCount val="1"/>
                <c:pt idx="0">
                  <c:v>AOV</c:v>
                </c:pt>
              </c:strCache>
            </c:strRef>
          </c:cat>
          <c:val>
            <c:numRef>
              <c:f>Sheet2!$AM$52</c:f>
              <c:numCache>
                <c:formatCode>0</c:formatCode>
                <c:ptCount val="1"/>
                <c:pt idx="0">
                  <c:v>1604.1379487179502</c:v>
                </c:pt>
              </c:numCache>
            </c:numRef>
          </c:val>
          <c:extLst>
            <c:ext xmlns:c16="http://schemas.microsoft.com/office/drawing/2014/chart" uri="{C3380CC4-5D6E-409C-BE32-E72D297353CC}">
              <c16:uniqueId val="{00000001-0A68-49D0-8FEF-744B8A446E71}"/>
            </c:ext>
          </c:extLst>
        </c:ser>
        <c:ser>
          <c:idx val="2"/>
          <c:order val="2"/>
          <c:tx>
            <c:strRef>
              <c:f>Sheet2!$AL$53</c:f>
              <c:strCache>
                <c:ptCount val="1"/>
                <c:pt idx="0">
                  <c:v>Website</c:v>
                </c:pt>
              </c:strCache>
            </c:strRef>
          </c:tx>
          <c:spPr>
            <a:solidFill>
              <a:srgbClr val="009E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Sheet2!$AM$50</c:f>
              <c:strCache>
                <c:ptCount val="1"/>
                <c:pt idx="0">
                  <c:v>AOV</c:v>
                </c:pt>
              </c:strCache>
            </c:strRef>
          </c:cat>
          <c:val>
            <c:numRef>
              <c:f>Sheet2!$AM$53</c:f>
              <c:numCache>
                <c:formatCode>0</c:formatCode>
                <c:ptCount val="1"/>
                <c:pt idx="0">
                  <c:v>1566.4460670731703</c:v>
                </c:pt>
              </c:numCache>
            </c:numRef>
          </c:val>
          <c:extLst>
            <c:ext xmlns:c16="http://schemas.microsoft.com/office/drawing/2014/chart" uri="{C3380CC4-5D6E-409C-BE32-E72D297353CC}">
              <c16:uniqueId val="{00000002-0A68-49D0-8FEF-744B8A446E71}"/>
            </c:ext>
          </c:extLst>
        </c:ser>
        <c:dLbls>
          <c:dLblPos val="outEnd"/>
          <c:showLegendKey val="0"/>
          <c:showVal val="1"/>
          <c:showCatName val="0"/>
          <c:showSerName val="0"/>
          <c:showPercent val="0"/>
          <c:showBubbleSize val="0"/>
        </c:dLbls>
        <c:gapWidth val="219"/>
        <c:overlap val="-27"/>
        <c:axId val="809939791"/>
        <c:axId val="809956591"/>
      </c:barChart>
      <c:catAx>
        <c:axId val="8099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809956591"/>
        <c:crosses val="autoZero"/>
        <c:auto val="1"/>
        <c:lblAlgn val="ctr"/>
        <c:lblOffset val="100"/>
        <c:noMultiLvlLbl val="0"/>
      </c:catAx>
      <c:valAx>
        <c:axId val="809956591"/>
        <c:scaling>
          <c:orientation val="minMax"/>
        </c:scaling>
        <c:delete val="1"/>
        <c:axPos val="l"/>
        <c:numFmt formatCode="0" sourceLinked="1"/>
        <c:majorTickMark val="none"/>
        <c:minorTickMark val="none"/>
        <c:tickLblPos val="nextTo"/>
        <c:crossAx val="80993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[ecommerce_sales_dashboard_data.xlsx]Sheet2!PivotTable11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rgbClr val="0C5C56"/>
                </a:solidFill>
              </a:rPr>
              <a:t>AVERAGE</a:t>
            </a:r>
            <a:r>
              <a:rPr lang="en-IN" sz="1600" b="1" baseline="0">
                <a:solidFill>
                  <a:srgbClr val="0C5C56"/>
                </a:solidFill>
              </a:rPr>
              <a:t> DISCOUNT BY REGION</a:t>
            </a:r>
            <a:endParaRPr lang="en-IN" sz="1600" b="1">
              <a:solidFill>
                <a:srgbClr val="0C5C56"/>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CF6F2"/>
          </a:solidFill>
          <a:ln w="38100">
            <a:solidFill>
              <a:srgbClr val="0F766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Sheet2!$AM$28</c:f>
              <c:strCache>
                <c:ptCount val="1"/>
                <c:pt idx="0">
                  <c:v>Total</c:v>
                </c:pt>
              </c:strCache>
            </c:strRef>
          </c:tx>
          <c:spPr>
            <a:solidFill>
              <a:srgbClr val="BCF6F2"/>
            </a:solidFill>
            <a:ln w="38100">
              <a:solidFill>
                <a:srgbClr val="0F766E"/>
              </a:solidFill>
            </a:ln>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Sheet2!$AL$29:$AL$34</c:f>
              <c:strCache>
                <c:ptCount val="5"/>
                <c:pt idx="0">
                  <c:v>Africa</c:v>
                </c:pt>
                <c:pt idx="1">
                  <c:v>Asia</c:v>
                </c:pt>
                <c:pt idx="2">
                  <c:v>Europe</c:v>
                </c:pt>
                <c:pt idx="3">
                  <c:v>Middle East</c:v>
                </c:pt>
                <c:pt idx="4">
                  <c:v>North America</c:v>
                </c:pt>
              </c:strCache>
            </c:strRef>
          </c:cat>
          <c:val>
            <c:numRef>
              <c:f>Sheet2!$AM$29:$AM$34</c:f>
              <c:numCache>
                <c:formatCode>0%</c:formatCode>
                <c:ptCount val="5"/>
                <c:pt idx="0">
                  <c:v>0.14505154639175263</c:v>
                </c:pt>
                <c:pt idx="1">
                  <c:v>0.15246231155778897</c:v>
                </c:pt>
                <c:pt idx="2">
                  <c:v>0.13754807692307697</c:v>
                </c:pt>
                <c:pt idx="3">
                  <c:v>0.14681592039801</c:v>
                </c:pt>
                <c:pt idx="4">
                  <c:v>0.15565656565656569</c:v>
                </c:pt>
              </c:numCache>
            </c:numRef>
          </c:val>
          <c:extLst>
            <c:ext xmlns:c16="http://schemas.microsoft.com/office/drawing/2014/chart" uri="{C3380CC4-5D6E-409C-BE32-E72D297353CC}">
              <c16:uniqueId val="{00000000-09F5-48F8-8179-BCFD37031B59}"/>
            </c:ext>
          </c:extLst>
        </c:ser>
        <c:dLbls>
          <c:showLegendKey val="0"/>
          <c:showVal val="1"/>
          <c:showCatName val="0"/>
          <c:showSerName val="0"/>
          <c:showPercent val="0"/>
          <c:showBubbleSize val="0"/>
        </c:dLbls>
        <c:axId val="809944591"/>
        <c:axId val="809943631"/>
      </c:areaChart>
      <c:catAx>
        <c:axId val="80994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809943631"/>
        <c:crosses val="autoZero"/>
        <c:auto val="1"/>
        <c:lblAlgn val="ctr"/>
        <c:lblOffset val="100"/>
        <c:noMultiLvlLbl val="0"/>
      </c:catAx>
      <c:valAx>
        <c:axId val="809943631"/>
        <c:scaling>
          <c:orientation val="minMax"/>
        </c:scaling>
        <c:delete val="1"/>
        <c:axPos val="l"/>
        <c:numFmt formatCode="0%" sourceLinked="1"/>
        <c:majorTickMark val="none"/>
        <c:minorTickMark val="none"/>
        <c:tickLblPos val="nextTo"/>
        <c:crossAx val="809944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C5C56"/>
                </a:solidFill>
              </a:rPr>
              <a:t>PREFFERED</a:t>
            </a:r>
            <a:r>
              <a:rPr lang="en-IN" sz="1600" b="1" baseline="0">
                <a:solidFill>
                  <a:srgbClr val="0C5C56"/>
                </a:solidFill>
              </a:rPr>
              <a:t> CHANNEL</a:t>
            </a:r>
            <a:endParaRPr lang="en-IN" sz="1600" b="1">
              <a:solidFill>
                <a:srgbClr val="0C5C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6">
              <a:lumMod val="75000"/>
            </a:schemeClr>
          </a:solidFill>
          <a:ln w="25400">
            <a:solidFill>
              <a:schemeClr val="lt1"/>
            </a:solidFill>
          </a:ln>
          <a:effectLst/>
          <a:sp3d contourW="25400">
            <a:contourClr>
              <a:schemeClr val="lt1"/>
            </a:contourClr>
          </a:sp3d>
        </c:spPr>
      </c:pivotFmt>
      <c:pivotFmt>
        <c:idx val="3"/>
        <c:spPr>
          <a:solidFill>
            <a:srgbClr val="009E8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587132041616937E-3"/>
          <c:y val="0.12865037964777776"/>
          <c:w val="0.78210147330332702"/>
          <c:h val="0.81491136144967902"/>
        </c:manualLayout>
      </c:layout>
      <c:pie3DChart>
        <c:varyColors val="1"/>
        <c:ser>
          <c:idx val="0"/>
          <c:order val="0"/>
          <c:tx>
            <c:strRef>
              <c:f>Sheet2!$AM$1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40-4C26-8C5F-EE16D1053C35}"/>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40-4C26-8C5F-EE16D1053C35}"/>
              </c:ext>
            </c:extLst>
          </c:dPt>
          <c:dPt>
            <c:idx val="2"/>
            <c:bubble3D val="0"/>
            <c:spPr>
              <a:solidFill>
                <a:srgbClr val="009E80"/>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40-4C26-8C5F-EE16D1053C3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Sheet2!$AL$2:$AL$5</c:f>
              <c:strCache>
                <c:ptCount val="3"/>
                <c:pt idx="0">
                  <c:v>Marketplace</c:v>
                </c:pt>
                <c:pt idx="1">
                  <c:v>Mobile App</c:v>
                </c:pt>
                <c:pt idx="2">
                  <c:v>Website</c:v>
                </c:pt>
              </c:strCache>
            </c:strRef>
          </c:cat>
          <c:val>
            <c:numRef>
              <c:f>Sheet2!$AM$2:$AM$5</c:f>
              <c:numCache>
                <c:formatCode>0%</c:formatCode>
                <c:ptCount val="3"/>
                <c:pt idx="0">
                  <c:v>0.36</c:v>
                </c:pt>
                <c:pt idx="1">
                  <c:v>0.312</c:v>
                </c:pt>
                <c:pt idx="2">
                  <c:v>0.32800000000000001</c:v>
                </c:pt>
              </c:numCache>
            </c:numRef>
          </c:val>
          <c:extLst>
            <c:ext xmlns:c16="http://schemas.microsoft.com/office/drawing/2014/chart" uri="{C3380CC4-5D6E-409C-BE32-E72D297353CC}">
              <c16:uniqueId val="{00000000-DF27-484F-BBEE-31559DBA16E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806149466106609"/>
          <c:y val="0.66465366491585043"/>
          <c:w val="0.21787939499890055"/>
          <c:h val="0.231860842095013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F766E"/>
                </a:solidFill>
              </a:rPr>
              <a:t>MOST</a:t>
            </a:r>
            <a:r>
              <a:rPr lang="en-IN" sz="1600" b="1" baseline="0">
                <a:solidFill>
                  <a:srgbClr val="0F766E"/>
                </a:solidFill>
              </a:rPr>
              <a:t> USED PAYMENT METHOD</a:t>
            </a:r>
            <a:endParaRPr lang="en-IN" sz="1600" b="1">
              <a:solidFill>
                <a:srgbClr val="0F766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rgbClr val="00FFCC">
                  <a:shade val="30000"/>
                  <a:satMod val="115000"/>
                </a:srgbClr>
              </a:gs>
              <a:gs pos="50000">
                <a:srgbClr val="00FFCC">
                  <a:shade val="67500"/>
                  <a:satMod val="115000"/>
                </a:srgbClr>
              </a:gs>
              <a:gs pos="100000">
                <a:srgbClr val="00FFCC">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59050643446752"/>
          <c:y val="0.2339937978960048"/>
          <c:w val="0.7159685509189424"/>
          <c:h val="0.76600620210399517"/>
        </c:manualLayout>
      </c:layout>
      <c:bar3DChart>
        <c:barDir val="bar"/>
        <c:grouping val="clustered"/>
        <c:varyColors val="0"/>
        <c:ser>
          <c:idx val="0"/>
          <c:order val="0"/>
          <c:tx>
            <c:strRef>
              <c:f>Sheet2!$AM$7</c:f>
              <c:strCache>
                <c:ptCount val="1"/>
                <c:pt idx="0">
                  <c:v>Total</c:v>
                </c:pt>
              </c:strCache>
            </c:strRef>
          </c:tx>
          <c:spPr>
            <a:gradFill flip="none" rotWithShape="1">
              <a:gsLst>
                <a:gs pos="0">
                  <a:srgbClr val="00FFCC">
                    <a:shade val="30000"/>
                    <a:satMod val="115000"/>
                  </a:srgbClr>
                </a:gs>
                <a:gs pos="50000">
                  <a:srgbClr val="00FFCC">
                    <a:shade val="67500"/>
                    <a:satMod val="115000"/>
                  </a:srgbClr>
                </a:gs>
                <a:gs pos="100000">
                  <a:srgbClr val="00FFCC">
                    <a:shade val="100000"/>
                    <a:satMod val="115000"/>
                  </a:srgb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Sheet2!$AL$8:$AL$13</c:f>
              <c:strCache>
                <c:ptCount val="5"/>
                <c:pt idx="0">
                  <c:v>Cash on Delivery</c:v>
                </c:pt>
                <c:pt idx="1">
                  <c:v>Credit Card</c:v>
                </c:pt>
                <c:pt idx="2">
                  <c:v>Debit Card</c:v>
                </c:pt>
                <c:pt idx="3">
                  <c:v>Net Banking</c:v>
                </c:pt>
                <c:pt idx="4">
                  <c:v>UPI</c:v>
                </c:pt>
              </c:strCache>
            </c:strRef>
          </c:cat>
          <c:val>
            <c:numRef>
              <c:f>Sheet2!$AM$8:$AM$13</c:f>
              <c:numCache>
                <c:formatCode>General</c:formatCode>
                <c:ptCount val="5"/>
                <c:pt idx="0">
                  <c:v>184</c:v>
                </c:pt>
                <c:pt idx="1">
                  <c:v>213</c:v>
                </c:pt>
                <c:pt idx="2">
                  <c:v>206</c:v>
                </c:pt>
                <c:pt idx="3">
                  <c:v>188</c:v>
                </c:pt>
                <c:pt idx="4">
                  <c:v>209</c:v>
                </c:pt>
              </c:numCache>
            </c:numRef>
          </c:val>
          <c:extLst>
            <c:ext xmlns:c16="http://schemas.microsoft.com/office/drawing/2014/chart" uri="{C3380CC4-5D6E-409C-BE32-E72D297353CC}">
              <c16:uniqueId val="{00000000-5E3E-4875-B50A-5FE0080E8799}"/>
            </c:ext>
          </c:extLst>
        </c:ser>
        <c:dLbls>
          <c:showLegendKey val="0"/>
          <c:showVal val="1"/>
          <c:showCatName val="0"/>
          <c:showSerName val="0"/>
          <c:showPercent val="0"/>
          <c:showBubbleSize val="0"/>
        </c:dLbls>
        <c:gapWidth val="150"/>
        <c:shape val="box"/>
        <c:axId val="726555999"/>
        <c:axId val="726557439"/>
        <c:axId val="0"/>
      </c:bar3DChart>
      <c:catAx>
        <c:axId val="72655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726557439"/>
        <c:crosses val="autoZero"/>
        <c:auto val="1"/>
        <c:lblAlgn val="ctr"/>
        <c:lblOffset val="100"/>
        <c:noMultiLvlLbl val="0"/>
      </c:catAx>
      <c:valAx>
        <c:axId val="726557439"/>
        <c:scaling>
          <c:orientation val="minMax"/>
        </c:scaling>
        <c:delete val="1"/>
        <c:axPos val="b"/>
        <c:numFmt formatCode="General" sourceLinked="1"/>
        <c:majorTickMark val="none"/>
        <c:minorTickMark val="none"/>
        <c:tickLblPos val="nextTo"/>
        <c:crossAx val="72655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9E8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C5C56"/>
                </a:solidFill>
              </a:rPr>
              <a:t>TOP</a:t>
            </a:r>
            <a:r>
              <a:rPr lang="en-IN" sz="1400" b="1" baseline="0">
                <a:solidFill>
                  <a:srgbClr val="0C5C56"/>
                </a:solidFill>
              </a:rPr>
              <a:t> 10 CUSTOMERS BY TOTAL SPENDING</a:t>
            </a:r>
            <a:endParaRPr lang="en-IN" sz="1400" b="1">
              <a:solidFill>
                <a:srgbClr val="0C5C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rgbClr val="00EEC1">
                  <a:shade val="30000"/>
                  <a:satMod val="115000"/>
                </a:srgbClr>
              </a:gs>
              <a:gs pos="50000">
                <a:srgbClr val="00EEC1">
                  <a:shade val="67500"/>
                  <a:satMod val="115000"/>
                </a:srgbClr>
              </a:gs>
              <a:gs pos="100000">
                <a:srgbClr val="00EEC1">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8213147220233836"/>
          <c:y val="0.17251162790697674"/>
          <c:w val="0.80574731567644953"/>
          <c:h val="0.7763255813953488"/>
        </c:manualLayout>
      </c:layout>
      <c:barChart>
        <c:barDir val="bar"/>
        <c:grouping val="clustered"/>
        <c:varyColors val="0"/>
        <c:ser>
          <c:idx val="0"/>
          <c:order val="0"/>
          <c:tx>
            <c:strRef>
              <c:f>Sheet2!$AM$15</c:f>
              <c:strCache>
                <c:ptCount val="1"/>
                <c:pt idx="0">
                  <c:v>Total</c:v>
                </c:pt>
              </c:strCache>
            </c:strRef>
          </c:tx>
          <c:spPr>
            <a:gradFill flip="none" rotWithShape="1">
              <a:gsLst>
                <a:gs pos="0">
                  <a:srgbClr val="00EEC1">
                    <a:shade val="30000"/>
                    <a:satMod val="115000"/>
                  </a:srgbClr>
                </a:gs>
                <a:gs pos="50000">
                  <a:srgbClr val="00EEC1">
                    <a:shade val="67500"/>
                    <a:satMod val="115000"/>
                  </a:srgbClr>
                </a:gs>
                <a:gs pos="100000">
                  <a:srgbClr val="00EEC1">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Sheet2!$AL$16:$AL$21</c:f>
              <c:strCache>
                <c:ptCount val="5"/>
                <c:pt idx="0">
                  <c:v>CUST7566</c:v>
                </c:pt>
                <c:pt idx="1">
                  <c:v>CUST8749</c:v>
                </c:pt>
                <c:pt idx="2">
                  <c:v>CUST8815</c:v>
                </c:pt>
                <c:pt idx="3">
                  <c:v>CUST6095</c:v>
                </c:pt>
                <c:pt idx="4">
                  <c:v>CUST2692</c:v>
                </c:pt>
              </c:strCache>
            </c:strRef>
          </c:cat>
          <c:val>
            <c:numRef>
              <c:f>Sheet2!$AM$16:$AM$21</c:f>
              <c:numCache>
                <c:formatCode>0%</c:formatCode>
                <c:ptCount val="5"/>
                <c:pt idx="0">
                  <c:v>0.43087560713369916</c:v>
                </c:pt>
                <c:pt idx="1">
                  <c:v>0.24326285908799861</c:v>
                </c:pt>
                <c:pt idx="2">
                  <c:v>0.15200423475286529</c:v>
                </c:pt>
                <c:pt idx="3">
                  <c:v>0.11982371191684049</c:v>
                </c:pt>
                <c:pt idx="4">
                  <c:v>5.4033587108596522E-2</c:v>
                </c:pt>
              </c:numCache>
            </c:numRef>
          </c:val>
          <c:extLst>
            <c:ext xmlns:c16="http://schemas.microsoft.com/office/drawing/2014/chart" uri="{C3380CC4-5D6E-409C-BE32-E72D297353CC}">
              <c16:uniqueId val="{00000000-5FEC-4941-B805-3F8D4A697A28}"/>
            </c:ext>
          </c:extLst>
        </c:ser>
        <c:dLbls>
          <c:dLblPos val="outEnd"/>
          <c:showLegendKey val="0"/>
          <c:showVal val="1"/>
          <c:showCatName val="0"/>
          <c:showSerName val="0"/>
          <c:showPercent val="0"/>
          <c:showBubbleSize val="0"/>
        </c:dLbls>
        <c:gapWidth val="182"/>
        <c:axId val="726502719"/>
        <c:axId val="726504639"/>
      </c:barChart>
      <c:catAx>
        <c:axId val="72650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726504639"/>
        <c:crosses val="autoZero"/>
        <c:auto val="1"/>
        <c:lblAlgn val="ctr"/>
        <c:lblOffset val="100"/>
        <c:noMultiLvlLbl val="0"/>
      </c:catAx>
      <c:valAx>
        <c:axId val="726504639"/>
        <c:scaling>
          <c:orientation val="minMax"/>
        </c:scaling>
        <c:delete val="1"/>
        <c:axPos val="b"/>
        <c:numFmt formatCode="0%" sourceLinked="1"/>
        <c:majorTickMark val="none"/>
        <c:minorTickMark val="none"/>
        <c:tickLblPos val="nextTo"/>
        <c:crossAx val="72650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[ecommerce_sales_dashboard_data.xlsx]Sheet2!PivotTable12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C5C56"/>
                </a:solidFill>
              </a:rPr>
              <a:t>AVERAGE SHIPPING TIME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FFCC">
                  <a:shade val="30000"/>
                  <a:satMod val="115000"/>
                </a:srgbClr>
              </a:gs>
              <a:gs pos="50000">
                <a:srgbClr val="00FFCC">
                  <a:shade val="67500"/>
                  <a:satMod val="115000"/>
                </a:srgbClr>
              </a:gs>
              <a:gs pos="100000">
                <a:srgbClr val="00FFCC">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712071580891245E-2"/>
          <c:y val="0.14955720848940454"/>
          <c:w val="0.93857585683821754"/>
          <c:h val="0.69328447657637804"/>
        </c:manualLayout>
      </c:layout>
      <c:bar3DChart>
        <c:barDir val="col"/>
        <c:grouping val="clustered"/>
        <c:varyColors val="0"/>
        <c:ser>
          <c:idx val="0"/>
          <c:order val="0"/>
          <c:tx>
            <c:strRef>
              <c:f>Sheet2!$AM$36</c:f>
              <c:strCache>
                <c:ptCount val="1"/>
                <c:pt idx="0">
                  <c:v>Total</c:v>
                </c:pt>
              </c:strCache>
            </c:strRef>
          </c:tx>
          <c:spPr>
            <a:gradFill flip="none" rotWithShape="1">
              <a:gsLst>
                <a:gs pos="0">
                  <a:srgbClr val="00FFCC">
                    <a:shade val="30000"/>
                    <a:satMod val="115000"/>
                  </a:srgbClr>
                </a:gs>
                <a:gs pos="50000">
                  <a:srgbClr val="00FFCC">
                    <a:shade val="67500"/>
                    <a:satMod val="115000"/>
                  </a:srgbClr>
                </a:gs>
                <a:gs pos="100000">
                  <a:srgbClr val="00FFCC">
                    <a:shade val="100000"/>
                    <a:satMod val="115000"/>
                  </a:srgb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Sheet2!$AL$37:$AL$42</c:f>
              <c:strCache>
                <c:ptCount val="5"/>
                <c:pt idx="0">
                  <c:v>Africa</c:v>
                </c:pt>
                <c:pt idx="1">
                  <c:v>Asia</c:v>
                </c:pt>
                <c:pt idx="2">
                  <c:v>Europe</c:v>
                </c:pt>
                <c:pt idx="3">
                  <c:v>Middle East</c:v>
                </c:pt>
                <c:pt idx="4">
                  <c:v>North America</c:v>
                </c:pt>
              </c:strCache>
            </c:strRef>
          </c:cat>
          <c:val>
            <c:numRef>
              <c:f>Sheet2!$AM$37:$AM$42</c:f>
              <c:numCache>
                <c:formatCode>0.00</c:formatCode>
                <c:ptCount val="5"/>
                <c:pt idx="0">
                  <c:v>5.5051546391752577</c:v>
                </c:pt>
                <c:pt idx="1">
                  <c:v>5.557788944723618</c:v>
                </c:pt>
                <c:pt idx="2">
                  <c:v>5.7932692307692308</c:v>
                </c:pt>
                <c:pt idx="3">
                  <c:v>5.5273631840796016</c:v>
                </c:pt>
                <c:pt idx="4">
                  <c:v>5.5151515151515156</c:v>
                </c:pt>
              </c:numCache>
            </c:numRef>
          </c:val>
          <c:extLst>
            <c:ext xmlns:c16="http://schemas.microsoft.com/office/drawing/2014/chart" uri="{C3380CC4-5D6E-409C-BE32-E72D297353CC}">
              <c16:uniqueId val="{00000000-735A-4C76-A707-7A87E1A73347}"/>
            </c:ext>
          </c:extLst>
        </c:ser>
        <c:dLbls>
          <c:showLegendKey val="0"/>
          <c:showVal val="1"/>
          <c:showCatName val="0"/>
          <c:showSerName val="0"/>
          <c:showPercent val="0"/>
          <c:showBubbleSize val="0"/>
        </c:dLbls>
        <c:gapWidth val="150"/>
        <c:shape val="box"/>
        <c:axId val="809952271"/>
        <c:axId val="809958991"/>
        <c:axId val="0"/>
      </c:bar3DChart>
      <c:catAx>
        <c:axId val="80995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809958991"/>
        <c:crosses val="autoZero"/>
        <c:auto val="1"/>
        <c:lblAlgn val="ctr"/>
        <c:lblOffset val="100"/>
        <c:noMultiLvlLbl val="0"/>
      </c:catAx>
      <c:valAx>
        <c:axId val="809958991"/>
        <c:scaling>
          <c:orientation val="minMax"/>
        </c:scaling>
        <c:delete val="1"/>
        <c:axPos val="l"/>
        <c:numFmt formatCode="0.00" sourceLinked="1"/>
        <c:majorTickMark val="none"/>
        <c:minorTickMark val="none"/>
        <c:tickLblPos val="nextTo"/>
        <c:crossAx val="80995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WISE SALES</cx:v>
        </cx:txData>
      </cx:tx>
      <cx:txPr>
        <a:bodyPr spcFirstLastPara="1" vertOverflow="ellipsis" horzOverflow="overflow" wrap="square" lIns="0" tIns="0" rIns="0" bIns="0" anchor="ctr" anchorCtr="1"/>
        <a:lstStyle/>
        <a:p>
          <a:pPr algn="ctr" rtl="0">
            <a:defRPr/>
          </a:pPr>
          <a:r>
            <a:rPr lang="en-US" sz="1600" b="1" i="0" u="none" strike="noStrike" baseline="0">
              <a:solidFill>
                <a:srgbClr val="0C5C56"/>
              </a:solidFill>
              <a:latin typeface="Calibri"/>
            </a:rPr>
            <a:t>COUNTRY WISE SALES</a:t>
          </a:r>
        </a:p>
      </cx:txPr>
    </cx:title>
    <cx:plotArea>
      <cx:plotAreaRegion>
        <cx:plotSurface>
          <cx:spPr>
            <a:ln>
              <a:solidFill>
                <a:schemeClr val="bg1"/>
              </a:solidFill>
            </a:ln>
          </cx:spPr>
        </cx:plotSurface>
        <cx:series layoutId="regionMap" uniqueId="{FFB1274E-ECEF-4CE5-BB97-FC96C6C9B241}">
          <cx:tx>
            <cx:txData>
              <cx:f>_xlchart.v5.2</cx:f>
              <cx:v>Column2</cx:v>
            </cx:txData>
          </cx:tx>
          <cx:dataLabels>
            <cx:visibility seriesName="0" categoryName="0" value="1"/>
          </cx:dataLabels>
          <cx:dataId val="0"/>
          <cx:layoutPr>
            <cx:geography cultureLanguage="en-US" cultureRegion="IN" attribution="Powered by Bing">
              <cx:geoCache provider="{E9337A44-BEBE-4D9F-B70C-5C5E7DAFC167}">
                <cx:binary>7Hppj922lu1fCfL5yRHFSbzoNNCUzlSnRo+JvwjlqrIGiqREUaKoX/92xXE6rmvcAX0fuoHXBaNs
i9Ihtce11j7/9rD+5aF/unc/rLo3018e1p9/bLwf/vLTT9ND86Tvp1e6fXB2sp/9qwerf7KfP7cP
Tz89uvvQmvqnLEXkp4fm3vmn9cd//zf4tPrJXtqHe99aczc/ufj6aZp7P/2Nte8u/fBgZ+OfH6/h
k37+ce/uzcPTjz88Gd/6+DYOTz//+M0tP/7w08sP+qtNf+jhXH5+hGcJe8Uykqci4z/+0FtT/349
e0VojjnLufj95+ue1/canvv75/jtFPePj+5pmn74/e//fO6bM//n5XayxZcXLuzz8favf3ufn741
6L//24sL8IYvrvzJ5i/N8feWXpq8uDf3j/dfX/+/bnKWvaIci5ylNP3tJ/vG8okAl6Q5SnOa/bH+
xd1fTP/3z/N903997oXpv15+afriP/77Tf/uDRziXxXqWLyiKaacYP7FrviF3cWrFOWYYUG+hDz5
uvcXu78zrX96/OGNv/dP09el74XD983/4vEXXnix+tIZ7978D3DGf+z+1lv/c3UnI6/ACRnhgv5R
X/5Ufih+BZdJjtDvq/nXrb/xxX+4+08/7HTr/ksuefEp3/fMi5teOujZNlB4X1Shv7rw/7RQHZ6c
vjfxq6W+F5r/nJMoepUKJHLO0i9u+LZHoPQVztM85Xn+JaHQ162/OOkfOM/3U+WPB1+44o/rL61f
/g+w/sk8tv/CLpFlrzDNiEAYQv9PmcHFKyhRHLrDF5unL4z+d4/xfZP//tgLg/9+9aW5T9f//cH+
7vw12P4FcQ7VhuAcZ/g/q82fTJ5Aw6YpZeRrw06hY/+5I/9evM+ABB+t/rr2vXN93/gvn3/hhZfL
L91xkP8D3PGPNsd/rgL9b8/+Fvn+s9j199B50bz+VYjqf5v4XzO83zL8++Tvu0sv2cbLZP9X+eoZ
Uf1/X+NewLM/ZdMfHLm89/e738j1P7z61a8vHv1bxOWLV0+PP/+YA8v4g7E/f8I3neVbmv31/qf7
yf/8I9AZICpEMAIQGhDaM1AIT88rCX2FMM8zwfOU8pwhDFTHWOebn398xnQA16hIKaIIMw69bLLz
8xJBADkA7OWEYYQJZ+wPKePW9rG25g8r/f7/H8ysb21r/PTzj+zHH4Yvdz0fkxJOSM5TzLLnvkkA
I8L6w/1r6JFwM/o/aqSVqwaTStaMqzquqNveE0XFhXF6ulRqTtPiT6b5R3akBGcIUFMGgBVMA2j1
zzumOhn8ZKdF9saZAjeUW7mFgNLCrs4Ne5q1293f3hKBt759Swo6CSIUXPH8h4Oh/7ynHWlrq1TN
cmWbdrJboq7ktFYdllu28WKtB75jnFXdrm/7+peZ2ITIWJPPK3b9pzBkiy1qjNcPwuOQ7//28Z7f
+BsfUAEMCngWJcB6cQ5Y8c+nw3Zmla+xk8rGbZKLmVgsq21iNxTZpJVbH/LSUBvn8m9vjJ7f+5ud
QVWCGEIkg0gTnD3b7U/eb2fGu8YlVsaFJqD5pDk+1D3enBxsM6en1qbzJFuWuZu5Hhw6j+0sxqIn
U4IKV49MyTjObf+aIuWTLwDoS6v8TqAg+tenowIOxwgkCWQH5MCfT0dWYnVg1sqhsmsmE4zYrSPT
Kq1TXSvdqFt+TFySm5IyF9kh4439bHMCsaR0Mn2cqW/v9GxUctVMbZ2UkSVi+LvHFOKbg/IsZThL
s5QzjnKKU5Z+e1Cdt0ysFIzR0Yqe2rpyO3ib7qxUnx556h5t3207RIR739SBfBpNVztJeu5vXG76
y9jV9FfmG9JKZJbpLlk5LrrYq0zOuRvZaVxq+gtuk7Eph7ZBsZwWiu5nJ6IvurD0hVBRNYexFn1T
rnnit9sQRb/eEdGiT1tlGTkOWTVXvRxmZ9Tt1mWmlomwGN91Qm/ZDjuPWyO1zbtMZm1jxSh97dZl
3yO0dbcNC+16qLkxnaxqRabSQ3GrqVw84/4Nd3RA4Kg1/8STOe1L147JdJr7xO+XSLU5+GXoVFH5
hFMpEB9CQTuIuWTz1p3cPEzZTVxMFU8b47ySqfXJJHtH165gfEkctIOw3te8YVpuRkAysAaR9jK2
dAsSb0rtoODAJ25DTL1c0oUMshp0duemWJe9V1QXHZ/aK7Jx4q4MAPhUZukKv5O1z+oiUawORW2V
UjJ1BEzp7VaNh1GsvpZ2y6yTemm79RCTNP1UM1q1UmQb3FhTPRd9P7hZ0lCPF0NVI7L3m2n6t8vk
p3M+BZzIoJou3sygf3US2bF/jziZ8lLUIn/s48aDpA43hUbzuhZabPxTGt3USz50eS9r0q+3jHio
01uV0nOy+FXLPmkyKtN8gpI22Dx9yF2j1L4TorrK65zsWRxiLXW9YLJLqMnLyYqt2Obgl90a6/lE
tqSGGMzmtAh+NZusurm523KcP7Y2hETGlkm3TYbJSSN0R0Xm3UXVqeAl6qhY385ksbV02DZir5sc
FbUw4y2tV+PkmHnzIYHKshwr3LA3Ax3seqLJkmvZ6Trc5Yq0US5rrZBETrR0Z9xiTyMdhkOiPLrA
fX6vdaJXyRKr7jdPkuxhYJXbT6nqHmNH6SgTpqBUORxXtKOzGXetNvM5buwcBr89on5O5Tj76YDb
bHmgNuuuUtelb7lP9VZgkRk4w7b6ow8OX/uK6lPN5ukDdTMusa9q2bdIl3YlTdFM3u6pX+D945pF
cHxe7+qpGbVUiV32QjW6k4YSiF0yeLRfta8aOeUd1PEwoYetzl0rfVtlH5BpKiqRMgEXdunc0VE6
z7KCPrFHKX9ivu7eJh0Rn8dkpLHw8LwopqnXb+2QYiRxztsL5NakiCrnJTF42NFtGt50JIm9HL3p
PiibqrJ1+VLvwphxKDPg7kwOUdXpLq0FlXqaoH5tIW4XPM70Ddk6+qldo7lxa7YWbBwrWc+Gn8bW
w0jFMpbIIaX2PNAMqoodGV4K61Xn96wz1O37mQz7OKLkyebCXY183XYzGoa1MLZqLgKJDZa5ndVn
O21tsVVYdUVskkVIFRJ1u7o6F4eVW1pOrdtep2poC9Tl5KzqqSvWbkqaq+iTWZz7MVEFWnq0yNmv
rJiy1O2G0E6iMCl0rjTdbpRIOHQ178MvA+YQrBWr8VU2NXw/zWN9mxvUHjqlUiWTyk+7hfrsTtWb
L8Ey+MinnBRktvT9KAbbFm1sRSsbm2x74bIFyTbL7H4eu/zYNTVXxRxIexHnMR7Ssaf+0tY9OWGT
xkPX2GyQJlmmounN/AY6f/8pZy2+6pBb9lqvVXXn0RaaEsYTbpHjlo2vdYqFOybbPN9FzJq0SNuK
nekicnVevGl2S1y328SsnaRpaDeZpz3UsmYaC4ji7SOuJzJLYwnbb4I/d5/akvxOzVYndxoifTi1
QWziCA05qU4LpIIuw7Q2+xEiFnJbkeuJZ6oQgYXdkqWh7FiTFJnq5jKZ6HSx9vR2ycMJ6M1bW+XZ
pVpi3IfEHzKVHUaOHnS/vR5S8TSh4TWyYsdU9inW9Y3bwp5s7W2beHKibhpvCHaokf2UzxLPNdTU
Br3pB3blUdrup3aRdO3DxapH+JfCuhi5wZJUAe0QZPO7Koh1P2aU7c0guuMSJ1SKPMMn6HS8TOq2
e6oG1OxIUo8HiEG+Uyz4TwsZ1/MCW3DoPpbtXA52JDke39vOVWnp0+TYxG2d9qnLWS8p9qa9cDTO
sXC9GM5zhxYlXdoPhbPZ3Eui5vtu3PZoNWl7xbSaQ4mSJt3zNrh+kmDQqr5P6DrPRV7lyZuhres9
1OemPrUdwwC1sO7psarqNL8KuaL5TtBmemtTKKpZNyCwsNK7sI1z9dqMeCtJjasgIQiHAlTjqr7Q
ZsoA63p6uYzVtue+XacDQI1QCLfSpsBtWK9V6ESQuZiDu8RxWHftkm5DwXDaLaUYl3HawWx1OaLc
0euRjQDfIyYDL6zVrCniymMqU79tr7sKbA5lkGJUkEbTX8eZN2KX6aYptjHdkOz6Olv2HHDUO8jZ
8bKLaQyFSXK+SrcYVnZRD7cbFKB9h5NodstU94957fGzjfguOpTlJR4iJXK0bfeWA7YX0gc9kSJi
zbJDHhJyx5O2KvpOqM8DqpN34zy08071rTlNTV3Xu40oVyjOp0LUKnu3Mpz/0mREzxejFYMpOt8S
e/ItrqBzLDEcmtSOR2IWU65LLUrTju7Gam2aI3ST/iZPxPrrnOnhNemou4g6ze8WWL7CFH1Y8m66
4IpkVxb39fssBi3nJvPoIyjI9CwYE8e66tHnbsL8XT27aedsNT+AZemvHlXpGRwHEQOvV7lSuyzx
RdtT94GNFinJ1g3vYjL3ZTTu05rZdbcBlysUnofjlCkXpRr0WkLuAwroSYLDca579HFQvpW5U+IC
jZYPMl/gnCpgY/aKLB7y3ppis80K/l7XC6an5TCPQZVhsMuuCkP7oeOA/LaB5ReprkdU8GEFT84C
xz1J6AzgCqlwuTB8butuudCVY7LaGPxKA/8U07kr8gHSba7mU4W7+kDyLdId1K5wbRE+h9jb13NP
w1bEGi+nsK71bkyG/DZQj96qhpqz9mi8jnyIt3HQxANlMmKvgjW7CjHgl+l6SuKiPgI1bYpJhPVO
QNc4wNwkqXZck+2mwcbLdOiCHCkGRgSccXw0GakuNVrQ2blkeoeBqx+7SMYLLXxzlQVb346pOtfd
dMO3ylwOcU6zEgjARc2Tk+mc+oVVNtzTarbvZgA7h75nd6lqDwDiokwbOx1Iko4y50t/6WY6FUOq
J9kglu3RiOarLdG8pFvWQUPrw972mu57J/yuSxMgjKMe3uIAHN3muD9EE4ciy5tGtq1ChxCHS94P
aCdqP18LxU0RmG7OGe9d4cc8lwiv0w1WqjoFNjdQa0M8x2nwF8MSkrcAuVDpqEnOS2i2RgpwN/h9
dF05Ng0voyPZ+1iP/SHHw3YOxoTSzPRTMzQacMg87oLQy06rdjmoCj+NxFmxn9Wmd21FqvOYbJ1s
mklI08TsJtHRvkXNZK60SdkKHarlu7XBgKZjssptVmGf88af48BZsSYxHhVPaDkkczxrYqa3zaY+
i5BPjzoIVdbLKqxssjqXvM2CbOdQHYa66w996hOA+40RJTP2Ujf6MVa22gP2NmfCNguF2Svp8Yg/
KlzFoh6GGurONF3zlSbS9naCmGJt0eDOSWYAeVQbMPWFdeDiVh0mora7OffZW06a7riOi9n3YWwA
gphRXM3dtEkzu62YuhHiALtun0LdfRCADJ+46zc5Lwj6TFVlJz1VyRXJmTrEieTvBKmAO3nfh3PS
D/OuWfr3+VZDzaVUy6o3bbGIzH1A1peJr7oLb0W+yIAZUCu0QOvvx1QDcQn1ZeIW+oyK0107rttl
NTC0D75+Az5ZZYNbXFZNNe1nEd7nFTVFjGt/WmN6OxG07XACTRpZE/e95ocmtmaHW6+HYhwgRBZm
Y5lmCMqLjsvehBbKkQIag6C3vG3bFh8TgFKnHPAFEDqDH3qW6r2ew2vsBxqhF4jmQ9omt33dbvsk
y5/guxrZBXgb7XJoLSfRtgcxzHHnRn8d+zWcoRYAdQuJfgN4bTsq4vuiyTLopWt7mc00Rmk0yXVR
CT7vxNjHw5LYXqYC2nsN6X0E6avaAzj+VfPQHAQT+IPuuLga4wLIyjZMUrPNex5mqCNKfJpE/iZb
BlQMVeeKYUBzgVBv9yyLxwQSSJpA8OWq8u7R9H34EHQOJljrdT3lwUkcN3Pbd73WReCKv6niMOwX
z/UsmU4B1NCmOtJt+6WlzbafCJ6BjNE5SmhgejcuQ19sOGfzKV/ZSqSeZ2+l8gu4cNwaKwkH1kRG
oAgyrwF8pL35VHn7oV/X/HGMvjvDg/qGT3PDTtU40ytSD52RjXPkl3q25IItdrlOehrvVYLcbUDD
OskqxPGYUnpPhpT5guVuuFoYI/c9SYdb1qXdxUgScuUyg2/JpEmRWqAXAbXpHRBKelHlyhwGMw8X
GJFByzpp0Mm4fr5ITB6ufOvWO9v07npsBfxXByvnOcFvvF4TkDZI+OjIgj7p4HWZJn52B2qC4lJN
Kh6FMgrLCRSvE2V8gl/ABCY8ht0IsO7dwLf0sUrIthNzHh8xRPgh0HzdO24DklOD+rOuzFTQZB4O
aw8kaCcqNUJVIAT5MmVcNNDV1naUbtL4Hc9wmHeVpQA6Ny8+2K1HbcF1Sp+WZJp9MVfjeDcNffce
b7BT2Q3LfFfxJF6sjoMQqpR7qMZVHBVC+Bdrg72oDX1M2t5ckCimIoFZ81uA7W/6hbaXYweMVjK8
3YUcpx8aBlC2Gdb5CLPo5pMiuXoahgHqW8YAZjl/sH06XSx6E5feGcBIXg1v82XM71LuzK6DoDmK
Lk3L0KlarkO3FGb22cHGOnmdBXO3xqEpCZ3vZpuhh35a6wJrG67UEn5FqegxNKzUp9KuyfBJpGRJ
D1CRXGGVrX0JLIk2Mm3X6qjnZPhldXQsg1XJuWad8s8GH+Sc1lcaTbxkfWJG2XYdu8BmDViuWoOQ
AyiW7Ku8h3j361wXApP86KOL1euhj0odFyx8st/cuh6GLLInHti2G1HorobavtG4Wu1D41ey9HLJ
qEF3teZLBFVnMjeL6mm1C3QMqFhdii7Q7EZA5/OW5TsHhYXsaqTW5v0I6lOQiA3pJyQGFvdVH+aP
AoCX2i9uFIfKzwlEId+yMwNB+m5RDuSlPGrQziIhichkPWSE1ZLHTrVH7Hjd7EHBA3SsY8/yMx2X
KhSZUzE/ClMJfzIbCC6XQ1aDlGaTaskkGmnWlQ6hpOx8DiwLhb4+QOeLrbRBzLdQTo26H31oQeZW
rO3kc9DSX0IDVOi6UUvPPoMCpwYH51h8BP7aeSieMunJXO2xBsgtFXMDuiGsrzAUlmXq9h2glscF
Yf02A0IA3xnq59cCWnV15iT07712/XtgT2MP0E6Tj5tTbD60JqfbdbrYrD20dGh2lAZyPUOWAT3v
MtqU49q0eheBtV7VNq7TSYOWGEG5qKZbl1WVueDZ7EdpTdaWCTH60vRDEqXIm2e4afvVHEzetAA1
l/quoRXvJZQE1UFotetQGDP0n8UMmmuJEGX0HRLc9wfbOqjpDcr6fldnAyiHWY78uJtCCJX0CcH2
GqWr6cGfjoEMD8KkOuKRwQTBZRncb7YN/DppAfOTbRrX22VbIL1Zzcjyumkzn92s0wS3c4CdplAg
5b2tBgjPPVrSuMkhTMHt1OaRL7a6IUvBKwcyXrM4ABMmJptcEsTSva2f1ZEuS9Yr1k18K2rE5w8w
8AjHRTU9fc1sImRf0WQsMK2Yg74BafWGGpxfASpvruoaBhAFnlfdlLaF0VMxQUCkRQvokxddrYIq
+Ey6TaJcNansQwcq+iK0qeSG1DaX/erbofCAwEph28DvNtwSbmReteyElxaDqDHgcFvTOgHLmNFL
zTZlCtb5dIKywhkoTp1Z33YN4YCSN0ZqyZYIDWQh7cpOmwmVL6tMQ81Y7fDYEId0MQPh/jW4qrmd
MDaPnvfze5YFARr4MN2QKUWTzCzvW0m3tZKd0Ws4zLii5EhZhaZT07M1P1nnQKdtHLFBLoFOl9PY
I9kArLrNMhxpMS+mf48Bv3+I2bpdC8uFLoZxEBgaqqXvaBrTvnBi5dCb54bfb2MQ+wSUcujSq8mZ
zAe+6A+tNxUAej3x9vMiFpDsUcNndZwCAcgP+rPRe5BhJnFZQ789COqaQbZ5Fdc9nBzfL4ugXuKk
yiHiI21388oh+rDKwoVbt/aXbLPubV5jf42cqg+gM0DIpDnjeekBP9ZH7+mmzltUaSjsULd5aXGt
+7IlGlK52zTODnpNAVglCcpu6cg1Psfe9E56RrP+lGStmYtkGTk07qpeq5KDGh+LBmlxXs0EUn0e
EyhsXk190UdPL+bWY32RMkCJO+BqENyhA7xfMjqnH1v6DDvbVIc3xDcGF42dIStSIO6Qc7NOTnFa
oNSHngOkiBWY0raNgGjxLdtNDZsArlar08fNaXU95V5kNxgGqBkIEgig1RCZ7ouEE3gFB1m5FGxI
gAZmv8V7mtfN06q6jO0I0LzrDF4Sl8MCU858QrYu1tnZjxMNeJJjYMjKavL9G9Bz8/t29OpjzMZm
PXQD7t9nADoHSFaF328paAFyNmsK4jrXCtTFdbnJIf06oAR8/YCimkI5CRBXTmkbDBDrKYETcp0p
tmts76ns6qrTMsN1ek2coZ+qBYRn7UdI0Ln24LoGrWlz4IEOvWwXgN2wo9BJiUllQOmOeNir3AJ6
7cZEX8IMMw6lIIRcEzHCq819mh6CdwnMN6uE7VKOa1y245A0EPGo8qc0y6ZwMMji9ZDSrYeO4RqY
rixmIf3Ohj5OhV6GYHc9vE6QULh6vpt1Nt4YIaDmQROeS9A51moPBEeby7kL4XIiWw48kXu+/cKI
tg+RczqV0MazeKbAj9a7qTE1wFMdsrGI0xZD6XI7vgueD7YYtYU5R0y6fHn92xQraqT1Kd1agqWB
IdgnOwVxvXS5i/tpzXID7D2rYWorhvqN6pYsOz4Xzx2DZOMyaWbxXpHIW+CjuX8tWtBNTrkLxu5a
UT9NImsLbGvAdLYl4tQsIBfJzef+PaXVtpZudniTVmkKOvcIrU6akYTLaszEsB8mIw40yUHk96Dy
m+MyZdAZGtbXVtbGXFYoM9VZ5UKzx5lPTbzthB/ra8c8JC/V6+Yv03UZIQNBKMnOk+LddrSLh1Ei
8Gfcn6jw1VaOLhkmcJB2n51Nag/js0S9H/CYxnNYVVb9mm1sG4XM1qo/4Qk5f5+2qdreZ9UzOshR
4PmOqkXwXQ4axfiGVF1soAuq3YC8mAtm84aUoAC1pWET6D5LNULPgCFK25wEWAnoZRhm5QvNoVN8
IlvTbptcg9PzLajy3XSnxzZ7t82b5btpFHjdp3aqaZGPdKY3c5L0gObqtsyX9KwMyl7PtVF7B9Lg
B96r7aFu0+qKbhYB/aX07Np6+0CobQFhT9NrXm/2OMScSlozmOZ4lh8VwKWbMWtdmQ0oHUpTbfwS
wBzslA3pXMJUlr8hmPkHpXkN4SNafkibZryFOXb/hAa3fJ62em0hq2JVbv0yvm67oRPnMOv8zIaR
uTJRIbRFkglRhLqKH3i6tsepG3Y+E74tVbPxjysR1a9TysW7BKBvyT2EAlfNWHZJTZ90q3MiBebZ
1RI7f+KLSW8aAl+GPzbw3YXsIlQR9bK3gytb2/kjFAN6BFrlBglSif00NAODAj6HZN3HFBvoQ2Nz
jzfSHZN+BQUgD+LMMFkvKHx7o2AoERex0TA5XBW/bsSQ7Vj0Pi9WvVWqJCslCQxCKnTQfbO9adqE
pTDHMimRNXxN5SrfyHrsQSG8z/zUFIgLdQMZNCQlb3oAlbyZ/i9l57UdOY6l6xc6PIsECZqbcxFO
CimdUmm6+oarsqaLJOhAD/LpzwdFdFcrckY5faUlpRQ0ALb5zc7pj8VPKnBDqChI71m9GwMRin0J
jNJBSxdNssvodE9z0iXlsY3q/OMG3prtCj1ArcpsbXaBp+dsJ7q0ft5klf8Jl02w82Y6trx2XbUH
Utb+vq9zsc/nfFx2a1AGR+ra5mEZtT8curLId101tSyrV+7VXKTnNVmqnYrj6bdw86rD1E39O7Ft
2dlrK8gxL/0uY8Ct8ypTR+0jr23lcVNL/31dvD/jIlAf9DR/jaS3kgrb8riCaL2DP10/Gp2XZu8E
ffG5HRd5iPp4anegnmrfp4N8GA0iidB3pi/5GsS/r9XSvvOQWHwCTGXjb0vXnFzZuwcjO/ZGkhVi
16foXvbcWpJRX4n0XEVu4O/T2VlOUajD9pDUbpf/qP3BeYB428dzr/u9o4r+Lt+WYUQf4UyHIF5U
uFvojvelkc+uiet3KEnaHYx1HO2Ip8G94J3BVtPofwqmdV12Wi7t+y3VyZkGufoG41AfxnISgGxN
Dk+fxoW/D5YkeVTN1P7dFDNZbFnz9uui4+hDsan1t0R34pjEkEwKgP574zkLiO5ISi3aHsDCL90i
P00LQNaur6tH6ZDJ10aE2SlzRX9YHP2nE4n5XjZ6rA5WIrT/P/nirSx1qnabk4CLTsEojrz2aN3L
oqdmy9L2QRWAUoNQ2b6Kl+aiQf8fRSivtTlIO9Abh/QDKBKERNJt9VP/ppDpiZduo3NiruqI1LHv
y8ctneY/Fing29w6+qgWQWX5tjLntSzr5bISPQnSL8wuYSRvLttMhZHbOkJoN04U7+pqDdJDBeZN
SK1jmoOomeNfXNNzrdznLzkQV01iN4xFFMHruFGQ3Ahu+iFMxrqCfR7nwKKZqnXhoVyC1w4F0dif
crNMX0w6QuJ61NSIIWJ1D+lPxzeX4TYe8zV0f6zVkMw0UIVL8xoNRn+XYpTOOXRAzCuAGdXKH9DN
1NBaBurPuqxWBfkdo1KRbkN9sCpv/CNKWiigSYaJR2ZOmvpeIgd/UsAazr6rNv/D7Onpa0yXu+zr
kbL2qe1DDxmQO+nxPp/qeTqOalnXY7mkUXfwRgk9p2iMuh/JGlgFiaNLoiiHDqgscb0vSTHBoHZq
dM5uupYOrNLS6X0UzttZ+k342fiq4mjRK/xYzEKuy00MBktpdfIdist9lwV+cFCZs1EWOnU6gMGF
bnjoc9eT57hw5/ywDs16DiuXns1ICfqByEc/eGXYwZvQX39H+dg1By1b5x91ExfUGsZE0R2MVfFb
WDVC3hVqjsdjkHrrH1VsCnfv9GbqduVsBveoZoMwoMu38DBqkGgazdYQAkDHnL2r/Kk7V/WoS7qZ
EuA4ifr+MdlK0ky8LapCQdQjeMmidi0PWic9/ZhTNHdZPSCYa0Pfr48qHKcZsCGvgAW8MiF8I5uR
u7Wa+ofAq9zk1Jl1O+tkdc3dy+G4yj6vyrCLiPGPVq8k+PxqyfzXt//vS4u+oX5x8vz1Q+vo/Ou7
9/+0gr75W3f/aK0PZrj9JXs3//qsvwxBVvv5L7/QjZT0Yh79H3Smb/7j/06E6qM7+59FqP90CP4l
WrW/fxGhOlL8X5YFOgvhJZ5GX/ylQvUC9IZX2Wns/18vcOM4wGKB8M4NiQDDv2SnNA++j8MCqWgo
5H+iOg2sIu6vSINjLEYQa/1I2JYSSpsb4WGsN5Ra0ZI9R36ybeuPIc8bys55aOZu/FrHcrIQWWcW
jmDVohtpPqmMODMeKpXpYTnNoM9UDqOYlaI/2Wra63OQOVnk3o3h5qvfEXy1Q3G3FWS79mMyB30m
7n1Xe8lwXvpCqvq9n6Vl3OzjLXIq8RSKLS6e3dULuIwsnVVvz2kzBcMp7SfRex/UksR+jsgv8vgu
m3NTFkAnL7c1rEPSqVOAhsOviNRO0vfPNMkCyYTppq6tDl4zKBdao0lgT5pd6qWxio5qizcv2HG+
3D59/28b4L9RUIZWOfpvrzlC6uhHnof22E9CD5TpdfaqOVu6CeLsuxdmzUJDvQ0zJZ4rohgysGy6
LGt2DrxY98Mh4ZhgX+Siasyp1Hoqvs1FuLRit8gi5pWMtZc29QFkOKVpylgctZ5nZ8wSmm5/k3Ww
i8cJsc++jFOfl43eYWAFglB0IHK6qhdf7zPCimt2VTZ1XXZUOawmFSLEji09nUXkyd2QKZ+KJSHh
Cvhik+qyPcakr+jJX+osjvbl6s3Rf/Vt6bVfKeTs3TUAWXxgCN7KpU2ezdS9YEsVvw4xlo3i3hnK
NHp2/DIahkPUpaPrPW7+1kwR9KTTBvIUe4nU9fus0Ur/V09JOy2nbSR4RgcFMBpF+y5FRCXuu65w
5vldbKqGl1COY8p3gWoVV+skXGRx19GKcAt915nAuatM4QHOheDc/EoxTahtdjnwZ/fj7TV/rUVF
wR1EkMMBlVbgobS2wvFXBUs5yrCiiv22+b3JorMvg3RbHlxkoqGEt23RmR5FtpXrcm6ndmOTOyNK
PnXv1Ska1vu3b8fqx1/tQEmBjEcayTrIanxbUkBb0R4Zk34dXMi0Ht2WmxkgsXBZnfqoQ9Ck4g56
udb5kyPQ+MzvTDFRJf9Cde69LuR4L5LoF1oxMQ0QYp8bofsWwz8iMo2+RrASsv4w98Qaddf3ZREG
TwkLAuyUTexHyFdRbh1iT6ebPbZWscbBAta/TfbLjLIWbVY9adQHHyO05L7zsTbVHP9o/XHKyvem
Rcz2Pq5LL/yFkP11WchDYCDwqPulT3GIvPZGaCy9hNgk9frViE4B11OW+LzGYFraZL3L/aHz54fE
aQab7t9eSM99LRbn4hEmU5wCbC1PuP5tzK57L5jyzc++hnU4remXaa7LqDuNA3Kg4i71K3vxqACR
ifZB29dK7F1noO97D4MxNP4HLRCVVbu8yOxJnWcvR7g7Da1n9wUMIHVGn3uRSj4CDwqKnHBqbDhZ
5rzlM8O+WyO0yd4WEYVbsPbkt7QuldGfdZMoTnGQ91VT7xI5OUFy8skAHLJBqzTsTqtopT24KCe5
zdWsEZ+c+Hoi7qxzjwbwWA+xPZVOUdiYlDomZPFxdKDb3vezKcdhX0Rx3kfAwpM9276IVv4N9YP9
lLkL7Ue7oyp4LhMMNrDQKtb8MG4aOupDbxr7zKpIOPemHTr+LGg9L8j/SIvKqi8G36CyoMhq3O4H
QbThDTcDaDp6JXfIhT6kFQ3LwdOFm5MA+6RWPlIFL450cV6zxQujJ6WLkiVpdJTN6ZMupyZ0fm8v
AbKKso7FM91YGf3b7I0VH+3TiAn53QUZU967Sgk00PcqFa0yPa0Xp4EAu80gVsdFV/auY1QIPFei
stl5Rihko1p9uc/OKRbnudGDzaOthOBSe7GKvvZOdMLuANk0hZVE9eGmE9Uq6dzvfsASOCzT9aOA
PscV/8MloiK/bs3nunYHKNysHObsThbwEeLL1HZ2cQsZeqr6jiI3jkvomsVT6UOZN3afLeOUhNOj
cBG25E9NKjJe6dtnQ/4UdLFOcPZIQaRaDsdNOZOHqTtsG1hhOwXFhsp925Ku2V9jntP1hlcWzihf
qt3SKI8vbdMt3N31V/yiGIACfFWPzlMCmMkG9FvRs4rjEvXL84wAsR4OU9WX7KokF/aU6Zd2R9Yq
G7qdKf1eBs/KM7LICiQNg27lM8yFGFHPgsxlnxejpAnfddG2ugDJUugumh79SwIV/iDL960bZVzg
8g3dqd3f7WW3e/Nq6x4FvsltyWB2gA5kUc/sg36V3eB80uAXrg53zTC3Y/79mu08NNI8sQPgMCX7
zkncpds7eqWvfiI9Ulbt+gjR1LjPApW57qlR+SSidxnmh+EPVzoLB5fmTZBjfW+bwJ+cauyG8EGW
QZYmx7r2tsbc1dJr/PBUeqk9jlI7yKZ+GQVf5zP6Y/x5EWYP3/dDIvHNSiMu84lJsnyOwi1o3VOd
zitVoGjYnGJ/LQ3TIKhVsQcGqjoF5qpyTz76q78Qlbe2c4vgP8xuTIbBYhaHSeKKRPxc6G2FFhJN
cv9VjmLh4be5tV+qoUuH5P0I16E/E3yB108jbJxZ/kiqBLncHcD5kjt/4JhwKYgTz0w+DfTSog7Y
N2k1k11q04zK7Lo+VUH03olVGJz7TFFcY/7+V7/y35SrNyk69gS9PHMKkDXjRXJvT5GRC4IL0Yln
b+07SMRiNhta3V1JbUtt3aRKdv5ZOMu46Lt+dUUgvrx9BzfVCnfAOfZeYBfXHubbIqHvPWSG3fKM
y66M5PfFNUauJyfxarZ8Gflomnd52I+stRcHdnUjyLPV/AJ1+vk+EiElsEAc4An76U2UHTJUJPf6
+RIbhRxsQObkk/ZPY+oalmWpRGIPBKeecmQEKOWUvP06bsoNmkUXGQVyBMndBOJ2s6tyGvs89AcW
ZHBaKA9StYMEyTAcSMR/hqOqh/JRBWAT2S9al5/eABem0okCa0vjLdyUsduKx6stN/0M8hDS/REs
ItLJnCYOX67Bx0dCt7ZnP5/n9VuaeuBDv3gDlM43B97DnCc5VZFge7KmNwd+qeJ2KOtEP2OIM4Q/
/3LAcoVGMb6vRuwV3l1cgjy5x2sRU9drs8zv8jZVi7srG0k7evKw/hCyS8elNiymgpSXw9MSFwMN
bc8zXT7Yp5DM6VCrNR2y/ZIb2ce7HL5uNF8Kx2kn9XFM67F1oPLKMBFnpHBBGT6KZraFxpIGYfcD
KsoWDn20tk5/qARSyv4zJiO7i7XbTwrlUZ5Vc7HT8MwIDFTuCm6luLRjY9KjoMRSsyw2U13Cv5rZ
fT+GfrNFDhLaTg3vZmn8Ir0rPdcmDU8UmR8iy3BDmZzEPGzt18ZsPTnGa7aAHH/JgK3br3B8O9mV
I/9WNsgHyfytpNV63DbbJp5cL3VS77sjZVV+aNJ29Mz7tJKCdDSqjGc8ob6np3nX63qzXpo1TfEG
pHGa4iCBatdzBxiOH2LexdUE7bHfFHDfV95LS6bdCrvYJ/rJklvYpMy5hfZSs0BlCVSexTZG+bon
4CNpOW1itHDC0gY2X+l5c7mVYtoCbqxC4UIbiAwOpv9RmjXnV8SlVXU4Xfzm9Q88jjUbpSHn0kxS
s9kXnPprxkdT/RfUiHXuUVLNY2CBBOT3ganvSfS2AkQpaa/aa5PwRVx2FLYsW2hhfKnIp5Umw7tH
D1svf0BBYHO1ZxyHywUmF31/2greVY7Ip1kz5JIIIstq/pvBi7Bmj9PUMntsLyoVpXioJnj/J3dM
EBSchhkH3p8dSCqfTOG48o4c1bYK44AqU9ffZw1mwODJyRr2eOgXKh720eVobIAyxKdxK32NUizN
6zl23tWoxAqEgdmwdu58KGB78z9r+gEx70QS+snwFFTjZqKHPkls3aYazHvZfY1rsoXySACgA/nN
Cdxt7h4cRVry8BW7iiK7N4PvTqd0qLPtMWyzstAfalQWyfrMidnarTvUqJCT/M6twsKWryLoNgRG
Ka1sfcaIac+TG40j77PONMTvQc1+y3NSpsEaHNbCL7kQbhrbKFy7m+t6e5hjKI+aSzkVyMh+yjUr
O5NjI3cSrQ6v5FJCvx24f4qesfWjej7ZFFdxctuqdRXCt6Bp88+X/AFiQGnn80TmSS4GcnofhEi6
l13glDl9ZBvNnO237+Gn5BFHNm0wqyUA7PNvneVdEbUKHdP85KJQMU+YJ8Ly/drQTHxzGqs0PzVJ
jvTxFxH75dn+DXEAosEXLyKcwz5TkUJx0yOrsAavSsYeAVaaxNkdmpUiUUAeQhvnuARmyYf3XofE
2UWqm3dRe+QslismjDLFwfI1yZ1+yu4XvbHax7qrolifvGyhcMVKIX3WOt/AvLGjNVs6qj0ccjd/
zlbZA1p2ys0RgQsd9KV3yvJI428QtHpedVcQurR/qHyMkO4vepDgtVuaNA2YGoIPMOYJaACFx2vg
xwu7ZclCq8hrttDrf1cm6Knzin6YWG+/9bgo4q5lIiA0xSosdtkGmwfXzHmLv4wmg17Yg+LYTtVz
BxZK03PxC602S6QO7pqihqEHnizooC4fHDi5Uv3DOHkmWI6Jg2Yw2YWly/l6hFUL6+KYjxn1yzlM
k5XyBW1hx8seG8dmI893yiL4Rxc5oZGP3lZwJ6jtTd5j+wNiweWll7Wsjq5T9gGOhYUslO51LjyD
brjD+TMVT0b7AHf3dPjJ7Jwisq8ndt2QTF6codom40HzmHW1q6zRUbw8+1h47omzW4fNL7qE20KW
BhAajckKjAcU8ifYVQ2mSNJ1Sp78oJhn/Tc6euQuW+5nnDVbsxC9czVL3oYRgUWR/7OjBxLqsgXo
RW0Z/VP52HbE2rWs4ycA5mr7Ji9nffWriC0g8mrmihTwxIT/+LrMdWAYXBQlgWRa5estKPUSFkuw
BU9u4HDdQA8Wx11Ea+PjYHyg9KiS1pDz9nVv5hiw9y3MndgnZr4GMJ+Nh//G0lZ50Zh+2ban2WPr
84xjV/vF/lquEqBy0T60dRRFznGlG9fyU1fRszFEQOUrUom2C1TUn/E5dShPxUAd9DcghnhB2P2L
e7Xn8N/jkxCeC5jt0mu43OxtfEqMW09omPInk8YTXSIiGrsRgj4c4r9TAyisZULhkvqq5gHMZt9k
q1F/0P9N1LrXVgQLSII/Ly/GSjUH39dOh3pKR/ZFv32/N9BGLAR9EBMZebtxKEByX7/aoXNVbJpa
fsI8YQgkYZHbXWQCf+U7FI8kjmLpEnWQAvMbflcr2Fl2pcCH+J/R4qyzEGEc44Wzu9qNbsFtWyaM
LVj7UxNOBWfJnZi60iN5HXBrHIZ4I8ENOE22b2+/BO/nt8CkFLohNGocrZ/a/iQz2db3AZEm6hxY
bZTD9ig3pkvLPeS2hQ+3tp3m2NaeeVs+XWuuDNEqazImQ0o5gELbFtbSKzZu+4rI1ciL1gmYwFgg
VMxY8osPXpZv43aITN1SOCBaLWXx59sPJX/aiXaYWmTX1rP1wu1xTYI13+Ss5qcrIouzOQk/Tl63
xvmxiLZQ6/sZMHNrDg3cdJndF40YRmyhbmWpuGxYkMDuxl54lIIzfQvGl6AHrvq86SBKnT2oLDKY
vTsOtK47hEmJKE9daNzKQQWJWWc6R2MQlv5dgFygH7/Ovue6zvFSLIhFWpC2CHLLHPSAOi9faIaH
3/ItDiXYZDSozBxxn+rKvwudIpDrLm1Cd26QK+YiTh6mbh6d560dq2D8cV2ObWUCTIWlDIc2GNzQ
tD7tS4AWlIfDFlmhV7rg0iBsNbv5iiVXJicFHiZIojamd9LklHeV39r765JQYhKlz4vrbdzpMg4Q
F2W1q1tE6qWhGt5Hs1fgAXt7HX/KNtCxPmwPMhGUyj/tzVDm2RZE5fg0N9j5BG5NkNcfVZ4mnFOg
YPsOI69C6jkUpfxl8P358vZQML+GSUXk8/im7qDWKhQwv366QpmBaDA47sspDrl+8UJxBbi0uYsq
Uyz6Lx7fjkB+HVAZ6eOHISOUmFOKqOXmBvIxUMrbuvlTFma2q1IV9RsYqZ9NatrLBfVmcuB2Nnqz
DsiBBRRbwB45OkhkaSquvRnqFIsbTgRkfphqx8L4zYUTuJbza4vJ5BmJV+9Gu7HJ5kntHPly1evO
qpnRwc7qs2ms5f2KxK+ed4k7TgothrdGDjNJ4pSoUTBPoskR8r69GX4KVCFYoO8DmFia3rtlfE2F
qX6AvP10DVG0IwFLfiWrkQqifSkZszCew7Dx2S1rmDfmacFR/KsG4LYgRVYbsx+gjCIRB+KWcUs9
JgJk2PK+1A12S7kjlnGNpZxQS2GbYz++/ejeraggiGwFEMnAsmQJEqbXqQpfWZjhmc6+5EFa+P6e
8Rk0bMy6AL2iZESnNP++4IjD3DGM+K12FbGuMvvSBaPodzl+NL68fVM/KR3gzXgFth6EG/g5ZQ2m
GldM8vmXLMlsJFn90ifdl3BolL+XAm2BJDJP2kEvd0aY/+JYfskzpLWgfC/zdbGZF4yC1xhuku56
KBy7epdAWWd+vX2LFCI4fcdwGyE+d0sK/bxnTIilWy8FaEftzCkcwpVq9MprFf5gt3nIfJXxXHkJ
lccuH+YV+r0OIep2OnJTxLRJM7r4YJ1IM4/DCuWQW0bFRP+KVq22/qule8E5MEhw+r0AM5fYx5Nj
m01zAe/efrO3/SWHHlIZQt6jIsCqclPzTSNmwgSe4PnaWdZ9NM6nFoFVik1Yrgq/puZ4/6ogep01
paV5AugkDFOY69hyNwWR0Ctmjag1nxgClBj9jyaFfam+QY7U5e9vPyJ466vYxmjx0I5Ji5hsRY1r
8eDXWzowONBaUuqnHOeiQN8F8um7u1xq3TP1CsuQae9rjEYk4FK67J8s08zk2adysl90lbb8Ygqv
yYr5LmNini+AAzIzBufs0xcCT6aIOeReekjSelY5CMO/h2Ly+ZkiytDtAUfa/nEaUTjnjwHFqPIf
xsU3+N2nObEfRWrcuI0YeNx59gaImZ6BLdM0f8P3qTZznNWGo2NfI5z1011xuVGE+fbBIiPsHzPn
Iqo+IC5OQTbrpQeZPehtgwPaIbBesFoY46PVP1yJvwZio09Pss+SpPraXF7EQldk1u+1QXwU7IU3
MnDpI8ztXKwPtRrCcDqNzOsKusfQDJCWTxlwJw/QBF03ICvuy5x3Vgy1lSjkCQ1Tg+Vuxut1v6Ke
47Fm6vcQPaIZdIChTWPKyvaMHXOr4uhLM3PXuUi7qcTjs3Qs2GbBPfeMbLjY0k9VEBaeOrUYLNIN
S9Vmkaa8WgAFn1LY0PDvaRXbWyn8RsLflMAkpKTrGpRbCbLFxIWga9LP13OcuGUIKNqUy5DrY+f7
m+9/mNwxZuBOUosM0ZNfehsqAafP7P0x86lBh+Ml1VKnFLSjXXLH2EcGtsO8sxtcQE7/kCMaZOUJ
9baQaGULuXvZQg6VEgsjGi+ZnGM6IqlkQBLkWJ8fdRt0vESU3QM7lP90wa+d+zJdM354JTCs09JN
HwqXstvcQ+TD6Bwy/JND9t6dBYw5ougMzPeuXIt5ij5otzMm/5LjEBv6byLE8M4QImBa3oaOJrms
dvYaO/NcaHwHDJCJA/tvs78mwR732ui9uxYpMP6UTO/NqDp576iEiRKZCIaw+Ki6vOQeJ6yK/Onb
5/kmdMAMI+Znwl8YeRHJ5ydYLuxWT6oc26cHjISBpbOtFP5871e5l611GzkigiPxww88siJEwOvI
wXMiiDFV+2mm5sCItaHRcfxdX8usa3Zd02I52eGeAMffX/QIV+FCfJEorfnkyRpUlNkmlhAOddZF
3xwEGnH2tyVlk7aMj2CeHn3nBZtFH4H4FicKfjSUpcjd2gO9lNNEuyrIkTecjR5c1hFXQ2iZlKGz
qecqAUvcHHzQyJSEVxD6ySzbRbQm+Qh+L58HBMI7Ly2M1x3xBjq46xnMiBggY2AUfCFcRkKTRYfi
g8bjqKv4sxpPqD0742AR9CuH3ammgm9mkCAIIqhy0eg0OsLTYnN5ZN6dXyf//MNVMCgktnPrzMqg
oW6O1u4Qj1vAF+kHI1PMNi9amu/XgjHz9Vzrk/FlPTOp0OF8oSW5FJO5YKIU/uEXMuSqPRFxavUl
cuvT/uOmS/RaWCpLjUajUUmXc5f+BehvcbO29SPSftMycidcbZl6rVZxr6ROgR2onix6R5Su2+xj
iLuImRY7ncwjNMW1Ur3qIhQmrK37pIJNet19uQ6WpxHdarko2im/Tw9yBjtjLBawOX9+lXeklzK5
awxDmj5cOayryEZoCjMqDBeWQDPbM0WfthvdLlS/DR7YZ3MUAxaz9tyUlErR/gqdJ2y51Ued6EDd
P7x95l53B6BRMPUi5joQ95EnfhLw2xoUkfP2IataS6JeEAu3mqiBYh6ebXxF5KLc/TUU97oe5/IC
+I/tGgHGS5T1N8dwnh3TMnHCfBANhjxaxy6wZ/5alpM4CvOUFbXLbSQN9gPupsb6xS7+X8AYwl7t
L+yJu6FPQhbIyE87sBKH5OugAOgblWCQimXD+VG/r0Y26dLhNjIIcvdTPfiK6V66bTkryTJSr+eF
tjuYlspKYK+7FbIpjZgJSeFShzuU9gPHlRkJlgVTLwxnFr1wh5PDtvx9auOsnj+XZWOT55VkLEj1
YX3MSBHrr1oBoNabJyXtgb6SOSBuAcZve4EgH0NK+zH72GQt7OmRwidu2hNFD9v+OAB2sQqQqTan
bRXc2YdrskjaXNfxDj9istZnEXclsxoxkU3TO4YCOs0pDaXibzkuBvGuP+fNzs/7fPvGbMSNyh68
H2B1qgqrt1zW3l7BsqbmKQoQPqEDSmr7M+a4WAbGS5Vdbt2OBWMyBocmZT1iPrRvKp56+yEMZwMD
YbaFNS4EYqTWr4O65KOYvWrJ/yaObOOvgFWgyhFTWtUiijCfSrxblMXGnMW1/v6r6I4+nntULiH+
I+ERfcGuAYZZ34koQQj8GDsOs0Xvqrl6kfaZzF+n/YARGI99aWY6uNMktIWRXTkgZXOXHCzpyYeE
Lp/1gij4fOkyTF1ayUJhhTl2a6NR2k5Tn9VtfbxKsplWYo/dOjkDbLlhGfTjpS3SgWsfXxrHyj/i
GhN++zAv5Lv20M8YTp9ap4zzxexc3PPb9Jhtte2dBpXYViQsQ3IJA0lWfobbgioVov4FbL1C4X03
Y1q4H7wqC6OzCjvbK41GuBRBkema/ABDUiX3TZJ6yfqgvP4F2bzccNR5Mbc19rGVHw9oRLmm65aD
fXFiSCPGsTDypadDyts1DfYyLydH7FrlZ9n0EaMLGmUmlbmqEicMxgHcxFIGllopIoZhYn69vDz8
vjOFYVmUJpuwokxr4ZxEgS8XIqeNVlDhkWjGCVSMeEmyp2JedNafhWrD/JyjyKaE1Ns0cQE2peGV
uk6g+GsyvtVsromDZmDWnGW33Rdu5vT9tz7UFuC91kuxPzdd+bhGacONeS1JVdxfXyaCnGDrjzEq
/W08EdJjAny/ObbYvP65cKehb3c+/xgU+xqiuf2YRj2ShqQSlknzrcVNYjypLU86Gkth7A2TZfXn
tahNGB4uPXLUpFb7QpJki12/aatt4G9BU+yqj4EhpF6lS1eervScOHPvGRu3jThsVsZQ5qeZ+abu
swarLanWpeit3D8UVrnROm3X+I8yYzjnuCdi2sh9PYxu0URztNNd5jn60K6uPS/ZZcEMcx946AvQ
kWhox/K+nyoLi++Gy16b5i04L6vCxfUoyD5zth7aMnupRq5VQjUvlqDyRlSzp7lyCUgneIRCdvsh
V376DD/mLe5DB4GxhkdHI9No8by+iLXk0msGmZnJoPr80LaNDUlgDeUo9m04Tc2P6iWMLBxL4gG5
XxvziUIsiphXSI7e0vix0lQt5i7KMxwM1reflw9aOEGnDxXy+jn5MNLusidHxmSyXioOO7QHywV/
dNbOysYSyV4E9YkxCiChwvm1fWNCIC6nfH+lAufZtZzGVTUnmPpGYCVxWRbDI6DAYjZJZyP1Cm3J
Gl+112U/2diDx9aGNsopq6m4vr2NscE8cqY7dzpveog/oUCRGablxt6OpwJLHCwvdWadAr0DAzLN
yaPAjJpOuMfWq9C2oktOZ5+xuU5fNOUO13qs9HOUsWTusaTOYChQOU1ZND38kxgBfOa+meJoT2SZ
9gwofLxyX12a28DkNxUDG4s6NMnvDB8URCdRJkG4G8O1y2asaUPEW/VMPoezwgz6cswWZ0kdX+6K
pd9AM3dG9YVXfdL8GojHzruc5Zkh1Cj4ipZJsqjCIJNkdC5MbB8Q2bCL2LcXNInuPyWn0YZ2QJQ7
DLc9P9VzUtitr1wyEfMpQVOyZEf5l09njNuokePSWAC+XLuaUJDxtISQC3DUF3Oiy8eQOrxrPqXJ
ZgNW5zETq35vaM35t2s5fuUEMRqXc43nj8GJ8TdGA8TjOad+Z4Wu91Nfcpp44aEN45q0//m6XlOF
tggB3qQCOnAAB8cG7BzC29pFFDL98bQw1K0Z319FclXmdzZMXpRzs87tBl2anjL3c5t0nSNPBcMx
t39ki0vNkxaWG81nnxrRvCCjeZ9ZnQRmQBtjBjTh7GnC88tLJvTzXayydl7e1fW09epeGzpqNOFR
CNa4lwOWjOUuZCwwn6LnQrAbMus0+sGgFRLommxtzBzdyzG5PuAYQ2eya9z6RWJaNTYsDMg9uh/X
EAM/wgHwE2sv313TJSOJ7JWRSgW8/WvErqcl5JEvUgwm6doCpNOxPUWCETDc/hwirG0+zUGjSIJz
W9tj5124vKry7XW0YSRNzTySlwTZN61dBUReL+XqRRhR9Kmlu7Itt3LYKzbRldpCSLKZLQeWydF+
14YUDhxzVdvsPzGIgy9Xprq8RMDtBZruX+BKpgVb8nwLppddF0UryvRu8uGBTsKJR4KDnBary7xW
80pkzHy/K/8/Z+e1WzfSReknIsBUDLcnKjuru31DSLabOWc+/XzFKg/+lgF7MFeGZesEklW199or
LC7Qqq1IL+WCFSW0h3aQS7QokNP7t75XYFCOgaCQv+1BHtme8arqcXLv2TXN5c6G3QRfR39v/RDp
i6FXtnBrSajo1QQ2WHyscH5CM3oTDn2WoYOglEWYneKZMRFljAVZ28ejDgLdrT0VXL/LrIo/nBQ3
Du4Vq6eyvl+GxvCLB3T9+TyicGij+QdgP5vlqYgwLHbprFrf++ryQ2pZhdZhJeU4/Tnv8iHyD9VA
fJKBi/gogRbB4QHmFYCwyk13LAJ+LRrlrcExEQiql9PD9kBeguCPKfBn3oSnugMWceuoGsLHOW0z
iZRVjsMrdqKQf4RuCnkPiN2Nlhdngrz7VVJq+WJOgOlMCSkN89wnBqF83MEZabBP0ISK1j54mZ03
X4qRwIH24HSBRAT7bZFPrgKoKCB6/qIhqVgBjk3XyEU5pqlEQQc3kuD075vIt90EE3uGTIwzaJro
5vZu43/4BRjRdVU11M4ThloYRR2KAq3/cHJyLs0r6hv55PT2vOEMvWVT5mT36rn7/af4pZeEUBLK
EThIG3flbVqDbyaG5xq9/Rg4JY+LXjp5wtNA27FP4rMF+6D1WqkFW6oZfKIqo99/mP/C77SS0AGY
ahB2YKFD+mW6k0HJbHsRTY+JWCTVfJmosthh9n5gm9N9KeLJxxr8/Rv/ci+E6XmWQ5UPAI+9z5uO
2h4wMkxCd3wU6sD1O4C7/F4Pi0e3hTmha4EpHcPE/RGruv33HwNa+H9bTB4Ey4NoY6HbRhsu3t4O
k4qGyzLZlwFvRgOT0SyuXLQfIXAecgyyA/ijttLQo8XEkTqKz2hzk/qdrfQQngPlyr5J/c4yXq0R
wiEE6ziA/KnlHRpUmWooUNOh9AFzkhMiIKZ3xyTBBeqxo81eTZxYksTNGLObEiau5mL0kc3C2mRJ
z4TKILWBO7WWB6224DiUPb07NRPzyBDA064Oo9Q7vWp+a13gU2ocqZmwDL02UEN7zE6zXjSPtYWC
srxiZdfbLwjlgFXOBDw4/nO+4deCvZFrjH1+jqaNDu++tSMOg+s2Qol64nRdyxiDlaTBzqgSOTYn
12LF5+7RkoNi+igRGnN3YsNFOf6E5WrgNLAn0o0VBqsZ46UbUiImcAazZ1S2nJw5So38nNeDPIZE
3weL8de6QoOt8XzsUBgeMJKsjc/ubJoC+U0ddmtxwREfbsQ1DQSuo+d5BdGDl7ENaxHjfd33xqdg
hz/KbJSdeMRgxP8GbTTJCEiJ5tY/JHnFLO/UtcO8BIdNCcpSD0Yxb0LPStiFbawgE6dp6f02Pg7O
msTVEWYPVfwthknr2H3mHNiYpJhtCPftA2dplrawfmvfxH9SjE3+MibLbL6GLQaotyMZLFaMs0dU
4D/agMYAomkV2rDPCtMgGbkhXR6Na/4wBY2kASvAUUvzaPBlfW1wS1mbQ8uB/TptteRD4AspCa0T
c4Oxh94wixFvKjbX6bsSBMVZxeOZ+N4MVuitsPcx7nDqCTlGFhjZ8x+WGKyx/64xBvroHV3UNtA5
WfdvZ8hM+Co2g0bcTnWSOlhlNmFcZ58tymT0XVhvRzc+EnLhAfbXVRF2DTQ/O/Jv5gJJ32mxljS/
x6Mlsk4NNN+HeR4aKN2jFX8uClx4QWFwZX60fVz+j8nienfkDMAVwABYuHF+R/OC2W9+LMKhN09j
x78lV+y7jPpdlqM8vzMa2NtXvAWbFKPLdHqJcCDNLo5IZ4ZmttV9hDWV1ue2GaR73BaIFawH/7pb
j5q8uNROFDanNop9/LyHhQbjZA35Yt2HYdU8GT4MgoMJZO8fxjKZTzOJKzgHJ0Fzoh6tw7tYAIsj
O6/8BzhGVXie6Q4DvixmsqQLWI8jeDEWLptjf7W8ML0rFtF7KPD87Kkrw/HUQYN8XsoFv8ehe/Ew
RXrGFC5/Klx8uzHActnJD3ZsRjg5V06CwO6hBZ7BgZ0J2paGx8zBa8h8AEg3vodT7FzR6ZSnFXDr
TJ8aH3H9Cm74rtbZNBL2IOIe6s8eHMxDzy4O4TzcHoYtwgswLPz1i1m422VoXbc+TlbRv5vwKnsf
OU33iGnQdskxm/s4BIZzjUKzPtdYqaLIEViAw6morqabrCdrawrJRPUfEefHNw3CvM9mI8Q/K97Y
X/B26z6sRhc9xNDob4u+w+qZqtLFF7HGNSObt7O3ZC6A7JYtt6YzjPc1MO272u6t8zZ32TnPXBv6
/dTgi+Jb6/cmmPNPLerg96VrDneQ7ZMnfGOwhDO6rD0XZbfdMxYJP8EeL+6sOBLvA7pd95ChSjzQ
/Qf3Js3Ml0KM3ZcQecaVY9M4TqLD/LcbG06TyiuPnK+kUiGxd2/cyas+NQPuZUeJqVycdTJeYjut
H8KanAzPsodPdNo2sEnnXGe/th/xmDNO8zZtP/IuqkmvSaHyrpFxqjEppcyKrFcLJcCNdP24cVKx
vtswmX/04r65Wsk03SZzxiwi2lbwAXxfjmlXu+9R3AbLGb1uxbtYEQEz63rfNO4qnZc6/xIUefQv
neNz6NXjq8XxdqXuxKoKXhiTGjylyzQ3P7tswGcDm+R3Ivb9G2dLa2j2PV8gLj3xOYB+BtMGbz7z
VAd19TKWmcATsc3qBx5N6Xjd4EwnbPxXoGmzZILceojho74sqWsAlXSMcKCR3Qq2kw91jc0bZ2b1
DCUVU7dtyl6SKk+L42xXoCFiro5RE1lwIJA00PVNDmPrGe9kNtTSOdj8kR04ePIjQlbbOay20f69
Gv54EYy4b/MRg7Qjllr5B6Q2w4eZw4bWpa+uI04Qh2Bxqk/EKVHxRiXu/fnRSKdkjKVJpsxbwmfl
H8sfqqcEmdDZmMvJP0WTb6YHbDrjM+Pi5zlD17KM9V8JupRbnBm+Tb3z7BXY6cVggRdjJINko1O8
5GBoxq01tHn4AORc3vDFCqJmsrl5oqIgsAdn/Wg6ta3NkZwY2cCsN2rYXit6GtTWmfnCqG05zgA6
P3q3Mf7Bd85mqNSlbnXgUxXfva0S5J4Y7n29re1XZk/GHUkwE4vLXR4xxJnvxhSrtEPl4SwFEa79
Z+bsuLdW4X1BbtF+KKPWdE9VkhMfs87es21hm3qKIqO78wfh4zoBF+SHkZQJDt5jM0AHtPHaOCeC
PKd2cUY4sFHfnJpcYEka+pAUgr/dcg6Odt+tiFy4wncI1u2TWc9ADZvXf6wRI5xHm3nsZSIe7WNM
NT8dqqCM+EI1ewnN2UfYO8YHCy3Djxqv7kseps4DSBvxY1x4827GMuQcOGP5mRmrgJywBS8RNoJf
CNbBQbjG+2I7cBWaT1Yo8ywWC3eBNOqKa1wH6VcXEtANPtDY6PVOf+tGgw+Bcsaa0dtsbMKjKmJp
MqG/IFRp71J8OU9w8lEZYIp1ytIm/R40CSkhSxB86MhUwUHFjW+KYFuOxdQPAKV2fF9uU0Ny2/rE
B/8G/6H81m4Wvqwxapc6d9i7W2c4026l/JZowrvcHcInQGj3jNl4d3HaOS4PYk6bUyYM8eA2i0ck
lfkVKq57v+QLg7zCGa4zeSNAGKxdsoaa4u/NtRM07AKz/DIfwpvGnbrPHpRlhBd5nj4ZsWEfOYTr
jxU5YzdeaGy3JrvZFcum6MblvbOTjxPVxySY8Kmvq9AoLgu2ydU1j4Mk+6HQkraPZIe4pQHEsnyz
JMUw3VqJNagRQLNRqJHZg1KeKtLGbg38nTE/yldNRGvaSY5WFEtRU6L6uWKQ/FEjEzkbCnCKQqGD
ISdi64Y5C0K/84CKBS/jpYjnLX32mX5TXmEANfNfhKLAU1zJptTf6fiY0XWjdKscAcIPwLz19ryk
Q9z+FYmwXKaDEu2EGxZfOC8DoGa3YSUq9xtrU+JHizEgaTv2JerM0zpO0/aIXDQmOioysIc8wmJd
mwOrzquesnIcpvEQh2LIztil5cnZ6DsHO0OjkkqcqFqDHyZSp+gO6wWrBJTOKfEMfDrmS+u7TfXB
ndso+3sQcT3gQwj7Nv2IKC2y8Lxv8sImmcS3F+FdYUvFbUqqSVYh2p0xgljPwxQZAQzZNsfAPUVF
lVyiGftyKnUvlvB2v4C0FYrzloUFI5fRotI5IVrnn8NdONFuRLqFjOTScviBcDYfh8MAwCS+/9Ss
2E2QP85CNPHdanosscCvm2tE6AS2sAMOWN4LBRnen1iTjsa1bcnbeq/dJcqNqWnN7Yir7VkR5cJm
awN6kITL6CeT1f+L5k/iYQTVyHZhEaUETcDRIBA8qdI4NQ05+k6UOBiUhvEenvvsAh+04kQj9GHk
Fp53jhwOP/ztgwxcfNbgdMFQB63OaG9ldtwCg+C6K4KAhvdMdzTS2FAc3YKQULTnMg/ug6II6oYf
aJaDkticndSH0ESOCttR8iAS9TOEV7Iz10B6PdtSW5+YsyR3qaG46iM0vKUGl5pY3KYVxMBbuiCJ
m5mKne0rTBPzIolpqk+TOwE3r1LoQ09Lx4srlt4wWRJCZAAYVYXcfILFuk38SUzGbQG1jWin0OfS
1Fe677Wz30VT3dX/DqHnd9k9fTGjBeybPWE2d1uMlcx0tBnsNaCS+CmwyJX3Cu50do/CFHM2iX8H
JNvIsZXpyuUTwQHmTq2RZSBr74j2tC2U+zkjvqtGAes2kNO1NpnBWeIUienz2LsSZvHMgIuuR0ID
qUaApTEGoOy1+LTl1g+MCOIadnsUVMLn6fEIVB3GkHFVSwxLgmmenyCZwysfH2VceuYNnubVkh6J
GEaoa9W69rKY5843JhsVDaR77piyS8HWdgPSIAcvYSRcOdREzF8UoEmix/74VJ2Ejau68fY7so+6
hbpNGmCN3TmQAHZUb3KqgjMoNzSiYCnEQ5a7TYF3d4qAhciDHWrSo1E6C4kYewumxNm1nJmfU/tE
pAtRDaIi46PgE1hwjS1sMvntuTcAt5kVSqJPu4JOvK5K8DRu/uDXIMRzEpeSn9q6X1AOSZnZgKbD
TI5pRufA9EBgsIfOax+gjOsgv7Ye4njtNNGjYLqamM2hQIaxPC/ICPpXPZarw5QJcOGVcozcw85I
+RRz3+JoHAlc9RnCp2tImibSmuVrxrZgfjZRojbszmGSlRdGhdP0la4tfamkWnY+ZhCb8o9mUoxI
ZxenYx32XZu5z8lGssxDSoSsuHT0Y94HtZcMXidh+3o/YYa4hA5hCIaAyWEaTEbYBmS89lUtulYN
BjRHZFJjDkwW5RW1i4GNQg+u9cx82pt3DN14JKtmlBMKuFjMKKAMlR4c3iAVDJk6Vq34OvvoS77V
CaX0ay4G2eh3NuYs4uei3XkbCgXqI1Nw2kGhkBg6HoL28JF0nqh8wWK5NMdDsY7EwGDDijA4Par9
SDOXs31zQoorPw6EhGm7rmUQrsfIr9yGfnCngTfhzPBDXaIuz5uyPWAzukY8C7SPy98+oHL7avV1
zJUiDk7SHLZdVaYmTurEzkNfjgyrxZWnva0YDw6ACj+cI1NO6+cqZoqj9mh9zK9+Bts6zFfnRy9q
dy4Z2+NwQSTUPosG6ZXjlMmNuaz26ktjjAIhp72c4q4uxGe1lSGwlZMSTYYuApO5Qa8AFBM1lTG8
mxX5oxx6+R/Hdoa3HWE+1b5q8gS4184HW1a5UgkFaSlMNFe3K+Hy4ES+UATAu22oYnEUUXzwHIIc
7JW2kV9eSWpx7pDHjwZeSUpYagark10uOPeojdgzjZV1wMhXjvEsfPAk+jjBp8PRP1zl7VLPC/ma
UjWepfPMluhgIrc9e9OKJwPZPxWGWcc4D2F4U8/Xeeb5Z/xiV7aTdsnkPGzyCrkTAA3KmifG5nK4
XRtyIiTTah7q9kBATspOX3rePkGioeF+aFnmGklp1MRUlN12DlJ5XKj7pvlZ+marQU2NaQOv23bx
TvKYI3k8p2UvmTV+7csKTxojLB9gw4x8xApNENFPtMFRSPG7U3W6nZzjbvk0djdRWvWONPS066K4
A/4M2u5q9bi2Ve+r0FsWBG5eycN/heyfm0whfdCc6S4vEzlFmlAiMgkfoSfAPj7kTsFU9oYJuGTl
bTiZ8mEdt5M7K957siqFcuEkzRH3/Wb41hdWDaPd6dzSTU/CnFZ/vljWKhUDJkoyrgwBcCycegrl
gA2nJjkBR9Th8IdXUD5+8PYjxyh6eeUUCyemAZUjLp9y5FXPqLQOAfGSvICQXWQF0GCpTBGUT4Jr
ZSpxnTq8+LnHONyR89HhpDU+U71VPmQ2iFh1cwPXH+3JXY0QmI+GkTyPjTuYm5xdl2XhFqfJoKU8
MUTFS+wJbxdaU1KXksXPia3b/T00zQzidmjYXwg32YrwMqmVrB9jtaCrZBqc6DFOjWVLji3Swbr9
2luQ2c41pkbTeoIBLMeyutIhJVXe/7Q0fGd4xblnf7x23UUc1zWPdh6SgV2eCQxKuVamS1yEQBOy
z6Q1sUPR9VJVhcNxlJuSvoB5R+AuNM65kPSCeuzkCs2iRJKu0sWXx2zT7aLBPggknaQzMviuCNf6
LKJP6RIel2TX5I5uODM+7+JKbg56eNNxlPKKJQFAvI2tyISazaP1IUaPTBEymJJGanpZY+KOCB7p
mrQuH/IchrvzVFP0YfJYZYZ8TYsjmN+L63KDnZ9nBUF1pwVvDVkaEP8AQ2go6aFgbXrwtzHiIXOG
OxwsjI6N45YXxPKeiV2YCe5QZbTW6jG0wxXrdjKc1O9PPwUwmLpxJyxlk9ZStPDB6r0MVicioRmS
U0OCpKR86CG46EspslvxtIJMQAZfbncvGM7u/BFV2gLCdNxAJC5QFupu7XnI9DPTNbbUe814l/BD
TPVxgbgGIY7X6zVF47EP+yvKMaoyuWwWO2IdBGQn8D31dcUpQK6U0FnlMsQEWa5ec2Y7Ic+6h5aF
nXfXzCR5qbMNKF3q6VfAyPnsO+ZW1USmOkQs3ehnRncemFbsDUiPaOxWb/upUs8JZc+AP4ocnOo2
aUX1S6BpxbCY+YfqSOMalT8ndZbISbg65PWaxtdQfXd64uzSKn3OavnYKHHGRbD4LorloTdsQ/EH
+PKSD6Jd8MomS3gOCDiVRoNY2staOFgduetq5Y+7Yk8FN0LxApXSjJmpPHL0lp2pvX00kXwIvDR2
mlORQVMTJyVDS5PIba7jvDmzddvs1bfm6BqNgwPYfZJa7HznEYEDH0BdaPXIEcjoco3Uj2x4ffIE
2Dl8tuJP/Lyboy0Pt7jr5c033QW8iRQO2UptPUwg6BSj5Mji08pRTbZzMhreYd0I2gVhRPZRNYeY
yRYwPpCTiUYBTiffW90HZwjkTVdT0C6IJb3Y37VVuuTWB3momBuhotTovwEfyFukh5ewleQBbfUi
CbAOCdxYQFVSi6LtiXzILj8dBZJBnv0QM+XjilW0JDkkaujZYb4gK2awFr6adpDSH3loFiAAzeNQ
HNYEoiMv5QiGfJRQewmEW4d81NU54ClAA4xy96bbNvQDl94h7Y3Z77pI+o+8mDwretpvqpZUGnVw
vWO7lp2YNmOcLF/iKJD2JVdq6yDJoMYE3kBxPI2LvBkkj0lxTA2CzRtp7wLNDdJNL5EB8mnU1hyj
Yk+MGObwmrJdk59lr2F0tTiFRBhTTa6yLD4M0YyO+aDXFv0X1TjGSHLzH/aKTYE2sROAYB4F6KAf
Q2qza+4Nzai81JquUho8trBkdhnfvNhyHqmKXX104zFLlel2aIDoQxJ80CjDlCGHMkxoQTV4YLwd
GlHMJ02KU1VU785sS6Wq9GO3kQL7TO0UeTZODdgo5U1k3FnKjg6dDP3PGKN6kJu3ksw7YkfL1LOu
rx3O5Yvc23a4Ra84VWsu6e5xo+k32r/SITGM+63Kpwjad/ta5S0tv89GJm+vgrvMlJwEYDJ1hmrb
ELPBPJ0CL++NrUefmIz5E9RDc5uPrbmEFlWPbGdIXJZiR1VqM1OQrFqhrpyzBc0qadYmlFL0nvI0
hW0uy1iyvOSgWONzwsn2dRGRX/WsaNkc5KuUgcd4iz1r3pRmKQHcyP1dtQKB2uX1pYZJv0MYoFjc
dd/rpaTWX6LEXh4D4ETPPXrKidWyqeUJhFCkR1d14pttEuR0rzcgnFFkXaLwL9UAGQvEgUe8miwB
Rjw6cx3oQ6QkRway3U+W0f96s9jwxeWiM5kNQfGDA8Ql6p3c9ZGrpWMRytjCnh/bR41o6paeXkzW
+vpvJpYP/Bd9ZwlJkjeQZUqXqB4HDWFiS7pCC8ZVBBePknC15YOGXIhUHXwbJ5PFvCSeIc9DpnC7
YnV/kJX2HEPCgYsHoVbeE/BKqljqRIEewDH6XpNmuyWY+8eS7bv+QNteru8IK8Uy8OAuDk/ZRgwv
d1sLp/TpqHyNtJ+KJuGnLW2KdfaSfuumO6spqVUuOLVAG79lL+z5jnrf8wkJ5jzQzONWUc41+bnZ
azRyYWSTq/GUmqZOlpXdJJeqbpUcb5ZlA7nd0tBIb1aantxFhWxOK1W51SKQDO+kBO+pb21zkHwm
/OWcoOcgxd2uuUJZkJ8I4rx09LNEkJC3QJRZDsakP22PpRENpqeY8UyW5ReKvXUxuytWIIG1nsDo
pAy/sHyHdYlAnr94svnn8inCNPZxPHVgY9xqB+kN34pFLC165h04VFieo7w18n0R+RnQP01p68oy
oyPui5sNaUq+ql9WjHdOwwwhGaPplq2Mg7qfZZGM+ZaUA4OXkmd8FhvxArSeqjCZFPVvU5WU9oeR
dC/5mmYw8gu9Kmu0MsbAAddnIjZkSJyPioNFnrRkpM9i8CkddS/pMBbmo6j6wNpb/HG0EEOeyQ10
h/wT250szJFoywsemBgtIGpbGYwAhmKGGxDFB2bVQgfYQYukgCjPfxx2awMiMlw+o+qZa9eVRXST
46ZYH1IYNjzlWnCtF4Ufo8t4DcF0WX0uHo9cGKwqZO3Xu61kQXbkIPuszNzpwcs1AKFY0dqvK1z6
eDyXwdClPXOnvRTVkLOpwGO0hyG3MFEXVzMRZwUeVlsq+1AUSRJTmEcndkmOnqt+nZ5JQ3YWOsqg
sqzlbrNwgcKbxiMOZHtsML9axNMQIiMljCMTZMUUyQ8EnNRQFz+v7OzjkMOu8a6Ec0xEIJaRFY84
8ZPk5UPK6VAfHImMWNsf2HDV03IyZEbdE602yTxeg1X2+FePksoNTvjmJahPCb11/HMTAQ5dt8lv
vJNEo6zHPoOmfT+1kKLI5y3oxN+vyTQ6t9VakV1T8Rj9KwzGus+FN4bTBWnuxlwzgyoPHA916q6e
2/Fvs2m7+gnVVlReo4nPB4vK6desZt3B4BbnfrPdK5hfMr5fOp6tS2lHq3ltanPe7m1Yfqe8zmyY
QbXtUxfEbL/QTdywXg+DCMV4MucF/pfTJ8T2icmrQWro76wHohHJyW4gd3kXyIohbE57m+v7IC02
s7u4fTiQ4TsG+PilF7eYDcwg09oYHw1MRIr1GBQ2YdWHlBHgYpBGHM25g1+fWTk+01oDzQeRiR2h
6bjNZD2BJ4ywO3c51inGYBmxS5vp0WqyP3gnk2XgnNrANcVDRIVvExJCOqhPGnyXpoN3cCYSMLfT
xMxqflfURF++1ISndh/DKRHzvWX5Y31B92tXOCoW5g25rSVCcK+b3jVYQje3LYin+xgWfW3cixpd
07eATbn5Rm6wl4GBGu6wfi03+E75ORmXyZ0O/YhHIMgweUWvXoEZtoFfwV8JdyImKk1TqAk0pITb
HDnaEBzcyQDW6G0pT7Xv1F/FRnmVUJsvoG3aY0sBh74Vx8YDzBjbew9Jhitz6NxwrR3sbHJmUTiD
MIRK15L8yFhKFtdDOZqgqLXalg1ILCxVTbbWhbIq8e2dDprWRAT8FYC00xyoEqmOI4mkKWWcrZzY
lI1DaIdgwIuDL86jEnyoF8nU/JLdTyJk6lUsazc+x4KNcYSeZWSlMwesMNZBtJ6W3V1PHzgK8lQj
0ggm7743w5fmYfUDufBHdMd8E7/MDHylSMYSX6Kp7czg3eJulRGc88Gi3ExTMgVnRK4w/X70mMrV
FSM1WYj+355NFkeL1bK79UFd15+HJoiq13TIvej7TNIByl9zMssPQzG49b9qvKm+7apxp15agM9G
SAecEgQLwiwIabcZBvXFs89Jtp5r0MUxQLZjxItzQlsq8YlcEV3TvSqJ+ZI2HA481tPqQYxZE1zX
ZYCaGZk2zpHvWmuMZeQ302jMs0ZBO9Fjs23NPSXFWOXvPIfouL9HCg9iOzyIlET95JCnu7Mz5ARj
vNiFnVnGte6LFLb/R7/n5X2isNnAwuk+QSTpTcaRAz+pQ7TzaRpjvgrTfkLMvhAI3ZzHru3aA6Qp
mxAjOs76qVnCFvLTOscZJYAI8gtE5u4iBsJ1ruFAWjMdAUy5C47v9qfcNFrzqWdQeJpEuzAyKop/
iGgTz2j9qT3I0/zG4TM0J2Ku13MUCjJVYR7ypoWfDPeAiBhkdAQ6/phSMLgb+rr6YwKK+VTilnIX
ZNN0RkbGQhzAl93vDS7c1anHYJWgsalYvnUulLJDsNnE4c392Ly2cWN3DyscoBOkXf9TJ4LuHl2b
+4BvFSl1ZAol68UWZfvkiSV7Xeu2fcfuVnCXMzcBlCudL0nTGTc+CfSY+9brdGMX1txhXwS1/CvW
b+xqBRrJvyhD4ruem08CWVSPjn+K4Xre2qDf38GglzvEdQmsjy40qwMjCC5e3vT2KyOIXDzatHkV
XgGE2x4TBtoEeHcpCLnlTd419qn0DiljLe9WiC3NscUM4gwymN2/blUJAym2Pcl+Z34Hj6IgGm21
U/dgZ2b7iNMK0+LKL+z8lNEgMbdr61u/TJ1TZjnzQxbF1t+BWftfR+wwvqVJPt7BfHTezYvFUxZ6
0SVsbBP+UuHe2XOfB8cB3H452GbU3VmWXf/D2cbJMG19/o9hudUliVl3tHpfxtJL/o7oh3BVn7P3
lRmWl8EewqsQ5nJxMOn4apd28hylwjuKME8vs7FFH5MM7o5PehmT2NEm0K7y2qfKddhSUyOZTjDs
yvbqlH76fakN61MfkAd5ziez+wb3lUwUmI0AgG5iTM2hyWN2lghV0rHtUClh1YastzDy5ikYlq4/
m6NdlqcprByIpmY6XX3Pn18Iv4sRr8W9ebTdaIIYsrj3GULbR8EZf7/FI7zBZBWfrKotLmMWEYCA
scct8oUYTuRAVPMt3M0xPrMv1Z+CcY0fEO/1wbmhgvswx+n83W6GmAH0JOM5nazpuxNfxPnkSPfe
9+aCixmT6Cwwjw0K10feloyyONouGIeV3woDyfBnUkhxruc3LoGcD/ybcma+EDlTRTemMXnjl3CF
zCQeg3nx/eRM+72F3mdBSi8hQcRgTHjpXHFBgNCL4TMDVNKjjTGxydir6shyztsKFIyx7FAu77Y8
zodHe0YMcAs9p7FuwdFy63VdsS3JjgFB3+I5RnqXjQffYrWxt9hAxlR22MCX70zTLnMOfhakuZSn
fDW8cCNIPcFxM3uX4h8Ck2igo6EevIOuzPledKSvkvU8+o+LmZlMomvTNB/mNWa0W01orK/2mm7v
66Gb/YOZi/59moVuXeB6QmRPB0ERStohMxmw36xY1tVYzzArOmGNNKxX9t3WvOUxKJz3GfHA25/c
T99w8W1k/lJr5VtIEpC1v3UpZEmRWA5D75E4DIlcBVYiAX6sa2T7DJ4sJ0G6f/gDSfm/GUtYrkkj
RxNnDyxXfd9/qzRnZhtjMh0ZD4kaOxV+hAr5HGRt08FT2Ue0uv9Z1EBwDFoJ1Oky3AVQij5bDZXT
n8yn3gpGbIsGCTMNh8GS44i35gMeNSzWbZH5oPXuumFWSF6zC0bUNOUnQKAGcuL/xQhh12X8r/eA
jUVcSKYgg0UGjHym/3oPdB4MPuFyUPBouhtm0aonpGWezI9rDOV3hPsz+OZLkXuym7acrrJe2hEr
/vgYtiQzYD8T+yEDNTEVFKt/cuZ8axXhhdRZNuE6HiAnI6Y3n9CMTCS07eY+zGUQbMlfjuiGJr+F
WOwiB0BdhbzIJ2Gs/NvmCsGrX6YsZPY3xAuly9PiQzicz2QaT0SEa6nFXDDvJbVMuoR9hZ4Dy0+P
AXGLiYzh8vun8a04BmKvKwICViFgC/cXc1E0TBMu+KH/qPGcTKHADXRnVoWasuiGFf+g/mJtpeBS
//5DiP8mBWE9Zzvc7MCnw8fN9Rc71oHB5Uxbuz5mzMsRfk1tXwfdYziFRfQcL4sBXZ88cTq4DxtT
Ou5rrhLDtHwix73MfRp8sTb5FS6WSdEYDXH+khgWESHOweutCZvIYET/mV7dlZML4e6unZktO0bb
UvcJLlRgYXJcpqWhLfnq3DWylaSTu/ZfqeEQ0aaijgNSfw09ESKp0AC59r7gkah5yXEm/mg+GAHT
0RzhHLKCmt6ptakDclMyPXmmg4BaWSP4HiwJ41MchCJFrOFMfjedodI6PVnV2B0ltOJTvoLJX82p
NZqYb5CMY3nN1Uw2DnpZ/Bd2kiTm2SckOm9OJgOAYbjr2gSn3TMS+8R8/v3ds355hsjfYN8wBW0q
Y/y3mgs/QDMFIJ8+at+ZRn19dIUA8neYdjBSJFxpLkIcyBQkK5S/uTb4aFXOE5C0BEHMLZd2+Bvn
AH9TXYn+2iWM0/qLuSAvmEGMAi/6k4HaWxckjyICizgPFyQLg9O3ZrsOOW5YypjdA0rjRlTfGLoT
0nlR8KMONtIrlZYHlh9FshySq207mSiLzT+tjv9KWmwfh0qPnBEvJJGPwl1KXv5HSziBD3c+FlsP
/mZwmkJrjEonPhmK6PH/pdXzTaBN4eAi58v8sF3J9j9viYMRnU8mygdtJKallW23CycJtkup8FsP
5rz9B0/Gt1sqWwDsvjDAz8r2nV+Ek/nUSsPGuXlIk8xnoynB9byvP9+/8DGIfu+HvXTciiyEbn/K
7/jl/R0L8x+xW964mG+92dKrYk2GlWLgXnv1z2wIEr39T4xIaQk5IGkVG+r3q+mXD8BtBg308Nhl
wsX2/N+77eHr4ZGx19/hoLvvHu6uftaHXwwMJvdlgaQ+Zb6R9v5fv39/+QX/99QNgGCoS6QfKILv
Xw6EfJldspHi9T5jc9k+k4aNXCjpvQj1PR+6M/qLZ5Ne9YeH3H5bFaHLZB8NcSCl5eOZe/O9c+FM
zlbW3T1RF0k7PvluU6/PYdll26020atyq3b+Gqyup6fCO2nnNPWtzwVJIztjbAcWDfRy6n0Mercj
2Q14MVw6u5TzVu3SB6Yid3icwkqeIUaPcso4ORwtNI+ggPUXZyAbTPzBYf1tZYUTNQ+2y2EgIKJy
1v33tkY0Ogu00ex+CCc4xgfQ3DRHE8gxl7dwUfNJMMhVYSRixb/mdSTVZYLTSW88en+4yeLtTeZa
c5sD+amALN8qUWeknjEtZ3avcKh0n2aryk6BXr9/pn59O3YuSn66bt/keH5zb7MUonU4beIulqSd
158kpGKigB0Ukv2HN3yT3sg1xgHC9NjEyJIkEfvtW/Z9tEj6bHunp5iKZLjE8FJg5u4zBhnsNhX3
yQoWYgGle6gunuwRpKe4kNoVmd09VNocToO2kdAJHyJm+PqTNrLsrCU1dYTvCGpHlCFRI+/FNg4F
RB1eFbxeSCorUS3RKgkQjeLmcMrLZ1fTTWUkNP9FgV1qhqxnzGKc5KjAT0tpazckcQeQ9RPpq2bJ
Tc5wCobmUkcIej6kqoZjwopQoJ9KmStSTkw6n30rlWXdz2qlm9LNBHxqYX0dyfWAKZ4qR6SpMuRY
f/Mr2RyRaCGHdB1hLbyJbgrquJKUz6kZ5Vdi/fDO6jr0mSedU4BlpMWBJs4CcspJq8YaVUdRyIHI
64piq78EneHGw2HujG71rn1JEkd4m7UbCWhqYmOaMzRuGDEzbI+LiMl8e68ulm5W9Hac4RxOJ6cd
DbSLS42CanvWjm4YTuw8vx19TXaavOPILDsVr2pWwlyza0RczWodlVWu7gQDO5QX028nOWnTJlUQ
QmXopOLbqyugfkmX1G7lpu6HAjrIBMEZ6wmXqmZepuZfqssgO0D3zZYXhZDiuFekwyH+P9SdWXee
Vrqt/0pG7smmb/bYqQvgayRLsi3JsuQbhhuZHhawaH/9eRCkdqzkxKcuT1Ulo2zLXwOL1bzvnM/k
chMoUmL/JVx8Y3ZFlbb2XZVNjgKtr62OgsfKsy9LXYzeGyyaXX+fEVpINg3gF2vxwm1b4q3o5uqI
JbMrAVWRVxcbCJNNE7s3xsnys+zV1AkkJBy7OQyqWNu9u4p9E1CjplZiIPoAmQff1vAZG4e6yIni
8Pkt0BIyz1TrtEvQKgz+HjURjYiOx2XDzaD5ksbbOLfHYg53OsouHEA7tUof9v5q1IMj/oL8D3Ud
qfUQrm5aFak+or2lz5cPW6/RaOg/Ppd088lvTLIlsR42DVbesSX+ClpAMx961un+LXmtpdCPOF2U
+cExF+Qib3E1rLokC8UVjdDcGpcOjHG2aF0Rdhuga0e3EHe3CqWww79ggDZ9qdPQCpM+Z2Vb4+Qm
spoClgMQajnuMjpmw7WCv5SY+Yf3jptLBf/qhj7Z1RC7Qm/fwHmzbaYfKUtr2fttWPf2xCObvzy4
CHWsBh/84OpdfUD2tg7DTYETKYBozkLRUVMGw8bZ3I7qOSlFDMxNMpDpemapMJgJWlxCgRYReMtu
wthdMXaGW7A9IMCxetgaBR0UCkxtNNw4uUFHz+92jnM1rdqu/ZtuQwz1PgKJvaW49d5358j2qOeu
5yofMagOxsHrX5oUO5Rpb7puD86mIVGhi0zv98v0hwQpw0WPIGnTCm3tVSzXq01ik/pvguq9g2pC
DWfuIV81Vh8mye4CxcPmtKGd08g7UeqU3WrDGkrYKht9ZhPQ2O60jkY0ZSgiTrvCfpnIVwAbx5Xx
4rB5wRvtKo290bq7ZjyX/Wrtr3jg5suePLt3uFuoo0zwuM1phWxydTXRVvpNoyVWcm2ltb3QbN8m
yrSKXCbRcqotHsa8TtScwpqnkAXpe4qZLA/Npvcct9d7wdC0xjy7Hwit5u76EfI59EpkeGkUevcj
5nZr/hjbL7Nex1Vgkt9b/ttMSUDDqqZ327X9u/esdjPZplv7Q/DwIojeZSsx1vflYejtdc3YV4kd
graJkPfpYRO77dLAva+9KxNa+JKMywqLXlHE+MVSNMGgDEBlgKDlANwHldKugm9tU+xt3S8ccSa7
dKL31uNXsp2D/8hcejGG/XuwIVJIwnGmJg6CHMUeP29sh37aNS+yjW1HuQmo9hu0a2Z0OBRLepvR
9gXiuC9zJr4UWlHusoo29rrJDpfoNnbnvHUdac/rLJgG2wzMM7twRm7ziqBdyqLVI1wicwolsqXW
Z02XK4SKfTqkpUexCZeQMszrNmH7lbbpeqft3be9G6DH9eCwQ0JztkqMo5wJdV2M+4rBRxbVKtBz
tlQOTpyldp0p7qxeNfRaUZIIGnKfWlJVko8x1C9YH5QYlOcioxG8RX8Vmzplp0UJuKgsiDtgZlMB
bjL6KsOmTGC3PjBid2mIh2lKIf6FAB4KdVHsVblxVGyIvDW9gRchULc5CkwxrpJmCC5m4QZEcERx
FdoUAPvu0Ksq6bAHuQHrt2GL1nZ9t30nsC/3JPgyA1ykjd7D5SW4fKm8IG6o/iewrEpDWY4FvQAG
wiag2CfkfeO4D/St1ajl87q32Hu5OBsQNe0nxN3SsCMOPYWUPcxNmxVr3+P226Zqh2/qurFyIJEz
r9posobWWWczxliVvoqWCZVf51lq/D0DZunsZLqTgMEkdtktrKPdMtIjndNc7WcaRCryGl9a3TsU
cId3mPsrsj/kFbFErbXRcpNW7dDOzTOBWGDt8aosBXyqbrOXbevR1npWXuxHyTY7bZundtse7qYF
+tgvw2/z82y2zPYFybUPz01Tsmkl7W1DuhV5um1nC2/cJs59SFDegDsFFcmVZJKnZnSRoWfnQU8V
d42p3UbzLlfMNqBLtoLNV2/QYEBabjscvc6FK6umTumHRrb5pdxudv1iXZAZMX1E6yXAX98btrqS
0IwhjrvhPoqHyqrJIlgT6ArXWeVyHAEG9v5bL1rJXkRKFns5rhUVmrKA8IpcTcfiZbKbDnY42txZ
OMCPaUTuC2KLzRgIbW7dVON6X5U8GtsL7n/TIU2t36ljamjgQDdLnb3Zd7aLtD9j4PKXtg9dN10K
+2IvVijxKHMtiGl5J7bfZMNLsZlVMqcDPzAZ0X9UIWyBT9tos0Zhocxe3wfVpu/McYGRb//Qfwj8
JmUdixpLMiNnv8h79BArdN2YwcoBTaabbmM7gqtB73/gEDLVIjRRNnXZ0z8f717XKDxXd0hkAJZk
uQSsvi7SLZY91WlcFZdlIZDi787sXY4+b1ypXWT+H72xARjYtCjPUDK3DOI+X5XiityQjVsvyWVW
JI37Zeak4CBNFUSCEo3YKFNZHSrklUzz//zGr5shlMc50LomFCu6HtCjXkWVKIprtLx6cq7GWbjm
BUVJaceXHqGnANVhz/WOe0KB1GpT5y990hVVYKazQbyqzZra6lf5i81OqqWLbgFUaz+Kd//8IV/T
og1dxYqicXxA9Kz+NYN37lednRiMU7fNSxsndtrzy9tsLZeq7iQK5UgnVSROhl3Nddy7SQ5CiFNd
TFBmfR2to3LX1qlSxwE0U8jffskwMMqDuQXHN0lZFPRF00KpCr+3WngGfsJO1UgOJaQKivbb02K9
VNRfvuZ/fZ3+O36u323FsO5f/8Ovv9YCoXecyFe//Nfpub75XD53/7P+rX//1I9/51/3dcn//vFH
rtOvbd3hR379Uz+8Lu++f7rws/z8wy8O1Rps/75/bufbZ1IR5Mtn4HusP/n/+oe/PL+8yv0snn//
9StZzHJ9tTitq1/3P7r49vuv1MP/NB7W19//cL0Sv//65rmaqbZvL/Xvn3/+3MnffzW137DrOXST
oDqaGoztX3+B/cGfGAZ/ghWe/p5KX9SzaA1VdSuT33+1fluJ4xDOTP4e3DSDkmFXQx/7/VfF/M1B
W7n+vqqtUhbT+/WPL/7DDfzfG/pL1Zfv6rSSHd/kx/6TQ/oRDuH1maY2R19t/Xh/LrFHZEbPZaV9
saYq0vTHSctQm3C+knJ89CYicm+9iF38hUJ+07M3zyjnKnRYylVUK9EY9qa7KN5JdSzUBAHKVzn/
ZMb7sYK2fUDyyUhsp2Fsq+ZaPf1zQT4GTxDl/bcpsbX6YCiRWQZWWVToH6ZeOKc/3bj9+vz5evwI
0VorwDYNB8NwaQB4pvE6iXVYprY1+xztX6zFIUXR4gHnh3j/n78LrXcVfT6IRM16ddETZHFGolPg
iGHZBjlBKxcFqOSbf36XH5tT23dhraSV4zg2fapXtUdXrckBZtPms0plR1RM6o03Jf0ZoW/8Jk8U
D7WIeDa7eP7J1/vxlu1vzOHVIAUR6YP7aq1oGm/oRrPOfHRaxQm1x3jRdkp+1Oa2+Ulx+cf1cH8r
1iTTtoD1E+b54+iAICCsBogsOYFZFVDBlMg1m89odr6rRqn5/3xF//LFXILtdI8+q+1CWzNelbK9
Mi1g/GjgLOb4I1tbcAlm9zzb2vKTr7V+7P9tRfC1XI1WsAcRy6NIjR7hx6+VqXnemvQtfdAhChGX
KVRPkyZmg9AusNSxeuO10fz2n7/dX8a+S3WeViYdKNtkPlinij89aZE5pNlUpKmfj60DJGYU/Xd6
YUn+k6v4t+9Du5skPJN/Xi/obM0AoGW8D87++tGCAbRW3LIv//xtXjEnX64hjSTaSfxX5Zev9g1W
ls1kHLlY4jlF4E4FEpRBWTylcX4vWhOfeh0WmXnq2gglWXtmuJxze7hY1Pp69qD5aaieDXv5yVbh
7749+yfOJaD6iOF7NYaG1OL05Sk4XheruiDjBqrZQLTRP3/7vxmpno6MhUld02iovbqX6pKV7mBy
jcuxHV1f1erJXImPog4Kgz76T27pXx5Dho5u6jZpyutyYrx6O4KucsXFwkvIeawcR9P9pA3uG7ja
QPfq+Cdz9N+/GU5BD5U7u65XV9CqiQwyORXhuSurc7moEuoU+Cif8CX9EOnNTxOC/vo46jyFLxtQ
uiq86asnAyVmO2o8jvjhmpsMXlanuZdePaJmYJupLidFPqbe7E8daVGRWMDdzoEzNOCmqCz7Zsyn
navsAS3bz4RLfx1PusGdpsfG7TaJXPvxs7FlR+r1wj2IKV3ykVAHGuV88Z+OJ97F5CrgviWtWH11
g0kSSoiWw8DedKo9v6HnEU/hsBYmT3GEvO0n40lbV/UfJ0Dez7ZpX2nMBuz8f/xWkErVprLi1Bdq
25WXw2DbRcDxI/+OqNpEx4529TGz4oxI8baL3UNjUGQlThxXRBuN9U8OIX93kQ3kWGy4VA4O5jok
/zQ1yr6K3bLl65e5B4ZsHJZ+Ok8zyUs/+eI/e6NX61md9XgFEt6oarLiDPQnOWha+7PZYR2vr68u
i7OJ1R9QKGq8H7+OLkfdxASU+lVFrSFsK4N4MxkZ9sM40S48Sz0lIMyUWTthYKqTn00Xf52ddLTT
hA3BA14np1d3l9gAZ04lc2DuKEs4Mx8ekahSEQKye/7ngQs2+/WXXVcB7hlyL96TX/z4ZTGUKhUp
NJlfxfBszoU2RL1vth5tj5LGL6hSegX3oHaI54nqzgGTNM1azOpEwOE3LdLcDykIJqTxxlgNUmMp
Ad03+SQOuPUX9vdN9bVNYsK6QKqiD8F3gUXUZ79FQm6+uhOepJh77RLOBNBMoeZjFHSjPuXvlVEr
yqBvi1m9TaaUhacam64t/RjK50rVE6gA/RhkpkLIA8jdMKrV5SYRU2xCg+MzBcoytPLo6X0jD8Nk
yyEc28k4QZFBboyRM/1GR80DbNIpsf3GqL0lDl2tlAkfQeIX6jxhIL0sq9r2dUxSQ6DiymhDqU6y
PLWe2zaXPOfWJzZEBqqYlpSWU2mTZwlSsrScGeLMAOnLn5DM90EylBwpYj+JU2S21zjHnbh4j+p5
br03KoSaNnvKRKUhSB4L7DOePyQlBJPzDJVFSYKkbd3ZDTEutOQd15H8bDaGfCfKIqWVJCC/dl1Z
D2HWUrAImtQUM8YGbbnLvbyJT2omVCcAzp9/GmRZfsMDKQa6qLkmiJ1xMNysxsF3+eJETzDuNFb/
vo5iv+dpSy91IPfuBcg5Nz+4CCjsMJ2MJA3NEQvPpR0Z6dNAGkP7BoYjQplglrNBDYR9YPuowujp
MMcXylNnABV0QpfLZpcsGZayMtjM5hL7dAWVlLRn813sEY5yCd2DZlpRsc0KezERfJsRbXBa5qIW
flZJZPKGZsSfm7zsCGuGSVn4da5oycGjWyreJBiZH0yrdPsjRsNyCPG24MVpYOP7sVGX6Mc1PFw8
4nmpkfxnoDnHL2XXlEyxEN0S3piWgaLN7ltIk9770nMm67iQ8prTkMam14XtCOwSC+8o0uk6c2rF
QqC2KNTI2E65cccbA2RhxDlj+xEJulcGlZTivVKjEA1mw26vus6EIMN+SHPuK2OZ1NuxzFpIhwZ0
8pNAdVN4vicpOj5MU9eHoHClepe7k01Ujl4p2omTqO3El5Bulcp9Uw12p6QXGUtVesGJprLPZI9k
2FmSvihPmF/Ud46iZl9Gjc7NdT2lXhtWJAYgPlEK9yah10krm0NC7Md1hSeNqb8pSG1aIBaQTB2R
5DJ3ybM1F1FJmmY3eYei4owFtdICbpzhbCl8C6gv6klULRE52oodhWBuKyvwdKn2x6RZnMW3yT1P
fTt215dEQAg/AWM7XYVGkxEP3GROISCMKT/brtTNUCeY/SpTpg7ojedZpEuYntWS6+l1bznL1d4B
GckSB1kNQI2WpsaAgLhTXNkoJEgSqGIT1b8oRB52lTES2EuFE55UUs0ENkypq1DylMtnzVusj8Ws
meOBBJWCMEhD18OBunsekmwqnpJxHL0n7OpL99GMKPqFUo/yr03hajwFFKb1kx2blfcG5pyFFaZ1
BKmAjlO2x9buOEC31Ns/DZEstGMjFtYaw5saJYxsNfuauF6xwm0T9axz6qgOAgYW7X5stnhkIbp5
fgcNmGRptXHsIKGwAkWTB3qGHdHPaNazrjQCEDzNTafV5mNBkuX3WtoRXY6uX3qaHIijfKiT5WPu
qUvpjygFEnyLJBueDAB/CcadYcj8PIpwHSiyLuUJFoh1G/dVYQcwKHMrQI6WYXobMwi7ZM0nxZuq
oDF1h0wq17WABKbGPOl6UgnBSyStdkSep7aHfigyBA/jlL5VFlx0AYoFjNEPaANiF7ielbGJPTRp
3wruYusYvZTPDlaO9qlMhCXBPg2tBr/VmluesJ69PNZKnJUXCo30T7iftA6silUB/bSaPL9Mahzx
zDjFNB+qFEaJCOhhOaBoW6NctSMcRMbYPHn6rObNtjf8j6qC/9dq3g9FwrfiubqT7fOzvP4s/j+o
+60bo//6o7r2l7JfiMjia/tZpl9/uX0W/ZeC/1N//0Umz78ENVl5f64Irq+0FQQN7TfmJWIp2E9y
emH/9UdBUNN/Q0wPxt0iwstyMSL8qSBooCW2kFSvugr28+zo/igIasZviOvgpJEfzimXo8B/VBCk
nPFqw6TjC0Fyq63/0ZGQvdodDi7gemXykBbO0xiFHqGQJU7TFKDQ91rtegL9ZgE4oUbN1/izRxZv
qLa6/iRspct9zR5jwqAKDwS2pRrAd6OWcLVBehVTvlcWwIrLZUFVbqvOOzNOm8826VB3Sa4odKDy
VHEOYzT1i5/BlUoJtkU56Q+GULGa5ZkTpK69LrVaUtvBUqsudlQI0VcmbAXCVzwkYz6MQv2jQnOe
FFfgZB86J67RjGMQAj8RsQsJjGFalOOsLG1ywUwgJTDWcpWl24v9FT3Y9MRFl+6bOrdzxZ/wS3+L
Wgfm8lDXyXWvZmlMBgBKEdDnTntZG9kifPRbC+R6d6x5DGdCgRF1NdGH1Eirrxb8v/6M4Rvg65zi
J/XVThb3HfoZxVeIO1ynLqX61JvLbGMX03Qy5+ghAukXKDknSd46ZNrxTskn6CVSek6Dh25sPjZo
UwUF8axRffBrSF00aVTxQUZwCnCD0Fk/AayCqa/LSQCIHL3xcax0J8daTwoK/sS0+OSadamFg97y
Pk4xmN+ZKZa3pT7nuABzM76dCmUxzzL1xHdHcRWVs1A6TBdM7kp1ViKYfkePcmYVLGrvSh8LUD3R
42st/Zh2SsEVIR33DgQHAEqVHKp71hrrU4oQka1OLt0Ha0D2edIJ/Xuoo677mhOrIn3VmdQX3s2z
QRrzA3rV2WVkRAtpVuiI3yfgBL5BMWs0HwspbtiJMCeEftagESEqjDk7LIBRM3J72PgwsXLKe5+Q
ad+1Pvo0BU8cHjGRB3lKEst13hWq5pN04HhhWTeqexgiVz3apSoM3LCW8qmR03yjZrazRCdNVEl1
tlsRz34BZeGyNWKPyIBBnVV57cZKCrCgX+LKN4ueXCGSlkguGZwxbQv2DFPnEmLtNBNFqpyIrSts
F7LKg4mddXTTkikaoUmj1nFwvWZOH6rWa40j+oOcTARUtCZbOnJ8rU+zbvI9PXpg6aHOGYxvFhhr
w5WapNFyEbVerR6F3ig9n5io7QP04Nqh6pXr9aVw0SQF2WAb2ChzIqVDOypy9VqpyFN6NCpoDXeL
UaUEoNtg7gJEYguF/ygp1A9DURA+OFR6En0qdC8tH3p8xeMNNkRbvOlzJbMeK9z0LJwjACXdF30j
vC/wP0V2WzicPo8TwmjzVi31qQnIFI6akzpN43gjRO8MbwTABLIpUEKhqkOJTizz0LujcRi7eVTv
OBwMDOsMFZ1fZaQCA2JMeRu89mDH4Y5ZT4UyLvGhLxut4xCU2l/IAxVkwxhLZT+xiU50n+5c8TAq
uj0GZLqzX4sVWCtLW87u1WxDPMocfDor1V6TF2Q1y2dzAO5yPTr5jHO25IAd5G09KW8RKbkaFmpB
rFobJUb/eQYBfBdlKScX5t0shaBB2uG11pRmdLCHpuxu1crOx6CoXfM9zBI8zYkXDe+x0uoF9z1h
UoKbP9IwlNZ4BQlkHL/HOvGROsEvPfyMrMKEanBL2UPDmfVxhOp3rE9ZeWdRZr1NyaxhI1hhYB5n
1YUoBKQBygXwhSU6qgie3ufd3H2FCt4/mnkivqYOeadHkllGyMkuahNfji0MSzh0yfTU0GBEqDl1
ZXY2CE7oQGIauDN6O+WTxBJNxKEd06J771XAzf2+mnIVfUclo0DOKRdL6VXoVTHdopJnsJnfMgY6
KrO9ifk05yBznejenIaYnxYnqGLdqUKvL+q30sWSmxN/3HjzdzZ0ZX4C6uROAWHmEzIZtyiLI9Rt
V5yGgfyIXGQkeHM9zegmr2T+AdN71R4mdPyK70Wq/Q4DnQNss5gM8l89xVCDOEnTR9kMxhNVCigP
la2JJ9PObOswgl4EVGAXXXPb0Dy5shZbFoGGCgAcfA1qMFjmJfFCFEfVg9bAyj1oQ9Iqfk9F5amK
M+dOkXbbhQm8pflaE3F+AzI5+o7LCgRyBQXtvo5lN54ajYF3to1VKB65SYzsH9g3ygyn6jmW9lPr
t6w5oL4dDai8qVFvgHE81Cej6T0Emtn6UfMC9z2eLpnOR5O4CAZH5TGULKrTFfAJUQwHyN9FcRhK
d35Pb3l+ajom6kOSZ1YRegR5MbhMRY0vXYNUCJ8AE9EEscE5iGCl3vnACbkXAezXgS2+YlBYYOQa
5xoUIMvzxHzmR+gh19DBWfJvpVavSqFKh7q8hxyp0tPOxr/NkeKcj5MgYVmoQxWWy6hogTl0tgAW
WDiniW6aE0pIBfeAl7h//Th7t4WpcpAqsjT7QrpSUsErzZjOymip33W6FkXBjKf8wyAWA8boSEoK
Y0IFYEwxPHRFOi9oOy1M76KwqFw7cnoqqrFEAIg5mRVZp3EPU9Rbh7Gh3CedmTwueeN9w7w+VusW
ILc5VsR8CAvJmgwcr1RZNqFXZ3bL58kLs7Gu1LbhFvZanw/kQNgl2wZ3XBj3xMn4HXas6sBBTbHu
XJ6ZMVQrLVl8JRZQ67up6corSFVxGbSlpjzncWfXR8DwmXmMpSIuFipElH5NLbYDd9S8x8HL6rfE
mlpl4BKPwuzu1e1bPS5wymcs1+lBp873DrFkI0+TMMhimySbKyicMbk4BOaWKlmuzE2trKPmYCTg
Azg7a2UT9kOlpsi7DH4cbKk74MrusxzIimCfkk9TEh3jPCmuwMC74tyREGSEo82FPi0kplY3S6rM
TwPnkuGE/mj5bnD+YTB0KeEoFm7G8qqbXHtax95yZbeG+GZNqfIxx7RwH88A3n1Xjt4XAVAXnoBe
zM+l6kR9uDAwn4i8xdA/AlK9aqO+A8wwg2Dw+c30TLbU8tloe3clRANTQZFvKIxRV82QNM6qQDXt
cH9meOg3CO1EH6QcxCE3FKQ7IbIAq25MjdQ5uTXRpYrr3jg0WAPeV2xnvxH8IEgBSrvyrmsLoj2G
KfsWy8nLQ3VwSjJIYLZ/Ih9iLDiDt9WHnkP5MzIM8S4jK08G7qJ6963j5ZfNOPaf2b5G3D/QDl9Z
ldv3MMonqk21RsxRhvD6IbVS7bvezsudVzfLeVTKmk9M+NUnDJ/lba9oVUv5pyBgZk44vJidrNmX
dbH3pSmG+OOM+POz01OJCqa+q74IkGFF0OezdyXpe3V+lABlDdhduk9rUMP15PSaGdRJVmBfN0a5
VnqKBUO7qsOn8BbhXo0OHH1/jrOpCb2aPJZALR3xxW6aESJpLjiUS1J67mNlGs8Q4SfyRuLJfYci
X+/9UW/7xjeXxbubq8JCp9kt84XGlB/7GS6Cj8xpKrGMEx585mUHkQwgQeJbJqMb6kNmFlZ7EOto
IXGIzl8DOCM/UJNA0tC5gLGP7Szks9C79pOpZB3BHmMdZYcxaehWm7pUPkZTOX610cbeE1juigAh
hALpgk3+hznLcal3SwbHx5P2ciZgwGCzUNBnD4y4U6IgkjAyD5YlBweWBp5YP8JMU58FcnvP18c5
jgPkYTlaKSUn5oMKu8GGuVlT0heH/XTQZrnNXF+bIsPFZSLkY3+s3JOxKceA/FpxyV+JHpo0Uwpf
Z5+lhC68dVhcOQSFA76f2bzGmlOV59ZbKKc0QErZXtqD/dHWzE7zEX6L1HchBaM0hFar+7lbsbgj
B6+fp2mwvUM0st8Ndbc12bLOa16QAo0Vr0RXlRQRJxYfIQf106SMnACHRHRr863soGKDVgDIp/Km
h3ScjEfus3iHrtJ6akmiioO+b8cbRfGKx0jqNKycxUMyhxY4eUjKuHGPWD2T5Q1ny7oMOYGZS1Dl
uCwWNYsoj7mamgWia2R85HHpz1Ht9RY9v2Kcfaqyol7zt/SOtVEVdehOJgdIEVnkBZSF5lZ+0RR2
cjSnsZzDIWo4WHaQHxlGstDF2VWJDQxqS6oSznBFMqAJNsM7ImIEs6VDL+DWJLECytjSSnHqsNlp
vqZJ95hlJj0By5YgUvp49nLfNRVSiwp96dsbBXlqcyroOVw7EBD0Yxa7Wh00kwKeqqQjnIeyn53J
L6D0p8e+Mtlv4k8vSCS1I4A4orBT+64wCEAPDSXmSOqAQI3PtVGzTE2RLQVxfSQhn8olpwcB0pyS
N347u7ogAcWtgrgibO2QDTMLurpYBXvxBaJWaLGyGPTTpqo6sZnp7pEj1/kldTq38A0KiUwZuQZr
phAor8MhtqwbbykNFxLJqNxOJVtbeug9Ba+Z7GzvGljfPAXEV/HV8tHzvmVrET5onPU8DJtCREfB
aaOAKmN38yWaoSY9F6YcPjQFqe8w/bD2UFbtdJ2KvOrFH1SwlaQupzlGDHsmJz5oEytr/bnQ0i7k
eSG1cSFVvgmdqSVW0gNjz6rapF59AhHjJpQkh5SYxwHSxJFAR8avaSR0voCIF0rIkbCJQARFVAda
MmI0FLhF755K6sRkvVAs5NRTFrk4F42TJRf4J2LnHLMw1zcR6XnZeXFjUV7rZZSmZ9b/NOb5ljZV
egpu8kKoBO4FXTQ7xFc365/KaaqSI6VUbrNuKZ18xzZ7FD4ysUb/FhmOEEdhq1V5ExOjXUFFiYvm
Bu8JKyUtoyU7ZRYeqbMY7EQ78AHz+pjjWACOYpUc9GVvyfaQ4wWEGs4B8TsRNYt2ctblPZS14hmX
CR9t8UnUsdy3PWf1ggQ9KsPhtDSiZNlEHXjhWTOkibiZp/SgLAB8juY4VFUw6Iz+992gqyndlzyy
joKcOy1UPDWqT6YaRU4fQq+R1JD0poVEZeA8vBgnQsjfzmJWh5tCEoT2RmOOKN6Tw9am95HTFCKQ
aTSMT4MVMx6pmC+Lc0uzNUquPBS7JoqivJuOw8wUP4uhzS5HRvWaRSbAgRpeGkX3PZnRmsteGpsF
etCmgrbPEbflmE7l5MCAajyCwfn+ARXopb/KJcX4oGyMpYYbbcZuwBleZCE0Xpmc9cwU2oFICWLM
vGJJmrCDrNwdMJZ52Zdc1Mqji5e0uRSk9bkhNb96oqW5bkNcNHnyqjW6WbKiguc/yTk25sPSoEA9
2UbJKdM1l4xqFNQrjS6E48XstlMV/vZocDP0hcytQye7NaiumWxxkeZl312wwNOmpTPQ2reNYSbZ
be9UGgg9axElzGmj0Y6EUPVTMGhppRPzN9AxrA0u5Yk6vHGluFM/hwgsbegzaM5nf9CN9jazi+wz
TVH8Z6ITBCeRu8nWt+1gUQJoo+YAgbDobly7csABxWXpz0PRf3KxJp+WqRvck84TZRN+vLSwivjE
BA9WFltCStQqvDFzvks1qAh+RGKgiSWoQHpjL664B4TjTZQANKn6lB+r+QBzna1mmzuVG5A36NYH
E833O8oDMgZ6NtkXlN5qlN11ZsfB3GXlkzuRakP6nSdv0qUu56PCQfcxbV3vwRuqWfjALyFHRT1w
KS018y+zNi8KgnEXYUYEzJAlYiD/DB1Y2vo56d09syU1RJbzkrMs3aaCJEM6tiLUS8/7VChSyyG+
2exWNDZbLCWZ3QHLApzxjYdfaUPPaZsZCUOnzR/blPPBxQx9/gF8xQAcz0ZwGLCDh/Sx0pH7tfEX
5312zcNUtRXXd5LjTSF6OLUnQpQ6NlK1ysnZCPoqiWE9KsjSJh+UKOe2U9RrU3uGe9eP8KmQ49yX
0cTW4t0adGPcdCQvDUoc9qWZCyLaSiGPqt1b1GoxYHbiTs09GJAWBSX7YEV4Ib724Ms0yXKGkqfF
vwih6WRFacMxsuphhN1rdWk1Bxcscg8ZISeNgVDsKhVH+K9qNEPs7BsQix2Z3qZyNG2Mi/SJkyE9
Dm2q9KwAXmGfC8eIiD1oapu4Iubr5WDmHODAUEFAt04r8NdtT+BzF+3zQA7ucFvEKLrPuA0sk5tt
x85tlcPVfu5AtbNDbYueU+WbMXWs+kRhQOUIUzaxxcrDATlhusjFCAEu8ZJhvFaRhCWPreGog0Yc
BsxAiItOGesGfRxdp6HVN+VMDEvWztEnqdt5f59HpaR4ibeCU4Lf1zaFMb+qO4mmy6k8y3xkQ510
91a8kAG5IOpPvukpcHGLdlQy2XeO8Nh8kwGYkidIkFyqU8M0h+xtzNCob1mQIqvxAQEImnoaHX5z
KZrLzIjnD+1LrtDgGng/fBfxgdquBV7SRqleKuZy5ujf2GGjK70FCqgtL9YAo+ayV5AZhzKZhsUf
p6R4VueoeRY1yaYgDKn0pGOjVgcDui8xcJiiBJPrlIlTjM+V8BPycZUL/FRVRSyDdK4cIVvtkqxZ
3MojLMMuGDUzxXtnVO50cg2ann4cC/bJGudwZjFFzHed4qa05LpmlJfG0sOnAyibsIdtcpddUVNp
ZYjeINc5lr3AcD2qSZSH1ObR00TyTUGQ4FFLypU7AT1w9f/gajzMVJiWwMt5sC+qqU7eDTqvhAuU
bE7KRDEJN82o8O9aprTJrMl6V+m1HvuU/wGDtfHKkIPAUnyr3Wp66BZvVMK0cIXrD0oy9cwrnVh4
tKP0u0YVlK/gJJhbiX2fKALoq/qL7gXhlLJ2h68IF0hqpVom2AxGUtMO2f9h78yW60TWNn0rHX3O
HwxJAqdr1GxZsrRtnRCS5WKGTGa4+n5SS7t3WdUhxz7viopSlL20gCSHb3iHZWq/N7WneOBydO/y
qZ/HHZhp5ydpWnLIgrK4K+CYTtspTK3N2kv9EGJ0DEhk9YNx1/duR+7gmt6KM055iGJvmBymrgdg
xmwmG589B6lDdDSCp2aeIEMGidv+GoNBwra0x+IrLj29ccYMmGajvaqzgvl/F9dB2O1pN453ggQF
/4UyT38BQ4nuKIcwOiMCLPd9tAwUA5FIKhiSzr+1MmQ/ubk5ZtfNWckIOFZ5dlAt8nJ0v9HuQ2y0
mf5V+bYkx1BivY6CTMNPwv8RB0QcNt0NpqJkjVNK6W+Hmwv6plmBbD7omTZ8trKIPnZjq+qvJin7
X6OXZLuYItFuAfkrr6zY5/jO2gpYT0ohmqMsw+hnUyFj+AOrGsQ+dZNQ7Z9gDn+Lab2k51EJYYg2
VDYjouvgY7sVVjBdz5EFmazPRf6LPCozeshNeIX+0GTta3yeMGIA8oxggrLmc+QMQ/B9UZn95de2
zLZ5X9Ou8dHOoT7i5cTJ+eTY685gUthTykLku0xILfYWVRJnj56ilV60Q9IQIvcUkJoigoTU2QWW
oZq90d6scL2/JUk52ht8dW2APlXYxZuIbUnAuAR6t6EXVhemQkM7SIYtKadCqQTHoFbKezjR9mPY
x9F6qFYv/erBJ2cW5SsCdGgSZa8FmzvlkCnsFXUc+FgbyhjCvmiV0j9p2M8PDitJbMbY6W7UAON9
G8jG+lrS0c+oizcLholdT9cLBkz8rRVICFGw9cAceK1FMo8UhZXdEBKGX5EBGQSKygZiHPddpLFa
BBJytspKgsIqdfo90nNibavRk2fYHE/qEIZUhrc2mE5KOXKpCthc+VAB0h3cezK34CJOCJH3ncj9
eWfHqgqYWfTlNu6IkPc2l/Uqt572wB3ROu//yjWSphsbMt0rhPiquJN910c71zYFYMowNIKQqxru
eiAX1qUMag8tZ38ONho43Hc0nu2vE/lXfxRKtNlVx/0Zk+cIPNMQr2BxRkdtOerQaZmBU/yFlgtw
BLxPiDI6ywZQ5wVOejdWXfOMzJvGzsfW3aOOENfa2CBtfr61pP9/c/5/u5935x/qrP/1+r/u++f+
V/f3Vvzb75168ZaU/wO41JPI+BrhP4g1/7cZH7j/44P1t0MYxz54fzru7+ycgA6+L/Bn8Cg3uGAX
3zvxTvg/NPV9eviOa4D7bvDfNOLfMNP/AWmaKzroxkgHNSjU9sKPoGOYBm3tTIX/K3RilAT2RE/K
Krc26c36ePK7F1ZrzCMx6VsE+JzZT1EmbWL7JalbUVvbBpBhcBGl/jLsisiq9dlE/727hrGrrIX9
ZvbVi19g6NbQayH2R2owAGT8K5hZ2HdlOgflc0h3NP7pVZ6WNzhha0UYRd7NrQjlt9WX1LEx194l
1N4KBQDZr6orB6Y2t0x+4CyXLqib/C/2pIbf+Rvg4v9B1/kdmA1IwY5cAFDQoSSvz7U/QBWAP2VD
KtPwF5DfOtdnfSVKQTFh7Fr2lS7ps2m7Elxlf5VYX7vx4fPLf+Amcv2A2jTAaPhCvClu5ndsKe55
YSfZ+1/feeW0S4ygAGm/BVm6PXmZvfvKWMJaIfhPwjOsZ8i9cvIuKBLUYCaahh3KuYn8UPN3n9+k
wbf+bR4ZwLJHpzxCqlFEZlr+fo9zmllu2nrWq7TaEYkoaO1JoFEMED2blHEPkE+Fb6OA8/l1P7wb
c10Bg8UFQuJCc/t4XXBamDtYXvia4HFCgRBxlbL7norYpZ415dmQfaljyqswdtIGtabN55f/HcVi
cNqoPDkgnOGtIvYUfID9Jj4VH5uKyasVlIH2tv6E/holTGMv2qxEWjeZ5TQOyn16Ge6LzrZxMiC1
LxmUz+/kd7QzdwI4X6AtCotNMhrehxfQy8zOQVHEPzmGa789YkaIGtLeQpMGXvUSttTPd59f8p8P
D3cUmLofGqw+Yma/v3MA5GRAi92+ItHBKj8sjlyd4uC3KLqIfRbGQj61A6OOsgn8AfmE6d3YRnuy
DltNf5gIHziGZgAiG0KRWage22n44W6SaM39SPXWS5pBLLLOZoScSK8Q+Ei7ZjvQx1oFltPd4pJg
Q2vhrnwEvIf7Che5BdkLp63voyo1smXab1r3jvSo7l4+H7PfQfFQrRxcl4UNqjtgD/+HMtgwxSHR
0Tq/zG1P+XhjD4XNYNnz5FEOmVsPr2flFtosGvrs5kemEGH//C7MjvWf1eoLEGGOhzguhxKvjf//
/c0hzzFn7eoXZ+hPtUAQKS0F3tO7gtt/eykBAykAdiBgCAYfpdCq2K2WAcGBs9OiAFViHmp2UV79
0xL4xxRw0FMUEF3ByAo4px+vhfJn1y+0LV9o61icTDl7MsnyuNg9dj8eoi3FM3YdbfFc5X7NOdFS
bnH8s9DKEffBAYozxJxnFOxIsakCjZcCXmZT/WGzdD6uHMe8esYEWyrmrZQfxn8G468wf/Beutil
soKogamD3eq1z0h0Jr3QT9latPP4u2bRVbPswmJdLAxSVHzeRRhzJVvgbfZyWaWahBS6LN4vPRL6
NEXuZBUlawVDJyJZ3LpWvjj1hb2Sj5QAkOIJG4zPX/IHJg37ryHRoKzItPKh0X6UdWS91XqsR/VE
GQTcKb0ZJKE1fanByJw5a2AkayhNv50JJQpUejO8bZKogRpaEcU2T+rDMCGN/qdt6o0385/Zbm4O
niHbg+Mg+cH2+OH8Luaigy/QqCca3VlLoxktd3FN1cdbLr1uWBgOsDBI61AuWZYAjF476XTLMTbJ
u0SvsXXWVgJdF3KNTt6EmTRhzyxG4IfHYvDN62k6ZPwL6miBP94p+mvrI8IRxUQWcLKBAZ5k8YKa
Okr5w5P/WViBXIippwJaQKB9tZM+3Cm/wyBIBoN5d8WcoMhKkdhcHiC8kaWi9JvzFQ0hEXeeWbWJ
eHrlV8Xz3OGypg4RuN7xXnjNSmG4LeJ2U5YVMo1bcrlqPkvoTCU/6rCOxeNIJYpJhq4+0dOo8VTy
/jA3Ph5MjH6AggDsMAHgFMbz73uNFy914kSqfFqdCkdFlr4dqI7ySN6U596gJ7a/z2fjxz3WRWAT
QJHBthI8/eOKXWvj8YIPxw+qPmYyToMwmzoN94KQRI7al09x7q1Mwskd+i65DthYmKef34YJ0v+2
yxK7G5p3wHEMZRijnI8C26s3Dii4yuqxEnXV05NuBt/61ejUGOGlRVeTncdBk92OHZAcxI1Sip/7
BIg+QnYgQ3C72PRuoi/LOJT3s9eWIXXOyZHjXQ80EiiRj3zfJZPIhuhpC8oVGxFLxyz2FODAXYOR
eOidU2DtzcofUdr+4hLFgOz0itabx+PnT/xxXwuhtNsEUTw1Twsr/MMZTBcxNdyi4GEcapvQnNaB
S2g+rmbeCkJHcZY6k7HhmYvI40fSv8XrFp0QsyqGHLWt+xhLK+7X1YgltmeZco1BF1KFnQ3KvxwV
Gjwrgo+suniqTKYAswQHljageBn/YfZ+0E0VFJxR8SThgvoNXd/5KCyqvRoznLx2H8I+9VhbvUrM
DfQWcHqW7puPIfz0hXuLUzqtBoHnmC2lVViePVspbsGXzoyNl8YguuiKZzDLgTjLptKMg15oqN7E
euZTGU1Avuak12jQGB4dLwTduu3CecHjfv62yBR/m588Gqw46JYsFWIAotjfV2Y/F05QDs3y4CWj
2an6VjO11nLNmp+9HRYufQHcoRFTgx7D5lZZjcMLmalPJPSXKunQII88a5geiL1bhgO3eI/ZRweI
3aTOrIgpJiaMlNndBrbNs8xVRveoJ87iglmP0K1Li3ZxGIoqEQxF31Pt7LcY6Bi9JvpnOf93Gh+z
FRbPnw/ChzUaEi4QMyKbEZJM2/8I4J1pFXJBaPnbWGFPrQ+noB1g1YzaH/kyCpF/2hY+pErmkggf
o/zLsYTGxsd00s4bAmM1B9+6gRroM34yRlWKs5/xEbkSDVCDyWrQmUFeb2HAyzGuCVnY9BgliHdl
f4vlYRgjaAukgc2ABTnetbR/OQEqzOzvegzr5M37a0v0ZHRNZ/rzrBVWkXkdNK/Ni3iXWIqWnFaH
3VRGh90vCnL/QuKE96dMWrzR+/92FvPw5hBgk3Bobv0zTyTIhSJoz8s35Ckk+q39m7dUPNlxfoNg
u2iXvU7RBAsx4aIADcS6BQd1YZcDYMCNItqxLts3C6u4Qt0VR7dmTn7axupqQtlS7ujjgaIXOZCh
u+rNH4ueNF5ZYnRsjLPCnJaJ2mrixw7wKe4+4w3a7TGNBdAolXPl2a0T7WpA0Piqzf0Ax62ZQ41R
V3qy7UrmYmQxwE4yll6oN1HIhRrpDOJelgDBkNSZHaTpjzjfpk5M/BYn/Xmf4hhcboO1nNZ116ZM
RXU+FwvlZLxjcR4bkZHzdn6Fffa3STZu9jiIMol3nughAS1k3RiZSVCb0Y4ODnr3iV8mZ4HrUXB/
s0CLo9q2jw4McveQWF2IRL0qmko8LP4IlOMBdPY8f5v72euvwQLU1h0nRjC8+pRw24c1GJMa5VwQ
HSmQ2nkti2OcUbM5rA34IKxIidvddBu0a4cyE1ofYf1Kr41qLtgI4yMXAWKBFl6UU+fkZ31ca2zn
yG6MCV1cWYW8QZXaggw6SqBRuNWlIb17RnlGAgOlhNVrRqb0ivw0NgTeSSqsroVSwfkQQQ0vr2p/
hn8JvCTpUQ2e/Jjy8AGplmnwaS24nj6XuUgTxPBnksRio0bAbu227MIMgGViURbvd2ncrvlyjsms
lWbHKas4bbD7QUoEsI7KBv873m7S786ZHBNoq8kjbHFuDHGSL+kXbHTlFyPExA8Me80fWllW8uPd
t3RtOlR3wQQYdTDgmcoo982WhY3BkvvGXeBdsckXozkXbd8yxs6J53OoPGMbhigBln5p5CdflklN
KrjNY6TwS4z9PMtV58WwROH4Reaen0XUvhFg0Yeg7f20eMS6JLbWS6RnO0bKWjRb9jW7tk4x8PYg
l5RXTqYzp7wFjw4NdD/lbASwVjIEHpDt9lxzS8tolba7t5N0yTT9CdMi2dWoovr1dxercq5X5WUU
PQxJiPxAS3bPyOJ0RS8PyRyZmi/h/glZNgi1mJhepB1Pv1WpU3vykNP/YsS8sge8szl5Q7xrAL9L
UEVTDz5uv9bEG8c+ais+RyPTPGoKpBxGos7JN1HVxVOVq2FFSOpcOwA85RdHidT1/+WUs6EuouFI
62NnDVbLq7DqIkzFL9wNIjIOXPWItGiEIfCsIf2k/oCDekMzeXjs83rAt8yhgbI2xxRJLWe+BoJi
bjnDJEOt95KZxRU8/oqurTWbCSZbZPvHi5PKeBlVZmiA+/BRjtgQaKaLMCZA1ABL2bfnaVvP0y+U
EVP+zJ9VI+8LHyNCbyvQuOXrVZA6jMX77IGU8uawm4OUha7QL2+DcTK9fo9xI399c6X3jOqyZ2et
df8+1Nbp4/8e5NPnqH9gdxe4Ch/nrVNjNfWCqK/K2mNWewsP/W4gQUMoyex7EvCkiTb+SSusWcee
qUbmPbTJee1ESwy9knbfIr9EFUiD9X504XAhGaaoHAJGibwYSjZddBP0JpWPQfz25PLwrqbYKFYQ
+9rpmVI3I0fbKiQkJ+dsQbedX7NPr/Y0PbBiLRkfBH75jT1YM/PwYCRTJktyEutOT5KM6OnZQfqw
Iow99Bc8qWeG9zSR1mEZuEse0nwLyIyO6yCH4TG7uj41tw4ngQG11skopDa4xotgj959XeTndLiC
mQa2qdMBrMmGhjUd5Ymp53QT7zcboda+OAjjM306n4iVh29Hgt0v73JujQssEiveEYcSRqS2TQRU
rTT2qUYMMkmnB3AhZZIdEIrge1PtOYl3VsA5d/CRO82VLMevMji+D3mUj0bdcT6ZRnMCGN+UHJAb
5/zo6FXaD0RueTjulLb6GmFKjLa4uJ+nDSkTwAMqtkinmnoUryk1dHnwiS6NtNWUr4plkHl4KAgW
5+XCi7oSx4heNHZV0bQUJYDkuMNUAXitM/D5tNcdPwga/fKm0gP/XaqJ0qBvTw4FME2HorwZcfij
KDC1OVd3Uoz9HmUN6Lrax/i+MzNww5OUvmdPu+wwYWuAdPuy4oit9rNVx1F3jlNAu84/bDnn7Dfv
UqXvRfK8L9MWNdgUgpL6uYhOeN4ZYqAMx/GkVK6b0BhZdnh50m/z0rCZ+geNm/gkzwwamWeYI9q9
9c5TM0x2jkd0H/y9XG3jbdC3wgyfMysza6hXmSl+KoCFXUG7dOMMrnnePsNa0Nq0THA+rzMKvFC4
y5VqeSTcoo42lCwWiaqtclo+IRfH5LCjP3TMq1ORBWtY4+mD+XMbu+dJrFe+Yz0VFNGV8KiFaiQq
qQLj1UfqC8G5MJaRKPyRh76r2SKPnqFbiV9ObxSJZbxw5sHXMda15HrGgxp9Q1MqcFEEp8OQQxXg
11vgkbP6MRGeYXM+xR395pvIw/cBF4038eIA6ofsvwrKWEu8n+PcWtKDnJRfQpXCxU6iVUARSD4J
Grqk5ByGxngCWfOVp5J1ZY4NmGpmzFu3BdsJitXU19Fppb7uZXaGcOYEJDEOvhbrMCFtSDBNVWGF
wCPhMRP1P1kTrVYcP4VtniFWMOn1gfTSVKnKjHiVyBqIzKSeJBY+2nkRiAGUN1JqtcQH4YK3sf6a
MoTr4j0nGjDBTVdS1bewf3WCltoMktj9NzvROehrsMD4zN1NAbGNfo3Aemn3RxeHlCaObTGMVbTF
37MrHlcxuAJzWU4HKJKgNxpiyiDwI0gczPIKOyvAdc1iAccPJvptGPWenuT0LrWiy+5vUUkzBl3x
23bzLh0cLYnZTYj+zeKFMGA+gcEcYxbnrvkzHw4+n8BSznwQ/ozPJ8jcTccmK42hxllCtBjfrGBH
1D5noZpVCZyLv3mfssSU7EQRTnD81anKb7ZTK8HAfAHotHHc1g5vhzRIJrA7dk1PQCwAPtzz6WQ1
mkD4ZPQ7ul/8EIRlSI6vNvNb2HRVbqhbmjsH3M2vvl/Ih6Jo3WuminV/ytjqLAd/hpqFGsRXILzm
+YpToVED52Y2WKU2Rciula0AAJJUGgxfqiVSmBgAKD7fT/QmR6z4EuOAlYqZa0AcNbc1vC04qyk4
R6C+DWaRK+xGWJJwDs2cDOIVNwaA26DXDQ0JxGF8OA0IdWCz6RWhNCEW6Hgrv6R3jwXZHwpfHxJ6
ajnsD8xgl81NOv8oK6c9nRHq1e59ik43dx0kycxqmBq2WW0Js4LKkcILoLNMm3v/PJf+vasgzOWx
T5K+Hfm+w/U/1Fnx9oWL0QWUqk5bY04NmLsgD2AlfX6pDwV0VhOClbbR4/NhkVOc+b10MYWFxjzS
qf89R+wCLPpWq1iIL6hjmrcfgSrjx5DlvOEGfg6v7H1z/Pxefi8h+DZkS/41OoT0U5jn7u/3gigq
CEyW3n1Er1A+ZT66M/rQdWEAUBofyz+O8z8vCJ2ewgHafS7FxehDRbUAHQk8247vNFK48ikpOPHP
AxxQTFnzbWV//oBvInb/SdrNE1K7xbIKWLELJvFjIXNGwC6BhCPv3ncMBKhN0X6ROHH6h1l04XjI
Vby2X4cJKvSuGmqzn3stWwNaEqiR/6Eq5/w+07kj1BGNKJsXAHCkRPeh0LhEtgUJyNN35WlRTcR1
rPF5KGL29SwcM5MniGFhZUYehwOhhZWaG8lxlRtgE2sy+4Nf4ezGUc7WsgB9VpqPsz5i5yZbPPLJ
7XTq0qnTNvv5sH58jbw4WmPo2PmUZGH6fXyNMoXlNVvjTdqhKceJ9xYIqc6vh6+LFQ7i6r+/nm/z
Is0/UsoPYxbMRCNuaA8378fenKTIdtoNO2sD+DpL/qvSGsrMqAKCnGJhoOuMdsqH7QB1NSrRqD1y
3JgomCDZvI2gAIO7rzttDozPH/BDF4pkD4RGRDOe64FpYQ/6fSXWdp/G+ayin3ZOQfd9AgKiNUEV
VECTeE3hWBu6mGjdYBO0JT2BDTbvwL9QM5iDh3yy2S7+cF8niMjfVhDVPlqgEJRRY2QTCD82/Gx0
5pogS7tji6tF2u1dfzYoicGGkNb81a3gIuW26RKqo9EGWin53qbHw96pLjlvgQYl26ZQ1G6uXEH1
wL6tYh+f3rOF092HHzJnhTOjwGPQoT86jXsZ/ru5C+15X5XD6vboPNuyA/Da+hTLrrwZqy95G506
coUknfC+QOcC1XldJCn6FjvCFJk5VDVyICRnpApBVu1KK1fsZ+8hRmDxa3CpT4EBMXbIdo8UPRvR
KVko3kZzQvOCzZfkzhzk0+hahKSNGxLp1+glWPcESRJwsYc4O19gnfYwzF6ojIBWCx1c5Iuurxzo
910LoHAnVVDmw+bfRQvNwZdu3kORt8lGb2xifFcdmmM40CO1IbIDeOR7BfDOuq8K8oLxAshcnCXb
csayODtSkS/z8sEjcI28G4m7r1AQbG3LpPPd2FIwfVeCj6al8/QOz+iKwik1lIA+AWpXfdjEEM+b
ZLKrDWqBnIC3EbzeYNonWgpff/MBla/NNzoGpidFFGe78qaBjN3Ib8BNpUh2zHNgDoe01Y6TbyuH
sPGvheSxCy98OU/uk+PPSx/eUPiK1dc6ivLC3edor9nksiz9GdJpn9IN39fNwrvdTTPE52VjW9QW
4Egx3f1wu4glnq6KCN4HaOMSdij5MEpsdDaz1O4g2JT99CJxUl/SHdR2BVWmCnB1+15TO4GxgDCG
aZq97yaajnYir0KYWqQMdVpKdyAOfouUKF2bfA7ktDk2TlOjfIvnsOeGWYUCHEgdgLutLZHTRWqx
CbgNtwCbPRXWCGG1b5vwXuHPgndY5qPrnybJdO8Dn813SzbFRxDt3llme+t51c7jGbWI5i5owdHO
CFzdQDoqsfIWYws214nOBIqh3YbVl77krSq/J+jR7ebIickmS68/kq5SFHJr/zJU9hNez3JTT0pe
IQGDj7tIU96ubbWHPJjFPm+y4cual9DHOH37PUYfSKIVnax+pmq4dx2hLlthJZfV2PV7vxPzFoBM
cjY2Q7RLMY/+GqhU05lX2WvWQRIrU1j1iwD97seRvgA9Wx2WuKaPW6PVx1eHUA1FXgeHia88D8mo
XnADGLCETuNXHRXlsZidEopslPuHNLebe4UF5rqBzICojeU1ycMEMvoZeXefZBzK/xS62d52e/sC
wz7ojA0iGFeCQtuh7bv6V5cH8VfKf3hnpb2HYCHNGjISRzl3I+QhoNiAofdOV/V33SgoGbAVoIU3
Dxde1y7Fxkf+ZBsHUYyqaTYiuwDrSw4/O1fkzr4ZgPdvk6xCi2pEnv9X2PtBtbNiq72oIgAFO+H0
+VeYzQWZTtVc+l3v6C2CBc2znXfqCqNf+7KTjpmhsW+6oMk4XcwEpNc2XOtz6tfWRWbUsHchu9+r
M01ejb4c8nqbHrzjj0np6ZdGjwjDEmd97rq8ccEEKGCN69oxc9MS7gRILiwh1DoV84XEQDvZ2I7K
bhYnYCMmKUL2zyu9CxHapbpoZ90eXDW4lz6ecTCZ/Ud/Wn7aQxzfCIflM3YDhnUBTD2oxjgU7/yl
8fa43dQ3KhXtj0XNRFU2DWqg/kMBiqHYBlkC1t4aPPFMbxnnNoQmjgDwPUi6Vf91duria4fhHjoz
fZ886HTR39sZ1sJGI+awjR0Y3XCc7ZKeKeauBQtvTtetmMPpNnK7tNzWoOSfc1z80AWwq0dkVfRG
qdGBPifCc+W24XaAb3Mhslo8dzDor3Iq9iONAzFw0bjfxIOlySmH5EqGFoyV0imi59YiLNmFRFjI
QuSdvpWTLA5s9FJuo2wNznoHJgVIG9AZU9o+uE2NuMYwO8cc9uEzZOSHiUz3YdXVGh61gm2e6yr5
tTAgx7QPhmFPIIdmWhv58aYVmp5rgeihnY7juYwKddREks4mCbroIar76AVHSu8bCj/Ny7iO66+B
Cb4bg8a9RofOO+Jx4u40NPx7IkRr46PJeYUEbPG02k199EonBjFGQfgmXWzBWTazI6HWhPBd7xfy
DMvZeKu6Oj8W/tA+gDnzuP/RvXDs2jvk0ut+UFnTtxGWS2fOUkb3VdWulzh56P0csOWSyFYZ1Cob
Z+FBTLd1F7ff8E0TP71iZHNw9TLeiKVi8VCV+uJ4/XA5t8F0DtURpetmCOtjLCuxI8EF+UnhIjpf
IVRcxXHafl3hCD2EFD9+6DXsv3HgJ2cstuB6daweFJLMDmUU+1f0qB1v21dRuQvXBQKvDUbusCZW
c1tQRL/FkAqZDrAd9qGdcv1D9WirkB6v61UbieESqFFB26VqviXeGmEAl1TzHiZ9eIZSdLJFLkN8
CcfEo7beWq9WDBfcvloQPMyi7VLNRKu7YKAoHV4Z+9Kg39sIEkJeQNwmvpowaL6lTgKlVCz1Y9m3
z/xOQqkWlhH+hsMOp8L8Zo5yYKG+cjKklJX7NFjxgA5OOtnXgHWGh8wdR31M3dIT2yh1gksRN3BJ
I7uqo4sqDdWOTqxYNyMda+hCK9D/fMVkdFN5yEwgQGI7l4ulA8Za2lPfXqFLT6sGfpwznddCV1+Q
X7S+wtRCLg9thbTZp5GCBJlkY7Wnabukl1VWNOjQtLUPUjOOHesYjF233i3I6Azp0YQe9g7WAsaX
WNCpZkqKi4KsGiEFJyBy2frVEI/X1DvybusNTvJtCtZmgc5SyitghLGzmxxCxMueVLp/xBdzDaEZ
Wq3qfZy/bQRDk/gM98ngwnch2+XfVm+JXUQqZm1Hw4XLZmefh4KaPlTnpYagN3b+cB/BUcjB0CRl
hFCMFSP9sbVENN9nHriXjZuK8muzONZ6nEgV860daNdGsgNtyq3bUom/Dkq20x0Qt3XXUJu6yN0e
9hYCGRfGjrzLv5SLJaMVPaaqRsUE1Ui3wq5+syjXr770vchDHN+QzYHfUw8o3+4bbDD1dnAWFzcT
ZyjTK7SGcrmpagq127WfkepBuZrWDepNxVmdwTjcJ7T6rouMQucun7P5zEuEE+5kaKcBRa28dc6L
BBVFhKWMFq070b+WvdvDuI/mYFshGtBtAlGg07pQdXt0lNW+Isma77xWLe6xaWIH1YQxdQd3SwiH
PM2W7jpgMgRCU3m3WALXr60ewiVDgJrWBB9obCubs59sQjqU+xS1zY2faAeR0KJCmzzdKxfvOv/a
sUY5PNCOreKzXIfiORnHp3VNk4ckVU9JpHyk4PRU3U+gM/ZY4LZHm8MDrs8gWxpYwXpZQpC9ab1s
OCAjFG0VamswugBaKvhNfnXfIla5gwW8bIYwE+yvKDr87JN4PQTo3m10MsfX9AhDe4s7zqR3K4eN
uI261LsPgAC1u2ykWsN8YMJsQLRNr06jiq9K112474IguepwC7sfdAdnbJiTMT6n7ot6r1XN0TmG
M3rn1ro8FLgqkkfazh5qZXMJJdy6dotZXLqKtiP0K9rPEWkRKrDx+FwPwQBdGPGWDc4hZbWzo1F3
ewVF9QYE4ARlvsVWMuome97qIsm3Qnaj2kROFYMCBdI4nHeSh9tDtHbu17jNXmM61/qY0yHbtSzK
abMuRQtlCemrMZNFucty4gtuIb7j1EFjIUCfaKhV+oiUn/NE7Ww+ALuJjo0NdRs10/zWynEPHHF4
+g4T/6HMwXIlJG6HAN/BH83k9rjbek3zw7Pj9mJwDXswblGf3WaUNy9iBdG4SGxq1Nk8QvR2vS+Y
KQwX4+RkP4vUC56KOHG+F443XY30Xne+0s05Pm7LI+VztzB72owAcG7raxnHCPDQm5/MJBQ/RWFA
uktdmVN7druXBuerbI9KBK1MysGNPK/hoTXbrs1QpKAx0lDuC6bc2SJ/gK2dtLLcvy5V576kadoX
SOJwD5scFecQrbBKbylgGSHnRfnnlRxcpJdSoJgtsVaRXFSq6f+lyNrSbaE8z37i4J0QKLTCaTyz
UEXawZe3zjLtuw+m839w1hHXATjw6ouPnP7LMIaK44HM89AMMXimJva9K5pv7aVagIXAxiSkuZq7
Qb0U6BZm245C4Yi0Xjn/7PuFtcKiJE8bFHXI15G+07ihpzbu63z0LigzJ4CeshnRMwP8/IU2+Bgf
qiDtL8VC/oYkkB/3OxyALX9v6QrUrr2O/iMuc+WPQI0IpnVetyttS9s3wxQ49/THwghcDzHcRvZT
Wh4ngqoLdr8aEV2dojCu54jQExyGhXMETHZrO8QGS7dUtq/2LSR/+KAdqAOB21+FWH0xHpJR0gyB
2JYXBGnt3qSxI9IvOnOJqb06Xr/XHS7ZX9zGmbodWUVcsKVFslkReXWGpFyOlu3mtfgiBw9ifYGe
hvdcAvy0UGqA6J/HB1pexWxfF0hmNhFqEqxMBK3WtOqGbcCB62NMSwcKQuYAHlssqCUvcVVcLmFM
SWfbDSRg6rYcQa17mBwkQzQckPHR2fckKUST7CaWCo0QWEJejcAhyhiyPyTEavX5kA5W9Venu3n0
kRUr8HJG54lu2X1su3RPjgqoUw+deEFmLL/NB1XwHoQF4Amu6TBQxUc7qeXxf1VWFOALrrq8XhCL
T2f/u9/6bnp/KrdayrQM+hKG+72F9tesLqMIChFNU/Zx6heswzV4TURsz/IIMnplvaELGGU/BjWl
6NHXIQB8i8w2zifJEcF23D9iKebp8KonoJwRfozsBfH1pBt0cVzpT/G2OPKQdX7xwqEeUa0p+2Gp
L72Bx1s3WE25brcFtuJV8b3X+yqTewnUNPMu7AFmfAOSKOuJccgdEn1QSGmwH6NIvCvAEV27wLEI
3VXEjrlE6Bj1IUp5fVAti6KOimyDzraAooYSf5iknnEG26sJzExE7aCGvroS+oX72Coxst/0Yxwh
GugIHYl9sKyeONK5qx5VOJQPFviYfuM2kOIQvmHt7MGLVK92XRBlgV9P22LfyC5ClboFaTJvVlfT
PlwlMnc5OPmLKEvGWx986xmV3OyqsWNvW7hyuEbsbqn2yquAW40RrVxllfd5NE/BuSaECzZerRaB
zOpU1Me2t8EhzqFCXw0QdPGqVhu+cdyKCldxztFh13vrctdBpZ8JECzU64KeDDHOFUoBrRR9Bbc3
nF+sNUY9deMkk3buwiIr/N0Ec/1ni197i4vpSGoAn30kG2nRk90TTrTdGRYMxYhs/mwqLkTUKOWt
RQo7m6Pr/5B3HluSG2mWfpfZgwfKYMBiNg64dg8dGWKDE5ECWhr00/cHsnqKmdNNHm67t8WKdAUY
fnHvd0NtV/SGi7zGbLzSD3W7gkox6+pgqEq+EShpM7CUsMoqn4FiIuhQ5axuCtfR+8DURd+9Il5o
I36cGp2cjyoDa2vZGybKIIZbNxGdN1TEhjr8OrEyAz9tZXILGjs/aRFccIV0GnsE6rgaIAHkvR6Q
XSmw00oY1HucB/wwEh/txkIdd2jqvEn9noHZJ2Q88FgA8O97jZDVPl7qnWPU093Mjx0Q4uJ6W+BW
43cN+RHDw7SOLjDoTPVOcznG9zIlA4OqyzKTAxWMc4IPJZJPjkhr3luDnT5UoxVeETpG36LW4JuH
cTchOAt7JiMw0qZNnejjszuJ/m4EjcBHwF7HflcWFaepBIsHtM57MBgfygCI3Xg0GFokwYi65WUE
dDL5IlP2obQJ/gApJh6bMKp2nVnqr06rjI0nURLGbb6gsVcL4QSumG8MTGrw53u1Yn7zEom7lwze
cIycFn2ZKgGXbKJwnHi7HkDfsaUb9usS+uOOHQ+bUt1aQUPRQIAkMxocC8mmq2HObaB+NRQFsH6v
Vl/3l8g0Bjz5IqrlDilD/TROskM33JV8Svb58t1uY8z08AHtW0ITqXiVa8Oloqae8XJjoEdQkjVJ
HPBAT9FOMS65WwomAJvFqWtnmw1I5AJLLxIwMhN/A49JHRF+FCvuqf4xqrjcmqGa/LET85vktBjO
QBjbOsibwX1QgiRhXk6IhoYgYQpUmNXVykPz7MZ5Jj89LZxx5xuhd9a0GDBinmSnSavVHWq71EfF
ZX7ga+nBECjpzX4iFAAbOdrJHPTjnKoN+QlduO3jxM05f1srP6eGOYtd54ziixaSXgHaVkHxRIpR
wM2tC+Mt8dAsbADotTcVGhF9K0cx0xR4Jr6EBut9sS2MNH7KxNRi1s94Pg/U53A028ZdvzfndrRG
xtCWWYU30D6s1wadBNiCPn+ziIx4bTtCD+KkZPaIJhKpUzRwyeftW6SNOqRMNWm+RuVxbXsMOiAI
x/cy6rUjuQJDHrRJJm+7vqtOnWhwa4CCvjAXkCv42P3CxDiRXAaR81mbi7WdbF09DO1sHjNVdQSk
Du64Vmt6gfiFsISNVMo9KCsunQCbOYVTkXjTvhTmkD/g4k2CluEWoQ0KWGpjiX5L+WKcwbzFqPtG
4xXKwfRKMB9xIqrXsXSKbFu4efgDYbAe2MLunl3K/b1hh8ZnhYb8VedPBFwdvjhE+6+4ZtzrxJp+
Xw8dd53bfyAxJmijhwcCYBHCDPfBcod7H/Zea9jFnucBOJreVVZAQumZKZp2GRuzfUkZdoBao1Eh
abYEWB0b1RfNze1HQnxJ67OZ6h/rGoALoI6RJFHr69wz/QdQBXSlaT95QGVkV7DFxof0SkdbFfVD
a6vKFrddGjec8oroQtRFbYO3gzX/NKegKLEmwK68tWfEMPMeTMkqf7Iqferiow7OO12OSLHn7jlM
IGF8FaVdZYe0Attv+6Hd6h3svEHYY8vhlaFHwWu3ilc8I4FHgHTOWCgbXX1O/DZzWn06ghVnirlx
TEIybLsc3XfyHToOlabO8innHBMxlAjqPJQGgTY7UYQkxUYlhaCYMh5d1IxHm5sGIbotEHPGdfVd
b7R5pS4z1peo9epxzmJ2juSUofepoeSy3PhXUnGURove3A+W29HCJNYEPehL5Y7hkAasUl36Pkw/
yZTepGlFtEmgRgKijC3w6l41n322DMa84V8BfOqPlU1JtlnqmJPhEGLfTD2fifX6SWwn0r18T8rT
IJuXXosWMBFJ6Gb8N9Ts0pnOWqdomM/pTGC5409EXcph99fruZ93yWwN0Uroa3YmTl5Wlavh/8+x
S4zK3E5H5/+9qOp1oUF42iocsETZslJWMrZ7xFuDPmlYFZKUFd3fvIGfF8HrG2CljnkXJD9bQpZC
P7+BBA6SJIVKfsv+eAPFHxoNUqByrjitYi/2x6b0H/Ea/jdGrJoWP+5/n7Xw1JeJSlhz/ztk9fe/
+IPjYBi/CSp54p1svE2rffY/MQ7yN2HiZfBc8nl1bF/W/6M4WPwnG4MNhBH8qLhs+Bu2tWvGqqX/
hoMBWyJ/iprdEv8oUeFnQYwkM41rZ917S7RqpDv8styHcrZMPCDKVdRVvLPNi0+LnbBeCvvhkeI1
D2bkkHey1MezwSR7/6fv6b9AJPxyCfPyiNJRiKAPcQS19y+XsD1bXZPka7vXOMYNo7z+M1Ehceoy
bv/Z3cK2DN+S40ikDJj7LJ38ij/frgXZrAyZJFO8Ms3xM6QszsHeB42BG/OvP9X/96XCx+BTYfty
dY5gsX7qPwWyWW05te0EE14XxCZ3hgbeMfPg8xP/Kardwks+OYNbrJ6t2PuuRjVbx79+C7/nYPxb
OcAPy6fEXI+ZDk8dUqdfPi7tKbvklmyMheO3Aq0xxsx7y7wnbmVBhQ7OqiYNZ66Xk5Jz/iYi29RZ
o2X1FyuHJrNjNr18c3DlsQ4eW6iLf/0G19Px5/eHMgi7PAcoqSFSX7/DP31HyYz+kaIRwq5c1JUu
ezhpRVOc/vpVfvFSrl+DFLwQ6iP24ejLfrnAmj6tvcaA85QBlqZBc3nGbfCZVXwZram/0Yokt0VP
NIiP2XJcmHGyj15rfvvbSGR6fJ+0ZnzfNCW+Ljg/lbZ1I/IRYNSl+mNKWzX6Pf80eJ4ql7tliWin
PIlrU46d1qLaZIezm2OLNJ8Gk9bXv/58qzLlz9+iiZgLAoxjCJPjhSHdz9+iSzc2c5MVG5NN387J
dHfXcLttRtTRW8Tn491fv94vuaW0IoiOxe85mrzgKkv5+QUjL+1HktbJH431vS1yRnMMvwmtCwhg
emdI/Fi5Yp+yLWbx9wbV4qS7YcCTcl865ZVaz2+UNvzNxc5h+Ou3wNrXcPAkcmICl/j5TUmBlp4Q
NxZFrUgea06yLQyL7whl3TN2awqURv2tJe3X11wNaaAz+Ao4vuEi/PyayxCX5Nx5YDehwh1jU892
Za6GfxTtyNfNq8hVju146LbtNWr7z3cJAlNXpQx0N9BHSx+qtUXOhXL+5vv79V5cX4WnAJpIubJi
xC8PgXkCeziU66sMeUTqa+cElYeE9q+vnf/iVXjGuTzX0B+iw/zl0mEigUmtrbgVCdUpbGt8N5rW
/vY3L/KL8ZavDEI9L2OsxRmCv98Pxj8dLBPRBJUxiK+tB3WURe4IrsJJFq/+7hi5YA2mRy8KSLeO
n93WzCAnb09sI2OItKAZ63y86TurMm8EsEMmfHomGZcWolMHNjrEiE8L3tZjZ3egWNOpZe+EeCpx
UUrjH7kvmC7mZ9PJXYt+m3jwm5UvWZ/gQNY8erD7oiFUYdrTYKVlFpRYC9iZxAxIlyYiHGjJa50B
UR+nB0psz9s3JZ6QzcAPso5qxZAFpJFNn50wsjRogRuhSADCGHFjEep4W7MXJfwTt+eLhrobnxOa
GHXJ46JfHnoLEc9zWMWRyZa87Zbt6BktKDVNi3Zty47c1zsnLQ4S0kwWZEnLwqKciQ9kPG/S1HSV
WWusMNRc7JpauNF+Rm7/otcao8Vex7G4K8Ja3OIpyDAesXnuT+GCny7ISlEZjPoxXV3tmsFEQEuE
dU4kNu0FnWD85DpLj5oaB5ux02YSpTbGqjXym9R0m71JVy+JmGxtoKdWA5C0MpQwtqRUonJTg2Ed
kOPp7S5a8so6Qt/h+8mUoM3KJLoJHCoocuaiyoA1231IbpDQGhauXVwEZBnwDbLsybvtTAL5PQxk
HnmsWsUNZGHAaBFfKZz3unMVP8YMWHFJl+GNCV72vR2tQW1llGbelrhQ45kdDxdBbtsPKz5Ru+Uf
A90NTNphdZsNxbQ366meAQmGy0tmJrN+nSpUYFuDACJv581TuZvJDw6PpuIQPpnu3AFwaK0sv9MG
hULEyFCNB9htsoYCo9deDWJ0wPbUSPjgcbfAZknn+MT+OGAzs2WSXGfwdUQlpjhbboxqad70acjd
oHCpbQ9t4qYob/Si+TYwHs2w0SbDITGyfAax7CyVP6pcwSaKy5QvXpSTz7U0G9vQJvDRH6AMS8Sx
+Upctwpaw7kVluWXZFR+iqpytS0wJQ/JbKHFxA9icMjPtQFSljc0AkrW+uyzYQzLBmmJALrWjq3K
zSQbNClRRS/jh6XiIZ1UMvqYJQPigwM9u91iTzA/Ua9Pyld6RahTW0yaHSBC6TAKTaU81lZUtqc0
RPpwJ3LchX6jEzDlm5kZmvgcWnfy9RTFQiAx04a7YY6dhGF1bZJmLlY3u7nUWndDF2YzBpn7Rd71
A3pJR2vq+i5UcxQ+G/SbyUmbwaxEhWlkfg8JrfELNZSEmWaT6fjJGAOZxKcwvaWj0hRghWmognCS
xrBTnirfmaCP91acx1A/zVC6SMKQaQJdZGOZ7myFYXtbDywi/QaB3rKPs9pu/SRbunxvEg9YBSwL
V7yvPkjr4CI06Tbe7MJljlRWXoB0TpRAnJl00m6sbFa5kUU46uLJfstqxD03tRpMtm0F4+OFMI0b
IlriKmAWFuNZHgt7ucOt6YIMNRv7m54ied7bDPpw5qRTjHGyqnS/DrP6W2J18mpWVlJtrVrnOcyW
Jt0apac0v0zd+uwYjfPEWwqvYapckmxYRbAihgxrEUPUNIckbwduW3Tw+WYQpYM6oLWPmtt6I5KJ
3L4S2ECkTxPKYgTmWWcRONR0WMiIrT3g7HnVXh2qGYQXDOKso6nX4aMtFz7xUFjRNy/qDZZ8i2yO
hVvNDO7cnPhMJJT9ss9yEiMCS9Rjc0dO5OIchVPj0S7FyGbWAfQebgpHNR+tcOczBvAiYZSUSejs
4Nm/GFPhVdua04otTAllNi9jC4G557LTEikuN3CuSHXlYtzCVAK6XmtCjX688FxjjyuKIO5t48S9
WVgXh2ipc9mAaeSL8Or7vGjMbFeXrQMJoxjH3F8kIQMbMzWgj6Zu2hGFM5naD+4F9Tqjsf6o6koD
Mrowr9swyWYzCrkZlrXBjCfaSDdkzj9OhOn5JN3RDoLd9nSfZXOvNlMtBbayzGCOEQ+u2iE6gOsr
VNyVoGEK7Q7fLwoTfQSJja5zUl8ZP6lw19iMyjfaEru9r5Kixd/IGMTcdpYVvaY8nMqTHZmx4Qut
agRheI52C2nGI9wMPttj6CSwRlMjiblw8j55yti7PHtTHf4oeuQ5vtasuhC6qYn442xOyv2CAvKH
cofYPorMKr7MVHBEW0SoToJ4Kud04yQA7BH1R64LZqhtr30fqovGTc0GLpP1nVM7IxVjOJjPOQQ4
eOuAnN+WrqnvhZaXzxVzT4PFEUZhH35L3fiiKvUByaUzz1uwDdaqy0zz6WCgZsj28zi3GoToUd1Y
pazGU6yQ+gSx2/arLLEZvxaDXfJLOHqT8fTU6oLfAEAh/lKBgqUo8UI6nYNGcSgGl9f0OEZMo9e1
g0XVz2Oq5/K1AITLrCeraL2tvGT9VYeyKW7sxViVz142lSauFqxgzMBnzdhNtS6jOyQr5fSoGZAP
AC45spPEBUYs2DazEa1hdmwauMvM3InmPJjk1LtsxXAG5UGFqIBTFkXzjz62oSJPTYScZKswATtF
8Hth949GT/8zczxNWt//fra0+Z5/tL36abbEH/wrrtP8TeLkwWdDJ21ZnkvNPX5X3f/9P6b1m0Hj
D18QDz2lvUVP9C9CqHD4T7hEJd6C1fC1Qrf+NVsSxm84g+gF6CoNpk6O908goSbkpJ+7JJ3h1VqG
e3RJwvXcX9vvYbIiwGGmCIzQzGD7tblHxdXIPeaCNaQCXgcGgb1we1Kge809slS+HUY0Aps4XPJz
kydyX9rle6MvxCN6S4zJXnR+OmtH9CfAftBhcGQ73qZX+j07kfnAYZ4/Ss2QW5bOyyYe2hMJ1aS/
pFSBFIgSq++6CFK9hnY2UifUcnunWKbnkCQGRjTMcGmyAv5fiExHgrZxaU2+l6cLu7KEBbULfxdN
uwHSWYriHhnHeBiK+q221X0UAiIfepUFYaRuS+hg5CHaAXl7+sUwlyZgng7cC4L2VpfdjmXeGrZQ
xxbpEQqld45jHXv/ruIX2qAVHlH5zd/GuHS3lSyfonzySIsZr6Zeqrt00Jq9HUVyVxptdSqj0jqS
eGbtSmXR9WBMPXONREGrNyQENrl2yEKKPbNKeAjDMDyTXbhKzmVM3odd9nvyPjlyW2vREDVSswxt
k34xeDqQMzAuTznKiXMCFhsQOfN7yJrTcbDYSLnDcrFF0v/oevcAKn55KKPhZDsdsYkElWxa17hA
YhL+VJkXyzHmU1qsShH+/ZglORLNIXO/NzWGfwZCQ+3j/582Hj32c5PZ35BEtedOKqKNkJOdljqs
D+HifQhtuS1VNPiWnZm7odQQJ5J/dhsTVwnHmpXOKEZyrhcU0oRA3E2sUq6arN5t3TtM9pRwGVi5
dwR3AeADsTphNdI7JEt/ZOlIHp3WD1T7ZJ7VWSaI4yYDpOmSc9Ia717caDy1k4BFBUlWLAP5BYuA
gCDtiYip7i7Fjf9u6PlC/l+TH+KxCc9RI1BS81yBleEOe5qtD3Legz+OW+0S5UZg502QZRzfE7+j
qNVljKlYDedCRsUpKosXh5R2LjZ+C7QssPTRBTxPaIY3Nvv8poDMjil8pSIdBtv2bouSbYrRGssh
tJBJw1Upb4n9Jm+g6lvBbYE3itvTVl+6KRfwc2Sln/JkbM7JpLXPaEz8fEE1z621zzqburAOzy1x
YwHFi98QD7VJe9rJduQbrMmdbmy2h2Xi3iorsr6CYSpxDpgpAea94vnY1ztbR+q1iZsZrp2pdRcD
vvVJicYGqNc2ckuKWLQt9CkoiJUSdOBkwZapcbIV94SyhuSa4g2/z3G/2FwkzjdyVm68otuiY91X
iUW2R64ZQe2aA+vulJqOJRDys6V4tiuDTCMiB14BcqV3RV031LJiJqqFFJMQHaM/Wv20xxAuV33P
AOZcdNMdF/dFKrN/XKLI3MAZq9TWU+kry2waj7Q7dGl/ykFUBLiuw73dQDr2G5fmix2vOPUhgUoZ
ZAArH8d1cRVvcqh9JE2khAzID+k08oygWKfzxk5v0mxe25aICAQa6LqkXaMlg/qEO3XR7hNTsSUH
Nb5x4zUpccRc3ibOsxPPb9gOSKUw3b2XFfQig9xmhM0w+PQeHOYifhpikcEdUQaTKORuZjGxL9Mp
uiRKS7eZG3qnJoRUDjPIEDdVHWoPJpBeYhpFeFfVWGKAhfOjVD48Q+2GpJof9bAuxyMCu5LsXbSO
dV2GCe+D6WCjGMWBVdj6uoMg2CVMLB9hd4vrCguJPfT9LRrG6gJXszvEU4IojJol7QaN3E7V3MSu
yJ8NSd2jGbQdU9hJ2En1eGo9WZNvZ9V7y1LGhQ2gZHY7WYSoZHa2HYquh8hoS0SCub21U8vr/IFN
ZkKjsQbNtUO+y0P1oUiJMQmAzGLjtvCKt3nuj/GyPGU8J6JWnqiS8Eg5PskkW7uXPMJmAgsdePqz
X0zIEQcHm4WjPh1JAFCIMMRLLmHU8trmDYXpHQl2JyESZms9d2V1D8iAOYpJNS6MNApq9D+bnk0n
Uvy3ItFuu+FltONHOlUfSu49S8Tua4XQdpO7miCtsoYgkd8xWdoYJA/YyOhGDieycNZ+DNuZ8Tmk
7nUmgxVTebdM3GcJ6pjY0m+9qrIu9ZLDrEc/XvkWJpGArfHoe2jEj7Mzek915H6rCiTTnS6e8fKP
e0G5ypvFMoSXyZz2s2iG88C8bJMOI2lRevyDK8wl8Ac/WSAarC30AQAfJkJYII2tyWPdpL3AKAsD
UurCW4MEZxph3rkCzgW7Gyl82SEmCxHwGWqMDvB9kitmhXW+7IpiH89jHMixcR/IPIg+SAEzvgDG
WaMIUhK+7LYgjyAsZHIlYSI7eWXYAIbSjdcuZRoGfOkzlszuMEo4ny2Gng1B4Vw53kjNYE1keqvO
FAfN6TmdM330kPhq86Ep8+aJAZt3M0u9vsXew2lBmlXBbeiUe0pv8oCH9X9zzOh71Y5MjDzn2PZe
Qf62Gzt35JS+mpqaEamSSMl5cIqZKr9VvbIDgCjJYSamFF5b29+3cIG2as2s6rTl67JAN+dkaguf
VJ/iEhsqeR85+neV5T5W4RzjY+o+SV/riJaLyS7PMxTmw2IcI7cG61R57RZqevFJP+pdubDeMbqE
ZFkDhqSQEvqRxVtOgLlwH5gNkinJwtGf1eIcBj25wSRFrKLZHad6eStFccgnMruilgFd286wMedM
f8K/qB871s0HJIXlDsxW9VIUlaB7IvtVdHFz1UZyJSFlLOERxIZ7mWLdY0rFI62WrbZL5rHbrFv0
bU08xSWqinY/MmPijqpvSWAl6wuRss8xMTob24u49xKxSUVNilBR5S+09xs0WVxDRB3L+SMZwuoN
y0S7s2t3OoUdgVCBq2hrVexFQWqp6NB7It+yTr/P2DLuWkVMb08vu6XsWo4Yo5J9b4zANw1z8EXH
02sgYmSbDG0YqIYAKyi6QaKfKPHaK4walMsUlsFoiyuQpJRYlPhZ6gyTTPGIVuS9iYdHEqsJ4pG7
rhvucqhZU+yEd5ERJkd+RKhHth0H5PTq21ifn5YlEy/9BLxkTua9l1fpV7chSqkQfXlSZTzcVcq9
dRCX82sKN/OLpPtMl3C8WUBEEM6Cy38ralL18ji669ohe5GaLZ4JLTRunbogXtGwENrU5Ai2SVQ9
5XyLF1I7uiARerOpBpkF/TCvqeTjKvP1BsrLWAuQZ07fMgLHz42r7VZ21aaLGTukYfGVzN0N/NF4
w3xiB+nqpvVw0K/jJnKrzcQ5VAycsNPUD2jgjnY2v1ZRdHR6i7xDHbWEgy69tE9mis9vml6Ihtnj
OL5Bs0JxN0V73RmQmOtlvHFnUBpofPdzXA0H5G5fUsKPZ6bnm6Hp78d+oW4r1AnG2cmYMY+FYxiM
oFT2y9I/uKtKTRDDTGhKU2KrkySm6eeshJ/Cm2nfC81976vwiHOPX96tntnT/nAR24UplpeSuxVl
zY0Fd9RHSX0th2mP3uUEqmcbQ2Fd8COkGmlbHlO6ejFQjpsPEbEl33H3sFahgT41fS8uddZDKYud
9AxPDmPBiCAR6n2QkvKxGaDkYKSTFEkyVleNZINNrDu3MtLfACPgcS1M02cfyK/FWcdbSvJDFdkv
RFqDRDE4xaCf8CxNqlNmVMQu4tvAJXSHUxmdcX6UNRlDOpigLFZRgMM+vyLGsw6A7Iy7GijKoZR1
djct8Y498o02iosVecabMQ7Ve0ekVTSRRJ5iEIbRx3a1JVx7zwg1eiiKUf9g5JHvlixFsan3361Y
a7aY5IF5xlEfGG1v8mBYw/aAC209QrB9bwExWxT2DSrle0CV5LnVqfHBGqLeUUDF34kKZ4436eln
uaibqRw4vyS3zjC84Dsqn1GA70YibJwy3huMXHE8MQlOSGLLjNGXGbI+PJPfnBIgjWW13Q0UbdwL
OoaEkoH8thXOd5Rh1FtsWny9FjvwN/I6VwQsbey6EWdhhtYJhd73sFcyWObZvHpW9KzMFr+aXflJ
rz5T9Fynos+trVHPUNCM7Gp2afThMfDEMjqqdMEh0RLFarhim89O8eHqujoL8nR2g7tsMysZt5Se
0HuyPL6dFFZdWTgE3iEMO8ytfVCiujpyGR/JQLx3XOylsmzuKxE/xlH8KvPu6rQdVo8o+YTrx3ww
Sraj5h20tMJ8yrvQ9D45tTyBr+5AvcBxlJxjRuQbl/lyoBc6A+E0v4SKys1rymUPAZPjL3WtF/wj
elBAW/0o8Su/kacTWF0WLJZG9pAn6eA7fIWzH9fiS1EgLaQNOtijdcgFWmLC+g4Ars19Lripf7dE
MLg622P0PDSNdprI+Dbz5NOxw3LLzC3bO0P9QaQw1lByRgTI03FUfj1Z8ikh/G6HVYMHec1RBPMO
TTgmEiMppovuZM6mWVclnJNE3MqN2VkHQ/sYCoKXtGEnRttZkbInthF3TJbzj45kWShRaX6Ex0Q1
y6CPb05gAMQZckhGYT2BKgo3hsDj51jducUuyISt6YDHGLqP6vgrs7WjJZviDNY3ZeyWT1tvnchB
A3TPo9k+ehltjQghNVSyfkcX5x1cIpsOGapLWh30Ik1qcLZ6yx3k4mdhlHI72PU1mQnX4vOcrKSB
7knmc7smRjLdYOia0NSdl8ihtaLGL4NhsRvyTYkYJfY+dckuKyiWwXm6wsifpTIU5ZepHbGSqBc7
l+VFk6IJWjVIxtGYgbEHNHVAzHG4tYcYp3OS06HmBpHqJcrgO2IFEL0a+N6JxJo3ncDiCr9n+A5y
MD3Mnc6MVU/mSyGc50aW9QGzMYuoymifMg2OQsNA/HtbWM5pwH+5wwhPypBJmHRhFUS4hX0RWAwW
OXOsbFc5ZfYKXMF7q62i/zCli8kmEd9Ts9ePmZt3jIMgtkCXYKaCanYXF3hphxgBubKLfi8nnjrV
GNfIEOZqF7LV3C4A8D8x92l7lohItmdE55sw1+oHfpohULhEAf4ksa/PDtaovm+gSZSDfEQB32xS
x47vx7SyHjpLJi05c1Nx6IaJVqrHnkjZiKHDRkJuDU19RzfuXhgPAx6ErneetHj28zkDqu325Fem
k4EtR1GAVNUSaAyvIW218y6XTnJ0iQh5GohhvZJCFgYF491rilQcQStx3CxN2GlFbsxLFsPrStG/
dBMGeRtix3HWxWOC44zVMXC2oRt2buQgG59GjlZsGOO5L81bs5U8sIcRFkEnU2LS9bmjbW6W8dOW
Tb2nhCk3paHHB9ka6QOS/Fe03ddo7JsbvOru1qoyrsxITvux6oxvTdiG48Ygl/HGEbDTN+SKlPT4
k8ofp3z6rDONBDwYI48sefIgmqVnBF4UvhmaScS1FjJDMOmt156+2dcx1I8CFAUzQsUIZgpHeTPb
lRWYWfRmkhNCuS0HE69ycvU02aE216yWuJrUfEPUrw6R0w2cUDXfm5282cRJohLVP0Mc8+Ql582Z
ehMLBL7hj67OHxEhvyF3vnhYaRkcsdFuBqTtkTOftNJaAl0BDh76gXVO3ETLaQZ7iX8r1V9cQDze
xp4MF2uYZk/HZswjbzO6I0sGHLuBoYwomGYmFwhC3YNT9fkLhtsYHyngCsIHl3PLxX0Ouzi5zSJ7
ekhYWr24uX7b4lrHnVyHHMzNMq3ntM5IMiLHTSP7SJEgbV5G7GFchct8IyQ+EvbH8T2xPQXpDVYI
1kCzdiCxeSYKL2XtN3bfmdKEwWJMy8lGSH/Afd8GqTaeocNqe70xjdu5kDeYIfymBIxrZRM84yl8
Itn+R0WZhkSBOsEHv45ZhBCnlVCTbvsZZwdDxZFaTSFPN2h8f59ObxxsSr6pgcWeyP3dzp5BIznB
0hirZI84gCykpHPHi+VhY2ud0Gcy6INg3DS6pN7OcrTmnpVwG9TTIz56vJ9TaO6wZUcwNPNxV9OH
vDmp2ub4bw4tDvlzMc6UUba4c3TjJotl/lQLPEQLtF4sEqN7dERO4QmE5Qr+yTqbdsjjc1L6qevm
6ZrkyXxbzSssF8AVK3ucO6mJcy+z20OvLd1MGoHciVDyAxfDB2zmb+HMZC5OqHBZ6RR682bklnao
WdlwFhX6pokN5hIqVM4+xU3r5xBI2c/H79O6TgqfNIP4wOUE9I7IZwN78AQn4d6equPUqGVHXA7h
waB79xaJs1R6zb2XdIylu9sGfRWBibfj6vKb9WgLCpWSiFGL12gm51bdb52i/8IlTe8Yr1IVDeuW
p7/SmJ3gGG+VRBtoUChXblL9YIYRKA/+UiEj6tYm+hY6/BBu7kBpYam2LC2UFY7wF0P3Tt1gP2Aj
tIDmZj9wG3pbZu4lyRi13Nh6iRx+MQbINtOnUWL5w+D/UIbRgJE9HF+c1sxuWFyREZpCVmI9GwWO
Eb/VjFPG2n7Q8KBYxamCf6drfJHom380ZrVbBdZatpi+3jvkNMbqjPkYvbxXDzdOZziB0GVxslpg
M664uHELjhqqm9/08yNmCqQe0fxqtyIO6Cx+4K7aVSRx7RMoQRe8zZtYG939yDj6kKRlc56gP26H
Oj5hmuqvsypGFnAxZ0oflefMk2/SGcNvJlPOMVyeDWbbT5GTJ+sT1DLOY6E+ac2NDSLbgpU++8Z0
TkgmEBjuqX8hswyJfddissHhkiQx62e4yfMFD0XWMrxN66+0wRr0Dtklt3qycOS0s2Gpazfr1Q6z
P3GHOVkVDOKy3mi2cz3ExafjlpnClpxWMSmwvQWLyIpchxdf5DqQHqLJT0ht24cWQGm0nqEI/QW9
2TcHW9ZNlWKyOIVumvaYwBP3zSBYoGZ1alRfJ6/1XFJc2+QT5vF0MlU0Yuo04LFMvUlPn5Xdl1nM
uCyW6b2LwLJzrbzosuoNcnLS+ORq1oOolg11EoZ7HWtNitD+otOaPEKLjnx7svR9pmU692qH/yxS
GNLLLD4vmFKIBfZEvNXi/+DszHbkxrZr+yuG32mQe7MFbAM3gowmI/tOSr0QUirFvu/59R5UHcCZ
oXDGrTpPp6AqMUhu7matOcf0cUT4fbeWtPM56CSxtiGfwLp1NI55NjjqA/D6eEtgk7lHMusaYYzP
CZjvXTcrB8PSv5GhkVJRmS8gf9N5ldZ2sn62Op/SqBXUwqY3gIDZl46S8o3V4GVXFDbjEknSpmxx
nphTXm0dcMh8vYqznmvmMycswSWVQbhVm+Hb4Bh3rdZD/C0zyAHTENzT1ncNOlwrQ2EaUvI5efL9
mM1I2Vobny6ZYAfG7DrE29loPBD1F3Wipxd9wklPCzRU0zHOFI3UbghE8XZEb+GlGRXuuPVt1EHV
PSILam7hnYYF4pWU5/F7MykxicSsfwApDFgNc1x4i23eFUM7Eyab+90d/ffbzIiZNpAcrRMg7BMJ
q55eDHzFKF0H9nJiK6M53DdB/MT55olBSvgo3uhCqi+h8D2yYR47e97XuXOXhwNN4oYpiSRnTXVV
Ys2uwjxJPey3DAvfqB/tabT2SNV/BgPOsbS3KXcPMt4VesRdYcdFDlRex6Pxps+sxhU4m5uaFo9u
RiY1UJUCtI8Xk9BvRnRnG/M3qu75IqmCYCuTDlKEj6NNKOBwieqBNU2EU0cQOK5Ror1xiq47co1r
XDZ+49Mrcjg0M93LRQbWe+UY6l5GMO1WGWYCgkH9mrctDPl15mcd8TBB8EIVnITOsU42+miZXx2l
MJljVP9Xl5Dpumoy5atKQjPrCcv5tNKsKL+n1Z9+pe2WuzMbWo7I+VUzRr/msl7TsHvVSnIdpJ1H
L2oaf6M0T0BAkf+0Gd0s60g+YPZW5j4l8LViv1VUOx94/3U7V2QMacWjo1H912u2PkVk/2T5S72o
9KGDzV5q+/kVgKHpQPV99Ii/qR90MxFXyxtsrSBEIk2Sa1ul9xgIyJCuZp2cWsqSA448AC1psVZw
EJMfPN9kcZlvy6ZpUFEhn5qDHghCDBAqS1573Xoyx/wC/uMqVZIdyHrK2SHi9Da1002V1c823SEv
4WGzZY6rjXR8erOVcmvpRSb4IPTsRkA74qgd7QzC2FYBSYWrucYI1wyq9QDJRn0eYoAdQVtZruCA
cJ/jhGEzkqC+seltAO0KL2k1hvfVhCkQVYR9pwrZXTZIJHE0OruqKJwNsl5tDdp3MVzPZfrYsFF0
s8p3XDQ9yt5unfihteNmw7jrWgAI07hGhz1h38flyLwnXRVI0SEwsYSxsX1ltRRbUnxZ32uamSu7
pPzhFP4W68ODtBXzgLx0o5CidlmGPX7TMmQ/mzbP2JqovonShSbxJjSQ1unMWp9F5RM+zatWXcxu
BfsXA4Y+sszCr3Efie+daUqvJjwYboB2LQK1eM2Nzlh1lkzXQYdyI7c4C7alWuwZjPm1bUbGwZ9Y
8Eu1XulZcA9LRlwEDTidZOlhNU0qXJXeMcfLXD9gTAQFmyEELOMvLQJVmlkW65dsrwrEdxeVWQ27
EnGngrfzkWNhs9YH8ai0SrQqjeI2x47sQcCPydhtSJHjNLXqJrpVIenuOkSylZQ+td2sg13PVpYl
BuZUp4yvoB6idoWtzb8zC4gWpZJDgaPmm5iAgLog49bihWNEBHUcV86VyIE6U0cHaiB1IIV6RR/X
nIbntuve2gFaAuknqJNSjgRF8dUOxolln0osYJ/mNpzHNeidC8cfvLbxvb7RQjejZLwuKvFI7ts6
b+NDVZlY37V4mO+COV5ySNPCm0Ut17FawvobLqtGi1ZAoBnJdUNEdRbskdH5rmUyypKWfkSNcgoo
YoMDPeVs1t05vZlcRE1xCQP6GgVmdEVUvEpXNEtQZ1VUPQbkeKgQ9KeeZskOp3l841e54lp1TOlW
SWqqorm0L1qoMyj82tUYTS8ZLYuAL3TPE7qxB5RMlg2vvVflOhKZs8DL8HfTpNkh4NK3Whh3PyeI
2btmDNr7BFEce9bewFJfjFRMhQ+YDkQl+dggrlfRbH0zKAgetKanYN2amyZfjPP6gcK2xAXH7sNG
wftgF2G8kBjKnU5cA7HOeY7Dt4uviZjABR2j9JzhLVACz7WVWlH7bTVgGZhxb6vcqQ/dxHoVGmNK
qEk68xIbFeZTrrc/kEXrOyc2X4gdT73ET4MVxB4aFib9xiwX2V4v0tqDWRscfKu+0OZc2eYhBcrE
fmnKFokdFtFVF/dem/idV0XMssmkyKthTpn/Q8zl9c9GWDyRad2OUF3a9N4yu1XSHyiwrUMxPcKX
J6uedq9mlq5fftV4QRE0SidOr+BYiHWpfU1L6sl29aAYVFEiqA0SE8rKoPrbmjOV93gzCKqrldi2
Rboye+0a9duwKfq+WAtn+MLnejGo7cNsdwjDy8XNa6IE6z3CMgFx5B65uRwVUDuLdjvi8OXzpxmc
hl7eJtMGRAuVBNYxUmSi1YzEvMrEvkT3SfLoDwsUi+BLiW2agwFomRpvv9QMr9IomM78coj823mI
OFb265ywMI4DlBeUC1BYABN4zJDu6AykW42N5p5kDO1GZF3LmMmK6KmwxmTVKSTdpymKUQqlt7iQ
7W2CU/U6xKAthrLbxQbdIcpKPENVfZoHZRsWY35LZne71uCruKVuhzcCop1bOo3EJo/7HJ24ujN9
alEJZcUrDe6lZUUIQwot2fNt6MllBMT7ViJmWLdR7O/bqmPnDyRrrTbNj9E0lC1T482cR2KxyQ6s
2/pTC6ESQECYfmW1QCSQFzM6Vt/ZhnXyUjT0BMsqTL1ULWfXatQ3O9enm8gqxToCE8PhEQc6XCl4
b71lfpmxHG2GlL4etfRqUrdmUa7q2OIILl8kR5QCXBz28pXgfJHbFCDkULpdBdaCwvM6YVr00NPv
fKtyddPkcdgwIEvLq6tia8nJ2QVRc6GVVuXhip3dIOr6mWNnLChVgquQ1MW+OpO2lxGMv35w46Lj
BGWXjpv2HB3r5LaIlnkxfpsqkKJ6sh56M2SqjfC9q/IKqDw1KDZETRM+oEIxtqIS2KuVqEd0q2+A
6nlOIe4tTdHuGk51nG7s+yS1vyp6AkdtpCqLyWFtaLRrYoMtax05t7wJ5abkoPAitYaDNsgZe9vp
OYobvYnE9UC9Z+nC0JTvQLw1avlLcqyjhZiN9q7vVTSh06TvsTMTaRlS+R9RQi4N4Cc64YcmoIkv
QKpQWJg6L0zt4BIy6IMz+Nmh84EOGKbNWYm0d4ZupLCLCSlfpIeAE34R+8jEzVtzjG6sqLqflegZ
28MW4MzWrs3bSLfuRZSRlEXRb632TeQGmvMQiIXB0Pamp8VORoctnA8L3g1zIO9rhZ9e/QUROe5X
GsltX8AZZp5KxKQDXseOn3KNtWzbh2EAHDV3OgdYB1VvdLzXKo0+itTWXdGQHDA1m6zsKMhorHqO
yksckI8WHltQTEqhoVKEtqoi1CHrO+HW7vkiXRAps/no1FPuknYb7us+UJ8AmcWxyznfcFwuzuds
FL59j9eLL101y43RzsVdYmfBBTtJpGeOXGpYKvNSr2nBW2j5yPVg/eAcdYs2FXsOpanbVzp5kUth
U0NjsEZwbcB46K8NfDNI97UbC0rmChVOucoVFQOS/5CU4LWBF7fglUSwt8KgvgpRO3pWBNsBzNsX
tHGhm5rtF+RjHAlkN++LOgvuppSl2abrEFu5h7jrTW3Aiw0iWumKPXmyqSjyz1KuTKcvPduMlbVo
SnWbacYjHINbYmKux3a4ixlwa5KfLsq0uFZHcWMlxdNS/9w0llbscYY7uLLUdAO/GSTYEu3XFJHz
NI1j7Vqjcl0ngknBpMTQ0cmjgV7fIzOjnTl7I+X2VZEGGz2Yb+wkWM/m0hruZ+kWmrzXFOwcoiDZ
R00fkxy5gmoUD4Xiz3SJLcezFIiV8HUocXFkr1nDKZhluOuuS4x/WyV0OmUVMFjcsJh+YL2K3dKa
HMIfscvIkMpa3FaXPcZyN6/mxAvAruF7nIp79pPmwerUjtUnVy41omS2qfj9SfXBptQrsSHPPFh3
EPuQVNPYUqk02+PoWb4KQw/I36oXVOpLJaAH3usOn9SA4gnN8tqSkHDTWYrNFI0X7EuqQ4k2HaNk
0V7yRKxVJNPsJehCQepZaV/irVwQBsPX0pTDLtbVcq34TeGqwYBMcK6xbGJEuo6a6q2nmQDqNhi8
Hk394pQRK4P52aP/7jWO/5rlHXu6MHBzZFs7pXeGDQRVdq46uzIKNP6low7faLw2OzSdLJ/kz7qK
7JdgNzXYDbNJbX4egtuOeqwLi8EAd02/xS909RoxHUFYohwfG3YtoLe6p0hGhjuHk3KTTHbBcppX
/i0JJbUHzBSOBhkXJLb2ySM7/XGNTlzHayKdW8Jb6rtqYeRNJVshTh/6j6DGgm2oYr5yyjGY12aX
Rp5j+8ZeN0u2Rk6XbmMNoKlRZvEdQSPiQCT8cFUu+eerEX2LSe/cal3brOANBtN0lzVJi8vVKDk/
x779aPTilm3kvGR29UnBhrGlSaoG9Ea+giUbWy9B2Ja66QTHQ6EpTLuCHqir8OuhLi3AQLzPv4pS
hNW30rcnZZ0iCv4liE5lUkPKtQqdCQ1faegoecNw1A5wzAr2R2VzBXu6jzbttKg+UgYpljqU6LeJ
KOa7UoCrXpESyGYMBKgT4tsJQeXkDthwthsRG5lozlT8a7GJdpW03lKCueF7rt3OmV9LY2q3xhz2
qzqz0GzogJ3v9TBudoYZuN1s34o8xZfEeSXqZueuM7XGRfiqHvSa/pgHt7aX+0QfIJunNnoQhfqe
i6j+4EvxWBZOehMObIemPrkcdDwaWi+6TZxCLqn0G3hhchXrdIkzjDMXWbLkjPu0qbMCT4cASU39
gb/ZpIjYFrN2pbXRPlBgwvi2divjcQL6jJEmt25ym9K71X8N2dP6DrYdZ9w0bX+AK0KTtvpeOMGX
GBijGoaNSyXg0jed/dilniqo67E39Mp4NNsVqWfJpmN1bHAXyOCiCrp+bY1GxCFnUg5zE1Ru3Ib6
ll2Q7ZnpIA9BbHBNFLxLz6j/JpppU0LRmlfzYG20EHscWVOp59ADvOgh295XIQ1QAod97XtjgU5b
9aXfP8+xYl0N2E2/t0CcXABiDpRI6adeLdXFwOAMIZIRoLMaCaBf2YDdSbvqKAGPgb2DMtVvE04u
qxjAIytbF7+ZgFA9Ctz3hcTdQEHjBj/uW2HgVymVvRr3l4Rnbhik11XZr5uhRsWnXypF/eDnxg+b
Xhd7Cp1zY43JehPacLTGWCmfTEFveIWG+zqJo2YtqqRGqpvF2zgzMGKNLNqI7CH+djYpmd/T2qIx
IFtwnvWcy++1gg1vbNnZhUGkQxQSvc4hj/TiITc8IfLxtsi1m26ou2EBxhlgwik9E91kBy/hvIzS
tDCfk8GYV7g30j0VE6IWI8l+mDURg/lNFqriKSMaAf1ihNin6sKDFTo6zQXN30hFES+UWe8xxlUX
VsrnwQFB+Zl1hoLyOSqcp6xkmBCJm12I0o53o5E7az+T89cwEpQ96Bm/oaAornTilB4j5LK0JRRl
n4uK51Fq33tDvJYOu187yuMb4ecvHXjJK44r0xeIEz584K6+mxD/bBtULD8IMFX2XVlVN6pa6reo
68VBmHF82fBwb5iV6V3UaUoFmzeZ1Pmwt0AP/oDPjCIYZYYzajHvgCqfnOruMhdzeJ0p4NuCrAbo
GsReXcNpL/AafoGu/yMO+/bQD9SbzRRV98gDv45h6bvGqN9lbZAMu6RK5bcgb0bXiorwge91TZc0
52RpAq91zMskG37h+9rPbdAeJrX3UZX08bRLu7LuPUMf34YcBVgE4ZYi07Qp/K52jW76CT+w9Zqo
LO6crkTSn2AW7sBH3ln9RG1Rtcn+LVJckXk1mQ/kuwIeQHSwTtWicYWVfEGqaXxr9SSZXLCCbtPa
3U8MnIyMGQEyR2k+L4r8FKmaWSu3kSXEdTmwcdVkDFlJoZEw6PaFGTZvTRr57Y4CVLYhp9J64AQm
IOgF/aaIeTpRVH6Le1qMgxLx2di26gJweyoUOSN2jEhhMIy9UOzimnqQfpCcfJAW8O1P8fxihQgy
aR47DZWW/MEC1hgTc2VOOwg/30Ky3C+zpc1hj3n+lKUkd80BpoG556XmCdITUK7M31H/VsD7Xfci
e6Z0ShF4zlWxobKHFKubUI5Iv43cXCrzZmhUVPdZmIIALwzKL6Nscg+1WLaTfW/QUNfoTlmz9cLZ
g45xa+412R3aSqCzIu6n25mq4QP7rvQteL5kH3GQpfqh+fuJ0HRAwF2/qZz4YGCzuRZFa1OfwJmV
DNa2yYk7LFXKOkTegtuMQ/vWn8FdidZStnwRMy2o2X8UwLBfc9tpL4geNHdsF9Id8Ph4PViIrlU2
XN/RAKKEFNR6Larq7Pu06bJCL+UZNVEBaaB96X0z2ErhoOYdqDIyb6vBN2ombIzMWn3IaN6DAQyc
dWOazX3aOBdwG4rFeHtVWOFrNJcdRLI8vqQZ6qw1QuS8GLVEiWOS8460anNnR/3slcgi1v2YvBrp
8FxGnIO7IEEmVwGzhVa8axW988bZ0DZFA8VYs6dneMQ3KLApSFvOUxdhlI0L9aV3ZpYt9gbrSF3E
w5UDlDe/ziFuOY7WoGdqcpcVsFn3mICorRtP8FqCbZ77qtdXxb1gmb4bmqTZZorue4Am4p1UzEJd
YTImqBf3y5PIyzvUBsY6poKIanbpwE5UY9V4claBTK5pIXgDBuHH6vfgyHPjXqLawKU/zXi02akJ
QQXKiak0rlrbJrxzagZXrdW1onJ8jWrTdTqcghAnyBVjZ7Jjr820Y872M04snbWsopxXKEAMh8he
O2aSozWM8JEoirEz6ti4DIlAABeCvQDFbdtxlqxl/op+xtpFif4SENCy7ovkSlUiMK6doq3DCgB8
n4ppm7H2bBwVi0VhsKNBFsKxvO2Yb5DgjrJKFq6ayyjljGs2JCTGWnk7kCNxg/1xUetNtO6Vduye
kY0Pu7ovx0u2XuSIjcor9IqlNgSknUF9UzYVex2gZdSVlr0WtPUt7Ozh0mzi6S8IxN+y8d2UbzlE
/be39up7+Z/Lf/paIIeLgrD97//88E//p+Hvw3/U/PfvvwSFtfu9/f7hH6hlRe10173V0/1b06V/
XeBf/+b/7x/+C+v0OJVv//Xvr0WXt8vfFtDZ+ODKE5jv/m8f31MetW8//+3/1d9//JuXRfX39u2j
qW/5z/9y9WHQgykirQXqtVCLFurHX64+A5QUFXyQPmgJMPVZkIX+5eoT5n8saBbU8OSUachL+eua
v4hRQvwH4Ck+Sd1xLBA4xt9y9fH3vIetcE2iyjTcqAZkEhroR7AVqvIYyeivuPyWfpPoTr6P/Nw8
gwc6Mg7+vooudUeXDkwSTTsCn9hyYJuDUNQVKt+qUgzym9J1xS5s1eiSEiO5XL1Zu4it5XPKh32G
c3PEpVour0uuilGS05Gwji5PlH1W4OfVYXuqOMky7C4lRRmguzgW3w2D279gPf+WdxkFs7xt/uvf
l+f1DuHzr0vpRC0K3rf6m2fyjlciU+z+QhmR2FFo07MlxRtMCe16FvnFrtLDE0daHb18ftkTr5Hn
C1iMl8j/kUc0FggVCrgLSAlDSMc58x1lU/p+f4aEdcQn+n1zGD95loCDDNM5eo4JcKCZI6rh0k6L
Lqcxzb8xO6aLTpMuf5J0r5/f1e9xcfQ0+V7A+VGp0yHzHY1OB0g5IeqWdB00eWtQNtleobxIccUX
BUWSlBiHtQkJf9MB3/k1zNm3iGgOzPRa+XTmtyyP8M/fggobtpmtG8eDqEG3aZFCS2hkDx5emBa6
rOjGZw0LYPWu5Tyj/PCbK4PfvF/snrSfieWLB07UKtqgz3/OiSHNk/nfXyP4te/GmZ3hLXF06hmG
IrApGs13cC3qBVtNyvufX+rE2DIk51XVwWCIk+LorbNhbYdgrJevp+HwWSUPC8r98PlFTt4PT0XX
NKZEwG4f7ye1Jq3LCW93aaWaF1KFNjJacbhLZr88M4rPXepoUKEKIxw81mnsYpRdBxywVlZXXhGw
k3if39TJJ7eQvMDHmeT8LdPiu5ck1WDWG2YktxybGsOvWh2wI9p/eyjYdKQtnXnNVrU/UjCTuG/1
0rILmAVS3efZPO2Rm2d7v+uaf3ApncFP8KKlo0RZbvjdDbE/J4BKt0o3G7L2mYa0spvtTDwHBNP8
PVYWcw2xaIw4ViaYhsbxXNN25D3UDh3XabBKOkV1vxirxjNv6Ig1xlV4Ndjtxe+lgbXh4w1NpjOq
stBKMLNCe0PVyNF1Nqm3sAnbDsLUfsSi93efD4s/B+DHiy4zzbun2MHBySyfDpCJcYANXdWvzVil
pQu70Dwz2P8cgsur0gydYWgIGuMfr1VU1agbNf53UuJSqu8EiVV6658JlfxzYQCISf4mow9/MZvo
j1dBvZhmOEKJcqZBtENRZu3Qb+srOWQ8Rk0xzsDHTrw2g8aGaQtSkElUPJqSjHTEAVkTjjw3KAdp
YRYDuWIw+Ecnny6q2Ow8B1j3mYnwxHszmXF5iADJpBBHE4cFaEs6WUgooiONtZnX2QVUGkqwMSjp
z4fIiQdqAoljYNJzUIV99EDDsKLkNvbcoNr1N4VRdw/qHNkuPvpqo4c49c/c24mlllXWYKfJvkXw
Io9uriE/dhQVEvgEDtBKNG2OqtqsDIKxBw5OfrQ0wc2iNr6XZNxkZAt27R2KvOoucnBCnplolqt9
XGzZ3PKMmdIsaerW0cxJRkNiQe+i8JIuORNjmy7ar5ZW9yrMg4quC3pmgolMAGxxrKGC/vz5nxhg
zMsMZg6rPBDjaF7o80ZoQ8j1O6el8gaKwE2RILhpo32HnB/uq25oz9zzH8PL5BiwpOsy74G3ZF//
YVpAXq7NbdvAXkRU6zV9lK8SUFvrqcjfPr+7P182lyImDHwq98ZEfnSpsl00o02GzxHSBG4VUma2
1H+cfW22UnWHatC3hEXEHsdo3ULJHFp7irQdVUdoHu7nv+bEfUuV1+wAXubujxF/AxXZtsNW67Zk
kREsYFV0J7WQs34Rn1lU/visTPD5HHg4OC3D/BiwOdN79xUjA3WtFiEmexARdLVAhYT+uAkghX/9
/Nb+mH25nmBVIfHZYcdsHX3GptLHFqyQzq1Dx3mlda9tnLZW9p9f5ZgOKy0uA5GFOGxNY5Y/fp1x
79PIR13hlmVCFawBsLEqEipQSLSEdjHpC/98hP0Ujzg0p4q6qpWM0cVQ2u1tBnW9QuEb6JezjYTj
89926gkY8DcYawCJYdh8HNSmSHvFzCUfsirpI0g5buYiDc/sHpfx+mG6MNERi2ULxCVg1CxD7N2K
GnW+EqQGGPuJ+ExaUf2MLGRGgIj9BZqFRHx01TCluhD7lR0WAEc5M4i15Ub++AmSdjUHJKZt52jG
IJOLwrrfE90QksOqWSYsYj8HtFcI44AEocXTjTtz6eFaIBBoCzZDl6HngC1DLqu2K2FbnFmWTz4W
fAU8lWXvfjyjBKKg7EwgGsibIio9vVQ5K0zIjKw1i1myk0Uz7ny/IaKSMEQU5prin5nU/phIeTMm
SzXnUtjm+vH+o05tQxnpbbgYQKubkqdBgsKU7DtbdX7Nij0yRumQfT7otD+vCkZXNag0SGRMzOAf
x4PZgWkH7zLQW5Nf9Po6L9or+kBuTkvWlMpa0829NKF/hqhlZ1AzyV5aP/vGAWKPhwqUR0YX//Mf
deI3YdmjxgLRFta7cfQlAJLELV+bMDIpsl4mQyOuAaxUt7POFoI2bX1jTVb54/OL/jnhMSQdkHDs
kaRK++rjg5iqfOhsiq0uARrxYfqVYCwcy8xjaTuHgD5xfyyZhgZzFkkQk93HS2UDxCF7TmaE6rS7
ZYbDQOZ5/pCktbHz04h0IKmLM0ToP0c4y4akSkbJg/XjOJNe00M/r2weamTzFMGnxBfBjBggJUoM
xFpuRztyc1RJWGQ3YUop5zNz75+LF9fV2TCxsEiqFEcPOChNI0awiZ2s7vx1yEkZHWLRvBA5I85c
6s+pFLcUOxLBq+QJHxfRCKBY9mPzBE/R8H+CE42e806+fD5g/rwfXVWp7vD5QfS0naO3WA5dEATE
fLqD2tUPlUaWmFKE8jWpEQl/fqk/xyaX4hSgqjplN3Z5HwfMsGgQUKROlL3rdG82Om4aDFPM2U26
qEsnx/7bi9GyQkLENJe1wraOr8h9FZ3aTi59eHUn64rgwKE3zkx5f76n5Sq/j1u6Be35aDEi4aXu
ZAlp1SD7zNViGjNznCWbz5/eyauwP3ZMjZKU0I4GHjjPaIB4NeHlZe9CXI556OJgPDPmTrwjjdUD
BZK+FGWs5c/fLaxQDXqqazYbRTGKPX1ncw96v7oHcQHjQqXl8PldnRh+mk09mgqjvpTGjzZMeA1j
gr25Hhxb5ULGioIrSk9za5WN47nl8dTN2bpmLW+J7bZ9NNabtKXq3NDrVTBqujEI9FgNfmH3xqdA
++vzOzvxvjhXcZJYZqplbfr4JLUAVWE1kVNa1ZXDmWmRq4ZVt/v8Kiee3/ItaaopdHoN6tHzK7Cz
hoECHjPWg7fMj3Q2O/KlZUra/pMLcUjjfEqB9niQIwOopVbKDjheld9XQx5AKgnmS3/u/v6MxGgg
7W9ZxxeS4ccHp9hZjzkYhajq0BOThSE9xVLKhxF0wJl3JJbH83ETt9S2//da4uO1Zh1WL9EynVuV
xJH2ZMLXNFUJEwNnovl3skUIv8kUTaPd6aAKYRtVju22AnLXuHJqkDRYcNkafPQF6NppEG1L7FqP
em7M6zF/HJS8fKtRZoGmSLLJcrMZzKz7+bv5XW45vo0FZk9KAtsg65hmr9QhQgmlgGKKXckLQ0yF
HXzYr2CZ0Ko5GXJD31fiFQBg5VI0kb+bYJL9g6G4PExglTbVM+tov9NNHGgnUfcu0lRcCoJ9bqma
3ZbykXHmUic+5GWfx04HeQ5bq6NRP7W4qkxmcrdKq+Qql5K2K9bl8rIWwIShMVbmmXnq5BVpKRgc
WXEVHdcNDVKJ9D7Bj65TNtlH0ux2aFr0FJSNr10RuxHefv5OT0wfOhsV+jtskujXHU8fMynrqFGg
8oH9Iq0Vg0uA0ubMyDlxWzorFq/s9ybAWf783XTfpro/9YM+uIRbqG48pN1FlcT1blaj+gZUTXfm
eqdGKgECwCoor8IuPd7TZLGITeQYI/SAoYfKXnUEi4t805Mp9TjhmPue0egnO4sWItkdjvPD7tgE
/YPvnj0cxUtWAspOxvL03903Sb1muvTYXRWjMUz3JN8r1NRR1uphdznqwFtkbveHCU7wmlxTWM/Q
a9aDgoUOljFxpSJTqUCSKznbRbYJB1zZU08GcQpAFNJaRZ9qtkV3Znk+Md0v/SiVUwXyIuP3fPbu
d0+cX9QEXAdwxAlkWm4q487JBu02z4fh9e+PQEY8n7Qj2e7aR3OjMwSKqmYZzyisfehIgNKq0Qg2
/+AqfMwkEdqqqR8vk7Bt7FmU+UglufR3aQPnpnT68Ny4W5b2oxmS6RGME0cxgx778YyBg1VlCzLg
9A8ATqYVIG/cQI4niPdz9moWON1aUNh9Ips2J6fcRBLcN2qK4dj8pULxwbc4jpvJSoJbQ+8LnLdU
OXYjwvnnz5/IyZ/Kdp89CokwxvERZ4yQpKUw/FyKHPN+KqPsMg3qeB3Mvr8dUpAWnVbqPz6/6MmB
RYwPcUcUrrRFmfD+g6gcYUBOKhZmZ/Klxie9VtVqwOA3Z97nV1o+rT/exLsrHU05DRXOeCH9EwNM
ojwC9PQK3+BwphJy+n50DsKGKck/PdpEdK2Jm8iqR7ewsYrXQaeiUGtnvkzhQEr5B7dk23yXjF9a
pkeDK8ZoVikDk1oyJIRCFQSo15hbztzSqQe31E2BICzl+uPda4U6nuujc9SHofO0CZYZXKzpzEJ3
6sG9v8rRupNoalNpsmQgcI576Aqjd9uxmJ710oes9PlzO1GW1snAY/vKoHN4dkcPbtD0SY2DdmAY
oKENdJBWKyVvhos+yOwvQ+1oF6O0668YhtInDG3Kpd920QE1q22emyGWEXE8LumcMf5taoumeTQu
e5NtvKIjIiORKWWmHyPcmuGXUbPqbWjmvwAhunkX4ZppG5jEYxRAX43OPP2T75hiEbEGbLQt6+iE
Endwpsd5HNzaqcqd0eOmLKomO7OKaMvUfXyv9LU0c9msURU/eu4WxrsCisPgNnVgwWIIkruEves1
a21jg9s1W7yrgeXFU5L/UOw2g3hm2V8FJb3vE2CTc/vwU4Pu/e85+lr1MrEGfRwGFHg2adA1D4B+
RukVAmHq52Pu1BMm9NEyKNELRA5HTzhJ2JbQCmEhmGSL9YY88ozsiTOT3PKVHD9gpF5LTZLTJjm+
/Pm7dRpFOCq+IcSYx56daPo5wzk+LL2nO12FrOL2TlpeqlNDpUr6MSCwv3+X9Hngx3PW5XR49BXT
sw2sOTAGfGFOdlH1Me7OJKvvP7/KiT4EXwoyK/ZS/E8/7uTgjUu6Foci+v8p/J4K4izBSncQtHvH
OJAyjdUamX1zjRgvfDUSB+9b0COOQYytKV8GAVICKLBCYzfKwuxcyNeplZRnuigKLIriC0T//Vuo
kkodk14dKGaocpcFMBvUobVuZxsan1ks8Ak9Mx4/fyjLPHH86pd9pb5UhDDFLN/eu1cfBEhpE8jX
LvDByIvC5rZTChTJpvGitcqZvcKp0Wzx5GlDsKvW1aNJSxSdOZLJPVBj7sSFrOxFQ2t0/2DlQa9o
S4r6Fiq35fN9d0s9gnALQu/gytH0gjbPbue2rx8+f26nPhnLFEvvjHa7ox+9rEifUrbY9AdSSzbP
futoeCXn5iJX6vabr+jAKH1JLp06aGdu79Qbs1AxOKbl0Cc9rkvSoCNiEY2QK1FiU4eEGIBBn8j2
DE5xCAYqS54+v9eTr40mHlENiPe043THqhAdNmJndIeBtBRDJrqr9FG8+fwqp2ZV7gglnUG5izLo
x9cWhbWwh0gbXd/PtGvZjM4FrZh2r7a41T6/1KmXR06ljrCVEhEC04+XSmvdBAyDz8EO5HCdECD3
5GPG2o11oHgZrx07VDR8JSJI/oNHScmV1BTEcQ6ZFx+vTAhKQ4dUYb8ix+g5Kkq5zjLi2D6/v1Mv
jJoG9ShOQhaHz49XmdPYjPpUMtE15CllzoBReBCF80/mbRtsHh28RXPoLL/j3ZdWsgjnZsm5dMYp
4zkDQcDmVFbu53dzal6kaclGEgUPD+3omVWg4bVaH0fX0P3hqot8qAJ4bP6HvTPZjtvYtu2/3PaF
B+qiiyxAUpREipIpqoMhyRLqKoBA9fV3puxzrAyTymG0XuN1TuPYBpGBKHbsvfZcZF71AOG8WCqN
ln2s9H79Z5+9/AccR/xp1F7ksJVfV9OBoxvElpO09Sl06s67i4el/8Dm6F7F+Gld90hAo7XJR0Bo
aX2HdcGnCy/xXJwXEKKQVyGTQ4Ll/CXsFXqJMbMqSqg9x9IIxmh09fZz3sdZtMBH+YMmTeuJe0K/
m0s4oVhaD85dgn/IhlDk5zdRdjyw9G5bwCgBAdDKV2BvzWNO6+OFUvkzUxfNOGcDOQNS+2oo4LSD
nWROQ3gNCxXuS2JBaZnL1rjwdZ/5O8SsRM/k84kK1MIvbA+zrXoAlE7aV7dz3oyRoLpzYcyemboU
eU0KY5yulMaUowjocYczXYrPhg/xUBvd5WsFUiUS6HMoAiZ4aJjoHaJfT5qAOaGc6UxXm3ScyZ/8
h0NpTkNsTW+ksZ+61LyXGK4cwa3P2EhhRCfjRdys+dzt9Bg+6Fq0rX7hVz+zkyOTIeuIqP0kGVJ+
tUhFWqRJAm2THuy7iovQwavF8uBN2vdf/9Jn/xJJMUJGKkBMmPPV4QdwWkp/RRLUY4zW4X55wJFF
e9Ct4dKZ8cyEQSnjczRxCGKtofwp+EGQWzPf2C/Iy0KAW5DGaTa9sNc9czL53NwQWLjkUsj/KD9I
OLiEYWqKDaKHkilw+/QxyX1JE2at0f61FEP6BjOw3j5CsSnqCwfjcyHy2d8/Ta2fdnS36FMXRx1z
H4tOfNerk2OGbQ6HNQviEa6fXUeWxMDC1jys/1Z/NqIgdu3fzUx75YPnAfvV7RI76b/++kM/O/qB
ftLcEfxyETp/r6keAceRpAUvUAGgmXEH8xbXvPDz/5TBnC8d4m6UKNxDKJlzFTr/O7onp0CDDoYU
Y/WmKw/S+0fwAaFtrE8WjHOYIqKInNGnPlbPXfoeuHJT7CE1BaiAZVy/STQKKvigxpA4BdhH5z2o
Zi15y25Uv54lnf7cGEcbW0D8y/SbrgqAriz+7LvXCcY17TETAgamC0q7pYmzCz7Fc5vRfQh4ygkH
bXFeFXFKj/a6yoVL/dCbyW2VpgvSw4CzOJzqBfJVBRu4iKoYRRUjldDWgq8oAhI95zq9h0fUo3Hp
DfDbwu+DgzHhmhAatV36tFTDO12cdv0wNWtOVq1e+fuzT4Ni6I8QtDGKFPFwU0CRHwD4wI2kiFFo
dM8B5i2hCXnky3RZTLTX0jxr7rugaJ6EWKV5VTtWVh97g7Qa/dK5A0RmRGwDKa9vfaDuS5FSkWlO
XShQ/NxonABY5J4WlDd42PXLVYHgEvZcQ7nq1M5fQrr1piTZjXbrPsQz7S17G5gGnft+ABaxIRNe
7Jo+c4oPVpLNzofC79d704EaT258XgH9dzrWrKnMyBgRFkK9yTIzezRJNtAMZI3d66aDSeA4WAyF
JhSnFjvMGAYVvba7ckqth5rURYG+HYbcDZwHA5+gXq5XrR07RpgnS7CAo4jp43QSKx9flaZMIE+M
ff8OH08bcJtfkK5OBgrKeJW5BSiqOPZuc9cTgH7jFR+UPpv1RzOp8hMEu7DeZMmSAnZL2euvSfzk
1s4bzB7gzpyW3S3Y68o84o0ocPe1ZPcqsADJw98vV6jXEtOlnRGPXnc1+nor35perf0et+P4USwF
RoHeyeb2lS9r9wsGpMlnqJ7TW2HU7Su/WivKz/pkwk0Runssxnx6r9sYUIIcENON1/h0eKCxARtt
JM0wBKzWCnz/4if+G30A8no1ZUEyP0n/5EaR41gOz2vAg4f/LascJJBufYfiBaxM0y1wNJrQvjcZ
KRc8bOhXOU5dzYzV63J5x2ZZBtggrNWjU2HDFNYJyZIdCcH0E42nPsShrPrW9CK7m4x5hFmWePYj
ltA53C90SXTtpmmKbYNtgbODeo9StwoG4MFTArL8uvKWXsCHWLJHTAAEnLB8ipu72Vy1Yu/DLscM
E/+PPxwvBZ9QlHUNrNRrx09Dlk7tVQfHqTh4eeI8plo5jZFhurjAUkay3hbpHDgUOuf0CB7F1Q4D
JqB9mNoLi3KsK3B0dhHgB+QJr0x2prYGsJpLzT+RqyGxO56T4O3VAszTYCv9IbjqvAGQMZ7YHRqE
mQlP6RDHDvsxQ82f0M/awggr0jwr9jMaFEHfNtHRdaAVg77HLJSArg4019rR353dmaxlrMASJCm7
MabVAALTXGuQ58r6OrAz2w6ztrYoRwnazUPhmgPQlbmjsdlMaIO+l5pJAXlOM2nvO72o2/3k08n+
2jVheeyyVQQgQrQUDI+G5Q+U9x5HjD1Xl/qjOelw6+UIcyFaAsHqNPXUxzqpH+PiSkyuFGFnZhLO
T82mQPUb09Q9ea36fp5950HD/sw8duWKoc0yuZMBrrcA6o2/aFfjamR4CxsOGYoQlb52bzhNMUWz
K5bkVApz15tq7Gta/6tuCtD8SqhBVRFqsxYbtCqnej1r9zpgTtBpg25lWvmhmQu4hvz++AQ8/t+6
o8/ORyW1h8xUvyH3FTw4bEXvHVNABB07+ogBiZY3Obj5MDGmjI1F63b4kZkfltQALO0GvfjgxXXL
jCobrb4QI/5DEIrPGC5VSEFtEvQIaJQ7YoK4caznAA8QN3lguCrETfECBUGnM3yMCUyBGe7Bd/3B
qYTDMBwNCIxkbALsrXat7D/8OOH/Va/uix24Z326v+zo/X+xV/ckE/pFr27yuf7j81lz7+k/+Mtz
0/mNVCUu8+xAJ1XOKSD5y3Mz+I3eWEJRej4QMJ8EVn8159q/oWrgi5IA8wJippOM/K/mXM34zfYJ
ywMucqdcL5HUv/HcpK+XeOjveOlH3I1Cjv4dVBTkUdQ78lQueW+6wbuu89b6WgBVx75gkTgOYjun
vQYb+NC5Uw1FqSnZYdvWMV87DaWLcCmbFAA+RS+sjSd8HIThZlk0mDjY7dIFU76d5gXLBJ/RYPfq
Uby6HM/A7/Zpvk4fMRVzluvJzxcvpOtd90Pi1vj9yEkyH8zOx40CL4HqM7YnCYbqib1yLNp6l8aR
lerDxFZorGN8H6yrC6CUM6/ujaNlpqy4XeGawo7SuG1NWuIRYi0P08KV6lVCELBDllUBDCGE4FUn
Kp7uzpN59iDsxBWRLkwcoGDWUB1CRYuQfy5WTIWSbICZpY8k6EI4/NXHSWoeGMGxhkOTmIbmQ3OM
8++6NO2PIDi7N8Vc1Rb/CP+tcMySGjxZL00XalPpuzuqkqI76rY5c8QK13VAZ+AKH5r4Hdag8lr9
CpphPUaxmxdfc28W2h7XrySjjEC/ynGcdOuTlZvdBxYziUQ/acTRXyFBH5qEakw42W0elbrNeHR+
3wavONQ9M0IzbWRPwDihN8R5CRFt7db+MZvIDj6ZINOf8rksin1OOGvul3Qsr6vFsCcQZJWDZ9Cw
fvbmjHmipTV0wbLKjGWn29M877S2bIv95OT7GGkSno9VTaAFPLK4FZ4BxY6wr8DEwuvWBAxu1wB+
X4P+LQwkyEvIL05wdW2GHlnZy3rr+YPJ2TNVM1pyCwdONl4DaFqdgmkO3b63MIRPEF4D7SQdFwZG
TT2H2WVIiJUF1mJarSGUp8IPtwGTCXzGQKDpgLJmB/PuqnYDH1hOMxFA19gTE8306TejqjWNIu5K
MMANmRhhikc33/noMZIwSLBoDfsJXydhnrjYXDgCsYc0M6Rog/Lii0F78B0+bGUVlbOW/YFVDuHW
GNTpCZfkjpBxPPMdlYF4okecOonZHoqMFQCjRcKexiGuLLr4aSmSoPwOfbJ0QDdPLkSaJEuYHWGK
hX2zWyWC4R1hcoBNaVn4XxOfZuYQcbrd4xpZY5jpG+PytrRWi0T6uggH0zG2g12KkO+jQGj9GhgP
KBicAKYE2646I6LB8wZRmWdDG5uyJbsxYQj+sbi5xxEvB4duTC/LuTZ6bVpe4VZuONe08SwRLldY
zA2p9z5dM7qX1r4q72nYH6dQc0v0/5Ti++IV1BOZHRaJlMRswQ2HGOBlOFA5M/4RmYupddHmV3ZZ
iCmq/IQO94keoROzNPiuQ8x+E8Tdurz2NB8OhbBM94F29+lJx4yTratDh30QsJt/n3ACjZFse5W9
8+zuQOjQwHFOAbDuWj1tMVrJu+4drADcUy1Y784h9+v2yXHoawjp5rCe0trNH7uK3B4murOVndDm
OCmiFnTvJtdk3jmd8Pbl3DrJvg+4oSRBbMdv8haXKvBQorwRXKjbaF2YvsfS94S9K7WswGK1TXGS
o+Ns+d42Vj33t470JOo/zyoam5Chnqp3ego6MpRtMX2OZdm89UrHrfd0FK/ebgAUl+39QVavc2lD
npzTni3PAg70NhkKjFtiqU/d0Qlqy96RlejxkXL8XOfRmYCaeMKZUR1MiVwF1RBJMiDulzBHkdbv
takHiWroNs9BoiHGT7NwyjbsRx9XLa402fQl8HN7OLpDOn/t2Oc/Wk7gfdHryniHrRYmIH2pg/ea
xdrfNU5r12LXWyK5wgw1rnc4HQRfHR201R4ecDHd+MPUSGDsPV5KaZljIm7FI+7JJZL0K7KmcYAZ
UstwoNMl2OSVXPeQF3L9BAaQJeFxlVp3MimbGleYtZ9C2mg8IDSLpSVHKn9w/OJSdhCznSCGxmpo
w6tVFoax6xt9+r0NAOaGutP7N9S+MCF2HIHVAHWc3vgzvfb/I6X/QVj9q0jpuv4jOwuUfvz7fwZK
gfcbLQe0N8ECQAlOyfg/gZLr/4bDpPGnVsgne0SK/a9IyfJ+I6OOtpraVkCL2qmA8Vek5OJ1jvAf
1TWKzVN/ivlvAqXz9JVmUiGhru4ESia0j+e4KXDpvCIFHDhv+/FCf8lLzz39/z+l6QIzQxlOl/Fh
cNISQOu6LI844M7/Kkn+92srdwPSLegrZgzBUrKA4h1Hh568T+a1uZC+PY8e/36+qbx+hfmARMl2
QMdFMqY1qgCmkAU6I0RkCoLftjr6Wn+aK3d/BqU/o09eGqtTheWnser59kAuavcw9/QGwRGz8Mtt
Fte/UKo5JYD/DoX//jFK3dILOr3Ng8U9nHRurw1jsjEN0XPdvUVOX8+R5q0u6Tt8zt5t+kG+kqNs
SdmMRMbuYSwDDB4b0o5Qt/CYvdQceXrQM79IbRryYYnrg7Scw1T03nTjLhZJi7bozfTWIX9gvjbk
KUvUcZkm+NZLBNRHzDJxifv1D1QqcP8dUlU71nqwQp1+cQ50+4wdkZ4foSj43hZWN2Fsm0xjFcrF
026bKTGKgzSbBtMeLfHN6kKx/YVJ459m7k+TpkyWaiydiSHgHr2zRPPdc6bswu976eHKrtCwUid/
GSDmL733UcccOcRPJv9XReC/B0/ZG0o/zwBFwOPH3jH7BnGlua2JGeTu1x/npZdX9gbUvA7scQdD
ycEbf6fBHuR+vHrbdh5VxSugK3HnAuA6NNq6HuiTBHzqtg1k4m2vr+wGJn4bPtINdoMGh73d4rqz
HXYdS2n/6z/wwt6mKuGrYOT+Qn43qsq+i995AKzk7xbXFHy+wCR790vSWO71r//YSx9D2XvMfNHq
psdcEOM6z73rsz6FezIMl+psLzxf5Rz0vk4QODs+NW6jOiyJrVEIyIpeXPga53W8/85VFe8VNBgM
SRML+0bz1+o4CaMdD+W04EuGjzgo518P00t/RqndWTZI8anVvGigk3+4ql1MEskak/4/tNkwzdvW
tdqN1jVjF1tz5UetWax4ui/pWxoxgvfbfoSya0yYsRkTetAI+QhOBr3wrNvEXprusSDL++/KnX9/
kdNM+GnjIwvQFmSKfa759nKtVStG7gkQhgsl4pcmlLp7xNmiMzhuJL3OnFF/zfaTuzbt4ddj9NLj
lcACmVIDzc6lbFTyBYYyoVJJlqXd+PbK5iEzC+fmJfcjux8LvgFlOy3s9YXS2bb3V9ZzEWhOF8yM
fmBUXX3dGk49HXBqWKe7TX/gFCX//Hk9c7Gw7Z7dKOjT7HfP7/s7pMHw6bc9Xllo3iKsAGWHF7WW
PWRXw2qRnAIkPOnblpgqe8ZUpnMHU3hR0Setfd1X5uiHXGDFpbPZfz72cZVVtiR5goctn7jDXBGT
yoQkKwyKdXRvkiGmmjMn5lJ/LCvf+iTrZKov7OQvxTyqrK+cE7og14mtEJeq9ibV+tgjsi8Cwjou
t9yVQ+x/1nGXpW5bHYF1JN7etUk/PIz6QIPXti+oLNAldjUPg9E4qsiz7DGI9iLfKy8pqBUp/X+3
F1dZoM44zJB6cAuz9FXgW0QVEk+feF1LmPKWR+6hr5rvrWZP1ZW9+rXzZkZnUr/GrtTPP/oFDYUb
p6qylv06d9pmymx4sjE5XXcNvrXzPF0C4b2wE7nKSi6F5RrLTO1aaO0UJYNxar6z/OSPTZ9J1SlI
Q7iYJCZ2lLSz/+Rwur3pdRxstz39tDh+OgQ6DLppbfaCCDwvvkjSoOwLL1As/YVZ9sIqU2EMfdYt
jonyIBoWZG3YYAuhf5lbgxVHRVsHmZXJlnrfitnA17ZaKWxv+2VKXA8LvWQSCTdyMfSVIVTdHgs/
aWsbd3C18Xi10R9JV3gH2TnGwaXJbr9iMrzf9vqn2fbTh3ExUCXrOK9RL5MhWrEfC13R5hf2oBfm
rIoAAVyTajOhaoTxM3jegQpovDTmxkmlLH1uPQ2Fg2aNzFMRVk+NxzqxLwWSL726spoNt61pQ0tW
7MaW4bVcap3jGfvbfOO8UZYzxmRDa4lljbS4Cq5N0NXoKnz7QlH2hbf/B4ixHdE9Fjx9iLGOg2fW
U+8y/l23zn/3XFWq7oOt99F68O6Dme4KS4IqLLxLSLKX3l058nMdGcgU92uES3t57AM67UcqJReS
N6dj95lUhKqXrmMcjFZDm6JJc75x7SzGoz0UmD8Ok3eJAvzSL1COfGv0xpqmuAllmyveBUOTHwzM
7rddx+3TX/1pyQ41oRBKgSlqUIhC+D/BDxa8qzZtCLZyXBtDVdKDlMuIxLf9Kisr73U7lxtfXVmx
HNQxDUgWAAHsqIydcMx+56UzCq1tL68sWicGaaqtpHnw9p5vCuTWtzLGxG3b05UlS35UGw2MB49C
JlP/gHGSX751hI+l16Y/YCmxdIF5dZeM5kxIKNdd0TpPCL3qCxP/hUmpNgM5uVbQghyPB5QkRmhR
9w0x4pYbX11ZtJTabErN2PdhMv0kcJ/E22a+pGV96dWVM7ZoV6Fp1Cn/fHXb7E4WLlgWbht1dbU6
fiz91BhP7QY45p6e3m8fGGW1FjqmMUAUx8MMRXEn/UKGyLrzje+urNaUzpcGkT9Pt81vXWaXRwqy
GzNbKvMBsUDpU95lYFZJ5dgLBDcv9xJx56WPqqzVecByrFwKHAGGeApnDIdCOuAvMSZferqyVjFu
N2t8gOUBnS8OY2n2TVKF3zbqprJO+1UA4EhpQq6KFL6a7Tz98OraNB1VwbYeg0tbUm04eJ1e7/s5
+4zys9/45soy7fpgzomEJXZDQYr1B2oBKUxv49OVdeqhNk0yLeDVA2lgA91bd7GXlNtKVGrrwyxh
FNE3JKPVENg+wbZ0nT2mvKgUto28slTNbsayt03GaLGrWoSa1TpRi2zk67bHK2sV0JcpmrniZI37
8ibIe2PfF/myLRg2zfOoQIq4BejhyGgIrE9Y9d73tnW/7cXVldrjrbEs2hBlqfaG7fFpMbF52vZs
ZZ0GqGk9o/aGKJ9Sfy9T531TxM22D6pq/Oui10TgSxnhuJrtyty79czuUm/KCzuMyiOjLDy1/exr
h7qc/8gW49F0qn/VuvTf+PofTSgZ6BHO6yXisf0QrihA3XBBLL7tWvZDg/dTBDkmjkwLWwwR+D39
oz2cjM77DFbrpm+qdutI/DX0Mm5kVDUnC01srFKcNrdNmB/9Jj+9e+xnnTdmQkbOIhZaHVtevbhU
eX3pmypLNKhdO2u1aoigXAevMXU3XuO40D5uGxdliZqDOYhBZEzHFDWsVU0fPT/b+EmVNbraTZDH
dKNHwsFt2vDnp7Lz77a9t7JG7ROaILN4tpb37225vHbs/gLA9IUB15WTtJnimCaFZDjoMQpzLY+h
2Oob8wNq559htK23aqZ2cPXgLeyxJ18sl1rsX3px5SDVUuJ00TAmZVrfN0lzxDZ8206u9rTb7bRY
Mzn1Q7OOSNPNV7az7QRVqcHtgjMqnvcyQsF66zdzVIt4W5lVP43TT8syKwf0hZKXbqsP6ygxrv19
0+TTlSVZBjkS04KPaKfFFzEH9/7qbtundGU9ym4sZsT8Q7T0ufF+XQYzyqXV77e9uLIirZrmhhzs
YdRrSAnMurgK4uDjtmcrK7Iosx6/Fh2ftYzoVtPdz9ghbDvYaCQ4/5RM7K4rdY7kNHPRJPe2tqeh
+RLw/vmFYwdKJtjvR2+wnVE7dO6DAOxGFnvLmIA4OX/tNMF8rMONM5I+Yo4JT4bQ6Nz32x6uRLYT
9fdlwXUXO7f2aiqp7XdWPmyaKSiLz99cSKkXWsnD/dK5s2T7FfWj2Dgqp8/w07oEOrTonU9ziKis
O4dnz3Lc+mxladJj4qEiNUgbQ9i5lX6SY7UxuxtHRVmdaW+PJfEsE8VBp7/q+YfSvYRRP/36fyYB
8QM4H5U5kPZUBKz82VqGHK147DZ7kwgo27S1YIdz/gfaqbJjajVDlNjtZ20aHyk+fNg0FVWxFkR5
XbgW4yJl4uw7CfoexpG3KY74hwGVSEePfDSIz2Se72Sj38xjt3GFqiKsvAIag41JH/mF9bpEcHgA
9mVuG3FVXyUTuj0COQ7YaZf3tlbucpFuClJsX12fjlYvCZDTyKQDajdVuBAadv592+dUFuiP1iy/
GnoEBu5T0s83mec8bHu0sj5nMcSFb2oiWoySrpfG6451lW9TRtAEdD7FG2eqgxH5TkQJad3jSPMG
bs22sj8+9OcPly301NSYRNQgfynDXgrtlTbqy7ttI6Msz0mz2BVtyRcdlz96Iri5979serQqcBo4
eNLWbfqocJN3c9uCVqy2zUNV2zTGfuHmpS2idezSwzgl5l4r66/b3ls5PrPVxhZhxrU0SOlWshfg
Q5fCztM6eWa3VVVMk0Y+eGxPGLlqdGQoPDd/3eGkHE65KS/x+17Y0lWAo1PUc02DjYjKzPpUpvaj
1hbvtw2NskRnFI+l68WC9T/2V2MvDGxs7W2lOihd51M9MVPcWi2TF7eNxwq7xNDW2t+3vbmyRtO5
a2m/xLzaMTP6pVZLAmyt/TIt9tv+gLJO6WGgxccvmZI0sNIh/j7rtt3FwSecj0uZOR0XZh4dL8E9
tplvY8vdVIaCiqo8GlOcqhsXgSFzZUaabw73RjJlm5S+tqrXNL1Rd8aMmRjr60IjXRdZ9kbBGCYz
569eAYsb5j4VUT1CWdFH79jRWB5u+pqqFmoQtpR2wJCzPb4aF/NV6czb1pCqggKmW8q8S0TkxSfD
7HV5FYhsW93MVpVOAbNEn81CREYz3llGdyv0YeN7K6tTZFQn3Enrot71HzND3NMIt+kSBzHo/FPG
s10VSZuLyGVkwgARetgt1SWzxNPm9Mym6yorE/JDp+VN0FG3SWkDNwva54NtIagqRYKMmy61owM5
z7A9CYF6jAepa+62gVGlSHkeoErLF9YN7aZ0ILruuzLT121fVAUuj7njxmjtoGwFwtwZvf2Gk3Rb
9RzT1PNvKrXab5y5Ybo0tDUW7LULAJzQD8ZiUw6HCv/5X0Ceq8O6qBn7JJ28XU3yLIpju9tWR8DX
9/z50DqkLyo8SE+9kR1dx231XQbetPHS6Jzm608XUqMy6cwNtDYS6YJJY+LmISPkbLsFqIIjz4PW
oI96G8kSlg+mltgZcPvdtj+qaMuhRIHXW3Ub0f+Z4F65msXnYpnrZOPzlTU7Z8IV08zYNOnJ632o
Psylse3MUy0DSrOZKg3b10jUfnsFeBUrexrmrzadHKreaLRGa2nLqY3y2Fkf9SZOroBctv8OXvuf
ggiYxfNJY7FPOubCZw3quOuPnoTFGDpx43bbRt5W1i3FuKKp25GRt/rpWgj/Q9qV23LzsOHO394r
KhONsWgjzx4esqS/n4rhYdu4K6s1iZcJB+6ki7w6+FQ3cElSiNMbB0VZqh0pc1+TVRtZIvc/4Vw5
X8miGjdOGeVkHXRtXlbLaSJWahCCl+xCbdG8w7aBMc/HXCxQU9uSpzsjncSO0d4U9SUV048Q9Jmz
FeTF2R7WZTPyOt9sACdiuRdSLc7ZbLwMLlRSBUlxVQGyfJBVX15bvaW50YC/qfOeFjevuyP/14uH
wKvcq4K6ZHOVFzXwLq/MSMYnc+dDhlztvBMfYKhocqfjaVZ8btIUmotLYGnuDYdc+8Fr5SwxQyJL
tnOpUs/XQNj9PDK9ObWv4yafaOrWySZ81FD2LkfDyntvb3kzz4TNNazHpAvSnm47c5XHyjTndd+P
lVV/mj3bju8GkKb5l95wui7CogBMpJj5vft2WGlM10fHpyffNIqdu3iJvEqMJglu4TrRF6Z3q/lg
+sEUjqYrrtusF2ukN4G/HKeqHGHYALZwDiMEJlLYZTrau6Rsq4Z4NgiWnS8yDFirJhPGq6mO8+C6
tIzBjlZGe9pBix2v11Wr3ggISvbe1sdxDfNYxOtDacB02xaFnAgqPx9U1WzDzZJWE7lOiqthBfEA
N9xtS0tVeuHXshBIlhDe3OpbbBcPsZdte29V5zVSiZlLk/d2ZBz1UM5Ahm1LDqrEQmdEmWKQQYog
Q81hrAVFGJTGJdfhFyJW1fdB6IkFbxj4Q2LmeTgX3Xc3F9uCPpXgnNPeOtae3kRyke0bGrSyq8Ya
qm1b2T9cwt1Ml7Xp9lEiCvvWJn5F+S+Hp01bmaVslKJKxnFsxyYq/ET+LvxuJZlfw03a9nhlp+zg
p9AmEjRRQFI5dMz8Nl2Tbc1feE2dLyJcdCD9+G2DuW4bV3u4Bnk0d3q28ZajgvzhgxirZjEj3aRy
oPT0tVxx1HWKS8jgFyalKvUaAHbFWjo0EYWq71Nr3zhav62jA3++88Fp5STGbsGpLNUDdGRD783l
zgpy8/umL6uago5Ot1qjNNuo7ILVD72mwwmUbIe5TYuBYd75D5jaujT0OSFAALMcSm/KD1mWbQwQ
VL1X601xDsO/IRsxiB2KMnfXapMebRscJbiZdFqlnaxuaHQtyxvXGp0hdDsBVWfb85VV2+d1gpCp
YRuupXeT1pb+iTvtsi0VrKq9vLnq1qonXiWVNV+DeJGRh8vtftu7K6vWtEoIOKfTKc+qZNdPXRLK
obrkn/rSklIOVkMYs5y5J0caDkLfUtTm39ZKVtuUn/8AuzqmVedpXrSR43qjdl0EtQGYeJqcC+Ks
F/rqcPM6n/W0m8axW/p1tJaGJd63RTY2WGHVJjzCvtHe03D2BhvHMt8TxRXBLgm4jB5TzXGabV9f
1YfRp+vqMif+nJYu9XdalQOgqOCMlduu0apAzNWtlTvLaWeKByN+VWUJfWdLtwz6ttWhSsRWvFbp
eDVh/1pGVoTzlAPjzAt73BhgqTIxt18rUZv8gUWayJZX+Yh6/+um5fEDhPhTCqMcqmUI5FpHrahh
pCfW93Vwtr64chwnHXz2vvCqiNj2WJrFjWn221IAP1oof3rvStP0ZIIgEg322O8KzabUMK3vtg2K
sqqHtBRQJ8c6iqXwDxJfybByso1HpaoTmzwMVGq+aARzWPtS5ZP1VWgcN5veXRWK9bldN3ZtVBGx
1htvXF+VXXKB5fLCZqcriYVkps7oiqaO+tlMb4xS+GGSNdO2Q0yVik2Fm/ljYVWRVfhAw3Lf725S
T9bptmWqCsbsYG4st9aryHPqfNcF/lVhG8u2wFOVjIm2TpI4yOoosNPpthcnLNqQj/e//qanDMgz
d3RVNxZMBcaOBud7udodIb/eJ8Gh1I2mObjc6upNMRZGt+eHAfSPOG4HUUar8L5wUX9deenjr3/B
81PHOqGkfr6A2qNOaZB2LDoEmziHZivHb5PVbUMPWCquNSNWrjETL6Og9WOyO71/XbmO3LSk4M6f
v3xj5nIGlltGcZJyx8cbIQQpsW07gG5//vTAXb0FMFoeGdNgLPs6o/i7y+s6H7fddFVpoL+4se9a
SRPp0hrakO+Qn3ZMPWj2Wz4uwNPzX1BpGUC/IGPLccwHOejvEiPeNPT4Xpw/GmbI4OuCdydp6uwz
QYVmlca/s3f+TyoWH4rzp9fsMeCd5/SAL1z8blwwJq5TZ1uTGrC086eXuA5L3ezL09Hq37eV5UQD
9tibBh3S4/nTW5JGOu6WTPmUZFPT+fca3iCbtjNLtZKVy4CJ35KVCD8gc+3oKe2e1jLAKHPLjIF6
cf7y/jjFLZFtGRmpe/IZ0vU7vB3jd5uerqrKFjcjwzV12j4xkrm5yTEzeGOarXPJwPVHpuWf+zFw
3/PXd23LnF1Xspu50qnedoZRy6usGDtx5CImTbiQttvvO6ecm1tt4VZw23p5Vz2Z+IwdpWuu156N
V0EYrLGErrBgXvG2qp3Z3FVdt2S7NUnj9UsTL5k81i1n7k46+fzVqmz71QgJ9GbJ0vEItR4Q4woD
Iw31KrPX96lBfwv2f3Aq3tewMXtcDj175Z+KaZfqKD/BZ6bauuff7rPXlhk346ZA0lIFcegaO/PU
kHxIYiN/MwZFcGtmZrLtgIXrfD7kjVY4DdnRIjJn/ZtrdveBkdxtmy7KscddE48kdyoia0VnW5r2
tdn0l0Aap/d7bqooB5+UGmjmfi6iDsdz61r02KPuA0C4Yj9xQ0iu3cAt003ZNXh954NkdNhD2aNT
RFqruQDyp/K4tmXyYds4KcdgusSSO6JVRGNjp3stXh+H3Lw0TqfBfm6clDPE0JNMFkIWkVvK7AFV
tf3WB5L9ec4N7erX7//Sn1A2HT0OvMRsu+LQz1bh7tOhE10WjoJk+3U20dF24VL9widXVXPIExJY
s2VygGldFEfpzNCic608ZBUu0jsU3duySpYqoktSciexKBm02tQQurmPbEQbYypPOWA0gCMkAmo4
upTjBms6DpZxYYN+4UuoIjoPbr6/0oO7/z/OzmxJUlzN1i/UmAmEhHQLuId7zDlFDjdYTsUkgZAA
IZ7+LN8Xxzq9d+3q9tsyK08CNPzTWl8PkM98lsqxI5yW0ffn9arITdMFwNX8uRsYfhue6RnwZxcj
QWjd6y8SBIHbrrDsamO7IKe2Dba7yzI2HzFzLfKqiW9LVuj1IN3aohRJl7i5a1ORHs0aNLDx7U15
HM2uNjLhJlYqU1UZr+09qWiejvzGd361jQMlyoFyU5X7nh4qOR11m9yUHwJf+efnDDBCa53sqxJu
3g8Zix4mflsVj17P0GGs8GKE28LLvPPTfefcfBcx+uE/HzuXBfFvTrbrEboK9JMVNslY7HHtDsbY
NA9Spcfbfv1qlxLZ24qRqL3LWmceMPX6GVCS28xhwVn585XXcMyP1mRp71RI1HGRgECSSd02ikqv
x+iisKGfom1713bdVJpGPEaZdYfb3svV9tw6Mi2OjrKcddpuxyTxn4zt+9uKisCR/flmmlHOk0oH
CfA5SARqvOvseNslfj1KF5ptqzXYd7AQXdp8WAZS7Ir9w8n7d4vxan+umM7fofDDJnLrmGNqrDAc
jsK3vfOrHbrDpMets2mhWtKhGGozTnllB3nbQBoMqf986VIHaC56JiG0GvckF2BmPAAt096mg6TX
03QLH6ohm6gstd/Rs32HKYB/eDP/KtX+m0PgepYu5XsMc6q6uYsDmFkPpNUMAqMaXp4f4ZQ03rVM
grWVTatmB47qmi+muWcrHDIND8dpkQTsPhPXyXedsQTUCkHb7KYKPFCMf75WBaLTTgVzhxYUjCOr
ZngKR/1tfTVgZf/8depBsFL97A7U6wZTFvNHSCq3f3ivf7OcrwcIt2iKYRkyXzI9O9fnlhKxHBrX
u6G8aUlfTxAObTtzETcgNdmG42wN3TIUDeMxvS1tuh4htDNM9tfKLIdlbMxBi9QDqPF/I97+//rG
9QQhok1GDQUrK75Ylnk2QWSeZjeNhtPrAUKTramrZvz4usB2Wl3o36NKbhtPpOzqoEqbBUL+ZVgO
4NSbgvZxB7SC+nHbV706qMZeCEIogIxr0mhgtiJoz7aU3HYlX88P1hiTJWlEgXvEUFA+9rZ+BgZ7
frvp2a/HB1NvDEBE03yIJBo2ab/Xhzaw217M9ehga308ooc8H2CvmbwOQMP84GTPbovgrmcHdwbw
2Lys7jAMXBUw3YaZTVrdZtgC9tOfB83iJ1hmgUh3CFm85z3pbZH1N8YqafLnj7N+4RGd8Oi7hl2L
B1iE2OY2LeGFOvVHcTzajZ4qRZdDDfVMKQHdK3Co3da8B/vqz1/fIYOo2hWBVWaSH07TD7pJbpNX
A8365283GrXH0aTLoSWW5JtJqkNVYYzuPy/1v0kTr6e/VNxPST9SceSVYutrs+hWH8E1VfaYWoNb
8D//M39ziVxPglXAF6Vxhz+CJSIq14TVgJcut02C0etJMNOAnT5z/HpdD0DKYAyskGP4ddujX13d
fYc9hXlGezCbCUWrp650urqpxUqvJ8GkSQmYVMwe1n5Zj7oRSQ4D4/226+N6EixopBu79fYwN7s6
xq7/tMcdu/GTXm3XvdHpPqLWczCiyS54oa7ASOptY//o6v+56ocsZHMmKnOIdGSLbjdDTk24zbkJ
Cug/f71KU2XjjpvDv4hoO9OqEHCuvy2guZ4BW+KAkrOtxbHrhv3jTsz21pHhn6zk/2YrXU+BVdT7
eMGw8oHZGHqUy61tkvifaoR/9+tXuS4INyhXBymPaYTS+Rr9HNXw8aaNdD391YPdV4GfkR3h81Wp
fN0xnQj2kvty289f7dNYjXTciZVHZvSAAdxu480jj9Ugbtur/wPY7sSCUNjIowRQqZPJvSI3hjMX
XuJ/b93CiGuaQ4Kf1imuv8s8xHDbQCK9nvwCn6GtmmySx/1ifdT7OC3SRvj8tpd+tU07opp5D2Na
woXrNFjzSvhtboI0udqjhGGoiGqdlhzjD90QPaZD++6mp772+WKwEWosHdIy4YuO71JA/8y58Xr5
dNvvX/WuBhNPnVrG7JiO8QYL9dSl9xep3j/5CV4247/JdK/nudqoN6nwFT9qE7nTXK2rfnYZqesD
dKpZda717punea/+F8n1v/K9f/ePXhWqspBUwwpaLHK/zQ9bEatWXbh/PXadOjbV1qt8GjVwNflA
J9ztWxfskJ1HZXijj0isO2Dr1d6v4dxUIaq+U+oxdjcQjLT2Oe3C7n2OIMdMjz2PhXlaXeVjft6i
NJv63O6qBlacUNmCgm3nzCAQGjk+Xc7kNNbfjW30Eudpn7X6TPceds9lQEIPlnmYVm+LPtBu+wAL
Ob+CS9wD8QOb79BubshjuUQc0OwAa/j+FBtg8hoQzAlu5xy6ArXgAV02Dp9MopENdFkn/tJG4z/b
ZUrXkmPcl+agr68Ab64+aUHMW8DzRYxM3fB9RNE2W0A6j0nsgUTmdfN1aEFX/qnrBaAfCDn30eoc
bl9d+HIZ0juZXQOlPsA0yhXety7uywzCyeqwo2WTHKKk2lxRCaw0WazcB6bLZN0ZeYjFyuWxZcuu
oQubxnACJWAoMm5W/tSRpRUlaamnRZPxCVGY0KIUGga4+TbVfBowv9mNYM3NEklzVqBCstUjnmwa
LDinCc+gG1nbuyrNEDbiLOF6ucfXGps2twKRHSCWkdLloofk2zRrXvqwb9nPpQVD8GjsyPrn3QJN
/NZMSZY907mi9HGvGrHUAHlCo5IepV9iOCLsPFvUExQaAt/LtK3Bw9Vkl/VyJHA1RjSmybj3p8Dp
5n9MQrdjXYwrisHnDAok+THess2FQg0pSGK1iC42kGpRA9jsRO0Y2oKDDpiFyyHgW47jOWEopCVn
3g+iyXveyyPvm6EY+ea1RUkiRG69RJareyCL6w/e4ox65mO9dB+3LakHgeUwJsuxo8xtxVg3aQKX
2CaoEnlNI76KmQ7jg9x2FIEaRpbN5t7MF2S9FCxLEEHNM6W0kIzS7l3cC8uPMFjpt4ch8TGq2mSG
t9qONvO81tBukeD4jElODpM1opYfCejc4WjXLDUfMqZjUTaVY90P5D5CYdPodFxL14Fh+9wvpOYf
MZ416SMItpAJyZGM7H5nUdI/xo3v91/toEaws1MbjekzuLWhOQymCcnZ6LibQBTXgiQ43voa7Fdg
KqUBX33u4x9pV1Ui5FUtdX3nAaJl9wSMxvFL53lgBTzvCdTotQcnGNbOjKuf1ezrHlTEqRc/GOWT
+Qx1+d4U6C7h7oLOYwxPmOpzAv/zGKU/x86u+1knJoSP/U4AQTQNdtLPLsUyP9V9sj/PktRHcgHx
vgi7ZPxARGua9xO45/urh8AjidCJhm+AKC9OxPzs/DwMf/Xo3DQPHZ9ouBvHTlV3UyJj+7BMMkuK
DkTj5KvgSSp/xb6vniEhj+7RRtp/QtoC/qoHSbOGQVBUbu0u/D0YEut+gnkQ/aJkm8rSKCgd32Wh
UcNzXFdtfPZjC+ZnNDXddpIBTPu7jG89+Ux41Vfvm0nWpjBhjuCJ2BHpIKLRHCC/dXfMPjmyz+RM
DTdggCtRjS8LMJbNkTT9mJXz1q04Oz0Ttjlifjq2T+Cj858KngBDUaHu5l+ajVgcJc24+QMHI9zW
JUG3an3oOxgcH6t6MZDXRNlaf2yEk+lZG2N4PleR5T+aRnamqAfXz10uhrgiYA+ldDs7pd1cghtL
onJ2QxLng9q9+UpniScoGalj2BlueIo2qp3Nuy1yw2G4WPLkMLTb++fJQ5h2YMb6bwkJHuxlpHfw
5QQKgj8hXKp/V9jCWQECcKILrj0bP4cJfEYYHGkNy7Oc9vvenv0MlezHAD6drfJmmjOgd+Pd+HHM
gVJdRp+j4r26n35ZKXsDgsPiQujhViPfK/zK5UOaebEHQBzR6TwMPtEsh/ZzYHdKxrI/rGtNVQBE
fRb7g98cMM35BrKUPJEqIEaEkq1pzg6UtSjfbdtGHzjrbVI2KV+i0pE1lmUW9r17s2Sn3Wmddy/v
Fj1GFdjBgC8/UsC7XknsgHhGFRl057xVANIe4Rpfz/eyRwbzHFBXEse0b3HfzVXFJsx5p832qGsC
evq423guUmOzCLoFsFRbD/Xc7uL3M+k1xBhDOs+v7QaY92lEy7h7HuF0B1rpGlIAdOArnk/eyvgc
U+nmF+amaPietJtQj1xRhzU2NFo1v6gSO1aChmWbA8VZtOsRf9nWHZjuU/eJ92tT3bu67egZIlqu
nhabgLl1wHGkeAlUEq1+77BKhqe5azp2cmNb15hthgILa0TAR+keANxgTqbTFDPDCWaIycEZUA/z
dQ5D8gH/pnhb42bevimYxkOTLpNmTIsJ9osgeuN8qoqtMtuHLuEzPQlpoHVhw4BhVb1aERXBLDOQ
cnb0GwQkaxYXaCiI5hWPy9jLBgx3e4qGJEXnqK36aPmo9T4O9xjdbXZERcO+/cSt4YYeHqmExO8u
nRpKCtqAUP60E5lqh5N4D9VZdPj0MJrlAI49ehzI0wvoF86eydzI+bTNXLLLzQ0ybpPXeI3O5bPE
Lifwq6v3pS6m1ocARvGmZA6QmQB+N9U43/Ke+s6+kDkW0/fdOpN2uQKXnJ1DSsn2nGL1N186twFB
gz+SjtVLj3KYfy96vMT7PensVg50YfMJ939karzcRK8Hv2cZWOisn8cdH9PWKyjefaQ/ZXGY9euK
d7beTx3mB1+6tW3aIu2a0X3ZTJawrzrJgtA5HMIIeOyxoqr+NcAzlbzCtT6V30c4r/TfJjX1CfIr
GCKCWtwlXXbS2ewC4reGCD7mU7QEXIVqw/WBaA+WsTxia1Y6mDSMAWOjWfQDrvIhLQgu9e68L1P/
MVuwvg898YoX7baj/6KzIf3MEsxFFDSIqiuQi6YZiIhjttwlKmN8zelG9PRsmqmB5DiGfefRyE6N
T1QbHykAvLPtezdO83ZkcZuuL/FALPx30WeVH1Mx+Oa4KpByXqekoV+EA+WldGmFUoBoo5k/h8FU
2ZHYzicv6D/R4b3qM7c/xN0wjTgwU+wNjMVjUE3c9TBRtU+VVtJshUjT+jVg8iUqNt7q9b3b/QRB
NHSviS9gY1j1RSbj1rz0DjWmvNG1mg40QFerjpCoxQdR0WEoLakSfIm2UfFTugCHDY9vdwl+BKZ9
m7qQYmVJqZeJxEsOhnz43AkF16R811AtfjQQt9G32vHx0Q4LIq6iqbuoiDu4woUCp/uaZ57T+XOy
wPbgVHNvcN9nG0GYTiHgNXMeaBrN5xaPQN4t4zBnRcL4VPahWYa7fsNW/8qI9esxyXoVg0xiYXkW
py0VJVWYI80djfejxGXk59wCB++eF4xOyaHQXGfqsXdVeBHhAkDd7U4fnBA9OQgQbDZcowg5Srun
OPa9WqP63POBzR8XVcXr+8EucYFGw5R8C6rya1H5Jj0hXAM1s4eKZkTXLbdb15ya2cBYI4WuGpct
LfZ9liYfAUPi5WxJcqoRD3z2OqMPNayUNJDM3eSKJk54Dc9Wk+TjmHb8Xvg6/Eqh/umeEmwdfbd3
bpdPU5TYV+Jh8YoUiM6PNRfJjtgpTu3rCl793T5vWcEhI39CUwRibcBLKdzIIUN+ClYkn0Yf1Yc+
6Xifa73ND2uv5Evt4aBf9ljGBdsWXyRN1Z7SNJWPC6/DfR1v6luo1+6DpMoWLeHvFLP6E+vkIPOa
GIexk0X1QL1vpJXe5TWi3XAMoMeFE1+T+o3Hm7mfuyBkieXMC70v+3YcbMfuA8YX008+EtmHWnlM
LZTJPGTRqdJgrau8wsoVkMmHhvxq5yrMnxjjPORrqzeBUc549aFsL34AZxW2HbYpwsbBgKw7TS5B
HtPSsStrvsbR/RqnUGNDVurJvW3iSj67aHPzcYXOn7ztXCW8kCFd54clBQT9GyJXPR3YnETJybSm
TR+7bVWAvdbDqnIfGyve6KIMeZnoQs0BNg1hgCWB4815jFapvkYNWMJdwULL2pK4rpnzhbUIReW8
ZG1hFWIUn1c0olTlgYWl/bkJRqfHdRvX/QegVB7hUDMLhtWtsLeYyTsIhroDXHSq5M4K1Xbvthi5
/2EcUqqPc4Zzp0RGU2fn6TJ+d5gyndAXiGo69oD5WRqXsdyYPMeQTW1/tdAH6JfFzcKQIsh6be7d
5CjhOQxFBHqMe5eo8A6pcZYgC8bI5v7gnHI4F5oh8/GT0diSH3okq/5rz3p5Tkf0majTPvsaO9pH
3zS6lEiTt5EBgogidFNgdSBYAtN9xenu7LKVq66t+Myh6Z/fhMfZ/sW5SSZdybIpwn1VDSxaP3C/
d1udR0mS0XyeK6sLWVGVPLtdbOGvFHJ/9cu2ULMdRAeS4Pugmk3CcICN9hWMZ9Zvh2GFu+udbKNk
fOXYZTgRCbWTwPHUbBmKhc0AWfOpo6TxJ9o3PdFluluEALninNewgR+RfyDi66YirOYSiwDjMvt3
3Wxt7e9kX/f2TbloXI9jF83y7JxcGL7YLr0tp0Rt67deMmiReNNL9232/bQeTU10VMh+iR/aqa54
MaGbPD+GrktrfJKshRjQocpeWLNOCEonDjuZt2WHSy4E0lP1ONbJdOerTbyfaBJmRAds381LUErl
FrjOHKKweqHgi4luPAYvWChqEE6X804dErRGLlnuAK6PTD4vs3fvsthnzV8r0CbisPeENCX3l3s1
rx0YE6cKYfZjC2surDoaa3pfdUCmPpg6jJ+lwEso6TynscpJi7mBN6f2LkKUGkh0t+1Y13eIA+Ls
fsYV0H33nrZ3SAFi+XWExXnWFEzWpH1vVtY0sISONW+XHIuM0ULgVA3I5iII5/asidtn0XmyFxYb
/lMfM31QVcsHbLVquR8JKhhPqFdQ9iqGjff3frXyByoxXxB6zAkHUoVjBHwEIyZ5PyR19Q1+Fl1b
1hqHYtvZ/mmeCSKzHQYj/qwy0RRmDwCOYP6fnNrMUvU0zdSpJ1st7mExZuy+AxA9/46m3rlyWyJ8
xnTL3volvTR3eoG7fUv9G0csMZf1PiFWx1zTvOXKZ/oIsbLkeWd8jdgArcoVsDuxoV6Lk9ChvjN3
zx5yBBAYxaXSA+G3fesRjOUJwwT6GaV06R7pJKbolWYY4sNQUDbU63nldT0rfJQlEAdFd9W1h41Q
0WWHTvD2XT2BDX+IIXOY/trWpF+LqEHl6hu8GgCotUy49DA0SUiwNNvkg22Rj9yFoXN50uEANfm6
WFDs6mRpfgqmXfJG/dKsRdAuRraTpWrd8m4VKvratnH1Q1xCk5PYoDL/FLj5PfdqThHuyilGMKvT
fjlJMEFEIbnVv0eGLZsLIDsKYEFIelAyFf8q/vV0x0sI4gB/yypFKgOo+nFLMp99MXUkoT9uZYXK
YCQ1nJGcgUVBiaBE+3vGx/GnUhuNcc6lTTe8walNdkViG09P3ZyGX0id6/3BqqT6rRu1Swb+d1iT
R934dPoUVYSz3zGQGewXUssGlZGuZo9ytD3ODtKEIqnjyb9aWWUGUiP0ltKa1+S1jThHNRuhB3lg
HoaiR7lanpTbvBN6WPnq1lzpZfsAT+Q4/WysXN9FUeo+iyqLP2GAYt7vxgpqkVM0IjHelN7WA08F
DH33bjWf8c77hyHuMdbGOwC44XGSjuexkXIqmBm0z01U9V+g1N3yiUHlY0zq+YPdTPSacb89cbk3
4jhWsF44KBa2uwlYibvYKHJOgUnGmTdQ99bImoUXU49QD68r/H5yNi3V/MEvsHj9BgMRJGcu+LT5
gtIwzXK+BryHxHcdjgVJYzoi4sigPxZk/tRsHEEiRSmhrhFldCyCPWy2R6XFGDw7MFGjbuKBVwen
JLN7e5cYYt5gv9717xMxQgS+gcDwvsWD5LRdY7MUOLbD7HOL2hh9MX2TpQU1eJxP41j58dhNVdcU
SZoZ/+My63oeB6X1w5Zlu8K/0UfufR+nXr3QOvMI2EJLj0KYaDxhhDLz71CKHg44JobhaBnrXJk0
q4oxLgcw7GH0BIcI/DHu8S1QjqgMGw3SbY+h5TWE+b2Lmm4tBrbE6j6KVr3fwX5s/xUxYJNyBTTk
Q72PG7ZPJfA6ek8OvUyXYppmf0/HGAFn0w4PwTTsPaaXJygE4O+IOgeMGmiaVV+iHePkRwGFTPiE
OtO24iJyJP41C1snGRg4/Y7ygFOLGc4DOhTtt2afnC7wpSB4F32DyBwnplp10UyVgX85zIvkEyzS
RFZIz81y3sZ0EncZsNxAo1YrF20eMdgeHr2kl00YdWtdg644IWPC4dOX3e6kP88QZcg8GbdZYRuj
3/V7wd1ZnY2dSV2ucNQmmMTUSRq/jSkitHL10jZFlq4cWp+Zh/6t5bCpKQn85tsvCgWNNNfD0jSf
yLbj9KijiMf3PIs1K7RMVFKOqIatxTisKG3lEEFtddlBhUZeUjNZ8Q5AkHbNA1ygzWEJFRvzkOwp
Ihhp4vlnZEFVyBmkHvIdWDZrdtcE47OfHH+U/+wQoPJH5mKVFanK+uRV1Z7ANNkgKWhap/X7AAF/
f0w6R3TIGcT2KwqYzbDXSNRnlBywqDcEhcCmVxNY19JVT81I2v0cp2QbnqRBnTbnhnr4pZvG/iaM
ts1zslcDhnsq0g+nRaxR8gqBXcaxpyzdPfo/QzBH8Bu9PWJczOgCXRW2/Bi8dhEAifsszpFCOeUL
UfryhTgSnzK20nRQLSIB088L6od9AX3F7JYcXixx8kB4wpBcsjkaTi3mLNYfPgnSlRXn1XzncV77
0jJj+oOiVExlIlo/9/lkdWiOyAaVfKhS2K9h+FJd8GCgpY1l17Ryu69mkokCOpFashJODAQbqq00
+tlohY71PV83uiNmmU16QpFgbIp9QmyXow4b9zmUhXtXTlgG6phuSzz9zlrWqwi5Q5zOFLxbmJj8
ZXqtoOfq0SGbcZlqxIlpESkr73hikrCd+1hQ8QbPaD0/eqT2m8Ef3qZdihhko+MLy1q1fY7w18go
b+KZjsvx4maNhHQV+5o+L5cM+qGKxn5D8IV5WRhMhaquX4KOHZIVu1CODZ72qFllBXotDNkqcVoO
P9uA7BoDciHT5Led12hCMJAxJEzjDLntClrNaO+dHBfxwnB41AgVRbf/6ht0I751nR/7Y1qnQ+Tx
dg0dwGLmtn2XItzHXk5klrKjQWg0/W5MyrzI51jCrdln6SI+xqjPtcC/oP4//5A2Xfo3Ey1j9DrW
aPi8Wy+JKhwLglBJka0TfI0hmzNWnRuNvhcWSWro0WZIfPgBHMVleoACsGa+2NFDGpHptjZrs5Iw
PosHb9BJekR0LfgjwqLUfRhU19v7rKZ+PEcLWOnfKCEVKfglZjsuo46WXGWJjx5HAneqd9HilhZn
HGzoC4nIeDiERQv73LoZQhfNSLZ+3BXmAgtBHJo8LVUDLGZsHc0/BXem+ki9w+E/gG/Qrft9tAPf
jZAVvobq7E1NA+IpIK6LONvm5RTGQdKTRZXd36me7+QNVUXG7tsencDCEI0BgAOEp8SKEmtzR23r
UlGLjpNNkqWgXHdRjj33xI0LKXqNDPYYRxJjtHo6tlGMfg8f0OIJuQJiTeRh2gwrbZOx9DRvi9xP
Jt0iMsDSLfGLRE2vBittXGTcPbLYOvfGHFzVf2d1uuhHBLZtdlSsWeQH79GaKVUtuhrqRAykvbbD
oPhDVauh/+AFXsxDSETv7skCpM7TimdNQDQPO3vtlkzX91tnZf8JiV5brQVZEC1PZTcKjbJ1Co+2
lhQLNrOJCnh/8GBK9AEzIY89xgEvFsbZVzgYEhcXUsIAUx80WkFuOSMAs3ixc9YZ+4p7ekDhGcM4
aKUhdpPhA8Vrh7hKsqbfP6F7Um3HFTv5KPc9e0QSzaOHJKokAjtO4F6XXNp4IrkjHefmru+yiT3u
aoREN07COH/17SJhWtEvsA45zrXZQpPHnrMMPc4EQ1dkcmItOAob7pteYVn/OsJ2wSXHi9VrjJrG
xgB3F3aXa1dI7X1fBm0vRLnZ8Wdmq3Q4pxCX+9M0mIWW9RrM8Jg4+NSgRErQbx2DzZZjiyJ+nEcu
jqMjepRzWypRS6SdZnIGERLVLf2+ZaDIP1R73W3vYcmQzqi9N5Xdf9GB0fqH6UeizoRC6ngmqPpO
T5CX2/mjgiU1YpuBpdtjnEYu/BUm1pnHEOrIocC3JaLYJcKRHPXlBb2V1jkM+01z+rQQ7XwxB4BD
zxaP0JXLniR9gdl4jp55ml5mVFdxlBgPflYryMCfiO9r92TnPR7uM2Dv9svXzipoHeQcQIZ3Wdr9
QJkvomXHRGQczFqRzxRuwGrXB0TWPS5IHKSXNN9b419kZFdahCiKLTaLmCzkEoZd3qA0KFchkrBM
vrhsVRF06W3W/lou9+OvbIHOHvYGrD5PowxxTnDeqQ/U2mTG3quZnubcCAehP0pMAEVlDWlJSRMW
YbyG1lP1nDTZ7I84RuGFuKqhXX/P3Wa2x3HPNPtst4WnSF6mbrkPIdu3zyLTZn25eDjSk9NLlWuY
3Uw5otH6Uiw324o7Fw3MVxGCzO5dA6XBMxolGh4MiI13lLamHlUrBnBlyubvEK5OIoewKPGHjZse
VTs7Ne8xJhEjIlqpWd93mGzEvQjGBrwb5Soq+ZYZIjGuPRD0s9a7obLTOOct9H5pPgrMEdACvW+7
/EYhqUbxFgUbMn9HtWJvo5zPCF+7nOGUnVFDVCPUHjlM6pF3HjfIQwEHGraUN1+hsA6LzRcPiM10
p9eZtV3hJ/iHIw4lfGNxaWmDUY7yv5ydYc8bMXGHThWdC4KJIJdHYp6qAkbJ9BPF/x09rL6pzVk2
l9pvjfR7M5czM61exsTZA6oF+4JJ5aiKzv9VLRvZgkvVCUbd21YS3o1LvoeGvaBhNSwlryD+vm2C
6dpZiId00OPg1IHIL136ka+3TahfGwoxRVe0a/C7tH0vULRo2Y0Smms7oRFujbJqs/9H3Zksx61k
afpV0nLTK9wGHHNbZS0AxAAGh+AgatjASIrCPM94rn6DfrH+oHurSgqRisrclWVapigxgADgcD9+
zv9/x9yyTMokkexBvmqZrdszHt53gFWUDH5Wo5EKEx2KNCoTEu9fHZVxd8hHqYSB2DYVCScxJLQF
MO1aHKeW1C0brESS3VKaeE6/l1CtqqK31EYnwrKQEs0US425LelmmnkxzpArxIO1S7xG+ZFanOX/
/kzvialOdGZN3TLU0BRvAQLU5n03l0HvVSFxrjeyMkEnhUiSEZVOc3HmDr8jsjylEyXow1hNhL41
LHpydGBnNjW55jMX9N7RT9RnFR39WjOydZQj+XPaKI+jVQVn5OLvHftEHkqYXudVGOjbmbYfTtTM
ftxn6r948BOFWacoXVH2hr4lB72hkBo7gULm8feP+b1vfiIPDaYh7nQ7NrahLLWs6UPgKBGr/792
9PWsP6CyRFqpqIO4L2LJYfN2Nl0ml/L+9wd/Z4SeoomMRsnHakoYLpFpi68tOaXRlY1Z0FfIEnnl
VD1q7D1OIb36l9rzqac8m8gKRxOMkL6lHar+Uaub9jpRSK/+/oK+T65vvN2nNBszmVXSQqG2zS07
IgNtF/NIcYX/vM5KZzxqRN78TaEphbGLq+QhWeIHhZGm74M27iP2KmG0oTvj12lQad3sdCYh2Z/f
7n+/TP8nfC2Pf36P9t//jZ9fyorNfhh1Jz/++0OZ899/Wz/zn7/z8yf+ffdaXj/lr+3pL/30GY77
13m9p+7ppx82xOXdfNu/NvPda9tn3ffj8w3X3/zv/uPfXr8f5WGuXv/x9xeqLd16NMhgxd//+if/
6z/+jmlJYSL93z+e4a9/Xi/hH3+/r5qnLpv/hjrnqfjavvHZ16e2+8ffFcX4g84zOLgM3VZMe3Vz
j69//ovyh63ogrBf0WxNWY02Bd1Po/VDf2iGIBOL6MFSFXk1+rVlv/6T8Qf7XoPjYJ2xNbFSNf7j
O/70nP7ruf2t6PNjGRddy4HXKfuXYbXO2T+/hWsGF7lKb/oqO2a9eAmE4eUi+FAoyg7xn6tV5YU9
3vSh7f1wl/76Bj+e8c1VihOeTCoEDgOFLjH5ZHCR+Nk70cu1Yy3xYzxXz78/x/d1/a2rOplbEEqN
USaHs5/2d+OCHK/ovFE3vBC97zA9B5TloHwfyP8QHzdu14HpC8511fu+6L91dvXne5oZuTKjVJV8
ORl3ZZ56WSC59Ol1lJY6BIJvDe/EEjtdGrnSlF8W5yDJ6wh982mKn8+s2lJsF7XU+pKl7fDvIo71
9YHoMZwPvTwcx9o8mEBGGkDnNM87Nze9N4hOIo9UY43Trbr052lj3/TX2U33EbdY8ciUcq4BzboU
v3VTT2IOSYlEx/oQ+FQmvQpRoGKPu7m5Ce3J6zHU0235zAh9b/ScmlHieZRtlHSTPxoWomQCUcqe
aiAcPYyPmU7RPFh2l/lw6IsHnWamed5szgzcdx7gqVPFWKQpWiCu+VqmIOE6dqO505twH7cy22Ph
VC13VDvUFqAY45w2frXFvXFrxUmEYtmTVMqsBn4qZKcabQ+5004atB3cHk+bgl2ArT0ez3Xjem+U
nrpaBl2eLQBqll99qu7jVyl0kI1lhhN8XNU6VGbOjcv37ubJXJMGbOtI9Ne+LZlOqT7kINrUGT0p
w2dhRgtVF2UU6Vb1g3x2glO+z51v3c+T2UcHZz2PQVP63RZrR/yofCquKK5G96Qht9Gx8MXFSBE5
XdzBG14C4yJysusC7f5+OsSB8xIkByXaBOJiuEyv9d5tH5OjLj0Nl5LDft+xQvWqfiqvy7us36he
uql3un4lbWy33Tb89W2S+N0VWeiPWZ25JGE3g/NiObXwksmzMD+oF62Gwq9w4s/dHUIo60rZKG55
aXWuuWv9ZDPvdV86BLM/bSePWlCwnXfNRbnp5K3mzX6xb4pt0L5EV811u4/zi27fXNt3BkfMMJ1N
D/mdtO1v6mNtOhhQtOA5+ahehjtr2NX78EA7BtlVNssmqb9mtyskrPGGZ01jwriWLsbYm3b03tqZ
yaHfn92gvTcUTuZkZaRpRCahw6aR6BpsslGJ92ZHLsIYkqNZWp4SqF4+UDvlz7F8DhD2dtymqadm
Ikkd6zqdZOH36+uL9ttEugqR0AnEFwRETjkEbtt8iRXFCZhWAFUcVzgNxRWnO/uGm+9d/vr3PwTb
qTExeYoB/aR2kFW6QOS228+WN9rJRbsEC9QK5ArZx2yUD6h51E2phxdLpLsSpXkdxQgFYQXRaCHQ
Io7OpAknWssOMvbaeZR2fTjYfh3XdygCmpCmBX0ohovRotsroBO2ao3Hmtivso4bGLnIqyUy+KJT
LvOxbx19pCTaDgkSEbTJ4Udzjhls84ckVPwptqKtThHUHfr5c1xEN+0UuciQQycLtSO0lis6ZXlW
ktVbNcdvUS+kSZzENPPraCg8KcnhykX3ZdTSQaPVnV7J97KZ1tsZdy2qC/26KMWNXZDXq55D64vS
nXG/vbuQnKxZFFwg6tRV4CMUS+pPth0+W5LsTXF/xPUMMnnTGdXdbF1ZdLEDmOMwD59ZxN6Z00/9
Wn1EdZSGjYFPuu05Qs1UWKoXq4QAgenFoXkAUIFDRd2dWbjW9+iNOe+U2K01SC8MOQ/8GmYzK2Vg
OPQT+r5qotW7gzWEtBdh/sz0Hu5N8xxH/b0A9tTYtaiTIOUpBb6hlUc6ozhFZTlZpnpRZXkI7Q/a
chj026K8+xev9CRiRj02tKreJBeFX9n2RdY2H6Qu2q8PNSlRDUpXQ5MddYWV2hCHJbywzyQp3omA
TtNus1T0aVsZycVg2YdaE3iShkNrS0QC86Hi5zUMOnOR70R0p6k4mkhkVpfFwifdeYwC+cLSHxBc
8lq3HyyjIDLCXkQ+VETZudBnjVHfGkEnM/S0tGgl4ND6Q9AdpHhxgvHOsmcvj9INeY5DzGwYzOZN
QGir81XS2Tw3SYvvHXXfOvn6pX6YH7UWQ1QWE/JNeDhGex9k1dZicUhK3GzKZAeOWsqPSHNopZZ2
l0WUHpAV3+QNDdCba/TrB2r1flYHnyu1vFSF20aAG0lp0MMcAf1eGFur3abqBa21yvIwL0xFu7TZ
Sjw9ZSt1gRv1FNbFHhuHI4gMLIqTpHSZZfcRTzYI3Hrq3cKI1oXbRYHgjHcq1onqWcuOFUFitBto
H2T7hbVHbzWZ+6XZm9NWnjYlYnAHFJdBQCdFzhwc5vSTKq7HnBLzJ12768WDPX2stG+d9pgX98qw
S9XdYH4bur3Z+kPryzoluF2e7sFUK9P6pdto20w7ZdhLwz4K/VD39WgvVdtEUNDLnSpAuCJV4nKw
ZjYiQzK5ZiGhFlRv0qZ/SERzuepN+2DBz5Me7Kr20XLvDfQgoZhcZCnbtLf9YVUg1dfTnPpLot4b
DZ3nZ1+Wl2vN+qgaHwag3/E877OQNZTXnYr3Icn0bWTHu8iavuKfdExrvreziJqDan2TCuVubq0P
WocJqfHVzHhAQn5VqPlLZ0cH2kvdIWShzBz52MQ2ANfRt6EFj1JXsaUNrelekOBubaKcvG3gshVP
uBM6x4qj29iad/MyM+doHyie7xasd+hfcopYRYYPQ76klPOQ1KY/U07IXiMUZ9Trnbb+0gbf4nDf
9Fua3mdA9QAajFdRj1SLFqc4zJYNBjwHd8m+hjncTbY7LYWnp9bFqAo/lCD0iOU417JrtYMzVCPy
spnmDBd1nB2syrpVomZfdNOmpuIGIHBToQkIWW4isR/a8j6bCrwHA1IPjfBE9gMbh4+5C6Z6vTU3
7CkfuvSjms6hsyjsCWgOR6iU3KX5+FKhBQ0LmXpjBT2297OqvTIyeYMiM8YlNF3PsfWqiem+r65q
bXRLoK8rfWZ0ac91Ncx7IccXY6jdpRPltdm4H0Pz2UJqvqSdlyIFj7IMjbR+2WEvnI9Ug4gb9Vv0
GJdUY51iMfxR7nc6+Qo1V/Zk4HxdEzSLsPZGdITNtdF1ZDpdfUj6dBOJz3jCeH+n2yjUQtwoTpCg
UsYD9KTZ7TaMyAgg4lDlT8ysTmqiUo+PihGfWyffm+VOAjFlRjKA3bH369kHwLq36sHLJKo5keXp
63bzW54ELtr8XW8sF+G53fN3ys9bE9xJKGIGMNrNVh18S83dIAyukFx9A/mJ9la+xrTCeEZ01yK8
rq5bdD1lfh+MgRcS8MnGfT0ztBCdmOinKuwgWBFdues9swBWlNduGeyTnghSmVbtM6XaxKWs7WjF
Q1t8hqJsVl8p6G5ssr2I8FkjU95LdGtljvW3QPvZbnoxO6N9Gw7HqrhLcf7aVu2aDzDP3N+vad+3
l2/cgtMSwhINGKmHMPXVqHBEcQiyi0w8FPJnVhhHZ9eJxnJj6ZIz0Jtpmo8tKkabmJUSuiOTjZx8
dAXTmDiFQf6YirQt1Esit+u8Nja3CCDPLL7fcdZvfdGTagQZwmjRsLv5mKD8iEUYA5pHX4ld0Xzq
tDvZvm4WzCoxTcTFLVX3S6vI/bToLgVaCQTlbhOj6q2OsbgaItx1e4s2w3J9USNO66PGzVIX+o7T
ZJ/UjuH23MPSrjFttvLqJgUqlhhuiwIyTAvqhsU24hVvh8jDKg3RGwyNtKGvj2PoibPOGHX5kEN7
shc3V+l1p75k+bd1C6Absht3EVzbVRtlIplJnU5Dt9PIbsA8VXVP0viFrtDuKC4rXXeFNN926uyJ
VHZEc5t2fhb5IrnRBL4hyuZKyyiUsNEX8WX5caq6bSmsrWWH6I9rtx5td05a7BIyvXh1ZwqyTZhj
Veg+F53s5OaDxuqtTc8mk26/NGeG1XdW3ltP6yR7IiEaVtNWYd98aSXKriwWeYdFAq8RePi0RYzk
6919nzyGI0as6XMd3er54IYjW2mj3yy9hYW5fdD6cGtlB9QnbYrlIfm+yboYzflerydvqrEDNM0V
iNpNn6ISVntsCMEOMdCNnRaXSVwibCyd3BB+rgeOsAYvsmZPnUkfkO1EW+YWabipMdZqdeomuI+X
LL9IbXOfCnQqOeuqXmwQWW+SONwoRegZGlppwpHfv37fGbFv3afTuDnAs2i1QePr2eegFW5aG1cs
3gfEnI4WdvvMmq6RVt+KXvtaSfFDL+8iU74SPLg0zK4xHyDNrm+VxtcY5kA6bhajXDX7H1pa0Yu8
9Y2w2/Sd8CStxNyTujrgbwfXN3uSz7SpvRzD6WChSlUFZobsqcfxZLOWLmHqTbO0sxJ5EzEa50K6
kbL6phoNP6xGL6obt+77vTJ/0UqyfUvj4DvZGN10VZm9P8fVHsvNLs+ljcz/17KxQaS8k6PeSx5r
OqgY6465vA/QCw6NTr9fxzDjDSYcHGoWCD8QvcG5yUN5J79+2k8EewNFAzWJLuLaAM7bEKe3+CkH
kpbDYe5uJom/zqxdFUKXa+0POaBdYi4nU7pjPdt0SzyXVnybR49H8iQPtswDOnNLkTBt2i2Tl3qQ
55t2LhXSmXNG/qt/prPqZWaOD4Tf8CfuOz9MrYNeKsy/Ev26u9vGMWXhLkLDdjN/nLMPq1U2Mkgr
jPlz3i8+af0LnIYuLC5ft7q7Bf/ihVon6Pj2o+536Zny3nub+dOSoon+BO1LZvh1gOZojj6pZLQq
/GqKq9FuMzEORRc+ClkF/nkwVMlbur4+8/K8e/KT/Um61LgagBT4KgnhWRFeXVgHwDpPudYfoEIA
5RgO6hxu1seI3/LQ8Fgl7Rzi6L1dtnwStmSFYuCpwyyV5OZNUwUHVERe0KfHICHHX5KtXHNXo35c
yuTx9xPGOxmM0x4bTSrZsoLyx1fY1hYUiyzruO7r18xJRmiC/Ql97b/2dGmu+fMGEJ1TZxmyrfpQ
DD5gsPL0INtW+lcR2Qfdesjjyit1E81ec5T0+WBGy0FnH/T7S317Zy9OW3IMdaHgGRS6j3HIG3Nj
t/TXMxa/hMts02An6rO59/Xd+3UWRsv683XCO5mjpWOfWM83yojkzMo/yFzjemelXto139racieF
9qBaq+LFMFgHCE2Tcx2P38n+i+9Rzw9b7YI6bKeqi+WnrJaI1z0q2zC5yJVzP2vucdcpmIktdyT0
SPlav7/H7573pBiQZYPSjNps+dh7Cew/re9uHTy2wiTAwUDMrTcKyAVVeqzLs/f7vUd7MgfasaLR
NEC2/anvaWEX79vi0ZpJDCTk3yQdJaOyzxJCTiyffXhRWNrtFH4ag+5LrybHkHy02mheGJwrbr39
VonTlkRZrca93rO3rjLxFAzhptX0QyzruzSYCfrlQyPNByU4R7x7Z+IQp02KahUWXTlUtj+K5Nmi
9JgbzUWNToH5ylKjjYh1ryw/giw5N1W+neqGM/LzCG/1MESvyAjXeXNiTfaEXnnq+CkIQbuI9gj3
x7OqT7W5k6XwX5qrxGnjmDyim8Io2RIR+4AdRT9gGmUDxxTJtGgV5kGmWKmw6p4Zy2+n52jz/PM1
9njwM/rgSn5I6m+dMEre02lRWb3ng2hkJ9DA57eKp+vBn+f8S2px/HOOONF0nPz435F4XMUvTdmW
37r/ARoPZc2Ov6/wcP/f/+1e//b1f/kD2KrXHwUe3z/4p7xDEn+g3bBM2zYUWVEJsTjmn/oOyfrD
oDmrgUdDRfoB7JlY7T8EHvIfpiYL9B2aMIXGCvOfAg/tDxVzjonyQwPCbZhwRv8JgYf+fRH5rxlf
NzGc6MLSYMBRtjVBLP88ZpJMZUcEarlHWN49TKjLAcP0S2n0D3gBaNTjzJUhNZ8NOSniL32cp+Ku
DdmWNz6UDSVHQWGHXWJ9nWow3ME2QnNcfh1z1e77qymwik8L9VYACFFdSZe0C2vu664xq30R2MVx
EIP1HLZD9iwXQfTRishIuIOmWbbfI83OHD0ZsTwHtDicnUpZpm92h3TX4SuzW281BUOcllJkuEy1
fJxwXCn9w9AvSe3ktdLr3jLSTtyx8XbcympER/TQUl8XqiDzJmoUTSW7YirpDQbMRH0oFUlJPwml
ifvrsLSVPf6B/IsesZMPcEzbK7qqG+dvERrsWxXEFlB6q4++aCBcNEeTw+GSBG2Apt5G9ukESLRB
fKSRoQ+XmK/12lMMoAne1Mb6cjvTZ52NSAtiifZ7Vq880rwgri7jSk1gVqwGKHp9lWYOUlZM7Ow0
nFEf+zjRUlK1kVaxr1C1x4zGIZlXkjBFr1yVS4hWWK9Gf8nTMfJ1E1P4lWpJdfeMgyYxP6lqjCC/
qiNpZSE1keHpZY+1vkZHZrPuaDPlY5Tyy9agqXbrKhUZPnb0eogFKpetwhtwfH4NaD0fb3vgE5fs
LEccvq0SXttGm2oQKdTMdiVF7R6kUeS5qy4Gu8uqAzJ2jSF9fjDRD+ReME2y9mLSyo9qcjTQlATy
UxgeIjtqDFcne5l6fZOwCJiijtpd0q8smEXDBk2xtkc6q+kKBwby0t/w0Md8U6ZUm9wUi3Tj1HIP
DwxkmWJsEqUvPmP4J0tuLpWFsrAVVIRaObUfiyLoMDooQeDjGl4kJ5QwgiDZ7i3y64JnRlKk0+jm
RMypuHrUok0wTMn6OmY2gy6zs4aCfgE2y8P5Y8YOLMfAPGhaWoRbzVzsYxCOy1M1jXiAZlr70GKH
umMHEC828BJiTvliSYIscyObT2014US0jDCm308qgnAL0AaCwayqKdvEcAieEsVmu2n0kf0Y150K
Al9MhY47lmPU1dB+SqS8uB3MDP+gXbbpa0KFtfZgCsbP4RRr9xjYQQTi5Z722dBKZH1aO+H10TV1
18I9Wvbcneob5JuCK9NV+wN2y/yR3zSPFb3Fo4059N19GsXqZW4npKETRY2EK5JCdOSus5ycGGgV
9L+JPXxOVCOixKc01cRtxTPpjGgNvykQyO4KsBgh7nNNkGFnR2M4czp2H8PZwD6kt+AatrCVM57H
XGfXEigB8jRJ175gwJRvspa+H1AJNdwWQ7YY1+OUhOO2qXHc+23eFprbS03nBngrnnLwSdKmSfoG
BpPWJQeh5FmF2KqFooqsceRZyLId4DtOZgyQxfxZHtvuWZ3MFhSW0mvXi9YNDd7xhd2/nEY6rCS6
dK40YFAIKOUyyw/DprtMKWc/ZzaqJGfqTbP2ZLnMbzmpBpquKaTSYTtr3gh5ij+KYE0v4syrD5hY
jOdyrhMydTWfW8Vg82Pb2xH2h6C6r+2UmgVOx+JDOMjdncmKfpjKOiNqFKmyxYfa9Y5J5PEJaau1
OEU4F/UFPjkqTHnb6p/x75mJH9RSMGH0DPLbPs1Jnokwn0tn9b0HzA1yfYXEsCrZYGXSda2aaelB
oOvvczWeRk+wIt73RUWKgv6M+YHrLhsvxvBurZY8m/QL6MLEtRKMi1e6maefaU1bPGLgaBSX7tmj
DDjckMfNAE1npEllEl9SN8xT10iZi9zQKEF6UFsD8CQDp3qW8J9FhC4RFWITj/NLSnPF+dLsTQpi
dpNkr1Me6RP5wCC4zmWACWKJVxtN349HNayoS/Yl39oRRpnQLiOKohdhTsngjOnQAQmBPdK7Blja
ygEBgJdc2JVpbkAn4cYgPQVfZ0yQUGPbSr+Jyug/q4kUQljRW5KucGlIjJaGrj5AtTNBukUhUh6p
GsQVnrF6cDOrhHoAi0n/ADZLvWOkoPKQg0j9agclYGkhF9GnMMyQI00ywicc5+1jFlPjAmQU9FT/
wMPQqLkOnvOxFpUjWjX/POIuN3eKVlI86nW81SBbjP6x4TENsE5Mmg51sxlpPOrUeulA1e0i1WjZ
xQHqM70wTatpm5MRgOyCDBHQSNXY2vpnHZSXZVY0IV/5gE4BkuSinCU72iXYbI6QN/GxBTgEeSyw
7G8KNc7JB9dRhOWca84dXFXjvitSWpTYKlO60+dkqx1JxeHl6BWr4aQ3/eKSPbEhc1rWHHt0ChkP
ldGVDdpPa9I578L3afOCCkw3ZfIK2SiN0VuGzPhktk1zkfWB/k3BSBc5hZIFCVa/gF9WtaCsN5bS
jfB15DEH0WN0y0TYnbGR7CxTa69WvlHgFHalfoDCKL22xZI8jIa6cgDsjCvrxITZn6lJ4fUHNwUR
Cu6kelCy0EQbasND2xVFKwEuG3gZpjnXuVXFumsewTsy2Uly8EUSuRicAsPUUwBHr1rdTlnolXMq
nvGAmjCD4hHdCvdc3AZarXwrzCS5U3AhvtKrd+q8vA3Sb1E5ppDbSnMgSZ5RW66UvvlmVmr/YskL
Ra8RFcBxmGwIgQQ1S+AAwkNe2ufd0HpR2y6XYSvSF0tbpNAF5KJvlF7wzgUJVrytHY5khVWDfogd
WmP2YorF8BngXb5oJoIlajGAWjYCthfLkxJVT20LWNAb1c5+wRqdXtJlSH1k7UOjxfgPRgd8bneF
W6mrdlmp2/nB7i2t3zVpMd2Olr18BQfZPrAPzGMPRKZxowoMVE5ZAA4ksd3WiWvqrfZaUR4zKH9G
042iVe3k6cx+GHDnKsQamxQ5PB1lHmeHPhzyfddbennRRwqMrFLqOjayMmlNfc6am6xp5sqJGUPg
j9JQuU4K3tEqXlbiSW62xI2GsuoaB4ta9Rwh06KsbnafRSCsQ1Mmw4e4Mkdav5tFsivAA6/ldzUl
GB3Q8DYpAYTHtFcYLj+Ph7YXPbXFZvVyl+F4EEQWJrFWYbN+g4YpYYaxaO5CwxYf8xFintND0IWV
JKTF1WCoPTU2F3XRFErlT6msPpm4/e/CYgqEN3RazLiRW+u+1qHpOdHqAXNKTYoM3qtmxpo2VdoW
CwLVTp71+EFpNPsblLimcPBwaPJGpY7e7zS86JRwAnP4oid9lTlLB+6ain0nLkzFGj+H87zaCuWq
eIANl9zrXbfQIaDQyMio2TRvsrFK9pkkb0ypoE43G5IBjkRkr2oVJg99GkjyPlU76eOkC/VjAAr0
AHuzQmadKUBzWNFhAENSHWWng295EfZawaX0YX5QpsQknoQ7+5pUBhFCVWd0swLqSk3DhLUWbUMt
btjmpjMct6KNwAGMik6xCQTdHdg3qo6FZCyX1tjgMByWoJU9LOACAmi/rMAIIwjybZvTE1WN6s7Y
6m1ZwaZMRHpsRA8eURmLwXR0ERP0UyufqDsPoSHRAtVi5fi+kfynNtM31Wtx3zWvr93VU/U/YLe8
Nsl+f7O8e23yp2L+cZe8fuAvD4T+h8yO1rZhA8Cks1bF7J97ZP0Py9ANkoGmylZY0ddawV9bZJ0P
0bjIMGVVswHe/7hFNv8Qpm5apqrTiofP6//MFnlNff7XBtmUFVkAb9U4iWHqlq6epOoWHKOVylh3
AzgEJm+bUTBFdVogJ14MHKCB9qJPLwrDzv/hFv2VUvnRC/FzcvD7mbkrwsLfAZUNGu7PW3NzbFNi
DNCPLRSMdaDL8jNm8AACs1rNuFhH9pl+b3XpKyZa+ir//vQnybn1/KowNADJNpYSWz7t7dBpbbUK
y0rXNs1SRqGXafAAjLbcYe62P3SzkiHhgBTqSemiUNStFGQorXwuS7qmYH9+AqopWGyEzJdheJwU
vge5zOp6Jp5M6CBykMGKfdLUfmSGn8CY//6iGWqn52LS0wQtj9nrGKe63GqsxmWQWoQKeaAND1aA
GpaMYSJddXDBem8o9en4+1P+OsC4PKFrNtUqRWVD/vNjhgGPV38ly65gl7UuN+mpD2LUJnaLJVTP
UyxX1+bSys+/P/Fb91UzSEJBjSAJdeq5aQsDFH1FAxwJ77NxbUxJQI1sgucBIBib++/P9utopiG6
rlLGsBhM2i9PcY7zfkqbzE2zTD+wNfuKzrbrtwsQYXVQUqDK7GmTbCyKM+/RGzeYGYQ3VzHXdNtp
p7yq71RrThG4pJOhH1CdpZtwUGSoDslXNiQ2JQfG1e+vdn1oJ2PWxkKoUAXhiWqn/T8hU/XQfOsc
uIUuP+sgvAjemanOnObXR6jJJnMneTw+TFT389iBIoWYsZoyd4TVLkNxiVpof/3ydQEifK6DzIlz
aZ0QuH2cRqc0Qd+A0wnBJDtW1EKULq7l5NEcciN0cwWZlaLEaHWmytBSr2M5Tp2kVyWUO13XWe5s
TtKmBqyA3CIqxnMp/V/vAbVeZkmhMGFZ4lSUmlpyWMK2pOt4VKsIB4K1nWNnp+NVHEf2n3nun5yM
P87Jb50MUbnNXKRBfDk92YLNP5qw+7t2Beapq+V4p4dqFLFJAMn9z46hdXEDUmQxM4BOtX9+uAYz
EPxC6kMrfWOnJiNjCGI4DPPfn+fXN9NUmOUNGzOiwmpzMgF1gTLhDwyBIxLjXCGhgIQ6jjo9BNbm
E/gWwxf86/lDHkjQO35/7l/nW1Nh+JLQZWllsVnv9w9lvw5qcTdVXGNkCla3tbeBIxYjDl1DEHxd
9ZVg6fn9OX99N02S6mTWmRWsX1+aWoGFVsBfdCOxTEdpybJHZl7L+/1Zfpl1DHlN/LOSMO0J/vjz
lfVmsiQLV+wUjSIdLXCoV0FtaRdp3IPN1qzqXuHl/ec8BbyizK2maRnq+qJy1vV+/3A/y0YaaNmJ
JtjKbOq3gRpae/B2lDZbsjN7KVtmIOCplY0bHOIMqDkzQtoT5MUefPpi+wkeCHWf9olyTmH3/d34
aU7kQRu2aWBKpabxSzyjwnEHbSLN7gIre2cJORl2iaGjZlQoAzgmu95DNxXRMciBN87JUvgtmCZe
4yV9jYEkDPDudKRIlkqX398/re+LwMmX+95HUYh1jjNO2/0Na4+BRM1JRyiJ9RF8VP5lsS0yx8ac
xbcLbXPkqziTGJjEiYSBClRTsZkXWHAFAeJH3RyLvehN8NlwYNk0mcE4bjTaJayUuGaavYrOebQx
wfE7rTlIINO9PUJn5TEakwfvJv1aNgwmd6VHLtt5smCqjAWdGeCKawSAGm27yIeBR78ajcl6HTCu
TZjVjSTZrjnAcVsJi98DMmmbJJTS7CKcbbL04fpuNXKC7rmKJr6E3Xd3U6PER/pKFluRxyl2q3HK
XkwF9rI8jmsbLzJqIdRxlSPG0jAdy3SBIhVNqnUQoVYXKIoHIiLSdlb6OTGS6TqWwQ5tfv9gTicn
ZnXieNvk4Si2wv/+PKCnLJ2iHEW3KwHO2ZJWVrMNTZKMc3iMdbXgUD8MAQ3QmWVRb4NSqSq6pZ3M
g8lEMzBIeZYjtNiIniQhsUlHa0LfGNTIawfiBnr8UCirSiupOi/p1GMQAxYP5GBA0odx5tKYQv3a
oJ1wATfZjo4gf7dZGl1iSAGmJgzY0eMID401Lbhb0nyp8VUOS7SJyJW4S5FnOzHS5BgU0NJsxy7+
sohBkpx8CSpgS7GxKasx28RTJT+N7bwvpzr5JJN3IGMWpOM98PQidAh4wC1xN6Fj03vQaWcFvJtR
17frlBhv6zLQ9gFYzWO9IAq8jOM0cSurNJpd0snB5HQWDDuHJI56wXxgehEI9QkUqlksNKdbcYrB
aJm3I4yMqzSDBEa2z9j2ESQlL7ClutrRWsnYRSTBqIDo8H8VOnt8VP8/dWeyJLeSHdFf0Q+gLTAD
20Qi55pnbmCsKhLzFAACAXy9TvK1Sd0y09BLbbQQm49kJTIQ97r78TQ/dk5nrzBeXRxSFAFgWsp0
NeyhODus0HnzkH+oavUsiMtvknUaMPGX/mYaF4pcVHddy/G3WGKzZ8VwCNfAOAl6A8AkVcNDIpbu
saeG4smiLfWXM0xDvUF7HDCaVlAGo7Qr9D6Z0ruJeIENLjCQHc7+IfwtO5Nkewce9D1RjV6i1lwD
vOBs/yMItfa0kb6e7uF49Q+mq6oj1SX5pekT92SM9s6TYbCTtrbP/PDFbbM48Jcco9jnAd3eqGHu
KOO0QQI4CNP9RQfMD6PI8M6P0xy+S56ox8xw4RtNUPZRhrCFVrNpf4yiNw9silgsVsmrS2nGvRQo
eGq1vs0ibTBmBrSQBathYqNf1LILZUWakT2TdbPUXnGu6UV87EITSYymA2puVGGXG/4w+VvTGAWA
3eBquldIkOVtlXRffuY95cUAWVFa87JXuqbu2Vkp+tmAI3jtZnStfZJa1g7YoXiwgCxjXHH11khh
hwM/+pKz4j7movsOiswORKbp0a+6Ma7KsAdMCu5qy/jW7p22CCKPB3HccmrRIFBO/AQLCJTxYBjj
yQyDsYbSiLQc5bn0nwlvPGc4mjHFJLI6lhJZd1s3+bBnYw/aG7hx9TZAguUnWbow+ps05TViEK7X
dPDc16uBEVejQEyms96w69cnxmyPL3f+oa4ecApxnuBij6yh5g3RiF0m1ldg668FkyPZBUzE0mgI
tSc6nnmPg9tA0LOyudt6Rl3uqn4y3XhVITaxIlzpR2jZ926ht+m7rh3ApVA8tVDZbecRhL81BokI
QbfU4I3hDz4obRp3QHTvqbbtosQijgzG+aVxXfPoh+lT14/9A2JY/p0prz7SgHthefYc5vTlAJ/j
MXWRGtefpS+xEKGYqh/cdr5py1gjbahPqXvnnY4wn+fZcY56vUpnqn7UYXpnQOo7i94x3opkvYMu
O+PRzj/M9Vs2+Quote9sNnW0BstpEekNh1S68ScV++Ow71ez34b0XlE44nykaYjq4Vp3pjHk0egS
AmrWF9sfNV1T+pxCIWpSxH7Ta19SpOK9u5S/J0w4XWB9hG73KbL8JXRnyJ1eC/N+wn82pPqnCP2J
tFW3oN+EjyAtnwNRip0xsP+wTBIE0DMpmmpqUlpDeul4xiqW/Eqajz1en2ugqr+0NfxXk9IES2kv
YqtLosgz7yoHHG+7Kh1lRXrh+om+UxFIyjsEoRn147YeyQFNNfwxE34yf4JwT7Qj4iYKZmhsdUsq
qDGiPrXbW9x75Ix61uCj3fnMQjZlJ5i0G7t4Tmdvz1Vn5YLg9jGSZTTlFcbFLn2y7Ct/v2nvStIV
4ThTyGPlv4Isc+CNrjiDZW85w1WQ/y65eLA5Rb/7HmGKvrsjMLmE79mFyvkucppyZ3b0Uc3aCIlh
KTosTCNSKM1PzlUUNevmRWBNWn0pY2h8DBlpPkUWiFLdrUduEzfroNiR9qzrVrPbAp4FHW3VZ2UO
701J/4wkIJDrpsFVOsWIm23Eqi+MXFcD8UOTiTsVDDRKVy8+jJU6ckzBB4N5u19hEzfD9FKMJN3c
9AH+YAHVGFRs5c4PZRF84WJSEWdsejF6d4w7I/sarDTfKosTsaHYdONLTAmNMbiELsr0pui6LyvD
SAYZ80RRPGpY1fwOjCnb8GfnvxkPM1wUCbUVS5t9j8naAKd2azBJYfUESA4fcdLzoWDv5HZjrDHr
7ivP3cy2cOl3YNz33Jr33UwqhWfil1WH5PJMlhrTsOQ3ed0ER2oMHjPTOVCn81Q33WWcusdm0MW7
1v1DnuaEpzM6PdDXv8ylorciq+zjqqTFPmvBFU4TzjU9GCcVnWbZmN+unM6PslePgPgzrCx6D3I9
clp9A8Ur43l3XuiMvEmCMCXlnN4XZXbqDfiNWj1YWc9BN6lbyylvS797TlbSDi5bi0M5q9/tOpLp
6ZZLlpqcG01zURahnznN2o1jiN8epsiFD8Wyzzl9a1xV53MJ6x1LoIXYX82XYEj3PfQWmlOxISeD
frAbnv4d8hOc2+sHXo8ffooA5Wtnb3Dg9BuDnOQtUmBNnsrDkN00L+FYfzHZoCXKK260tNppK1n8
8SyupLFTf7mFLnbCobrG9hR+cIC7EarNj0Tl1FOZKS9x2yu4pxjpBUVF3Di6QiOt3KgN1umBzpAQ
KwcxxKWkYCqjuGHTqERRBDKStWyXBO2j2KmQUDoG/AxMve0giMMKeiytkDe5O5Mf6eqf+Pmo8lub
b7j8kGedLNwFwCADB32aliiJDmTfNdyj6RpMnr2mp9UJyDsAHcTjsPtJ3cgZW6e+KxMQ7W7qmNvC
HuBPL8abQqe+qerFj6YuuQX7msQmC4aqLo+iesZxc0hA4FKbECMSomplN35WxAIi9T5pUCEgTAjA
iH27pQowVlX/navsi1TBMb3+bDNvfXYFws9C6AuHvCwRVnEF9jVrOGnB3i5JR2/61dt3Wb435qrY
udK6R+vbuAKFyUl2uh/2uNhfE6a2uZgi03LuuWnsBB2HxOW6LRuNb6tSpyFvzytlBdS2ZBtjKkPk
TWOXlgswteCerfILRp3vonF2Lj0wbI5iaqDitvWfZreGTugiQeEbAFW+7e35pQ1yjm7esENrxg4O
sd1oyXJnB9U9+9NqpyfVxlZtz1FPfJMdGOKVSaoJAqq5bcHs3wL45cLuDdRrcb7byXwINU9B3mCP
pMKEHhicaf0QS4PAasA+beOq64XHaF8FJvANZTsX5K1HK/VvHcwSkaeNs9mORVyJcjx5C46FRjnZ
pq3Ss+HkzZ6EJj8gUM+EPb3wR862J07KhabC0Xa3Olzul6U4r0FDS6dWt6ppv/zFNSIfwvulDbiR
c5t+C+r+3g/mBoOTlx0QoPjWYEjy63UjLSM/2EtivORMJc9pEH56U8e6yD8q0T8GnvHswhgaBxaE
2nN+5/Q/MobajG6+/0OEhdzkXldvZr83N5O93uQB/iiLlwBXbPXBev3nhFK+wTzTxQB2n73ZhE9g
WjtQ7ys9FLo4BbVNECd4Qvf3WWv0ROrlg5/q9lZYrozWdv3hzMaJmmUrol0x21a2/wgWnXvDkCRx
nXb3RplX0ZBo4rB0YnJJ2y+FO+xCLelCzFxKF1z/DnousNnW63fILQ9tXwDkm/AKGdkd/HzuW7gD
MDAN/W9KMx6upQkbzR6JmGL3Oghq7fql+4bN/oAq7By7YLFfDJMUtzWPblQlKQ5Ik0IkNa93o++O
W8OikctNixr69kJSOsj6n0U9Xayqu8l5gZ36lVI5m6lny/sqR7Tk4LjhuVvPOlcfI2p21NQL5xzX
kZUj9OKHeZtsa+BvByoCv4yx1CdMhdBVsvyuH7FQDERe1TRturoI9x3Uatqb6MkznJmgsezmjRng
sWqvRdXCWmWMrSrZ0rFhbkLMWf06HGiK4jjjZNmI3qeM02gulYvhBaVnu07NCyDoX6vbB/eCFpIb
AeX01Pq9tatzPmaN/zGuqHW5sVW/E2VCk6+1RxgyPhTVFZFXGfsQjRz705zsm8qAmA4if1heUzW+
tmGOi2NJj74v95xmW/GH3aftSzsOD+1EWs/qegr4kjh0l5EO2cbl5cUlp6yzxyn0n9srTdxd5X0v
3PelCe/CyT5gGjGPMuDHZASB3lbTHBfQBvAwvJh5L2AetVgJ0kcKpR/raaHoY80/hOr3tHIBDXKd
iwIjHrWDdQJ/e6L6jc6q7kYLnBEdEwyv6h0Nd5xR15bhSe4hPMXsMY7VOpq8WIbmFjeBZUZe0CwX
S7qKtFx4zOvkwXQafBQ+OUYxJ0cguzu7nl/rCmB0WpmxNhlqdRkwKZu/x05fv7vdtWqUAk2/8ruQ
cBXCGoQPSzCztsoOmFEtrFZ9Mc/ezpilnKLSncMXBsbxKcQtVEW9MMp6a+iO+iujKBKkeghx662L
E6h8BBPOa3oZw2o4uDQE3vSDURIdgN0+tIrDz5ADV0bs/vatVUlaXs18dIxTotn5RGnrWt9sctxX
ChX0waDE53a0yc/tr/2vrx1RtbsuD0QSCTM3qms1rnWf0IXBy9pUiXfEtVXFo2uVILO5bON6G+Yp
7ibzuVXZZF4md/SfvW7M7i22ytspXe5WK3kOg+XBZMP/qbV2tn3wk/Oui4rl05br3UxHzCbvreJE
nVbFuz4rimqHdXr80PyANoMeIBzTX8zEm6kH16qnnc8+yxgYForsJjHSZ+2YNDbw99a6ekwYnvHu
3lspuWKvaaJFYuKoQxoJs4rVx9JSG6YxM0dpMiSfoOLLu6zo4rbwSUi2pFTXIrhaDj97Gfhk7BMQ
D4jEnO3tjNMqWd1IGDy7EVzr+SBnkDl2kcaNp9s7rC1nNam3Mv+T8RfTs/StjyboXn3/yjyqrh1K
XeZ/Fto1mDmgXSNTrec8BNJc+NlbVro920cp1KHmLNnQuvdagZV/gib6bsFC5ZnrWpfaTQzDRksw
qhrtDbe+HnQGtXA0Ga0mg2faZ8BQlJy3ddoc/EEdDbt/zCf7bqT1ZptpKzkjr3+2ZUFgNV/0U9YZ
tbpMemp+Mpeln9QYE73qIObA4qke085is5vrKKdg1UVLmB9ZUG6XNDhls7feazW0Ee0kdMFOHudZ
YTJJFVkBbj11n/iC/xykhq5uDHeYY+iaCSj+jItGG7SxjmxccWgsT8so1yOvRQDPvFifu5oZr8Ln
dO/703LCavu2isY4BaZ/n9rFm8PncG6dpo0Bfq6vBgw+LJ5ONsTDEIiXqmWin7Iyi+dsrF/ClQUC
LYDuEy5k/gmeiZEMJfOoxz7ErebN990a0s9DT8SXq1z1Ol25b3iDX3tTBGeq5qq7IsUdHLi6uKFD
VnGVQEWneklsil7TlLdYZxJ7U6Q7190E8xALahCO06C/Cn+44WNBQZvlT5Ttaivd7mHu2/lnl7F9
4huzqzU+Q6t0sjPySBPLvquPqhmnY9BW9SFXSXfAt6JeMPXQw4hzCDf7aMU9l+iIq5S5c8LaxEpg
TdSh1GVMcCHOWQ3h4YMyYjdeECm9eOoPBUos65NH92TUWnZ5WsVAA2mFLpy7IX1flH5sZDC8z8v8
u7Cb3RLYlN1wV4yqybIgF9j2Fiz2UOwX1XvtUyqp6NrWIO9vRopC541tK/FCmQXvBYuCuE0aFh8s
SbBnYQ3VEQK9eYYVLPZhYLE/M3CnZeN0D/CUzRhNx0dVJs12dAV+016CDFeiGw5LR1YM154pOd4r
A1KNV9zK2utOeepgFm2zpd3h/kqjJUjTJ1+U7k1TTBejtuqtZ5NCrsacTnE6QzTRcjxldeeLn1YG
liVkcfwrIH+ISGBjsJzSXP4MwyKj225InBgdnd7HQg7mV3fdNDMv9cUWCjIXFb47uNwBwhc8kAs5
DYgr5cJ1UZOvoM57nRQLpMAfCS8P2jH8BypM6FLdTA4P5GGRkk0FbHCGKGafKSJzEUIZUYvHcLJm
ITfuIO2Sk5nlIOaA5VDjtgp2uydzpFHz1zjOim/vOFHd69VrI39QKi/nd5sssH1L0A4yPgyZXF+o
Qfby41xP9M4JZIXXoR7/qBIep9008PXaFFYA6oGXBFrkwq1/5K4NCqbvE5tgpva9lhEIA/uTqB3v
M61T775n4Ifw9EdOwJ09FEeup1BgwroZDpPIwZFUikveyQmVb++ScSjnA5id8Y1meh6qhhbx+aAp
MSnw4mpUfhYhvkGJraUXchnLZNtZNOBO1CeMb1V9a/eOvq+WqcDTNQn7kCnq3CNJdQTzFXtH9tnU
qggqvWsR1bUI2l+UFQ7O3aI8pwayUjsuUplLqU6fzobeSaDc/YG1PDl9nXkC3kE61lTxBAKivo+N
sTzZeTICaLmS46RhbRm39+ZqPNBgxkY26D9r39/b1rwP5+5Rz+X83hasn0Pzy5gLFoXDnSy7nZKD
x16447gJzf6gWDE/rKxbwfRlVMSt2UfGrTZT069gFGtc+vP6MVT51qFeaQPIpuUSxO6OiYt9Q4xx
ed6Oeva2S8HC5TrEZzun7XxGzR8ywxEHAtlANkoHc8cUD2tR0RqN//I7p8pX/aExjN4tRdZiU4Z6
lyrqdfktzhMr8/KZpI/7Kkzcf8TdPoPR4dWNZfLQc9uOGaEyqkcoqD+1/F0xMPsBHzFryniQdsO+
rlRhWO0dgSXzYa4qXMkkBjgNtPSW/eAoMAVNt2i+Il5f25fJF81n6swppSlFrhzQSYSN2DVc5dad
SZ5wPhRDzkB/ZWUE2yYbmQta32Y8YW6cJrY7Fb7QFgTRJe+LpY37Dqx8lMkub2K4fJ5/bnJjqLCh
Wk2944GB0WQrpcXZp/vHvaN50fcOmOANP8ZpGTJ8r255Y6pUeKCXAOkd+Xjz9WAqy1pJuYz8vckA
YBvDM4IKi5uDjAJtt1b5wI1Zp8+ghCv7gsWbo8BTBv934RSi0kC04bi1uyuDY22Si3RCKAea2pWM
2nunE5wuQRpsqExrSWKY62I/UVhMkWA4ukN1EDlWykNQu2XXb/46JlRQTPUP5Xl9fk+Wt6hvgHv4
zVZA3KOeHLfmsG5CrxbGDREAKz/wX05YYMisOtPLTWIJ5sJd6kgmLKpkl5Pb1rwSnXK44xlex51U
uDxjG6PC/ApMIYxtqbt8A2RqONTQn6KKAEhyX4pOHvCRzVfN57UfBxPgQTdAQZxRL1Punbdr2uRH
tLjfFJm98UplyOICfu6lTRMtjVjn3CFer4LqUGch8eh+ujo/ZnY5tjsSIm7XOFspLR0M6USQ4rkb
Nc58JL+TEXhBfF9oTWfk8Cb7m15HA9BSlrwnjTWY17Va9l4PeTbvhhlTElO+lMWBFTR3SyXH5dLI
LuNSl/MsuIPdnyvoG+Mmq7zwttaU9FoUDjJ0hZRPrTAn4qQtl2LLs8zNnWDK8HyVVXYT0cF3LUv8
8Y0dNF+k6JZ4ku4lJT72qVNzeTDM0HpQQz7n+zkoZeQbawonWTxNVoPnxxX5DnuGxyKnIntkVUMS
LT3UIoOY3inniOhPmoFsb03Vryo1CipGkv7JkhZTDQs5h38J3VaMf/JHyIf2lCGf/CjzZqYJlW6q
kQRVRItzZW5Ea/AzBW3BbRaW6fMqhXNYBzs/0Vev730m1XsM2xU0MvvNaVaLZkhvsj4rtggIZz4U
DhSO5aVEaH3NSrt9KE0SaTOLndmsg5gevuQhSaZOx2Ww3NcyEZwMbRX5VtPdBJKYlWzH4K4MKdth
lcfnJJaqRJ0cSnWU4VjtA68MP2fg4PtOze0F2+5wayeCUAwbSqZv6INedj3t+uzVFIl99rvpU5ZW
FWP1O/p5oi+LhpHBG2O8DUffPmEv6lCYZPfTz8s82ZJaWuJSNtcdaWGrdoeaaFPz1yc5hau28zkZ
uN8jeh97Mx7KmiesnL3lZ++XBTmpxLAY+4scHkMevGfOMr5D1eM1YYsHg//SDTXM3t1kowxxwWjW
E8UzRkhdzlrSXOmL3WA06ttx++GhWbPh3pDTiTI29kamN/sHFgpsregwY1FkFi741LJd7Y+spyht
BLAb2+3S3A7X9k3p4wMA8cmrOTKnotzXhahiD6MOXTFizQCResHOoEuN9CO6NhJsR/+BE0wYuTrC
GXNG2MsowRlm7AzN0AOTmtX0Zs+dK9juz6nJVyUItpYd+E+2aBgHcFTCRCELQBsmHbxZZTGz+0Yl
QN806251yB6lhpKf/lLYt0Wpfk2iCeG09euRmSaNqN4EskSAXBzpG9HH3uMiSnWue6alu0YwJrXu
9DMdLeOaEJunyvKjGzor3CaqX25IabuPTUoQO5RdFa9rE9yywAk2JbQq5ULgS9Z8NwjM6J3Qj3hC
DDAkDcgRVDGurzntr3mHPYJq4l1f5fbbYLrXyS1xbYB3PIkbrVv/MclxAARtUR1DqcJDV0zJYcLG
/unlZPoD0Z74yoJnytYP3HRstVN2j9QvyQfDSYhrcO1noh2K8mmyZ/N9dq301i2p2VO2RUsRRJ87
S4evpXfdr5p1XewnmtO3osVbgB0PICAXfGa7wTqUORHwJCun+7WbKq4ZVcLzn4W/7DkZvuuy+VWR
4IskNJufqrD8W0AHPRHRCQeqP0z8OWh6iN06EkjiUTBbGRebojot/rALKlNtELd3Tm8cNDVrR9dL
V7al7smy5j6yr0CqsF0+BqugQcxQL3VdfrkjNpPWAKJ4rRB2G3EhHtI7XBfwCyYWeQDRe/TrmFY9
7gxoXx+owdW2oecdCsWgLyXT+LBZdfbIKrw5a1E9Km7OKqiJvLcD44QxIUfa2G5PLcREVk0LI3Na
G0t2HmSfUxl6bYDzspEPgjORnl5ewDU7rEqtT6uY223JIRorHmJ6jwasVCKMCSU8+6L4rPGL7dyA
diEEwZi7l/kymuWBVXtxqsPlRwf5KQ742fwyWt5HuT3nTuTZC1Vc3WxuunzGMlgP61Jvch1k9KfV
4VtSJzULSyi3/A5aUbeOqodiGyQMBtPMm4yy0cY4VwZjdatm41kP3Xiypnk5p7yeNzKbykPINo0l
vB7uIHawUPIpHUcmzqik9CFEYtS8DaqOHTpr58UJxJ6dIkMIY1cECxbnX6hEVNBN8kwvOHYlDtWY
Xk931/IW3DmrBQfaqP1tx+7lJjWplPyT0muIjEXm4IfnsSEsl7mp+ygSf7lcu+xeaCycf9ZsKt8N
zzgui0GUbBLkV+i2u7DFjsQI63hy6/uJzsSzV9T5yTJd89BLY3gB7WmeZS8CWpr7/pvlsThTc5Se
TZNWvwR0BX7lQtz5IjCSmPMM1QGZDNEnbSJa6OpDt2AipFWZO2MLYV9ru4wXIiQ7ixrkEd3CHe8n
MB+3QY5skTL4P3dGF9wnOE5h57ALs9JVA+amkvBRWN3PgAbky1DxOtwNi2oPftd6ce4sRTTqhQLA
EZW/wlR9Dc9zPNfWGdTyJG8W1tyP6ZyhDK818flIseo9GYpV4/XKiALUqjjpzXKbCF/v2ZmYJ3+m
hjFL+Bc0EgNWMbPZhIAyDCdP67DbyGUJTm1JhBmRu/2xcNLoA9/q8Em2ZZVGRVfrbeYPw4KSCedq
AeMS1Xk10vnns0Xyl5Gco+bblrtSviXU7Y7sPoBEbZVQoMrY3ImzloZzStmpWJE99f4LWWPxG5ZY
eCCOhKt6yRzx0rne8DA7jvHS5JN1Q3hYntZxfSv6oL7RjFgPduHKU5147SMlkMS2CHDZR8/vJ8ka
3VrraL4yT+wG/N9IddUNq/0qdhkMxUaxxm+PlddwynsqNdlfp1I5W2NMZeR5o5giGt6br8UmiR2H
9Hu+EOUpf9tlEqKpGLwLggClYRzFtQySJjoe+bwV4aZr8+LZ6hbX2eCKswB9t73LHdgczuMwlHsO
NO5slbviAWNunLH8+uZuGFeffcKKkdNjw1wuU3tvZEwL0Ak5/bwFZ1yUGHZw17PQI3JJ/tl8pcoa
6+VSeOkpIHgeMZF79sFqWDSIrs5HsqktkoejldtuMtWZS2QCgfslRsKqpeVj0+qy8mTZjUkN99yf
xnDlfHBtWPmJvV66EA0wrRRs+dlI3qx1/cx0E6DIo32XLufYnENLKEFw2lqUO78zZvqHvOuU7LTf
TkDBrOiSTR8WN4SnPnIecraJOreivM0UxiQ3iHvtlAw2XUe2H9dVc+fimAJynEpOPW7bBzMx+k1u
5WyWANbADLSSdm+mdQ8fEO4B/ybP8LEgBc5Gef4Xa7x8J2FED647x9nUDDdVoWQkq1IgXxFRwJLt
bYSJu6WQbrjLFlkfLYaGyNbBV+hT/jRjptwDfRjfCsNMj2GbpMO2Gnt5YB3V8wXCCMGwa2yWXqf3
/LzxEeHHO5e60HhPZwrnV4I4OwLXLI9pgG2MbOzAddF2fw7FWj+rltlz65GrNvnF5mZ1zPU+ID3K
Vp6OwPXEuYpG66Mec4Ni6YU+6iAGbaj8coJY52NxHNKGOzq/BjWdQxoBuYbPWk1YVBhI0oPybFtu
XTGrOMVYsmP9Z5AwnJ3HGZlxR4QCfch3MGFp94eyXYLjJrcgkI+uf2DCGt/XJp8Ppt1VXBwCgvnE
U7t3UJ4Iql3r+O/SNfAK+nKpb8bELc6z0Pw9uPQlaF7My+kk1NZQw0Nms9IcKsBQm6lp12POAvZ/
cWJb/0zjYbiwcel4gs5jO2D2Df6L/bslaOooEv1/2enXQC46AlzjFRsW85h6HK4InFnXqXP0kyPY
gvEnYr2PEDwOkoBMyBR8oHiz4onVDQZXTkN9H6JIchsr9BUXMdqTBZ50zIxf9bggzpT0oc5/+Yf/
pcje8/9ecfTf8m/+qRbp/1ERUoDB/L+P/T1nv/5t/7P+zH/+Y/Lv+nv+jscx7b+xYgZ479CMRbbL
5Jf+iv4ZFCMFBBL4/9O9YNl/AkN/z/7xu4hEBJQrsvklheHxWP29/4hfQj8TGJx9Hyd1QKDgX8Dj
4Fb4J08w45ovnL+yHqZNVuAPGfwf/PSEscxFV9WDpXOOSWMpgh9NLd0HKgUqMN5ukTTdnYOIFj77
iubpSA99+CykO3+vXbXQfCqC4rR2wTVHXgXVm70IZEwDLMaxGlr7TXEuib3dC2cbZvn62II0rSHp
OjMuHmn4xqWnz7g4EM7OXyZm+R8SJpnar5aeR+wZydDf5AbRQMLWFRcc6QbBuGmEevDKhAdf933w
I8wDLDoqT7mQ535nM/VNrTI3VPcSg3ByOq0jr7YpCrPUPFyRNWyzvZDSqCiQhqRVdFJ5sVmCsEri
juXxuOM/SQE3FlrRbCS5BgoyRPI1rJWvN7NVYt1dCydLcbyaqN4Fph20Dy7Mm1A79DDA9IYyPJBm
rOAOz1POCDeoPjKs2e+iUSnUDaPU6rkTo3M7Tv4KUbZfcWW0k3KgczphNm4kc265qc0eez34DKM4
2k62xIYIFrrcx7B+K8FdaOB5Tv82d2DjAHb3Rh5zc2pU1MGWoXEEnaDZokagq/mB9G9zY8XLYSUd
21SUXaEPi18A6VnmzC2iNJAl2ihNx0uUqNCKFJfib9fMHELHDlmsLaoA0f+evAObIh+ScrR0szHE
blXCOAlq4adRX2L426LWr8/4mhdhQpwDpgKfF9UWic4tx4MpHQuTB00k8GL8CSTmXOhxx4K2xC8o
/K6OqR7XjyoX6YnOZkymtFuhS7ANW4N4aEeLV35hsoCd2pkM85+v8r905P3fzrP/b1lmEgf/06l2
m6e/5D8eaH/+9/+RZWZh511jLiR3/T+x5L8ONPE3QEH0u5F/DCwIe2R1/iPMbNl/c02CUKDCIIER
GLT+80Az/+aFdJqzMfMJO5OT+lcONP9PoOofQg42hmkP1Biq2DVN6/5XEGwu+yVPydBQYG2pc12s
LdgosZb41XqJY9kOiiIaJsYPHKModzgn+lGc7LoFPk4yjgXAta0WxKdBbfspQTJzvpkD8v5+Dmzj
Fsl9Lfc4BZp168x98lYhhbFc9HTz5eox+8QKGdyEI3SJzeRWIOe9obdPk8CM8DlbZofb0zLXU2AB
SraEl+yqBuvPeRGwaHaJiXl43kLi8lc3DkXJMbpIp2OyGqXC85AP44ts+M5sKplwQUAlxdC50rvA
TTVl2/J7WbvFvwC7wrNdlkV3CHAdFXHH/SSNtVcYMwCHimlmv/iBB0XKdZX41fRV2DdsayvlBJtm
agOcGyvV9c4Bv95ox2OR6ORHMFKXzaSw2Pat1062yRExFdiQai8r8Zgradtsu9zkG+7j9NaXV2hF
vyRNz+EKLn9SSuGi8QL1uPgpth/RL066pVs8uy8nODtbezK6S9uCO9hqq+9ROScuZgxLAudX0gL3
k0VnPXbc7yjqTmHSeiLBgL1U74tp2JyfRgjhYzECEdmLV3+1yinpuCF39RQOWI9rXZIemOV1W+q4
xY8afE6xgdEy5VuzxffCnCLllSBEurWEgIKbbhHgMzjnnVuyIEO3zfHxmlunmD7MeeaSroL1jvNt
jstl1PscPXknM8t7zMmCfBHGRlSWrOzMTWk278toZoeV71ezrbW/ks2r3e+GDZ8ZNTgJ2hgHCuYT
28Gzio0A9DWis/VU25MS4GXadk0OnHb8rDyAmSUnu5u2z5XChc1+1vKnf2fvTLbkRNKt+y53Ti4M
DAOm3kffSIpuwlIoFPRgYEb79Hd7Zf43s/RXs2pek5wotZC7g2F2vnP2eUu7fi6v67SdomvqwaNZ
cyti4EuOa6qM/32CKMLJhUCSWW+ZmmBa7K2FhdPnbM9vHW/F3slzUbYH18j267qwj6baMyYqrq5H
nLlrbD+Hlj6ImGwjk96uYjCADXMkXtU4kH96vDM7t0NcmaPhujJQLxiwNO8cj78yl+33zDdw7moX
U+8cRj+mXqNmzSzicYc3QoxjgIN3JXESzMfU01iFs2o8FdT9bnXmPNnKfSpl4h9bac1hnSiTrxZd
Hd1uuJ51vBNTXh4sn/m0VBrCUfiUIHW0DSTSKHSYyAcxVSoYzfBaIMav7gf93y/roiAQVFc5asc6
q/QgCUD8XCv5gTWdMovknhC39wXWOsO2ifLqvC159pN6n+C1AjseF+T6Mt5TU/iRujh31YLDJfMm
oguzuysD3R2jQdyt3Vxss8Qx23ZmP7JawGUc+YerOYmPqk6vY9Nx06CKPjdt+mxb+nTiFBAf9lG2
HVggq7c4sMmuk2z4R2e41WGRvmKaeiBKTG3I6J8KUQC9H1AocMxT8uTcpRmFBUn1nDEk2VAP3+xA
ME4Mld3kWylq9Wi0/gZb79Wp7d3EiLQ09opYXXUK2jPssK2/sU2FxjbY9lMVdNS3ExYrYKYsFjio
lksQPY8QDZmIjvhVM454mz7tJpqJhpHTrvT2aCA0MOZNQMLHRavSalwpZRw93MdVfojUWQfyBn0q
Kvvm5/14KAL1EaGt3XSrS2Fc3N+nzTjtxOhzNkxUfG36kW8kxIC3BCa6dZuzZWAIHvEpPNPsdSha
H3Usk+UDw4NTUSDq+21wYdA7izlh1izfUeCrLXtWQvNyfrZzYlkn+uSQorbvlY+XsMlLNjU22QeQ
Ik/pyAjXCfzd0Hf9ZaBplvNyRht53F+lZy/XEDL6DTMPX2kJ8rU0X8LB3GunYAnRebZjw/cj8KNH
BjbdpRorfHnh9FJVaY2qddY6prnbTS5Qu9x6HnoDZTpinG+jHvZSGuZsTV2XZqvu2s5yb726ZRTj
FK/5ROZLpu/0i8mv4yTvqtrsWgscjA0fQ/9OxAwTc5iwdtSnYOq/mXn4qFV7U5b5FcO7guV6eKpb
/9VEDtGpNXFuZ7uQ78grtCVHP1Q5zpHcm78hYNG0I8WlO62oMSz0U3UMh8RDKMUqVYL+y3iiNlV4
JtLKYzmI9qQyc7DtOG6lD2cjoPllAdTI3vYe29gHWuvlkna3vuguDPZqzD/ygfWthg/BZ7YRKmCR
e2oTBPpjaeZvgdt8ejjnlcz2S6fT3YziOuYQ3XvSB4e1cR4q92zGxXK1cWZQtZ28hCBo37Nx2uuk
Jq7TTtgEPba+sqrCc8nQj7ZlOAfSjDSd/QHRaNlFWd5cyZ6pS4RksbHGO5Ru+sj4Eweage87xh/O
jLfWVvKhLZDHpvBmFVEB8yFKIuLHvNpLSI+JV7HcNW5gu0/XuuVX23Izbjoy967kwOLyC8STLw9+
ywiCwb7rtD9mMVvJKyX0DaBRuyKzZfVygNdiBWK08LinDuyHu/lHiKcQmF9lPdHjkBG1hhWWMrrV
OzbN+fk9NgHCD79GQ1lO17buigtowjWWNnxWQa4eyNi2Mf5YhzdO++mJIWzri44lw1v3AxNk+i0S
cssAUagNKKB1+9Kwc/LM5F3lYkoxRLudncN90jdzJI6ocHHl4Vd1pqA4Jn4Ly/ForJ2dY4b99AT7
avS+8eN57XiLzuReuksW38/oWA/G5KTmXZ6jneZdwWGEF0M2f+nDoGyDUwgHytsAJ/MPXd/R7fNc
Tmdjsp+WM6b+RnIPPVQez6Gzb0F8uTSM0lZ2pmDNTBT3ai3qQu8cV6LTviSL57vMtLDuCyJQzl3u
9rkREGhK93Vuqmm0QJUY4Ky8+AKvIVyyWwYSH/M15vsIDGiSd5l8hJqR7PI8qGdas5y0K466Ks8x
cD+dzjG+YqUBl8qvasBF6vfLTe25Q+dh/SSr0+0qDFkRX6+/NpjvkkyHYh+1Pm7foKz9gGIL4kbd
rlx50dxmSd+be5O4PYssNuII7OpCwILIRX2cbVpU2zSOTP7aiP7N8iLIv+H5JYWASG7TC2QI3b7n
kht1zxbqHgEe7yfRyyTsD1AB0xvMBH67qxny0bAy5euU4RgvsHA249GMFtdl7lWpVYj3QTL8HCd3
ye+nMprti23rub5IRndOmPexLcOeypcuJWncndNWM9m2NJDqMBqcFXcr45kl2uc9rtODnfDgNRj+
smM51eAiixCwyTNpcfOY1OjTzA6V6Peqg+gNzYzhGrWHaMubvFpyOmNg6ZFsikkOXvoVOdokBiR7
pNOtcHm8SaVA8ajrvVPHvEBXgU0LFBztGYA7h3bHk17XO02zsC0JN3hxajZdY2xXky5qRbbc9QtK
5yFx67K6ELrx5FM22QHa3sRUYqfr1cT7OcyQ/iZYa+Um9c/lZW2Ol29ZLQMIR/UvMEgwNMwZMcaI
NHttPXMYMI/DxNHrs5f4+pWB5sBezW+rnvDObALvOJWoMht8v2an53rYgY2zF3FBuJTTgXM9x2F7
QQ5bXpfjMJ1WOU8Xjgm7RyyU85byeRJQxmCZ4uu+VOsakqSKvFNYBdmlG7Fs8SmpVc1MtAt7xei3
TQyjv44iDSSR8iqqhnoLxxjTUK7ar6Zy7Na4ESPjVssbZ9TVd1uETIUyp3gq5tC9ZuzffzZLxy4x
ZI//k4Sa+uz1OgNECz3nPRqGGkGCp/x2Jk20FzUZVJ0jwXdlw6lBtNHAvifHzR7WBX1yoIKWAFoB
pEE7n5AXOIB02BkSan54r7zrCKYtDerJ1mkJA3RCle+cWUnr9YSaOjy/J4bYYCMN78qLPnfnQ5At
704bTBd9WVME2+Ne2CKUpFtnmJnrpiyMTlpSjRJJ97B0Y7TFnfLCa4f+qGXWL3KBKh+XzrStdZI9
aZehVFRZiIAGg1PlFqBONceTcFDiEA9nsB/w1PEZTa3f9UtOtIsj1DZalDzNnf1piLodTJDh/p+6
+7oZ6+uUAkvOZD75rIh3ebky6xY17NJNVccQPadOfqOP8VsyyQzOhXT2Ua0OEpTjrk1HtU+1Ky5F
GkM77vL8R02d0jEJ6/ambgSZvEHgnClM9aVLe86Ok0TokqN+5pOwRQW0MNLqDVdac6C8CBOxUqVn
9MVAeoYPPs74/hY4D7hgysN/lRi7XHxQSB/8SyXm5vvSWvvz77SY89/4XYuRwW80dgToJtBIYzg6
/ycu8yeuQDt2UZU935Meessf2rIjvN+UD3YACshZY/aDP7WY85+h3yjpusBd+FPUk/9AXebyf+FN
nC8M1w6SUMwpQvBJfyHEOB3+QL+cce/5Z6xqIHA3co8fgtL/gYv039W//72Ufb4cso8f+j6yehy5
6pdZC5OoiTcQsRNr2IKWi9LQa/N/V3j1C0Xjj8sEgLcZ5yBcyV8uk1XO2jmVjQmxxgRdUFUvSzTU
rc/HulqKlGfK4H4jiYJDqUfKvm1nWkr/IsgRfF/StvkrpulvV/lT5vr9XwHBDaCRp/i48hdsSD93
7jDrKcao1LfvBbroA0/zCuHss23b4MOgIqMVVOYSJ02zWUXGQcppOHg3OHDvVVh6b4hJJIBA2XrH
IsnHn/1YVw9D0I9fhwC37tra8jo3GBHwxVXiSjjQebYhx9Ioi5PoMMy95MSPY5mXWVtsu8xFqyhc
GCbUf9ofqF9BRtwAbxuOdwpAU294y5pmelv75V7GRECVrgQkn6zFel5PX0OHeJ5w+oLtdESaX4RT
n/0OZPqvqvs/59LDfz6q2n6vfzJobP66lpz/xh+yrvoNNkwoADoFIQQjxbP6u6wbUfAQoffifzo/
YMJn+flzTOVGPsQ7z3UZdbIL+lPV/Y01iYeQ555702XG9Z8sJOdH6s+bHTamjx7j+1C84rOsK355
5Fp8kGyFKuwaQ3NSiVmviMyO+8JZl9/fNP8Uf/b3S9b/uxIXOpNyWFJ/WbKsmBB5GvSbJmK2kDH/
qjfSRUqqQ/edADdA1b/8CP/gQf4F//O3j6akr5C+Q0bY7vnP/zJ/W6EIZzIuzrvR/NjbWdhtgcXm
c4lAJVYm7+kAHD2Z0ZcWO0//+tr/6GtlxWTAeKYj+uEvXyuxPRwPKgeCnrvwO7Tsl6MUxuKVbume
+zdf7T+6GtI8N5D0/ABL799/0jlLMNqCXNciarxnh8NhvkuniED2pIdu/DfQyX/0vYL/4aOBHAqk
y1371+81F6CN26rd9WFRHxkzOTtL+ZEsi+AioXJiG9GHcV96/Odff6fnG+SXWxXkZAjoTSlAWf4v
6/KocKKXUbsblUi3K3BlBl2K3kHeeH1FOQI7yv/8DpLniTBcr4CJ8Pl1/tdP6jWR6aO+3gkfav8m
57V1AqKub0qImniOSnFNfHLdeQwhb/71Z2Vf8OunhfbuMh1ipyFCqGe/3EGhH7RyLr3DaGn7JbXS
UyfKzw8+ZGA5+UCTS26y1kniU5hA3TgIm6mLLBncr84MIAHRzqDwd2jTj4vjVe6OqYn/U9h1/Eb1
lnVBIABnR9wvqY2qmEpc+4Y+kW0phuZ96tHQqX/w5L0TK3qZZ3zt9TdZ4bsGMDLBsjKGaOg+iPAV
EmdnzMJ5vVnu5FSMj5ltLVv0qGioCCgCcnJ9FZDwSrW+dAg/+GyGK8RbbN0+Z2u5Bst+7tla7NYy
HLytk7ca5Z9cbnsVpRxWgJT1i60Png2CLN+FdYzADLGoAAOHC1Q1u8yvXaI1YPnPAMmGIU44TjVs
k35+KXonV8dc5OUjSAijHkZwP4dJ4hraacDPEnPPSragQ6pE8u+afD8kIaJBtuRjf2LGi2u4gf7+
RBdKWYCYCtc3aK44Zc8GAx+agfZf29EU7QHhuSKcx0H1LVWKhaaX3GBUJDfi26SJ/R5jYzhBlY5q
qkOB49DfG28MuKPd1N4Gy+zJbWUieeGuyv7M0AGWvY3i4sNvxdJtOvShde+xe7mkLXVEdG6Jpjz5
WdqA8Z8pWL2omcVkm9UB8fVatDlDpWkZA/ECSd94YmNbE9b4gVNMff3kCFIsxWya7KmsTUtWhPcF
Q6GZmYV+AKPgOld0SlQBo5rBFIxwSoY+3YtTphNSAp617HZsPYfmGtrku3K6BTovu7vSGyEo1LKV
BRnpmk6uiqm/uxXtrCbWwmZwMaZDRyhhkwDbvAS0v8ibjCqXdWNw/LTYW4PSCZnduwWqPWpb4LzA
c7NYAFxqTqDIZbWKCJxGiwiWV/Au1XIdhdAorqcOf9sR29vYfXRtznxomwFAx1zcKzsCMSAPINWt
kEkOoBKXkPgioznxsSTnWDHxJjgh1Pc6m6cXknAEhHXs9nDYg14mrzxfhEhLXKjpjgFej43AtuHn
gAYPoMaWJQRCsdL1mcURrnPXhiXtrGoav9ZhR8W9myIhbfw8tRkN1HJ5ycZ4+rqg4DA+1XVCkTWT
o4gq6cb5kkbT9KL9vHscmMnorWAgKTY9OSecVxXwlgol4dVPDX2hK9zyrTu05CBhHkPWmutY3hJt
HOADtWctRK7nUzqatMqu02huefqKRXzJlFi/1YgWPxwxi+9xX1avPqvID1Dr8wDlI5ksIWa3Yj6Q
wQM0UfxRLon+PnlJMG7dqh+IFtE8HW6qYcFw2dTKeVBdRmdkC173R3q23CCTN/JLM2QEimgI5Ptc
EfeeEs7AnM69c6k5cgiuSy8L9LbihAWwvkInoH4NkJ5EwK3futxnRArbn+FkczFS6PMqhgkByA1D
+UHYKyWjTv9LtseVT6Mys4l0WzZ18LrGXZttu6GE0FPjvnG26+xq5IQAoyQe0IBpksnIhU6EAZ7K
tGXGNInK6XZj5+kUOhMci02arpR+YLRfXfoogNxvIq/khyOXhm97QYO9nOLG8uNgpf/qBM0a0XWR
gfPo8zF40VEpzhOTMFW7PnESbvYuDh9tns5YrKlQ4X6Xsn4zY4HK5ZYirw9nXXWglyFz7D7w1/xv
GaC6vUoKnDA3dCFgrpucDIWsF+lyk5ha4QilLuDRlEO54umgfT4KMX/e5XRvTPvaxBlKGn+vitEY
m2W51/3Q5xe+GHSPqX3APIK4FU6XsiUpfjTeFKvDzNOWYB8nrAjGzPPlxiPFcOPTSkIQf4qd9QCM
tqpZ3RsfglEu8Tk1nYITQwcgVLR6Mn7KbHfql63TqRkWIR48u0cQjqg0Av+dpT9jjY33W6rDNL3O
3KWcDkREiPnBOwiGK1tU4Nk8vDLZh5Bm7K9xEGGFD/NILhei6xhQzriRunuipVqSqRMwbLK41URJ
UmIJJ3Rjo3/Eiy6vHdY1Z5+wH4Rvh/nVba4WqWt5w+da1xczROfcWArhg9eJDHL7iDw4eHdjGKS4
VTnj9Ud2Kv1IHYHnLpfQ3uALIMfmkAfTye/Sd9V4o9izEEijkc0WVLBxGpF9h9HQXIGbP//S0sHh
nzRLHwgy9HrascwnMnD2OGG4vbIh9ULYcBznw3SDOYmIrNNmEW1WHIs5k+FWELvmyZM5ycORTlUQ
UYpLHUo8nnTcRGl/hQ+ydjcCw+cZlAgZYjsm3WyONmnp3yHlG/4YgVt02zmNzRFTmhPs5zqwryTY
5BOzjSTbQpWIfpilaVl/ctO9TxmvcsLgmDA2TNTT+pS6ZDgP09wkT6pazmDLNk2i4TDhcHjxlU/1
Ae7d8sovBpxmhuFWdaHdTJu7BUTgJW9/oi+bRCX43LAVD9fx0Jr1hqG6EF/8OYueCNERd4uQ8dc9
lT6R2TbrNHp7uRaKPrkA9uGXkTIABrWYA6ipyedyBGwkwvpyDElF3LSNMMFmAAtWPwPgXBViekhk
p3RarGRCJ1G/nRB6P1IRBS8dJt7vgVXOLfSlhl/SKnHrN7J6SbpSoWYSP263K3lUtc8CuodwTrQT
VmxM+2cyXx31uyZxctJsvJjWre9Y/OClKwJ9kqzyVNzz+ExUZ9NizGMSzePWKMacEDVGptJBuMCM
ATS8GUc2Pxs/yJw3D4DYjakYM7DByxATbVti0vMTtX7ItTbX2Mdq76ZrKMLbkvgPnYMK7FxvnRoL
2vPkDNY5mNz46n3Ght8cQ2dJqhPhAeUc7bCuMcI83h1y4eVckgCMWDjZYHR09JWLSQ+OlVm+McnS
nSOVBqk6x7w+XGNvox/eJZeCb0WqRPv7miDaearBVmKb0upltrZltIQ2P1E1TiIuly/wltOEuRG5
9K1fSlOxMwgbs59MleBjlia9lGEc+ls8u/qdfhqmMGnoLWxI4+WGVugIBl3Cq4idTl3GRHmXBbKj
LVmGiznPCfTPgw9XRttkUB+TygWDxrKVPfV5oZ8mUAjasT96auaZdPMsL57r2NeY8GK+PlziuSqq
fcUt9qQYyL87cQB0P/UWCr08N2xLZk6e+71N4R5cMssI812RZd7nOFf5rZ3E/Gq6pn5csyD2p8e8
Jme/I5lXx1tDXnhn7WQDornZclwxDjlk3U12y1i8eKPcoXlGMDu3xNFcQLgQmixOwDHN35YRUwdt
TziO8Ir6KPz4xz7V2lYPsSN0eYjbvn8lckiuCzOF62yUtLK+Joiz3GV4npYN62+KrX0BUbcr9czj
buQZfibIu+3zYSntEY81khtbY+mwiTDe9zUv1ucKvytg3SXMP6KuGCX97p3Hb+gG003WdSbkitBY
qJnrvsTkuwKAsMY9WdEW7d5WyXoP8Q6EW2J697QSPWO7R40Q445EOO/ZFNDNrpt43oLbpG+HXlsX
7AIEtu+DGeJ7OXmBI7c+7ahEdniXZxe+KQnNeoIjCluurvA3Iu+pV8PT3mH3mklcKw4XGL9VZyiV
lF59j7gYM/9KjP8CL2B61kvXPEP5K2/ZkYnmwEY0vaGDsn9dQtK4TGVEeR34tvqq4m4lgianYNkW
85mW6emY1vB8ctI3litf72N/zF4mZtOwIuM+vMwpv+Lc5CXqWRSDeTDTioMzLXlJhqFLdWaMAXPa
LAOcj6Buguyge8GMLCsy/6tOYtD4WnLcuiqyWYY7pkYlXMsc9uKmo6ZTkiVflodKJ3lLfzhvRqqQ
pbcdfA9FtUmrPifXvvhf7TRwDGAurW/deKkbZkCKQxxlevYaWzQQIJMUuGL/dqL9rzj4Px5CxT8X
B2+W7039vf+rNnj+C39og67A2ok3PAwUebDgTw977P12PvzT/CrZM3mYP/9PG/Si3wIZMgsTgv9E
3lmA+cPCHv8GvEJCAEG+xmYVKvWfaIPnq/9VcTkL/b5A5wlorwkhaP+iuGTB0CBOturEvtdfGeUy
tsPgvcMI92+UFg+G+y8X4yJkTqKzjS6gLOL/mzFw5vNj9KvjnK7deG281VsPjgcnHIB1X0P0in1x
GAj9qktBORvN9A6VjthH1ulq8nIXMHbKOYUKK0yMSxb2z5glGh7PZAx+uBz3X+Zl0nA6o4UXZ9Nz
72+zRhuz6Ue00UNY17W/6zS7VjrihkWw58tCmKbCsN8iIdw3R55NqqH8Umdi16ksfclgoHHJld9w
A9elxTJSS3GsCVkyygRwgtHcciSZk9JrTniQODZ0TcvOROmcd3ZZVsk1bVXx9zqjBo/RhiZEiePH
+cm/eHK2KD7dl8o2089cW6k2UaGjiyWrbHLkquJ6rnyFnwCr53dhq/lAXYmqD7MNLHWcVLMPuzX2
Cryb2ZjPkIMzXGl9xax318pB/tBjFvOKCDghliyquNpcf1VoTGlwx6RceryRAqzzNb95j7Sn09cs
Je6A8c5hcZEpPviNwQvfbouuGZ81iOt+23iZ+tq7GW6mKpIkU/MkxQ7leubJW8ruE2p3jzSy+iEp
32pmyWndgH9SRizqMUtGdY7XaboDQ8LAjFhdPb87Q0gmovYTX2wQpmS1myguuoN23XtkVeH0bOQo
OIxXde+AIlSivFIohmJDKQ7NARlz44/Ol6BRgUGvYuOCV3pR2Ea/Bi2sZoJqzIW3ChPzzapwOrPN
7+EFD7xdhk2UusHH0rdJv1mYwL+TA3ZfAld3gBhXjIpTo2cYMhU79IMDDv4zFDzupOkmSt0qCK8X
VS/NdBkNiQouOCY688+gEzCjOSB6nzNG/YuKmb8+odFUgBeD0IJGgxb7c6XMmOw24gpxZzur5LIe
e0WoeFxhjlNhJ/ZAbdYaapvDLDyKhgXq2TgTQQC71iYgS5VLcpbeU0ONL6q3SM5Tfd4oMQqOMXaL
hgRLBgT36GwpKYlGEiGlf9elAgiRdtzhUUVD8WL7wqsve5A1z2pWZzzdyKZkE9QmYiOls+JcElAX
0M9yDt/sIhS+NlhFQ3b0Umas96U6h0KDSeOdUQGHzZs1rOcWlqk7HhrZjYp+vSiYNmWu58fFdLrd
4H0v9ZabunlgrAqCvI2r8EdYuJ5gROjz4A6uE/EpK6zo2EDYDPJT9kQndCHp0OjN2nlcs43hnc/1
nOPOqKd3Hz/ta0d+eyYEwp58Wy99xCPvudOAIW/Kww1TXhfuowcrNYIIBxgIxJyq2lxuhBPqcdeC
RA/2Fcgg6Fyu4GDKMmCdWzbPw63KQupI18gd9c4kLWTRCUuDQKSHgbUFo5QcPd9fXtOeTlYwN2GC
wcJxUYZoBgaTq+r2LTHtdNEaSQBvES6l76SBnkE3Y3VpQsMRauoDcZ06EuOd49uvcY0lmQhskmP8
ZNdV7JwmcL7ZqZxQRQi1pVumm5DpgZyPt6SJsmq/4IzBoRtrfXHeeoDPKd31BYII7MdwafJmF9NE
/62rUHmPcZbR+pkqj+FhD5d2PbByzvbUc0dyZMur8ZnL8p06pAPO7q8oOw78mMtBuTEB2tYbPAdl
eOofUpYb59uYtQOnxC7FB6GFaep9NFXhHXNvKnz7tsPvquo6mih5SYaHACxmt+XcRCHqgpoa7eok
r6FpZUMImqwJWG/J6jfmDGY5g2kWragQLQMA5C11GlSZaCLWmQvx29UOWUGghhyg5aAhzOEA0iiQ
oX53Zcl9bRVwDcoVWizbdWcAgSxTjMQ3WMNrJi20AOSfFSzSGQru24oMIvbWH4qbGsOuv3EDxQl9
0rhaOmxU1QXnNj1uw0isP6LRtPcNdFC9dzLfqViT61HtRta09RD5GoN0DuNfHYp+BICL4TwzF9hS
hnCj0rhij4Ym5RNUyteHQlUTHBtvmp/lChWcbamKX0NaQ71dUfiBIaXBvcD5cGbhNtEaUNrMzgNI
2cidQfMjJRk7vtMa7isswB2kqRlYK3o2wc9UFJCW5yB7K+fY0A3coFQxbAiQMNt5vEuXAt5h6Sbn
k0FKLruKOC8fY0s13KYosvGTQywDgymag5GT41BfMFWqfKBq4OOukAOHeNdCZqhJOc3pNaZNQkux
l6KUKoCrZO5xN4ecYAOa0tM2rfYh6iZlu5Iqa9JokQQfvBrpHZJV6XCrHJ205Bl8G+6Ms0Jdx4pY
fUlKCAZ7Jq0xdEUNYPdyWmP+5evguY+tU1J+rNDZeHnhqsTozsq502RmcZVR34eDlWUfAqBt1IPf
gjvbGjnVr2koiZVy9hmvYJaY4TTpLhrYJzFN2OsZECzeTG3PIxI3x2vYFk8uAimzhYa9CRUhKnXu
pJ9N0FRRWULI2EmW4LJMnHckQTiuQInq6IyR0Asg3b4d9rwa+v3Se9H7ygJd7leo2HcBOyP3wg8b
eLKVl/f4J7yBMYg0RfKpVO578IwBOkmwDPx+1dB9Uc2aAtqPDQ5xRCs2PCbKA3uJK4qSnLWd0G/8
NW2XXbhOiJ6+8QZgx/PCaYf0JDGxFEjcVWdF9D5S+cV7mTrzY2H8+hKlN7ysqMNFUXMKADOAiQFc
d+vy02k4uVPo04CI0+/KyqvMAexnvGAh0d25/XZpo/6Vahzn1TA23odhvc9Nf5nJeoKmXWQXZQVV
bsj7Q7P4lIRQXc0LmILeuI9PkabaIZL2cqBmGLjKsPKnlq6xn4EiA5GcV9uMnYhHkXHahsgASsod
5OLycw30uh2A2iAkEaDx1sphXJ0E5R5NZESC4dXMY4TL71roNahOGXMeSYus6yImk+nfstirb/4S
nmoOqRi32E8lAvSdC02TSrc7BwrPVqT2UKXKv+e0bBz+hWyByEkPy8rug/5R3Z9r2TOLBy+0zOEU
vKALZhE4IIVgnesa8i9yFeWTBqK1YbOCjgHBB6w5qD9qJgDyriMI+rmYuIejWm+9OBfvSUQJfKH1
7O/XJNanRQzILipUr5ioWdSRQmvJi8LTZIrwaR+4ubpNoDrB1wNte1m7EIklPMNRqMHG/eo9UwAd
HSiKyINNvrrJCxA1rJRhiHfNHWFJMCqhcgFB7me8zvVtJ9P8JJwRIHNIGJWflvctWZ05uQmpKIYP
kRF2xTQLnMPxhxvqLoDtxrOpvitqId7sYi9B91GfQIkz+Nv8Fu8kI0lcM7fBGkGXrS3Q8zakmdil
LdcbIaUPSeQcywydM57wYuvcrofQ6AZbj3VObYq/u6/unXp9i23RfekGnJjD6Cfc/MyVc0YvsMn8
np1gOb6aJSx3fRsWh77HKsy8oDt1oeZaOljb51auPGhlt2vxtIK2N7X3ZPrVeuyJBnszRLlz45Yd
6LvVv+70sPI/Ik0Og8NZwE3avRi6p2SqLoYxrx9WTnvxgUbg9mJxC+eoKcmbk3TdoQb3O9/Svj4G
ar+QNbKy4YZa2ZsQ+Aj5pxt9IilE0qwOPovBhVc/2OVxMuKNDTyGf1d4yJc2xWvsJOowMdkh8U/j
8w5Yhbtjuz18m11sS5o58JY9WHyAx5CcrMMiMIhOfwbWWW7Q0NID+d1xZ6ah7U4upVOs2NSOqw5Z
bmQsiiRKPbgPcxVgKVmPJGwYRXE8gNJYd/siqt/7hu5hPwXskGr/6K4BtQs9m1HXsHMv1tweu4bl
ocgEzMRAoa6td9EAHigrQ3nlRsEj8ZAH6rdoFbQMJoCBiltwEc5xTATBCfHsx5DG4BKaHHLTxJyz
Agi0z4WCijkWB7kMQImy5WvJYwWwxFyBv+HZVMu+9ovXuPMgFK/fA+m9LwLBc5OVDlM2/Ncbv0Nf
XCKV7WJN6QnOlk9/ouaZFq55XwcLiid34M0ClnUfyWk6oAAlj0SqOHyEUIkTLWYayqNV79pwmknw
ZiGgO2JzG9JHzTW7O+9Cq6U5TBUasTeVh1HWwKI1swR1posMkLC71V/2fW9vhBl95J6VzgAriQzm
fiqP+ahmOKjru1ym59xnNMvS0d+xJL1l4fhVDYJylTQrjMFl2vgD9r4kvYmbct56Jhgua7ajG6ci
7EQBwLp1w+lr18CX0uG9zcVD0898VxxTzH5gWHibh+q+iyoH0n7BVou1gPvN934y6O8DxtlufAzj
5s3U5ip0Dd91yeMV5+6zb5Z5Dz943YazrK7oJbJEHsRHTsjkSKszPLescb+zdbj+X/bOZLl1JM3S
r1KWe6RhBnzRGxKcJVHztIFJVxJmwAHH5Hj6+hiV1hU3si3Tunrbm8gwi8jgJQm6/8M53+G3E+Pi
St5Cw9iTGHPb+OGMdL2/qun5FDgOjNbjqbM9sqAJu6cZG5OXwB2WBzdIXkVS0D1BHd2HcB+3mWWI
j8EpiHwys3wgRGskpqlUAU1zZdm8Bzw3vK+6f2F7doU6ixbYCbfuWHwvXCZIAdJORX5jHAbpHsfF
blkJhrcUfEkEywYLVgNHN8BkU1nBjl+mijrHJQC46Fdx5h5K2RhHjNik1eGZhBbnHjzAfMS9hc2m
G5pXdgnUq3wCOBVHL7bebCsNnrDsH9upOcxIWTflYMzUDtRJRG1g915KTECOE5fY2vtLcikwRq8G
mB/EZMggiVp7qEen1H/NFHuioMWl5J8aUb3F8zxeJaCKe8M4tub0RR6iPrWyP4f2NNYrPATiZBgW
FOwlv241LjF/mLf0C9vODfcWXMd1hpX/qqp1dmMnOKda4ZAPUSWYFcPwTL2t6O4pbfPeeAVGOK38
qcS7mC0Yz83y4mF1uYoK99WhOKPYYz+hzccwIFFPN8cOTceqalqbZLGuZb6txsiy859kma4KnMD4
fwn25CqTaeRNmnY8mfeZJpapZCq8rnx3hnSCwl+5mJZDW05Xs4P/q16sF90P6YZ6zaJ+RUwlV6KC
iV7xnOKMsdRKCDG92wGwUuUPZjQn9Du4+MZD6sDyXbOBw3zHNCnEFtSKc1Wa9VWVTtVrLpPkPUlH
DQxOFW88TcProAJiTebsNqydNfQapsVJJW6WTEMHkDhhVbKMHOJLd6Nz/WogAoWl3Df5XUHvknLw
tPhw0vHLqjy8JHBSm8LpWYdQ5PtTGrVOcuM4/adc/GE3Wca1rPue5UPSvMrUuxsmp3jmAb7CkmU8
iton98gntawRxfKaNeXybS8Oj4SaaLvi/M5NjZVQmqOpDlrYK7AW020+O+Z3MfjuYbrA6+3+DFon
csJlitLBCt8Wswj2AUBTZtlCcf4jV8qW/lWQu8BKi2SGYyPkm0cGdNiTOgbQHvR+f10syUOPxmfF
pvp9GiTDcb/bqaT6ROJ2O4/LVV4MwCKt5tZ1lffqz6j5BrN6scr20cHtTbe7sAiiB2lZ+lx7KZOy
GJDC4ONorLKBKDWzPxrMWyzDXseQnifLfS0Mth626+08RzMmQXpQWngqA0UmjVb4DnO2YudpCA2w
3+mNUVV+FDJiQu7Sedt2svlaxj7Ua9xezn3tWLTGc8IQ3jZYQgIFBklEn5Ha0PiJk3mj5i5WfZrd
ORPxbfaQvpjWUFLWmoR19JgzQ33swmHPTgf1F0BCdrcY9vBL3cTD9F61xjdTWnIbFIgiPHQWG0dU
UmCjNR9YmHHLjYBvWcts/aG4LlMdGcLAIh1Lpg3GVPcbdkjdo0JqQv6Lj/Mso5PCtBP+FBPbTVGr
eCUNVDpeQOCCDjAkgueGyEQE8laThndFH/rBtRmsBmW8c99BT1O8NO/Gta9MXnslahlsGss892zS
SVkZK3hVQBBXi2SoE8YC/2mrd96wnBZI43TpAiSjNveibgBlptipVnaXpKeJnRixkkAxOhboqnpk
a1yKaEoCqHxgZJf7hFiksUBLxNpPZGsAV9+B305bI+Stofe/ibuGrZvbH2xvfsQAGtuXwWsQkc23
LqpmX2Hn2yzo+++Z7tW7sfYWDDs0/VkKq8AesMeOHXvoLoBcCLo02NQI2tYcDE4R5S6yvaChYZI9
qEwyimDJNmxCE9uNRiv2HuXCATWnPSmGIoMuLdUShVlisg7US3Ntyuyq9cYHHP7ROM+7xhqixvH1
t6BJWaue8cUK0264SRh1A6LG/cyb4o/vMV/GLOzYGw6EreEkHhXWxKQrmnAzMA6sNeMv7MP5u26t
Ggh8tXBdzTxnaDLavTHAjo5RbpE2qYaILI2S+WRlHmGeHyXgMoQry49ZI7SwGRoO7k6L/kUxprtG
T2Y8LRPg4ql7Ht3xV2M2G2hw5GfRNnIq6YqxHo5HRql8J2AV4kd4M/dsN8ICNkOLNICFd7JyBVoM
jGLvYwgJRRgFMwhEDozeE3EKJ0Gr1LvMP5CaMqwFWLdjauRiqYzXyknHCAfrh5jD5dTU008DEbtu
8E+5zawPg0A9Wpb9d20hLwSh/SiacjfOzQtk/s95tJbV1Ms9xNflA78ilR8u7w5O9d0QdDBxtYQt
YQZPF19nl+tjQR4OCtsa6yTshKlgWGmkrcmsOKsfiSK6oG8vx6bLZL545XBgXpdY6CC03tiBda64
gEtNo4loiexAaTDeDomBsMt8Z/fqNA8MDto8R+lFiCSO2QvSLGyWkcasXk7CTp1jMVQUAHX3E0Nt
XjMCsF9B+VwOvYQNIJBrhqE6e6dLMzejtsdVpvUVOpxXGB46EmMal6syDe+qQk7XNbdKN03BChXN
SWiaB959ul1GFhj25J8XxgYPTadPgxdYNyoOU3AX1nCOZfXgtBcpVIspL8Memgzc5bXQ9yZnatr6
t4wJz5lK6RKJfAPLb3nPcWD+DHm9h5bPZtc8a0hP5EvJ57axL0m2rBe8YXhxJO7GBB4Pzs3g0I1N
QqJUgqbUbnbw8vPNJIpX7XLW9HRMYkqzzZj0h8Tn63BEMz1BV2dUxfoNOQYe3URA+ud+8NvSpsu2
EXOR/XcvUFY+0ki0YJYXa4+QSm271rlrRzc8hcPUngNpHQekkE+VB+0OBHmlVnaVt6RCFdsMcRm9
YeExIvU/uJ7rqM5DahmzgabRyECtW5Wf3QHyUtOaDuEDnIKVbPp6VZoBo1yv8tqzEVNQbe1CfIUm
mbWBMvbeHCY3k9lZjE2JXKjYn4BhzfKtsJZmRw61tWlB8F5MiwCJUN4eg3xudwwnn8H9TBu0cUsk
PIEWLpy+dDMLgmbtwWOkmaQEW/bvlWzltMb4A7G8x4pWqHjcMSZAsKRj0ojLb8cvn6E274XoPueC
OXfrK/XcTmZQrA3ooHAWpT0SUou1jrBReKebtAWvZFB1xGseyKIij67QL7QQ48hEl0+sTag1PXzj
yxpUFRZfgKoyYhJJr8eV/qlNE5RS3ugHZIrLehpa/TAN/YJ3xfPcEwMWRnOilPWr69Nzx9Jsfy3+
lDzltkltyOjc3GiH8m+itVqJZcF/SLPLU6TllrQz1ve4D1jb9aQt33P/DWs5dQU64QpFVi3WeZ1+
6MLRMFQCpCkrF7cnTm9WRRlyQbXxy6K+JjwZzEYruZm7VJQRKt6M56xerlxuzUhDmluDmip/7CV8
zS3LWTcxYT3LsHz1I6hZG4sPutxivfh99WiPNIGVqbJ9mmNNThbVH4mJS6IR0uZXteTerksZ86Gm
7ElNWfpowfRzQ+aDi0Q8HDbw4pE7BXEC3COpX2q6EGVlnwLZT9SZapdY1obQPla4s+HfeHkHJ3Xg
oR2NuD5YVYhROlxo0TQiKSasfuptR7+JH2Sh3DfCCr/TKfvQdXJXDJbY9FmHMkQl+47c33XFivSE
39w6zUH2s1TuEMl4+uXHzadp87yaSfjgLAY2hWCuHhGsJu+xlT6yHjwTlnVX5qX/VMB8jcpiQeiY
t88sCfkijYWgUueMloZzYGxDuYaD8NLUzguDNxUx3/y1kHDMV0y+HHjJksif8IMYToSrPiNMBoks
zsg6XpFPwv3o5ZfBmg91f2LrR04LU5x2ePfrGcK1ZX9WSOC/TSm9lqyH1DvUk/UREq3Ij7ehmMg0
//okd75f0zqJi46WiBNV5dkLDNG9yvP7ji1g1KW1TR9uG7uFqoHy1yWuyrmkJvoxYVPri6asHom1
hQx50jFUgtDcFoBe+8rcukNxO+jeuSU2mGEiKebbYIYn7g/lZjano9Eyv1N8RgcKv8Oo/HNbkcnX
o+5FI95k8/PUX8BowSR2NTSTTdXaDZTelhmtdv110UlEmVzpWy/usPz4/srJnZ85T+8Ny2YZ0Lrb
PCNwkSfnnk4eSftIweYouJIzzwnpdcZuFs4B6dypRSuLHTh25VFgq8nXgxwfB3A+K1QthyQdUNdV
6Hg35ezeZfCEg3TZ5zJv92F2WdUsznycSWIAD6eDDZJV5lwxuzxwa859C+cA//g06Xe0/PLGhXNq
stBaeUnnwCEtPitKarYL03PBPmVrokn8muB/gLsJEJUugwyPZtA6ByXq29QbD74g+iP3G/t1RkIX
xTVkzsIMgZzn0sQOjxvI2KO86LZF4KdIq2V6zRhxuq9lR/cXU6MxzLVtb1fz877nzzp8+Wwzj2nX
elsnDUDXk25Tk2eRGWCUyXSeWS2gg9skdsaKHcKcoE2BBO62AZInHx0dgs5yiYMIEEv3bVoFUG2E
V/TwmcF8Mi0Il4KGReNd292OX+h81Lop4QmxreY2ZiynXJeiyFXrIIMwulqUcn88yenF0OHDpneL
MnyuN0uhjCSSKOsf+1aiCcNu7OyKOQnuZgXMFvWlcknPypCPBzqofgnVQPpFKL8yK36Ateur9dAE
JNWGSUA+onslXeIM+6z+1RNfhcR3XGcDknmNj02uwqxqH1CcvQiPkKe0DNKNLbw9i0BuTyehYDWr
6mHA0UH5Oufo0Wn+47yWTwmz/TdDGdVr585vy+RiwXEqTPNisL1jXS0UcYgfOfvHHFEqY3gvve4W
2aAdD5AdrNxw6dlMlcZobkGDxG/NrMZnpY3iAAuoe23R0V4s6zJj7QJMgpWH694bjc2QxmYxHUQi
HceUlQ7oxqDIKha5pVwe+VQ4bmbyXdY67ShrScpdCNAe/fqtbV3GhmOcI5pOwPz5btP9Ci6Hz7CA
r8pRwSuT/5wJsbxY2BfaadLslzlh8oghxYvoNaCVk55ARrNJOhbHmo/aMZ5vPDUYJKRZ1rpylDza
Rey+sHNCYq30S90poi8Rp/NnnDJORMe5GsELEbVDngyZi72zsvvSe/VqYos2llJsXKBEyGROt21g
thFeDjbfgHnLN5EVxKHnQ3I7+N1zHKMjXXUsgY0NZPXsmoTg3tzYxeQRR54Ou8KB8IAfAyMQYufr
OhYJ1EGt5o4hq5niZDEaKvmG2EewWieEmFQw09JFNn3YdTuRct8VNDa2cA9uyNOXW/hFKHRQaPdB
ywC2iB+Rkbj3qE/T5ZD7bXttIU45+gXbH+UK4quooziss71dLDy58J6eIHJY7N9JsfW43TaNb3zm
g7XvJvMnT8idc4zkLh3NjoEeHofUTEm41J4h37t5oFTX/mU2UQX0muWQPISI4iIqFAISPNt8KCyB
atcwRvWGcFjjoFInmWn7xuYX+g1xOHml1g+LQ2nXik8grXamso0rVY/jDm8e1agHMd7cxf7UPAHu
7CMSbdKDXQM5LycjSmxS3gKcP+zZK3bwi05uugVlkc3CDO3ylWGwFnM5i6dNOCzNtwOhe80KfdwD
g5AAT5hOOi2SedrzcW2VRF3VMbtuv0+3yi5I0rBKBoocrB05M6WO5JJN2w5D5DkMwulXbrPG8lI2
Q1C9Lw075P/EIPGidftLDrkzvUArcH6MVs1w95v0FUTZ/MJUPv8abNMbrvI2WNa4VeZH1DHeMS8U
Mo0BtsozmezzfoaMya9vDncDD8hTmKHhjrxOGXiekQwHvTDx+KVVK9ZTjAkM5lOZ3Q4FIdnkj7GZ
zmkXmTkYEWv5dxrkTnPEafN+bq0CXUL2Uxcu31dNJj15l1gt4CPDfgHpzzKG6MXBcMqfWlpEF+gy
xRjAuCfA1n+TT2DOY416ye0fAXYF14Fd9JuRaUQEpp+aIlywfiBXmjULdQ2DBDwIAfKWhxiTvxo3
A+oEPBG6fCLPlYWrgbELvkk9cxdADmrOsdvfzMOcgkKhnHmGMZ0jwbJNhatitIuzYWUXlTMCiBPF
zWJS2s2sP7OFkLqI1OSYjjM1pqOJBPXNJyWURURXOvQOKYptgihgCHF8rEkjQs81YjFC/qsX9oME
lqSnvurlQ6caWq5wFv6CgDjHa1UiX4n8AABjn7QkH1pzxnjUXup069Gn+77RHtEmZAAAL2GQtq8+
SzlP57Sx5icd85Oo+0RcwbUhDS9HN1U4E2HVGLFO4BYWsBcDIvhhgt+TujaZMTaD6LZmVmwnL+ak
+2tyWzDZDOEtGgoxcIZX8LWwj/yB0SAPxVALWQrmLK8KRQF+EWOwesibFieo3aAeAcliwyE62JV6
pWXrEMcTh6IxRzAp9o9ycFkfMos85h0q6Li4z7OiPaJGj5CM+TVDO/eMiCjSXUEYX2z4blSg5dE8
R809fmygbOBxaWT9Gfs+4Kdpb7QNLjtfheGK2R9goZF2ymKWu+7qQWw8r3cjhxkH8d3lu8IvgFzL
Rt5Cy/bMCkLtYnMJf0jhlkiAGsR5q9CozYYnvEg+Ujofhihh6V6pMH3M3R4gkGCjsi5iZAyXec/F
Wxkz7dZasB8ZpXdizVrtMYrKHF0HFNssHcwttSc1IDITcoZxEa29tolfZjFTX03EGtAuo0B7NEji
JnagQzrQX5RCLXkzJsqlXaeH6qMVTfZCAJTxQmpXQzCFWMQb+978xnT97HJWmOKZGS7tkN2NN2mf
WMws0HunxBm7hLEJQmaQA04O5oLSeiEsMr33alwphmuS3GkxP/xixAnrzSr8czmLr9pUT1mG+MFK
re8Ce+F+QgUXtSN+sd4kKCG31HNAuJDLoizyUZXJrcVGC9mHU3xOrDFblk3MfJ17+tFTP+RXGtHH
s2pq0PpCKxpVv9KRF6qvxBUPkrH5gVANCrAsvZkCRklB8tU58fg+DOrLsXpxm/WS2y0bR0iMaPdY
ktWbkUBtF0/Wbqj7V4qz4H5BnP4uUmvg4quisav3VUiuhVEv5jbM40dZF+3GteNkX6uFHsVR4UYO
Y86BBhpqBfgYZ1rhBvgnPEKLY7M8TqPxtlTOT8XFdUDTL1eIqy4l36MmTO0sidw8yck7hjOitziw
DpMitzKznRShbLqKB+8mAxf0Qlr0yXCoCYf52IwYS1FSkI3gEP2XIzuO1/4i2SVjEU7pA21pX9GM
4rvrCs3EhFEyg4DZHY/eRMA93gf4qYLFhMBVRUDBJSejuici6wFs6hz1jdiZBHF660SxX13FYKOd
NWVC/THDerwtLskiZnHmTq+/CogEbxws6GeUOef3EyPTQ55IeefJgj+xjSGtYd7e1WsRggq0LdzM
P0PhZMEtig486czU7RMWRq4d5mpAWY9FjSexKvlVrMzAq58Hz7l4QUsjfaJaAEXbdD+qQXHvx4QD
rXyzdPIVibaMeFt8JucsaED9Mb96RbRTn/2Z6N+VOYHT2gyMP6HcZzYk/dig6eVHbnqAnkS3san0
bsjcKB5bO1OUR77H+Vu1FTLhdnbmDarLnomC0Z6yVEUZ+lSjeXUkKXytJ40N6Qu4Mugh8kXe9hJv
LVRsospwiUIAWUnnknJhVt4RL24nrxE3zyQAC6ub1jYMJgYRU+aoLRZS7jOSq6BfoebCi6R6WNsk
LVusr5IyHn9lAPaAjzSlk31K5vMLt8coOeGxZRXVjzTKrDpkdBf0dCPRkbdeGvRdVOBIfWoFNLmc
w9N7d2TVPIgp6596cttUlIwpOWVVYfM9jDBxQ3irY9du4AfUd2p0ByPCcFXXX6KvQHty5PrZKRtN
NzvYRWaOh6xAB7E1e2uJDzVJTOaGPCC6CnqwUSPJmnV/tXQXHnkHDktstJQ9WZxoO4kAyHxgsUkp
RHNdK9fqItUXvn0Y56rrYRGOdX3tAP5Pie3pmVmS34HBDGGY/8Ws3+Cqb3E/fvGo60ckg6w0wAPC
PMeIofrvipuJ+9Jg7cY4zCzSYBsQj8uQ07erra8bAhE6HJ8hXo4pJxZiDIPxfYGaV19DEy8fejsc
HrKiY80fdlyz3DUs+SOXrts6+WUWAyOfO9t5TLvZ0xHiiHBhn1X0uIsTNkb7McktcceIoqenYErv
Qyvrkc6FEKkQ86IZ9yI7tBpvSxihzPZZmBT2V+YY3jNSzJJLsL5oJIvYMpsLdIwtVccMEJcg6aKa
pZ5L1+Ikpu1hChzEG7GxWXZdJLQ0/Ind6suZ0vY6UFZqInY13Gk7JA2D9yGlKixx9hqoKsLiljBS
0fIzXRwf7myf8cgtGjuBZF5UHgXE2svEoEBJoclRoeMtBppN7SET2+oMjdI+M2XSr3xEfyaEzS7Q
25BhUreercJsz3NbWS/AKjO2xACiFQGNFQIDpCyEjuNm0uWah0jg0LE4YHel2VfBmvoNUSl+HnIQ
q0nbiswxiLPzWgzVgCIp8zHoymnpsx/ZdYyIADUj28JKO/mPeZO3jEktJ7sq5XBBZvIY2AfVSIfY
eb8lEW9ydI27u1iq4ZQtbgFkkc7NP9csEIxzmS1a7QWGQLmZ2JdKDhtoart2Ik9oj+B1LiH9pI4C
3g86BuQha0iGizWhBxDGWvHSO2PQ3iSh7zSnrE1abmbUhy4YXrwBOIT8idwzbCWU3RS88JudC44z
twLUgey1bCYCZeHunCzrANwVvpfs3KBGVrt4o2F9icoLwoH2p8vd61x1SffiEASt33ppjmTX911y
FRfJnB2QNy7zAwVAQzWeY/asoj4bKyq3AD14lLiV7+0USrd5a3Bn2ruRjyy/8bGA8vAaVu+TOOv3
gKkDHX7KabCsbY/YycWG3RkyKhokcS9IXqvk2m9Y8XC9IkRbU51iAZG57uCr6Dh5SwVKZgSQbMWf
eMwmwgDLC9hGymJZ2ym63ps8z119hZdVTBynRfLO4KQeyDYRWKacHg//GFqz+wIdIJAUWW3Z3KVt
ClOhMDvzMtNGknlOsWHQvfmm51yjmUXNx1owcSy98hizlwdi1Fr3AYlib+w8FThgm1ss+BuvMXW9
xiICrnLE9APTzkEvey5TzgaGxNibX2RZOypi2GLPx67EQ3svHZR83LBsHykOZ9S7jHZYQ7xqX4/x
k0T6RmopaU/ltVu7qFVASHjZdkCF6fEdoH/dkRZnQwproVWurTBRX54vxjlSZsuG3JjSsVgDZ1Ck
nnTSnSLG1dMd4ui52+RpJm4IH1Yk/qRqSFAMg/aBHonSCh5lMjegq3L1iJSb5RmfJQWMAQCNCiHJ
YnE3jcuMc3vxUFv6HqXImkzoLt0xTiKqsjfxrK+109JKIcHvP+YhpEXw/IsINZPcFLsB/VR47JIY
UZloe+9ZUiQl+9k0esCwZgBnOFVdQPobjo1x70nJNeYri0vaRsM/reOyGXhAuHJBxfSdfoO9mLXr
JTULB+ljPvY7xMjzsPWaLnWPWPkSd0sEckn1AWsdJzWeA0YcLIu/Lx5j0IIDbAycqNKqNjASll8+
wt304p5kCe32c/gkSA6/bmwLKWVZtlZ7owcALwee4yLb9qrxP1wP2MLGyksAhhrNxEjIHxwbPqa5
ZT9ahJ+NdrJfbjA1yIVdwwOHZLr8lnmt5SwypXZkFpGRW8LOKM9ZqSq9YfQ9kKs2JiUp1mCfIbPz
i3Duqcg5Vf928bD9fzff31gr/vFR/BfXKvroP/7ju+6zXt9A+fpffyN9rP/++o9TVidfTfWbq+/y
f/yHre/v4HFCTwgLHdjlFwG85x/RNOHffZdyWIjAv4Raktnwv319vvn3EObcZcLgCKxwLjbBf/j6
XME/cgITtSc+CQec1P8FO9C+AJr+G6TkuVhz3QARsG0TDoF/8C+2voW7hHUp+Vvb/KG6lqub9f50
d4p+RLSf/p2vz+T9/OXFXN+1EPiSefbHm+Of/5nCVfTpYg2Xxs8ONI2s33RBuGUwojhGJDqUHaZe
cepArhKb2KXWs0XU1zY0JJo4YgCzm2VKaI5RXv2AqWmOlHUJIzIdbOcqyMDcTnLD5LrsHpaFEWvA
YXtrGqF/8rXtvtZEU+wQF2EM8XoZx+uGMMf3bO6zd9/Kg2w9cdK94Oit4yh0a9tkIze3Y9SWRQd1
OwtHZ+eTwfUAGXYQpMeyI4/6JWfcuATIlqPEGeV4EEkFe7Qq8vDVRheEZa23xw6mM53mpakQ37Jh
0rfvEwIFNnFsuM5GaNOad13B4AVZEcEfa9YLpAXXYyvbLVf67B3g34yIJCDGMoHLrHk+uDHujHU2
qqpgrWGUfHxDgmC9cuZdTb6YeIqp31Eilm2y74WveQkxV29ps5TnqcU5ioslNEY8nYibFzvUF4m4
AVCxIrPjuvJCvA7TgtZgXVblHOwqxyWAGMMPQepobK4YtQTNGnpiUK7hPpHi6I0uC0xRuvqrB+pO
fCGFrLeThJ51tykO6P6gc3Y2kVsj40S6o8uHBqDI2YbjgVq8boprWxusOLy0nAkSb4XBkjhz67fR
8TJ57AQtLcrTheQ8mtBPqwf8c4dNSncY2AAzIjZSiJhA9dhbgI0T4+giledggTP0uDQz0stKoGrf
CNBR6tDL3vxEY6V3ZpzWrMlgSzrrusuD6YTZO3wjkIfNdk66EFpkpZO9A23uiRA+rg4Erf3dOEmy
1thyZI8CPsfFN2bUv8iunb7G1G9fGz2Z1y45T/sWoPJpMIrKIJJ3DALC5gAwMm72lwPba+MRfkZ1
L+aRleGkYdU6VdqeiO3LEwbPgf0g8TNu49bWy6bXjQfPeEqK58bq2ltw9qjgqWYUSSRjaK5Ukk9o
RJcx/mC6PP9qWkOFtMlq2YGpJ4vXwSc5RjkTv3Yz5EELD6ey4nVo6PqD9XKxZ2jnPKMnEACbwrj5
RkcIgF/mAVaStMG9uu6m4CNJPeZXjhU3d1nnyV0Xena7QY8anFtB3b4y8ZCxb80ESd+DmRCPUpN7
SvSQE+cfISvGYZfCzNx2jOuu6RwBxvlDPW0nL2UH1FlZfR0qj4BvcrAIGmarLr2DT7rhtTEX2tzW
/Gw/fYaCWLqq0ZLrP53p3JX/xAD97dDC04wCGfgiB7Rj4n/w/oK4q6yiN5mzWXC/MZ+ae79L9v+D
V3D80HFtz72EmP1+LBIN2XZIiq1V2+GDDfZmkv8/vsJfAHKkh0xOJXmFiuAu3kPQq//JK7imHfCz
Cu3AuwD7/nS0Wwuc8NxAWD0EkUGWXpt3/+YV7N8peKFtwRdE1gIzkgvRZrHy+0skwGEAnjJWLvvG
na9TUk0eFlWFL1niGtYJJpeseWdJv7aLsL6mAI43tgzKa4sU2TYK6aD8bTsP1QtLAZYf6kLoeO2s
0az2hP511g6OrTlfmThn4fyVBRnz//qL/t1Dzzu4eOiJlPPwzxPRFFzuxz99SACx59ZvL9K5xboy
+69QFECVzE2D0Otfv9LvFMj/eqVLBDVoYugA/M3vr2S4lkpNBhIrW8tHKDb5aQyWuzqtln9DyP0/
vxA7LAi9oIH/CrdcytqvsjrFQAWPBJbJ2qFMzcT0+q/fzz9/cmA7PeFi8OW7/6cfIbjyBrIbLanp
l5EzMqQAHUpYgL83puLfvNblUf3vkujy2QWwjQPEhkAcqb/+8oPPAgp8M6sJUQvnQ006N0E5cOKZ
654Y7Pzr92X9XhL98WK8KZMYAifgf//ALvzpkUCEpqDNAW2ZK2dd+s+owbgjWJCu0K0E432XHMMK
HGP9b4ox+LC/Qxb+eGlIDl7guzAtTVR6vz8jkyu7RNYdSnzbGx4Da8TbqTtBNgcc+ORcTwI9UqPL
4MsujfKY9PVy70zkzbAsbl3Y/WnW7LnoszPDfx8UtC9rYK5NzGzZ9wbjVU4VkkqPqeTa5ko85Yzj
nzRSRSzYQ94/xkx03mII/u9x6F/QAWHVMsP1Wlht2MUH9MgXYtAmc8AERm4iO2NNdoxzlaN2OqDL
4t9uQemxdppqf0t66/TkyxDFege9iH5IhffegMDxPukDt2aB5i4zcEEiik6JnMzPXsrsFm6eWsC3
xcxSJ5/4VROBnguST2T3Dom53A+JXs0m2xv8jkKykdK9RKTr29bDpPzMPg0hu6ujmBMMYwvBBIdZ
et1WI+L8ynTS33p/mPbslJl/gGXVxYFIkmyu0wYc7IiIY2Qhce24kxq5g4U0cTiTg4jOpjFcRNgg
YbZzY8nPHC8pk9xhYZcDrbOaz3JpiSeIbeBvVafHD4YuzYkZkIMwCTOAYMp1a3V2g53I9a/C5YLu
Gimn1kk1MJJxPLM526IZqy1MKXN4SOYSiyRjpUuXXigyqJShkumU+Go0EKuzEKJ5Zng6AIJLB29V
FUHARDJvpgdZBwxQVRYWb2yCjjnnHYlGM6CosHPuKAzFw1RzhpPgSxxbhbPJHNBH0O0GzwYggiuj
o69fV/GA8SBD9nLky7S3qmVpNYfxeByaBNGW2SUz2mCZI6zlV7OBw+nPzDU5Pq4GCPlE8Nhp4F31
CTk5S+gbz9JemIIKNjbMBvIBhwjeAZLQIEtdlJhtuPVzH6dNnzXd9dCP4MQMg4U0Rj+Gz+QMNPf4
5Uy5nWP4/KeKj/IsAPQdplhwedTIIZFs8Ow4u4n/HMLplBQaapWy9ULx2Lu4vaBoLKcOx3A0Kznh
tlMNzzLbmCbcJpqp04oKcdqq3gxKXDwskHZeO06kbjSZbdrnCUhn/ms0Hd/aEBGHWVEzYJoeGD3l
H4o0tubkzHFwKOulxhiImtlf60p4j35Rd9lV79RoCESG9BpYSZe/t0t/WTi4gxJxNHKrM/PT7bzu
875k+/OfpJ3njtzI1mVfaAgEPfmXZPosk+WlP0TJFL0Lej79LPaHGUhVQhUG09CVWmhdMZMmeOKc
vddWpa0cSonILKioL5/LjPyYbaIRaAF1owPQMLv3mHDBzM8GQ3BLaCiLciPeGkrPFHQe5e0kXIvy
2ahJtxmNPW4VbQu/zNmnUvavTiPGjRklLQ/XhLk+UCF4SQJdmn70kj4c9gzTlUekFhrauZEGj4eM
L/5VId2+C6FNKPSryuVZ6jogXLvOl1c3TlG2maEot/Y4mEf8GXCAJ1bd7dCG3QsjLed1XuXuHlo6
fadYXUceUsrnUJhzeJpsimNiSVV5xaWuq7uyTZRNHykIkkoDYURQazh8NpYhYsx9LHJ0fvGFno1l
RoRYx6+FLMqzWqbLzzSBXLcbi8KtEHg7DROKAt7KbkKmBS8BMtPjDHKOoDyCrndmEWLiFCziyUbk
ongbu4aE4Vof3bsBTri1Ey4Z5ifRl5N2E9vgBjdwpdAfZqbslrNpJELzGiXC/VeYk4t+P5EL06uw
nC7sMMfmStJiInGqN0ewlo3IjQb6Bcl5Ad1yGSOh1pRtmKIz8pNJmx743GVgaM74Kugo1t86dkt+
XzCS8EuGota2owWsQO+zS2MfKxRjuA9A8JaNOu40oNcNlMa0+mVVRo6UItXIa28kuR09cOaNjaaJ
zG4snXexsIsIiUaZPGLtMR/pqaE5RfR1pK0WRytYIwoap5ufnFq3lrNKVtEV+XBT/9BIQZ5qkpTl
bQcgYddD3/5B1xj9d+/Wsba10CfrG1HFjv6YI8HDzx/Vp5wWtr2vOsNRD02ISQE86LwQDE4nvh6J
nUtTQrhFklRbu1vgHtud0RYvXdiMzdZItD65WMIqNqLoxbFnD6h+J3lbLfFtmI1xy7goPTdqPlzY
gS3GXsUFFO7JpouZgWkRpNnSQj/IRB6hbz0jPFdDRGLQThReds0MBuDVklzXawyKAG5pHEzONu0X
lWbn2MzaU5dVNRsta5xOACejfdXWbnQ1D6oO0yMc5GHWlOq+qGEb8+R0SX6KzN4cAkdU7m0ejZqL
MWsu6uM8Efbrw9MjDYsWOoEzxIy0DeoIYoQSP5otuMRtTg+X5tGSnRRzyRlA07+4I7IWl8jAEM3a
826QaNPxRF1Lt2p3BMmaz1hc8KOmNB1GPB1Dt19GtXiOGBG8LCwA9jYy0Ai0CgSmgNV2OEAVYcRt
WCaDxUyL1V0kZH/bLcmAdbCOJxwywxyp2wwxWYN01dXvjG4pObPTuEMmEL9GiJAFPqEwuce9KdgS
hDrSEy3cLL1ToImgqtiBO5phO6YT5QhAJubTJkpQLF0LlrN4WWib54utH6QYVPWcudbYoYSuwvLO
qAwQHUwhxX0RmwrpWi7XHQ2fdO1r/GHRHdQc1p6xXozHBWQnyzSi0ljA69k34QQ1J8sid7wuFOTL
dls2102NG+OcRC1CnkqCzj3BTzZpe1gpTYKu1PnUqEBnXqbCsWjLgE8I53Q6DoKoVaBPhT9lXV58
V0iX5rkb8Ix4cztm+abUGal5akZund4gQ/ihkBSyKcaF4WCkMz2DJNMTXxmOqck8UFeyQJWpOlJ5
Ri5+ZgUHFi0b3G6jF4av7OSh0QC5S5ETqwmvMaaVzjWw4LQ4yclB1wRxkNb8FJbRIQ0FfwWKAfNl
cQV9CCcih3VQIfuz1spM3RNJlpiHaEHDdQT0ixerGbt4g5Eii+7UcOkxkdMMAn6wFDIolJJYZNNa
qKDq+QFFbTvcC9P01SRJj07UQNakN4PxS99jVYqvY2NN3RndeBt1eeOHKhCViKe/8JqeALh8mRCd
keuygVAiMd5HloNXNBftW6PAT9WGlj5akzCugixW8q4lARp5bFsMl6HAmgfuCGfGHrltdx27pfhW
NFOdsZD0QFyYR5+Ktp5Is+5cI/fp5k7zdkRMm78gILVRElS4Pr22mtUz7h5J1ZsYw1ng5dSuwExi
S8StlhPjiVbJsxU3OpSZlaFDyEbrRDvfuk3DpSC8za6c1zHDLPXkirIONBRRKa80y/4WRqHcxnq9
bPJqHCkmFPFNmQzH8elEt5dJ1xDWFUVrnZhbOTQdHGiMuFkL1Lxp7Ghb9E46mayINg4Yl4t+W1X1
VB6NRQl/FBokZeacpfKNbVS/EP5dz8o9Zn54EyWCIkDjbjyTUMX8+Jdml2HzQ5WVyjDKLhSEMqvz
9t7MEMMPSI8rv5fElh802rhBlTlqEdDrczeaXoF8awdwWpPW6g/9jLSepwC+7kyT8IAwDjY4EhXF
OfPGAGASu1Hq2UbTvJVGRgVNZ9Ob0uyAgPTU90xs5lI3cCORjxiggFMO2dygp6/iaJ+6aXgzkdHw
UIMpoJRv6Qx5iTvwAIhJ79DUmh2dajVzZ3A0LMhLABIlZLuRLfYF2gXs23EhGtNpiB1nl2Fe9wKd
TGUU/Rtxjvkjj5yzs0kuOLXI3fAgtsqbGvFk+SzN82EUCEmPZhg34rRMNWMh1v/op2XU/a5Zllp5
xJWuTxhhHKJ3qhQI7VqjktyFRZhMKDU1hycwOSq7MDd1QF91+UaaSouSe2lxfcAjP7cYwxxgG06p
kgdZabtQIhE8ICacowMqGCPx4e+IXTGWaEXHfBjTg2KRMYDPrYnKs5NDtvVMbtoX2Gk4yPt8qsdN
t/RVec56AHxVjGHuwLIYE+/bk8yetzrAGzUd55+8DdLSZxROItsUC+0YNeu+K2EciHcPOaqVDzb5
sx0aalFbLcOwKB7vHCiXNMeQHdzOad78aOx2uNIZn5CslblBWLn95GlNFlbnXknGFzF0g/TschrJ
ri97q2PZjNawRCjDaXOu6KLbxy6s0+KhI8+B0p/raW8aOK9obsju8alFhrtpyPULPvr2u9OqYkKE
Yy2nKBbdaTBz43UqtEhCsi3QcSzjKDDsJp2M76xQIARIayNBR9cr80kZonncNIaYrjO7K/ctSM5x
3ZtkUAoaCwFhPcifdZn0N4oiEQnTdcx+GJEBT5ARe2eWbr1dZsQYV2YTL7ijqc8DrZNIk3RYoh4S
gvQ57VRt8GGUFbk/0KOHVoRki20M7x/AAkgAAsWSEjCB1fAKaO36rKcjbPoUDS3DSJOaASNVMOcZ
v3XdAfnF0G3nKc3vanWKNkI08Gt0B2j+WApnh2UQwCndtYd6rrGElLCa/abLk0slW/EkVbas6Nuy
G5NeFI4PqxUA6CokXRhsadCpzcnREnkdL+tgdqqjpt4Y8UhaG0DEt7zKEWtqiBJ3rhHP12Rtsy/v
LCIoDJV3YlBaSXczV4a2y0xLbR8rkKZH+OYgG0ntQkmemGQp5AYel2K0flporq8yeutrKK8okSnJ
6ls/QA6n9GrZyTJLL8i1CzELlXNUQyDqTHaaDIXQEph4wK1has9ZkuUkLRNMPa6BBnz05qJrlfow
GoClSsoEk+6Gl+oJHt7IyNU2mESzvLHQqMfUHV1jG1rxeECGAd86w7T13Mq+jolYXlNrY4CSAbnk
LeEKlf4TiUi2GWVTHcbFVkcfRuWo4vhlLxLahvvNaQqwNSuhCnBA2xN42SIyRtcRLtMGZmWN+puU
B5RgqfOkKACRNXaSLxbCheqA0gXZatZY5THRgKK7eShx80dWdlESB8OFjIo7qyFixVSi6ZQzrDmP
Mqy46VRMn5VjFfth1rM7GXb2RjBQ8ks7r246SLR7K3OHBBeoPXkt+z2UWLjJUU2aiEJsrbUQKnC9
Am4Cs9/GzODtDRYUd6fzQlG8Eb0yO5GmDB+Bwzu7RYUVZ8lQZfo3U39DxT7FSbvsI4YEB4k8OIQ4
paOch1R1LGZjenAZ5VxiwKkQ8c0ptDYJrg1yKEw0FAN9+Ps+H63dMpBI7U/WsOZpJXOGGyWkY1EZ
yErCvkUf26sjFGmFF489EyMAAqwfMkACee8bUiDMHmc3ZZtOWCv+i1ydLoqGG5aGkjwbPWGmTs34
MCRAZGeiRfGJGKgRdBJQilbLLYqnfE61bIeAE4CTim97q9czHnZOhOPb2CjOpepKMlA6af5GNFlt
eNOX33tYbl3ipHdhq+rDVb30ZrAWz49QP+37oq/Q3ahYsrKfC2Li51kqBj7wBS/pLaeDx2eqkeGh
6sYj0/XOml29FMqNulgWQ7+1N0gdMDmCWB/kOPsk7cR8LiPVfAV6iJRa0hcNpM7GYpskCrmo1K/a
Bki/cANXbWxUhjLE2hmTsRp3zfATaU+/cQ3r1lDTCC9izU7KU5VxOPcDj46tCMzTPFO3bWk6v62Z
ztQMyA7StxYvLy6GhRf8ViMabYW9pJtCP0Y13JL94rS9Q7gAEAwYExrDuIWBzYYU1eQ+dAmMkehB
N64KCnFbM5dOvQnW/7KRzJOQvNtxYxIzo9pnc2CI6ju6jC4YCHLDq5nEU/1y53lsxKbhPlxw8j8p
ZwZ5iEsFijGUXgz5t9kqP2/PguTXjVsov7q5x2Qg2Y//BjOuqBslLAieV0fE86FcTqO0Ib52cHbx
FGHYebXxtOzAhxtBg7Vw3hNfz6HHVkdNrohBXjSlVm9gpeLUzkQPar8YA1EgbPEKtQuvjWpV1mE5
wi8tkBCbV4guH6q6f7UdOVwBFp3vjMFNzstsII+OyWQnUXsXXzJuv/2MyoWwVIN6fGdLs39ZktK2
j8jjYA4YVVNd0ZOfKQ/hD3iQxuMD2F0Df5zZWE/sDcfj6JTj6gOahj2G7+5XTVGJkRkRIbIrbg1P
HUUfOHSnyJpQDUSXJHY/ddTBP/LK4jpIi63jJut0xJ+xU7mU24I92VXpVKW7RxiYYMypp36AP1s2
V/HosPpSshk6UKi5fIQTAVETAn9+M+FwwCjQQx7Z4VDBJZ665JFc63pebZ2hw4BdtewtEB2Y4w+t
J1lhB96nP2hx3rq7kFr/NeuxbcX1kL0quuHUgY2s6Rgu6SS2bB7mcZeAc+GxvBAhYoH/MVzPTCYz
PLiyN8wt5sf/eAlsErbkIuvoPDuIc1FYu0FaR/Klxo/vy7ZlCJ67Rfgs2fK4vtZjWiAmxZFPFk1Y
uKML4q07vWJYHA6pcbAKPv9WjEoRBuCAKJv0QWsxu8ThCBogN2gM6qMlrwiqcH7R0PxdacUlJPYM
c8rkaDezmVQqMRojJKAIpee93hn9LiFF8U3PM9Jiwjak8HQUFK24HJg4r1aCAiU36U08CjFi6aY1
S+YUVjW/RiDl8LJW/fRkwPIieNvJ0hMhWYAj+j5X9YO21KJfbT1E0zsjHugNMkBcoL3RwyGCUiHT
barEc7aRasF8shPKED5MeSs7DDYAb7YMmDE0MBAMr5zIRQHfJniQd1mZ62clQdYElCea3X1c0N+/
jlWL6NVImsinWmdOfqo0x0F5KEVyTo0SW11oRNiZ9HmGooZOxXpF4qCOSKghFQdulPe7uiqX7AJQ
0XmorTVMqufOPkNB43PYdSSygztmCuYkkyZLRKgK6N1bzbUVO6Bn39P655QhxG2bEZYzid1+ozfN
60CbDq83G638dqDuPSDF1aZ9iWCABIxa0y5qVFlZEGal+qCs1e4+MnQVdWilh37XQekwFKW4kfgy
73s1M+mbN2CiFiheRAaogLdcsKj04Ce97n1hxek557xvJx0GZK+pYkttklwZQxcuu1yJ5AVsI5xK
pARso6RLsDpoylvKOvTlegvJyUaHT0NB2PwpuJW/yrkHyqikZqb7zGojgNkl0IadqIrROIGbUoLY
asOnEgczUJlSOmdkM5jinI4u/B2gBrfzE27iJ6i3lIzREiuUBgSGPEkiBuZN1vR5vAFZOHIDRfRP
vV6J0qcExTZ7Dbr5MBLyMFgsoz1HXcjCbGcEOJS5wwSoml45WBZuEP0098qiyEdivk0ma7yxfhtF
mt7mBcnbJWsFXB8LEXpuWRB3cLvHxamiXXjfQTUb/RxyknZO8HC95R07V0+EvbqA+GvbcaeLZU62
LlSq1IuX2gGR3Ln5fioztC8VcdSHssgMhVMzVDviFJpvSBfNq7BX6oNwu/Fe6IIgzzSHIxkSclMr
l0Jp5TZ1gZsRAWwCeGDQSedgogAFj4wBCMcWaUG/W3V0G39A20zuehmm+ol4j/g5Jb9cEtKQszUT
kvuZmbL7SFfwZojzh5AsqCrQrTgkGztqa64iFpmum3o2GnV6KuK526NFtJGptHN/mksaIWcRGm60
Ndy5kce6g4ZygNBRMjLgUl8bOLWGTYlBBZ5CmA2aJ7VFiU4CkVK1KQhtPxthSIOPK47biml6lt8I
FM+AZxgMBWha4pAPGa++vZmpFYoSWe8FM8O7Zn3pRp3DnQfKBhKkw9P9nUEfzoUWzzMGVHcxSDDH
kcYOf9EecNyXN4NdUglm9B05VezethO90WyX2jnvhbLBVALLWc7pUVUH+0XNtOSkEK0838iqwyFk
Tnqj+WWsHiM3HROU4BDFgE8nzY8MxkoC43HJx+e6ZmbhNStbZCdrnZetxBGyAZowMqqja3OpUbqe
Yjedsgv4kIZv5nRRfqt2pnNJEjyhR3K2YA4VpQ0mp63FjcCr2+B9pm1kZk0hNqVYoHIvmqVR6LjW
dFXUi/2si7UVHiF31TZ6mVtn7qVwSx0ltuid+/I4darxg4qTM2Saai33zLoeq7YHb4EFtLM9IHv2
stMKx+kCHJOp9tBQiqm+pqtA20MEahyvhyTJ4AjNeyMsZ/YsR2G5zq1BearCqdnjDQRcUJCw9oML
p14ldptm32HGDJ5WJJpyz1A0Z7gCdWmhcWfr91A3lLXpGLZBprY0BIBN4LFj9jQcugL63n6J6lru
otZcHlIzAVKUj9P02CF8DbCt6+eZdvWFKXr6vewauYeWX8iDjW8xg7taogKbTG2DdpAeZRHOtgRi
1ab3JSl5a+5lVkHJXEb3vsBq3V3lnTLmd10VQg0qnHxhb4zWewa0QFAu/uMWyAZ2oVxQjdjWm4Lo
JT90kHsZ1hSsjwS85O0h7qkhftQMceZHAvzU+K4Niwx0nRvpkM5n7F+e6cjxcRhSkmTCKSkf23Fy
qZFxu0E0mHRF8cqEtjlUHVeJL12IrwcoTtYCGogK0pCWeG+Ai6o8g6irJ0J6DHSPU3ZPJhp9JSMc
CS5D2NnTbes1QeBck4CZpR1Ti3OH5zi5zkwsSHdxPHOHp9xb9snklX0oillNjilTZvakMWcfdpzW
vyIX7a7VbGwQdLWudUkAuRAf2XTFLQb/9l5n2w9KjvD55Bh2Vn2JInXqz6Omlds8q6JvFoVQC1sj
pNeYCoBerdvOr03mwGLuozYh+07ycvE13tvTiZTOpPdVI5pwVE19cqtD61oO5EM21XOzpOM1JkRQ
2yXBKM8lmYik/alt99CZlnyYLdJ6CBaqFZr9SXV0lkbGweIqxLq4OiAT+EHsIUDbZBrNpLov8EyK
/MJnV0DpYRkwfmZzL0+47OWtalGYaEazYMKc4yv8XkDrGLkH6pIPR4u2CTh9k8kBBg8cqNEOogGp
g7OeO7L0mjy1p7s07Zh82kJql7TstV+GqN04iBN92GY5os5vCTUgvc8ZXYTH6NHeE/tFW81M+zMz
N/u7WvfOSXcMk7a6xIbvluS67EYpMGjaYJu3mpGKCxGLw05LYBbxEM7GY9jmrLBDz4Jkd00f73v2
xEwti1bda73BJisp3a7ZoJ3Ff8pw4o1XlopwtZbE0Zlp/tr2Ul4hLYxvq4n8Oo/bamUo0P+rcKKj
hPRKBLP9XaM12m2b9MkW0Pp0DcdJe1FlpwIRUs1NA8n/FeInOv4yaU04zQ0jxFwb6+3cVjN3iVEW
0DuENWwwMqTOkdHP9EynqNxSOcMFK+a6O0nyK69ss7afRG+ljBm0/horiLtPkMzPQc4Mmv0KCMdp
z2CspCZl8P+LZyncDHXr3qayp1OVh3ygyMLzBe35Rk96JJR13gGJZzl57gXFveDWXNmIkEI7kHLF
WxhR+52TEa3jMXJw7wYhwa7NniIdBWw8puKQA+C+x2M6ftfLZDUUWiOwemjEUr/Fali3e3R85THt
DGs/udS5HiCLijtaKAXZqxK6eZ826W8B1vSb1ppMRgSTNrmnXTk/NovoxFXMBJBzYRR1eBh1kh6h
WiX6b4CAHeZgI1xhvylQAhgB+V0UOXQdELKodyM9TCopum5em2lDuY0Vxp5u0cG2ihLdeSyWsDI3
1tDDUSCmA5HbUEC9LFJ9KQ84MBVIYb1dK1sqCtzHOTPCfZlHS/4wJ3gxBqUYzxp1neuRK0JpUPFK
O6H769VdvhTlrelQ5MwgRBw6ryq5SlzakLplvXDbEK9zeUOf04m+D0uj8aBIKL7ElhRaEBVDdNUT
gl4GeKW64Ql3z7hz4W6B9GwUczqQQog93QQp9cYjTljroixqQC4g44oWm52HFWy/5N2wseZ6x3qR
3YaTnSXHjEy1u7gvGctzKU6maS+PTNuj9joRapjSP9SjPfPP6KFWEp6rEUNSpJKk4SPUi1CUUKen
W7tU2MKyqee5WDhhODupnoNpUZoJ2lIsf4LmHwvfqrrhu5maLFphExe3bdW5U5Ax38p9Gt940plK
lHc9R70z5rI4hSxj12xhrJu+m+QFoz/uP02UTCyGot26ocJ+xekIDQVe4641fQ6Np2rBDMaaia/b
YR32HVsIAh4jGr8Nf1flRaYRHmZeNsOxs6z+ZmwG9I15I/WVBuUUmTfRWSBnK7QyDeVFX93qqaFd
TSUJBCe0ddV00Ilw6H1HiupW6QD82uXAo8KkP2Gv0cibSBomz8ZY7lLqm5MaxstrKLPxXnYIKYE7
mONZuv3SbuoiCl3ftCmwtrWLyBNKSj4c6FxrTxaV9zOS85kOvakzdsDy+NpXISl3PHZhdTvVU7Yx
zGxwKNFm4zhmiXSf80nIMyjGiUwsLosOahYvrS87BcCb3ZOLm4s8u0kHTtCWMkF16C2VrcXM1LHK
C1OIeL5HSZDLF8oe2SI1a+K9KePsrRUCRjiZb0N8y1beGXY99UygtzmGTzEYru1Jo3KKzTrGNb0G
1DBdemQ4dywDGcolUfH+mOtit7K+H221n5gWjtWGMy6+Ie2rWQUJkJw0AIQhBT9v7pFN7GLSjmBm
mrMsF0MaMh9qmem6oD83pCUqFq11CoCMRt85TTTjjFugSf0CYdyjXkfGk6ELO8hsLf7laHyUPaic
Gmp/Xzkpu0XANOsnnuLT7LTTs7tkibVNXBI5N6y4ECFIV5LRs+tI51c0L1p2KMeKNhLqRFluKOCh
ZJh1pV7NrqS0UZ1xfulKI/0BxE9/bQixAKWVlc73GGVT5+PkKjCpWZHzK2Z84bLEM3+hhTqS80PC
gmDpUiRjojgtbtIOlfZGRZexoodhK+5xT7gXWpjIQLTISe6HQor6Gtv7OPIYpvhsZ2Osh5uCONVj
rA7TT8F79bdeNYB2hkxj3SGYYb3PU2d60SBw3M+NouZM2ZMk3K/lGWDtmNbSln62NXujhpHtjBYN
UhchC6qAHul2L0D9wxPJmpkke2UAytSzUAMfHxgmY7TQ1pU6GugeFLAuREAoG1hOzdDJCQBERu8b
Fmb7pPeT8SMGtzATcQRnAjA43r9jEnaVdWB2Pl26TOmr3f/qpqXsS4mHuU0ykkEV8JlvTt/qZEnR
gb7L+tLZATQAWzBF46uWdg09WCG+fS5L/ajqxX9to/tQLaooYbyThlajOrTxGh2ktXdzol1BDGO7
uxw+P8o/hLbMIoXDINQxHcN4J+gWNWlKc5eupBHYiMpdgsXera6Z5dbG7eeH+ofW1SU50kVjb5oC
p/PfWlf0WTW+ODq6mP18IcIHMokunx/iH+fMtYVFl0fn+wjnneTa1GtlAnSGcrS+1PYDoFea+J8f
4qMK2hGGEDr6MhP/139mrj/FwmSsDnSrDYbSYwAQDTT4TiCTBcDzhTzY+aCBdoRpqLzNXSJozNW0
9qdSvWxsHdAPJI65Dr2Utt5IlMjs7K3pJ4xRIDZfHE/9IO63OGWa5qIRQUVurVa4Pw9Y4dWU6Gyh
9cOEAbRFoX8s5S5xr9LkKoo2A+Ne6wvx9ccrtsqe0bBppqNawB7+PqYWMdR00cZ51XCnVf1+KLut
3m8+v2b/ycX/lpO7gg64xeVSsfoZhPf9+c0mW6kQklBD18HoQ4rcDcEUKJ7igeLYVD5FZuD69B19
sqX9bjP5Y6D6nHSPVomvBIwfNtB8g/4Lh8DHJ4KPBR1TRf1tW+Rn//2xaicnM8XiY6nuzdQ/dc75
i++t8Rd8+N6cWU1TcTZiefj7AEoe0aV2sO2AeOB7D8EQaL7m0wvy4JL/3++Nf81nQuqjjwn+51uj
tfSjIPTppfr1F0+Qup7tvz7VKrbH02NbQnf+x1f559XAh5uHTkHckTMfSM5So4CJZ9r61n27Va/D
vVKcSLzjCjzG3v2vr0669uEJfnf49bn74wkeRDpUYcrhFfgrKBYuju2Xh+83lQ/qnY5q6SWHcFvv
fyJl8YgM8a5n7230Uj/94vKrq4vh7xPhqCxUGFIQsFus9H9/kpa2uz1JWI9G2/sNYJ6hek5Ny5cz
rBDAX75SK54+vGrtU0s/hZb0IUntq89vkg/LDOYUnDy8YzTLUbU1DPPP06FWBW4Ad6HnqZs3FcjX
XnR3MGNaf1TUW43AOSZQ158f8z9LxbtvzjMvcCUKEhGYBvx9UCt3kezGKrOV1L2WzXM9UkQS4HRp
leo8l9qmH61r5ri0tk2JPNbobidH90EDnctm2bdRdAUp7+6LT/WP68Gn0gnqFJwMbCd/fyrZzgw7
cX95YfejIqxcULqb0AO8obpyrN6PJsdTyv4RUMQNSfJeWeg/NEP9wvvyzwviCvo8Lq9lzXl3QWyN
IW80IbVuCpS6phK4oOLGBuiso+4zOneIxn5+/s0/VAHrPfDHId89Epqc0X2UHFJy45s0ygT5YMxo
ewmwPP5iyf+w6r072LtrP5kRwviRgw2IqqjzmH/b7EI//0Yf3ischCfLNuEB6BoX8+9LiY52TvtS
tz0xmxtmTbs6Q5vNFuLzw3xcS3B/2xjAWb9dB0v134eJbKXrlA7WW2Q6t3Mp3izHpKVWtI/LYldP
nx/sw4lzDHx3MCtwi6MPFOtq/8fCpZlyADFLREdZfdONU2p98WX+9fdTOXH7c9pYEd7d/rWLtDSq
0KwBvf8BDRlckf3FV/hwvvgKfx5i/Qh/fAWSx0jjYPoDtQhqCb39dCR5qg86hBKfn6yPN4BLEI1w
qJ4s+B/GuxugLvRG6eCJeEoidiobkkgfnnjkvyhqPz6sHMbFbqzpuoUzbv3Cf3wh4CHa0C0uYYfq
U5duC/Qo5Kg1OAB6aHem//mX+vicUqyrGNVWWxwOuXdfalSGuHMbEsJLjuoZSQ+rZdhkU3HJ3GUz
lMsXx/twuWyOB4EBWJTg1/dLUZI4tNNVcsSN6sdgqdf51N2Vc+4ZZXT6/Jt9OBJeOB4gvpTLSXSt
dyuQsk6Cy9QiCq61L/zJah8NJI0RG+4EcSe+uNM/VCBURJpur0U8bAdsoH9fNSEn2aN2Zb2D3WXc
q+bbiNeqFEzY7U0xvJTDuPn8+324HdcjGja3iEvFY75fj/qmKLJIcERoNDCrQRGYv8M5+3+96SFJ
sC/hfmfdww/67nvRyp01MmMQckzXEwEuMqTv9UW98I8rxTEcrpXBTkEY71YJhsW1gx1/jfw4OzTK
DHm08+e5f/r8hKnravZXicCWwKBCZFrpao5lvtuZDp0+O2qusZdrFfWM378LGruZDvmkp6e5N99C
fQTbFtHPrYdyD4mW+ScT0o2WhtMXd+eH585hu2oxj1hXXYr1d8vW2Da5O9mq6aWaMSLOQdMCbUx/
0A1CqWgw0ewzSAb7/AzwfH08BTgYVys36nTu03enukENOegNltAgCE5BcBWcrvi37fpju/W2h4Pn
8cvVdrvl37yDt+u8w27n3e346f/8Y2E/+eHdeTv+84Ff7/hz/NnN+t/5yV9/+PwTrD/5vhf4l0uw
58dpz7GC9Sf+5/Nj/SPrH11/E/w6PV2eTr9OcLT43enEj1+n9f/C5zx98bR+vON0A3SQY9owSRxw
LH8/rQaJpFAmVRQ+ZPZk8ifxJdswO4fWw+cn/ONV1g3d4tnBfYxs+b1hO5rNZpEdqmHirL2hHvAi
mqcCcVed+LX79vnB/vWleEgNUJ22wXHffalCH8ZEdek8Znl9i1H8gL8akfF4HjRl//mhPt5GOgGz
lib4YhYVxPq9/3hHZZGeDktUEhqeZ0EVPrUEatIg9LE/bMruJwqEz4/3ca3TTeocOA0WM2senL+P
F5MeV+tpvIZeGvIkwgLqF/HDx4kEpC+W1Y8LOYeCVAsyiRqPEvbvQwH3iwyzzbAlDrCdSaYm2nyY
i2CarSr2mH5ax8iehxMynCcbFc4X6+1/p+7vRQot31pmsKjr6xvs7+MPJul3U17QFvcq7/v/7Kr1
G0RT3rzho+yGLT7UoPB/j1v8BfomvMfVthtPRF55T3UgvLdfjh9t7WA+Kl88Neua9P6j6Wy0aXms
z4y2XqU/rvqCQjMlIsvxer1lTgEVQP+qxvp4CB3s3H9ICOISPjww0zBnCMJ60i0HUlEVbMHN8fNb
6WNPiu3Yn4d4dy/VqtPbqhy4dxO13FeDAhd2JmJBIrD1ybmrNroKo1QZGn8s8xu9F43/+Uf4x4O6
LjzsVkEzsT9+9wkKSL6xQUAqyRSouoCbnCurosqbX3K7+eKa/etYKLbAQNGPZSv+bjuBI2NmbMLW
KCdoWFWOwr0qCqqt9v/zOOu79497QyoDnnACzHm3InJWr0IURAlkmib/olj41x3yv0k7rx25kWDb
fhEBevNKlmvfrZbazAshtSR67/n1d7HPwaiKxVOE5mIgYITBVDAzIyPD7m1JsqZYRJdTnvlUUOHG
kQeXJbFsJj0VufcRGmt6vmBtGGzG3ZFIoUyqfiqiAw7QDWJSCSWNv3YF24Em9/A5a8XKZZem3T+9
URzMkaSZJvRACJh+xq41KhOOweOI4vm/arheJC1xhJKccPMdxs5CF9ZEL5hwRGu8fxQC+JfZIoH+
H2paGDEr0tfAe6DVQhUPRfXYyXsoYYkEbrP2Wuz3OTPB5Re/vKWxqrF2GhCc2ffL9+Ez73y+DX++
ZbYNalgHQF+xDXzLkO29+j4T/5mgxhXtloFv4CWD/jl2b9ywpSFlq0c7KK4uf8OCWuEZ6jIdvTrK
NfcIpBaYTb1kO/ISlmulyXmv6Ve7LGThMuqSyoMJCBwpunlirKEhH+wJ6mXMGv6WgW1lVuIXQ8rb
Qvf/XtQEJadgZsAAJRdzqsOF1xUqYMq6TUH+tQ2Gp7zSbuit/XCjfM1on98XIgQg5yj28CoY87qS
0MlFAYYSWqwI+6IwP5RIBtXBev/b3UMMAbEsUvORpE/3/sjEDCANgx6LGKNub/0+oduH6Y9s2JJ7
WMkmLr3CU6RP+YKWIELWSV2OZFmqUBV565OcI51ggpUZ91eerAjda1znRbhTQurVWyqR5quq1H1I
c8XIayUEUTc4VDyCK4bi9ZcYEAzjDoLR7hdId9Z4y5gXs0cGjRDJJks0gp16pHi7o3Mh/j24jJFu
9DHQXmSG0h/FMrauUZm+Jh7p2q+5XzIy2Ct6Sn43T+O9qoQ9TYB+UH4z9NH7WgV1+E7huL4K0775
5RphfcV8WB/+tbGfyh5/HIHZfa3HtusYJDSZ/4XJJIFaxgkzsTuMwEdsYeXqv14++QUDQZVblnDM
yFMZVMlOjyODYDFqYOyCmFUHwjy/zqMIiHuwTcEFYQ7jhr6qr4BsfAEvGsY3ZpOy9CZjNN9g6gXS
2KfL33Pu1usUHAESMBjUsgxt9qha5RjGgSG4tpSqX1QV+t+qBI+gOoSj/2aO0or3e26bWDdDPhS1
iNtQydPVe1GuC3IDkU+hB+5tWBm/QS0eV1T+7BJTOJoCFdNSwI3U52uCnTFtQgVMPEKijdRcjzV6
ag5/qzkzKTOzNACRBcgwUtqBWSPqEQ3YJANVM1CLL5/R+fv2WegE4o1F4UnOdFTLY2BnAxpFk+IH
0NBOaP4sAuAQCzCCrwx5xSs514gpq2VSbpQN7O2n03lkL4gxFXooa+yFOQIl6D7Ry2NLTXun4m0p
o/vXHqTKjnAhKHGSTzMnjTkSJ4IyX0uVZZLbkmwf4GGl28HEIoFgfnkXz7TCnEpbRK5kZabiyizQ
o3bqgjVOG4nafg8ykbEYA9bRbOV+n+8eUnSmhkhpIfCzqnW0nCgH1aAHYdnJK+mjztO9CxpALxhM
LZZdygixuf/7ZSk8JaSciLV4jk/3bwRguhWAFnSM7GuaM+sPP9TEDHJZynlNihKpoU75HbJa5AZn
FzeW+zLJhNh3bt4SO7K9KWny8epsnaeVbJJ0biIs6m0qiR2mGxRknS7Ix9tw6cfxHXlfbkjf7Pe3
1Sa2yaxcXtLnzpy6aqeCZprXKTLojAF4U0xXfNa+S+rfoaNvFf6msMjpT8I/N29vmztre/ews6/6
aeH7xw/VvlXtYqNt8622/bAfmfu16ROxX/fbZ+fw9PPnzVr68tzjOv3c2QkwsRl5pce+CAYcHkGT
BnuoYcHu8aIvhtZJK17kuSJP4kwKHTo4YVQKTo+BflkwkWiZc8Kmv6aFeMdo9TV8zXc9PG88mSvH
fn47Kd2QJFBInpIZkWfiAJtJGS73YRrsm+uqEBk8HrqbXBZWShLnOZHTZc2sQOwKRm0WLMuH3klx
3xg92EYV733THxSqR7oWS7bua5vLyna2PBo5ploLvT30rGhzd3kElVyB5SRyvGx0dFItWqTbpvLw
91Is1qcTHdMWo0yLPzI+sutbJHlpg+uqW23C7BhhPA1W7s3Z/ZzaMlRqbBKxFmCgM4NTREUuKmkX
UZlqDhoTApjCw1+vgyXo6ALWWmeE9XQdzeg1CvyJE8ZB+8Lk9a6ivCLGxt/rHM8bcQUYg/SSKbOV
qKDFFtL0codwYmkTRK54G8Vvl9cyKe7MypwImbkJDHQPEPjq4IME7JnkMaRUwaXY8X4TYsTub78v
ny+LXIjFLZrj8LAwo6p0FgFC1doxONDD/ykHT34n71SGnftS/JAk76mPWiZ7xFcGaigQFJtAjVY0
5Mx0WCi5CJK4ij9Jy8BMDRuAYeJ2gunoxLaw6874sFJD+14ojQR1vUbLPcQ03y6veeGCcbFoPqMu
QhHVnKlM3zGsOQHOO2UIuK+ugeyHFxtsvY5LfVmUPOVNT46U9eGGIc3U8WKV6VuOrpkfmhrth1Lg
DN4OzCubNOc2HV/cGES46KWJe0aXbpnUvvHjaashQP4KsLWehLs8Eq+E5r50fxnGldatONfywtWk
WUYF6hRQPT5ytgljCT93AbOVA/eGKZNXDvGiYPZlPoeO8eQuGkD/d5gVYWQtEPSmPmSZrD36sSxs
xaBsXMhbTc+/LnkZBgjoXGXDeIH8BHdC327KdshBcoEE+cYEflR1pIhBJQfsHuLAIimUt8YI6Lqn
JyRsVuznuUpjQKcsliQCRz9dqNM9L8HMi4YU4kVge0OgLcBoH/UrEYqKcWfAAVs04CeWWz9dEbyg
V8hVib9Fg7ass6Rj4aeuAPuIwzy9o0TaJoN8xYPueEWnJlsz06npbSAdjS8s4Q6frk+vektLypRo
Arp4SFyJv58s85sK9Bs4AKSq6mBbuNeKt2+zFzAAevO5BIWz/Z5DYzx17W/75oFEwuXPWlAo/HL6
0aZLRQl/tusMwBdawHga89N7hi0Zka+cyxLOc9gc7LGI6ROOLlPTQwElV4jIPyj+AoIKJE17Pbx1
P/r3tYTrgmHSyB6jPwwmAk4xs8XWWPSwpCAL4hd7YCyseqhlFWCMTbVWCF7SG+JPUbKmmIPuwtNl
eYYO8aDFg8/o2oFh5o0XaVdApq5s35lTyM/jM5EeQz15k8/cGbntBRFOopz0+C0JK5iKOjd3xLEV
D1Lg6Ssv86I8Cty8mhSVzh7/qBxbqdJp6rf8+Fqu371ABrVsJ6orQejC9tH3R0cA/Tw8JHN/KYgZ
2AV5k3UNxT0v1gfYhntIpb5e1r6l5UzFa6InKJBpJz89Jezg6OM6h04c/iNpP9t2pys/c3/FBViW
oknYZtKY5rzbJmCOx4dzDT5i8aoef44on9c/Bu3Py4tZ2jNMlUHHDTEuTs3pYsK4xrl1rQAu+KDZ
C4GWAGipQkpuBWG2kmKRF+zVZy8U3jqh+9kbGFIOzowggkzQ78QXUNEsGDL8UHrqB5ERJFhzGVMQ
BVn8UaWdsUsZgfkWA5ZwC7+YaDwCD5TDrwPZuLens0ZkJEas3J8VUF9fR9+LPwyj0g5AgDGkNUBG
9q6GmfT97/eLrLKIqyJKFGRn5dGi4Z3qRDdwGnXYuD6jmlZ2sFxrc1nM0ukfi5l5mansRlTxEMMw
B1BVB68WHS2KABl5+Q+CVEqNOi2BdELNbIGlFqDJqvj7TWLQopj2qvoKqW/xhaSN8jHqPo7BZYkL
GkcbDbkU7A9NKHNHD9xsCX67IGb2M7oSmCODdGjn1sH+spgzF3rKtPH8YLlZHhbvVLGVUoZ/tvZj
x1VLBnZBIaE8eD1Y4F1rZPjyot40ze//IpPGEjr9CUfn737tlu7gweHrgEi8DVrU9iqXnsqMoDF5
BLfvsrSFhwl2hSkWocA5VW1OV0gpWgOzDsBMBSoY6CiuktbY6M3voKa91mh3l6UtHRuZFbxzk2ws
xD+n0grXZC5IYxTPG2GbhwJFMrWtXK2YiAW9p1gjkcEhuUx0NVtTowFAYglAYoiZvp+SCGGS2x1g
IyC+rrwWC9uHvhP2UrvBxs4VpLJCBYPShw65dTAfxFa4w4j86NOqZqZcTLcdNaSV/MjC8v6n05RU
Ppn8T4f1yG8RXFMoSKMy3taB9150TiIKDKAkB7dLVnIWa6Jmbos5UhspIhK/UfYChZrNRCNznG++
umKpFvTiZEmzewbvRq0pKXIYDtx4VbU16uDQjH9N/UC1G3YJMnzkKogPZ3ZKDMRSLZlsZefMTSOV
9y4AX0A8r2i5ihbPPGrVIlbQmdzCcBgzMUpbZmHYTHgn4WunlwT4z399jabWGpPEAfU1+jBOr1Hu
5pGvZ03kAJbHTU12GWCHTEX+vXJPrX4M6PDKUqOZ3VYRkgBf0D3yLXF2S0GNXgRAndOfdPYAxTD8
B5N+fGsnXTxS60AFFcHSubVKaX2NwQ+BuVUbh02pD+U/l/dv4YAwEJgHhUWxh7P9C9os4EsQBfLr
lTkYDwAOrtjVNRGz1Qya33pQtsZOmffWl9ErQ9KKnvfl8kIW7ufJQmaa5g+MjowWUsxOsEdsj0oF
44sirMVKC2YOOVMvMN1jFN9n3iqIbOKYMicI6qD6PDXdtJZ7GGUfSO7oThHMtTzO0rt7JM+YOUiD
CdKZB5WnY+WMuVelnzlZ6xm2JxfvrgsrQODt/SxaubeLUie+ORLPBDbzmLOLPa3ygiJ2xgzCVRNQ
hF8y80hMXCaK5DTmirilABTn5Y+8SYeONF7uUgOUSeSBfe4MACEKQG1Kqgi4+HOnPSTkiTWA5cLt
ZaU5b+HFqzmWO1N/VQKmC8KgmFLXuAceSy2eBgWMzn3NamkdyarBAeRu11RXMCpcFr6oSUdrnt0L
He5n4DeQTVUJzQHfVeyFxyH2oCLqmPNO/j4xfbLW2Q1Re1Cb/WxaK9TcEhDXFTi6QEtcXtXiPTxa
1aRZRycJ54jXQHoGto0FfrxW/9NVDaOTXkiP6hqt0HlBbDo+MqxMZZK/oAX3VFhcx15bqaRyaw0g
cb8BdrEwPiAOA4vC/RoeMkhlgaME6UgRr0RwDMPvrq47rffWZiv2Z0GVcB7pKKFvRTGoMcwMg2iC
2RG7nWZ3paV8SUdJnKon2k2vjSXNuSAVNhDqOZEr84oAv7ZtGrexw4lXolIC878ctmmpU62aDtf5
u9jKtLQ1eU2OKqh+JSYoPg0QJLHprTyMi8d9JGemxArIraSaOQFBBup2lB2hBh5r/Ae44ZVHcfEZ
YfyCChX9BJThT8/aK/D0AHbkugiDZSsZOJawT6wIme77zF8hlmIEV6MheaFtSxH7BNYO4KpByTO9
/FaL3dumNl/+/pIQ0liUPai2m/MRbSNvBZ9qPtoQ6ulXXRziqxJA4VtftpQXLYleL4tbStzqFsk2
upyIbc50028nTNsAWusY/P62viINkrXvOsHccN0IIEAbd3G3qdzdZbmTyp/tJnx4XAzOjJn30yPL
4FtqG0/krRSCW6D91H1UDaItZlr1aNbXfvzSNxkA3KsNgNMPnwqmF1YiSS2TUiCimwkurHGoAwXe
IQ8EddAxa+NW8Ps3oVLA/yLTbieN+QqbxPhad/mwqcNBdaoo+OIpyj+d5L0oZhndC/ow7iOGcUHu
oY5weWvOtZnvY2foQ+J1F+e5tVgQK2Gad7QL5Wudv3bp2+XfP3/AT39/ZobTpIJ2x5fIq0r7SHgx
ZLAyn+Jkr5mb3FsbWD6/NafCZqZPDVMV+E4W48YbEa7qGPwYFVS6y0tasrASKAMSOQ6octV584hc
1S0FL3LFDC3YqvGiRf8oyjch7e1Cu43kb0V3U7U78D/laLX1YuG8phwv3YjTlDqJvVNVTo02iwul
1mxZepeiTexOsOlAZ/82NIeGmbICsVnrtlb3zY2qnWvdrdaVPyEAZkrNJ9BmMo020RQwU2oBQHaz
b1FqoE+2YI5F4DQWwXWt0jvP+Ifw0IDi3oZcY92Bu9BJs10vb8cGpolNpz7KuVP5hwIPfHBhToHr
Ody3IFD0zx1YUeKErRE5hebvOlN1Bheg7PBZLQ8DbKe9Wdpp9Z2Zuk0k3NX5P4n6qyqfLfNBtfbh
IO49Ol9IMMbJc2Ncp+lakLfgHk4m5M/SZ9ocBIY7pjFLBzcF5FDIGgjB4FvzVVAJNnTXbobwiwak
2GWNW7hEJ2Jnhx72vSDEHWLbYdd0FG/Zx2dycCgbZPZ1sOI6nZvLk1UqM1cfboDIrDzEZcBI1+DH
iPF11IM71jqyBFve8FMEYvjyEheu7vES5+X3IK9bwFJbDdQk3fFykPRpOw3gw7osRpbPLTJyDAIm
QuhpxOf0/rjDAIZUg5xh7B2gjJnjfk7jX5Z2LTVPhiHY8DOMETCOr10ZgU+2k5WfpC3sTtPBi+xs
gcJXrtx1/b4CoVMQ8hVn/PPJPb9dfz5wMgBHfqubMKYDbDUbAWBbbV6HYHinaoI47jygYc2veJDs
Cbzc8B7H4J8sp/05sWsoedLecoYA1EHriUkWRkwezNazS+NervSVdPl55yrgNMde5swIkIcUh6Fi
H71R3giGY0XfAv8KVl6ZfqQQSErV+GJSgiWTbhWv1GOb/icwVCu7tag1R77u7D7K0BQZkctXiAxO
qO7PgrbBFFqEy0qz4N6zWEjALZPGaYbQ5osVrTEHr1iz4+IJVji/vFLUGG6IxDasTWO9Gdm7yIYT
GfPnu9aDeW+9dyX9I18vf8mnbT3TjqMvmS2YeRpFUSq+pGpH8DMPDe2YaTQRU1xbkKwAKS8B5ynI
D2L1RRR33njfD99UAbLv8NBQgAzDwZab65L6dWVuE612QmAve7Vm4u0N0EZizXx/+ZsXnL5p96bJ
cp3Rr7P+dnD/OgPCa42mzjdXhmftXVB8u6zUfU/fgNuOTk0/AV32Ur1y2xfVgyObgI7ABZq/VIAN
6lkbjBqkZBBFNTU87YnQ/gR1PF5RkfPwY1rjH0mzc/FMF2T3EklU/AgMmHHxd9BxXOmNvrKmNUmz
t0BOODQ3QpKniBuXp3JMKUPEj2qz4jR/dtmd69q/a5o/A4CPm8bgY3aCYmKYB+CXf42v8wac3OCp
EcKtjG3yJGcU7iVxLyvXXnCjWrghL7H1puQvhjnyl3+64Y60OwPkD6mVOGGxzeCEg+LBelpRtMXj
njKIDNqR6v28xkemU1dil0ohH6wL7n3vM1tYGsCiw/Ze98ouktVdL45kcowNMMX/RO5HWUISCrfh
frRaeO/XRi6XNf/og2Z2Y/TVoqeFVrNTfdxlQ+5IIsho1m3lyw6kZWR0birxsat12wj+/j2lhWSa
W2E/oDeZqUkiJ0IXJBgKWIrIVwl3bhtv6zhfKXwsLRE5BiW/qQXwrMVZqCL6+w0scK8JoSPAfmTD
FAsnzABOORDKwo7/1927jLYCpsuTlkQDxeHWjP/LgqeGJ3IwmOl5hcktGNBLqUTDjhNexUa3C8Z0
m9VrTTDnHcn4/CQz/pUzcyCgqhlCP0FOCA1G7ymbzJJelFrfyH3mWJn27HrdFejdtxZA/OD9Pemd
9BCo6k5ro5Wi2vLmH33LzFdoIguoVo1DbqZkh7aHS1HU7zJgeYBSVzqnFJNrqGWbZOWmTb87swwa
uCdIxuTRCzTT65hShxRMcqPwGjB8x6pXqgHLKzuSMLOnUgtRs5iyy4l17xmvvXJVJYeoe1X6pyS7
pntNlW+7bEWFltz7k3XNLg21ec+H3xrfy/gmja+u4O5j8VpIH0v4nWq6KOhtWUsnLRgtWiamtgOd
kX1KsKf+nlYTteoDK1V17oWrHhLYFbLUWglapw07O7IjMbMNLaE3G4xJDKSCTt7tfTgBU4A6v2TM
0gGiv2KKp1twSdxsJ/GyZbBNeaWi7FFKdkJ4R9N44P2C8Y5MA4j7vIxOlv6UVImhwRWP4/KWAiZ7
uqVxmMRSHWN2lcoHjVh8gGXhro3NlVuwJkY6FQO3KDmumDXm2peqfgj1t9H9cnkfFy/av6fGZMyp
iCwQfbHpObVoFGyxg0pBWJGwtoiZOYuyWgT7BAmN7++VnuCy964napvLC5m0eK4PdKXRa8fg4dSL
fLoQrwDRwBQ5kqpUQNqG4c+8k4qaxsYbQV/rg1vykvEBpk4DkiQK6CgzaTDgaFXIycBh1g6/NV8+
pPWhyHpHD+HAsB7EERS5Hp/EiBkk3YtGtTf7Z6uBIfOnpd6Lys/M+CkoMAo/WnW6qbJso3Y3gvHd
1EsnquUVn27J3J188OT0HXkuEzdiDCU0j0okVw9yOJAByeoPxWKmlf8Q0ZydBC9QIKQ3/jAGjtCJ
D6bfxGvfsXBtsUH4DVN0TCvm7JiMJpNcyJY0u+7zZOubVrGBoEq8lVwwIlrgyOw47TpHtcJnP04A
kO5GJmYCTeapp5FNMtYuwJJJZsjMEgm9puaUz5072hmBQyuNWtHsMX63YtHW0jfgsm2j+KabV0Vf
OYbxLKjC36vryXnM9oEUG/EtcMK2X5ACkfVaJNhq2qsIHELAj9ocwo9wDWpgsomzO3IidGaivUQ2
IVVGaDJuU1JoXTrYZZBu6Q9zGnBnReWbaaxCmU5W6kwqvvJnNk8GLOtU9dSsV1K952ZqXWlX12EM
9LRAR+fGvI+Nh3Qof6t68qXUhavLFmEpi4qu/SvYnFlpr1XimF2eguqvTfcuyb8/IYnNr1l5VYfM
qowA094UMGU22spjuGD0TtR8ttO+3FQkMBGtg0aQtO8dozFtumJZF7oizRMp853V9aJ1B6SEPLEt
FFDB8MJQPK/tRjG/l8CK+6lNjtTIQMcXnTGCDyKFNHd4zsN6Awh9Vr/JFpnS2B7Ht5XdXz72qaA/
TYNb83xblaZ5kg/c9Kz51g83sXKlxLuWsZceksKB3subRHVA0bwsdin9xp78ESufals0MudipQSS
nUUycWIg9okpg23N6FBZbUyAzzP3exuCQ1cyCE01yHDoHrWhsIiFL2Dvy4YDrmNIGrI2b6q175sO
/uwyMHKGKwYKLh3Hp5+XMShc+AK7oqvdZiLejurWtppH17iqovdhXFERaU3eTBGFzIvhG2I7wqA/
kMORgs72pV2eQ217HeTfWvNZ0+7g6fD7htTjHexRduj9CvtNID3p+Spux7T9l9Y/U1l91BOpDafj
0d7SZrwq43EHzbbdBN9kwYmal0GVSaZ8LQa+aMXm/h+m/t/Nn3eYgK2n9RLoPGRVa3yq29jNd7p7
51L4Sgif8p+WDyjKSpZjbgoAd2C2mZ5GnheGSuajFplsmq2v+JVTQIzi6oWjKa91tDY4Mj/nuZTZ
+x6XqSpGPVLE8KOStlWzKfwPQNcHWP3CNRSDM29iLm2mxZrAeC74ThUoAhWEY45WPwK1H7TNpqk2
PmxWWr4z6pfAW0ter23mTJ3lphAFjaZOGDr3MJ728a/+r7G+54ubqShYd5kE+UHlWDL01W9dcpWM
e5NYpjTk3aiv5DemXzu+EDNpn9NfR+6HNpRBA593BfPSVmigLNuI6U/BDa9GuIsH66YX9isWcm6Y
5xJnUUVuQuwRlBxefDVBLl+DWZPf1jfWNraDu2oXgtvjfBl23+J9e93ZFOFWguB5yDGXP7PQmjVC
zhaxYlgPoFw0nDpduXKT+p3vKRBkDHV/osidGtm2EWh6kEGxNrOXxr8yrJu6ePHjrbEGObsmaFrq
8eH1eI+Ji6B8gNj15yhep9R8uk0D0c3lU5vu76UlTRfjSJLe0tHUq0gSs48MUi3IGgoALLMVv2X5
bICxoM0UiK15F+sQMmIU61HlhNQ5Elr8THXlgV42VH8kzG7wIPoyjCMTngSMq0MwIenDtGaot20m
2DTjbarOWMn1fEIQnW/eH5mzG21qvm8VIjKDtHiNZAO2tjgtKKHEycGocoh0LHxjEnthNLwHjZo4
UZUUN3psCFA9BYLyQ27G6qPpM+G2JH1zK3Z9/o/KjMAXeJvUO6q2ZBlM+J0PwERCJZfrJSOCtfkb
bGX3pRnE4Qe4ML6TF726GSI8FGeo4SuIdM9jQsNwdwm90Jlt5lZ0Z7Ree0cmxbsKRL1/Cev6rgL9
UKZyovabwlKCj9Yc8iszsrTDaFTqL19kRAoea9hCdUHbhkr/LOZGso8K7VnpBeugMne5LYXgMbOC
NTd78Q4w10L/JGjFtKefaqaQykbJOH3leNI78NwD7OsAkqrRLezyl+/A2fv9aTmORE2fcnwJys4y
4fvEMofylS4QaJuH3HoXVKBqDIgfc1tUIbB0LotdstB0YUxj20BEQpZxKrVoulBIVe7EAGRQWcU7
BkOdbsK909K9T9lrSJjoq8XXy2KX9hXEUdq9J7gNwHFPxaZ03DaDGVeOW3HZjacWuGkUpPoR0nMh
Smt4D0sv67G4mSlzfUMTgE+snEh86uJqW5nfwvpv2wymAzwWMrNiRmlaY9YixMt+MbYV0KIVPxWl
ZMfZjeyuYWifBYCf4ngCgASfRl3nSG1BPHY0YuewGUS06rjfO9p7gagFIjzqvjbcPwY2LGJg2CJt
V/px+fwWN9RUGEhhCBT9mZ1fLKh5aGY1+QP5J139TkALVrFi2ZaMKagl/8qYHVqRACMQ9XChRwDu
BuO+8+SNAUlA+i43P9VqJee6vCKmFxnxpx18HsibCoyGGqRRTqrAquobW/VHr2Ur/tDSC2SSivlf
IfOgPepUURWiDHc5q178VNulpbX9LyfzR8TMAdLzEeIAgXVAFUoKCnSooXb0tfnI/8NJ/vfVma9k
cEej1CtendTbCvle7aFGChvc/7dCtC3hdsy+GXR6t2uXbOmYpgf8f99wc7a8dPAluclwFVIY1yW6
O11MIrCsf7+Jx1JmXpxgxOmYRVjFYthqWkOVfee7vy7LWN5CUGWn/kHuyLy31yssNUoHhDThszfu
xe7bqO0jQnPX2ycBfGA/Sv8bEe1lsUu3igGyf6XOXjRVkLMKOJDJ8n4PipdAgpq1vREgaIueIy1Z
kbZ4XEfSZo9abAT0NChIE4T3QPlQAZAYV1/ORZ//SMjsDRv6LIRyDiFh/uQ2D7J134v0K2TXg7+p
PLJDmdPR8pYLK2/n0iMGjPy/zsG0+KMXO/fB5hhrXmyjdPdjD5Fu4N83nXdfGsN3o0r+g+M/wYLT
1YzJVeYG31JqKwgomzqt9FLDOwaGXTCGG5L1tgGJ7t+rybGwmZootTLKWYQwq3129UeJjrVO+2HG
2UYzrvz6L9vcp7eMfWROBVcAmz+71S7Mb4YrNZWjyPA5GqUd9to2jX5cXtP0zXNP+VjK7FaHYqjR
ssyjlVn3blQTZ+wj+TGMV8QsuVTHYmZvY9P146COiPHG9BDX6r5qG7tUTBBLyP6Qgk77B1GqVw5s
6aYdS529llbkelZHj47jye9W81uur2Xr6//f/s30PTAspWIgAYNV9zHM5YNv5xDd0oZ0U0lfLsta
XI4xURiQYqWDemY4UiNOaujw4AZCE8Bqu+5U7R02P/uymEWVsADjmJ58BmtnYvI6Cwc6+CtHI3QD
CMR6BOL1t+Jl+6Tv95dlLZgLqgRAMfHIQwYxb7Eow0At0qgsHc08PMhl7nTtvRKsFaGmc54p+YmU
2cVNBzWjAlXB6Foe8rG2yzW3bEG9EUB6F4g8A5igmXoP+hAMkYsALaqgkwV8XVJ3WfN1LOkjdIUP
v0rsynRXBlQWni0GAWRQDUH+YlxodlCW6+uKV9YlRK14TaJr97r6ZIDtEqa39W2uhU+XD2tBMU7k
zd8UD0hMV0Ce0EITB2lYdoiTq3EV2+SsIQbTdyJoFr6nvq5DUIUgqbjK1StNdmqd+YptZL3QhSOT
vI+jQx/utbGxAQomCBxX7sDCVTv+gnnimMAInmiZLxiGu5h2Zdk8ROnh8nYuRbcnQmYWPvEaoqPp
/CJh2Lp94qihZUOHflvR1BYZ4bbBmvhS95wR8qws8P8QbsGBBvwJADmzOxGNxjh0cgMyPU4jcFbA
ce7i4DVVn2EBs6lOUAu3wzUs7cWLYv2ROlNZkI5kyKfa0jGaHdRzqQweUbUTwV7J7DyJdgB+XN7k
5YP8I3Cms52rpIkwssyyuivMB6unSL8SwCxuJTgE0gRbyST4vJd3UA039/IOdRWD+r63/H4jFoO7
hQgaMgQrzW3QtBvb8mUY1NWRyp2aKf9hnXS20J4HNigzirN3KNGBho06xvE8wlvXg2hwvPfXho+W
rPWxkJnOCDGTSSNwtE5aeE4fvcUAoEPeaDhdub98bJ9gInOTfSxqpii1aJWlG7Mevd96DH3kT4H2
6ufPfb23YKvr8m0c3fnxDwiTx+bAVNsIJ05ALe/98ocs2bzj75jpTx0wjRWXfIeQ0NepvKTisMG3
tkOrX7mRS5rKCBChtjZRHczTBxFlI80voIoAetgZgHKhPJZnu8vLkRbXcyRl5hL5Vu7HaoyUUEs2
EryTww9TvG7FG7/Yu9pNayQ7V74NojvJcPrmXYt+u+MPpmkvf8a0a2ene/QVM20F503saqAZHCXY
GhAxdZnTFLSIQFuil+Qt6/9yO2gMAFhSBW5lTjnFoK0bC1BZOONo5Zu40qjvGPJ3DY6ylVNUlnwN
2raBLEKMwjmeBkBxWPhRPjF+0F+yKbb9hgYlewADNrqn0HoFq9a22wbXTWjHvxlB2gW34euvfJs8
yPfBRtrzmL3Gjn8rHv52HGZ6VI8+bN57rZcdjQ8dH1aYz5HrA7V8Fa0BhC4ZCBkiLewgwIVMY54u
flS6IY5TpXSS8qUQsRHhoR6utXEryWuF5aV9PhY1KfpRoBkMltSPCsupq61I3SKS/xbcYdqwYwkz
E5QUddxFIxKyZLArqbCjtWrS4stxLGJmXZjCSgK1RUQQXmnlja9uu+S7Lx5CddsI1251K/Ur9Z4l
KyPDmgP09oSpNH+rmjJNhlCatEDdQateBLfWmojPCub8dsPwRkQOlycdhjMtoN2LyAHIHIces+tq
V+0ta1N9BPvXYdPscjuB2tadyF8hn6wO2VZYeY+XTNyx+JlmCJAFMM80bWpeOiJ2Gs/YUK+D8b/I
wdc3RSgBYaGcOf2m3olhFbDMoX8I9A1E8Hr2oMnPl03l4oEdSZkZbFEWugkpD4MdikwhHHSPYce1
wYxP5M75kUFuCd8bjSr0LMzW0slxM42Bktowk3tB3JfM5pkvrvfSjLaiZTeR9ZggXzV3Vry11m7a
kniZUeYJjpsQCsKE08scD7rnS9lQOXL/UNEn0xtPhv+q9R9y+lUobH/cVPo1GJSN8gDd2+UNXjAk
U/qIjkD6RACbm13zyiD+BDm+orVd+GnmBchE2hpV1ZIMmaEyjVFxsNrmtB9N1Fb1YMHqC1NGbkuD
ttOMaCU6W3hTaYMli47rQPVh3vUtdpIelVBUOhpcHGOwHUfVLs3fTbCt+tIO1nBNFm7ZibiZ6dL9
IRGDEXFCByabYALz0dtli0+v9YfLJ/T5NM20UwaeDSBFYHxgT5m9qb6ptqVrxbXTXWc2U7yOu8ls
zbejTXOd7ZkOhE97+8PcFLb2pXV823AYbN98JJvoVnFE23hfw35a2uujD5q/pYIVq92o8kE0/crB
r8HwN5hsv4ztFm7kclgJ9JcCYjZgYormUdIYjzi9H62nZaqRIk+SbMsWGAIBfNf5qN78gxXZ711i
Z3DZrWE1nTG3I+xE7Mz2yGVLerJC7Euy7UXbK+xmz0SK7V6pj8HteLB27Q0Dy7a1tf4hRZ/Y362r
79XB9WzF9nbVj/ts3NS7wXG3lxViyYvlwwwmhAhdFdqyT/fDqwORWiUf5n4Tdvmtt6k/msI2N+6t
t5VASrFpc3WSqzUAmKVrfCxWPhXrerEgjQpivUqxJaW1zdfLCzsb1f2fHf+zsNlBK2KntYWBhP6j
3SgHdRvcZ/fhW/UtcNxnjRyw7T2rbznuJO0Im2t/G9m//z8/YXboSR5pXuwltTM4ld1s6x/SrbrJ
vj0mdx/v+Z22715dh5MWNvDubYYb01mRP53d+WX/swUz78GSPY/aKlsgHO76h+Q37ZsHTT+YVx9v
2Z7GPTe1hf/H2Zctt5Er235RRdQ8vKImUiQlUbP0UiHLVs3zXF9/F3TOaZNgXSK61d7uju0IZwFI
JBKJlWt9oFf90fKN40x+Xze/dvE8cy0me5ga4IjUGMPX7u5MW/eHX5IzQV8wPH5JdmV3rmI3E+E8
tF70Pv+sO+Q8oH8BkQLU9M49y0qruMqXtLP7wG0rD7zqqI6D4UYHH7QtdgchvMHToZjYZmeLH3Hk
TryHgNUzmLL7QOoMQNULete5MirdGDHvC2RcM6UjKVgvEJRttfYVZVtad2ZLoCdH8uJ2MW8r3v13
7UABjQtVcqSKq+wZKUzyUqo97INYyEzQXbwtrBD14JfrC8wzw+zhEU0KcitifQMQtyx1uZcl/Uto
ogepCzi59kXTyM+qApkMfjY0qEAR+3xVoyLqJI36knUX2J0T+cHRdLPt9GQ+Sb6yGXbTg3Aovh+1
38g6PBwlXuvMZLLbV96uWo+YJ5/CDLtJWmOEAlVnpzO27YA7MK6mkMy20Tgzgf7Blsngi95yY2yv
z/faHYfmPGAYkcDYj+LF+SRMsySCrCXBJHQgHDMmH+Qwdtdgaad8Qcf7fIcC62fXKaAIHTnBZC1g
ozQOQR5sLVC9MbldJjRKDfK6zpZDgH7/DLxekpXkHPpPNCvBlsFlivn7xVmzRsiR4e+P5nkCr3pp
hN4khRl64fOw5hx79G9jIiN0F5DfoWoMnW6W5xlcYVFhiHjTzduMdIL1WDemHWsZMeOPoeIxjNOQ
c80aEwibQGpAMU6xV0VoF9khb+wgMJxSf0jHlqTtQVU4rrJuEYUXIOXpYzzjKcDsqEXaIuAZcea2
De6J6msCUag+Vx7H/jsLQntIeY9qa7kVVVNCbonHVuC9mCM3UZOh0zWAQ6TObjUQW4RElgsoa7vi
uJUzUMxATkPAo/mn1pekSbe1wslvV9b1zIuYVDoJ63auJ3hR1nXbooGKZKu4szmgDUolc/R+fUOu
7gm4LNCeoBUF5PN8P7aGFI79WHY4SmJAE9v9JGacm/HanMpomKYiMajyoTJ+biNMylkUlaqzy3KG
JnBJwBAN+QTTTYNyNxTFTTCGaD6IN0YDEoAWfZtShiKyYkN8kxeE1wI+sK0G3jPBs3zxNicPeagM
fdPZhWC61dSh1QydKHPmT8G0gca5VxSZZ4yPUqmDY1fxs37eFrJEarMijZbs0Q1oR0K57UGT0wcf
SfGZ4rFS68Epm2aHOTbB4NJleDg3OMFrNXKi3xD3HkUDMTVbR0lVORJCEV8u1W/GuJcsInfvlen3
0b1WkanY6ej9v+4cawg6SgT1j01m1+uB1ohiC5shpX8F6qBQBDsc3VwRPLG8m6yDlGXoXwE60ev/
Q1n4zDjjNlEWyFMyw3g/Cs9di05w86mVOjfJcjKBEkqdf3GGu7b1TofLbr3C1Nqpo8OtgLVEjS8q
3lMUpHXV0UOdjLWjNBsRDI+KirJLRzLRjwVEwz/jvDOsP5yvoaGGCbln46cB8qSmiXexLBQnfI2B
TkBr2v8ghjXQALhLkLpGcF8XbyJIjIr0tc7+COYjxz7tj7uwj+ItOMlVFY/xTCjUUqmp0cmG+Zef
GmS5avSC6ossbzUdfa2elQJryHubX7tKGyc2meuGGktSNakDYm/2GA0e6BxnQSeW4g1TRcqQE5lW
gt9ZsGesRfOoCKGFQ00xyreiRVeU1ckNJ+SsONWZEeYcU+NRCEEQCPT5EG7DMLZ17diAHB8vSV6n
/gfwGqzh2Y8K8lD3YZwm6Yx8WnBqWrHoGvJim/GrFMdPXWl6c4IEQaq21/2Efj/jJqcWNabNEmmb
lAw9RWwCz1vJ2SaAikKa/YcKP8wAv6Mi60GbLhMNBFCxj2UCMK+AKxmphOVDFD+vj2TF+c5MMNs/
kJVqlCn2VEyKDQqjRJ8g4WxLYIOboBUnC2/X7a16Bmj8oKGh46WYreMoUwwAWVljSAUZBMVrg7sm
9k2wYRezc93U2hkMtv+/thhXHwprBnUfbBlLKd7PXXWwYv3YL5ZfDUBHK7LwKKtxSyRUlMnUZvN9
gHqPC5q8mz7Lk7vOzPNnzjetBLizb2J2hjVU42DF+KYgT16Usv3Ixeo2y9KvYHzJ8QCYBoEzgiJD
SxOyqOhcDcIvWQ95MWclJbAslGNx2wXXImigz7dMFSqAideA1oFBcqw/+86x0tcc5Guc4dKtx26U
UzvM/Q91jDoQW2gadQ7ooUI33gToFLIRWInmfwqH2WnvFjd3wkdhr7vXja9t0lPbzIVvsIZkNkpq
W059LUugYmVtc9CtXzezNpWnXsbkC2Wp9YlJEfdtcTtQyrsWVJnTi9Fv/osdiI6BWRaU7qxk39IW
JZ78YCcObVP0jTDdlmhh4wJKf6IKu2Z4CvjHELNtVG2YYqWHiw7mlxj1vj53qC4HxnMYFRsle9ct
cyOZE1Hmzsnb11Ye7nvNeq3grFKR3iaz6MRWzom4q3Hq5KOYfVMCCzGByxtxijL27VWkZhB6zQ1A
ldH0M82cRV3zndM5YBZVEIReaGRMdj/jGaFzIM5WApr0X1YUqwkkI1pE2JfIUZyKZkqAnKwrOzIq
LygLogHHlkqc43h98v4aon9+klWViR4Mc9KiZ6L4rWrLvQGmMdODTGA/fykBTyRvfUP8tcYcx80Y
tTFQu9gQioIiABGt1hcgQmGJnAC/FlxAn/5/88eewiVEeDRIurV2FL+3eIDIRCfvcrvTXmuIeZvp
buKR4KxVKZFlyAboM0xZhQzQ+UymAUCgP30USz5tpnoiEpAhRVyRTC1vU2WyBb3yTO031HK04o+M
TmRcvohYWI7e5/5191nz0dNvYVZ10eQaJJU4utsxAesKoBjOWCuRo8ZRurluam1JT00xS1ppZWYm
KkylY7jNBomEcb9NltxeJtm+boozKrY5eO6rSZ7QjWBrknAoazyeKPJGN47XrazmBicj+uGZONkS
8JqsNAKYCYTM72P1VSgBntc6VwgVkoH5K5UAChx1fzLwvD0krgGC+1ZVSTzy+DbXdieCrQzmL01H
1Zk5I01x7IVagxu34WhnoMzWO8NuLW0/dr9iCQy+xcI7s9ayMNC/AKRioiipsK/NIxK+JjIRTZVZ
ebaaPiZtmWQwWtROrcjQpgklzma9GKUEbKAM7SzQBwF+wd6sBnGEtLFgQttC3GrJbI/QKdD2ivTS
DA/cnt7L5cULAtWxBCxYRB2G7aKhCl7DIpSR/eb98rZ/7r/c28fQ4VFjX1BN0IcKdG6B7J1K1ECL
9TwchEKl9NGSx/aLRiCkTcge0tXEdjec1xHrYgPSFxE6gyh+ovBpMWeyHMhZKYdVbDsHKHa/Hf7n
x/MO3oHALH7hx/3f/+E/fLIl+AU57f/9M+K6xC3Ifm87m+Nx833cOLvjy/Hl9wsnVPyQIJ6lD3ic
peLveCYECQry/PM5AWhIU4Oyhzat3dqe58X2z88m4pyelyAbagiQeYDaUHuGX50bEscyT/MZk+/s
HMdzPAzaJZxotLbC4LgHKS90mHVcLZmA3yhWntdxHeO9cbd72TmHD89//VLJq8tZ4svGLzqcE0t0
A51EJLEIpcCKYGl3OGDZIPzOCXkXxyUM0DcIGaVABbGGGUpcWuiQi0F0tTs4ztvB+0N8uIO94Wz0
nyI86wCndpiBSENeRmkJO4ePj19PT08hWcgTVN2RRAKmQP95gml379qbx+/Kfvx+HAn953vGo3VE
/8UJ9j9vh5dfBDSeZaKbA5Qn51MLcItWRFRO2KHbZXu3xfRSuXt7s7FtzvB//rJrxpjUcTQKQOdr
asyB9xPvwcfOhCVn43BM6TS8XJjC0w4qq4hxqDKfj0uc2nDurJaaOtAd4G3ptqeBAMPD+Bz667oX
rc/liU353GZopVPf1h1s5sA44Dc8xOP3F4w2tWP7j//q3+/v93uXs4iXqRd13xPD9GZ9sj/6epAj
MYVhRMCSeN6T/27f8oLK6n4/taKeWzFCSYaYBh2ecwDjJ6LnvQ9Pfea5yWWZmRkO45N6nDUULA9D
b4639cktz8IldoVa0FUVXFRQBoH26vlQlKQshBRSGXSldgZ5G7zedTz//qtyv35Cpb2he4Bz11jf
/idmme2fKkGO8hjMUv9IyVtvv7207ojjYEYVoHUHxzGwKwhOSpV0+CfDf74CRANkAZhEiE7QC4fd
6XAOJuuitsvMB3NemEUECRv1f5aWHqPO4ec3bBy6eeiJimOUblb6G37Hzx7//tlM2E74ceg2vr6f
dLpfLvbw3+liLzFCHdS9ePZVP9/mOf9zetOvoN+CXzgR6A/vCy7x2pgXQHCBvIcIJ/IYZl7KEoS3
agOVCWoYGcXPD0LkA3nF6G/tGxomnaPHS2ouchrws4JjAu189CHuQuBWadpIGUzYHfq5Ib2OHiML
PSKp5ioZT0DuR030bJoZY0xU7pJCSCJTweFXkruQhAQcdfZA/uC/FuC36P+DzM3FeAmG7e/v7Yft
g791XQz/+/v4G9Oy9ehGejnuNkfn+PKyO2568h06I/nNK5tdpOfIj+mkICFAXxLUec93rpaOeQGK
DFxI0NMGEPGMiqm7SAoK6vUU9IaP1qV4GzZFxgmyK0sC2ggNqA2A7PBeyAQl9LbV86KOqT1J4CYH
WhTsVuXyps1acpMWIK3gOD/r+8DZIHeG90PfS1LZS1jTl0YzLBN4AoFnqqHIbrmyRcVS3et2LrEf
1BBePkELrhlohWLGFY6xiCYvGJLQjijpeN2ZQIwTkQVKH4oXCW9h8NwW3lS8yoYPrYxZfswE19R9
znfQ04PxwrPvYL0wnSyxD/AdehIQUw68zPKM/B54X7VCcxaQXXsDgVNy6wLQOiDTBQ67NQ2+1z6A
8ax2Qf/ZLOMDVCkC/sQMiSZC3UGDJHwhpm4eBm4D3pzrw15x57NRMydCoFS9loww2k2Rm1Q3DUhl
ssgTho0wvf8HU0AbQSQI/Scy237RBlYvQ+4+BRN8CeJ0v5LdrEFT1OAEPGwT9ZmLqUQJQYcSuCHh
+o4/P8lHzLQ01LCB3ttk3S0d9IRfFx5j97oJCCTjFguADYueSkR1KGoZPJrRXANj78zSdxa+XZ+x
y0SE7g1oP/+fESahi5ooWKA9mtpiC4VwCH6IrSsoYf+WD0C666j7bMJ0ER+LCSX0rKrGfVeBydWd
eiHeplms8S5Cq5vk5IOYRA/vr0sVg9rPjsDsItpNhHq66WjBzgDpQHS04m1teXGPkppxiDW7kXgf
QA1crqyBt0SgAU1cMM9XVu5SdTHwGEIfoe1OsnPBVdStLh40vJdoMSkFx0L/5gghpi9V23LW4yJN
+VmPv9aZ9RBmddbmGi5cin7U3S5GQOT4lzk74/gqokO18dqGM+J1P/trkplxa0zroWgwYCX4yNKH
uTrk6vf1Ya3GAHBl/d+cMnl1WYuLVFETUNcRmy88cufm3bBApIqn9M0bDP3zk32p5iVemUvMn5LM
t2X/IViiJ0f/mnySWSUmklsp+EuagVoBrC8CKlb1R9M2QH1rNK5hccI2TcGueSQTtkurSDXAUhBr
lvtxJKp1q+v7qfBjCIV1N1ALub5Yl09AzOiYiF1DrzTpBdgrwMzyFny3RNksv7Jf4bbcJg9ABfnp
Exzyl8bJhtfWTkH7C2TgUNgH+8f52ulKnTVBaaV2hW7X8TNMoLLB4wXn2PjBHJ34Ry+nUo43WJCB
pwEkjlIio3sWshbXp3AtkzoZyU+158SKDJ2aUa9hJc+UJ3lUXDyxisOYAjTP2bxrRzryd0jGAd0F
ZXtm80JRS22sCJo1EK0KGy+HMMb81sc96bXdGPjXh7U6eSfGmG0sZZo+DRKMjcHo6uExUSFcPfy6
bmR17k6M0I84mbsAERBZIYwYOPbk4ZDrXobKuxjwQu3qaCCeRDuO0bTO3nzMrgiXucURXgHeU35N
w0hmLXc0yW1q2TWjxwxyQFKJK0Jh940zK3fR9Nn0nM9YHe7fr/ipc54MF3CDIRYqfEWR7PPxc9Ju
lOwxEDhba80Kbc+HHKUObt6fasGJFcvCGa6nkJrulls1dSzzVpgck6cSsDajSK8pzTN0qYDIOV86
vRqidgQ4F28ZE8Sz31voj44JhxfossSG8GTiLQEqNyC5u7g5zqMECXVqRRKhj9NndaZCrakEQ4Vc
Q5MK8R88PtDjbdwwNfuDaS4VOgfGuTxMutGi59rMzPrPKKBWCk3FMrRke0mi3jHDTP4jtpmWQMEu
hL5iqRVi7bUzBLxc1cy7bj8MyiT6Wa5NyEwatVIdVSlC3svm2mKhgRpQXAWlvQuccwb0pdDHEPit
JdkpAjeXICdmkn7+t2AwOpEacKqAuknI9JlzpaokpRYMTGTdhGhMTYzvrNJ4RBs0JrCHlwmSAAgN
UAkhFvIT9GokQCgXl56y3cVQEA2LiBMDV+fLgqoWlYOlemiM2w1RXy9LDC1aYD2cafpo0AOlTxqY
CmoerGhtOHivR68mhSOgUePcVoB3h3oG1QT6CHJilschu78e/lYNoGInAR0lA/3FDAacqpqQZRgM
mvNxOG2T7uu/GIDWENi1EAt+aiWnoSBMptBSIzBGjMZvKxNtEzo2nKv9zwHHrjq6gtFhjbXXILd8
Pk1lI+d1k+BRcWoDX4pdS8aNNncE3VG0lzAZnVrYFyZlBeRYXp++v4bpn5+MbqhC8HNkaWYbdfEJ
RlFbDWXOtllzt9OxMQeU1GYmhKQxNrBqoTPZUSZXMDVv1jinLY2WF3NIUQaqbki4aDKegDZyw8Qr
e2Y3hhTYUf010aaR8bUZkntrAimIWmR7MeVlYavDg9gbOk1V+Aj7qpnj+bELBpidBz0C9Fpx0sT4
lZXg/hB+X3fFdTfBOUHJ4vGOxz5KiSgWFzrVrR8qxdaDvVHezfptFG9l5U9ZbzTtKMhPxrC5bpbu
0YuJ1XFw4DlaVHF/P/cRNS5nJAUYod5E9zIaOovfNcRHzdRXR++6qdUTEew2P2wAKiiDzk3VkSqj
rRuhXKit2zGWbWlU9l2YutfNrK0ZCv3/mGEy9qxV+7JDpyrEfZWBKCNoB8H5HEOyLOkzzuzxbDGH
vJqCRxss+Fiz4t3MdkV6yKrbnidyfQn+p4cTXl2BUISI+oWISpjHc6vgNLZxGfnTt4ldiz0xsgil
YpXkUXOfFplT1r/ihicIvRpC9B/xAlQlocZ2vmalOkRGLcM96g7Xu1Zq0NDLhX3zjDD3/EQ0CngG
jMRj+jIG4pMBVvrrTrHq5jir0FJJ80u2SViYDWtaBJwks9D/qcN4W40zsMTWxhw/6mbgePraRQTg
qH+sMQNSRFzyAVfO7F5akEiLvYuSKwnHTzMSXoPBupW01+vju4R5wEXQ5w9hX/T9Q6ac2VyaoQh5
LMBkGVXHEXgkqYqfDVDgg6SIjBAs1wrJ6YqqIoHyplizI/eq05uVazQ8EoX1uf77KcwGDAA2zbIa
x46ljXYtYOvddrXbA1GU8fpEVybagCokiuY4GXBTZtyzbeSlzn+0HycIvrd+YjiRBowUYLTmh8Dr
IORZY5Y17s1uWPIC2xD3ZX15rsO3KZTxToMrk3Wj8zjhVoILKFMAtQCEBPg9nQkubdVoizz2OL41
w0fdrxd+a92DudTOdd9ZOVsNZHG4QFDk5UVTlDqBG77Jh8xOocrSPOnjRhNuChX9UC1pwFXWV5yH
0bV5BDuZDLZCjAzn6nlQMfMeiscBTrpsuZ9qOyqmnexu+8QdupbDlrDii2gXQAUcXV+WjCGemxIF
vQnFCmdO25u7CXkFmXpIq2uAIgapca+r/1ZvEYAuGESzm6KgiRAA93ODS1hOQSogVCej7PeCSTo8
aYzYZ9fXbM03Tsz8vPCepHZNK1daR80EuBYl7QH43KCSvUnmRLK1rAS0/oCQQbUNnUA/f35iqLa0
vqsWyqlWNVCVRdtwSrpCrndzph6FqY2PZjwrX0GtA59YlKkXJXofoVtIL2r7+pjXjkE8y1p4DsRa
UlzV+dwKkSnnnYnuwCXZV2hA10Y0qAc0dyeK4gkiAhreU6z687rdVXc9MUuPr5MpgA5ePg2RjPx9
Eo51iY0Y6S9lZPqCtdzXRgIlNa5UKB0Kk5adDZXJq7VgCpS2UDK7kv9MlTsNvqxuQ2tvWFtDvbO6
5z73anT7asl2DDhXyLV4cDrNTFBFU5lkgA4Sx/H0EYsfo+xlC9VXvtFEO7RaEvOKrLwJZuLq0gZ1
XOowWM4C5J9e6+U5B2+IXCb2mH9I0eb6eq7GBFPXAVhUIDPPokH6sVvKkDaZdiIaT9tNZ6DBzLTF
ISRjyylXXzIp0HiAmgIawtGujVbKc+dJwykYhBhjU/RKRG08BgBknKFIlqtoZpaCLzVMKjeNRvkG
TICPAngindHodBsFYAuHeMRrH1gbPUAGUMbBozau1kyAssaqTrRChWcFpmto1U5N/KT1TCH1a0gd
XZ9qmS4d68cn1tiKHhTPwq5CWzraqO56CWwddQPimO6I4GVHpeqMeeIUjXyoI6+SHNk2tnr8VCV7
BGkhfxDBOno/OYIjJZwPW0k5DawM3sFRPkPDHBtKlFZASQ2zMOFdNK2rOxwN2+tjXwvRYEVC1xXq
Cya6Gs9XHoTTEcgLabRKYyN1ZjRaNZDLQh95s9SxF09W9/jvLQJ8C1AjyNZQkmF8bajxYmYW0K9b
4ia568MWdTJxSQ/1IMVOEHYtuW6PjoBdXNxGAF0BRgK0zcwk4vKhCUAy41LeCk7Qbxd4bPTnuo3V
A+jUCBN9IZzQimMEI4NgWWSqEnsKBTfTFKdLRlIOk7+gklIk1nEyrBhkV785H7DyCgmmrr/rSNf5
JPyrfZfKyOeRzFuJXdafQ/+sL+4oASzxOsmHPMJF4v26zVXvRGCCB2KTqhcErqIQpkkD18lGECzl
7X4MeK3wq94J6CsKqyhLAdB7PiopkNIFwBp02rd7MdsZYB+RfWs8Xh/IarBBBzHQ/BIYPwxmD5il
0tR6SYNNWNyninBTR/XjbMZu2Pe3Udg4182tzpuBrBKkdeiFYbHuYheOXQ7RZJs2be1avbT2+mK+
XDey5vVwh3+MMP4AXReIOQ0womkTegVrIiSpU8uf162sJjs/zO7AOxjyBTljhmS2SFIdfq/mx2aU
7MSqtvEYbYSgQkhRN31l7Ubtj2H9pzwL5VYDERLOp5jMvgYBRmQFsYWLR49dFr9LaMKOGtkbogA8
sLmfax9jOflAaXOi8iXmFIRmPzZpzx3yTroXT/aaNPVgV9QWmnpYm7IAucBkOGH8oszyRhD0m7Z6
asJoh6cVx1LBHCmr0NJCl2GCBKUzntUk2qi9CkjP1/XVUC5SlJ8PQ6lbojVcvBCcf1gTJkMJOHMG
UTmhdYQ+TG8irRRlO7Pi5EUOxOXdtDJri3bBEYydc+o0fYf3afCGp3bYLQGpIcD6WjSVeF8EchI4
IL3VaLd02qukHKcO4nFoCYY8q644hhxVv/tkCEdHFvLpd1Yk0PkKmthr1QncMmOsy7/AEKBti3FO
d3No9pMdhM3y0FuN9FR1YvoetDUFxkWtB23nNt9D9cY6pOJQcmr0azMjoXpo4HawBigDZHPIW/ip
AfEvX9AX2cVr77aqmmarKGXuzKYZUPWygXOLvNjslN6aklSpBjpPAGg7X5LJjIxkWSA331VPQYEy
g8IDH17sdMYCc56OoN2ZkzzKUbCskPXu9f4m4On1XERIakPFezWKbGhiZ3lu8hl4dmtMMAppL05O
P7wPhqek23nkhK0fFz07rX8s4REN/DIiiLWYiN8riRHOAbKDHoRynUOh6oaH8EXkx3i72NURXFOc
m8RlVYqxSZ3nZD+bhdwNOu6M9uSp3+ludE1n8ct9dltvQbPhaVvekl3cXRiDTHabaV2jGwMMin74
kD/H+3Q7uZUtPlyPBytOj1X7Zy7ZtFar4kgfG5qUeIYH+ubW0zCcgZMG8Kww/pcUEWrzNL+avhYn
PAZ78J0Kzr9mWjqfsp8U/nSNQjkAuTGsJPsAjI7Ra+sMbuwZnJeiywONscOcKr2kdnhugx31KHnD
pts1LuLCW+bzko7VbXuyODRwnAxokY0c+QEM6eJmCZyw2Qby8/X1v8xKkfDi1VDCFRJRD1v43AZe
GAaxW2KUWbP3CuzMSGXKwZ31h8DwTAuyOd+G6JUGp5p1kbT9WKWXSbp/LbZ7R4v6QIeseW4HVN46
7kgcbGocAiVv31LPYmIFhgf6Xcr9hzoW43lS1metjJ4yu9V7t1RqwA5fS/ENpz6BDpFrDuAMb4Xe
B8LBCRcu/eDKCiLpMUH1AQEV8OQy5is1SCy1RIoFxbTRrbxiU+6VxK52wYbWW30wHhW+9Bi+Xl/V
lek9M8vUIbKkk9SoopfV9mYZbEH5DZwEZKI516ZLTBmSCXQYoNGADg58JufOg6Lv0OE1DAXyoYEy
exRFwwHpwfgd9yhHiGoPMLKeVtMvs1D722IaKyjuDSnKBNAluxmNqXnI0LcagvdtyZ+bWE3v60zo
f1WWsHBO98v6Bb4VdUwJF0owsV08nMR5pVH0SWbLx/7FIrmryCRyxO1yU3rlQMSndnN9EVaO9TOD
zCJAgYqWjWHQao8KCAkNHhnG2iqfjoiJQ50adqaAZM2WFBc01qWAJ5FYtBPVuT6QNSdGERioEgN1
54tmEqEe6j6WkJ+YOl4/+vS2UFBLHxoOBGhlvnA9RppOWQBBq8gc60U+1MmINgm7N0cnFpB4Tvb1
gaylKOjsBc+GQns/2UvcCMbGcWgwEHkGxNiVC3foZdICl99IPOmSlcVBrYSipiS8ZqFuf741BlGt
sgGN6CgOkaH4aKa7rnSTlOfVq0M6McMcEcM41iAXQy40+9YjKGVku3wwdtldcB/b3XcRkjQmMsSw
BafmhNbLihiOQRNi8IDm4G4PSrzzEapK2gVpihFKj9qjeqO6gpv8Uo+/tFvUH0HztzUL0kNVltjx
VrHnTQJdT04AWnGZs09gtliqWbFsznSSi3fdPCQ8waS10/HMALOKiRgPWmzBgPalxKQLSEwGojqx
DOFQt/+l84qsa4nS6ZwyyxnFWTQkETw02vaHEm1zIH9efLUny01BpKPgz6+QqLJflKeOk6KtZrin
pmkUOEk2BCFTMlXGUJs3kNRuY9MZXlVSl0SijmR3D6n37wPk2eTSLXRiMQIidMhiGlemgoiCG07/
+tGfcVEmpEAHUO9yOqZCTrf6kGzKijOG9W3+dxPQBT0ZQw3hmXqZMYa6CD1LAZ3e9KqjA1Lyroeu
VTsgwKcdfVTZinFEbUABHbQj6HCTjouGJ3jzs1NurSTihMiVWA/RgL92GAfUIa4JDRLcFEPhfh4O
7fgq9DxPo4GBycnObDCeluqB3OIdCkwj4UMS4BUudws8PoXjplsOcnOMi61ofc7/4bg8M8u4G8rn
lhCbNFiodo+2j74WIUW0U3hLxZtC1umiEg3cPYYXmI9addcANaukznV34Nlg3G4ulyCXO9howofF
3JQg8VS5fdOr0RXNnCB8wNX9ogjZo48zVIH2tWtQVveaY4HpCxT0WWEb4jPk49T4pckeW1CXBxJU
WLMngZd5rF610DUAvBDoJ8Dfzbh92dZ5O5Rw+772FIiH514hgYu4BtWaBRKikYjTPuPKSa3NLh6K
gb7HTqDXh/NN3WmR3sy0bNg4kxNsq18LWuJrYqGTObzT7OogPkCPmCdltJah0vfpf8wyi5oISoJZ
AG+e7hu4V05eSEizm+z+rX6sd7xr7FpEObXGXPwMPV3mRjJQocw3lXpAT6rZAvfvXndU+s3sXj+x
wpLSNVZugi4cVrTmragcdTmY0AoB23M7eUH+dt3Yakpyao1JSSShnpZahjVwuvuTE2LJkjvjFilQ
QnIf9x/5LUS9KHp4VG6gm5k4kLcbeHoKa7Xf03X8aQ8/ORPKqa+6AJLB9nL3EZP0sGxAZ/VouX/k
besFaLSp8HK42/H6JNe9FrgpHaBp8IIzXrtUUlqaIlLBrHGapkEZ2TaEh+sz/P/x0b9GGB8dF4C+
mxlj67zB0Tb9LWqKn/l+dAIwrY+bnpfhrWZgiEH/jIpx0x5EH3IrwaDsS5kX+NNTeCzfpsWWdCIS
XhFzdQ6B0ZeQuoMYhi0XoJ1AtWqa78UFkud9l2xG3jVn3cQ/1V5Wfr4cm2SMJ4Q0NU8IANtTGpJ2
4BzjK6H7rOzBJMZDmoqCGaPsUcYTKcxbiZf9r0QPlF/p47sM6DCkAM5DZGZA+2c0UcBpEYRT4XvC
s1t0iHgHwMpknZlhxtFFShc3Fswo4T5M9kO00QLvukuvTtXJSJgjZpEFsw7TPLch1eCMrUiq8Om6
Bd4g6BecxAOhCRvUIzAIvLsAX/cdDR3Rqo/rRtZ2pg4SOzTfAxVKJZ/OrSxAOqPjCFaSUCUQ3iBB
lIHnmhTFLUozsDdpztK6Vfk89c8Br0OTbkMmzp9ZZ5KrVFCGBM2FyE+HxG8t41EcgKyCBHao6C6I
2ZwEgKbCbP3ro6Yx7ZpZJubFWRLi9o1BL8pDG+wz7TBJ70rzoSycDXW5higcGCAeA4U03jBZCGMO
zlm9FQ0IsZciJJr6+jbXBRBnR5zC6OU8AscBTJgKwQ4UDS7y/K6vu2LW0WNYoG+7P1TgiqvBrKZs
xQ6NtffFyHl8WhsYOt5pU4CKXcDC/KYq19EAbqR2Bji79JxGD0L7fn2ROCZYiJ/W64UVlDBRab3f
qG9Krzstr4Vn5f5q6uC/AxUUFCqBc2D8P5CsDlcktCQtEHP5Nis7/7ZItYOmUdcQ40M46I+pU26u
D+0yeJwbZdx+FipjHCcYrQ30ToLffORF8pWcBiZMClmEugF6rZlIW3ddGMV1ABNu8TR4mZ17iV9s
rX22bQHXtcHfWrwYfmUfR2LtE9/a89rXL2P9+RcwQThXBb0QY3yBMYCweqvJ7qAMOLNers/lihkw
1dACIwQcaDA5D2DYXmAn6GMMsH/WrJ0yeYb41PMgej+wsPOQAao0eIgFQVr0h/5kbyfRWGxlq86z
HBkpyR/SF2kgoZtINso6JL6J/cDJiBLayWFwQy9/tLjZ4cpuOLPPJDR1tsgtlKDwenmzeJKTeeq7
dDt7MsmezcNvw//8fX1aVw6GswGzT3wATjV5YsJg8KFJZBTt9GXYQXHN1Q795EnfgH0SjsnLsIwH
DwuAMUDaae2TOVMTcRYaDfBhXKCEx+S+vh0eAWjX93qF8tniWx+SDaRJYEMTmPegueZFJqV4wFM+
rfQyYUATZl1KoWmGJu0gI0sdPGRifzsuQruVIFrP2f9rAz21Rr/mxJlSQ0sWQUHjYBHXKVGrz6nI
nuTw3Vzkzdx9X5/WFc+Bogt6MXBAaOiIZGc1qaKgrrGQVgkRWvFzmnuiV4/XjaxENJNuQQkEjNCs
YmvkkzR1pWH1yEspGorgcdA4IgU0OV65ZkZXkK2AkQj48otlis08MYQRV2wU+iEIU5n/PpU3UbgA
DTPIEdGqyKIEYisWcjkF0GX5f6Rd2ZKkuLL8IswQCAGvQG61791VL1hvhUDsi1i+/jpl557JVGKJ
9ZyxmXmsyBAhKRTh4Z43gWG/YbjY42tjdUufBBShQKHOtjAKdvr9qZ3GZe+g0aY5j7LZpl0AON/l
D7KQETgUFABgdcX00lmDduRuRirZApYSbsX0nde9l2DqB21assXsGJoL2dr2/VIHUs5I3DjokmBY
C16pfT0+aZnLI8yHmECnT55Ow9HPQj18GEwbcW5zVNKwmCX1bUd2gdvz3quIA+wKSl8Q18DKa41P
ew0V/3hq+kPfa/QtCxu8RmJdlvukNMUUSBMJlQ6Vd77r+hRcxxLJ1U1T990N2o31XUXGqLsu7Zg+
sInh5pnGaWu0I79mRqZ/GGOBUYjYaQ4dNmLsE4IJTo9OlFQYbBFa7VWRyz4zvRi2E3XGn7E2Wo9F
E2bPXGvEtxKD5NcU5IdbCzYeSydi12WeGzzIBlde0ZSx7xI4v50hRj7PW/TtGJBIy++K2JHBpKdQ
iBhrXf5A3g3ksRERCOowxJtX96CA6vO6na6BTevDB1fTzftkcKF/1Lum20LohhcH2+LjW9nVfGvH
0o28grQYgugF2/HYnGI0q4sSxL3dCIDoBN2c+xTsYd9FNYWPRdvEwI3ZVgWaIi0J7HLs6ytJwSeG
cjTPr/NSFFf4jGa0MV0x/jEqo8i8qRfZS9wZJcpnlq5v86aJP5u2gmKQZtc5ikC23QmU20AWZNC+
fS+mSHJPcif5SaLa3GConEI5ME/NG8obVNVbFq6N+85FBDX8YJyg8ohBPUyQnu6qGLkq16oCb/5s
8ikUUwyt3U0JVGra0scU659EW6szGEsHEoZr0KpDgo8DQ7Eps6riUYtzT3tGgSq/+V5AYsLLbinI
Tu/kNeROnq07samC7iH7yTcO0jBjVgS9vNkXfwWG0EFOC6JjDNCeem6FkU3zDJvdFFsG1upuWM0/
Fi5IB0ws/zWhXFlmHw6F08KEG26tzjNuR/8n6si2Zzy4eWA+Vof4pvbcw9rFvOaakt6VeWoXbQ+7
kQnwT4pZvvzwvy2eUptqR9KBZWQ+KbG/mvhuMB4vG1hKpZBSIK8AAPgLmH76eVq8P4q8HZE7Fob2
YUvbfs95hCJi5eTo+rhTk26z0AUfAs2YnLyWh7ERAHad/a4jM0H8xs11GfdybfJtaXGPr1MlNUij
cOgjiuu07141pLSMrzTnl6Lm2MD8A44SHaduRWFAzs2veuNNGPmuckHnPpZXufEvLB1fqcprw81y
nCgJYJjN8CEsFiRdGdR5DxDLGlXh2uWtLJpedEXZa7i8m3FP6qsGT+015vuF/BADExT5KMYmrLOx
+1iOhsRphmxU5NvMKrbZjj2DXXxDQ7K7HJxrppR1Gwo9E6OG2ndYxntQ+ucpYIlt0Oq3/K/njihS
qyOvlIUbiB1JEaJRgRHBoGUQ3KNBWrxRvQpyjfmX/Vq6DCC4B6FoyLIyqKieRl4VFbJrXCxhX/px
E3sl9026d2vTs4ZDn6wFxVKgH5tTAr0hgo45pLD9MUO3Xwaj/hlKT6Zvl71aaBLMchNobEEegDJL
HVuAqkzN+1LiGbjpNvbeff6DHvIvXDk1ek2xZ+70fX/t7svvvRusYUuXAh9JPsq2szLvGaCHdUNn
pRZsc631gO12gBMhU7G57OKKFfXdOYJCh8UjbtSE557DMaL6xLrtZRtLX+vIE7U4kk2YQBIjPLFK
i+168LehQUhuwatK0FYOk+f/zZyyx+KRVmmTwpxp/krtX9BYxPDZ4PHk22U7X8VaNQM69ksJ+qTK
HKLNr7D4h/uio9boTTcomuHyvLE3aGiBd+XO2cY/V8zOSPMzs0g7kAYBHQVe1dO9VuMIqcMOszQS
N2hmYe79qTOeyYgybhzwYtuO68iGpf09AyStuVKASWrFVZcT3kfzZI1Z5KVfTuZ10XXPXV9mED2/
k2gya+4KamrpqIT2AoOLumsDonXqJjLh3rTnuVCtpx2IMR8s0YG7Nc71Q+lU36GAsNZLX7Q4Y/vR
Sofwmyr0xLqWNpXAVVOMqQ08AImnvehj8mGIUON+Rasw3WUYSVnpCizkBZg/wYQk2H/xrFDRvfjE
uWAgTfBzbh2K7tYOq93lmFnY5VDuBXgYMgfo06mjcxoA1w7tgB/Whcg21qTzgNXNACSi/eeypbM1
BHsSELSof8xUAvj39KthQG4kvdvlPm1bz4DKafe7po9W/IutkduenSqzpVmxG+9fTA+pX6tLutYm
hcx9CQrVRG8DM94zVMzClUvgLPQVO4pHSeN2qIjCI9OGWGsnfjmYrAUR2lak7rsV0qtSrAEG10zO
n/Moj7PzHhWrCSbxyAAhWsD5UzNCgbgAZ8IvDk3by99seSWBEwQRkHFO5jFicjM17D5HUwrdEnlX
9okn40dL/HWiNS+lhciYSz1o+SiFmAliWIaewVCTfrOyWy3d1qgt5O6m6uMVnxaX8MiUcgnk5eDa
gwlTowaiJsMzsm6TplcROIeEuLH+GsOmeKacj2Zsct2t5yUEbZ3g4XXU9/vLX+k8GVFsKIGYQdst
pt28euNHzp5GAvKVwXPGqza5qqet6EHj5KXlHv1wzRp9Fr/27hNrH9CoAnr+ZeXXzAt4cgspv0aJ
0cToikKn+DW1BEXjNcTrPFQkPQmceMmu3bD2DH2LsUieb1bFes/xBrNx1CQx+4gpdzRTTzeIxioR
Oc2YA71lvAukEaAfvNNABOEQsRtdiD7nQAXVH7mbIhcNs7VPMf/9M+dB6Ij6rgGVI/U6xGth7GNt
JqckDGNngCaDbjHvXnWGDkVm7jXgvGQW/qCs/k71lYvxvIkG76Eqj8oLrioDo66n3hdmJ1nqwHvZ
f+tzFoQGKDKdzLei6i10jYNd2JtygKjwOGwiS3zv+3wTsvamzqBzdzkMlo6O45+ibDMrtEyoh2Mh
wFdbRnyju39MfqtX0b9Z8WNDygaDIqiOJzkMVXbpp+LNdHaGXkI964WhtqnhqSsbLykfTL6qS32W
b30t93x1gq9bR0nhdLldUNXKysVyzzURs9xY7LepP4IrPhmsjUju+XiXGZt/s67/2JyPt6MbYKLY
WV0Fm6CqmKqNAdKTNGBJ1u/qNB7epVv2T5ctLl3ccPQ/Xp5R3smp7lKKJBJ059BEDyvc3PZtHj9n
bu6jpBtctnZOfv61qBhAhAAFsh5VQyoF4UrR6Tr+Nnc8Pvm6/mjR1CvtF4f9TGY5Nqi30+9FeN/9
NdHRqWl16rcZNEs4I0y31bAF3UjWdUFmogYu1s7IxciZ5eUY9O6RJCiRY9eDNtUGLGXFGw+39egb
0S0qzeAivgKuzZ78aY1gb/FoRAPqvzaVyLGnKc1JAZsMSrvC3qY69bXwxkm2mnXNqt0UbpgWxOTH
ygedN6B6JB7bVTqmsXS0LiWwixERv3YPdXtnMRyEftvfZB2Q420Qpls8TzDMEbK1GYDFcwhvMfSo
QNwKApTT/UKaZBRuRvNZxu+16xOQWEP4hr+l2ppQ/PyXzvw8sjT/kqOd2Q4y1YcelgqwnJWcB6aM
t6X21zTWCNI5ZQdh8CwKcgZAI3IAjwuBQxpK7HaSRJ4T4czJKf0QpFsZaVhaPtQ4TChD4z+qBqpT
1RnRdC33NSP3wQXkuS0H+371GNI16b6l9Ts2pcSniS5MZKI9g7JGVgfCBNUqJC5ZULI1Es/z9/m8
hkdeKSFpg1hAygymivy6MT4M94GBLrG64eUv9LVMiHqTNxLuDfmtEE9kAFB/d3lTLJ2pRz9ALa7k
A+BImP5CmlD8zrIr3bkhNPEd4yGL17r587KpYXlsSskJZBXSxo2iwm8m+1PwN5FjuJ/JoEQTxin5
VtJ0xbkli1jg/16LyuryKS4zOV8YFv2daNei9LSw8Pjgm/ptkq5t8KWw+ccaztPTbReSakyMEve/
nRdXcdHsyyZEwvnn8gdbsgJdW+w4DKNawJ2cWtESpolGhgjO3Dq4TffalTyoZLi5bGZxux2ZUbIm
0+FpTCjMIIu8bgu6nWAiHqx9nRkrULWFr4Txe0xVArzIGMZSFI/i9D8haLt9s0lD6ga9ntUYSbAf
klbTA6seuAegaL2ST8yvESUgLYgogePagH2mksrkZcd4lvECXZhYezK7zAYxqiNXgnAOMtUKVJzx
nsSx72Bc8NS9qTLDIjPxMM6qN2gm6fHNOHlN+OG4o4fJZY+sAYPPW5BgWUedGxB/8ObOJFunFqtC
guSv0gs/dkrPxBBd2kmvm2x/7FCK6629a0yb2KCesLSD2RHPtqON1ca7dgK5edTfxTlw2KzfTMx+
0QviOU66S12xTVwRlLnrCxBpXw63hRhg+AYmohpJCHKD0588CdQTUo1Al8dGmpx6lbNh4abq3iOz
gp7AirXzcZAZlgJoK3oBKFyDx+/UXO2goGDM5uwMczU/e8xzox3FrEd72pN+03c7zfIve7hw0OIc
skECiuYe5hyV14FVOA5NJ1r4YGQI4ghNPntTRHe1c1PReMW/hc2LAHBxTYLNaEbfnLo3Dn1aDSXc
Q1c+KEPkq4mXJr+z9vGyTwtfzcIwPLoOGNvGzPPs81GiYctci4WET0O7swzU6vgh6l8MgRdmu7dx
0v9v5uafc2SuIPWk2/MSDtFr4XKPuHeJvOfha95LL/s3jyp4h6H0ubUBtURlFbOyiodGZ4UP0pnU
gYh26yWCBI3xFjteYx2m4rYIvcsuLn05G58NewBbAbS1py5GRmcNPO0LX9ZBC7LDPP2Tjy+9Xq8s
5UI0gszgHzvK8R5lLhRICA4ly9lLMLUyz9Ioejd+Wq6igObIVg9A3FPg1TIAAkLn7dSnMRrqmsaw
ZZOHgT5og2+gHAFtv66VnuVubRIU5bYGcCsxd478c3lFl/Y6ghOmwQaMf1XBvIzZCcvG4StIW/2X
qD5sa2vIfen6ugUgS7dLh5V9MZ9WZx4fmVQClbfhkDcMX5FBUGKa3OfMXBugWfyARyaUE4wzc+wt
CRNaxW8qq95qUbWVdXxrifSb5OMKunvpzXa8iir22mBpUzotVtGu+t81v7dTHTpt0T0qilcQun7W
Imfrouzb0u+Ns5ZZLT3FT6wr28It3HYsXXjLm4OoNlUCxqfySet+h9Gbw2+K8hm6gLX5UtKVV8c5
UgN36VH0uMpGiTXDyEcHlusqCbQa/bOW31gsua9Z8dqU6Xbsn0aT77RIggn/eTQBBE5XjvPVxVfu
DmGysehLLL6ofqfhY1f1Qev6WXIvKz+Vh3zCa/1bswZ8XDyL5q4yjiKAqNTEZRwjfcgprHIS5O2z
3TyE/TbJV5KwpTsEDEz/b4UqWbNIwq7QLFixKDKkDrnKdiJ7w/owZvTby+XDYCEXQ9kIyikziQvG
L5RdE9tjTgkYv3zXedVysWPl2+hqz7UOHs6C3SQW0NPWmgDJilG1mAMGG6L1LYzKApQ4rxCrS1By
4NDv0G/sKPbYmv7YfKAqxw9GXNEIBVseeMjUJwKGrNzIqJH/Yca7bA3PqA8jsHeXl3IhOk6MKBvD
ylgWtuB196fhoUUdB0yXkD7B8q3cVGvOKLEfaw4p7HK24/wEZhWdBXRY13g7F05TpJ+YXEEVAwPK
aqjnFSYRBVp1PjqrNH1zi40zbSBsinLt2sdZXLejTFfxxzUwAFHoMFWG95P8U/XPdvRstStvqqWY
A5EOPj4gNjOC/fTOdRpeGKGDVKnIuFeIg0teefHdGQbPan9NQF/izPj7eEDqDkAPrnhADpWtNVYs
hXILLAJx62ltCC2B6IaAbcpI/xpag+z9yJRas0DPQViVmE2B0B4MQHvN+AaORG8qnIfLTp2Lw36Z
whNqFpxDT1DJcBtQgZVDZBX+2Nbp7zyMip9OSbTvvdGUz41thNZmLNIItJM8vUmnyb5hIyi5d4S4
/CA6uyg8Z4hp+wB0Nek28cQrGehmJlcyjoVTFI1sA2L1wHej3aSsfmkNQ9ONdoGcCqJaxpY1DxbI
iFLMhJoF9/r6/fLCLG0YoB4ABTCQpaJhfxpfEetKWTawx9vKEwWQwe8DEkimPzgxX7n+Fn1D2xdN
e1Tiz5obGq2Lzpx9m6qagGCWjxvDLm/rqMSc5VTeibSI93B+BfKw9IyGJiVaeLPU5/mLjadmFaOo
WWLknIVvDmQjnuyIkucpHgzimzJt33tmir1BM+uzsjr3hztwuWkkiAW9AT2fA0DU1nc8WKLRA3+I
8+QkwhI7raB9H7BKcr6pJRPfLA65tYyZTZBoNfmMJhP1DkIispqKL1T7wfCMmTbobUE9SgVEhyV4
VHoB8HNZvBv01nChgsEeS+PRMIaAD1cN3aAleTlUFj7fic35QDx6tVF7qiV1mtLXUjQ90ynIxh9z
XdVKU68FfLdFO/+yxaXu44lJZdcOYx8NNp1N1hsdrFx0Bx7vuQdL7H1JQBJXHtzoFnWmttrm5WPp
vl3+Acsug8wMKkk4M9Q0A5ctOJvSDiyL+m1ZBE375LToy4EjGb0HBMNla0s5Ktz9rzk1wRAYGSpD
gq+a6MA0GvvCvRvloat8DdNpswBAyN5KMP+hycN+D/WahtvSC+vEvnLZQFMV7AwR3I2mQwL56Pgb
OKkj3R/jV27uB+t7GSUrPi9kBScmlfMHmt1oSswrbBiPXP7RoVvYfV5e1oUr9MSEclGXUqbToGNV
OUSGC+AzdLK10F51s302BfX8ZTeXLS4cqmC/AlWICYY00OEp66j1xO0ncwKZsXs1OpAEdTy3/hmH
O3v1my2ZwvsfAicUVKvoQZxuSrfOMIoTAQk7aB9FHlgQ43EEmOwyb5jWIDULGQ8mfzDbhLyKuGc1
DdqCTQdEPdDBzdDFzG+Qm26S5Jes9peXbykOMVWCtwTOthlZrGx7InUWypSUPu0s4Jdzm3apR1PK
g75pi8kbG93gHmTW8xumOW0fZAnGhYIqGrIV7PlSeBKQ10KgAFKXZyOoMuKhk48JYqfCkE8EflcM
0IeOvZIbL3xFaGIQ6DZg3JUg5E+/ok51pyWTKNFI9VIwKuvGMxqnrvhprjGILm0GEGSYOibHUKJX
+XNkjikjCupD3wHzZf5WjomnN1cg1su0YZcV/ICLb+VrztGuvGJmyjuweroQbkTp5tQ5R6vrsiIF
rl/9Uxc7pLQe6WIPM/pyEFvhvhfFW2S+JfkaLeviqv5j2FZepEPZCb01YZhq0q86kB1oQeI+WOEP
I5Ve1W/j8Mqtdta0j12/oQ+1/T2O3qfirlll8lkoJB2vgXoiDO2YyY7hp2ha7VsI3p4ASAQVWv1H
Yje+We+N7Caagnz0Ig3YZT/Mh39x0uKlTDGugsvsbPLANkMzomaFP+24m8S65xx8KcX7ysdeSkyA
65tpXG3kICp7gGG3RhYyWJHoRvTb1PgRZjtnDuR6m4xXdSJ9Zncrrp3XVWbBC/KPXMO8jY9SkwLS
yVqagaUl0rItzXf29B6Fd3TctU206epHQ39xzE9ohF/29uyrKmbnA/PIbFO3ppOZANNaSbHVUPNk
w9+mzLMF4K4glQBWVYChTy3UEYnMpsF80QwvNMmGyNdE21Ft34nET+O1abOzEx7m0GrA9C42K/BH
ysVlTaCddzjg3oTc4A7zk5b6TfJRaPHKobC0cseGlGu/Ka08amzM4tIyf+6m/MVcfceeHd2zLyC1
t9GLBJPb10jr0ceJaZiajgSmm7ffHQisVqDKWDm2z9JDxcTs5ZEJS2/TKvuSE+pfoZphx6BkpJbf
RYD7PFRrsJfFj3PkkBLkrnD1Kg7xcUZxRYCE1OzS6x28UNagBGuGlLAeNAAupcDKJeEVcV5lels3
TzY/XN48S98HuqmYnZtPCqpi7odkciY2zwxFqQNGVO29LCuMKeWPl80sRdoMNQGHrIH/1BpayHVr
ojaOBkck9FoPSedFLUleL1s5f6kgFABEd9H6piC8V0FBepvYOfCymM/otI+uMneGZnoayHdHS3j9
wG/6BmegE1RjvXW7aBNhSzll5Ked828OQwyIm2iRIGk5o8gzS9ZjyggvhnpqqZfHcvAEpkZrWkCC
ofB7zQUJFMjrythrkskvJrbyC+ZD6eTC/1qLf36Asi2YW6WZPY/CMMiH5N1W2Nc5eEogvx5l+gZY
XohRrezEpZA99lnZG1bY430fAb3k1sM2bn828a7ozWBqf6585/lguuSbsjes3B1jm8C30YKkRQ6e
0rIHkYVdX0XggPfwhAzs9qc5id2MhE0M5DnmGhB28bo79lbJj6mQhtPPC9xgJC01drTPPOr8maxf
Ffs58tsWsEpBd0230jxaOu9QI0JhCiy/QEEoq+yYIxdQQseRSpJ9ZLueW4C5P3lunSABklIGlxf7
LH/7iqN/zClrXRVQZ9GgfuxHfPqWj9VGUnZVdmgnzCKHxP28bG4xhizkLTPdNOZ5lSQco7iJi/IG
xCI7Jxgr9DLvJn2XjGvJ4KJbGJcEIcmM6laTfR5PRUdj2Kmy53lTyGo3kChwqltnTaNt0ZQLKieg
cnTAB5T7vKwzzuqkwlGgE1+P9qYWZMV2DH/E5kqBdSk05vF0yzLQaUfOcnoVxqMztB0kuX3Sblor
YORRinud9egV3zTtym5fujqOjc0/5ujeJbEA/tuGsVw2+U4mRPcwc9QejM5sV2JwzZSSgAkxVTQj
MGX2d/b4K9UeIDu2YmMp8EDgggwPeBlMBitfiTQAnBcJAqLsUIPt0G0Gi0dpaEBGrlha9ObI0ny6
HS1cAu2hyS1gKcLElGYCsxTeSfl+eR8tHf/H7ij7KKkk1TG5h6yYxl4FGrYq9oiFSvpLNlZeM9xX
1eayxcUFdCkAgqCgwWNdCT5cNlGXj5jzH/gdLbalfohBupOsRN2aFSXq8IJzu6GCFVCCuB5oPz5Q
BL2KiXGf8jX4yHmjHEqg2LF4rMEfHEjzlzz6Uhy4QZI4mN/PkCzUOSiZ3NJjVep19NNOtQPI1g1c
P9ZV1EmIgBDgP+qVa3xhS89jJ/oML0GzVd3SQ4k2YDn/BJt+GvYGQJbSOsii9nT7F4jsV0Jz4aia
x8EAroNqIVo0ykZDXakAnFSHw5ZEwVHbogD1Qtmwd7XiOoswbXc5ZigWULnI54WluM8gZ302pjiR
euhME19z0tmmZ84GspyXLSxsNscwKDRN5jogyENPPyEgW+lYo7sA9PFHGd0BuuIl6Qrn/poNJSZp
Gut2BpwdlGJrsCl+CFu7Ic6wvezJQuSfeKJ8mz4WlhmViIQ6QfW78VNQgpjPpLVXVuyyHYxrnK4Y
iGVQHwMFvK9T6RX6PY8hnYxq9Brl2xd3i/rxURMAbBD/c22VVNGAhHNl1nhWTzVoX72uHkvhcUrc
ICQD+l6uU/Bik3WVuwlB9XTg/dAfhgacEFFs5nsad8BOjgy1ybTnIpicqt9NnCdbWOv+5LrQY69G
yfDBad0w24g6gRBhPEyR7WWjCPtNi11n7zvI4OrQXWvMjUhLA9CtafgW9pP+nkRNdOPG5fgxRKkd
PorOMN8pemNBwTWIbfa6He2clLDfYSymBzs1MiPQHJnvyrLMe48NUZ+go1934a4OW1veuLXQQJnd
CMJ3JIr4txqoo29aXZmmnxcFfy9Hh8SeFoVZ7jstcFVQXc63fVIn7spWXzpYgKKdKRwAYcDogfKZ
S1yDGcGAd5iDjsLa1UhfS7ofqpuSbtBduxy8S1vk2Jpxai1KuhhwblgD4MkDxho9bczuobhx2cxS
7B6bUW69RoBlyh1hhpi/SfYowifZ/apW1ZPntVEjF50oML4hR3WRb516U4cWd03OkPpXv0ozMLKd
Se8FT0DMda0lO7u4d6sHxh4vO7f04gCF7D9mZ++PrqO+5VGK9wB4AMzfUlpekT2ljfCY3FgYxtTp
faNt2tjXusOK4YWv5851cRyfoBYGEPrUsFNNrebSFnzvdvyLFh+TBDmX9RjJ1w6CQSwaNw4eBJGw
DkN7NwkAfxkAnby4Gk17d/m3LNxQJz9FWYO2dlKI3uKn0J4wdOOtQLNAYG624MIHMgNkWiv7ZCGR
guO4oQgQ4DpGjU59D1mYxzTrMwwaseciBZbFKYVvZeFdpxWf0BndN2PzXNI1Kr4vZlQlyI4Nq/qD
VkZED9IgFOiL6RDqKZIdB5j6VqPtLcZOhx4pkEiukwnAgSvBtfBaB+9d7ANJwD/D0dQ1vxWMQGQz
kw+6MSb7BPQVhUc1kRre2IXtOxfW8CYjiHF7CeXVFe+ldTXqevqgJ7iQ82hNzHEphJGVossCSlGw
GKro1SSampbLAbpmmpQogne3utNYOBXoO7D+YlPX4gUVmQcr3YFCxPSg2Pl5OYDOp6oxYYVnM1hr
dHxO0DCcflA7suxmcLvMZ+OrVepbTrI3t889maTPLtoikaNjBkv6pKk9woeHGJD/1oqfW+OZdslt
SF4GTKRq5hqf68LaQK8LrIs29hlYC9W1gbKySWu9gshHDtK5ymwNP7ane9SWvLDgm3LSvWT8OUBt
IW1+hZX1fHlhljY5mG+gtAl6UB0P/tN1odwGZ2asQ+RGy76ZAGG6jf3GSPr36QVIPuaqGMoweCuo
906fDMyqENZjP3kMoq+z5gffZZjlvuzPwoeeK44gmgQrBYYE1HZPQ9ABJs4IAh/jfcDLm34HZLAm
QTZdSf2Vdtuw80DCZFaDl0INBEyAaXzg0V43fXBqrfya89WdK/koa0DcFZcuU3JEPQUjKTYWynEW
6N85EDaY9FtT0lo4M/DlcLiizeWgpMvmfPvohtBSFwkuh75tsL29f5n/edp5nn/lP4/ennv7/Urm
e37fQkvNwgwGWAGxr1V2545L2xwq3EgRBHIhAj4AaGq8De0K6OX8mXBqRjn0kT6aVTPr9YGLxevp
3eiucS+dXyuzBbx7ZiorHd3u04Wz0jEmmQULmLXfjPprPgUix5jOtAn/mg/v6/zBsxIdQCCw1G4S
Y1OIUMD5I9ykfWjzGPLbbfb34CSYOT5NlDUDs4clWVtD+LVyt7JCq3XURlDc8Lsp/KybeDsCUuhN
eE8MazW8pcVE/wrXJS5NHPLKlVkUITFBt4kTFk/mWN6ixTonR+FwPYm/BkrObv5jS0Uvxj3QZhz6
w745tSBncEB+dm3G187aa2XRJ8tEZQ2YOWqodUnBGWrbgJ2BoaX1iF544Ibpxru0/ci13crBdZ5e
wqcjW8ouHiRtQJ0KW3i8Iif/oxPk5HsWFj61f04ocMd0W5hbObxcNrzgI55iLjg2oB8BF5U0z3Cd
uLFpkft99hmBNdbIcTNTT0+ubDfZ/AtbKDPMBFOAz31dhscnVV9nOTgEc98FMp3QnWHs9NLCRELn
tX/fUCWY7UBvGjkHoPFq+lq2Y2VEYwVbzY6Bhky4KIARzKqsrN9C/+nUkLLnSnOsWTrAUJddC347
lbvB/G04GxA05ui3y/waPRfdeCuKg9NsOrHyQDhPVWGeopeHWw+DamqtKLfcNEIyCpIUqw+0rPHb
mPn93A+1n3Pg9wzzt1ibuV64AU5sKveaidPMyChsTjTdusmWZOHeNq+sdq2jtuaccqiUVWsl5VCj
AQ88KJjx4dTogZyJWCA7pNKP9W3svF8O0vM38smCqtMUuMshLm7AudxGze2qbYKJfkwNxSPfH5L6
8PfWkJbqIATDEwsMV6d30DjoskYZHQ//It6YY+WL+kZDpU+AtaLqeg9QmpWkZGnDH1tUPp5ldZhN
tUHhoJFy1wwAkgq/d9g25hm4YNeyk0VrBl6waLcQEKsomR+AKgkXNfzD4FMw5rZnQasjHovAiN5y
be2RfvbtAI+D/iUG1eYkE0nX6WqGvdHLriMa2q0+WK8J2A45MwDqvHWSR7zYLn+7swxltgZ5F0hC
IL07ux54bOVNGsKa5v5ossjv6UoK9HWRnTwHFQvKpRBy2lZFgn4E202/4n162E77P+ZOuyrfYv+n
9IQPJFGAxd3+tfgJLDMbRwowh0iOvqQwjo5qWTR2XKW25uU6XkKoPrR3TfGWALQmMAGRYTK//2vd
GsWk8vHSDNTl0kB4RONHii4nJoqKxMvTbUl+SAdj1+HK3jtLzxWDyuoa3dTKHHVbbxjuHGNrQgmd
xLvLMXJ2VCo2lOs1nKIpszlscBzJIXQp+84DVL2iK74sxSIeV6jUoNCJaFTOEcD+G27EsFOXL6kJ
Euk1UaPlxfrHgHJsMNGOU1bMBoZnVCQIeeTDSnqw5oN7untbazQT0cKEw8GXCxrIia7F2IoJdQaz
ICBXyuZlaoDBo9Gb7q58h+VlAmMA+BAg/EaVbCAcDCYxRAsfkmaG4dX1k8GeLsfU1zGmHgsMw82o
jjggsVRzm55xpjEJL9irsfuOqcm3FLT+O7ITh3zX7FdRwYtBfGRPcarKrU43StiTW/JMvsvvhv8k
/BBaDg83/Y1xYwf6zg5WnDTwtS85qUQ0bSfBATDDSkYiiCrLr+tgcq9lB1Vt22P2PZ9VBQBnFU2g
r1FpLsYJcNYA41moA6qUwCQSTNg1PLbD2yq7d5q/fUPPx8LR31d2UySlTECWgatjZD415WZ0PH26
TddEMdb8ULZUxczIGucjrqhTLyP7UF9DBJzPd526omJ9a9ppSR/BBOocdhR8xI/Tjdz/AkEu/8yv
U49ts235uiZ6t2pWSSzi0I2noYdZ1/DHp8fsU/djL0NGeN2/fxuD7PDqBpm1kjt9vWLPghKfjkBV
EmmG+oLp9E7T0UvSvMn1qivrl7Ebd85t9dkGLw9J6o33HHshCmovedWv11Rzz9H581IfWZ+3zNGl
DJ53YCJCbInR8ia+Kd6gblx7Q7jRdsY3vnJzfdFBnfsKeheUeoBgUTFHRRaTYppTgOSm+qzeDB/l
8Gt2ILvhCaqPV7UHHM210L21mF10c0YUQ0sd/0AC+dRNJ5mGqR/g5iAKj1lBiTZDclebvjkeSitI
wrtqrf+56Cx4ZnHIgWIE9VjFZiNC2ZUanM0ykIDrm7zzql1+bT1hFvBm3GIy/7HfD7tk89fYBnzT
Y8PK2cqaqq2kDsPCvWt1byQvFLjFytpfPk6XDoJjM8ppim+JPoEBM7rxjvk19I/+j7TvWo5bZ7p9
IlYxgOkWTBM1o2RLvmHZks2cM5/+X9Spsz2DYQ1q70+3qppmA41Go8Nav+8LWI1VLyUwLk3QfV/2
0e+JATWrovKudMm5pTQ4NIGtUYO+Npvce1S26pl3LlauJwXlTJEAGwaJDHZoRR7LUJ3rSaBV8yqh
VlMBBH878ibSVm52SMFlsLRKYCaNcThKnJlqWs/wc8TJUTwJ6wTlax7p98o+IWmBsXARWUl0oTAO
W/RrXelyUBrH5qupP4ohZ7Dva2z56lQjAwkMYMzugytpYRa6Ply9VKmYbM5Caz/ahhVszJNCDS+2
fbeirRvtE6fdZ4/ECpzRaq3523nw1AcNL42cZufmBF+z9x3y8DB7QFzbyjSwX1PrvindrDTzicsa
Xbi50IhaAQ29IaZHHpJhn2iO4v/b4wAR2EM8uAElhKF1Zpn7ANPFAPINrTI+iOkTUTi/vxwndpU1
1HQ0NOZpOtpQrlUQejGIsqEIrVb5I9XPQ7sbQheQUGHEEXRj+4siF4KYtQpMH+ciABGDjOmswd9F
+g+SOlywG3k5vaxCX7GQoiCqvTlj6Yy0pFJ0UMjWvo0U0LMHDLs9/ChtNFZYgdceol1vZduQxg/q
Y/pkbjMbEYAnvBQOr2h2c0bQsi6iAoasPabzUYW4Xlwly4Ftlg+hJcl/2sjuMPBy3wBXFvVKwLIY
FwaYtbGkTREEqPpp9t0w25boSOX1LazYCKpusD0VZQFQujM2mPiZ5KvtIqU6pn5Dc3mzQFwYKSoq
9n2FVk7UpSiW+lsazUKRRoga5zMpvK7Z9QYnol3TBtmQL8ZIjHqzl3ZahGToWgWbQj5ICR6Lvd+A
fQwl1YRj8mvbfymJuTFzWZvRXwRJBTjx4hxVbO447s3bAxZ2KYKxMDM3RLEoCdbL1WUaNVR2fLt0
msCbgMwAvzl/3t+g2ycdI5ExucBEj1M6QmItuAvNAiVWZeX74FAh1CIfqmHxmqFvE9eMSMb+WmHG
FUEgstvlwrFEydT6bVqjJb6BQkCdqJTZgj159xVdsURkqmHv6GpEcwlbPGyHoU9IowJ3FBm65JVo
TlxzGqK/immMr4IMTB4Bd4Co8FrXx1cRtLnPRy20ert6CKhOjZ1+yp7Ad2cBfeePZoPdzWppcsgf
/ijOQB/Q9gYSj4z+HGjw676+ty8GTJBefgxjrUadNSpoHENrsmLwnJqhTTCwb88HYoW/Wsd3czpW
VmH7lky1gvqc+37FlV2JZywZ81m+0fpYi1T5bRAalCqt4qcC+O339bytQjN6MgYcL5xUzQxBk6PQ
jDYPtSs76QsQdJ7ajbSZvdfeIi4IXR1itw+mZ+66DYoznMnTVXUV4DLglYRIXmfuXcMYTEDdmCGm
Pe1YAdWBrRmnmYd1s+KBUC1GvzOAgYCKxo7ydpEiR9rcRZbaoqflJcpe7y/m7WsEi3kpYPmAiwuo
DpDPi1oIaD8aODmTpttoHzjGNvw1P4gn1QusLHQccyttOZLXzuel5JuzE1Vy1UNy4xQp7d/In86b
T6DrRJ/zUfhRHZoI9zovguctKHNIernLQ4C7RFaZuE12bss/99W6NYtluBul6a9k9k24F4Ugemzq
AF2nsdxuTL99MMjcbNsCjbTVGPLax27fQigILDUB1IzhgdBvdL1/aTqXSdcjIRIq1uCg2x9TcK09
/JypYbeZU9PJjem35AUpg8D6FFHl4RzHxXdfu0B8AIZ44L8xw0oIs43EGAXwcOID+gjOZvF25BSc
B8pNEtzu3LUgRtOKxGkqRxCkPqcHdOXOFJ3y5T7aZtZ3+UN2DZPyQNW+eqLuKcf4tCTLZ7XRIBPN
qy/iTrTIe4f1/G2cIgsNujT7xSP+WFvOL2pZkDHh6LGgL70ugyJ3mT1TK5WS2MlDezTPaIEUYxtM
itTnNequWhCuSRMAZOhYuwHWFadei4U5xCToQbHjbeYMjung5kB1BIRk8Z/gRT/2hjVR3R4/OmAW
cQxo5RJd2vX+fgCzsZGpYb5axwdkVHGFDRhQpYPxpz28fRrutBvtYD/uMZ3goIe7oPk+eSHoJ7TE
3UM7W5VP0ZfB+aLVM3zxQcyu4w00zmYcIbkwOVoDFMXajRAqY2j/vq9Yfoe1LrTjoVZpIIqV2UpK
k86d33UgzI7GkxQ2aPd1h/LcyY1bDj/vi1ozK2DMApgJT1EgNzO3VVKp6MAkEGUUnfmY5OL4OKTN
fp6SelP0TWTJ0/BLaaZxn0Tjx33ZqwdX1EwdCNjgNmHHXIZAGYXawHKq8E2+njsNb2p6ufHZhQQU
4PKYxygL2i+vnWAQA88s12K0V6mg1RMQ++gtAMSj760+WT06d3Sgl/8HpS78LuP2YqWLwrKFZ4iq
cwzk5vZfdyKjw+4SH4WJcpq0JWKviKA/DMfHZv4oorcW7A5TAnz7mReh31j8IsxUMEqPsUgRI2rX
C4i6bFDHHcBY8PpGZKgLBNN9+Vth6m9CinbU+2u3Im1h2wVqzhI/oZ/kWpoY6cApK+LKGo3su1G2
/UaOjNoJcZU99v7Ea3y4CTQAoQg8siXRhSbJm2MWBn1kVGZSWSLG0WlXJWCvkeSEji1eJP9eM4CT
L7PhS+MRi0AXpUFvhmJdYUCg9MI6d/K+346Rvmm7hhN/3pwqaLWMHeHihcXD8q8XsRsGgKw3EGXE
7SbTRy/UG/u+NmsLh5kmuAuU5pca/bUIPxRElHXyChARgAXsg+ZTD4XOlmf9931Bt3l4KIMoGmuG
Q4yLaHFfF1Fohei3LOuhAn8JmN7Ebg9SDMfs/W0p6p7Y1g+JXO2kpHQln9cIf+MZMSGGGQtcPwQI
BXjDMaJNZQrmAoBHYqc8CKnhSMW7OT7p8jd57jKqdsB0qv79dDcUxvQPQZgowl7Yax5gzl2MjujK
kv3Jaf3ZKdp0K2W9q1X1EVVXQJ41NBMUO8tUL5/CmLO1N1fPIh/lB7QMo+VQYbOSdZe3SqWIlVUO
GvqTx0nH8Gv/APTn0CGxkGH+r5Oc+7u8Zk4XMlnks07ocRKQFQZGlw0OvB8igJDyFHza98WseRcd
Gi15LjQZEsZxZnqfokIgV1YUmZ44jB+VpG6Qtd8go+TeF3XbU49lREcVCuNwmngJMpFCVJspmdE9
bBUgEV4mRklP7AAUWlLU2gl46Y2usrP+WwKAtb4PvP9RPKOqMYJmKKggvulG3ckyIJyTaEAQQUBK
At57CzfICXHLhJd48EtX44Nv1L84H7GCBoRucHSV4eygnMAWKiNUKsAFoSKHFMZnTQVp/QB8BtOv
fkqTvIt9xevAkNeFGDqAz+L0La1tNtgaVXQoSGCNF5nTmxv1ZNSmXlnARDoOzfhUBvOTEIhv1Wy+
31d0zXwvRH35sAsftczJggTFgKi27OxiyrNT3CMLodWER3mw5ttRL8DkF3LgKh5X1z5JnlpDAYki
bizwDihV+T4Q9eO+Nl+Zg6uYCaZrohFwmUVHhYZ17hlmThD9ySXQlbcVQV8DgsHPLtmkqULz5i1s
tb0WvE7l1h+fK+kzNkurSo9C6WbzRs89MoHFyykDTy3dQdne/7jbXcXULhr2MMiDuBjjHNf6N6Ma
kKKPSkuqbFmaaYeWt0n+iM2n/yDnqzYDAEKgXTAX3Gj2Sg+o8NIqUp+qwCqO0TOVKjuS8/isVzWC
SksQjBZatugbCmXtD1FaWhMmGdr5SSdvk38aM06Yf2s4oEpFKhUor0B6RS/59cKZo0oGwwfGXDuk
mlUJrWb5PqL+f79sOAkoYWPCBdjVjHk2naA2dQiwxb4c0z0Q+oRjUcuaLYMgC9NeDQce+fbgLVC5
mE9fqluAsGV2SUInyTj7gBurdR9BW+epnW5pBS/gXls7NAIgHEXR9baNG9G8kqRLH/OobzL/U07f
7q/a4oyvDxzUAFAVdMEMPELq673Rk7CftKwvMfxuKyX1MZNBwr0kqygrbEn3+760dW3+Slv+f+Gt
JMmPlDSBtGhQnVkMDlrK65taTuGNQv9ETjcUSkpqVBqqSiXQhjZN54aqN4mWMGZepIEuAu1SaL+/
r9SKJcgKMq7LFJuE7AjjF4wxjM1+VICIi4KPObvCLNrAwLkv5Dbpg4NjAkRqQYhZ4LEZe/PHoZiA
NQG0fjWztWK0dEPABFKMN3L8fYq1l774hqesnfiPgFb4mMRyD3LM2lTsSuaNs91iRDAfI1/vYzMA
nNJfYnDTfBRmeNzWCUDLneA2oq3xPe+KfQ+SBXMWnHQ4juPE8SgrS44HIZrTcA+BGZktL8sj8gZx
gbpBFhgveLcFFnDDGitpUl4wtXgNxpwI2H1AKbS0ViCkuNa0KKUowsxQDbZsgjFToYUBzeK50oMP
VetOSQWIqfs7/dVazIpEDK4C1QvDgsjYXotEYT43Br2trfwg/1gyppHz8R7bwBx2Eit0awfwG063
eR2oSh///QChgUlMCRMjaFdH+MIGj8QQQlUeutpqJtrUNHjIzzPE2qoTHHtL+aakFK+6h+xlk1CB
F7kudsOoDrQgDPMtFXbkg5jVDhD2C0oBxhP5WB7Ql7Ezton1vXgrtonLoydbM2LAEwGMAecBTzy2
ijEqPsCQWqyz8NxY8wZsGB7ASLezg8aOTcy5LrjSGNcXpnowayZUqxxtF+zQEH1K7QjUDad3ss95
L6mVtysOxoVyjBHpZlpJUg/lpkegp2AQjqJpIbV1L+bno5c74mbXLmQtYcaFV9ekGEe1g6xh1zm/
kKzzujdQ11NgI7njiReGrXnCK9WYi14iHWZBF9XaN4wt/tT3Pe13GOAitKTBc+vVr48Z70zePieu
l5N50+SgHRukAjKNx2wT2gACsycrPJjURXGjsluHuKP3DmZgN/e+3fcHt6VxjFYgAbEkwPCWQdPz
9fIOqSk0Uw3Z0of5mfx0/aOMekbnIjsw74ott7yw4vKu5DGWqkadmJTLdpIjntwnsNSictu+Vehy
mQMqn8AcY6VHw8o5V9zKzX0llzHZdphMkHFCbmeVLtAlfz2pnijyzXVdP1AcoL15aWFl7CeV5DKU
zB4ebid73e/sqNihjcZHy7Rqp/8ZbX+Gu24/cYdTV4If6PdXLmNDZo4hLhIPYCV8S34iyxBQ/1D/
qh3JGp08pa+PPBLSVYHIq4OozkQZ7MuwLs6l2ipqLi+GMwjzAePi+zbn4V8pqx77QgZjLP2Mgew8
wnUxWQTV7MY5SdvJOj29+eioQ5WE6g/y9hi9/tbo9I7+Lxq4XriPbPJgvrwa/z4SUzHKSQwAgiBp
xibshkiNjFiWcVKKl3J6SnNv4p2OlScT0n6I9kz05y4sJdeHcVaNpPITtbZSMtrAYJRkoHL4x6Dn
XYWrgr4GUvEKxjODOQ1CEUtFkpMahW5r2kWbmcrvhKqPGshYBtrY1UFE7Ws+dyJnEVevDoSYeOkq
Bnon2NppSKquaia00I1ub2zKc4Cww9FOgodpw/uubVXHC0nL/y8MFLgLGEAfIWkBWLTQ+kXBDPkf
RICYBzlFA12r7BmIurQPhhT7VfWvIfBEfGVTRVuDF7msarLgaqA8imCCjSXqHAnrfoLlBcJBy5/k
CgVDa+Jxet9WRXEVIKOE0ywB6hVH63rBEgNTp76u4er7GG0gHNLE052AalvjEKZ0dtpdSB8GWmz8
o77lkawuFsde83h3yKhmITsDPItr4eYUlmOlwyJ1oztPmrHpWtONBsLZsXUl/8pRGCyubJZA4jVC
zrTDEH2vWMCnEizJg498GjzTmVUaCmhbKpxwKbma4HKxex47xFdx6VZbAFIjlyAjJlWute3yKJSS
AoajHZufxlOAR9cBwLn29KG79Sb8qcxU+VE7wYu4AS7fRwTqOs5CrNoUXhwL6yA6ltleniQgGYhq
8AXZvB3GR92vMAzgGCBY+A9H5EIO48KnrDKmIoQcP1PcEJhGsLDXLs4wfjhxykNrV/yC0vH/VWKc
2oLmFhsdRE1CfdQk3x1U0y6qwpKl/lutfaR1iWlHTvC2GkBdSmVOjdDmytzXkDovWCgJJmZ+TxKt
MGuMsqJOtsCZQVmhBfSMIW/lxrm/vCu3MMbgTCBtLC2oGPu/NqQaMX8e5z4MSY8tEJ6BuPffb6CO
CjM6gZEaQMmKMVW00QL+fYH3z6WQTuAX1N8B6xPN9n1F1tYRmSjgjiwXwwLseq1JKQdomeiixsqA
y+SWJ7L1XfUofrZO74CnAlxAPIkrYfeVRGbndHnqzAZgIejGStHFI5+Hs9lQNHs0m5oHmLC2T5fa
MWFhLyddWSyyogq9kbo1IK93fwFXHOiVNkwAKPfN3GYBJJTmVgXKhdCAFJG3ZIs5MX7rSgjjpbNy
1LraRN+G6GmPod054JxMncF+njz9874+a5ECZkEAMAF+q8UuGMObsyYV6yLGoPkHdgWTLxnFRTTS
2tOO8ztH2EqkiajOQB8FprJlwhYnxwjcDoGaNpbsmSfRmfe+a1olJs1+gmPP43b8r5rDhTjG9Cql
VAY1ywE52St2A/IIyeBt1Uru9UojxuISn+Qz+HIaIIHZwyPxwoLGbq1TyTPszqStozwuT5KSFofo
j/rCWU+egow1Aqax0uYc0jurWFJLD796V7T8M1iDnovP2gp/3xe48uy60pYxTGHsxLEqsaCDeY5S
R8iprIAN2ae5wun5XZMEJBC0V6D7EAydi+YXYaUyjvD2YtFYU7avAQrtIwX6WUR2y5uiuW1uxrTV
pSTGI8qCXM2CDEnaMRbosNM81TmdT2JJy81IAy+lO5A+ddR3Ol5BeaXKey2bMdC5rnW5NSG7eOyp
RE3LPyVe7/zp0NK5ub91a4Z6qSZjqFUSyEAbLRuL/MgP4andCEfhseEI4e0aY49tl4VRXUAfE7fY
IC2DiEoF4jMQ9PFwydaCO+zbMmcGTHm0MTMKteCKiaSkWhSaXUDGBMhVgcveGbf15j10izfzKL+E
T9M+RpIg+ZVMnNBuLYd19QGMsgBobWpzwAcYPnru67eqeFjGWosPdbJzwFcNH4R8zM0DiriKWlMQ
hnPZGm5Hmr6M9+8iMAeyzuYORFbLIhzj7fSoedLe8EZMuIqf2banaH1yezqiQ1/CrGvk6hh4C73x
ZNJv+vZfN0Bffws7oFNldSdOE75lBkV6rz2SgkOn9ZXVYe9FbSGf0pAKAUAKs+VJHVVzJNaN1SMt
gRDGy2j3ECKGCUJkRckGc1Sb+Sx6vLOzlvgF4v5fwcxW5wJGi5sRgjEXOm9FvHVFdAmD6nbx8VHJ
bUlezv09RZltFYCAntQZ5LWSTAdULmqfyhIwmk3nvldYfuiOIHbw3RAmIHYZ2DNxsnTJavw9iXZL
rRp1apW4SvhxX97twM5iJH9Xki25otUrjoEC3lg/gl1T0d+4QXBqZwtBry3SDjSpnICNp+ESklxc
JEUBKNJAg4ZdvMlLuyao+7iZipkHWmZ/dJ64tfjwUj8mnDJUkNKq7WIpwAMT7bH+FbRnzhquRdSX
Mpi7UR2rrFMlyMDcp9X99l/SvfAjptqD8h/Kole7xdyNTas0pJWweG1nAXE1kx7SnmOBtyAIjEUw
d2CqkTb4fyvmgj/Okne5nXlo6WlhEcm2cdENv5G/k6f7i/iVzbm1fMCrYbIAUAhsq6hapUmr6VDN
fNZ2+l75biJ73NBzj1wMoOPc0voOz2mlSO2KG9GW3v9Duglr+/cDmF0cqjiJ8gi7KIHLrToAqD9U
vJEHV7cWIaLajBZmBe2WytfqX5g/CA91YUYuELBfIkjrM2pyBw0Xk75ZSaIjlYp5EUAtMCYfmmMq
dgYU0TzUxaz4MwRF30N0FuzUSb1hG9j3t249aroQyKxcFxuxH5oQqCLAoNNAv7/LtHmeNsVm4HiP
dTO5kMWegAqpvNqHrMIRfUcDrkJCRWukZNuiYk81CmLts3/+KJ8Cp0XxKjkooErhfMXKJoLxBegA
qAOAfPEr23axiUlS+2klA1hNQ/Gaouxq9+rII0Fa7jBmGzGvZaCLCL0quOqYbSR6MrexSVAiqmpb
0Lw6eUNL7txjQKU7hTz+8zWVjIXVETLFpVJ87ZarlGhzHaIRTUvF+Vlrq9cJW8or2K48pNE9iFIC
ipdAxWCRCAA8Xs140OD+DGx/tNMmswONNuI3uX1rU8cYD+D9nXkwoit3wKVU9lLNZjAsNZ2CQmPx
Wabqd7mWHaPJ3+4fgxUpaJX6u4JMTNIB96soUjQoDhHwnom8azWCt5i2uS9mxSyAkouM9YI6jRIm
E4pUsS/FeR9iCZHJdKteBxlmAjaRPC9OVW0aTz6pqpco5aJ9rFzcaJxDkIeuDbRusFj1bR/6nQGG
aMDhbAPD6cxzjfA2PlbJD1ACJcnjfT1Xni5X4phriARQXycQV0845aKTCKUTVzXyi7YEM70vbMX6
MdwJ0AMNlomOI8arBMQsu2wpX87Vtgd2YQoS7PsSViLIKwmMOnqaqmXYjlCnBN91noCI8Ylkx6IZ
7fuC1tbtUhXmIIcD7oQkhiBNfGwGjFEFpTNXe6nIALn3H9LcV1oxNl9q9TQWIsqv3SxUpyxMRqcT
quCxnM1HMW9ljm4rRwwHbOn0BpTPcoNeO6kp60g5qRDXm495tq2jT26BYG35kFmGCyTwuui6vRbR
V8mYTfKMQnZxjlQ6dJshATX6c59zAp61OAuw5X8lMWs3+mDmnEtImjzfy/7Mbrv/NaMoozvqE3kO
zqVHAmT97lvHmve4FMqsINB0wLKZQKgRbzK4J/Gs9zbp7Cl8CnvO83DtUP2VhQTj9VIaHYAUwgKy
2vE5GnYGr06+9uCHX19CHDTBimBbvhYQ5PrsSwn8+nwqDEt0suPgjQvGPl5LuPgHPGBMGw8YHk7Y
mhleypWv5U5BOCIhDLlRsNAnfY/91BYFToVlXcg/VyX7MBuK1CyzAVclnpteUiIIT4udYvCImtYM
AiixS3s4msNvmKl8E6RrAYEuuvinSDdD9jQXCe1rAHrjXv513/pWbf5SGuMFZZDytEkEaRjq0H4Y
8ZhsNRNUK+iU9WcgoyiKM8I6z60UqBaQUIuDDrLlLWaFGgecwJE1pn2zDeNMs4e6NZw2KT/vf+Ja
pRTN8mAqx6QHID9YWoGoUPIp0yYYVSI7ffu9w+O7C2U7jk13qD5kHSBtwAsEn5Ylif2xVSZChwoZ
r+59Ns5pWG8FiexQNTqpIvA9TB6P1+oaXn4gY31jXQC038QHasfRjQGlFGxSvNBIa/kb8pxt812I
g+1houn+yqwd50u5TDw6hLpc+TFqAkXyvSXHjJfUWbPEy99f5F8E1QWJSUII3IWMU6WgZ7DtbT3c
xfHZ76mZcaqma8frUtry/wtpedmDFxezQpj8/THVS978m8pD91q78y9lMNaudcY8VCVWTEjdOHlR
kL9JbHl6ur8vaxUjDBsA2QvjZcBRYl/OoPLKxiyFKrP8DaCJVl1ta6mlBTKKqqc1O4J2goqX9FjT
7VIos1uNqVSGr8IKh/41TV7UFK/lo8Z7lay6eLh2MNaBg3yZ2rveJoJelmgCu5tV2zh4s31qvEh3
sFtOefQdAzm/gZInXtlyzTgwra2jIIaxuZsh2Ujv+kw2sKJDmThRhQpc03+bc41TU1mz+EsxzEk2
MsMXkwr2EbbeXNg407SfMekOPHJRTChROBfyuqVc6MUcYaHWmkH8MsiptUag1xMMiuExcciU2B4K
UQeiS3gCNxE1q54TefDWlDEYOQRhvSJiTX3xMerek86rRw6h7VrsdrmejLEIsl7MYgJjicb0qTfA
TWQAulavX+qwd9BJxNm+tdypeSmPOd9oEGgNP4U85dkmu9TV3xRQzj037mxNW9QX3Way75/1ZZGY
nICpK0AnwxwiZknZBjYUxtSo8SFRS4XfUzz8ylPCEbG2T2iTXyb88Ey/QalVopS0g4l2KJKdh+Qh
1V9Ekeex1jbqUsZyMC6cr4Igu+lzyNBla9xj3vdJsCJH2w4xnR+7bb8DM5E3vkufPOSiVeUM9I0A
cR/NVmzBojfSwEgyxB/q3Lh+n0S0aEqa+T4n0XGLXITEMkZy8NZSMeGAAdVrDSdVbydtHIBH8Kx5
hSN9CCcfJ9oKHsIIGTJbstGo7olbo6PzRMkb2oB3xof4EX4z3IizoyvDD8vHgIgTjQVA8mYzSW2k
BxpI1Fq0L6hugdcGgFTAwKm70gMGSmMaAD6pOSi/pW2Q0tyLPe2V5+puF/76ExbDvthxTHVNNaDt
geAR70zZkdFdx3va3N5IEIFBQszCAbUToAPXIrKGSJVYLFqWn139xyQ9jZDJ6v/cP4K3tnsthrHd
BPX2UKwgJgX5R/9LHLZ+cSzkkU4iDy9lpb62yMILB8kyZOXZIb9kTsY59CErGGMv7T5nou1b+Sfy
85Y2lFQCITOa24Ewn/xutcjWp/5oquCWqNFlHhuukJ7HIHm5r//KJXL9UYzXI2Ap93uxai28XUA9
0jgCuryn7RTZivY2VxtDfFB4hCiLeVz7Pcg0FlgHoB/dTuyJtTkViow0U2aIj0mmPaexzglvby/j
axGMWkqYCONU1a0l54pTx9YgeWJiC2WwnYRdCOje+8u4eiAuNGKstenMVggbiANTGh0wvRemDbDp
K46YVWu9EMNY66CVIL7zsXBaIm2Cxi1ilE6UZXgPAyzb/6ASkDDgZWQMO7GdS8HQh3EPehVLQiFR
rYCF3zoYVr8vZNX8TBBeASkbAJciy02j5XXajhk0qqU/IbqIkKlDYB35FmiqaBZboUZleXNf6Jr5
meh2xEQqMv5gHbl2Lfo8apWhYrPKDAO3tfKQDjUnmFjzXpci5GsRQgWglCqCWkIUWwLmmMBSgdS4
Ur7eV2XNIC7lMCFgVCVY1RJycj1BWHvCw3pGyz34cVuBYw88UYzPr+RCShoCUYmc26FBy1pGK7dV
t4c0+rivlczboeW4XdwvdZ5oUya2WL5NByhEmRrHdksc05JPmNm0gBsLtGHJmb2dcQqfXmPrNbBV
+/5HrHmQy6VlPAjaLYZObBfL7HIny51hLtwB/QiqtBcCWxA+74tb8yCX4hgPUgFjYyoMiMOQ04sg
z0jpYZqyKpGvuC9o1TSX9g50JeIQsOBVErIbitB1rUUqd1bAIHY0gp8zz1pWV+9CCuOpTDNKMwyc
tlaUeYPRbwSAO0X+fmwypzTOQefeV2qlzQxjLRfymExoXlWlDnz2FkOo1PijBzR7U2zxUfmuZjTo
aRlYwje0QGzkh8ptMR8WPN//gNXtUxSk3TBIgY4pxmJ7RRXGcIK+QgzOnSCyImJpPEqI1WNxIYQx
yWDSQuFrUX206ony96jjXTArrTjLeNAy17pgRktso/ScABVk9LGOuXCqinMevNeBp48fEfms+5MW
77TyGAheIr78h/W7kLuofnHifaBFJOFy4ps5sCXQrao6IqLs6b6UxQrYwONSO2aXhLrP+tmHlCp/
IMVvMh1kJNZQ2AvKHCQhqVNo/xrn5Ho9mS0bi7IykZ2CXTQ7M34H62HQvKu8u3rlTC8dv4DCQHs2
ImbmGuiRBZhbGVJKX7BiXXFTlIoS49RLEecWWEnhQMSFKGajApAED3qOpxCY8sxnqafzJjrOnnAk
57qm2RaAH3vzXeI05ay4E1TBkAhFQgxFFnZGqWyETgFpemu15dHwR6qB6AXMsEQqkFB3uoKTelg5
zVfiGCVbZUjBgABxpXzIhCcp3kgCxxRvaWiB93GpEmOLo1YORiVCRq0+gf5PqIE3dOxSu89B1Bc5
Uv+nJW5t7EXjse73an5uohN4Ejo4tpCzumtPSnyLgaUlmFnQ2WKw1Ihgtx8S6GsHD8qpw84WP4n1
FB36Q7sJnzo3E6i/WeCQNboLXxsexcVKcHH1AcwxyX0BlfwEHzD6rj+6ZWiH5ntvPpShbt13AVxd
mYu2rsQojVSIUgK7ijeiiilT8hm6v5PDR+zG3wvJjrYBgFDzQ0ejl9ID5PP9T+Apy9yNhlGMegWS
V9BB2gOxCRDD6syJgh9K/O1/k8TciqleTG0OXi4LqD+9v6/S3ZQ+NdOzH/EujuVEMJ71cgPZ7lQC
RCQS15BUy4ea/GgTTkC90pWEoUGCZjKgPRgLzsT1BdGQEtQhJG2taTyp/gkzLmPqVoo75/tptKGc
EoQgm+TR+XyhjjGKYagch0IB6BqaoZnHQhg0TQnU9dYyW8Wu4d9GwJ/HXtyaVB6c1AD2UGIFprbJ
yn3QH4VwD47oSd1rysOgvmnDI7rQqDyB+i/wEt+Oi94B2PQg7pPZHQpbn/HyUSjYSGLD33f+RCNj
dHpwn7e5YDWgYQ9LzF39lDsvzTRLzyZaJvupPumt6I6hZeLBFAB/nucBV2xUBqOPBLQghAI3xIVI
yKC1c1YRB8ADokO2MI9JYpmiU6m1fd9IV3z7lSjG2RYDmdtUXkRFh0izmxCIduCyBYY+oLlLjmdf
FYZpRdRX8HcD/B7MQ5dmCoSlgMwes9kVBY220pswHIruIS5b975yKzfzIugfeYxj65oJ0GMS5CXC
NxFDLIr8EjSaO3fOfTk8vRivJgFrpmy0RS/VB/di5hryR6F6yhx6pW5sjZnXAbMiUFlgkZber4Wh
ggk5BDk0fFkzOkuqHTEot9H8Y2qPQl6dIsn59yPlSELImKhDAha5cvb6z3IdsHCB2Vmy6ltT+Tqh
vBxq7pBzrGPl3r+Sw5hiKSkhaYCgaOXmaUyOqfQS9RyXvOIor0Qw174yK2aEYltntT4B8+5gaTye
x1UlgDCKBCPcFboArj2lPCtakIdYLBJ231swlvdl+JTHnJhhVY8LKYt9XATsvWQIWiRCCrD1qILO
16LY3Ddpnh6Mx4+F0JTRedRZVfa7rMB8i1wX0qT/kxB2kpqohRLggKADAJRarbodDALPy6lOc9aK
xewxMvT1kQKaiJ16CnvZxvyefV+PteQyRgz/2fUvFIqL/ajrpGpVYMxgpH4+RtoBnH7WUACzblLs
MsoPWYtiQDjgMS4Cx053KhDujqFkh31O1UH0/OG5TXh1gmWLmMvz6qMYJ5GjZag1Baxu1r0axXM1
PQTBHvDVfXCUEqfvOE2GK872StyyDxdrEPtin8fyYpPR4PWRSYXoeyp7fsKpvPL2kznDXW8aTWku
ZziJz11d7bP85f528iQw10ZRBaYxipAwkDc/9+RW4tj9WuL1aq0YL6FF6YwhGKxVqoovRhyDPHse
gLJsTuexFxwzMdwxKmjbPJlB8r8KZ5xHGMwYGRh8HAjxJfNrGuKQd6dsPjfaboxNoLHsc0HmSF01
RmS9cPWj5oCRtmvraGpDC4gQgoIKHsvPnYjEaPWx9BHQkT+1J7H9fX8P16zxi8keeWb0PxFmhY2R
NOVo/h9p17UrK7JkvwgJSEjIV1yZXWZ794KOhcR79/WzOLp3Tu0splD3PLTU6q2uIF1kZMSKtWCv
Zd3vtMqfB+TCWiVzZLI6oerCQbu0JUxo34DzoIw5WnAPAGFXAfByxTfj6D+9qI/Vj3wFzLYAWkIn
MxSE9f8MTXDNpq8lECSHue6HfOKvxlN8Gn+VDKoO4G0nrqPvXvWH1caEGWEoepMLqyIPcWGo0LFP
YBWvU7f/Dei8ftR2YPUIrWKNHWxl8UQpP1MpcjkbYAuFTicD5fmU2XH0aK6RFi5dcpdjmhf2wmWF
eoRGmQh2UsJ2NNHuwh4SRONagmjNjOCIWyWsSNrMZnTZNvt9hOzaWtZ+gfzgy67QBfc7mqMxtrMR
CcR35qZ6j56zg+Jkd/m79hRRi6+44cU773LyhBMNNhu5i+dFqrPX4BsUfz8b8I5JLt90NmCj0q/i
Tn0G+JE9JK+3z/bafAr+GX4zqXgFy4T86M1XldRWKb/ctrE6PMGBdGOsSPK8N+iRAA74qVjNHd/r
mdP2GFL+Pu2H+9jRC0vdmGvP7RWHogsOBbc2DYcStlEXB2JKOWsoxFsUjfaB+yEDVmCsxEgL8BsK
VnVVnylw/5BTfT0J/phyVjQKem0Ljrf9OU32ceQmxEH7v8Ojp7E8Zv62bTfl6EjlKYo3K9M9v+S/
upf5AwDiBlochWnxRQNF2YAlmYaWtb6y4g4ozEK3R9nC2oIjK0IDcEjdyXfTwl2xbMyzecu0cHJy
MzA5AAOg56R3gPw1VQoGoW3c73h8lNg5zQ9V+Z6TTWW8Mog9qdyScpfIvxTlG8UbRbfkIX5gM29L
ILukcXl/NEt/O3WxbRTPyJKo0nuaVw4rIqsG1WFTfQ6hbDfNOQCtsVZsiRqiQLnrNDQEIn1RH+op
RqHm0wQ9qdRo9jB6irqNQGOa7vRyn0uZW/a7TNr40Y5mk9UA4Glu6Lipuqd4OPrkrAcZJHkDJ81+
BhCmSkHjiKgiBS5uuk+ic6Y6VPUAOCxAA5Cdo3QXjZ7cIF7NXlOgv/1tZGxN9poXD6RBRgAy0eND
Ai0bJXbMamuUT2bjpTGxiu6g030UPND8IIHAynhjKPhPh7i6ywmUYOKdkT+m8Sarv/n9M+omGXsy
um1OLWPcxOSc4fzIHQii+I8aemvNuZ88iPm4HJTs6btcf+QGt1ESsRAUxfQYmramvGTRk5R/I2Pt
MDSnI2BpaIDpAsFbqe1ryWH8h5rrthZ8yOMpjc5SAWJdFFLUDjh908P2s6P8xS/BV+xNze8GSg3s
IPtnpLG6+sWMv/cVhJjKQwcBgwYSwyDcZIMdd16gubVc76S2PDTBuNHVc0J6S87NjRm/Ay3kpdxN
2VrdaaG6Bq4zoDbRvSajLCQSi6R64Fd62M5gHFvZGbvKa0Cbwq3kUKMN15LvydF4qVzssCd0540r
gduSefSQQtiHKYBwA/D11TWUiZ63lQrz0SFxVLu3ITV7rsB7aL090UPgZPsfKBy91e5aa8BCfyJS
9BeWhYNJ85EaFS61P/Ag31X3pTW9BaWVInS1Hw3XOELy8TBuw53hFE60kQZLdqB3u+IgFvzDl8+Y
r6PLKKGr8yaAdqatzlQkMO07dANn3IOH4SWzcMM5xiG23tnP24avo6Cvwxeuua6IzVE2UC8bAidM
PwvVrYvCasna+ObvF/zfl/EJN50cp31p6KhfpVZ60mxyF3oxxlk63Qb6h3f1trXXUkoLhayvYxNu
uDQEs3xjYk7T19IKd5lXaiB0QP7R+dYcT8lGt/uVsHltlELUnJAKNOXzNjbYnugbfzgRaXt7wZZu
0YuZRGuhsFNAL03jCjYiGnyX9e0kZ7siqq26/4aKk8OS4VvTqxZIzWMLmhL2qED2gXcPcbz2wvzD
tPd/LyqKdl8/hbFELdhckkcw+MBCaIRlu8iJT77zPd4MzvSIWw1SbJlVe6bVQXezsXtnr0fW0+05
udrE0EeC0B24kmciYyqCznspHBNZ9RFGjRCcRLNhCedaG8dV6P7V+sLQH9pdAPfhwkVRUZZMSUGh
44HEG+j4aGYVkktU7/ZorldYsCKcSbUjUzLUsFJxy0RjD+IzK4822dZ/ynfEzgYrR/Fqjd53bWzC
Cc3QlWAEZdTbUv7QRM+F7vWKfXtk80982S/CwIQDiYylVMstBiZFsrxL4jJ9UyVCI3fIx/xotFHy
W2qjYSWPubQ7wI8OqhmIfQO3IezSOAJMppuSHuXAjQyyOxldF9WdSt5vD+76yfxndH/tCA+9SVOh
iwGMt80Q1znK4NFNsFc/JGYHB/Mpeyzu9GO80+16DQl5/SybLYPrCVhLMrN4C0sXGBPrGY9BUrzD
qdsZsvWGzgSXbOpd5CJKW+PUXTUoLGQblC2vWhikR2h+IzO8Ybb+YHz2IIAO9+ZpNR1xlRgQRig4
Vkkfs94IYbDUwVyT2x3YXKwKkZqX2asytteF+6/W/mTWLi7jNkvybpRhbXCUs7npfkAFtQbDpj2/
z6YNPdcIjKCC/g27adyu3VuLBxFvAQhRQJZeFkv1o5LnmTqlPYBVgLR2237OYul0LeRaPBYE/M9o
nINeiFhEoI1pFAzTimCrhb6rDD1X6VDui+/+veFCvGw6pfeB16wJni/vHdB2oHQxh3ripYEeqzag
JuyisPRDewCw3vOd5Lv6jH5Cuzy331eO5XzsrpzOhT3hWOqSmjRhmIMoVgWSpWks4E9tvqkd2elB
mIPX38rMXuMP5u1zYVEIZo3WT2gqYYTmZwB9J+SpvcyTOvDaQX0KggLnEWRL0i4CzdJvSFh8Fnvp
sEa1P4etV6NGmyj4MBlmWsQAVklRmzmZnVFy0JTf5pqIyfIgLwwILgDIsj4NGvjyZqBAeecWVGDt
SDYfsxbw1LZgwLuglF8lVjRqSEGHlj+gyN2H26CIIMKnWyr1oRRSnvui38UmsZS+ejL1Dqk+ia89
MK7D/HlNLj5XcCBdDMpqWZ1vN7qjn7MIb0698KnYPhbg0TR/pN7UO9Ge7Adboc5gj87TP0bAfP0E
JgRuRNKGKtExY6CyLeVPqX0wOSSe3iC0trIDFxd/5hmcsxx4zAn3QdTpJY9q+K8Jta5sKk7DIG9W
jtWi+0DbkWJCI2OmCPka+w2Zgefp7JHB06SDqO7Unjz9joBO5qOxgmd9Dw0CYCS9yrtteM2u8F6L
/ComvIFdxtWdVkwHVKntIB/dcI1qa3kW/45w9tMXt0AXjfrUBLBksjfOXzXu3h7JfELEIwqUCyAv
AA8gaBXiEqMuwqAPSmzJQN/USHr491A37LMNNIZP6RrcY2k0l9YEN5jSYgrrBNZG9tYG3ixYfHs4
awaEDUENrg/KbICaT5ryE9Kht39/KXj8w16O1w+AOoZwghV1JIR2VW93xvdah+LypuYeullYsBKl
LsbfF5ZM4aDmA7h/jRiWOJE7aOeFyDjH0TENfgZ+7AUqAbg0aZysY289z0BXlDWvcoduBt3MT35S
r+z4a8QuHAcYXKBIM2t9Atb9dSOOgVaSLsP3xL9BRcKcBqCiGnyoJ4CUkBBp5JVX7NIRAyMk+glB
+Q0EjeA+NE40Myzr3g58EE0Yh4Kk6K5x89q5vaJXgc6stqbMLykDqk7Q2fk6ri6NQH9TFlAehrzO
5MTlA27j2yauE0uzDWiwUh3CrzLwTl9tGE0pFZ1cQ63+czhHuKU2neeVVrcF5pnZaL1yQQs8gkE9
ddZg+Mu2qQl2NMj3qqD7/mrbpNWgcLNJ7HgbtdbwlIGrN4QUfI0kpC0h98F+TdSejoE3TFZ9txql
L87vX/sijRIKCwXRBthHbuUBzeUV+hlNZ7LzTe/uJrsPHcV+Wpnvq1M6z/eFTWFN+dBFLRA2EL0H
j++OW/EeOsW59T22yx8As0H8wgWb5ltxXLtdr0/J/PqB0KeJd5ABOWth1xZq3iI/GyCrxN8M35b5
ruy2A1QQzcDKpfuujR1wWmdUBgx8c3vUVwdGMC3EQkUzKA0nMK0aw25Q3F6h7tA9Tqu81vNJ/3Jl
CIaEHdVwVfGzCYYgDPWz8qb3dK/tyBHdbzrEdzjirhWne82u8dWiuIeiptaiRIZF8Ftqn/l2cKLz
eAweu21ipUcESwjaswfZ4y+IbI19sTKz1xUywb6wn7IIGoOcwn64k87sKXhNduUrckwH83kMXOhd
QqjWLp/V0yStuI7r0/NlPxnChakkTT80ShgjiEosGr+FWeE10sr45gW7saCG4Norn/dR3WN4E3hK
sxZZPLV4rBkyPI38GoAUIp0zWf2aIMh1rkKY1vkyv4htBowrRn8/lnXTHeRoixSTzX+NzELhcRY3
GvbqnekxhzzfPimLkzqDCUGHxmQI6H21W/R1LE8aJtVPoKIUbar81ddX5nTxNCKuwsWFbgkmul21
DDqpm22UjOL1rLNf8aScG2ksttAPWLmcFwf015h4PjpGYpDSwFhIfukgZAfwJFhDEFwjeebVujAi
HAIjBGaSouHV1qSDrzkdPURG52ZQqqjUfY0uueIHyn+3V2plFsXtH0YTGxUfNhFnZ06VREe9A3NO
zHLJRWtv949jga9DFDZGKvvZYOQAWsvkIfTvS2Bq1iLgtaUS9nzIonAyAo6lMr+bmkVQFzWCFX+5
fLAglA6uO0UFaej8ERcHSwc+Xet1jENnR0kBPd0x16wGtz/Z+slO58+GFNgBkg6BV+pnLXGAmlCb
tdr+vCGu3MrFV8yLe/EVUNkqRqPHVwzVTiaWCjkCtXKN+Fs4nEF9a/WoLoVQcV8LtxY3zYVd46vd
EAAspahhd4yeVGqr8XYquEP5ihdZPBAwAzIxdZZoFFNk9dRGeubDjqRBzFTDOBRabX0/dyDaPljh
mNqlrDhSTfZhtZJOnreJOLdgsgPZHDTMCeRMvo6xJBFH4JxjGwUjyjulGydrGcB5mq5MzP3zEFmG
+pSor1VyEPUoKoYXl+ZeM8ADK6NyMpBPSOvugrU7/rrxAu4FEpv/MQeRva8jGtDInI8qwP8JFDOM
X8WgOAFq4/VjAQG6KqucMPfSrN8hYPznPubSsDCVQBfXoxrAcBZBy4vQXcArz1D9xy5YlfScr+ur
OUVLwAwPBKOOGB4mbT1Azgi2zDoNLJRYIAA/WZmeOCPFy60Y3Pm/VzU5xUqyxeZzJnOFZGR5oi++
QYgTy7ZvsqTHN0hG5D9XhtTfpTSTnGjK8c6UC8XppWDaBIM57guuVud0qDaNafZrSJzlydChqaQQ
CsokwUspYZJCzwQfItPI9hunawHG+CE1XqwDgIDUGIS1MEmAmwxrHnLJRaCGBgpAE51+YMv9utnU
kbG0pyXmgH+aMfAZPxn0cXX79s5a8vXI94E4xoR8HPIFX61E0kCkvKjmOEPftzTfhi2S6OP321au
MwU4OVQGkdfMYmLIoi8wkoIrZoQwSu3gYgfffM0MyEXqTYECfpuoLz4hXtSkvu2b/fehyN/r2ngo
NZ/ZSkpe/EYjK95p0TWiyQ8NlGAdAsRJcMFdIuFiqkCJGqMR2yf+IzeQ9Z5KW+ob6CLzB61NXX1I
3WBNRXsxVp8JzTSQESmwLy4tavwdkRKYLu4rOmx4pX1PxthKm8dJaRwlCH+ZMZ6F7KVDz3tXfDQR
bqG+Une1HiNQUy3KPm6v0HyixFOPdQHiDJIHCAUFDzMadVk2I5w1H6J93D2kZNwkOrF8lObzrPP8
eI2Zdml/X1oUng1Fx5JxBCWjXURTaRGEa7WcfHC9sXUpX/GfS7v80pawyxWpmQa1h60Y0TTruWUU
r0W/EtIsXUaXRub78CKWqHTQnigMRkb4xygqLR5sJLb38ZBfo7Jfeg1dmhI2UJ40bZiHBbh2GxWI
T5cllsE//ThwVLzzoPwNJu0Vn7xsUgNuAOzuYCeZ/34xuqgveNxRjE72S1iK7CpWdyNDYYiyk09r
S0/PsTSt4Fr/NJ1c7UuIMUKWe47dxbRU4rcUdSn4J23D3zR7tPCMPeRHYiX2neSOtr9jh8FBo4qT
HgtnsvxnSM9qu2HPn/338qe2ssZLMY2BDk5dpSqA87qwkUASrY+hAqeMfBEIUs0TD1ZjtsXNCt5D
poLEAfGT4JjyLJ10KFfBJT9oj4qX7wO3Y6i0qJ6+CbzYKXoLIru3j//S3p0XFQT+IAcFGczX1c0L
5A7yukGAQY2xuE/Hrk+dGF5Td3hS9HYUNPpjXefGGunn0mChIa7DKvjmwYH81XBVpLjrAV220/Ec
E6/JoOazFiUueRoTqVgT1OyAtIr9snIz9BnX+9hu22/SdArCF85eqOndnsLFkUD4AEumICcsetDJ
GMYE1ykOiMmf2rZ7jarQMvvJvW1mMX1n4h6dFWtVcDgKnrphvh/IA1qaEnbUQ5fGd30G9Oimau9l
3c0Vl+ChRA9K93zb8OL4LuwK/joclDbsw2n2ocjPxtGOlI95uqZVsXQPXY5O2IhRwKcg7TGLoaEV
dkWMX7PRLeNaZqtFZni8aBWnzLIVcopluzpeSqAfxJ0suDe9z0pSNxjdxFPgCcy7zqDOOIHcDtJj
mSJ5lP6+PZ9LrgQe5L8WNeEx4Tcp70gmw5XkARhuTqxdq68vhjiXJoStgheeVtIAJkyU/ooWJ8sN
g/ugfysompm3KuTVoDB5e1hL9wTAGApkiGeecXEifb3Q6ynSsU263DX1jz7LQcjZO6RrThzEmI2W
HuR+3P2/rIqTqeF+j7sOVs3hPBXnqL1Xw9dKuq+1LRAapbayW5bOwsUgxYIMI6yNJQJzffSUJ3ch
0cCkvOJPlnbkpQ3hvOWgQ6aBChtajLIaxJy10FKlBKoBzti407/Jz12aEw7emJrxWMowZ4Tfkgwc
XYNbtSurdA1p0VQwl+Aex7afaXUEIyQOmrJGIGG3Y5Jw4Oi74ANyuvQHn2LmsVzJnobcjE/gxq5A
NVoF0jnNZIpySBz0h7BMkrsG3XJrAmsLy4nrHPV/MGPrMgojXy8hM2O8aPC+nkUSfKhFQavJ7Nb0
PJdOI9gDNBlPaoQP6BT/aqUCkXFOOiQK+77UD5JZqvdBqt8lA6j4UeDbjJ3aO4jhjigNjVYY5ZN9
+5AsDRNUgGgTQnWUAv4mfICBSnqa4DHrm0+mdp+bW2UVtLSwa+mlDcHlkK6YMoacud2A7S2OJ1dr
cqufZMfwK7fh0kFtDCvs0AGlQFGXMDtOO0vOFAvKDtsxS5yBqMDRfxrICd4e/UIU8OXLhPNkGpBi
r+fEaRW4jLz2Lc7QPlircC14dWxuk2roOYeEjphwo11SI42AV6Va/Y6r57B6uT2Kpd8noM2cKQIR
A4ieh+Z4w1MDvw8tUNCtZjYu/NsWFvcp+AzQMYbP169CsmAq/UYP8LjI6R1rtkPtmrmdGB8a2mTA
uz30SLmsFNKX8gPIN/21OW+ri9dFFepU6RjEQ8gTUyx0c1iKpX0ALXkCiWz0Wh+Yo63kfpdOA+gH
IPEH8gvM5vz3C5MJRRegls/PNemQ0I2ER9uqvu7CZUgvbcx78sJGpcg+iLzmYZWOIiNH5Ezp0ecv
MrTYVatdC0Gv8Zjwr6h/AC2oIDC84oaCWJWh1AOeJ63dOfLLwK3OQhnENiEzxg/mWUYFX7prwEG8
BmpZnM1ZbBfEwPMLUYjj63oMZuEI5A+UvRbui+HTXO1xnN2w8BYEcP2vDWGTQKlQa7MADyN5Y1h8
G7jqh39oPbYJLfoIqrSVDNHykCg8NvJWM6rk6+KlpcbDcMKQTAW3wo8+PY7NigmgcZbGhPc0lIfw
csCZ/mqkgZ7NGHMpshOJly8y7qfvEPbrXjUzLbZt4aufSZ2xnc8j6WRkUbOPUiV1IyjJbP1cDndB
VDUf2uDL38oo97eyEkxeJOnoy8GDjmzyLvC9IVDbvUynDvKHRjZ9xCPa2GgwJNgegyYXllSaoNwa
o/bY8AR7pKaFzetWPdajIZ2rEoBESzbHaVMqZfBNjZTkSNO2ePCLejhoEW/uE6lqkZUKCwYkQ8oG
j7cg6Apk9bs5xW3kopfQVy0V1+xz23KOW6HjJ92owOnLdR5NdkGAAgErg1Gb1pSP9WtDY22Diesf
caUEO0UvFRcdZuFkta2pbcMCfHIoTZXVgRMyfxna7zqT6Y5atlkGFqEwQn9b3nsl1StPznqGjnPA
sbcoFfQ76qc8sOUpJC9BMpn7nkJ0E62DGeEuOrrHAh1vsnZQC3TfBT0bIquo5Rqy1ZhEr0/RiqlX
k/QxKMCvbrsW+h0tmnaYF9GOb9KJ0fe0CYE5kGXpOcIV9zn5pn+ui15zJSUkLaSmNJJYvDFGzSFJ
oHUucNTKG5kgiz4EA71L0lb5htZa9ZeWc/m+N5IITWUKx5vSV9PEkbI8eUtjirb9gOXJz8zXh31E
pPQ1Urpul2cK6JT6MT3if2/Rq2dmdpMY5OhLo4ICLAl35qBGR5XrpVPlE6RFS5SF3lip0oc+C1hk
sbYikCbWzKT3/DQIkk1bhOouB1vxA3oFSg99JgzdNYSMe6nP+k+jC2XXkCoUlUwpDza9osmA0nA9
uQc9eX1K/DJC1yybwxw2BE9BnGaPeTbR3ImKsNi1eVl+BBoNUWRXqv6b1kVSZSXKOOl7NUya9yg2
JC9Ca8neb2XynLUF8XdaH/NtG6vTg9KTDI2Qo25LvmQ86Ebp79BFq6N0r6GG75Zt6SsWzVA8sbUo
HrtNUtfDQ1J0IwQYE+Yfel1Kt9SX2q3PCwlE4kOZf88A1HkmmJfQKsNKegoUvc6czOiS5zzShic1
aJRPVrDIDhIGquyoiLLnjHTlNz1B5tFSM0DIrTAOy7e8T9iDz0B7ZGUFIZtW0tI7sx8A0Gi7wUvy
un9Wy1GtrECq8t9D1w+uAsTDs0o5tLcTE0VlK1XzoXDRIhw+kdiPDinXQ8gC4/36rI6q5OV+S0JL
zuUE7Lf+0L+SKgCXd5JWzMp6Su968IedAtLgAOeyPuAUgXMrTIvuru9j+QOE1NCJjEsNn66bfuqM
XW6c0gqJL0vBLtuVPpfgOmgVjxsOnae9Vknx/RhNLeQVtLDclWi88jK9QV5dnyDoVjf6cJAQe/0E
Drd/KcDNskvNhAHQhmIB+k5DNwvGMnSKKq++BaYfnuANW0eq0vG7kapgZ9WIhCdkNoRoVyoAT5vG
MbjjHcfrjo3U3wBUnT4NcNeeHNXq3PWgBbucFaVnEjM+akUePUr+GG5pSHQch7jAQaJh4wYkG9BQ
O3VePtH4Ax2jkqWNYeumY2xse9noQLEY6J1TVSMk8CRFrUvPAAWjp40GaCW1snd5lGlu3sV6vyko
rZhtppoOBQ+i1Mzqc142jgpMaYi8RQX4il5AmcPqNJK5rcEbYhuBEbtUiROwjxCkUrN6kCa4ML0a
7anWpgJsY3X8O6QZ1EqHvGxey5z57kiq4sPQ/GbbhUnsjVpSf5BAarYlqKztSmobtzKqAhQ7mPQw
k6Y3TWnl370Wm5ZhxPkDYGLGIWjQJGuY5rRTsBFf2lQCIu12SLkYes+JMRn3N95ZYnCgy7U/1rhJ
U+aWJVquE2ssHROsbrftLN3YOpTc8cwC2BpO7Otl2qsR3pYxIlfi71XpF5Q+zGQlDb5mYo7PLyI6
WR/R+TXARGs+sY5bbeXI40rVcc3G/PcLG3lcdeBsQWRq5r/L2I3z81A83p6p5RX5O1NXganZ4jLC
MAq4ilJ/M/NPH9jVai29u/RcuVwRYeW5ooYB1WEna/c6eYm6f56IoZe/L4SEUOTrma9hqsrULcPE
rvVXxXy9PVdryyHEgVGski4pMIam3kftW8WeYv/htomVafrzJLtYceZnBlUqmFC19zApsav+KZsb
HgaQW9UN5Dfwb2JNYZTbeJRBi2Onyp4PEDbgluyvPeKW4vNLI8JidCTpDbmBEfqQfitPwWnaSjZ1
Wq/v0FlXfJO3t2dt8dV4aVBYmTgBZHUm+0FnloK77X7a3nd3gF7dk80Lc+TD2iNnKVgHe+fcOQud
GhDEfj2YsimpJWvgx8YUeI/+3pQeWv0YmGegk28P7bpjeH7JXbwLhGwF0ZKh6mO8C3QLEFavem92
594NTJtuonvqGFBVsPr3Zk8ttil+ZzauiBdNsbY9Eivu7W9ZQmN8+RZh2CGXxpiYfmR35HHingw4
iGJ8qOxt7rnD0CWIEY+e1nm37S4dCkCUGZDvqA5dPWbBNR/myowYlOpNOaRWUlUrs7z4PL+wIDjz
oC3UgM1wQdaOn4XyEzxgFpN9ixJUvPgPEIrea82abvtifgX6W5D7ACJCV8SSVx3VpFaiP0urgnvT
0pF42EIuB2IoZ/799hyuGhPOZFkbUTtIMBabyK3xnd55LQ6/qXs83A78zdd+RuXvFaPz5hQf6pcj
FM5lXkVI/qcwCkkgsq1+pnuklW3th+ygg3mTvayYm8dwbQ6PDR18zajzCZeMJpdl4EszuOShOhAn
2X3ndnBsLCO1uK3e+169QxHCPAXntWrV0gYCLut/LQuzy6opDPx5i1aJV+yS38FB/lG9RquMQH8E
P28NUZjRjMXcr0IYAqsvKL9evWnDLdD5W5pFf6ZH/TH8jufeCS3M9FS9mCvnZDFLAQQPWM5AOwww
n5ClqPGoU7UCC3rMH5uzea8VILUqEWbZ6Nm2o8/8frzDo5o56du/WdsLy4If1FmYs3DeSs27qVtn
hMXKhjrEsPIfZmiNXmVxp77j36NNl4GPZcX64ka+sC54Pi4RKUPgHNklOuGtYHtWDCt57R00om64
t9aHsnS9AGABnVrEsDPO4uv1wuswQasnFjn3T5xbPfWaYtPXR3+ttLQU0VwaEvxeN1Yj62aAr1Q9
t9U7CXatvLJllpz3pYn5Ey4imqjEduWza52M3ZACuKCQfxHSoMyOehIhDHLywpHIGbJ26oxTZP1d
P6JJyWX6Sop4joLFU3dRzBAB8kqd1rLSoWQgTeahN5N9w2NHyblNojUB6KW1vwwthCUp8QwNs3AO
LeSNhtbfyrQ0+jDFm5w5K5t6LvNcjUoHwRdgF1DoEHXWoyTVaZfClP8QnQ3Fxf3T7aFOorrkp/94
29jSTpt5iv9jSwxsVaXwywxk6HanOKZ2mjSv6/9N7GwQZPFRQJj5ib7utGqgaqL4ANNBD0FnoOlc
U8pY3AV/DYhci0nW5NQM55JO95L1Hg3vcn9DyUowuzhTgDCjlVBT8I9wYAyZZ2XdzqUCY9MHnlTG
Fpqwb6/G0khAyILuVqAcQOQuOJi8mEx00gI6EoaZlQJLREcrgYZf5N62s4RRoZeGhN0sS1Glpc1s
qG6KAxLC8T5DQtI1mrq+Nyp0nVUdBFs6imZDWakdOuleQjmxW42vxVtLJwvFOLx6gECF2JxwdyUN
mfJJxSPBiD1ZRSNW+BjIdw067wZlBa225PQuTQmXVVaoJYIFmJqbdjh56MM1KNOyBQowPQIdqoih
DkmS1IjmMktTb4r8RLqVw7S4Q1Cg/u/viwFNBsmYasDvl9nPqI2cIEOmkxku4cWKG1pqmPvDagGC
QxkgFbGjCxsRkA1wNdtmRx007iAalTw9SK0C+WbQMgNrbVhqwN0gzg9oSjqNyNtPdYusNhgi0D9P
JtniPdu2yqn1GZLWK3MxOw7RT860G//9QGETN13eTu08F630ZtL7kO7T0A1BxdXsS9AErgEsF6f+
wpzgAFAvQLDDUd2KgfeoeQOGydFW822A5O7t47nkai4HNn/Jxd2csUiXkhEDi9CxQF4a6STLKx5g
cZ+a0IBCOI7yqrhPeymb5aGAJ4zUQxgrqLmvgpuW5+uvCWGrjjTXUMDAfIHjurTD1G5PmRe4oPN2
6LndSU72mz+3T6t0oGtDE+6bbjJCcBjCLjrY+Km5VyULhRfrp3xQHQmNwgVIvm6v16IH+zuZIh8G
zxKWA50JxB+X7aR+rg0vS96T+iCla91lixVkemFL8JZ+7zdxCPpMMCRNB3JHHOTXT8wuXL6roeIK
ujRQ/OkI/x+nlVroyrwywXn6jFZ9qWLLhLzY5hE/UC35F3fs5eCE+68m6jhEPiaS0XaTkx6Vh8xK
jGRl86+tl+A4yi6uNAX0G9BnkYBtsYyss8rY0bqnPkqc23tj+Sz/7ykQidbGQlbHjmLW1EZzaP6S
0tii5sq8/UFZX7vCv1YEj4HOW62WUe+x41d20B4Gh3k+2qn7j+bO95J99zhaa9th2fv+NTlP8oWT
8mWFG6zGWgUQJkJ/TVUfx/5YUiTeqJMpG0a82zO5bBCoegRG4EUXXZbSUj7oSYsXy3sP9eD4EN9P
exAgvd02sxwbMQj56iDWZVcteUU0xr2mwY4BjZd07w/nBN1jqvJG+20LmIZmaYoNpJwFfNGKI1nc
LDN8H4VXYl71XGbDFKM4CdNhvc/a0JZR5Q2jzcoAF7f/hRVhs3SREevhbKV2gbF60q3J4/viLSvc
gNrV3bgrn6IXaVa3X3uvr41P2DOdlo0SnW8dZm4iY1OlNVpG/42buhidcO2UGZ/0SYeNIQ2Alofz
b1eO9KIjvLAgXDBBXxRckmABy2j5Ejjc1pq+rkmekF1GAxLgKFBCB+Z/nsiLw5X6TJ2yZgCSxu43
/DFxdA88Zlv66uXI6HRH+s69EJea6dWHFxBxbVceIkvdv18+QNgjg85NoFvxAYNz9B32g99V/0Pa
l+1GjivbfpEADZQovWrI0bNddtkvgl3VpXmiJGr4+rvU556uTKZuElUXG40NtBsZCjIYDMaw1h6s
Y9Y+vTNcxQdg5KEKrtvl6vk+0VkwjsoE/khVYAqgtNOXFDGQWxRDewP6cHBJGRPKkvn0hDaFT0wj
7K+LlqorGI2hJ2NnNZAN1GSOYWrfuQfG2TZ5LN/MWxp7ypY4rhYkGyqxpVVvA+pw5EgW5iVQpJ/v
dJMNbWovO52Y0WNhA5HHeRnaBiXr+oa3FBiZ6iMbv+buFTOsAVFk3EjLRoo3B9Ux4aEBYQstp8KV
OyjFoDMNmheplqUblU7qjnDF/OnkNbAp7Er7dn2t13wADNtC/xs4yjB6fK7wmAxaF3MoDJhVLQNO
e3k/A1zuupA1F3cqRDBfyB6TmkBIbPxIKPo2djliop69tP3rdUmr63eijmC149hMEe/xkq5HkOQN
6OhAsxRg4D2je78uSbZwgo0iHLJy9Fvgael8RhHwQp6plOJ6iR4vrAFQRph5BHEdsnfnm0PQSNEq
y7FvqD/fEEAMFzfKP+ZheOmP8fa6PstvXcqyUR9E1wGiPkGWrjcNoGEx0VGGnxQAWBQ9bTW6nEBK
7nwayqaJvq4LXF/A/wSKMwh23mOSEWDxeLQZgTWi3dMCLjsaq66LWT/Sxm85QogOlgddm5pFzoFx
76VNff0nED45ejqjztVS/4+R5HBboJv5f1eS6Oe7VlemxvRyscFsY5UBIX6ZPxtE4qrWrr1TKYKn
MEu9KvoGUgz2vUA6v5Ykc2W/v/z95M6jiTWPUaEiOTN6aRe5QyoLr1Ytbgnr0HkLcCcxUcjTNgdh
o4bAhz6zbvLS8ZWpBC1R6ObaJxPKpYnEFlb9EAbbMMANuF7gg53rFHUVRfcDJDraTQJY5zLdlBFQ
rHsNGYTNdbtbXb8TWYIV6HaumCbD+sVA2lFQ4jckrm61nL+Muv+vNoIFlPZUEjZCQoPRq/RQs+cq
emIAZmy2PdrckEVID1q0GdCYp2GAqZQFJYsGFx4DNUQdsPq6fRGZh0NhaaCdRLo/1kC7WFA+fSOJ
grY5ltoVgPTCEiXwsXnKqVXcA2spq7ylk/JWA5oJc9FxJjt5qy4Fw+mYy1ZBNSDGaVSPhqYNDXwR
f06BOD8cOie4vq0yEcsFdHIsjMKZmiQnCAVTepf1Jeig0ruSFRJLXT0bJ5oI9xguF24nM8S0PO+O
JgUpc6hoh3RcaC7N9GA7OTiM0+hImkqW71oNv9BS998yClfbwGptAo5w5j2BwsW814PwHWQN5U49
Go+giAr0JzjPnewFu3o4T6QKF9DQ9YnJ60VlY8HS3rDsuYq3FahZZaP0q0fzt6R/U60ne5imLbcj
BkkxqH4YAaudDGpdYiWio6FGRSmrICEneFPVGx3d0qSQ9NbJ1BA8jDNqNXp/sU1ce6WgBhmfr5v6
6obYBqjcAUKByZZFyZNlKtO0HM0G5bwE6XnV9ApgtOW3SviA0aPrklYH3fA8wzsb/gxjzYIqWa6l
OXhjcWXakxsaR85/5SGw6e8UlnsdKLuMHS3ep/C2Nh8wCCWRvqYoCh3L3AISKJYY+pQki+ekQh1i
eHQ2ZFs9zbsqc8m+C26AqIyOIveGeT2ItiWNi+ty0SJggzwIwffy95MFDi2lTJUQbWy4Cj9ZjKHZ
8QMjAfej+WIAgPS6lmseBUg8QKzA0DVBkv5cWFUhv2Ev4xk6Ub1xPhbp12jYrll5cXnkmd/KSOxW
BYIrb6F8t/DbgkClRohSIz2KVprqOLXvrY006HgX24D2DaOXuZj8CLgI17VcflS8kxA02Av8OEaV
xCo3Rb6Glhrm4zOCIZ5sr/PjxGWBy6oQAH+izQrDmUQEmwO/Yo+iEnJtDKRHbQjU5VjdtpEVXNdl
tZEMPSQO1MF8sCm2kbBBz6wMbPJekeS3IG6eJyTuWXtnWFaAYaxN3MQPhGpPUwrmqfzzuvQ17wLo
JhtvYPDmohx4bi+WM5dW4yxvD8BuK+MNr35eF7C6ivaSYcB5xxipICDTSTOqBsIHGs7bpee1VtRN
hJa962LWXoT2iRjhwlaN3AYMA6IknQJ8Q8cYWbHp02fyF5hT1qkc4TBrlTZwYNAjXkYMm6D/LkNT
pwZ0Flmv4+q5OlFIuJ0TO7T6esa6VboKzJtPNBeR/Lkj9z31yyrZtfZfdI4gxMM1YC9MKGJbRz30
jsoauMcoO0zzd9Xaaewv+pKBQoxmd8CWmOD0Pjc2xUiRqVaQA3XSFLSagCDE3Swrga1Z9KkQ4ZKx
sjklcQkhhWU/qFb/6JRP121NJsE4V8MwyqKaCnifBqDNGtjmc8lWrD5m0bUBOl6CNCSaas8lZOqU
RAPDqWztN7UCCMJx0p+V/lsaP4KVN75VbpEFn2Vv6LUzdCJVfKnFiLVzc8nfDNmMaejXjlG3tn2Q
uF1fv8V0Re99Kkcwg4ipw1iCkM7TGqvcJvr0yMc3NjsP1vyjAFAJyIe+rktcc0KnEkWbKDOjyioc
pgzsllZbeEb/lDXBdSGy5RPMotBbPWIh1OLOds5id7bchrpGLHmxy8Qs1nkSTlS0HYyRQkyNF2c+
Tm5hfXXDrpbBeK82yZ4umuC5yaTlVEc7gmcipx9Nn3OIDbsN6ycGQtwoq8G1riOS+4tmDpSbQKqD
ahBwwMR2cieNMKq0XIc5Vw9dSe94/3J9o9aO11LRchz8s7g7wYmHZjWMmJqECNrcNUtaoJ7dJO7d
IjUwPt4gHXagRukP5vcx+q7XfwFih14S0ElgxBrYOyJ+nsV7rUh0XCIqquVDtU0x36B+mInknK1Y
/ZkY4U5EhSMiGYWYrsPoXjfed6T51ZUyZvGV43wmRljNrp8bniwgMXmb3hIA5VFMuz6O1LllFSg6
kB64vn0rNyPFux/9E4AUuuyiSMF52qQtrvrUal6JXgVx/ysOgSo2PMOkMAn25YDd+7rMVR1PZAq3
sUKUwWw6fXFZPpufWfbougZoSNNO0iy1umd4JyCuBe478EDOT3fdsiJKFkHDVG17O97wuTg0cyR5
k8jECPoYI4vooELM2G0b6yFtN3m8u75ky5cKXp6qNqg90HCKwyx2MnVhU5cZRh49PmAKJQkchqwV
RqsLt5MVV1e1AfgDgBoRnKHEcb5ojgpmh34RNcaD31s7YwRruSxfsi7EtPFrYEUBQO+5kLYwMNxq
2sg6AV8C2IwToCbMSHLzr9mZpqJ7F6E4lk3EXImiUVeiXkFHe6ptwxiVjZQAeJ5MvsNBIpqPSJwm
lWSn1jTTgI1g4yUFnyQ+4dLBwsO4jgC639mq57Ci8anDh01izBL1Vu4uYNL+liR4pHmmFsZJoV7s
EEAvkRuQYOyjMvZx0+yvm9+aUjo6rTDyiLrKxUMYQJZh7mRIAtejFQwqsMJTK5iYI7mN16xct/AO
ha1beMUJl35DeyevEqSAnKx0k2lLsIr20aLulG6uK7S2dqeShHs/VooZ0FVQqFQ2wG10LfrFnYAb
z9fFrAS39FTMsq4n4YWm6GoEdSHGnO/p4GyrqpY48HVNKJ7tOEqgGRJOUl7kFCVRZLSK8tcE7Cvn
jfbBYP6NAQCp93+lCC4uyTSjiZcscV8/VD24mYNx3F5fq7V5NAqgUmR2gNuEzRcWqx55kakLrFeB
Ub78Z32TPE2HF8XLj+PO3LBjsqcH1HPvAc5/h+7l4+MCNSKbBlmz9NOPEA5VUhROPywf0U13o/mq
9ImntpItk8kQtoyNA8ONCxk22ZDo+6ABJVvW0Lfm+1CQdyig3IECK6auxlzPgCWNOwnIF191Ed9w
ozhmRrrJ89wzG9u1NVDpXN/BtVhiGZRYsnNAIBIjMRNDWUMXQa+E18CiuUtxbTRF5bYs8qw6AHrH
IMtdrXmMU5HCdvFaz6NahcdoCnqHjjhPH4ofvNZAy2xvOC0kzl2mobBzhKEzOrSwqlNVV15Hxs+w
Vtp9ztvvFVffVSeqgjBx7gr0I0sWd610hQkBFeiSC4YL/u/cl6Q8Tpt6wuqihWxjJMke2NqexsuA
026HywbZyNQHsNIT58YG/aOBHX2qSvSQxxJfcOlxAP1igs4BTD6IrMR84ZADxyEBfZqX9w4gBvZJ
/ZHa3y26uW5N6xb825oEl6NgnnjMa+g7U23cqjXyhYD45H5Blc+xCt/VSruNTVlF5VI5VGkwVbS0
rgHKRQTLieZCn2pluYKGI15rxpi5c+Kx8Nd15dbylJBjUc1aRpjQD3i+mwSoHyOQtuDsdOtWzSxv
yi0fBFDbRkmPRfbe2aB+B2iHGU27yOx/XBe/emyW/CES14DIM4xz6RbnnAHiCW+m6keXFTgpyUaP
OCKJTwzCSSx3dUlPhAl3rWGqSQiobeTCgCZfW6/ZnO2dNtqYyt88ZvBz/6klLKoJ2IrUYlBrioE+
pNpHWlKE43TXj9V92qk+izvXnqWzKDINl7+fXPMlPgnA8JAbp/UOUMJeaoKIDzAUAKC+HafJQ3/6
Q4TpQT1Vd2HfPRe1dU+ToXOVLt82We9qoE34iy3+7S5ElDhAz+Rs6Jfjg4JBHm+cyLeID9g1d/q6
Lmn1oJ5IErQfKAOqYgztyfhBDLfIdzmKX2gSCZdZUS4x3dXL80Sa4IKrCfBgxqIXmNFcdfoeIj2t
RTKblUkRnE88ZKZi5oslmRgACQCT4iIIlmzR6m1yosry9xOzMTqzj7XFo899991wupu4t3wevmKu
MSBWEiTxZ4nhmOu7JdHMEp534GCzQkxLLjl33Qd1NjgYkm2tdJIYZy3yBWkdXkHAvgf5jyCG5m1t
OiD69CIK8urU2gFTafs3mvwWoZ8vHwZ7kjFS4FdaHh1SGqObP34N51kiZvVwn2gi+MrK6Cq7m6AJ
maI9a+tbjT9ppY0eHykN8PJT4isf0RpAQjFpiKYyYdGI07WKETsIPgGvPo7ubD7lQD03Xin5Ps6b
Prw3weBOAHXRB61sYnetoIxe3d/ShfWMEZa3hEFRHYm0ijxa8SG2vaE+gq4m778AGoRTAIZArqNF
cAiub+aqEzkRLqxyS4emZ0tCoEqAM516Mwi7k96Pim+l4xIZis9aOvZMV+FOiqK4jgs8ab14vjN5
UKPn3+TbOWEI354M5SnX/VFGA7xqSEsv9HIgjAvcTsXJB9WpILMO433JOIjM2qC0lW0PFa+v5ur9
vsAyA4OKIDUrGBKfzGIKdaQGzJijJVELlJ5sczxkZvIdseUfB4RAzkc046hUBaKnWHOdqoiYCqnw
rjBo67Is/9k1Dvf0yErcWTe/XddtNeGM8BMThMBiAKGuYCpR5ditakIcGh8JyFrrm65tKt/sonEP
WFtr21vGjy5pWne0+8o3RpAO1uH8DNpVGb3Z5TojFF5g+hFEodYsOtOhYkaPjsLcI/YQ6GMOfILM
j1vi5sZ7NBLvuuaXrvtcmnBAZ67zNGWQ1s3AJ9f1IKcPzfjHycxFCFD30RKwZIWXjzi5lPQ4GyPq
JBhdLYYfw2iNDzbl36q0qyTJnhVtYCyo1FsGBlVMsX5pEiUeEQbnnqN8tAAd65PAkkEEXN6wxtJG
ASBkFa0Ntphm1PpxyDFrhmNufeXhfs5BpbNnFDAl2bGq3sbXP96gpe8HnCvIuCDjKFzoaqciDRdN
IBmdAsXemfbz/OddUsapCLEPq9YHU6U1RLDmNo/eGxDFl5s/1UKniErQWURwxC74evSiM0YE7LmX
5s6B9OC6aOhtLs1QrPhg1K6XpVr6hxZ623NL69KIg5WDowyQPNnlZ80fK1AdTdxD52VcBq2iLCW/
67pd+mDIRHIb8woG4OPFBgrF1uOkCiEzLTytfU5sBoKlfTXIkLhlcpa/n5wiqvdpBEBQxI/U6/rn
qdzQ+Z6Rt/8/bRb3dCKlTgfQHdrQxgTGT2xj4F57Jip6W16uy1k5qlg1+NwF8RdsIYLHbZIYFJjd
ok3+PPDHUr1vZLyKK570TIRwIcdmPTvOImKkXxHda8yPKjQk/ZpldbzLwBTnUwWpBebi0IArNpB1
AIpUpmV4Y6wfI+Y8qXYvqTqtSrDxtEamHLeT2BpnaGkcJiFKaj3zuvSNGJIexjXbAhWdBUZNJClQ
PDnf9T6up3b8t3xGv7XGxggrNwvvS4xzX991mRzhDaSPJdpdBySvrcKP8tyNKIBsUc4lEn3W1gvF
Y5RvkfkFGLgQrPQdXiO1hdwyc+716p980CX35r+Z4/O4GlkBJCaBZgBkIfTlnK+YpdBaHTlec/UN
ZqL2H3rkUr8Jwo92OwWFq7qvt/rB2JgBJk5n963AtAM/RD5yBS6yIejT/gyDCJ0i4KvaXl/jFdgj
fBo2cWEtWyoswnXLMB9ZTiWeY71Zu+34ovahGwNVCmMsLqtuHecXsdLHzug3Wfqo8naH6ulLrxu+
qjEALFdwX43s8btyFpHbA70MrhrAhIjHnfV52AJhE09EKz+Gc39kibY1GnMz4VhOswzTb00caGhx
KlFggEULS1BV4AsYKOyMtXP9PtEQ2KHFbFPdq/K8zd100gjA0vrG3JVKgalVQjh155EOhwj8soHT
z7ntAmikKsHuaS8gyylvv4XIDT+YFSemf33PVrwhrmBQpaNNE+l1sawI7Nq5M5Qh95J5N5E3Nb1h
sqaoVRFwH5YKMAw0TApHPOa6xmaKW56PzyjmTdkN4unrWqxdvxi5+S1DON6TCaBtYKoj/mLf5w+C
3UW3rvmPnnz0/DGPmGv2hUTmuloGXK+DSR9DNPam7npSITHlmWwfRb8SEGUbn9fVunxHwmhBBfq/
IoSLN9RUu8CmA6YzDAZll/1qTT8t72Yn0Nu/CGBPRQmb5ExRHpMeohyQUkfabkg+UOW7rs7K2ThT
R9ikrJ+GVlMho0kmN8ldQl8nu3Ad7WjIvOSKuz8TJYRjGm1YqNUQNVQ/NOWQt7/q0Rui7XWFLs3O
hiNegj4NFSJ4F0FMosat0oMOEi/vfIRKHdi4QI9gJ8k/WYyWXRrXPi6+MkD4FPkNHdiv619wYYT4
APwABlWBf47rYPn7SdBUTaNe5x0+QGt45OI/RslmGr5CpZVR6F3Y4r+SUMlEZxRe4iIK45LjT9El
xDyHhG9lzrnnAJ086JC4HE00y6ND1GUmnST+6cJmBLGCzaQoTYWGBrENWg6B+p5Qn2S5G5ehG/0x
gKYgS9jNkjFM1ihYzKQFbF2JDa13f7Nd/y3ixYOHocCWQo6X2HcA03aH4chkHY0Xpn+uhfgUtXvV
mcMOKxYB0IUp6F7T3UqN7ruGS3zGsh5nkcgiCS0bCEI0fbnxBePTpyzvCbTJ0CFO+xHFO1xXzuts
TF6bZA8Fq92pbSSdIjKpglNUrSQ2Q9LCItLDAPaF2rrBjIo7ad64gBzVm7grNte3bdUITxRd/n5y
ytR4oCrKokDB57pfVxowY/vnrGx81VQwnSKLo1Z38EScYPNJDzxr24G43JxA9Lm3+GPTTp4hu5hX
5ejYOszcYHqPCGqhj6zUpgmBveVUxziknsmLQKkBiFLKRmxWV/BElKASUFYcbvIOfqoFnsCnNe6S
bESNpfSYJcv9rsvCqxh9NwiUxad4r9tDXZQ4AKbR2+5UfdI4PyDDFPvIse0YkQ4vLTH9xTlYnuH/
I/BfTs4T8zCp0pdchd/AiNFercnBStpjG6n7sv/exc09Jklc1JRumkLFMcn3141z9QpYCoXAdERq
SHTMzZhXYY58MxhRaj9tQEE7f4VmKPHDq7ZyIkXYwAokCn2XQooaJ77S870ap5sepLu5WUkO+Oqt
CjwPNABhGIBe5DVsIK2zqIAspQt0noNXE+2Uua9H4Dsgrh2B8MNwiQzvYnUdgXmHQjYu8ou7XO+t
psiHAX5lAgWMNdSuZqS+pXSSnOSq//otR+yln2JlCAuFM6/KHC83PkBHO5RgLQYECyaSTfbDdEhw
3USWzbkw0BORwqN0tPXSVAyIzLFhTuzjvuaF1zYfqVa6qiXZP5k0MbNr15i8trGQZHD18DlSnizn
NibPSINFsue2bDGFx/BglRYpVciyeBPMio/cVDcjGHktOeaWND/De/f6WsokLgmAk8OegeYELX+Q
qKGPrwPPRepEwYAcdoSTjWLktzwZ7zGg8/O62OVnr22hcNdqpZZwu4LYCL0qRZP7MZCNr4u4xDJb
7nOEkkAuJujkEBsp9BLN3DSZEJ0oNzF/Zc33rj0aIIrSd2AQYeWuIJt5zt0wfbRVcEhhjNA80n5v
gHg0Sv70eSV8jLDODPwtfMqhMLeein4K6uyIjJ5EyOqqnmgsrGpuoDtuaKBxlh0MNgbN1PnXF3XV
b2JCfildAadUnKKj2Kq84zN8GZZQ4z9bEi4QZ3Yjq7euuq8TQcuHnNolMcI6bSBoqDu34iDXMV41
S+K7LoWAgQkjGJjoBKOGKsaWLNf0HA3AcCRIYiigbqp6sgGy8B9vy7kYwYMoNImMzMDeAyuRo6qo
grsl6WRQcJdbcy5F8B0KgA063kEZe9b9In1l4Pdqwq/B/PhTE1jkIEmPQVFECeLYij3WZppbiH1I
Z21BhbxjDgUV19BtB0uXZUIu3ROELWPMMDYNli24et3O5hqVKIwrwwzi6dlIPZv68cKHmgZ4e+DU
StzG5Rk6lyhsVhEbVhblKu4za76jLXM7J3q8voKrZrd0X/xPSs0RbJvTEROcE5RSjPyrLAfylhEa
bsMMHFLXJV3GjihoY/AGAxYYfMU04vkpymtlHrWJoOkpq8ChteOdcUda3W3ekWa9LuoSZQFT3+Az
WNpLMVR5MfPYt5We2YWFsHHytO8b9Xl09cfKq4/oncvcxh++R17/pclm+f5N2Z9fJedyhQ3T8DSz
J8tkHnVf7EN+Mz+0wXzPN48aaNKp27vltse/ppHruC9mMHr8rd0qge2bAShJd+mr5lmu6jtedVP5
XTC8GT+vr4y+fMG1LxROpl1VDFRlyxfex9v4pX6jQezZvhPgC451MCCZPR9sV38C7Fm8NVwp4Ntl
CHO+RIvNnzjTWQW0dD/iA8DOyNibZr1o6Z4UD5OBm0Ji3Cvh7rkw4RJKVD2qlBnC9NzXyK1hBhHo
wlS0/LJNWD+zMJhriUtaNfMT0xMO1DTwtEwSmN5SazN6dDZQEKNXLg93VHYDrq2lYWkqam44vyB7
PV9LjAyEvFIojlTljorhYr7OnTjg8yLu9+wo63m/bEbFsTqVJ5h3mYAIPQX6hldm3zo0L6h3Rf2B
15/nVLfKhE6kjd17rQwlfs3vIheIOQ+8HAAWLjiOsR6VOMtDWMx4D2ZFJXHcPAo0UPNl6KJUv9my
PpU1n0iW/hRkHlH9FcvzTgLkrAmsAV6XbQb2QavXMZScw8smKizliQwxXdWYeq13TMHNxdjzXM5+
33/yLPkg4H5lk/ag1eRYm7mv2gNmxaIgm98wviFxyZctMsJXCAaU5kmMz4Cmw1B7tfnVhOVjMVYb
DfODif46DxGeMjeKkmwZ71FKyf80bS3IFwwqqzSzcEqsgoWpmgaQaDN5m7UbM32gowQsc82KThdc
cHxVyeuGtlBVRbaT1aDQoL7R/zTaDYLtrN1R/jfO51Si4Okq00hpO0NiNr2kzXYsvKgqXNQY/Y5/
a2kUgMSYqX+eaT03LMHljcA6IfMidaTfKkA5ElnMJVtIwcHZhWa2bQ0BbTnHbgQQHgUo6G2ZYHSk
CgwjfC2V0p1L8+n61bXm7E6XU3ADShvWtU0duAEDREXjM8lAq9NRr47/SdN98udZmWUdkSOh6MID
14xgL3OHcddchWlGxa+h40jGuCVIZf4YI/LfE/BbjGAkehNyjS4noJvTXdhOt6Qjgao3ktfFWkB+
qo1gFWbSRWprQIzaPpXDcikZm7L2KBpur+/S/8Ol/FZIMA+jCac0UiCJxbU35l1gJm/W7Ot0CyYr
cCssT3jTm2PfMGXdjKv30zLGawNNVgOqsODO7LHVqplErTfk5vBPkZFxuyBT7MuagtSqL0L+pNSk
fQNzbuNz1lcHYtZDwNJCxsa0FgUQTcdMqUaAuaEuxnwS5Ri51SeUxa1XcOLH6UsNcAe8EggJaCIp
FfxbCxBDulNZy4E9kRWOJk+yFlpT1vuAmYRMCJvTbw3GRZjzXhiTDzWPnZltG916p+AbVdHjycfh
RuW/FLvYwPz3ufrD0WIP49FbY1S2aRI+NSwFOwUY1x3ZoKhsfYTTpcR1hqZvfLOi/jOW+4FtauVY
IYmryt4CMknCAXNAnZfGBSTZTuRVNCjrl0r9HjVxUAEX57rxr7rGk10XTlmEBBYBMTHy8PmmY8AO
8TBEDGTm2i3MxFP6Ny15vS5xNcI93XzhuCF6Uehs4biZdJuae6UPMI2vpJYXMrBWPDoT8ku9KxG6
7M41ixNcsQPW3b6jWFOjfqQ9rMk85u1bPmtBC1DEknVuv6QMHyfbZc4BhHwS+asBGiB1TRSHMV8m
zk43xhTStktaz9RucOF5g9W7YCqa0zsc85p92FGLmfcnbfSs4WVwDpaKYVcZk6y+blm/v0JYepJN
fT3o+Ap6f2+9Y3hny/x0j8Zm1SVeh+jNHXx1X3k/ajd2f6FcqG4yX9nkgePP79dXZPVuPFkQYUO0
ZuYMHqf1RgWg+/rwgSQG+O7Kye/VZm+S1h97U9YjufqWJCdSBSeXR5ETtxqkMp+65SaO3X8+nLvE
DX/GeEai+R8LAO4QF2OdmOLaK7tR9uCWGYLg+hK9yKocTCVexlwMHntD7Fe1jLXHWKLQS3P/b6Md
YaKyQgI8zU1IARJZEfQ7HYR31v4LPPVfpmv8nLwoqN9CxbX9ZF8eeNC5aIh4N55+aF6yqfbolPAz
X34IJfYn5qP6tjNsvnxWNGpAz2e1ZW7CLNa8KmLjN4Xb2pMGMIPBo0PcHdo+wSBvWiT9P0RLCahJ
w8n5AhpMeuSt5tyqXWF3blQ6ZHqcx7B7r3jW3Gi8DTGeRs32CS3a/WaKUwyU6EPm+JWDl22XjAro
Iuva6d04bsIoAJl2c4hSs9sBtNQ4VmA+d9VG0R5HtbeekX1IkKyllOzCuLbfinYIDxmLpshFc23v
40gh420M811JnXybKqOzbcu2ChpFwViw3Zc3BQb1fCSX0WJWsO5bXk3DIbSc2Bv1pkIG3bHL29wm
zn2FMdxPsNvZt0U/1z3Yum099dWKU2sTmqQ8GPGYbcyQqn6JnlMXpD8EKd7WeE+6rH+oYNqFD3L4
GnXoufTnrohflJRbLgZb7Ycu5xOAhgjrW9eaZ23X1baJyb1usn6oWMBj3ERlhwxhr0be4NSq4TZO
PO7QdRjuQXpDgVybgr+ndxz2as98egH0XvNgj2N836qAA0O/rrZvkPwM8oGrv5JGR+NzxdR33unO
npcxfjG0WbGpJ9qAnHvSuj1DMeoQZUR9VMMhMnxUp+xvXOXdbdxMVu03jVr+DGdQ14ex1YfL0JWx
0+yiRnNjlDNy6NFEZ7l63DnlBqks0rssDM0CxaasH12Ug/TJtVMduHhjGz2SUAelelXn4V3rWPoD
Huqx4VqNXXxQFoUtUCYj4LW0lClovGuos1NJSR7UMOsOcWEot47V5Z1Xq8B7Z1Y4/bJai3jVnJbd
9rqD/Dd9fu0MCy9NMiNTmKk4LPpt8oRY8CP1H7JD6P8AgMRWv6/2if82HOl+2sQuSGQl0hcPcU26
EO4UcVs5fPGU9varR1JtFz8Dz2R+LF39fQ7sIH3E0Ce9offhHV38pmzKfzUwcTBDDOZlFGHF8tOU
41iTKIP2XUXcbmpuLTLbQdgPn0Vq/8hYf0NLbJpZTfvrqq/H5AskNI4cQEHEuzppDFrUI1Dic63d
hAaQHSvb+czihmyYwXEzWAqCTgVpWTVvElfRkEiqqlKSaFju4osNOPkK4a6mHatsFXUvDzWpu1AZ
t0TZz8UWBOr+dX1XnfKJIOEm5mhdVVBca72+6ZHu7TPu1ml4Y6rKe5/YLpfix61GgGgNBqM90EfR
BSo8epQ8c8yRAKayG44GbpzJ9hl91uCbuwhPG5+Pt6kMPX9NS0ATLHg5CHfxRMZynzw5SDfpfb5A
Y6rsq6S45803i5mu3b+Zsk6adf2QibN0wwZapvgQj2IQebcMK2qpL9GISfujiWFppfdtNKtRskka
P9FkRNNrgQVQzDWM+BvokhCLFdxJopp3ZQtnVKLBNT3GXRLUeJ5ft5ZVMRh/BSHFv5NAgl+I+qlo
eIhAupp3LHNcS7nVu1/XZSwPHNH0zRMZwgMIb18wPeqQEdG62Wis4/smi8LgupS1A3YqZdH0xCLC
aTL6RoMUPmD4M2vcAeMmg+6zMZI8stYNwkBSBiVzlP7EybPEKutUUSDKHFgwDwizcYfYzew1bbUH
YJjllsizxcz2SW3IXPnajmGGD63WC4icJg4G4XUcoQ+7AygsGiEwBpqolmtEXJJFWfPXONH/qSi4
q1lzsr4Z8JDMlBscNh9Qrt8xufAtVfIPLcQhz4lbd7IK3frKEmspmGFWEfZ/volmhtcCRlxbr2a7
0HAzbcsB2qx7s+5Z8+g2GnisZWjsawuK/hmQjQKyBLU6wWGSflIwPwJVHePJhL0UEzjPJZfQqgw0
rFkYJMT/ROaXsWhmp6qhV25Fx0bf6rze1fU/10/A6k0HXs//pAgHLe1slncDpCSYOdWmGNdY9tSA
VKsltgcSNu4VjIF6bfAHZr44rFT+4u45/YBlGU7PYI3B06pAlNFl03drRPptTn4oRr1TQXDKOtkD
ePXIn+grGKlZaHzgIfQt423HX5PxrUteeS85CiutM0hcYq4e09AOyk9UMMqwiAut6hG7zH32c1bt
n0BeCUyauUYb3XDygzcg3gYWk9sbyYHohWsXWeKCwXZwHStO3Xr8WdvabQIaa9LJ4oq1h/fJx9nC
07CkVpdEIZZ8mN0mOc72tgdtldl6qQryExluybodY3IUYwvUxjTk+QbrmPsPo2UpwE/h1qXmM6Xa
k7KUJItXvc8yPfp/xQiGPBJtAEMVxKT8ravv+zn1J7KxcxtwRsBnQNZYBqAuU0yw3KnTwibmkKgW
s9fZUe7aaDquurGRROIyQYLNRrFVE61dVpB+y8y7EQwlNeBHr3uC1fVDc+XSzo/eXxHUmdCsThbC
bnDv4vGTvQ3pXTSlfht+YkoRF5Tb4il2XeTqWQS6v61hTBr5ZiEgy+u+t0K9+j+cXVlv3Dqz/EUE
JFEL9aplNo93O3HyIjjxsahd1C79+lsycL/McIQRkoOcvASYFrdms7u6Cr7H2DDBINUOGa/bsVU3
1+0szh/QsAYo/qCbJNOFJQj8JpD64u4FanrS9xw5PzAn+tetLIaXJ1akVcrYTKA1YQKFUR5z9B5t
wob8sBo2OZrWPhYhWAWvW7xkzUId5vRel0wOjZ30ZtHhhUZ+N60jrCNH8YwFwiUqyk3UQUxtVp4S
+xr/GYoB5P7WCrhzaQ1PP0G6CQfK0zTm+ARLZJ7CjU2iP4368FC1j9cHezG9wDChzQS3Ifi5IIk7
L/LpPTF1AdgT0bc3ghbMCRLFAzTnwKLiOJDmI4/av47Yvgxi08zoX/T0SLsTvTrWELKZMYRU8MK1
4vW0PUJl1bOm0auEDRatDDrj/RbKIWttg/OPn8W/s3E0KeoMPTwAH0vGITSJRqIJHBdDZ3tVr+yI
Ym8sBXo5hrEhLX2doh7cFxDN0V66MlwpO8++8sI64InzF4COX27kyNEeMEHjEK3X4a+eA1hTr6ET
L7YNxgeoAjr0LLyP4AHOVzPtwkHQLgBLYODrfC/UmyH32/zt+p65jA0lM1ICBTK1BNVQTKPyrdT8
8JX+Un6MHkjJ9NAZt9eNXXgZyZZ0zw05VxsjhK3O2uMB4UTi3mZrJ37+EXll8PDC6wfQNyBypVNQ
V1M0VTUIWHNj2KDbpnSQz1Zdq1HHLbxB4uRGn3hpkQAUHzfDHcQckAnF1Xios/axa6Zx7YvmKZS+
COkB6L0CyWiYF7IQU9zjBdyi03IUiQ/aNVRpVSdouxtLoJ6jVTvLLu/QM7QdjeCWW+EjF38LXpon
3gAVJPoD8LfcskqjoNch8wHWCO0TfKFOxu4ChTy0dg9G0mHlzroMmL+sIaib+Xzw5JCWmXY1yKtn
Lp9SxWsDSoJHO6DAo4lC/OgiM96ATeC+CSfrTqPKbcyI5cVTsnJAv9ZZmvX5qYUHuAr/BCWG8/MT
GIwPXcBBZFKaPR6SXUYVZKUy/YXYseYhFVwBrjckOb+BUgMOWRQnSN4BNj7tLSuuXgaatJPTEEt/
Zx2SrgmhE24QPUsOihhzDuwOfsmpG7N+KexI9cqgRNq0zpvRDycze9XMBh2uTaG+KI1OPkVei60d
E+2bEQRilzZj5sVcn4480jMwjQYBYBdIsz+0yPP/9fsWpV6UrOeZAN0KUkrns6FEltKNaoSjp00e
2ikA6voZTGticZcH/NyKFGEGdp4ZZQorEb3h8XMLREIyutedyKVfhA3cc1D/YWD/kVuwyiorgsmG
DQHkxgQBWdD7gHWeg8rsuqHL6/Tc0PxGOLlOEztvAoD7ccFo0A0jv0Nxa1N/qhyxhu25CCznlAMo
cKilqUjkyg33JGhTFF3gskA1Z+T3XeQ11nNX3OGoJIVnZSvvgIvHDc7nHMWC3gU8GIAISwMbAI/T
ujwFVhyCrZr1kBu/G1C2JmrltIxuhjXZmkWPAJIfOnf4z0BhySKKK3rfWng+oyvBZo9okMjb77n1
wrv31n6MQESH+6Zegwhc7kaMEzsFT6oZNSITC/SpNhpWCsYy1Ml2gxogQknuzUpfmc7l0THbRuoI
ZM8XmdoYigBVP/NfFUEPCZtf9Qii/pvJdpDWZLqvWYcOMtHlWsx+uWswPBtpTHTsgSZVfo4wvbEC
E80Srtm8Tu3zUKI8d2yIk5BXpdqpa8QplwggbBsAYBVkbHVoF8pM023RlhlEOUB21bxmnTdQV0m8
IPKbxLHiN5qiz2anmnes3F4/h0uh1qld6RzGGs9JzzBOVjfbyBp2/bimTnV51DE0tABgMtHFc8FW
WDV9o6U5VhBK8GW9F/1uFNksQwSA/sojcmlTnpqS4q2kCJECAOeFy8IG7fXmjhmpo2Tp5vqkrY1I
8vdhDPnWisNMoCKlODwMyZudFW4wfvBVxMSSP4E0AXJ9NhwKalHn/mRmsazzvsFNC8k5+8mObcc2
HqvguUWLg7lGYKkt7QcTngSvVLB7mbIzUQVBaojOAR5kYRrVsctnbcLK+UQ81sE3CLMT/bYN38fC
zdiOggKivONoH1HjLetuFP2jIsLJyud02uWmF+XZ099P/en3SfvVFDVNjBCBB5DwseJ046ayHmn9
q4lWQpzL4idOJNwpZM5RP4GLk54ItGK1yg3MRIUbKo+26Qi2Z0dwNJQkj8IcPa4i29vkflrAs6c/
S9TtAzcVvw16SIZvORscc3AV83E9mT/vLzn6Ov00aZu3GpoRhnkSRHYzKhkm30fhAGUrar/E2cZE
/SrZFcRLw8zL/4EkDZlnmIf8ApLe8uNMCDAwocyeAo6oADUBiXsAAJSVg7zkfk+NzHHKaXhQl3YO
fVbcLuqPpnGMZmtlG8pfemOXBffaWhL/MuzBWp+MSbpChRiNMAJ7gGsa6E8yHZ3eDRD9tNeenUuO
A+Q+SM2aiK5QizkfFtL22HIFvC1NOgi27qvpiePZoqvv6Vo32YLfwHX5JUsEsYyLgg90hQFb0WEq
ip/NsIIaLtDbxX2oOglFq+9KOLewXmfWpPXqYy1Mycw3mMT7SRSQ6OYgetAdU3My/SeF6C8Um697
ggVff2ZSWrMYOs650cGkVlFfaVqvL26VtY2xsGBnRiR3M/VxHFQzK2TYZ45ID4iDMa0OA05wDW2s
La4YzhNqUuAdA4D6fHNkeayn+jjPYfocDfs+umtyChiNZ4S+nr9Ese5yNGzmH5F5DKadRSuv11FI
U+YGElDWN+GmCtCy0/oQagSKGOCiboOIItGdgt/39t9fgqgM/flcaWrgH9tci/D7FWAYNuBqarW1
xK+eMN/6uL7Ul+UMyOWc2pq334k7qBgk/6Y5SgnEr8LwavI9Ajeb3TgJ3yujX0Wbkh5t1deKh8Y8
ZGPuCu3JNt7SjG/LtSvosg3l7GtQGjv/mlpJg15R8DU2phnUxeGtgUb5RHHqbm/moRP0b201bA3j
Ic+8fvgH+kNMxv+4PeWCI0FOoEZ1bp6Mh8F+0SYAqIrDwFcuwMXz9ceM3GxDpoDYdQQzef0WVb0X
lrtc5CuHeMlvnGZvJL9RQoQA2sfI3lC278b/zO5Fo6B1PIjwV8E2kbJd2Uizg5VuTuip4TEIjj+G
0F6K3Dp74kOvGngrVZELEG4avVqFnwaHQZ/QCfadIqXSIMRZGebXmlzYhQgsEo6oEqNMfL5lrIyM
VVCYaJV36m/te+bTX9TjHwWgc060rxIn/EDp83tzy27GFdsL6wjFH+jUAA0CReGvOOfk7CRVIwIL
tKwzoxpjXtZsu8G/Pq0LqwjMtIqOD8WCkr0iHc8ys8pBRATXp4hQiUJz0BaQNlDSOUbkwRfFa/S2
C/f1qcGvvOvJmEwtr9RyCLBt9NhJY7RARfupPcZ0JQ++NHcnA/t6nJ7Y6RTIv+qZjfcECYFKRDJp
QNPOPyzQqRFN2htla+Q5PLfLIT9mBy61v/fVSplk4R6DYC8oh2c6WOwE6W5JTDJlNMH+A1fgsS5a
lwp0KfSRX8yKiV28Mm8LV9mZOeluiAieEETBnku1jwQAtUhTnZT4gh0Y5nJNh3HNmrT9KqNFWTaH
Nc30qvgdYi6OXu2GxDO0x6T9vL7XF65pZK5mNiQws+CillOflpHaAiixxL0B4eW226QvxXY8VPva
Z3vbJa+Rq9+HR8ih3ZGfIMD1y2189OBwnNoPvevfcrk9zz9FmmZFCcy8tQgUamuBx8ah0TvAeFbu
+cuzBiPgCUBCENCui/4gY8pQCRowXg10kXrrCTQDZ9aTRfbXB3PpRGBnZtmBmBzq6HL4E09hoZQR
7KjqZ2L5SGNN4ruWx05nPmZW73Jj5YK7hKjPadsTi9L04V0dq0EAi/T+Z+TSt9p/Rk/ctvVfftvO
9BY9/c5qP3IBz4oAHHJ0LzqWTnoonsPN5FMfqb3tWoHl8pyef5K0lVOlL9Qxmyc78EFw0tmHuvlh
G16+1gW9UJo6tQQgkeR1bKXs83kbT0AYIckbBNHGaoLwFixD8SayMwORU1V86NwMn7jK+NZs7eTl
+ppfcg6cLQHULM6/QhnVsO9NfEXvVng1oK3e9ptfqeI8jF4JzoEIx+aG7KyVg7M4zTp0Y9jciQGu
sXOzQWVXNFOQfW7EbQ0VkFR7ZNaPwfBEteIJF3f1iaX5dJ3cIJkRK1U+57mTHtSLaN0C0YoC9YlC
3/H+e6c/6s1Ka9vieT2xKLl6pgfQw6WwSK1t0fuTZqEccR+U/1CJwg76U/WQqZj1gefDONcjFMuN
TLQVoX8IpI/IBVTtZ6A/KdHLYN9Bqub6nlleuz/FFmnjBqESh2Y+j0/1QKLuVOTBtP3c9pV+Jfe8
6F7/DFAugqthBQHmApaI7gM+208P6vh2fTDLx/DEhnT5q4SUaAbj0FmZFboLP0Myu5lq3w4iiGa8
drFDxn23ppi8MDITbCxI4CPBhfyWtEdiDvQlSyLE9vHRUh9S4y37+4gD2cMTE5JzjQBbjPsROaok
f2i0h6p7FQX6Le61dsWNL6Qszy1JPnMQQN2gRIiH6FvyrrtV7qRO9w39I5vwSO8c0bu6w98PiHnu
6wONnc9P5We6kv/4grCeB/hzshQFQNyTIGyTC+Mj2FvY0KIIrKogsHD0LTso7yJ1km/FNr3JuTsd
hs+h3mgrwePCaTizK/kX0SJJaXWwy4KHVHmOhcuYq8Ohx+Pu77fqmSlp04AXmlmliXlm6WdD3sz/
eI82ltGp21tVfFPj2zBY69da8GVnJqVNlBJdz1mM0SGd1Ktvk7Kt7GO+VuuZf+Xa2kkbqBuTehoZ
BmarH2P3TokX2E+CP6XRLtBWfMriiBjYScFvPedQpQeo0vY173tkGnUkCjpU5QCDDNMjXUOALp7w
Ezv6+b2T9J1GkwZ2wuleM7ygfOnWYpX5J+Rpw4aHB5nz5IYcsOUN44UWQMoCGDowun7StUzzsgGm
QJtZAQBKflZShuyANUFSM1Qp6GC052mV23HRBFjG58oUgF0yyAqNf0aPQc9e6qMon0xIQ10/NUvr
PdOY/78Byb/zRtWGKc/Ayp09Kiima8m9lT7xtXBuablPzUjbqopFh5sK4+D1fsq/WcKJg5Xzv+Rp
Tk1IO4qHdYjWP4yEFd9I9APMzowgATcmTrrGzrq4KmDmYQzwLE2VIbss0Xu1VlBfMyIg+Uu3ztYg
rWsWpMEkCFaKYq4qN7gSkAcqjZUobHFBToYw//tJ3Fc1JXJ4NmAAhL9G+gsdBzfuV1Zk0QaUhGZF
MyT95NJgGEy5SAaU4IvhnhCPFUeafV7fvgvh6yyz/T8T8/Y+GUZahXWilzBRjncNc1rb04HnKm8F
2bWl8NBvunJelnyxxoA4RO0C+iHyPQp0g4qyPLKOfNwIs/a0Ak+u0SPmEf5ZrLJnLm7qE3PS+BrD
5lCXhzlWHXt1F1nfLOqN1Q7sjtcncnmt/oxLujz7jokummCoHX6a8VaAzl5f2XKLY0ERa9YlmyvF
0jXGhJ1BZAYJeVq+9OVrxPd6CCjecxyvRFwrhiwpAhdt32aZgONXxl2XvSBqTUu3Ay7L/NtOL0B3
tD8jkjvmQo0BWAjAm2vy7yQF5WcV+fYa8HzRQ9vQTID+OlRr5B2nQMkihqYytjhIfCGVhRYopYVM
5EqEuOhxTsxIO01t4ljlIcxoyiMhb2Ktj2XpJTGLzWKJGZArCOzPj2oRm3EezEABMWXo/OY3LE48
Gmk79LPfKP3dkOfAkmi5ACVPvdIpulASQZbAALrdmmNgiE6dG49zGlmsmeCK7tSbbIuUr6cQB4Vb
0KI4IIyLnWHF5Ff9QQ4/Tk3OnuTENcFTtGAbgkltm++jp5d8DwIL9bvtCq/8RPZgy+/UR/UndQk6
Phzycf08L+0asLpR24AGGv5Is93QzKZTjsM2sPsCPZVGvOsJMF/762aW3AZwGHP8gMwsuoHPB8mb
jk41wwko1K0W/NeN9yN6na/bWIBYzU1k/zNiSOcZ3WMtFL5hpC1dQGg8NP8H1g/d2tqGC57BKX+K
QSiQrhzupQNxalVK/YQjRdF2tlrnNxH6rEr9+/VxLS6RhYOAs42uEjk/UWnoG55KHIgGBB+tq6MD
ZwsSFE24wkrMxjWgTJB5120u3ZcUyEkVyHnoFsqRy0AnEA+iP98NGj0fHSgXxqD5KolwrahhW6PX
QNhfl9EtaQLk9sZM3V7/gMUN82fQurSWKCDXCZsHLYr3zNoL9qNtN9dNLHuaExvSygk0sIlygg3V
3IPLxEFnHsAnD2nzMCFFXAdeQcDG5V+3unTpoBEesnm4E+YS+flJSFPCaJvCqI5QKqW+wKEL7NQh
6TctXwmsFnfOXCFEhh9ZfmWe5BPXomS07Wy7RcmsijwQK4AAsxEOTzXEiauMMIsrdmJs/pgTY1OR
p8EgIA2jlA+j7jX9a8JWVmxx7mxwM86UzyhdSF6EoB08zdMeCyZyKGITx2LveFgDgwd1M26s+JPF
M/DHmsz8IkzRAAODAY0RSNbZj6l6C+3pMcuVGyVniBXQJaCvgQwvbyBc3zNVLrSjgF0zDGmMRYzm
ekQlhZuPm0G/R4dzB3oVcPy4HVgS2lv4spZ9sqpyILfqqcbai+JiGWf7kK1gc3lX1WzJfkByyFY1
HWBx2qGPfuvikYcrd84lSPTMxkXOfrSMwDAr2Kht/RFNXU7W6u6g/I4NaFjF2o5G+c8mHH/ELXG0
Vt2XyZry9EV4Ln2BdPRBLNWYKcMXzCBLG9CGur4reXNjNoNnIDofo1X99/kmPbvnYVI1QdSAqV1o
eBDp3Cmg6oVLSgD/twQN7G/tNBOlKGPfPHGjKx+FQoxsoxkleGUCwwrDoxrqyc4qi45u2lRXDrHN
+rVH98UNhi+bIy4kc2Zgq9z4YQ5dMRRUz0FSZ2zJxDZl9NdR42zCRBMWmjUW0J+dmSWjhSsfrbLh
XmjM1bp65cq6cHazCVACmMgWzfGvFMko7SjsCSVot8yynSZChwzHKtKgy/D3dAe4FlUoxQKWhsfv
xXwVcZpAtxgsqTEk5yBAVdgHo3gM166KpREhnQOWA8RNQCNIVwV6bvUaWAysS6bcqMpvRYhdPSgQ
uzPIyq20eCQRbSOAAr55xlmce28NneI6t5IZDXsX9K+DMTkK36lp4mbFPSlezfamNQ5Z98rNlefe
0lE8tSzFv12uVRGv0gKvsFtL3Kr5XlOJa9A7i7+q08qNeBkjYpfM9A14XlA0P8pizLHOw2xUCtCB
A0CgF9rT2L3YXemHYbEp48ZpaH+rKMmREXao1eDH9ct/aazgE7E1aCYCm/y1Cid3JIjzjFYMeeGi
bvxtNLijFXRjx8zllfKGzXrThPrKsVgeMcPp00wgVSCWe76yZBgpD0KMeEiMl0FTDmRUvUFtUMoz
w6Op9s6Y2AelpK4RfGT6PzTXwu1hroHWQJnSki8UGnDV6hqclqI+stJp6j3r0dyLJnYkkpjtM3tr
B5uUQioAuhfoZVlb8jlUlB0vIOAzChyvYk1+fVd2FNStAsfQx3s1A2GZgTZU8snhG0yyS8e9HtwO
vfv3Kw01FooGJECuEe2dzzpE4sEyOV8waPiLj0lTZZBza8pb5Daepza6s+IAlM92s4KPWXIZNjoH
oJkM/OWFkIRKqzyNwPPk6gJZgBbyYeZ4Hw29o6jhSgXgIhhDdDCTsAB6YEBlViZDCUq9UqwCrbSd
8duu2y3aF72mqB27qfYWiuDX5/MyWJ/NoSAFWT4YRb37fEIhN9q2ydydgNDneQCFHdMyt1ASX2UC
He8Pna24XRtsQnVNmWZhTs8sS0tJCjMWPYHlOnjog9ht8grRerhBi8jaWdUutypM4fLSwR4wC9Ge
D5KMYCqzM/iHZqIHPYod3PxHTkKPlpWfZDo6EvimYE+TyW+m3tzWyhpZ2OJgZ2j33Kgxt2uff0E+
gWqO5xjsRH42xm1N0JPUPEHg4u/PB5DjJjJ8AONAKk0aacuyoMaZRJirtoeKdT5cNWB36m+SNzuS
DXs8JrYrW2hxxwK6iDct2gIVObOkl5aVMwKbSbQ3il1kHNRwW6U7XYEWyo5PXmZ9N8gxtzda/Erw
7G36nWHdt2sproVbAKTAILWHQ57bfaUQu6X2wMmI74ghnZZsdfpiGbesCtyE39ipsbk+7MUV/WNN
zop0wyiiWMD/50XnNsp3UXNvGNDvs+bylqZXYwjwvoizkNI63zoBOun6tp1AgaKA1o9Ebmy3T7la
3nCaPA129Xh9XEshC56CILxAvg7d77Jfr5VBiSBQXwALOEJatXTKegMSI0cvb/PMhYZmED0F+beI
RS4gHNeN6wsH9dT2fJBPLvKk61WlgnYbOoFDdwrio8rXWAsXHmKoHqCx3EQNQQfk9dxEV5clZwED
ATOQ6CxuXUMZEQVG++sjWSC/ADEBLueZuwjyh3J10mh1owPNFNxbZRfbKOQ6iPgz9Hyy0PY6Y0i3
aAYDi5wJ4wCz1SOgqjwcERiGxivBZbPvimxc8YQLe2lmMsH/gKXD20tuCGhqPRstPJaKpG5NF4+g
4Mh4AiZOW0sR21sVTW4MEsRrXCrz2ZOCBVQcEKKByEsxFbkmYEaJ2RZIL0B5y9equ94UnjaZACaW
bsresxr0/WsLsOD0z0xKCx21ud13A0xabPBE+WpXiqsMma+T5AHNEWh6gPwtIpvBSTVlm9q22wfa
SlnnsksM16sx/1FnyVtAy893WzYiSItbHKaKRk6XIhkGDW1hfHS0udGVzA0SXHj6ux2ZyB1VW72F
UJua76LsoWLmLjEaJwC3a2xGNwEzt1wjzlCuJniXTp0BtROd4omHFIm0K7q6jcPRxqnLO4Zo7tAm
b3HgoNIV1OFrrJd7PXpTa0DfwfysoVsyjisQMq+1fC8dTBzHuZkWmRpDvrpwANAiPyHwiShp3EhX
h11lZLlL62rlabRsCe9MBrwz3oDSzlABh03bOWUQ69qOqXxXd6lvptbKxbh0Q1hofZ6B7+CWkj3A
oFACRt2sdBlHZrCGhOhHVBQbfY3tbdFjA0CE5CfaykGJIm2yfIyMuIlF6RYiCDSfR0q2MZSqQeBG
gBFjo/VdbVV1l6ET81hbtXpkZqXe6HkJ1UGQ763cIAvjxlNXRT8B6pn4b3ZCJ04cb7GuiicQdaXR
+BalqMmR6rYhyp7Vaw1zi+Ermthw3yOnN1N8nNsqSAmsVYDCRF05XXQMio+WfGqNb+lvhrZFOhPF
4euO/bKwNKfvTkzOwz8ZXhS3YDtOYBIyWF71HQmRp1/gZsTb1mlv0ArqPBz4f+D3cC0vW3EnCzN7
Zlqa2ZGXVW3HXenG+Q+hAD2fQtfmvqfNyqtg4Zo4szNHWidDDLJAKeoWdoiWgkKIuIk9uGSo9xAP
dyjhK1O6FLidzqgUuPUUfRNRjxlNm7epGpypfO6jJ4V4RQDk0FpjGvoa8PnSZYQcBYIcNNND0Uy+
Bac4i62cInRDZs1qwSA4DNW2Fiik+fAM5qFqNEH90LbszZg11TelrLQHYtgjPTRWBrR3X6rDxkwo
GnNa5N/CjT6N46M2FoC60onS9AFOVmyBoNatXRQkw3uiDgUwsGNIfT6F8PYhC5ObWthN72kV10Fs
YXYF9weDVIdUQYUkmk8nzbWAuFmrqB92o9Q7re6T0VMym0Rex+PccushYHcGEbHhqCorH2ioKy9C
U9M3Q8mYAqYtNuHxCPZrxdUjNdAcXjTxvs16iufQaCeeavEK38Dau84KqAEFKhK+q1VUekimV89U
UECTUQLs/TZulJ+odcKl6UpkQk0tA/nbxuBCO4R9MWROU84VZhCQGxy07iTbl3AvEDhVU90Dik7Z
2UIDALhJW21C7/iAAk085AIeWBm7Q59wG/IOYcw+ChXNKGNr2Z9JWKr7jNoRyNeU0bNTsGwfoFcC
bo5m7DBvBSbZCesYbHDCalsQIzRm4LaKnv0nyrG9NcFTWbtqEgftJgpaDvrtKjY+Mzto3tWoGZkL
zYzqN5CS+XMRFVPgGAJ8vw0j9mdqYHqfrMIK7yp1QPtoOKYFdXoQx+jNJPyuQkMr7jRcnT1637s8
0AaXl80+a9r4MPV9vkf+VNsrzcDexVCCk0XLeVZsqho7jFQDzQ+GMdLsNjcK5mvQqAy9Km3zG1p0
wa2ilaTajblqhVAVVghI17F3oRGtFW9aNQYgGrOB33WrcRIQ4LMMu3gsh5jfmNVIdRdVODE5+SAE
KvtdUUMcL+HhJuZ9fUeMSX3WqyECx6LoJrCR00JTH0qjy0u/7dU2RA2yoseh12qf4m31q7NHUOiY
Zm6gFquZ2crLdfEWQ64cvLmzN7/gKamqBrsnK3ErKzMz05aLW63/kUR3FAWheEeLz2ryRno0wVh3
3aUvmcZjGalDZuMaBX/Vub8rusYWdYIAqImMY911d0b4kYD10kjKrQZzEKDbFFp/I9DbWwNo0uhr
XTQLLhDEOug2APQTDEFyeSonypRxhMhuS1RHc7fGse11nErF5VG+uT7cBe9OgZY0EWJp4LiWM5cq
SY1abQgyl61jmndlZrpRvRuDl4CuqeIuDQs5s5khdi7OysmscuzhNgXY/oNaR5ZU6MVBVYY2dYB1
AgM+vEjrTaGaQNuqNft+ZV0XrsuzQES6xlICkCsxEYiIQeyYMCAEjiVGS25IH65P6cI4Qdit28jw
ozEb8innG4gOo12xEQxWcZf7AXiYPI0Uz2To/djKfIbetmFYa3JciNrPbEpxiAXCRt7FsJm2vZNX
FAH78/VRLcTJoCxDRI5nAcrqMmIsKO1Ir8capR8D/D050OpDBXmEFX60xbn7Y0V+GuY8brupb0Hd
39q4VMm3KIHgSW66xEo3Vqhvu5Bs/3pgaBgHbhGHDdz98nI1dKwj6PDhGgOfQ620CDSCfRqpfx+u
gU8KfKVQqEb2Rk47NqhAsJJDfCNWG78ydiAcQ0T1gma168NZemWiTw3PJhwxBG6y9xjBS0zLMCoh
i9T3b2JILOTgR8jFuU2XQnkBLVT4Ch4n4+SYvR6Yzogg5GfQtZ2A7mOYHPNQtW543dk7HprcD4Iy
vOFRT3xVTzvkKmszCbyk6YuHITWZcLSqQ1PK9WEs5QhOtpuceCoacC1PCdgCAOcz0wcWfGrDPoLY
a/rAs2ez+++6uUXvcLLv5ijxJMiNm0hDixfM8eCWDTsAlqfqm77WfLp4Sk+s0HMrkYEUN513d2Uh
ndbHyPIkfK0PeekZhH2G3IoGCAcc0PwVJ2Oxuyg3lLaC3qSJ9CqfAEYB8cz0k9PcUfnPPpvFWjNd
XQncFxzEmVnJ7SV1nmlVDLOt0ftlBhjzuE3bFSNLM6hAYAMC3goIvuQnXpPSeuwUvG47FPZCyu+T
cK1HaM2E5ErVosJdGcJEliU4GwF/1Jo1SbmFuYKjUVFFB1nTXLI7X6IKqjNdWgOtzpTyKa/Jexik
mywoVx7fS4fo1Iy0q9sorcyGwcyMWE3viyZDBHELVqjU9mn3PTNXXOlCMIFhYUggSZ0pcqQtkAmU
WzIDabxmhE5U0dzHs4LRoB8ggQr2vDWZskVzDL8JftEZjiCZiydTmK2Kl2mA8pQ6pb4hTE8rQbpE
+W251nO8dDUBtPM/a9K+EN0wkHiEtYrcT33taNpHndw2xoajpA0RqOsOaWnpVBMYIUASbOuCUUpP
Im3i/QRr5n+65dvWdug/0/jF7gNPtB8DoPXXDS5NpoGSFJLh6KlGTv98S+p0QKExTATYYQbfKALw
JKT64LRJ7I7cGt3WbH9dt7h0CIDVsQEEAsKDyuRQGR8Ku7BKFK2L0FEH8z4MjS2Ur/g/jAwPn5mj
D6GLKbMxs3G0Ipy1HOQkfjfdQKIWbKM+r/DsWUOWLU3iSWZbDpJogNTvlCLItKq3QlGcInodTXSM
BLtxrcB1mXoC4B3lw/8H6snqZFXOhJ5OAOpN9wp3w6cc+TtEZXe2P91FbrQPX+wtdLghhuDhDr8r
9mvtSheOUvoAybukoSBaqOIDMvC/zb0X3Vr77gIVyvkYpQvTIkpGhhjwwGGjboxn/sK513n6AemU
GxE7E3etgxv+AK7DAfX05vr+vFjMr/HB2eNZNJeHpBORZSCuR1QNFGn8SSfiTL2DjIidvxprnLBr
lqSZBP/FwOsZ1tkq4D6G3Jnt0uix60CQ8uNfxoQjNwMK5la581PegKSONuYAPB4oiKzmrhJux17A
UtnhVFw3dXG8MX1fHJUWRXIN4uLnpkyom0U0m/en0fkJVGBFi5Y27dt1K5fPdcmM5JYjTuJCq2CG
7ILb4h219OFJRyH/2HsGxN4cIF6uW5x/8Cxh+GUQvIJ4N39RxZ6Pq0BFHaJNIxrOrPeYfg6o6ong
vjZXUCZLe2IO4L/YogGEk3ZfW7d9WHGsVEiObbhXtLu0v9GKx9ZceXJ9VTguBnRiSdp9SmYULW/m
PaGW26myb+IGbFk0p6gDlq2ndhCiL8RWQ3pwqOuP0nj7hwnFCBVQRAMUJ/PNtBWbpsaeJ7SCogjR
vVD4DQDH4ed1O4sb8sTOfMGfxMWMkBQUQApmlN3Exo0eb8gaPvKL8vJyLv+MRTpfmToiNEAo4iqP
5qO6552jPdb/oSWx2ZnPjeWR1yB0Jjfy0ILnXx/eRcQw78s/w6MSmj8ZzBK5c0zj0H1HBsIRwy4e
ULSnnyPoOrTxTqG76xYXTwJ43YENgPigKm9Ri41arwaY0AzUH9DhNdVPPnqhtpY4WjwK4B5goLpD
1VQGPWRj1GoxiuRuAhGv+L2MXkjv1+W9sdbcvTiguZNwTogh8yadubQNa0hfaDgJKdmb1Sezu992
CmhDJVZO95ol6cxVaRCNQQVLvfZoM5QBv9PackFjubIpFm9Q/WRI0g2KdkVg2AIVQxLsduoKh5qV
2+XxK6r/T1XSHiMFMkb8RSuhtsUfkFNwSDT5PfuhI7c5AhI1mZFriXivd3z/D/vn5NvmAOPkQLYp
4nVd4NtU4dW2X+q3Ckf/1dN1Kxdx+3wuTOAm0DeBarLcth0Ku9fUDjRubPiZtp9d50KwXBGHsXT7
j+umFpkdTm1Jy8oz3INoAEOfkp+/odfsHqyKUDzxwsZDOAZxExfYtuLXmv7HUiSmz1hXkMYB+m5J
i6yPsdqzZD4gw32h3tfNWpvG4nY9MSCtVEJJOSYCBoSZejE9jo2XCrrp1lDyiy76xM787yc7wtKK
LjNb2DGin1E2OQa68pJf1xdp0Zuc2JjH+n+kfdeO3Lq27RcJkETFV4XK1Tm5XwTb7VbOWV9/hxrn
uFUsXhFeZ2EvrA0Y8KhJkZOTM4yxwBAUAXWbGWNsUyuK34bCt2Poskftg8Fj9GGuGzjPla8uNBBj
XWL1fodhuRFYFSSqAYU5BBFDGJzUInOHL1Coiy2o6h6MCPD8AY6sFrkN+jVytxWRNdsoxtP68jGv
mQUYdcNBxbYn0qyhEYpnD/SdNRhEN6b0FPgou+/K8Mc6HGcF6c66DE8AWR2/goO3Nt8OGNUkT77o
rKOw722ExbMoCDqJ6YebUoxkCsh8b6dHfdO9ia5viRHkda3xLrPqO3WrPbbOT2jzcqJJ5o7/BqYT
3lKRx22WA7gWjO0kxU6pNWev0TmulukhFjDUzaaGoMfwIsAEUKoLA8jivnJW8KoDfHazCwTK9ZWE
pLHSAmGSPxV0CJbVrjdfFOVBLl8DUPoJ0sHIebcb8ywvQCnHNwSdqCkxQNUCtxnGlRGNO3EYWHj8
OET/aKHWFWQPrYYXiPljCANbaF9zMXvqoOtRRmimUvrn9YVgbtjFT6JcpQA1ahXDR4mNcgxm5x6L
Ary6DxWvasH6oGBdB0EjWpZm2adLz5IWTdrlmK+yG9kJRygfThNnZzJfVguIq6Onhr6RYxrQ9m9i
d4AIp+Vtwudp227iD2TKkRhaXzkuILVJtdxHY8LMzRid2s9s7x06zGpYKDNNn6Ilo7dmsw7I+lRL
A6kta/qxVqWhgTXsXgfRGfR7SX9T/7nwiIOxRKH2qBdhO5ASVo3JnwH6VH5sNcN7Y36uG8NyJCCl
mbtMVUhg0B5M6/M6Ar0VgnHMD+PBoSqb6d+F92ZbvkFob2XIhRigOwRxAIrfqf9olo4Z3RuVVUfH
Oo+cAuJq62ax7rYlIrUnRNk3IR8CRK3cKL7dyjjjsjVmp/4jznhcMpw11KkNYZhth/5qgAn5U9w6
Q/dMONcZi8QQKVbU9vGRMCZDtxs1jaBUY4u+GLWqn3RIFOyGUd7o5fRm5lJsxb3Rb4e6Gp3Q7+SD
oSVvfV5iCj1yzfC3inkqNe03ZJgaTgzB8qTgz0CeSxPhxul6mym3SiDmSEEZnYCR2xACTR4mMH5G
mtXwxK1Zy7zEopa58nNRSNFmaRdlb4EozZ6q3wqPkI91uJcg1LFDSOQbYwuQDEKxvS85edLdpEJs
Tf+Je+pLWXfWLkFr72zvIqJE2GcEtT/g6pMcdYitIPu5fgiYH2eW7v0fgNnWBYAYoU1cTwHgSyC+
BOs1aUPL615yxZUyXgcp62aBXphuGDp6NNCIcgnWGsoohoMyMwW9F/3vst+sG8P6+su/nzKmDFpF
9z2CFynStz6pnUB/agZeBxFryZYo858vlizDCKaXgiTfzqN9p2490VWkDu3leOE+/gd7oKiEbifc
xmCPuERK+jQ3jJmuG037dllvCAakZJ3jN5gf5Rvkq+a7NEf1OrkWAeKBVt3Qt2j24Dha1nnRQW9K
ZGxlULNQZmQV6GSHCNcUKXcTxKIz9Io9RP+Fpm2Bci3nq6JiIMMO2d+k0ucApbX1r3E9aoErCr1t
0LHAmx/E0pQdbavCv4xA0MAvkSl75Ba0FuN5W6hwGt6+qF5xQuNmixYJ0AQ6Kl6Z67+AvZB/f4BG
5eGgnB5V6Gmb06mBXRmWpz3n9dvAG2lgHqNvO+khW18MpVyqYackYXIBd0PyaPJCF+YhQuUMM5bo
p8S04+XW9kZSy12EBE0mv6jVoxruxWyf127Ey12ybnk0KvwFon2CnI9+FCAdhiyi3J/7/nkUdkrz
VqU7hUfYIc/XC52jXYJRrkHJzbZC6ynCvtaaNvqjaYXWGFmo092drNfXybbck+tq1o7w6jzMU7ww
k3qo93mUJaMO5Ai9rhMGAIuQc40zCU6XxlHbP0r7yPQHQJDbNnXqB8EWbgS73Ppn3S2dcl/YrjW4
/mPvZM/KyXd471nmS3rxA+jtnxmVFkwC9ozxLj36N/kL5BgbK3r8I7zXd9L9oXUwL3LmTUBzNhB9
GnJ5QHOaAVQ5DaAIDeKSk9GeysZR4vdE+9cGP7gYYxZew2ghpgzo+c3JN5WknZ3xEOebUJbtVlf3
7VTtasmE1tRgNVXBYbBiujWDgLoPKsoSOkaocIY0Xhh6CULTPLQ9IlogRiGYImqEW6/cq4YVen8Q
K1tReRPLJz12Gu5kJ+uBv/wF8+ZeXEGCUXVS2OEX+PmNPKBTEyQemyI5B/65wv6KHjw8eNdd6XUr
07zSCvTgUNeQ5z6IS0ww7jVN2Jp41IDivFdQab4LizuhOgYaxL81yOzksQU5GQ7s/NfSHgLkBbg9
oL6BRhbKQySGkaWZBlgTRC0fRTzVKKWY/bEd0MWe1TNxLrhGtyWkLKDVHhE8SOQej1RjEvHLwN3U
tf1/IQWci4GY14MsAxqTL5eijSALXsk+psSqh5q8JujxDDERsW456+5agsyuc/GN5Wwam9QLUlsR
XCM4aMYtwiUQcKyjsNzgEoX6qsk46Z0gwhS8Myy9RLMqj3+UZwe1Vz1RSsVMAoIa3/cpsobAgNp4
wGtQYF2QJrR10Tw9H0w62IgNMS+LKkptwa9eIt28qyThhmjD0dDabS03u/WFY9350NlGhh8KidCT
oJx7ibRrZk6zdoqYW1nzVhqfBdog1kGYX+cbhA41B5QQld6ExIhRt3alYFKEF2oyJJrmuT50gqPd
FkVf+rGZ+73nZx7sCEKrTK30U7gNj8Ox2GRHPG7Ck+72uComV7sJDup+3TxmuRuzaOjuR0cQWu+o
RZSQKDHKGnsjD+zOtHBBneJz2T/G+9iJtuhRWMdjbpHvc0sn6tQYUpd+E6ZI/0C1x//dQvMwNj+y
4o6rH8DcHt9QdMJOUkajD0NYNviJE0bTKRwCRx56Tu2SuUG+Nz19w8dpGKmTB4s6td0O0nA/4fpb
XzSmJZjiA5vT3EFP6xBpkqd2fgqIuvhNoLAUB27v/1jHYDVQof0SLdKoXUNnV6e8fKolFVpJIS/a
29PGPCm2f/D/VLvg1b8vfiHxSB5ApSJ/QEBwrtmjTS3bx6/rv4Fh58VPoALCVqt9tRSK1Bbr0VPQ
bCqKdxBajnRHyUAy4q6jsRKshqSimQmvE3nuDr507yJJPNIpsFjB4FAk4PJSTx6at1odDTp2McWW
0c6ERHekajaY7+IcBUaQdgFP3S5iJ0exFlf4qspGQGkKorwdZrhKm4i3osCJhFmxwwUadcvUkGOI
4xBohDw0SDdMaLsHh7oevLQEFzsScCev+Q9X2wUodfGoo6koGBhEn21xW/g9gnze85L1fLmAmPfU
4o72iZGnQgK7BOHeUze14ZLAdxTxrHpv8TwqKFjVB0kFjHZh+vcVExUz3y6yOrYO6tHw2Gu/Rf/H
WD4ZHY+0i73mmirDq857jKZ2hZJIWoYDfltbvKTQe+1+qtOmL4xtWj0pk4PNB+ZprrgI4xQZmCxG
JWQurl+xkpFQzZPAwKKPB/GP8qME6/SudFQ7fgKP31Hal24vgliWc5gYjh3PeBHZBrTnwh1S3yGI
hCYTZJzdYTO68k/vXXYnaAFhns//k91om/TWxM7eR/e865NprgryXjCxIdlP357iqHilBLUR2xus
iLxoII5oNuvGMW3D0wa82khp6rT0XSKIZMA0LE6qTLb68BuTv6Nf20O2HaLtOhQjVJv5Wf5CUSem
BFOmoeWACiQnEUCnvDOz7ahzDGLcWRco1MeC5Nw81QcUI94O8m1t8HgTmB9lYcZs5uJU9pGay0UI
gEi2Nf857DYBb2iAFbnM7HEoh8x9v1ciCkFQCVXYgbhfD0UXShSWIblp/AvDOKF0IhDYiDcgpoKo
Do/2mnWuL5Cpe0ogCVSEySwZUN63KIunaGX5heTghDpF4VQo0vHSW0xITBDIYFObm8TpN5hkRl5C
OhRKkKVJ6qccYlNgqozBHje2VgSKMWHE+8FZ34yMrziPLfwFpe0UjWiMZ0bcbLrLtTtR+tSG3+sQ
jEvwAoIKPyvPn0g5AMI3bHG0Kt3S9j7oAkaDc9t+9U1Sr9glEl2sq7tGBYMOkEjRP6lteYi8mQ8u
AsfwiIUkTkM+q+RNkx7xmii1UzoEIPpC341hiXFkGWqwDzsNU++V42vPsieCrvR3CIkoNFFanZrd
Db16G0HhbX2BGA7h4mfTQUrYBZJa42d3yGfI+aaXXkz0S2buOgzzO0CRFj2FJkho6NymrwRegXlG
pO21SXkJTTN997ENIX6skADPEBWevck0kKyJmET/90eWCi0xnGFpHmWC86PcRVKmEFQL0bGVPObi
MUs41l1vZPz9Oi4nQKjgHJ3/fOGO0g70ol6Ev79GoRZDt5ijjjem+La+hozuQsCgcReZEtTpgHUJ
Mzd8qLkK5ZgkfADFSB9vRLIdfEfzfXA736qTU3aWbp4au3xSFauxbdlSi83Ec40sczXMmSPsmFUA
6E7UJiikaJRhbpn/yWPt1IzCdmxlXqf09bUIviL8g8leDYUxOsvYJJlUJk2JJNxoqU/itnPEl/Tg
nfSzWtmNpZ/Tj8xOj8mBp0H3xbpzeZaBDB4VESwUGK+ie6QnUWyFQoQD7jVtCiwBz+tPCe2GR4z/
z5zFSYNe/mZmMA5zUt/nQwLJoCmVKuJIYZjfgfgBMbaf1CFkmMxacwj4jdy+rjp0yGttmllg9/Ax
zF7GwZOnt/VTP+X4dkSMjZ3sRbz7eN4YV/ag1xuUYshnYizncuOUbZpoSlSh0q74yM0UeusmZiLZ
umAYVimnp7FKEKInUKZBnMVrZ7yekUXghpEgvIVQ8Loeg5C8BH3mFQ5/tJffvZ/EKk4CctSmrezB
SP7WIUW9wwR6Zh3SW+UGDC6ccOTax13gf11+i+MpSKBqE03g58mnrx29cNt5r2rKCa2Yp+Lbyq94
YoECwoIuUmdJDKN+iMHtUUGTU3pedwGsI4E5XXTYgtxnZly//JBtDab8gnTzEFBxJ7fqOTDJVvMm
XNG5ZQge54K+juPQL4wBajBng2j0irMMRBmCL7UwCeNPEBKXLTng1NqZCMg3I8rS5muB9pxeLsty
MIcAurYxFUzbVRwxA+aSLRCoUHEs0WECtm2UD/L7zgPH5KMYHc0YxCy8mf3rOw6rZc46rMh2gfGF
cs+t11WQwuqxzacbjAOI5c4L3Ky3VJDhcjvN5/c0faQXYFdU7ohsqmweB6tKJ5XP/bhNS9cAd6i/
05TNQJy8vk1DTNfvDJB4rO9ChtDuhaX0MJwnpPNMI8DLm/peHCzh2bRHt99+JGfVOYPbLXD07au0
s/x9YUkYaAFjk5XZYDhzU3Tmcn4O6+Atl0K+PBQYW0bH17zuYnmqUNE0d37A8SAsB7qEoLIbRWB6
njRP/7WJ0w57GS2Pk9M3qCxuBMOuuQS/zGMBRhaCfBU2E506GrI4VjJ0kdp+sambO3F6k6OdUd+O
GMFr/hhknyjvhQCe4yy2c/Fnrf5z0hGHHgl2VUeHOx4E1LH0Ss2PWgJ7UwijQgnE6mSOt2RZiO58
NACDORqTSBSCOBVFLGtziyyBNkx6BvElZ1sw8m8wAmUs8KFBXIHQ57EqBbH0YgzMQHHA047p+CCZ
OyE++42ba45vxlZZo9EN/+OUD1mOYAFMn81Y7/ym6wCMYTVT2ErkV9TcSONzXRykf+/hvzCSPorR
CFdUzEYWoPuux5/FJB+EIHTWTzzPIvqIlVmijfMwV0CIpU23SXbES8TTfonNDo3OHDTWgV6uH3Xa
WrTt1bE424TeK/29bg5R/2PdINatAOEZcdaxwzA7/SIoCrWqygY6IoanoGWlCv+EHRge+3wa3WDw
JxcCszyWRdYizmk6FFjR9Q4CxEs/NQgBCc25ES+NH5sGtPS2ID7nkjWaoN96WrePsYQg8gcrPMjh
wexIU5QrbSflggasxkTiV1a0p6LRpk2ihyPnmDFc40x+ggojHnYzEc+lVb7o4eELPUg7zEJLGsMb
P7/DMNONIBWHgtwEItkYKsLjdfuuvh/S6ijMGYgnMYYDdtNL1Jx4MprKM5xf9H/l7Y/yi00m3Get
f0Dee7+OdvXlKLT5zxehHcKjSGtLoHXlXpCeo+qg9sH9VPWgXYgsYoQc58izjlrTLJ26KKyAl9TD
JtXJXaHVUCxK3LCJboYc3IPr9l0FyJf20X1iRiMnuh6Cqq2TGuQ5n6r6s9Q/Bt5s2HVKjcKhkg2N
4YVRkQGnMeX3Oo4Cq4oy4Qil8ZOcplBZHgYNxNUDlBMgeeE2cvcpNEXMcS88aylnVofGKEmztZWw
kQ2nQEtsi1GegUt+zvyMkETA/kQ6FOTKl9sGmgmpbI74jEFxTsvNEN/DVVta9RrwKvDMDbpAUi6R
ekE3s2kAkim/oJAEisQM3VZgdW9jw/J73plnriAIT5EOBw8I0hGXcIrQJ00IVju7KYEUSk6KA95M
8lnD1PR/2JoLqPmnLI5eVMWFWBBAFbr0aICVLlKRiey1faXyBC6vfOa8OxdQlE+pIyHL5AaLqPjm
PWhl0fve/lKMmmMR+xQscChvEimoxvdBUWMA1SWTk4FHTA4KJ8PeKJMnzGKnkOvCRDYvVOB9Ncqr
xHowtHmFpSwJkkOymVtJ1aIHPnf6TOW5lOvhzK/VBDONBFmSeWEvP1yZ5sVMFVlDgmf4kxSSjYap
W2Pw900avnlZimxj3X5GIAWJzewUGCL6RWonKj0HpeJXBXOz6xtpxrt4MF3+HrqO3gl6VvTt16qD
mEmsbEPprCTQwL6yETQHHD1F3f8HT4PbF7UD5F1w7VM7SsgTlQxZhS8t5hCsyHRXyUdnKioHVwrn
nXudwoeBSzBqWyWdkBsg3a4xknIk3RFMjkp46lMn159BepqYrwGKB+trep2RpDCpj5yWU4ORQWAq
0iELb9MGC1k4TfQYI0xsHSU/++Iujtwa5HXNeTR2Un8Imgc9RHx1DH1exyfrBC+WgJbYEwQIw5AE
P6dW/fc+rj80Od4Wg/evr6Mvq9GJiNbtWQKbcn8SQm0S5oCJdLRkaNkP5Pvu11eWdXUgH/IXgnJ7
pk80D9M3WNiotmrlWOPyn4Q7KX7xRE4KhgdFbVLNbGYtVxyMCoKBQXpfC+Wm0EFFn+Fhy1k59gf6
Novao00deGmCfiAbjgiM8I4voJlP4ci4sEFmMnOkG5HypwyKB9MIawGnLq7RyxIFoPX3jgXJOJ+I
deeCyfAvDGVLFSa5V051bU/ZeaieNKF+q7ObPGk2GlIiAQjDOVEa8+JYIlKnbYKgmRg1QGwzUN3m
O/MPjCM3Y2EdQsGewBrV/TthKZzKLKL2RdoMytJLL94gDm3aAWsp+s0pQruWoPdu0txgBLkhHG74
667b+VwtwKgopkj8zFdD2BcWxB1A2BukaKYuKtsrNp0vWVKHsZKX3LzHtCuEgFvJSnicFOw1XvwG
6mz72ZQgWwyDNc0yvfdBeQDZYtpAugA3GAQ4+soylNta/7F+3rm41IGHkEugo0CAU4i+IFQexO4+
B6uIvCnAICwkqVVooHxSHAmRwTo087gsLKaOS5Z2QpSNQC5QFRC7w6QN2473opk/HX37olQEZ4nA
CTlSKvIXeqgLCH5b2/IkOmBMwKupad/WDfmKp9dAqMC+N6tGN4cGjNPmLRjVGvnVNLeVcEqVG7A0
2uWrKW/r5sbIfzcmZxGZzmBhH3VOhDJWhM4ENEkaUDKK1gTalAAjDaAR1sxdIei8qgornoEImQpJ
cRRVwXV6eTLVIotEfwKiUDyN3bkxLT3ceEVvJaS02mbHH/++akmfj+c3In27doac1GMGxE7fNrKr
5XdjPGEwLneyYGYwwlxqgdoYb1qFuT8JtJvQuonGI3rUFuM9caYOKPnlwqke7mPvnPn79Z3D3J3f
EHTt3m+zMp9HmewSEklQanD6hEf4x7GCbiNKJa8XktkKFeX8Ks4dfzwGwZ91O9gxoALJolnqCjps
1DYUfSkJBQMoSRz8wP/fSpWxq/TCjbwJPOdk22v3GepLCHx5nMjME7CAppz3VKXphAYGQEsvxRBY
ZtJZfdjuW+8H6d/rkqd7yNz/C7x5wRcPwxJtC1HfzQtqTlsyDVuw27tFLlup2d36pbYVZ+6FhMe7
yjOT8tPp0A1EnGFlU3gRvF9dUgZgwBw3OXmXutTt5YL3XmRuHRTav+ba0aJLfdQ2UFKzmbCyoTxu
ZHmAhmRxDsEeZhjTTSQ9h9K4G6DNZ+ljWCDORjOtKbyKsWkZtbfNNd5IKfO0zITbEjqjwNpOeR4F
PettpBqVPZXDNpHbhyEgnAPJjEn/QmgiNdXXFXiQTgEgSGv16g0eL1G8NRSMYnMCUtabGMHN/9iC
t8PlLhJaVU/NQUeIAeGCEC1+LapXGEHZZdySHfszfkNRtxOm6vNQnD9j1+w67d7oXxuJdyn8fxzA
Nwi1VzKtmcSxgT166iObB70ENOHGySH0UKzKXAyXyz6evzVvlIULTB1/zBe0BWQxYZ3YgMMa7RAE
FFO7DtM7kBUZtR0pb0qdE4LzlpTyARCjjI1IAGgmOzoa1z1/q9cdJ+xmgmAyG3zi+BctmpdbhGRJ
Ohjzd8vQnDGExVYZNReUPfa672Zu+QUM5VhKWRuNSAMM0uxWW/yqMGvl5+haizaeN3DAmNt+AUbF
fJLZ6Hk1AqwcM2tMbopOsUf/Z53zSjk8oNmdLry05ksV3kgACrO7qN9KMEo3ID/OqbjxvhHlktQC
F0AcYSOIOvIffvoYiOMmLevH9W/EhkGjNUZnMRZGk5uVRR6k9QS3JGEYsCcj8tiPA9h2/m8olKPI
4qLyUfqo7KFRd5IZPEHucBtlJueZzLzJMIL+v8ZQrqIN9cRvDRM+Fu/+KdgqXuaq4a7Bc7L0nYn3
euWtHeUgIAbZK20OOAw0BrJdyJ0VhbxWAJ5N1FlFsiYwtQFLl6JrzalkM4igd5H+DBNjchv0WdaY
gOqJS5KpfVr/aszzqxG05aAzD/wElH1VWSeNZnqAVo+IjgepckjjkMAWpf+SygT7wV8oyso6wdBJ
VgBKIu2J+CPE1B6GFOU3sfV/dVWyJyhg9gUEh9ZNZH7CBS7lohQxHrooFhD7YHe0YClC67U/9JxE
JvMbLlAo30RikG6T2TpDcZrkoQA7ioRCOqi/i8p0ua0dTA+1gKM81NR2rSmlMCrx3Q6J4K7Ykvpd
0VrO4vFwKBclJX1nlCLMksvGGuaosQyRfI4f2zziRYxz1HL1EP5rk0SHT5CETb3QAJYZPIf9PgAP
ZQyxhdaees9K4sfJ/BzEp1zhTUxej6PPT8QFMBVODYKWaFMK4LA20LT+WXumvzEGyE7BlZWxsE2L
x64bLbMznB7BatGBvQOqXjIBp3WnP4Bo/W5MRV5lZ31LoTB+eQtlja6g7o5v3ETPTXdUjfsmDw5R
8qJp73HFU8abv+T16mNeHbpGmB+lB9aJNBZFlcAJVYloQRmkywcrJLWVSfsh+zkmaBEO/st9/jWS
A5UDzPBRHmGIPVkOKzhXPNAxc+XWzY+a/Cl5LMnsDMsCh/IAQjtGUe3BNB3cBtk+DUGk9zupdml3
P0pbSd4PxUfVPpfJPcZmnHXvw06R4S0gonCKpAfds6G0QtD0PTZX1bhqdZxaFwTbFslvivxgNk6k
W21ZWT4IR9aBZ899/T3/4n5NNi5imMyfyrGLYfQkyVaCjn5v4B1YZmrl2zR6AnPshCZJJEAYGZrv
YUWh7zREspiGjCGaNLYbbdwk/j/3xX8d12/LqHOhZxm6nDtsG1XQ8enal6lKtuuLx74zviGoKEPV
wrYWIQJgm/m5gqRomD/puP7XQdgn7huEunvBMGwII1iYbdT4LEXY1zNPgUysGh9MGx6a+DAJu3VI
3qagTlzSi2nWyoDMPPQw68nBy7P3dQj2jfFtFXXYNOKhKcNAUFuilTirzpmXb1vtHIKN6r8AfccT
1DeCmFXvKQTuUdExCZ5Gvi1nhtsNmZUbyus6FtMVLzwIdbsrRik32rzlQHyUaOghi19qVKBbY9P6
GEfjTYgy13ABR93uWlFLUIACnA9JwvBGKezSuM1UjmtiboYFCnW3QxhUw8gWULp42qtq+yG1Mida
XzcEZcfLKywRI7PIQkCEZeUEiE4EYlXCXVJu1r8P87wacxlGEhXFpGVCwMEtN1GK6UN5yM+CQs5a
Kr5olf6wDsN25gscanNjhiRuPQK/QPpXlLIk4kbhhkhWo/quWEEubgdGvADMphzceS9fOfMFLrX/
5FGo63aaLxG0VFVdefAmYuHx6HjZYGVx5QbmzzoLfheQmSlK3cra+qTrILVb/x3Mz7n4GdS+JN6U
kb6ZI5KkPRRKcazR1JUOgyULvBHm2aI1i6nNmZpq0eP1Vdlt+qFi41QRHndoK+5fQdvK8Yocs65Y
8evYy9CIi+NWbfwgtIFljraocDwj04nMdxc4x0CSY1AfUVEGLdJ7bNJy3Cr1H3TqFBiSDEVHbZ4r
seacbubtskCjvpXZ6nGjD/hWYv8uV89ad5TNl94LMLNwzIrN2LScM8gDpL5YXHuCApUemJdFlq/Z
mXCWMHxR5TcpcVXNJbx0ENN/fVtINyyrQQCZIjnAoTdAi4BMwxQ1T+sbnt0qssCgngZejXafbIBR
YiLem2FvznKeHYZb5c6RkuGm7KNbsal/V6SfbF2Znmtv2guGh/xheBtWM7tblURunhAPYumgl+nH
HIziJkR6Ob9UZhyYWU1ybtxTZ6FyytV6QiOmEDGyE4Kyfu1vMe+F4ai82MkRpjLL+BB0zVYpYjBq
wlNF/X5oTF4S6Jp4AGs1S/KpIE9Hf+1XKL6IOv0CSsPt/E1GGxSzGAO19Tf8B41i+o1aW437Q/zV
2OKDcMq2zTNYY5J74TRu19eCdRssf8S8cRY/oiFg8igELEUJKsyhlza5YmtE5zhDFgqIp/73OJvz
B1mgeBgzhJAxtkYkTgcBdaOkUG78Esre/27NEoeKcyCWGhWRjoOMLO6OeLlb6pg9UHhJeLZ3AsOR
LqI6q9G8QRi1y9HWBnN07bnTJqtOnbbBYObogr1F1Hiz8OyrFEPbUMgBHyq62i+Xz+/1wYsV7JQk
thN9tPL2lKIGDJmJITj3GeQVI0toQGGkck4K020sgKnd4YemkORo2LBHvdxCcXXb82S3mPfJAoE+
ikGqIpTCUg4GQuBpU2iQwtR3OWSn17cG85IEVyCmbSCnhwTe5RqCVswc8h5bIwse1NIN0XAhIipV
XMxHc6CYu30BRa2aN8idmGUzVHmvSL2l1SLInSPOHcJDoVYO6uBQr5lzdUJ4MtEYEKLbk0tey7yo
0NwMDmOdoPmfAoGYtVCSGp9HApmyH55GyG2IoPKpb83EjeLEKgnn5r9mdJ7d4jzRgwyrrkJH6fJD
FUkXp7EOyCaz4rP6MN5pT/WNfOdtRGcWJsOMf7f3PxHUrW8Q1qFe4NKRjVzFWSR9vZGmvaG7Khpn
ozvZP7aSM0acstb1wOylkXSdAQq8cYdAGHfl1rR8V/ctH/4fArJ36SGFGJs5Wa+ilTyXG4iTNxaU
UwXOc4N1HpbmypfLjCIyCTUF22caNm10HEfklp+MytGkn+vryiwcLpGok6emZib3PpDk6AiX3I6t
Q8SjqqKzhOwqbVNCI7vkzfNdc6JRK0wdQsPofLkTsMK1lZ8nhPmYCrUGHxI8VvDaPHsPx4ZYmGlx
fnquz6tuE95mos6NPMWh2EXw2CDJ23hP2l30Wju6G7qowm19fND7yDEciMvv1YfSEd4bsFZs67cC
u7uw6x3CJhNUotF+R35UG/FeOIa8dxLLtc+EBhBwlCGoQg8aY9priqF3jztsuPHCAbQNvGuL5aCW
URb13assbRJxxOWReZYKdhUh3XrcQQVmwnKJQn3nKlFDZZqvqBQOHfp0enIG04QSfJAWvRSJAC0V
txSfJ3Hbmxt1FN313c0zcr7fFpGNgqouGhcBL+X3vYBRQ7QPphmvyMqMAJZW0u+hJhWgB4L9hPRD
ZWzq+jT1L5oAcfnkrY6exXynlvtyelg3jnU5L1Gpd5FQDOj3TmGcUgqHeNKPffIJKtrXehQ+1pF4
y0g5/aoT8ywD67utj3eq9Dx2j433+X+CoJ9AUZu0me7DGDmebDmUQfs6baYkc9ZheJ+KntecDDNQ
235eNLCyIfuAQKM19pV826luL31E0jGXHFFL9+u4nBWkQ2w/GDpJDADrq28VUtiddK/Kr+sYbK/2
991Ex6GqAW6CtMBXCns0k3ag4+qFN8Poj5Uq/4qMx9oId+uIbC/1jUid7tGMq0TxgFiVZ09EiJtC
YoRz8TMxICSLgU0MQl91X2W1UUv97EHkNrjJzR6pIFPJ29/rljDXTlJMQwG5maHSayei2wnCGzMK
RJVHwRoh95SMjiwQSBTd+kic/9/wqJVL/WmMQU4Ej1E+VMqtF2/i8RQZP1LvfgArzzoYc/MtjJv/
fOEFdTGMYlED2NhBHl3ZV3ENFgBO9zjTGy1AKFcb+12P8j5AvL50QXBli6GJXINxi6YWzrbjfSzK
3Wp+FsmxCChwmhIT7TluM/0ah0ciH4WGUw1nrt13GoAuJupNPRaJh0BFBwP02B8kwwlLHt8AO+Bc
oFDbIVPwykfLKMTzzsFttZt2qLfv03MB5arIQg0lt0KH7DNbOKcbMbWSs+HKnO93Tbozh2SL30Dt
kqZVQBIT4wh0v2+hfuS/oH/x4+1JVqHoVzqdrW51e7LHV8NtbXKYVLvZKJzf8PVgoXOly99AbSLk
gYe09rEOLfgqnLS31YfhWG+7XfSr/B3cExB3uijcS+76AWGHowvbqR2VZPKo1SVwIZJlCBZyLcdm
J394Hy2xUA0XN7JV/kJfx22BxnndTXn1R+bhWeDPO35xQj1FiWMzBL76eDZB0fHqnfrIxbcXNxBh
e2iP3oN8A5oZ/9e64Txc6mKPtLpQtQzfHGTmIfIjynkSXK64Lwfl6wmysE6PMY8wEFgXVr8i7wix
iDjqrKnkvE3nH7uyeb6u/gWMrNYeicx5EUEKnAT6H4I3BGQpLJF8ToGIZ42IHDWvPZjpjL4/3RcL
xgJVyaYq6EagtsWH4ClOEoN2JgHB3ZOGHGlYb9a/2JU/ApXznBgF+Rc6zE163H8qTC0WBZC1R3nt
QE611beFXHLOw1eV6WIpZ8JoeW4lQbUfTxDqcQBRSj9IZ4FAUNaOrnIGsfKeONkRRXA8jCZ4hMAZ
bCvPbNQOs63z82Ab7mHd0uuMNfUjKKcY6iCJUGahx3ELVldoov8yj55Tn8N9vjfPIM76iP+cZCu+
LRyDE1pfBR0UNOULMeQTVHE1K+1pozWAYZL0nDvs2t1SEPOhWewbUlZGZ8zC2qBGQqZGeX+PNtqP
3+rBuJ12EEW/b07he3qfPzU30y8Uan3FllyP8/qf/drad6b8nj4hMBUJfgRIbMvoLhI3Etml6SmH
Qgjna/KWlHJxfvL/SPuyHcd1ZNsvEiBRoii9arBsp3Oe80WozKrSPM/6+rNU555dNi2YyLrd6N4P
G8gwqWAwGLFiLTmH5hNMMSt9x0yVPlrlZ/Z86F+k38ZWA0jAZXeXba6ahKo4xJ1A64oc8nSLk3zM
J2NaWFMUMCF3pl2GgrRxhXXyDz3Qfyb4rxhFci7NMFGkjnKLgYfMax3JYrdPgMN8Yab6t/70WluS
addu5lXOUFoGGKg30ad+013FkmCXzyItnEoHa5EG1i4NuiRckycZYlaqpQplGWVPhn2uuZPxu6Ci
nHxl2UjFQQqI/4d42hkUiKZZN0WyCeeNo2JjdkG/zQEqmC2WUz1wmBka15GchTeBGXaFUxdZdTMM
afoYzWq0TzOSFZ4P9YDYqioUeYnup49EMqoDiUeoeBNtrECjRaGL2wxD41txAeZNV4+iiYDfM6KP
YLSLARlsiL6LmwaAHSlVJNFj8exCgQwQpufxKgB7ETRQuCjoT0ng1zVWqSZUdqch922taaTd0C4G
qxZEyGTQPDp1g4dW9rcHAxfzBgN5EkavZMDKTt03Y8MQJSXusoiQatOyJHgzJrVEwaYWjZme3yow
tfDHoNcFyiudW+loxkqcx1DCSDugA5mSR7uw1A3UcsdB4KJrpvDlFpk4UyWo9p+uKi5VqRhS8DmH
U9lcFYZe3pO4NT6NUo1Gga3zJh6mHXWMO4OHioAlhyeSHDE8OzRlhWvKzp/M22I7OlRxuhQaSE1s
JQeMSmySQ+AZDnVTF4HoNfdEleuVBZ/8Bi7wKUnXDsGA39DHB0pfQvaegJTucqQT2eA2dUrkoCsM
2JjzW7+7rcNNHD1eNnEeTE+2ki/A1+PctNIME9o8bRQl3SLncb5vAjxGmMzG/8Bwt6zy6Epkg5ZX
YPvGMwcMnJHO7oY8EazivCD5Z/71rw0uYPctmDZbCTYqNw3d+C57Ng7yjgSusje90FJKaxZ9nLWd
O14Wd46biIVgeoPJdK4tEwy1vSDxPYf9coviXCxAIbmQFgv1gT2GNqnRraAPmqNb2WZwGjzejFu2
z21Z9F5b/vBp/rBME//dTc7vJPBZmWNYg1rwPr1bcAS28U6vyF1kGzvmAlGzMV+Ul/7at0WQr1XL
GgFrJXpfCoioTn1Fpz20kipY1ovI0vKn+K1giUVHBw1fefy87JgrFwHIDMC0u0i4IPHmjCG8mGlX
txDFUG6nfuFJAlYusEcdGnve5GPWUTRisHagsbUY1wa6BhL3XEDu4rAwywK6wzlSP3ncZ/EPDG9f
XtV5sgALRzYWvz06brVaS6DehQ0pt6LfffMqB04cig7cGbR26cOjeAcmGmgUoplxaqWhrUGoNua2
/yzvy0d9cQuyqQx0dybBM3rlM52Y4hYUDsQfawl0PhgBkfTYysJHHYSUoWkpOoqgdjULunQrO4ij
BdZUaoBQTuGnF1Pam0AJgwa/LG8rdbASDZVdQKJKESZm1RC4noDtUDECzkMaAqJXLE96dE4wVz9F
imWCVBqEBW6jVQ+XvWIlWsno7P6fKf6x7pdaIc8tTE0LAVOT305d+X7ZxIpzwyMWfVfwO5tnb9hK
y5DTlTAx9IGT+epdgnpTmIjAM2uxHp1xqJSqC7UtVnXqeh3wEUOQThnGLjbd/BClV1L8EpAdhS5H
BExGdTWP9hDflOkdiJ8ur/G8pLdoSKr4VhQERCqS8VPjektZEvpaZpN7tNVQUToYOzfxEg+118ma
Nua9hHcsNFM661nyfMHZXvuKqOfJ6B/iDU/4p48sSayPEprZCuZQsw5HItpcXuDaR8SA+wIBAGoD
NGSn66MdLXwdTwuQhbzQYj+Te2GqeE5IsuyhBupq1DzAYM2rwGlRP+mZouNtSq+SwTGtfNNb4310
Pd+3ADdImx9kW20vr4usnTWQZEPlxIDiydmQ4VzSoqUVFpZZjdXt3xq3jS0MjYDQrbMy67Z3iGfe
AMB0429rSM3sMjuBtJAV2MFG9GPOC5PLDhz9GHK6y8mc1WXa4McA8KCYFspmvg3MgdXexRs8J+U3
9gDxajyQIvvmp2Ajlr/NXe4ntrnI3WEWQgH1A5Sv3pLf095RAreytLvu/cv4OXvjFhiQ7XDQmRXf
M68oLMUW8lutOtnR8hc3P7qiukqLy3r5FoVrPqpvvYWm1jX14HT26ErX9+S+FNT7z/EQ0ANHSMI7
Gq6tglCaM4nLfgjqAkqzrQe638ltrlH3um0aN7kbBcZWlre80g3Iay4q5LzM5RQkRT3XaIgPyVbO
JGuetxHETC9/x5VQAL0+wHUQBZFa8xewQYsqKg0FLjQpNqYGwTgssHBetke6vgxn4xJEygLZ7tM9
86Gq1eQFg4DOTeOFr9pg+QfSWfLjXfIWukG8RUGisS4va+1onBhdzvGRbxApzHIjg9HBbrxgq1gG
8t9t816+smuyJbfguKk34XV2pSwqBQLjK6kGtKNBgQo8o06Q/50aZ+Y8ln5mQDTD8b3qOt4Z+0Cz
xk9yh7TwPn+JHLqL3pPX6DH22vfLxlcCFEhsIf/EgJaDaW4UIaugcxD6IXLD/NoPb6Lqmpm/ByKI
gytuszDC66Bu1lHk+XO/HW2vkUR5m+QYWxyqF0V709Pv+z7qDCpq2QZAvmclh7zp2gkk2zlojypr
SByS32Ka9vJOrXwlvA9UeD4IelTchadfiaS+pg/98tjDcFz2NBhewUBtuJPpgw/GRUnYaV2LHqAa
RPyARiZmD/nxjSjrJ9D+Trndtt7ggq7rh9k7uRWDfV30Alo7dSe2uAMgASFEwhq2MHmc3WTXxs9w
ozvdhmzIrQ0O+Gv5Uxa9NFe84sQml1IpRQXtVwU2CzeEJEiBKzJ0EoRj9Tq8aa29EYiO+UqMPLG4
PASP/FCSFQw9dxAkZLiAv+SXJLBba9pNVuOYrv+o2Om+24kUSJZlcFffiVHOcYaGFGCKXJZpPs7S
FcaWBt1W28zKAbG87KNrWeqxLb6wUmQ91dsRtvAMa1yIJKHXbGuP+VXs3LH75jFwLhtc3VCwJ8BL
EUAUvkYM2s0cUU1GsOwme8Z1E2tPFaB337SyKPIsTGMYDwEJIE8QLcu+POORAghfm4CW2ikVDMaK
WM3OlsIZ4XyjKkGk4Y8wQn0oZUEfWM29RhSozlx+Ef2BeIqKZzgmsvhHnqwMoz6OUP2JCZxddYag
FLjAWUD/YwE2oHeziItwVfu2K0uwn4N0bqxMJ68cw3xQUoAnPr/9SZABQEwEqHgmE42/pYu6xDuy
hEoSJuDTasQEx2vw7WcBpF40kCQpMr46HiDcWqSmCGnNQHyeh+q92vUOzRWPBII4tPLhT6yQ06Aw
pYPfxf5iRU12mOv1lKi7VVnjfX/HtIVxDT0VDWV4Lgz0I4ry+gxu9T6lh3ZUrxnDTHDW/YMZihox
AdYTTL18T3eaJaLXFG3xBjLXSGgWkWhJxLq9nIWTkIYPA3U53IKQU4Y6CndbkKLKUdHXoaZM6WYw
IxdU+94Q6E6Txg+jNDhhKKp8n12/nEnusogNDPCNLQPhfqQBmO5G5Y/Ab51kRMUu3Wi1B33Oyx/s
LG6jaowGBtJQCFZBqJJzcTYXeklbdFQNo0FSjafJUILjofT02Xjo/UyQI52jCRd7yHhR2ALrAqpb
p34Y+mrndxl0Oga/8rrULfV9ZnoFYPjsOUleFOU+DN/MQNAZX1sl5qI0DSUNJE+8MBeyqiHKahRb
1XofhHYxtlYTXTUj5J17QYV3JTShu4c8myx6Y3gUnS6Q5Ek6VwVMIQneZap/6NIEs6/V785s7y9/
uzVTBAkhJr9wa+ByOjWlgZd+oD28heq9jNHxsrs2wqk9lE0lWW0w/UOkgsALpk3ASqMvra9TewMB
sNAnOBA10V1MPFgGQztSVIhZ+1ZQcEKWi2IMBjrVUyummUzwHvQQCyVhmJ0JmAVU632kpBrgE8Vm
yvO3y/u4blFd1rbc7nwvr2J1n9aVsWA36K90AjGfVllzUDdWbCSbRggkF9lb7s+jBK0Zm7ZgIeyV
WfRbDlu7ycf9CEV1DKfc67UoX1oJ/eC9/7s87ohPeGdWaYINNfJhU0pPik43hUg7etUIXj9g11tI
RXk4aF5MJpR7sYYxIbtKvW+BDtaV5Pv3PiNHVridC7KuTuIFyzOGZCPX/lvXVtfq/BVEtQAJsbYe
NFsRFHG/gNuc83V1Bm/IHE+IxP1DOph2IElWKAq+KzfMnykkBf9Bx5y/+rVYm2ofwnoYI1ScUH6V
o1cfXdbcb+6r6EfGBPFi1Rx4Vw1VBokW5IFP/W4aQ1nWyuXWnMs9Sw6p+rMG9FT/VQ7BrlcfL5+q
lSyQQaoGSQASG+wiF+lreejkpkfGkZjmlwSSVTWPBC/itQCI9ExFywdp2tk0Fw6RrJEGsRZlnJ3c
5U43TB/oaQCBSAX35Jo/IEtjaC0tLX++oRUpFd5wDLCVmG0x12il8nYZgL+8ZeflW9yOx1a4y0PX
oiw3KyyoTbXspzRTfe+Pan0HEcfpWZFmtkV3pfSAWklRnGfNVVyiVw6qjdi8JebQP+qZS4Z+d/ln
rX1JbLGJ2g2Ye88YFrq0nPM01FDgM/07NSrvxur5soXVD6lCmhsBBG8sfpiRBDQ3p3qxEFVJtO/l
TIm9UVXAORWX1P/Rhr2oUrpmEoU3qJxAMVOGC50eBr9VVb+hCMKYnHwb5Nc5Ue9L9NMxB5BtLq/u
vMbBfVbu4JnRRP1Qh/NIUNhLB0/vXH3GYENo6bFTVCrGe7xGdI+unXagmnBVQxBUIzy4U5GCms0U
yKaybneRru7mqDv46bidEMr8utsnWu1cXqjIJLenfaFPfh7AJKSqrFbTrdH4an0nDXwXqMs8+od4
hvclhWgUHplnk5X9NPVaICGetXnkdUx+y+VyX5ToyTJy3U7gJcqYe3mFa14D0Vx1EZeE1DYf1MJq
HmlsIuViaMBpM8DGWX6lFeizGFRQiltNlXHelvgJg/jfqYcSFie06OChPlo3ajJgahJ2g02cfI0M
bCo3lf/IyEY4Wbwa6uAx8BkNaCOetSoEXHZOtAUS1zBLybO7uk02vpDDZy0LQnX9/8zwJFWNMQXQ
A4UZuQ7coH2R0LSoik04zVYv4pdb+2wUYrJAh0E/7YwAOKCSEhMIyCLz93soDxs/zWpgttSOIcTM
Eu+yk6ye9+PYwl19AcjiANjC19I79SaqHwqDFVZSDF5Kgw2Z0/dxxlBTdgseI8GNuPbtgIBARwKJ
M4pknM+wqs/9IIbPJBVNrJJqv80226OzXAkysbU7AZg0hOr/5QzgQlrUqnkxjxLyo256LyoztNRJ
JAK8+tUo9CMw/AJGCXVZ7FGeHHdjNgB6tEitThaGjawijnHVgzBbSBN3hrlAhMZbHyUehJGFuPrU
lFFI0zzMgPPpbWso+9ZUg/QayWY5WpANNXUv7OPGsPSBJDdaS8MHEpLuyujqUFCnOV8znnOILPgl
KKEYfBuaqgMdSmQBNjoZ7qBbkw/i9ZZaef5w2UnPjx8MGeg+aUCsYy6dW7HaD7RTTVT6/eaQ6x8j
5I3SfIunKhBlgrTm3ClPTS1rPvqO0DIsVfAk5mDFBOO+6ZoF0ihRCiEywjlkT2lTKQsULsP8c/Np
Sr2VUEEitGYDWCZERdRLMFvHna7I6Gt5DACXAeGto6f9NmPpRpVERZIVM4Be40YzUEVQ0c0/3a9J
QbpQKqg35w37AaoRj/mIH0EZfDunxbvjrx1eRECVUA4bVDQK9AwiAqW0aaTR9akiCIeryzExk/2H
qAKwptPlSCY6PE2lY9cmv7dlozAsUy9yq+1EMkcrgRfikUhUUbdDpQew7lNTQVXjDKcmSPugPZIZ
rsEwOHNtFJFj1B96GW4MpbJnEYb8PO1Z2n14yaGIi9EPntxJj5ow9iNYNdL0qazrF1LilpaBUZHz
xqIS5FgC0718fFfihAKAmL5I7uqoQnI+0qtBnHZzVNg+kze9+plOgzcj15qoiDx/+UunZVA44l9L
vJeAhyNoxhGWWuOZGiauUFfyqTuPHxQzx61bidoH5/6CWAyYDErujJ3jnWlUguQZvWo7qdtnlBSg
EEBiJ1dLkdjZirvAwiL1jsCPIMjDZ8F5E0LbCdkcKgF71YhBPB9Urt+EH34//JwhTYiZHpsU+Z2C
itDlDyjaVu5UpG3hAyuPbQ2bymID0ribeNjo5DVihttIb0wX3NirHgOmZ92EKMl5DtQxraNjkxS2
ogNNFd6PZHJk3+qZIG9dOw2Aff4/O2glnJ7BGip6pa9jYWAfQeX6VTNn249tib5l5qshiXj8zxMR
BaaoiYO/3GU88wjDGHIY1AiWlX5FQIahBt9vzCmLcCtyR3QBlrTqdEFjlaLQ0CF+lQaRMeeMOcOk
zUyrYmUuONVri0HtGAxMf6IJ3wxHRy2VUsIAfA5Ki9I7YUr1J6vmTjM10dRawKUY0eATna6Wk6T2
EatG2uRW6dMrltF2I03xbShLt1mj0b1PhoMiSXvDqHcSKZ6rar4uSRA4Uo5Y04R36CFpyGX7fUGg
piwhIwtktd9cPiB/5gDPfipUlZe2K7IhHsI51D1AdElYQPVU35RKtpVDIGB12Sl7047GEPNXvi2P
X8FMnVgJbLP/NqZ4aRWokKVBrQwFM75t0JQ+OpATZOUKZR/0zArqB6KIdMXPw91ixFQAUEExn/Et
syzNqqycAgQCBCG/kT2d4GmZby/v5p+mOLeb4CAmFNAp3BlnGnNNqs0xMXEsxw3dSDefo5P9AJ8k
WFmqxvKmr/r1YQG951eH5La20pdH6Snclx/MEYJMz3NtLBhvZ7z8GEZM+LS+i6tcURMsuBgTN++e
2bSMQbXjdgY5XV13zuTXD0pZGxYV6luubjZenYt15HC8iDvS7kqNKGxrsfljGlt7LJWrNBTBnFfO
MZb41wyf8eY1ZLU7mIkKdJpS/aYNo/fLH3Tl/liakyhGYHCNQtf2NCoZVTknmYTvqdcPmn/T528q
QI7jg9G8adq28wW54ko1Qjmxt4T9oyS+naCFPEVxAQ0dp6hvkglSRfaoOMO816QPU7Xa4VnqBV67
UhCF1aUAQhdAlclPdCV9aVagJocq/VZqPeNedgubvOM9pDuak+16L/n6eXlf1zzk2CK3ThU5VVYC
ZojmjHw7qcV+DOhtJL193woadwDoAuuMIh13++uVuVDRZQVYGie3bqddVTcOhsgEd/FaDIWDKDj2
wByDVXpZ7fFXM4dkhDo1vtpteBg3/Q78GbbyURy0L4zKC1qfQmuc28uK7KNKDmvtBjOdW92DnNcV
eM9vUgsPaZE+wdohU00gqWVk3oABcHs4xEZYIZ/HIQOFvNr8wtv18kc6x4sh/h9bIKe7x1hJOzmD
BdD8prv2jYDRTEZr1dIVJzlAeND+gfrx9/t1QLTgxiEA0+K1dFb3izFM3esNYpT8pNC9StwhFfnF
4sX8bQBQA0b8ZDxokfqersynNfHrcSjsfBffGtdP+k+yM2/mvfyYOLYBpBjm4kDE51ze0LWzBXCh
jvALdCFCF2c1mcICAADErKx28lq3AhUVDlHZ6JxxD5/t2MziOEdOP+UBC+uyR9C4LSard5ARFrbx
BHxt4rHr4lC/6NvqytzNgtDxh8rvfFf/ro87bbTEKE2ZYX3E+xhheL7NDwOi1kZ9RP3vV3mogP3r
ITwOsC0656/S3u06O/0xOZNFd0Io/NoVcbwP3HHUpVgPZB0/p21cumWPICq50p3SJY9l4TSb0TUd
bVsdotvk1QYp3+VvvWocIDA0NuFleEGefoRANwoTJU+cTv2qS72swbj3cJ+ETu7/qgcnEwn1rng0
0GYYmMLDEcKIfFaR9nWtmUlb2mokA/kIXuoBmhl3kRFZaRxh9EFwIa74MsNIDiAe4DHFWM6y/iMn
k6aeVqgGFXaSgyOoNb76AKmqSr49C4mbD8VcYNCWZwHK8ad2clUp/TCSl+d3Le3ngbRoSVMRn/I5
dQTMANOBPgM2EBk3dzTjkAV6BoJiW382PtihdRhQlf6dGVlAyI5258x7yEZJ18YGamyXPWUtzJ7Y
5s5rFddT1VWwTezmd/ZSH9I79SqrLANOapag0FFBl/0sv142u/xV7rCeWOUOq5FUcJgUVpvsauxf
im9LPCw7iroJvB+CVTKPUSQg4S4AxylsqXZLGQ2iBHCSJ6U5QKePBN4kGk5cy5VODHK3VQlCnLYs
F4NXutcelAO7mq9MV/rVOJODCTj5qtle3sKVM45KzVKBQuFr4U849U1gCunQyvBNVoz7zhw9dP8s
3fytsk+8My1fYR4IlATKaavfDdTLDB1pGW8y7rsNfV4NCZ6lSOHbLQuGm0zSnMvrWvVILEsBvwa+
n8Y//LRODQuK/0KEAYh07SWNdpF83aKK0dl1/0xAMTTfETwIox9p5/VIrkSZ79oqj38B9zETCtnO
KtdwJvxZ2qusI7daRb8ur/M8ZhJg/xCgIZuAjpG6/IijGJZJ1A/Gpikx5PIo52hG71vQOGm3krzX
tF+XbS2+cHrcTm1xnw2QBanIlvg8dT+Y5oFDMx4PSnRtxoKPt/yhU0NAaRx9Oy6S1WqiwDvw7UDh
5kr4Z9O3OxaJ7rfl8uTNLFgQjEkCPYk06nTvJhNUoKO5xGW8ItvSsBVIMijRbVUUm8s7t7agI0t/
qphHX4nWcxSFmVKA3X3eZhr4F8zYnQf94bKZtQWBIAmQAfTT0XDj9i1NlCru0G6CEkJ2y8zgc6yj
axmlF4z8Ce7OtQxtoWCm6B4yzJvwmweQfZaqAWyRuLzquuBunnSPgQkR5YtNkrRbWb1TMJ2eVsQy
xxuiPEJn8hA0FPzMn3WSCJa+9rg9/j38FrcVqtxNh98zU/+16BVXq5U9BKv3cRLeNWgkpADkM5Qr
gEUIrTH/9jlEFoHBIbziCbJyPo4OPZmSoQVKPm9MK4PolmKDvwnsinYm4VH/fvlDr/gTdDxQ0gaw
WcHYHpdRzHpQT1kJma98HqFe4k3pj7kXBGmRDS58Ub9IUtMPS0gh5Nbse/kUOJWQImnFZU9Wwrls
UJWjrDRYiQat3fZdwoR36oSxe3m/RFa4KBmWZtdqHdaiT3YeADW3Q/2RGE+XrazvGN7oKmh60I/g
4omhzDGDG5ZQowaphrY1MUA7mYJQsr6U/4xQrjYfjt0gz/Xy6aXrXLvN2Dae7LETgBDOrxW4MwrY
GCEHDw8wtaehscqZH48MGyY1oD0c2l2pVodOK1OrT4k9KL5HBlHXYW37lg4ApuOQJmOS7NRmGrOk
NrO8BI4dCmSTeYDalWe2yvPlr7R8ay7qG0jrMMNoLBhoHr4OhYcYYnkVfEEn19OMKV7/87KF83ty
KXMhowJpHTh/+GYiGOo7Uqt4VzAjypyhD8EaHw6ZqzT5xzDFHeJikAni3/kHO72bF7c5umGWpmmn
FbibW7ALGDex/2z6GPN/KPLDSARQ/JWmGzBpYBZCg9ZEWV1bfsyRMVPGiH+C0Qo7jIxdEb7KKrXj
bLJ1Bs68HOFo/JKD9NE3RVnd+c4SyE2g1gbAAxB/fPd+RrrTmhry4zZyevNdU12/2w/aRyfb3/2E
MIQy+zJEibDO326Rr6hdUyBDLbu3UX/3613QvdRkP4tIqM698cQQf21BNI7RdEBmoNRv4E6wxtG7
vJLzBJ+guAbIFApsOl67y6k7+laN1s9F2+rIpcarub3Tc08KX+tgWw1XJbkKGkEBce0LHZvj/LAA
TW1XdzCXlpM9ybt5qj0/+pDGbRuLsLartkD1ANA/kMMAwJwurZ+hY4N4gitffmmNeKvR+b5Qa1eq
OwtwFUHGcx6eFm7IBRdvQAsS5Fqn1qjUxkGx3IfDkFmMbQbj2S/dyx/rPLgvNjB9ZaKvB6ld7gYp
4t6YiiFBNl/8otNDFR/CCVBIQelwzecwEIVnH6DQQFpw+6YoVZarbLGi3Ot+hLL//eVlrAYjXB14
2f2Jf9xWdXJV5mUVl3aRO3r5TPyvQLtV410Gyv1EVGtd8wKc0f+MccEItd2w61JciAYEgqNkR9k9
paXF5F0jep+vuQCGF/A4ARweJVfu87SDMeQ0xMZVFdgxas8EpzSF2vPl3Vu1Al0dsLggk8Rddepo
YV1QdGnT0jal+8ksLWI+SEyktbDmaUhU/jPC7ZpRDRIiLYzMOJzFrom+ZmUvQ1Hl8lpWPw5a+siK
UTI+41TNy7JhSQQzRkKvMjC0bFFVaCwtGD8YZCVJ4GeCI7RqkaIriXAnY2yB+0YhDXMq+7ib/Ozn
kkg0zK6knTSUTlt4lxe3uof/mQL85PRD9VreNnFRwB2mbZPsKvBcmhTJq8DMqj8cmeGOq+7TqusG
mPFTV+/fu/ChjF4ur2R109AnYWhoMXYGwzbjUKsBoi9tQu77eNPSvWz6wGraugjwvboYBB8ZE0aI
Dvw8bggup0HNsJihiTblpNoxsPujNgnu79VPc2Rm+fdHt16aDYYeL2aSDszhMcS33EnRrbb4h1C6
DJf+33KWjT2yA76+lCgJ7NQ03Kmd8ZLPwb98/iMT3ElF8TjI0XCBpHPwQKFKZ97OoyChW//8f1fB
nZlGM7uKLo7cKMkmhL5Q4lUByCq1wuqFhYPFXU/zb2Sqf9fDP2BALTo0lQZjXR6CvG5YRvRmT6If
emc4LcvcftagP9DFYHvut8ls/v/tJ5816Awz1FUA+wivHXnqNc9vRBV/gZdTcuoWJAUPlVHCRlqb
DguhMWhaTITJFfg4P3FT6cUA1XEYUQLHbN3e2FCyZ6LS1apvYN4XGDvUegx9+fdHHq7KUxgqI6wM
5ZefW9Xk9uk9xAFsBgLny1FopWYL1ziyxbl6qAzRyHrYIp6y6fbRTXFTPKPLtWWzBaIZJA933ZZ9
+9W+GMVwFDYLFxRPeBtqrMEjp0R4lZ9UEGRmv5gogi+/+8zlj0wsCdnRHsZB2qqGj3Xp+YuRf47K
j8S0e+PRGIgFbLBgF1cP2JG1xTmPrPlhmypphQWVoKeCzP17flVb7FryIsf01J+Xra27x9/d4wIt
66HGN2h4TdfQBlajzgnHESQb1kA/C/py2dY5vRyefsefivPFpB0b2oQwJk/bzJXt6EWzoVR20+/r
bbIznyXLdHu33Uue6tUPkQPhgsu/QPQhOQdtgqCXqwJbG9Z0C1BBP75CH8NT1HdSXvfkH14cx8vl
wjLgf0kdaLBGcu0TIouRBfDTZqqV3eVVrdROT/b1D/DsyGMwCFUCUIh9bQO39p9o7jAgkeZ4O3ZO
oW+LCHdouPVlJtjOZQEXzgUP/JyVMaQl2Dlsv05eejPemeMT9RebGLc3Y7CRxXZV/8vj5O/xULnY
XPhzEwYJjHZDvclAplYNNvgLSPM+ZBDzGQSF4dWr4MgcV+DEHFaVyEt4yTsMKoHoom7Lh1RiglWJ
tpILMURq6dxnMCMXXzS2y3bPOh/Vx2042BNkb0XvB9GyuCATpGUojSrs+dM1a2+K4olUj5fdcvnJ
l7yDCy19lZaVuZiYh8dx+lQnQdazWsY6Ol9nqGDDD/S4hwFjbF/mSXpQzNgqlfAe/JnupNOrKL8t
U8wiZrroxJ0DKE9PHBdIaoNUchzBNHRbX9SsO8RpcAXJ732qRfvalO0ZMjiFort0lAX3w3oMQ5bP
8DxaaM5Or4cc3B2d2uIyiiXNTuUvOQ69MJs3yuw7WR1fg05EUBNa9RUkEBhVwqMZlCGnFlWMIo5p
vJw4Orh6Nbi5ooH9TATHX72KjsxwB1vrjNqMJ+xpG/WbzDDseohu+4g4mforNEU0OSsNMHzCo84r
tyodL79Iy1Bx9T+k0FpkK/RddV1vA7Dl7HAD7ePRUt7jnahjv/r9juxyy9TrVu3BOIG0r4VyfZbY
Zue1kBuQZ4sUr0kviNHru/q3wczFL43Gc0MkNJj94kUCntd4bQpnbjaq6G5dS2eXijxYAHQGCgru
cqd6Q7sZ4Csb8hK7UTKvcPjv41q/7sNQ5Cpr0fLYFnf8oJqQF3KOMzCSxAsDZyjuu3mLqo5rShZU
bMEBbPzDPh6bXH7S0R2rZUFZpRGW16S/M+NK6n6P7TPIcu0QcmuXA+eahyyPa4iAAJmKDuGpqbrr
2zEFv5Y9Jxvmg/PigxgHfyo2hDhGIKTkW4tlx+Y4h8wKppZdA3MVMiKm7dKQWJJxbwBlNJsHo3DL
7Fen64JFrrrL0SJ5vwzTlpXq8gmBaBq9vsDrAIAVXUQJuRa8jlfHXaxqgRnuFnUsuxg+EtmWw7tE
ROG9dtEt9Xlo8KFteKb9jiZRF+gV4mNhFDd96T8gXxBcOCIT3F2aF1JpFG2N9KD0D+jsuFUjeiiu
btQyiQry54VDhnNwFJWqKDcQKFSMLSvheyOPVixiXV09uP8ZOZtMQiEsMpoRwY9N08fcPkVmuItQ
8B0/G+kxjpR7A+Sdl0/T6tYBEIqmLjMxysJlOjkgFYbf4Osk00dt3mnfZ7FAM+3o73OfZpTzqZeW
BDHS9a1hRrdhAsRAUEiuP/1L7QOsuwYwCsAiqir3jfSwjwbwoOAbgcrCCpiUWVHX7qtQ1D9bd4b/
DGlcabRjY0oSCkNyiSdF+fq/88KCkLoaAv6uhs8rZORNLMJLFwh8MAKklgHene45CgXPsBVgJb4Q
SLHxmQCsAZ3DaTxFx5sYPeDI9nQPvg//3hm/ij2o9v1NtstfA2/c597kJDvfSvciBPBqLD+yzQXX
XGrayVCxxmmZpgnS0A6zCINlY2TPJtSkknQ74LV02eVX7nywGWI6GhT/gOWf4YhyGoeYbwPiOoUW
vaP1oO6y6sKRzJfLhtZenkCwgwAI8NuFI4M7XAmYwPRMN4EEpJ2rTZknpfPGTzDIXs/bVvsFUMAN
RQEtnvRDTEUoh7V1Ai4FrPFCK4F/nn5YfZaHfIiBGdK6CgrgKcldZUhMq0uK1sYhyh05BGXk5TWv
xBMMpGE6AAgETCPy4EeSd/nkK2iOpT40ecz5c5hAvXDZxgqQFKIT6lKV/iNuxJfZ+5k2etahU6VP
2l3WA5YFa+2VoRj5XpomPK9H6Q51KXalIP+wyRz/ALsGAFx6n1hRAPGs+PsEfstPApgd7EAgR+Ab
0eVE5GxUse6eftHqMQkSB0JP2PXJ8nVTELRX4s+JMS6odmgDy6UOY2MwArok0ckmek0tKZw+L2/1
yo0ES+ik4mWDxwd/VvIKxQqzQV5XT30CBUak/2kUSY4ySbtqiuimTk3FAmHcr3Ysni7bXlsluJwg
uIDuGnIHLjDloW+0gKwjALJwlwfgBspRgOtE87kiM4Q7Jko+zQXDEoHWrUlmaV1gDaJBzZVgfrKP
y7E5yo/bfOrA6YhOoTTrNmaBGXHKVnW1wr28Z2tn/vh7LYs9sjPFKFQ2kIy2g6m5YcgaK6hflbUt
gdd8EGncrjkHBSXwQteG6SY+vIXtXJN0xKK6puntSiUgAZX18aXIMf8ma/n/kHZdS3LjSvaLGAF6
8hUky3W19/3CULckeu/59XvQe++IheIWYrQxmqeOqGQCiUQizTk/oxQMIEXdx8+k7jLBu3ttSdHN
aGH8DkPVQOc+VbUdAWfejRLaQeeypvFct3d621RupOeNM89jJ5C3trQAUNAZBBhIBHhAA2AX9IGW
QNsKYBR992I3h87fycF11AqO91rqBhOo/4jiEQ3mItP0SIN/00bdp7LeO1MRvumt4SSK/5p09R5t
r19TqewnInqofhfgucSUvDx23NNjTuw5CNjTQ7/NbtLbdmPTyLvLN4AkncG5yMoUzWd/DQAtXYQu
uxIOnIjmTkneG5URseKZPt3JiqP0923zoCTHDAlxEUGwSBZnPmlfyfPYQFYwDse8M2gN9mmtb7w+
Du/i3gYHay/Y1zWRy23lHVqjI8GO3CK6yeK7XgZiii7fSkXtJD3mD2fTpL0u3V12CGunhNFcAQ1M
Ro6Kfy1bcWWVA2u36PDPII7kP8tR4k4i2uFV3RZyOC+KKn7TxyrkWP7gXudukWPevbqTko2lCHzc
qijcCugCB2IuGulPD74pdUmn6nDYBYCvA9BzAoC1at22lne6dmWJRhFXxbG4GGuIm5BvlvP1MtO/
S4QdCaJdNRsyUPLQ7TVlxXRjZ7bsppF/XabDv4d1wBQ8hh6AQ4w361mnjFphAjKaEByX2S1DdARB
H6m2l81jVbmFDPb3xX0RJ7nqkwEyxtj8bPvkyo8iBy/CRwTQewwpUlUSAfGviTTBuwb8XeBwn2EU
9dlQWTPrVh7kJ0ly7ODdnPfN8JShXChMFq1dUUthnEcpOsUPTaSiUc+NnbD/qcXgEPvmj/6RIq/p
D1eR/q87y0EdjSwBuk2QV8TA2umSlmHUk5iJlOR5M8rtYW6jTTcYm8s7tzLLDDkKG+wjWEhAzZ/K
mTGQ1lQsCFSGjhrqYxCh6Ap0OoxDuErwhRIXMlMSaDAz0Sze2qKCBIA1juI46PxsbkxiDJ2UOOsE
1VDJirwseibmS2ccAvMhVyO01ghCwTUv9g2Lh8E/Rq/DvmhhpkAqCOJGwprKofLYAeyiyxQvxJBh
nYuwklYv34UsvoPDGkO0PiVYVy35GYLDIQMXjoMGvec6iLwoL/ZKO1aUlPatRYKXy5u6FmMwoGy0
SALO/axajyJa33QEF7+dAuvCf7ARUqFZjtpS4OSloLtHJIw7G/OMKc1YhrBe/bKDrdKmbhq/VpU3
Ypzxsl7sp/iYYqkXd9nWcwNQF9aT2csvSvoDGEZ/8fso06MTGINimA06tY+AtIFV2vj9xs4e5bD/
VDLJ/RsRNtqIQMIGEG5ORElq1S5QtAMGvZsCcZuUoSA8WIG+wYkGz8x/RPCAk3lJMpImCN7N2yJy
yuO4T7bTXfWmbYxHg/4of4Mt3Cu8xrO20kDV/WUF2R6c7RFaihm5tgn0Hd6f+G0/xMgFOyZpHT2n
UwPmCtHU4JrzZ33L/xXChQnAMVetmpVBVPu5MvdZ6iqzhaFk1cnG2+zrskarVrcQxkWygNKcKj2H
MGWUqAxMP00URK6uGUCk0TINjKez2WcUWiJTqZHdnAL03wHuB8xt6bMcNwL7XpcDwAU4BcBJ83sD
ckUcVtYlZ1nhsCV44XgJBi9cWW5E2bHVHbJBuABHi6CRf+ZIJE7ATgf3Z5Paa41DDN6r9pdeJpTk
T6r/8O+3iMF9YdwBDR9n2EL2DIqK3ITJl9NriySnJEqCra3cHwEYgzz1DFM1W1lqQYAx/DChRGUe
QtGVIZLBnZwQVe4mjyFjMjZ2fK/qNwi0L6/T2gW4VIM7NyXpCKpQEDH0xzAG8O2+7FwhAZtIEe7A
6GARUjoVUmq12WRVspnQ2Ze1tXdZmbWLZ/HC5F/upqTY7cCcAONAt2hoPydoLk6Mr9z+fVnSqkJ/
UkgmW9ZF3BDb3YTQGpJKsAkZYILIjG3aCAK+1XTkUh+m70JKheHIqRywbH003+uWRIcK13You4aW
PPdy64Z2i42bUPsFKtDc9jQvok2axjd1NYo+RrS4XESfkrTJNfZ87w7Srf043YPDGSy2VDapvSV7
fze5uRc/W68ibvvVwGm5DNwNOWl6o0wxFnu07JcBM7rRXGxSAJ6aRXgYNY3CeW2BD+GG2V+0IJ4k
DrhTHuKN22msWTSIrsfxswJg4uABgG0CxIn8eNmm/g89LeS9gH8LCilOz7pqi6li/Y6Y4PL36aRm
G+QM38ws2MfViGAt7XQn0ePHwrYPpJrKzeUPWPHQeDzh9YQ7GjNq/IO0t/xQLdBn5QRFiNP5NRQW
rMvRh63WH2KRc1tTF+I0A20LSOmjlnFq3Wk1xLYRI31ghdKNJiMu1lvkvCKnBbtZAhjKKTS8iTSU
TOnusqYrx/dENHd8U61umzqFppl8HZdeWr3kvkDEynGBCHTHqizDjKGkU+1yo/SjkTWAxNV93LmS
5sX2xu+vWlXQj7WqC1h7MVuDbCVohE8F9VMi65GJZeyNnTIdwuIlHp4uL9eqLgsRLB5a+KFUMoLE
jyAij7y4u64ACQq83Hnc2SLCBbbwXKyIwb4/ynCrNteDPSYlNgbA61l0mMqPMcBoxedlfdhBOpOC
ESs2Cg7qVv4lnWZS3yjJjEsvpXJPbSf/oXrdUQFh7mVBa29pYJDh1Q5MXgznfuMmLVYuQXE6LUJm
29fTIXiYbiIADkr7YJ9BWiequK7EpUtpZw2p4IEnoURQIzuG2/hYHsNNdG0dySbYzlt9WwvpRVcF
YmzfZjyW6D7iPJaZ5HU4m1DPBoNqj/pjOwiO0Zp1Y4P+I+GscyFRInuUO0gg0l0PXuxmn/nu32zS
QgYXZllgFxn8HjKm+9mdblLggfysvWnjv4Yf0uYv3nsKcO8AoATnxxCHTg8T0P6Ufmal6SAjI5ok
gc2PMDyjl5VaO0gLKXym3yw7lZQDHhCd9tZqTqZc5fFrO28vS1m7MZZSuJXT/KyTwgi6xDYw1MFS
NV6l8UaKX231Jp/vLwtbMwWG0oFMN6My4M+S1QEmA9BF6CKfagU5N6Ohw1yGnomBVsHqrYmyYM4y
oykGEh7n8EpVnkE8BjdUJDuUd6f4oxN1Hq9tkGWzqTFM06sYuD01g3Iceq3Je/SvhD9r1bXyTdRg
xlgE1rLWKgC4oH/k8IYQYH5YGdDWBqxAT94EHliWkFS7030v9aRjKWr7WV25hTjOIsokyvQa4JUO
adAKXwJ0lbWJC06sSAj3aLFbu1eimt1Hw2M17NLmIQ72/97YlsvG3apSkQZWhC5nR9ahALjXlBBz
+gIzW3OfCPXQ+gWDRl8xt1hSh4c9oj5Wbh/cZm6vJiJqXVo7oSiyI31lAoUefvTUzHQr7DMFSOJO
CLKd0h+dYiq2CjK3cWHfa+GnpWaClVsLFgAZzeaegEYBIodTiS0eekPAUgrVCKT7vqKK9KCnAdUn
iUa6AHBDJIyzhEpFa1sqsxdf7hVAFJzGQzPHm0kG7c7mskWwleKDhqVenEWwVkArYROy/XhDALcN
3l/qx16WuY3fYrLlTsKT87LIVTtfLCXnhuoh6ae+xfsPfbeHJLffWmBvqFoo6ntZMxLYCIpQYCtD
aztnJP2Mp3gg4bIY0RutJC+V+WKj1dzcy9HODwUPyfV1/EcYn4ws2mwqTAXCyiDcDWmOWf1uB27e
faTlVDLnX4oxdtSSiGi6cNXj/tGSRzAJSTwYMZtgKXSLdtXzGCh0jq5BGyPYtnO6eQDbLtZT4ayy
8+F0e6bioJQ/QlmrKWl03CXT0SxHLyOqG5PwdrTeieG7hfWMkG0bNwptjeFWKZ+CUUNJNaIElLh/
YVCM1ACowsjDnTVlqlKqlibO5mgEu6ZBXBC1v6u5FoQFq6cSdYZvOhdG8HvqAuQGjfaqhJvaIE+N
/9iqt3W+nX8G0+tfqKMg5JUZrP8ZIsNgV71UzfCfSaw5E9IftonJdVGr0qo2i2CA06ZKmyysNEgh
RnKPb3ESsOD6wDzL0uLQyqLYY/3GXsjjrGcu5hmuDLcbkjgKrcnPOfwoxswhnbZB1fN6lqcnnzyb
Te0YqYjdaPWQLIRzXi4ZpT5NAtx7CkmvLP0xI/5jEs4bEyv77zcPFC54++OoEKCDnBpJkCWdrxaQ
VFRHsJXV1TEUcZatphjQkAlLZJDTADQ+lRGVKHuYI8HtZ31101MQmhQsZpjQvulgMGNMlfjRAt7m
Zc3WrvWlVGZQi0cfHriTDYJGeDjQbrXEMTAdcVnCyi5BIaSI0B4O7nS+QapC+wI2CQdMG5XnRMXj
K1KDz27U0a7UivrYVuwfDZeajGKEjHcLf6EPkzEbbQP7l+SfwEFwjSnZS/nkWnpD1fjrsmYrV96J
MM74zTGQlXCAsCw9dGONS4gOg6A+ubp6C4U4Gwep46zKPVIzM5q8ZuVZSR8SzLKH0s/LuqzcdCe6
cNf30EikKfHPiZTxGVABG7NFv5FdubVlX0+d+gxCJc+IReYnWkL294X5GbNi9wObsJJQ5DXQUJIV
gHPfX9ZtxcZPdONOlmV1gVzW0C0ADEpmVXRoRX1xIj24Y9ShYWtMA+gRj+oVZnMwXWRDkVTgh1aC
nxNN2N8XyxWCf7MA9Tiswdwa7dFqN2OtsPNE9TZzCoFNrK8b0GoBD434mH/2tZmc6XYD5w64Wldt
rqpIlHP6nrznAlUo9I8I/sWXlhJYlSWI0DfqDmOsnuaMNL+Snm/I7fAeHNG3/IT+m+ty63tJTZPP
7Hci+oi1S+zkI7hLU29qi42AIDMU0m6gtnwcdQeYUyaoV4BI0MkOSrOGSOy6q/qjOuc9QruXWrmA
1LTSaaPeZ9l7OR77cKTBKHAigo00OSeijlHSVCztaoBwa5i2liR6uq+7jz/KsC9YGGYhAdKhsZkE
vDSsgY6BN8TbLGGEaKB92Q4iphTR6nGOI0IZc5wzCATRBaZa5/kuGhKni9xB/bjsPdaP9h/VOO8x
5HZWZwSSQPoydcjqyTSXRdlQVpu5dA44/1FpedN2EQIMMqE72jWi1zr/aDFD25OPPHYnhfYi1DiR
UXC+BGOamGDQoJcqv3T+hzBVKVo3LmaSqx68RiN+v7XDH9I07ID1+NqW+uby9qzFTcvTa3FlrxaE
cf3MjLsMNAwlboAS1wRA4QWYd3ht5G6uHHQRpN9atfNEKOcyotoYs86AI4ahW/vIIyWVd/lVtIf/
0BSnupWe4EPy1r2s7Go0AKhyoOfraPY+z2Ej8vEViLWGwI0ysleRqDClLxNDQ5clrVrHP5LOctm1
HJGs6yBpqjFxWRe0bP7mXC0kcEtYmGbXEXaX1cBcN/svkK4GIjS31ftyIYP3sVbVxLUK29DTd8N+
nIMbtCaMKXDzVXSQC5Zs1SUxwiITUw66zdcIZWkwK4y+4wwr96qMao3ljs2xi25LaXt5c1aP1kIS
55KIHXddojFv0TwQ3dWJZ5cij7RuAH+04TySGihRMQ/QZpAQMPWepLZernhy2dJKdop6AHMjmEHQ
bvmSZO9F7wyd4GSLvoBzUABwRWzdQsum+GmoX5h7ubyKq3fWYhU5BzWn9uxnI9MwfwmGB1sGod+d
3+HgulkD9rhSNNIgMBCb81T6nPtaDo50JwCQpUkcf3aGALiJodOLSlEiUdzhMoZamTuZ2SISRxLb
r7doeuuTgy7CqRZJ4o6Yijm6wWyYpEFCo/RVJIWO3FBj/BpFzRWr3g9w/+iXBoIwEoCnQUY1T4AA
Z+UBYr1KLejsjM9Wv2tE7eCrp2shhj9dSpQ2AcvUzOYPTK31w9HwBXnFVdNeiOAOV2v1cmeyl+Ng
PYbt70nbXzZtkQrc0dHjygBwO1ZKyUEglQQu6baq//v/J4Q7P5NWWUPP1knpDRB/ZgDl2KrB2/9L
CH+7Z3Udt8gT4F2KeyhWvFnSqRmJMCwF68WnDepejbWGpbFk8znUPqJgm4oA+L4TqWch3p89t7iD
As7KKk2YJqZM7R0AZvXbD+UOvE538k3lxq8AM3XTlmpuc3wOWhA80+pKErjU1cO6+AbuIVBZ6EC2
WMwH8A1H71+ivnLq4phERxmTxpd3btW9LmSxM7B4EkiREiZmBVlB+cMHi+lcpS8kVt1uIF5r225V
ZRvdyN4vSxUuM+ckQr/IZVyPCDs38lHGoDGdN+Dm+p058eAa+3lbHP2r2stfyOY++GwOL5flr0Yc
C60559G2spHO7M0cDB9a+SyBDKKvjU0qyygwGRbNkyQSLDT7yUuGxTmTIuz9wWJBTluCQCmktu8B
m5BKoskt0SHhnIpp5LU8MtWUaW+BmHJ4FVK6iERwLqWtZ43gzod92htzfMjTT+FowzfIzIXl4m/h
CUCAhT1DjfjYOMVWfogo2uTuEITWsxtc69tcdspXZeM/xK/GK6HDTrnpHNt9VreZm4myAAKN+fJD
lVvS1AXfm/eUdnd286BFgstmXQQmRliZE28Hzj7aVB0qwk7ENHc0jHeJ/4wJ38tmv+5Y/sjgbKMz
FH+ULciI0uk5yloajdomGX1alsV7ron6UlZPGRpSAOcImH/kp059S1WDGS9TEXSYGGMCSia1u01f
R25VHsJ4T0Q1/PUMEQrfGtqzMfTFjxllRt5kYzYh0/vQvKBDGyYSHTHYp9PsTrtpREW51RO9EMdd
FbWP+dPJhHoRedemg1Xtw8LJrP3lPVuDtwKP2B+tuNsAeBi5NRTQStpZ95NHrqODWrjpa/lRU3kf
b+NDcqc7vndZ7Ko5LqRy94KepOgyySG1VY/oZyTjaygJNGNu4uyIY2pQRgEA4PH8S2yoU8XIAhQ1
Uownk52ceA0wgpXRbYKtZo50Tl7/QqeFQM7r150iJaoEnVJrUo4GQmLH73Q045BJBNa1unwLUdxp
nq0yiccZ/YCdndzPeehEgXmVjoI571ULXEjhzrOCo9sEHaQY6dZSwb9wl5EbXTQIs4YGiwbePxvF
+3sDDDSjzZob58DFxHpKamqEN1XpjcULqCGt6ApjdZF/1TcPUwzYoY39V29pk81gApOMYWOfupJB
AzD2YLACGCpT6njUpw9D5B1X7XEhg1tNFa0Kmo4aBHuvh6qbZZ9m+6OdPdn/WWleJYIkWN28hThu
VRspaEntQyVNe9OnL1l5MuwrYeJt9Q0Dbj6gj2koufGowdaU6kXO9q6ZRqevPkNfYIOrlr4QwK3a
oIVaVJoQULfbJDsA4k9Iarh2jyA9BMxjdnWhMn+6+UAfkEIrgKNVpyJ/KMP2YOvox5m7WD+0GKO7
CQhIixStyXaXHcbaFgErxUKPILA99DOEmDEfdTsf4TCMB9O8RxfiqFwlogzK2gqq4AZRAceCfl6+
VwYslFJZhSo7XorrA3Mv0GfQw6vby8qsWAL6HDGcjUIO0l58eaEBM4AUWXrqEEy/Az7NJxS4nn9B
DHMihbs3ersyx86AFCC93JUlsMurdAP6nccGpRoDtZrLSq2sHUgFVcBBMdQ20EGcmgYQllPNGs3U
MbvQK+rmS21Hx5CIoDSzKkZFol1l6C5nLEwmSA6AmWOlTh+Xb3mPsRm5vrOF+FZrWwTmRww1wthg
c+wzFo8xMzIyXQul1PGtXPesKokfiBG+zUkQe5HaHTO/vEli47VAsy/tZ+PaDzKVknau6OhX9j5p
dBHOG3Os3CXNhntVfJOpG5gdPv2kTC/laK7CDJO3IR1AsZHMN3rryMkhs58u7+XKaQMSGhoQGFIi
AenFqagcg+hhk8SZgwkZDFF0ge/4Oe5oeUp83NSN1IrqYWvrjW7c/6XFAFUc54JlP5NqVW4yp+vH
npLYaLZtWTSCcYo1mBJDx6A0jh6QBLCxp4qRufHrYkLptwy3Cjn0tRfa17nkZNU2SF0kHLY1ORhl
TRvty7e8UHsP673f3UUirOA1ALWTL+GWOImDKIjHLnOSl4Y9pOrPyq1ACvur2ybIQO7Do34XepbX
7YwbEbjimiUpOjrE0MMJojwen6nvFeBuMEtinf2DXcw0bw2ZmnivOuA+DSlb/ssWtSqSYTkC9Qcn
9/vBsDhP4WgGVS5nmTOOG7s7gKkb/39MuuKUorGutQKX8Y0b+R9Z3GtAi4w+NjTImgDJn4W7vI9p
EzlkvmlnV1XvJyAc1ZJ3WUFl7cwspXL+z/CDuGjGFIhJWcKw90YzvlbkovnwfWu6ttpIvZV9Q//l
D6NVboK2a3KaGsTfB0Tu74cpzVGUVWRwaUsj2dtyX/dOUzfovijVTs6dVLLlr7AJDG+IAlxRLSas
Rpoqarnzkyh4DnNtSt1KajEX4ve6oPi0ph0shiEkmzrmx7gHpF6hq0a3YK5SzNqmd6DajoIXexaI
YVbP+zhwTwNHTgdSBPCZTs+nPaTVJANbHVTq8rYe5Y3VhN7kq4LNWjUREFdhEk4BJw4exKdyAt3o
m6HGnThMAE3wsiHUf0t93SV08pXY39hR53tAuGwfUrhA0+lzzLHQIMlCUYXyu52LV1kluDXRTw3g
D75pZJ7iXlc7UIuoG4BP+3vZBfYeHb0v2Q3Q1N/dB556MCcqpVSxaHyI9+BY97IdMNX249Xk5duO
dt6jcqwec+cv5roxO/7Px/HtJqpcDJLEeE9mHWTj6mNn7/GRobYdzOu8F/R7r23+UhhnY0MAhyWx
lQCAiKLQQarJLxm4Lw+dFKXvl4/r2X2DvkQE4fCBoKzCoBhnaDIIC6IsKGAARH01p+a+QeTy70Uo
uow2SALYISRCTm2MjEM32smEuKvsDAfAPK0jBY0g6lorrJ/sEOfsymw2jYztkHFfh558pXiW26Ov
g2KsYZPf+B5xf1/WS7RNnKObIikpqoQZbPDQavtS3vqJYOnWQC1OtOLuaU0vjLIZIMN8fIu8ed+7
yQfGgm6PsnM37+58moVUO0Yb1Qs2l7UTLijnGvTZrptKgejut/k0v/W3n8As3wLl+3CXbUcnKQU7
uL6cbO4Jg3ZwrJzVK6WK8egOl3Gq/x7zO6W7EpI6r4pA2oBg+Bi4Rt9R0eLy7ewijoYawSzRp20y
EIpuCZRrRe3FawORQC6ybWCqsOlYi7MMJe0Spfu2jKig06R9BvlX1qVHpYGLmtKftWw6shY7epbs
ZvCmBkl0J9g9JuLMmy6CZG73kpS0cq0y4wQznQf21FdiS8NGtzHrXKWxtPV17ZHUVkoJia5GPZLe
zTh9yOTO8ABPKQkMee3aBL4nlgS3moGXEecDrHxIVBZIx+qvVvYGNB5W884QdVKIxHBOwO/iapBL
iEmKGz92S/+6i7EDIpCq9Q0GMzgakQyEcfz13A1pEjVVkjlBYsabHmQ6sR0f42l6srvXME+v67Rz
KhK9doa0ydN5rytvgg1eyUAY6uIT2N8XtizLcRhkGj7BDNzwySppHNL09+RV3q0i0dfBDR7liTZ7
e98PNBbcUGtRLCMNZSBypoXRvlPhfdBkvaYjsmw1EOm9wNjoWGzr6GcmamNeVXMhiXOAqgIuuJLF
sHWru3byFoYdTUZCQyS/om7Yl/4gqHqc3YiAxceTD3SoYG7DwBqnmxRMfa2y+BWZkZFmyTi5daf9
RfkGqRX4OvTrAxn27EBMkdYSkmMFUcJNnkfUBsjsCmxkpTkQTKGEjehbQDvgJ2EwNWJqlYTojgTA
Lz2M00tnber5aAF+HQR+sumaIkiatbGgE5nsiC7sMoh8UFTakKmAsbZIXBmupvzRqzeqv6kUdzZu
w8qZ4Imkt0pxUqCvFcRts71R7O1ClItZvT8BxcPwd/GOB0b76dfYecOytyy+La4Cm+raL3+8B/WT
5NNBeTR8gHJ6MohI61s9uUINwwegSnXoOq8c3tPIK2LBrbrmoDQMgxg26A1tYAJz3zMWyKOkeD7o
5NfcvJWGCfBuC9BKwqnLVUmY7dUwDqkaZ/i/pu0HYW1AUuOlbrHTtggfNkBbPPZoCd3pm7eByhvz
NqL2jUSbbQdYFVo476EHMCnHouOV7CX7/MYC/wXdtW8Tgoz+Zd769L50/evQe7lsq2tXsw5L1WwN
VbmzILFLmmbUtQHhG958sJw5urNEMEDrMoBxJqt4F+PFc7r4TWQVHea4Myef9J2pV9dmIe8kuRE4
x5WkvQEfwhIryKHCmZyKGZK0CFIbuZWhye2IzoNMbntgiR9qUmWuWrfkvu+U7pBNLTGcKQvz18tr
uf6qM03oiKEjGBlnZbhopRppMjxSdyCg6ej4ORquXm8w559TVRBqrK0qCINBGAQ0Y3BUcHeuHLed
6Sc9nkbDxlY/8owSSTSds3YLLGVwS5qgi7oKZ3ZsAnc2aaLslBQw5MUG+DiGaOpjrRMEpYk/GnF3
DgrHeRgH0Ciq8cKEuIoCXPb9rdhmNABsQrE1QRybOsgoH2fnoP+cdiLatbVLyARsKaAgAbGELOep
DXUAnkeOEJ9QzzgMnRLTuIsFZrK6cQsZzIMsPXUmjbjEIcO3MBwJynN5rzThp5k1oqTXmSSLwYLA
IAmqPjh33IKGRNKMPupzZ/bNbSQHjmJmbtLMm8t2fyYGpw4IMTB4NPmp+O9UIRBXR7PR4eBJ1T7o
34m/zURudc0QlyK4qKsq1QlJcoio8PCS/ONseBGaP3qC+R0LNAjeX2i0SNNyHkutErWxaiauVxwt
s6/DUfemaH64LGZVq4UY7gh3FdqP2wrHC1D/YHAy65rm0qvRPNnSvhTOK7Jf458my9wzd5iVIFJm
bYA0ZBra9G0OTBpmz4idw/K1tbyiINT6Rao9+B3oZT2ZAfCSl6eKMxDUjE0pyHHJpE9NcWO0t+N8
TeLb6PGymLXlXIrhjCSzhgojcVDQTx6DRqNp4TSaC37rWdsiahYotXbdAPxAZTg/OsBduWOs9WOu
BD1GZ+u3DIXvEKSe8cF/mAL6Fw0YAAclSH4qiCuAX3t6vmq9NUAfCklEv7LibarcG3+B9L8U8X2z
LXySMql1NVRsh4bXefipNK5cO5lodHvVu/5R5CzVECmJ2g1QpCWFo3QNBdLZZRNYc0WYgwH+jcHI
S84Iy5IStQVdRqihHnVARGQYzRFVT9c2/rt4SpCMRs6UO0f2CEfboF8FdXQUELYzIBQyvI6UMqBj
uW3zxI0HgT9ajSyWMjlPbuSJbCBpDBcbgHY3P7ZBDfiLK5JthslpghtQP6DB//Jarpxadn9gBlgl
4G3nU+5SG8Q1BhjxosCIWM/wfLNf8YRmnPpTFQGafVf0OBcBYXjT4wrRAWjG2Tg4F4Iuqn3UTBzN
6R8HjWYZnTDI8BJdtXt1kx1mJ3+wUwqouurO3tvbLqe2a9DY0xpH9M5eS8ItP8fgOv+Nwgf6lATd
86O1NZz8KfCSa39HpevwSj1Ej+Th8loLBXI3TjAAMr2IoX9kUMwnUcsN7tudCVHji++k+3L7UyCR
memFFTeUU68yD5mv9gkkDugDpxJNnPEQb+5mZPtzkD0ngpO59iQ8WVLu2ITdMGAaHvIAen9Uj3Pv
2DShBc1vNYf8KG4C+mrU7g22GIP0DdypIEoRLjF3hvKwLoym+P6A5rpRNrAxY/MVHF5R1vBN1M4p
KHgEUzkrdg10NuSqgMRvwyXxTwI9SLvc7IEL0unoDgQih2H1dEq83jQ2rf7TArL7oL+VSBnZQYj3
6AYJe5rYv9V4vs6QxeyanTYebfOxJXvDegi63JPq1DWBdCqavTo/7+xTbQsgLSaCX953ksieyjnD
p6aNFw0PcvaO9EVP8Eoff122PbbSJ6YHYh4D7G2IsAkQGvkkTGODT6YJjdTpigJviVlraZLOpcBp
nt0FTIqts+IRbs4z/wWMr9LII3RqANprPjRF8zzaCljtc+P536tjKoYCmj0VzTR82rlXWx/0Iyga
kjD4kSGjOyuBc1nEWWgDXRiCMgrXaNiR+ZbgvJXUFHk/lKbK90l9bGdQYaEsEAQ0j1504y9WDkl/
pEswSK6YPBiampdTMus1KkdR/aLLwdEK6xc7EEG5swjp1AzwTmelVrRUQRSPKJg0ozQnZtY6Y7qJ
JTf375LGHWzBERRJ4TyrpY9aOKZ5i5zxTp9+t/ZdnLuBPQtuS5EYzp1apZlPspy2DhhY2j1poi+p
z6tXYPL/ktEwI9ghkTTOmWZpa9nw3S1C3d/G5NnRk9EcUlEt6vycYoMQryEEQKsKHsWnV4RuNpYd
TnHrpEEI2qfSCFxtikTWtqrLQgr7+yL2jEYbI3Zp0gJEznKzztoqjL5AYlWazb89RUwfhBgGTBtU
ENw7pEizCNgckITUJNLMjtQ5fvajhWnYt4AaFNx452f2VBr3HJm1LgRgOSxirNsr1e8bWpVNRMte
bjdoU5moMQCHKbNtUdZmfUH/qMnFUpg0NVU7gJr19FhmMugkbZrPeDeoAq90FgmDTwPtWTae/uCt
BDDf6c5pZt+1eYSjlVs+NVoTb8iITorkJbjP0OvkZpbtDKoIYHdtYdE5wWjrvr0iZ/xVpAWJXMP4
2xFUNkBHewzkfZB9huUEPiRToOR57P2t5R9xXNwAXjClJz3EAXbHS/QbEyN6Bdn56p0+PEfRJusc
xPz/3lKXKnInry9RvUhTyAzab/7evEbkC4T2wCPmvSV6l52PS3yriMY+dNbKBjzy6UaOI9BsLR0E
i3b0rBPULreNtE/ygMbqUVZw66AhxHJNXDeX1TzvQuME82d/qHxDKiG49/MjqT9i60dRPldS44B0
Ev1wOB+qtJ9agHoY5dZGgFjo3bbP1G0TYogEUyR+GbskVzcG+kIufxxTmr+e0F7+z6Jw1t1WTZCr
EqwbwMFU8R9y4y0eBTLOYi6mvyyzRjEdKUe+TlLXteHXE2QAnLOmk43pqSYcetobaedNXX6D56eo
tHdeKuKEco6pz8yZjAGmpSezeI7HYWuGnVvmA40i8FGjb7RH2S2u3ktUqGP9t5rM15r8nBKMC5u9
m+uTq6nzsfbz7eUFXzfDxWpwjosYQTci4GwdFeBMjfSqdLu+36bTF4jlaD54QXltZoe+21+Wu7rR
6PkEKxd6oFC2OrX+HPjnYYw5eYB25TvdbHeKBQC7vBSpd1YW/F53tD/Au4NmSef8FmbYMpQ/caj7
enL8PkVTU++1yGnrICyQNeVJCwu3N5P7aQ4FstducgbN91/RnA/TBnTT28yHdUZ/iKpqr+qiy2B9
Ff+I4HxIPihJVybYPLsdgXKkwYWAzEmT/8plLFThXMZg5ESJJ6hSIQXiJjvU0H5HO7TQHutdvsst
5055tKg9UDwvdtPD/5D2ZU1u60izv4gR3EG8khQltVrqvdv2C8PthQT3HSB//U064n5Hghhi2PMw
8zDnTJcKLACFqqzMfwmV/5yUQqUquohngCJ7LMVwEk02md1u+Jiv5KyLF+uZj9IOJWHbk3a+WB22
t6bAKZ8prp70Hlzvjbrr06f/zSt533XUACoZS5ppfsuPtn1vi5+3TawEoFxQSZKQ02pOj5XyVRgP
q0nk4t/HcxK9TIAzcJZe7mGjNZGsgmrUy4qHrnmp6e7271/MOUygTlB+BTWenOrY+VCSrMUZ0anp
PU9t19CSF6t6tc1q19jZYRDt522LcyhdXT9nFqUYqHNbrakOi/aIJr03Ko+1srPKn2G3EmyLG/fM
kPT1OVWjFEOFoJl1HnpQiZo9hkHXcIKL3uC9D0JiNJqvkDspn5TENGocQBzXW56JPYQXSjdWv6hj
7XWTuvK9lnJgAMBm2BOaX+DIv4wHsy/DsMyb2alda344kDWhQbemKLAYFSCAROoLFSBNpplUUE2K
HBtLF9mZ33QA/GQ17u7W06Id6k2uUgb/EBT/GZRnoeOuBGyUw2Bdbh391EDsqPylOq+avXInLn6v
M0PSqzlSnDoS9ewZ2GTszh/B5ZZ+6ppHpxXczx8NCTnQUfcF+gBdStRPpPjLyRhFY9wh5Svc2MP4
w53ticAeXbZj7uCme+vIg1Ny9/Ux9KnXf3lpD72fHaxtHRQultxD/X1lS1y3onFVn/0mU6r/Vipv
GsNuIcn78EXZRHfGrjuUT9kHiO0O0yn5YPtp85SqrvVYHyLokiI5X8kMr8uV80+Yx2wgkghtPVlH
Im0qUHTQvvVG1AXvjK3wYx+CQ4PXbTB682i4+jZeQVBc12glm/rlrhmzENwHDmx+RpMHVr0P9XF8
VL/U/lfo4fijB8V5P74zD1j1nbUScdfTzZJxKT3i1EgoLQY4fDfjZspNOHrpVvF4wB+tLZ6x99kJ
bGFr6zyH11X4na2zlBpFeN6GVQqz6BP69cZywYadQraj/XFfv5oPjqv49pH4qq9v65VD6s+4zy3b
0inVjTVXRwPrjdmMYHLfyYMIPp9ttw9sX7tTH9UH6hlb0x/d9OOlD5ChrxHlLj4GzsNMSqeGomu4
HeIngPxbQ4h1m+fJFYHi/dl6RZB/qbbkztisjugvrjsBnRNaqBjykrNhYCDGNhqw7sQFXx7gUsBb
uMMXIwDZVwAhwUMyAhqV1F4ehGhxraSRS/mCcWZd/upthvFEB9ZD3XTNYaPT8R8smCA8MNA6g/S2
PORUKRlDOAvMSGeJB7Sxl6x2NJaW0ASoCgAPyPNcMW5rRcYTpsJEi/l/v97hkO4+ETmHH8V75f6K
9tHr6Mb73svenbUFXLpgz21LcWO2mjFpIWzTdAB3ihcVfozSASQeb994iyUC4PA0XOJgNL2SILKH
pklriF57Ru9OP6jbzhLf3yP0q6ynzLUaDwqyXvkVBRLujtvVU2kpOzo3LwUKRNFYbot5jUfX+iG+
pMcE/Kagi8GUoOt46XcDD4384eeK10tvRYI5XEjfGEDNy/MhSTckYc0NLK/2TjLXSX/Z5H5IX1P9
PbH8OL0bzJWFXrzzzk1KCSdhBo8xD9x6DXPTp2GHgbwHsDEeqn2645ZrQ8v5ZKW4gEAIja5kssF0
d/yG3s1t1xeC2sLbGOMxqNHivSplHmHT5rGo0VQX9ltZejR/qMwtaorQYQOx/oOzlpkufGBUtud5
coC+oIsm2dP10SlsrW48oASHraAAuJlhMuAhBLWZ264tHDoQYJvHx1FosywZKJWxig2mCmp1NN0D
pxq/gz1nJZta9ObMhPQRCzYg1QZBLijdarcrJ7/jD8O4ve3Hwt6HpsjcUpvFojHBeZkm2HWfGKyC
kclAKTRKNz3cgaZW+PW2naXS66zGgxkpvBk0lJ4uDUVabrRK3zVQ3b4TSA/B9zuYIEZzIwWULnsn
O1bxy22bS9/IAWG8aQCJAECC5FtkJFWSDn3jtU4eFGG1z0izEgZLdS649Z8N/dKtyYrtIkthI62A
sgEZpNF4ZVG5nRE0nT+NbjT5cRfE0cr48VJwzNrzCHJgV+jVlUSLilEHWBFjPIXhLyZeyv737eVb
DA3w7kOiBZsK4KhL11RRjsU4DA24rV5ripFFA1ynCW7Y99t2ll35z450LMcFQzu0gx3oTaTGyexP
2hr74/W0Cb6RA2wjKsCY6IFm+KUvCmGZCNU5+vLyaUrCedC1fG8moweM3Ix2YzRNmNeuivtSi/cN
Nb5SjNH6xRTlz7e9/YNPlxJF/BQQG+hos+Cml5ZVM6F4r6Wi8YZMRJnbUtK+8zKOHkkmqh+jWQgd
dGkVyV1o0qX+0BbOKU5jjP31Slp7ONCKHf54uS0gWQAEDfKSe+G0nLgNtaPSZeBjjiimA5lSiS0r
u/q+iqPuzbJVu3EzXmFoS40s9lgI0/oZOSn96EYdfU4xkndGMfzjg/yjf2JhqiGAG1foAlIInZ48
lP1csgqr0XH1emABlErK3zxW8GhyHF3dRMDRP2pFjZdzrfX6nd73zhrj2h+IubR+FPPBJuYxoCUH
cvTLT8mVbhqdZmy8wlbAFP6GJd5A9iKY6LRrHc01RnDmJOwzsn6rdfcCUiA31pMPXBh+bgGRAtRp
0XxL9cg1W47hYw3dtOFvmSWgNT6303SUh+cJMincMgBI1NrCN9Y7duBAp5SluBPk43YoLVyvF1bm
DXzebZ2cordUWKFtxU+gbGliN3aAd3VVm017tWjT5xRKUREBUgZCYo+3zS/uW8ipgDoD4LmrbA6D
CGWkOti3AIbcZxrwz0pxH0bRP1yD+NQYFJul1TFOdOmlJaLcrpKp8eKePFTq4GPMOsYYyipPx0Ke
RjGPhbqFCigDnumXhqZa4wPJ5/OOjvaG9hm6U6MNKgWAfl6aCEnjFJW6p2cad22nLTZ6X0Svt9d0
4cyd1eTmGwV3FiRrLn9DPYwJdL7mcwr50tD/bsAvYFobscYfumZHuraassgrAyBlT9OzgNr1vWqF
70nm3HEoYnu3fVqoP8EZ3PkOpHfm/PvSpzgUVZbMYdqUKBcaLwlUsKFxOnAoK43BbVtLfp3bkvwy
wxhv0RG2FHpHm60Vd0c1us/IGsvZoh30l5DQo1wIUNKlT8mAE36CsgpU+XTwt+lInS2l1X5Tu8fg
jW0Vb7f9WkhlIMqG5iLOURzUMslAIVI2YY4OWz3HHJrBn3O+Vihb2M4XJmaXz06ToTNrOlKcq7wu
MWOqBVQb/W5o/+FoxLA8xh6RtWCcVVq5iDlaOc7b2Ww+m7zwRPiSKL9ur5Y2b9WrO+LMiBQGeRRb
LfCtjVeTP30XNXVF+qVQ95r2ZmRbyxHAbni8O/V0C4D+besLlWQsJN48KpiLdEyPXS7kBKqfAhg4
pNR26xJzB9FOcE2fUhRDY78d1kTZlm4BDXk10HEzIkamu8kH8HSMzRzyFd+HibnVhPgGTMWhjIZ7
0yxAVmLuLYO/3/ZyKSJnjiaMYAL1h+Py0ssqjJTUbuFlIsCvo5cnTNr+/ck/D5r9nwkpMcyGJDfs
OVQslT0Nav6cxDPAdW3Gcynw8bVAOIbilWnJ6oqoXaXQMChwFjbUh6pWoFfTnuajf3vByFJc4AWE
bGBWz8Mo9+WK1QQVWd0sG6+Ptbp0M4oP5jYgyfHVPG2sYIgtO3CGWryAzHM4VVmW+pleh/iXFPxI
l6msG12ixq3uJqKriduJpvRVq1FGr4kTEEZCtu2ooAC6ySa92s60B5Ubqqq4Dwcy3ZkAJX+ISU8w
OU7D+qMLab5xYg2UoRhLYPe8baYnavLqtU3odDcA6+YPXTU5LuomBKOoU4f/q1FVCegAbSO33AjF
jR8GVBuHTamX5U4pNOpHIg4fHa7XuCt1woPMFIVnVeawNWpBoaWFeRy0VOJHUD+zQNXqEDJR4T4t
FX1PFAs095MRFBUZg4lXFDA1Oj5QXZ0w+KGY91aN15YbZ32Zb4wiVZ8MYRdg6BSmsRundnofG1vL
XU6S6tGY0B93MxF3oQth+GzjWPHwKjKhbfs6T78qEdO8sWc2MEdKCODT7S++9OYFngpJBQ46jKrK
D1CdQmEnI3gYqsQk9yysq1PPm24PEWjzHdC2MHGbohd+pQjnBArXpHBFMg4r22jprgLDIuowSC1A
VCUdhiAQTNRCwa/oEtUtx8Ez+YvhbMZ2JR9cuufP7UjxjQU0RpGj+uI0EcR2g5KmoCHya/4yDM7K
0q75JB0N0MPNhi5F/qLmzO1BXhQD65xv6nale7RoB5Jw0N218RCUz/I+op2ht/DJ6GK/LPzGOlam
4xJtdztUlk7T80iRvlGGnlrFLXwj5F/3IiXPadFvb5tYuifmeRpUlMCRDXqpy+OH4xnXmqjAAuGn
eVMP0rcSYy4xCKSUrPwsMcYTJs6+stfat0thAT4SVMoQephdnP/5WV5BKVcGY17CQrvXmVcqkauj
3JhkO7Tm/iEszm1JJbO8T0ROBixjBfZzF5KveaDY6muX1c0zoOrGv+yss2xdivgor8c2IyieWTT8
tPH6dSNAv9omc1xekufb3285FP97GkghP4ItpQbR1JzaQlIychs73VT6axivLeL1B8PA84y7QAt3
7udI+UvDIPwJzd7c0zKUxfmrAfBKZD0rpoEi4QrP6LVTQHjAJx1FQVTI5eBgYT7QMTORIDmgEvit
aH4+Pfbi/W+XDjwj2kyBAa5ZE4MElyE4WhwUGKU1kziIp8T4hGDcsSocv7bXoOMLmecs3jSzUsw1
1atHZG1Gdl4QmALzjy/6u8FApWlHcTWaB83yxLSxQZmQ8K8JOeDe/Xs/URTE29EC/xcunEs/aY/+
czUgqVZxI8ZkS5w9JuxRCFrTbLg+rvAQARoDiH/TxN6WQsQxWFbREYZAa+6NSX8Skfl025dlE8iV
QCqIJ7nMAaqXahObVlF49RjtkcmgUzFUP27bWIq+Wc8ENHSoTF+BnqO4Z44ZQtt8sj4dkFqQr00N
zQ6+YuY6wVTnT6Ii8hDp4L27/CxRn6QceFeslnkoa3rMTeJD+3bl469Zkc4+sBJxQ2OwArTBdmLN
fWKZP/MiX7nlF9cMU/VYN9DWgKHp0pmOWQktB5iJ7C+s+BRZ6Natvyqmu1BYx6L9nx0M5Fzaqeyu
tBIOO1nR+kq9ncQ3o7ybYlTz7NS16KnEhHXtZX+PA7q0K4W2XlNks+Fs1+w2EOvzioHisnI2g0B3
2XhGKuX9dRRSFQegjZHgWaRY2rWFCFknuhQ5MjW9SKCCC/RRaLyHYuXpvfDpLgxJN4gNeSDNGGGo
NbL8BU1CfQ8mwfIwNtW3lMRrg8jX7x0VzQlo1lNU1DAGKvnVK1Du1QwcEm2Vvqs1iglR37tQonOR
jx4NEAuEpv4Pa4nHMNgeAEJyrrglU6IpDkv6ArBj2+MD0NexT4vRDeu/7r9gnhYF3j/8r7i5JOfY
wJvaITg6wNRz5+RF7NoaGIEMPJP+PjrOiR8kQ3RUq4Gn8GgEiwXTXwf6ZGQb1qxhfpdurguGCemS
FGEMAF4OQ+FU+Gk6eQYPWrKxR6+y7zQUUKrYqxW/ha5kPx2YsRKcC8cX1aHrh0+HKT9LLmMUtJx5
QUFwQaE0pCnpRh/NjaaXK1nUQnJzbkbWNArNXsuUDGaiGFis8Bs36hdTLf1O13ZltRYli9bmG3Km
OQXHl3RYMlELhTsTnML3UqvyoJqfjP2KhtaPMZp5O1IWbkwUyFGHB3kU5q7/fOCzRFtTWhVcvHDN
YMWjkhv3pP5+28LiNzqzIB0gtTo2UU5hgSSDVwA2MWnds5lmwW0zi45YFgYKDYqIMKVV61gx5oPK
cXA40ZNKxIvBVp51y8GOYSdQ3GN4lMq1/pLhf85LC8EuwudwZi0uXwkYBszKdV4KlPaHJ2IeyS8V
78oi77a3HVw6iNGFRAF0zj1QGr+82wqzrUNrHAsvcR4SGy8j/oP1m1CdVk7DpRPYAJ/Q7KajY0zh
0k5j5VzTGQh/E4McoV7hi9J2wxGQOJptB/TKWL52xyxA/4CPwnQ0+kIQiEHN4dJmNvGi4HPZEZOi
H2Yk9jbL+28kMw5VZx2LvrW9yYxf7YY8My64a6Wxtm9Mrt6Feb23zMYIqq4GS5BmvN1e9dnyZVEY
XSocL/NgFAid5PpbU1kaZyNaYQ1Hl7D1UJ2N6qDKf4UYSRnpax+vxPHSZ56f20Di4EmAr3C5FJgX
t5jdRIUHdhE37D8JQVlrwrzBymdedOzMjpT5OTWJFadUQJYyvHXicSj2qiXQ7NxV9KhVQcX/4e4D
6AHVpHn3oPJ86RdD8Cohj5GaOwmKSWCyAFSsbbQVt5ZOm3Mz8/KenWdm1yWt5mD5bPrISel20Clx
6OvtoFjaIqgY4DPN8Qo8xaURh7U5kLms8DRxCuNj3piuQ3bA9HTFJh7/ZeHOjEkfKlabss2zBKeO
qbp1fdDZts2qlWW7JqYHNwPQVniWzSxOplzPBnca2HMMnG113bpWbLjcBj0CKj8uF8leL8PA4iYA
7aiQWEnqaSBWtYpjCtmvASo6Q83d2vpt1WvSjktRinQSI+jA/2BiV4oaHPMhT2I86IqO+CDkxw7/
nVbtttTeigmzJMcq929/26UAQtnTBJ0UWk3Y95fftiJKB/7GDN+2zpNdrWYm8CWxOJZGZv+LKaw7
sneqor0lnXom4igsKJwrm+lIR1AjCvXVJvzltkcLSHIMFsIKhEVANn49GwN6sByAdrxYC2tL0vht
6NixHX6N4U+D870Td2iN96oHHsAXjYmNpTeVr+iqO1j92vjWUnJzvnUkn9M2aqHegK0zghaPYHIW
Mntxed+xN334l5P0v40jY/gHgOt4FsFUpH2tnJ1Inxr9ta72t1d38bw+syJdyzblqWgtWKHOnlYf
Y/UATZCBr1z+S/tgnjKZsXAqaEulqDQj9LVYjldYZEQ+7X+pKIrCGmmh86ywAD1gzxnXEtGlrUBR
fqCAPqEMJm8FlpR63hCcPMjiNxT4nAQ1eoc83V7APzMr8hV7bmbO7M6O7E6rk16hMKOgW/nWp9YA
oFXLumQzWGR8MSFUFwaYQC8sF/CHPvcrjQ7fcVZxoDq0CJpyzpApHlICrXx2dKV7F73GZq5RwKQg
SADYTzDGICKlTUk+83Giz4PdZBUqAZrzkoQJfRI2ZuOHPGy/1vgrIP0Dfu5LVjti28XANwaRYg4d
GJ4gse3GHUimnhqOSpePTdsKL0nq0vF0Q00DHguj2HCgd9qAtJnt8mky/LYh1WMV1lMOAH8GpHJf
dcQjwqqCGiRzedRBBbI1ywJD3nFfURAf8fpEm06bXNsWxU+lJ+zLqKYg6mEE/MYupNPxqhImWHSK
to56z0wq3b5LB2L4OonUF14PIjn25mg/anFOxQa6zBwdFqFnD6nOeh+835Htxib0wswMxKBQolTD
97iighzjHESBwJMZ5AE94WYfRw0JRDIgOxjNKlG3ZkE726NjQt54UkP8tO+HbKs1XRnkplMVQUK7
FhRfzOQHkBaL76EaJ73HhVJtYkuvspWTdGkTnoeQdE00E5+aIcH2yEFV1YanPnwmKPo46evtWF1o
zqEfBnJxOktEgGFMMtQmqhlrc4FxFA9FuYvJJlGDsX5zoEZZJYeQ7A1ld9vm4i48MyllNAJDCqRQ
UBFpwNFe6TUgsHH1FFXT19t2FtcQTB/gmQNFBvb85TakbT0NRQY7aBDvOCQWyjp5Swz7uer5yuda
Xsb/bP3552dbXowFZ9pcCp7sneZ8quNTZzJvdL6b1WaaNm36lDRrUhILj4wZXAfmD1DNIJNwpJMa
ZKZRA/ZwFOnoMaofS35sxI8o/j4CuWIFIzYse8U+d6E+iLFLt9R9ln7pss/by3x9kl/+Cv1ymaEW
5YRdjF8xpJggCF+aMfULVXjhPN31ETOPrbUjrwMIFmfM+fzCR/ld8ruwoD/I4q7wUoz2V7USmMzZ
83DNzELxFXaQqYHqygblkswaFPLBrrKpxE3I7ReTDk9siJtdF9M722Clm+sp92IDj7yONXtW1vXG
AaZuJbSu8wsNtH8YKQKMEhouMonVBGRqxeZKLGvbI3LZeBvmTu93o9K5dBpRjbVi/e9PhdlzG4ur
IXPGD7j8pqEG2nIthdG8Bhj2VxqPrtHgSypflfz7MJ4gMTlOa32bxc96ZtS8NKrmYRY1JgJJWNMu
0ewvXdwHJebub8frwl6Fc3MLApTG0COTqx4qhEPC0mxRDwA1W56fGvqaI9vIMYkBONYmb495uMYf
fn0WzTZnZA2WFHevFLI54Bq0bxCybf6raVMvgaxAiHGwNczX4hqe2ZE2YwjunRG9WJyt7V2ZfXb5
RuMr6c38GS6zm0tXpNhoEtqDjxKudM3TpJauGNcEPNYWSwoER2+JFRdwIgXBOm6KfcqcJ5IdHGhh
uLeDYfHwOluveT3Pzu28chK0WOBM4Two5KfS2u4k9gaeLqF2z7XQbTt9xeSSd9hRM2E/gIzgoro0
SY26F9xBhVnvTD/OH0Z2KoAiN9bk3pdC4cyOrDTE49YY1Rh2Yq042Fqx6TDSPWWRf3sF18zIkS2y
wexVmOkh900hERLnjV/lq0Jzc+TKYYeTiICBHiRTSB8ul43XvGLAWRdexTiGgCIemoHe9WwEprEz
8iOEUlAzc2rlBITYsDFAQvPN4flw0FvQObu8AdHn33sOXkEMyRs4l3EXXf6iaqAVZSo4eSMbEwhN
nrVeVPNw01far7+3dO77vDZnUUqMxsQzAb474fBShtrPlpg+KVee1Ut74dyKtLG1op2qMcSXJPyD
dpWrlRCvq5+AdojVCannF7Tt/8EvBwUnVELm5EmyGFUsrWIdJW7GnDBIatW6K0Hhid5mZq18rKVT
a56/wzg+LlIku5dL2LVZB9g6TPW9Aaaf8pEVtnfbm8WLBd0wPKWQTmPaXnInDtMEvA/oc9Sid6N5
KGmnq7tuCIxuo9FH3Y7drv9r8A0mcjUDVOUodyEFlGwqClXHSqC4jQkBALJAFzKN+9w0N3bRrXyt
6yIhTKFMDwgd2viAe18uIUlp3UxML9BRzN1J8achcjX7a6MfC35XNG+3V3PpmDy3JlUJSc67Kc9h
LUbZ2Cm2htqhrtK6JVtZwYWpqHmoGf8B5TVQvPIojTI1WVvMfo2W6jtWFxg09xnInLtW8RKi+Xz8
gI6eN9biGGYkCJNxJXKWfMUPQBkZjJhz9FyubJ4DgyYg8gAduDYI8x+9E/s5iMtVyla+4dIen7lD
MXhF5xEL69KSAtSbTRXQe9PEGMBUMvHGDblGMCzTmqAqs8f2wWIRB60N2pN4DiJH/IefgGk6ZELo
Ts+xe/kTwKzvFOAUnSEtD4PDg5mHuXu0nHsj2XPBXEKalb2/FLho/0BmHuPrc1fm0qJjR0JrM1Z6
wvk+achiH3OQqbda7BLhR+3fT3rgFFXxLpljCu076WvqdVlBkQPjA3rv1Id6NJ07yGgAoCbMhG0M
VEG2Xee0qzjb+QaUb0gM40JuAvhTSNVIN6TFBjiaElRfi9A1DA6BhJeauqL4Zo0PLMXU8YNtb6e6
C27v1Hn5ru2immZD7B7Eb9Lyag7pzQgsVl6nfFdM/VCgOlJEa73KpQMcCTtqFACoG5iAuvyINqi0
dQsEwh7RY7cZt2X5KJInO0dNbRvbO7W91/VgYqbHkUtpX3N1Jc9ZaCj86eRBYXp+cWOa6/IHlJOm
plRRAbbdts+OxzfDQTvY+8I1d+E9BAJBqKEeyF5//tvVnc0COoKCIEBt8suBR+GQc8PEjE3tfAAp
uNNK++jE1pp78/pdfsVLO1KOoVmlUzcZ7MTQu2/rN3Bs7m0Mf7b6iIsMgHllqw/9S8vAWsdbt+oY
CrTZ221nr4+nyx8hfWST5BrjKoaHrdF46MPYY2a7STLzXrEjCKM7G/Rs/BLmb5u9juBLs3PsneVX
Q6qDU7eG2bQxkPEbbqWRTb7GQLTmnLRPUDLoooHCSpN5DtwQbwD+G8aXMfyepYdQrL1trm+VS6+k
gFVLO61j5I5eY25i8HTHXkE/1DUCuUUrFiTMZg5AzPFKn6zIYhWnHQZvIFCgii10dXgP4pUvt7/Q
n9Guq/A8MyN9onFyCB6dMGMepy+kd41PwPiR6991H/a+e6qebSQjv5S1XXF9pmIN51c7IAozMFfK
eVhEWgKJGOw+zEmbAJHeNb+J7RP9YShdkvliQLVtd9vX+W9euXpmU8p8oq41yFjBpiaCNPktrN6d
M5Dk1MVrJZfrmxEY3RnChblwgJ1l4HEZdyRvWmx6yzk2xbGPj4350FXvxvQ0mCtruRQo57Ykt3pd
mca+hC0Tg6uxvalC3ywrV+H728u35pN0/TLNZKWNKWBMymYYiUYfoPzJbD1Iis61C8Oze2dz2+KK
Z5YE0px41NdNNK9i9VBGv8jwxqbEpWs30FJcID3DDAuKV5jil2KxKTKVKwT8MBZJXSc72fwOfJsu
6PMw5XTbo6UD8dyU9K2EmYmyt2EqTfZh+V0leyv69b+ZkD5TUVaYtLRggmsCfZVHpfpR4wlz28ji
l/lvyeQaCG2haxlqc8yx3kRno2gAObaA+Akd+0Gj4Zow3GLsGRiTAecwsDVybcfuKqeBkgvsCf19
SpII/QDhN3w8qFnhjq3xYdO/B3tiD6NKi6cLsqKrBIGifxM1PATvRtkAsYiLBLyvsZ+ZL/+wlpjg
QoYJvOcV5DkqtQaDwATDtwXfZyhhos1Alcir1shYlu5JnOZ4HgAhgRlS6Z5k3EzadsIi1sP3tjoA
4eEa5VZAYqLx0YvUxEqwL+6rM3tzEJ3d/nlVRFwXsKdPu5K7hu5H3VeiHYvq2+0VXGB+mkci0EzA
BIaN57q8g3XGcbJjCfmRnlCL0D7SXbVjx+Yue9O8VnFBcPUImfRftN+ln0qwYn7pMjs3L+1qo41b
lc7mh6A89SDNQHX1MzsoW+a3u7j0bpu73nuotGDaCRPvABRB0e9yWfVcATsqS1oP3BJA0PLuGE7+
qK+c9otWwD2MiS4sK5F7QRCutfRxQumtTnbCurejt0b4Cn2/7csf9PnlnWyA5hOikqjZAr4jv9BH
rk0ixwAXqPwUl210/He71Q7GSb8DC2fkltvWcFWUsNz4juyZDwmfA/PrlUfQdaTiV0AlF+874CYx
mCQtqUkT6Crjb2dgLZx8RXPzKojLx6pZidT5D125e2ZoXvWzLcGdKEbDEe4K4weYifIB+iyfK0u6
ZkPaDPagOp2Swhn1qbuvPXvvBMZ2wLIyr9v1QbSNvWqTbgsXOYKfbKy9unU25nHtfbWQWRoovACa
P0+mzA/nS1/NcQq5CuoYL3pvfkCzGqRsD/Y2cpVfZFPsQJly1O7GFZj3AvL20qi0FZlFBdNno90P
IMt94k675p655r4NlG/NadzdXuyltT73UbpsNSdVY2WAuWS8Bz+DPfwo1xALa+soZ0F9pet1O8HG
e7V3jsTNnxRXU93w/oNC9Kk7asen/8kpS6p3CNqnnT4b1Md9Yu0NdausZXbXV9HFZ7KkR/GYlyQM
M5ggL8YH0ke/ctlrsSUr4bBEU3oeg1fUkSpmyvtx/j77pnQ18OJ5WpAF5iv2wqbcj0G/e3M2hRtt
Mzdkq5Sh+nXecumn9LqK7Cg02zkc+Sb04nvz1AXJ13yD19VBPA+7DnuQYC+qe7Y//RaP+gP0lzfs
M0Sgrimvr66FdMiVapEYIepj2I/9xvDj+yQoQJYf0A3owj8hdfyubJPTS3zkXrJde3stVHkuV0I6
+ag1WlY6f4nxzt6EWwfFycO40cAd+Ose+JsfGJd/cnZ05W00r6983qKVNN8uGIDCnN/lGVQp9ah2
mtN4hKnbrMsPTVSuUOEuHQHnJqQTBzRwqpgpozwMIu+qKtox7Ja6L1bAvUtXFC4nDIk7ZJ5jkcoB
xMg69FORjZbc+p7GOeopOQHYNLaeOe+coLD0lYtkaY+CeIOgpwNmYVzOl2tnjqEDeoj5vYeCbhad
Jmpvh2ETT/sYqF9MIufpysGzlHOcWZRlnsLaUsd+mF9H5XtU1htRs29DMWu4Dmu15KWNCfnAefTe
AVGafDmhgpyycH5QYGLokEbds52n0Lar7VfBw+cePFAo2b/dPlcX98C5USlUMEBTN7mKPJFE0yNQ
dr6dOz+cZPIo+TZC3SGNWDA22BrlqDzZZXvCmORWJW9qBj5rc7grLBJUafR8+2ctRBaq9xiG1OeZ
tqvnb2lFjTMlDASiCoA4xwTsnaTybTzonbUuyQLyB7V79LlQ8tGg9i4/QaCrp9KyQu4aJxAOAUlr
pfjaULkVGwOGhz0xSg0TsiPKQtNzYSWb264u7tWzry6FdF0ARx3m+ABaNwVh35wEr7wyrlc+9GJw
wRMbfVE8HuXnCODaYKYTOBJy8c3ugCQaI09NPFt9nMSuJYp726uFDwguoPmdOo8zg77pcqN2ajOp
iQOvsvxrZxSBo9VP+fS7GDAUY62xYC/6dmZMurlrkACSeoCxsAW7S5Hu0hbtNM+OD22319Bfu+3b
4hc7Mycdew2AeFbTYCmnEKj3gW8SUAcLpqw8ANa8ku7pHjQOyhDiOBAQWFGM75D4UtTvWvIxOAei
/Lzt0+Ixd+bT7PPZI2AQtKGsxRKWme4iXfXr7mckin2GuaT/zZJ06bZK0TB1fvHbxe8S5KuK7qbt
awF+qtt2lr8ShhBB6YD+p9ygB2WASRKNorJgmC5gf6cOwI24TXe3zSze5jir/78Z6SvV2G0WqXAH
Vl2q+mHJtN3II2Nz28pyLPxnRfo8BQPxrtPDGbu9BwlXYJAvA99X3RaEkLXz9bax5VjAxJgDOC0q
/dLehfLwREMF8d05ClTm8B7E3JgB8qW40FcSlUW/0CBGtxboKDzqL8OutoVmhBCRQlEQxED2s1F/
EKG4Uwk2GM3T1sBmS6cSytLAeYKTAM1TeRkN9KOtGEd90Vhu2pwaUNeV1dM4fGnMv6b5mEmgUaMD
3BpzcDIguTCR4oN/CRWRSLN2QxMhj9YTti0q6zEDidTr7W+2FIagFUGTf8bWXImSDkVZmnkXgWe8
STa5Hp3GSAS3TaDwh68hZa4gBoIsKZTrwLovUzUm/4+071qSHEey/ZWxfudearG2sw8UoTIyM1JU
inqhVYqiAkFNgvz6e1DbM8VA8gZv9z61tUV3Oh1wOBwuzinsfDSyrPFsJLcORprGr1YEOlilHdA0
RNQse6ShNASyFhV7KdHy97awTa/XwuKhL+34MUQn61000ibIqAQewTQxkMixpeOg1f1N1yoDdVGc
xDKVWla9MztvXjLCNM9olPIFOPJ27DGllLzQLtibLEnGfYOZ9JuaOCHaV/N4p/QR+0w6M9duWKjH
+8jicRqZZPOnydqi8TUSq/tyYlIwRBPZT3Js5X7rZEZ4pWdxejRK1BPcnOUG+DH6Vh39kY0mGBQk
HRxjmVk4KpjcVEzNhlOuxwGotzTqNrLV4BkxxENAZLMP8JLsf/YdcxrwAafoi3bSztG8cJjoflQ0
dpUqUn5sSD482tlUPjVS9Q2oqieI6nesoJipH+Vp6t3WcoD0Fas5ms5CVdtgCp9876zW9ialJPcd
6qO7qHEU9J+rwNmjDBVjQMQmdRnoZjb03pjLJmDEiBaYqZzuFULVgCh8yl1j1gGWJAW0r5u9VPfV
wQBs1X7EzHyPmgOLMXYB/Or3LOyU6KCTiXj46tI+1K2ZFEGl1xZwZ2OmevmEJXcRsoXwF1QG6wGp
M44IPZYPep2kCF4z3F6Yt3/Ky3p0W8lxNqwPAfVZWWbn2nojf2cYyACCESlG09ediIGHBuMtG/QH
pKVXlX300E1Naz8QwrrR6w2qPtOhzXelzkrFMwEWuRkUZfyQrQhoQbVSlkEOZLhvo4M98xUamgUa
InTIVGsjftYBLWwf9KhyHhF557ux7Ro1dEHyrF1PGERzXOD7mvaOKl17ZCoYUg8Nygugs+C4v7SS
QeFXOHZouEALGnu3oI41uV1SIsOjDUW/6SjVn5I8ykAAQSg9SLks78owq3esAi6OXU/oeMUkj45n
U6Za1M2i8NHowWPRM7m97jQwkcXwZIcmptUulFrnqA0kUSE7ylLfktto14JD4R49+dNeG1BQRT9r
ogRF2CZbnU0ATCqdHnjchjFEfkmsft/XGZpxWMJAuADsgZ9a0kep2/QJwoteZeDBjFh41CSJPMhW
MXyC9S0JRmcCq9tQtDsbTWmfscSA4sdSe7rKaBoCmMnQ7qpGkbwkRx7c1aDzxqh6EMxMUlR/x/x8
orpWXkavapqillUmpT2cQkrzQx0SIPXYckvu9KFxHlq1ik65RsfXYWxGayNnmrOdBjWku8mSmmOs
EAsXILqWgrzNzDuAosmdP9gSUY6tTMp7Q2rplSqZ6c/CQPCECSYHZUAduMcB5mpBJWpmdj88tAMF
pQWAZw/mZI0+0LhTkGMq1rhyby+MbeBhjIF+oJYj4YhJhvMLbnCs3LAbsF2DDlH2pQl9SQw08Zbj
O6YV4Nb7ZlSfOqkxRwjv2bnZ4W2MCp8W14A5frvswBea384/RohVGlkumyjjdxIBFHT/CKgcP7W+
M6b5Uxf9LKr3KjKOcYhwrG3dZLVZavGpNV8N4f4likRsyngCf0gPKe38rgJHQ6N6da5j4k3Z6UCg
MQka4lDOxTj288oC8MhFvMCwGchWOLy95kv3n1SlgM3HBWbWb1mMjuwm3mi0+d6R50LGZH7dF+ic
LiKflLHrlGzlkl4IrDDCypsMMB6P4WtBffCXa4xYFcS31a2B8XgclUNPDxQV6xVNeRn6i6YzUfxT
ZvF8IXWT1XY1eIHKyk+cQE6rAPlNt5a9sX8yky2LD526EgsvRHOcqhyvS/Q26gi6z4VmGDcOUc5D
eIV70JiGJ4xE7qZJBqEhtbyyzu6l8cdlRRciOgx8A/sDOLB42epCrBpHkjSRDiKTJvEGvXIjNcZw
/j4kwH7cXpa1EGMBmtVGbl1BVA8evXP1eho3eqmNSBRo7+hJd63WvyxgyT7mAvj6zjYNbhD9hDYE
dG2VgLtMz2/oEL6QNBvxWiLVijhubqKNYLIKILDIe6BmJ2yXbqS4wo0J29U/1MNTnD5H5kqGcHHJ
fosQiRPjURpLaYAIpjHfZEDNWmP/XVHCFAyAhpM+mCokdPWb3e8669vfqFEDPRIVMLSuw3lglvh8
W7RJMsYsUxBbJ3Hu2h3uesAMSIryQtXy2Mft3RTHblkNax0NS+cJfd6odwIyELN/wgZlGgEUkqw2
Xt8obpi/yXmAmE2KMWNIHpm8km9YvB5wTwHimyfeTPH4SjkbJcypwD19pz5GYcht/azcIIraFx9V
644r8pasHRNSwLuxMFaBE3W+rLSrukbjV2OmPFYF8HvfJOuKrXnCJSkYNkDXPPD04fYFKV2MB5+s
wT5SetvU3hgyt9IQQvz1BjwNHc6/5Qhn1yiddkgyGdqAbUEurF0zkWOBQJVQeaVgu3SogOkCSg2g
0SGZJ5gFk+rBSGOYBcKNI7Gn45itefKlUwVUKngF/lzGg/J8b8Ze1hEqwBQwux25vUkxis6SELAu
KL1fdnpL7BboQ8fZQhoa0OGOsHJ4blSSkTuISgL2gocP2nyv2m0V6N50VYJLzXwIN1ZgfUP93R0L
tz7QlSTEorKzDxDWc3DqjBCLfwAB5DQ7UPqZrSFuL+XZZ1picuR8RR3gk7BsghBph7C/Cq7zoH0D
gduWbMx98R4+NqfhGRTiK40ZS8VnyAVsBuaWkKMS876GpXc1lVDjamr3+7QDx0ryPVa8aP9Qya66
yzNvtfWEG4d4r8xFChuqgVhmyEKoKnv9XtlFnW+eegywBoonvZo7/T49qDfSSd6tVXAXo20O+YDc
noOpFbEgpRrlGGttiNHOLTuq35BCSv1kG+7QV7AFgngF6q96O1w9XbbgxfM4k8p/n13bo0K6ykk5
6zs7ZbLhhurK1Ao3wK8L+lstbsAzAZPd420cQUB9BOpef5X+pE/JxsHU1sdlTRavgPkCcm86k0Sp
2WSJjgXMwZh6077QYxJIaKzcGFvn0G6z58vylk/eb8UENxPFUdK3QKEA/17tm4rh6oDiIcPjZSkL
EDIazsBvMYJB4n1cWkoPMa2f3xiu7FXBC8aa5H34IG9+NLtkRa2F4bBzgYJH0U2W9D14sD3tHQ29
+fUke+rgdi/NI7ixtDX1lmJ9JBjxrtB/sdAKb0zdKJTUqmAe6OBvX5qt+op2lmv71jgYa/axdJsC
1g+ryQN8PGLO7aNJm8qZgPjhIbN2rz30Pjod22P6Yu/je8yhdVf2pv2Rbtf4qxcP9lyuYJeY39Oy
CCVRT3nPgviJ+gkDMqTL7tGfbXjqjf49lVwZlLJrFCGLtmMBP1wHUhZa3sWb0EySKi5A++B1qVzt
GpohWW204+hLcSrt42KA+lOFQlCpGTn8qq2nD1MlN9+KAdNkYa6wXaFN9LqsS7kILhu2vuAX5t8m
2HU72TUFbgL8Au09FcBzhTRsLotYNGUke8E6hZcd72g83/FKTsGsaFuIayYdOUDtQaleBzXeZXnv
lRTdBflnWcp3vRGvZCuWlfu3YJEsGuZuN8mIhQ9TZTNY8YYqZLui3KI5/1ZOZGaJTWT++Ai9NxzK
IyZtkX7BNSl/A1lj9HmUrqcf5KfsamvF0SV/PltTh+fZZ162nYpYKU0D/MxUfmpLdReFzXay0ANn
6aAGrSLPrsxTU+qvl/VdcrdzuYKjIFqNzh8ZS5qDjp28VdLBKr9dFrG4ojpG4RTQiygAAjxXjVYj
s60QK5qjowD5S+PWRD+5/HJZyqJtzKQIht8lkg7Sd75vyYdd7ru1lvjFqImP1eFxglnCL3P7NAW1
cRIhatLAaQwQ2Mq1buRT5Zvv1cbZdzu2Vpla1AhPTMT1fObsV+ZsZhKTSRGGF7gxevVJGo6ZvHKO
F7cekJgYLuNTvWI1tMYsAdCToFBXF2g+ZgBpuuunvw7IjcccOnMxB4k3HVJp57s/DDE8IcBZvLG5
L4agGk91tvJqXFQETRp4lyBzIYsGFil227cDLrtq/PUWvwkxG5QOzd+x45kYwcLsKcff5Td4lQKh
M3PzcKebT3K+8vRYPC4zMcKCOURGap7fp+O4y8tjZu07yc/WHgH8Y8X4kTe2/LlmuvD2GJyEAgsC
UlTLm9KjXH8nlu+AgZQFyhpx9PKFiWcjULcAMquJA7gSMXp9qOLW637YXVD1ATvY1NW25JD4gBRP
Xbv3gW6grfi25SM7k8uXenaCFFoDRqbmcg/D1rqV7vGeuy46r71ug9ZrX7vdZR+0uHWckxHTVJjj
FoGOdbkzmQagNy9VjslkeACW3Kf1RyaVK5XkxaCcw2D8KUncPgPlHRv3MLZv9LpyY5tXRvmsjM8x
3We0QLJh36Z3eek20Vqny3LcNRMtZNe0WhksuYOSDmg6Xec5flDuAb8RuXTHAA3gZZIXX8tXoGSy
3MvLu2izM8nCHQlKBxwLmrVAxkN74X3eHrUO0Hg3eXpk1dq01VI/Myhl4btktBaiB4B7nZnxyGkM
npEKejaW31wDmBdFssMUjCdrW+5QcrzWSje/Ve8v67hYD7EAT4haDzpBAaR5LlYraJUZE2y29ftn
+H43fIj2r/G1s5tOK6IW1/O3KNGI0sF2onCChuVLF5jb6sZ4yz6L6/GW1e640TfGKdvI36PX2F3N
B/Cw4ov7mYkWjWgctKLjWva+4jpuviVX1g3dvX4LPcCDrxnOss3OxAmWo/QAQK1/LerGcZXdqfeS
6961PO2euJFnHcl1/rbWyMzDmksqipEVB9iimLDE1O1tLV1l8qkeXMlEP1BweR8Xrz+eycQgKgBO
RF4XvI/TPAV7gpc4GNfWFXdw3vp4f1nIYjAyEyK40sys285J4XAkI3QVdo8q5WUBS8vFu35A+CXz
0TnBIgBBmed2hMM9oVrTjrE3ReS6YI4XAR2XWvVKFWLJVc/FCRYRtRpG9UqI69LQJXq06eprqdzk
a+PRi0m+uSDBDNSapVGiYuHYRtunhVvtDJf57Aro2/UVmuuM792VtBtcesfWzvfakvI9nXmwEtTv
yKhDtL413tEjULiTnwVOoN/Wpefc6RuyjfZTEAZ07TWzJln0nXbdal2O1XXsH3l8INbjSND8sOvW
COiXbH++uoJZOt1gDG0LQQbaEyvqFvFWBUnOZdNcvAocxcbsHO/v+DoF3uSd3fIYtqJBJBVohLmK
yHOt70H70qVXcgxaKDBDAK3gmKqPQO0M45V039KCzr+Au/LZVsoAGrcGnsVs81syPqCDwEUvC4qu
rpOucUsvrSn6eeBOeOHHFjOmlpzlk80QGibjrSp9VPlGWyubrokQLFOqm16VuIixUO5oigSYGW4A
6OqtbBx3GqIPnqsi2GHWg+AX9MS4TMFwSn50UlCrQVT81IxrdCD78ejlzi3rV8LAhXsVZgLQRmBG
IoQQB5MmNhDE3ZCq1JWrKG89sITy3NWVBxaiZbzbXNZywZWdiRNcWV8khKB3DA/TqD5VlPp6m256
DMvicbeyoAu3wJkowZlNeC3ag8lfWn0e1G12iBoz+N9pI5hG3UuWNrYQ0ee3k/I8Kg/29ED/xpMR
ipimBk5tTDSLQyPVACyoggcEbHhAE46R7OkaLM5SmmwuQxwTUaQ2pG2Je3m0iY9Jad+Jchezpa8t
YPzVqAo4ieuUsF2VjHeXF3HpxXUmW7hNR1VljjFAtqy/pGUwZAdS7orkaaqCJv4WGbtWexir/VD6
unynmSsOc8FbnUkXLBLw8rpegW8UQNC6F8sftRO7WQz2h0J+Ksp+xWLWpIlGCSJ0kvFXV+ecFO1T
71PPpoCiza/Q0bmyrvzLBYeCnCdCNx1D/jrSGud+WAModW+H0MwYES5X0lFGaXdoo1OVxijzhq8F
RcNpq9yj2nVr6wmHzbv8CdxlXfoC4SYocltylAzapgydSbY9KGhwqxXPUqo1TKDFhZ0pKzxFTA3o
4DKFsl1iXMVStCl146A5vZupBDBBH39HMTSf4IYFLYyYjpKjKSZUgWJGtdcZKIjRtLi9LGJZod8i
BN9Ckr4KJQYRCvpCmeWW4Hea6DHrt2n2dFnU8gkEvP2/1OH7OLuxFTUGqICC4Gs8oHAWXiub5tr+
QCXmBFB046DvyN3araouumfei22CixoNhsKpdxSWKX0Cme1jF6Q+yEJ2aIOVIjfxUOYNtG3usyDf
lG58MG/wwxG2e6WdmrUmlQWgA9x+sw8RHECVwSwHgg8xbon3lF0B8SU3PbX17SOGqLxx9yPzy8qV
Huk3bR+vhPaL1+9MuOAPZHT8JrWBXR7Jrh48WbtqQ09Xg4Tel2a14uqWYsMzVQWbKlidOUPB13xT
+gA42L4AQL/fpb5zr9y3ATDmxm24cg0vG5cN1B4Vvf2cCuPcuLC61aDKBNeXaboNxo0Kk/dDTy54
k6+JAcITTOWpZhSYSeQRRQX2d+Z3xjsm61behYtHavYlwk7HscKaqefvKMyQDde6A5BSHZPStT+s
EQktW9VMlrCxiV1mpTJCa/1Aj9eoyvSn9NTuzEc8pDLXdDUv2XQfkn+XYnb38nFeU1PYZVkdwA8Q
Q7RkoWvBxBxKm/k1IN3T/jMe9DWjWijfAjjw9/4KzqNMaWIbJcSN0jOLDber9rW1y0NgXOmPjnkC
rIabVCs6LsaRNmihgLCHcoM49ChNqtkVNYSGgFkeka63zfIO6BJKsYaGzT//yx02k8S/ZOYbDaMC
5pQOSREKTwkgLMAwIlsrbmBZCJBWQLFlYzJFuL0Su2kzQ85bb2gRCoPgOW3sTSw3/mXL+CoGoCCY
oUTzFcaitF8DMjNdwjJMo5CggdcCAxUaNCc7qEHp5ca9sVIYWEgNQhTGDDgRIrLapmD/uTJIiaXV
KKS15nUSfTikO6hyt5XjLEizn5aRehLYly212xfyGiPo17vlF/gJ0IsAv4i5bn5CZnraSgpIyQrC
yzHdJKlxn/XTX67jnIsQQhs1ZalcTGjc7cxsY6H1WybEL+Jyxc4XAvNzOYJlaBS79KtBOCVHLf42
oFOTmXeN6mfVwYxTj8gvUrQGtfb1dHGhvNZmAmcE9Ejn60crB/1sTYtOyg79a3m4oWm3tQrVley1
ZMGaKMEnd4Y5jpEOUbFtBoyNuBV4H7tziy70lRzT17uWa4XBOduEw/pCp45BLKePDGyZRLw8fWrp
hvaNG1rf6vzNsNfiimXFfksT/EYdZY2OqAL1f+XatGsQlOydOHEzY8V1fPX251oJto6MgmyREVqN
UY6u+MFNyp+O3BxY/NxLawRva0oJVl/ERaWSAkpJbZCAySOz3tpwuG3WzJ5b9bnTPVdKsHqVJi3n
ycHDekwcv4rCDP3D7V1rDS+ROtx044D+8lGfroiZouXgspdcFA7EX1QceXQq9pX3SDfJSg7hBph6
JFAwsnep2Tt54hbNAyl/RmuJwYW4DOr+lig6y8lQUC/qBjSp/AAY9kENdKCH3pfBuKH3FSJgeOit
fLX2ZFqoNJyLFQKFCDUVwy652Cf0L8e+tAsBWjQ86Z/5lu5GoEh3Xv0T17exchIX7yG4Fg5ZoKBu
JPgXNFMnBQrtfBDz2lFacP36o1WvXHYLdUeoN5MiuBb0giea0kBKWm8NQEVHyKBZHrr5fRmo/1ER
ROO2Sh0XXtTpHy/b0OJBmckWrj+aW32CyQF0Brb61UggRK6OIAvb1om5uyxq0QHMRAm7mKNBOy0j
iKLSsJXyaauOaNDNba8wiQsb/3ZZ3Nre8d9ndysrw7IjFOIU57VU7gpwk64ODqytnuA7DeKMdTzy
1avBuVXe5e0usg72tHLQF1UBqQrgoDEJ+SVBAvDcNgbaFFwnvSKSX5fv8doY9fL9zacfVB7cfcGt
qJAozm0VoYjRPis2avtDiefG9DpJzbXhqEE/lS9UQR5+jSFh8babCRZcdYJWP1rw2y7RNo1TecUE
R9IC8AGBuYk0W2oaK8hQi4Y4kyg4bQwKot/N5verXKJupFqb1H5lYX+nVJKX6/JKXwG36y93xG9x
X2ZzqBzHPb9g01byyi4C18+0Rlu1JkNwVLTGZHaOkTBPx64hnA1deZTXWk4WrX2miOCn8Eg09I6P
nXVd6Se9bHihageTpSBmAK3F5eO70GcCr4gmAcvmMMjoizw/v1VTKaM6YtkwCVFM26Q4peFr2Bz1
6LHVdHANP6vGvktPZbxv4tcV4Xy9vu7Zb+HCwQaqUkGTDsJ1gnnVK129jsxnI92B74SQh7g6Kgb6
a1Zum8X7nM9H6KhyIBwSNJ6qEkyNCYSCngcvVGWLuX1/UNWgNICsDxad0ko9OV/tG1hUdiZXUJY1
sc1MHixNyXEaE7z6gfsc2mPAiieryT1lfKJx5xX2kwHojb+z0jPhQljYNUSzJh7Ct2A6k/Trgt5Y
xvuYYqDAOnTWtgr9qN6F1t1luYu2PBMreB0pmiIn7iFWUoMmte8qzNUbYbVRrKfLghZ990yQ4Gww
8zPUwJjGu8GK9yNeQLZEN3rmrFwRK/r8cu+z2y5tjZSVBhfDnNCtBvYcaxNGfVEr69aaMJbfzL91
+vX7TFic6VGZVRCWqj+VMmAAXIj2IQbcK8kBOMNG7jascXuckctruRwI8iEbmbcQgez33CcUOXqV
rAgRb4u2j6gPvYxFvp5KW1vLQaZW7FSCMfy+3utyGuhYaGmyHghA4InzNGqfZd7tV75o+ez8/iLB
J5Z1DgTuuscDAGkdALL2tz3xaBUfDDB4WdpWakCQ3AZOtBJM/Sp0ffFQs6UQAjeQO+sGtbEUU/Va
R9q2NdGmz8xbc9S9IreCEhlqJb1r8/HQ2wwQVPLeiHMAOj4AmQOw/+FjZb4N9iufCpc7FWYSH3or
S100nW/bQvlsSB1EEYAjCgUcvw1NXZBIeUNl3V9ewsXbeKaIEBZiPjIDPiAUIT2ml/ZR+l6piqvL
fsTGld1adrC/N0twsHUIeqmQP5gq9apVH5qQbeXyTmlvdbwpJMtVrcfLui0f/t8CBc8a1TIx9QHW
Ueqhi0O/a2QgaDAWXBbz/ziQv+WITpTqoHhCRZx3MthWUNleVIDnXvaGep9lXt51fj+5KB9sVwRz
Kzu3QjANAw6Gt7xaHGXx/ECWDiigVBkBcJkcmxAjYPrBhMXj+dKlbxlyMSz1enpkuV9jnDccVpzr
woMU8vmcDJDPFnBmJRPwwRp/GUYVUsgNkjKbTL7SgasVVjZ46kfPKk6Yxa9B1T01KOppPolv5ZFu
Li/EVyM+/w7hOgGdMCCOKnxH3E7lBhmBwU1ZLPs6rW9D4Oy4VLXGFZlfjQsyQb2FBBNgvVGZOl/7
YVIxqsPxhDvnhui7qHrM1pA7+Wd/2V7eHGpgzo8zO56L6KdGsQGVg9wQSiFjH23ROx90NkB5lFj1
nfDYxOgOv7yUS2oB4RqD/4CfBn6wYFIS+j/kQYdabLwxgdeRjxtADV2W8TVcxg0ykyGcS2Y6kRrx
sVu0xNkSzCYl/0sthJVLxoqEjG9OHns9EsvjTUVeLivBP1LcnLkSgs11yAw4kgQRFgXNYueSMDCj
Y9usdEmtiRECmIH34/Bj5rHqWmMfxfAc5ne2tpKHX94RBxAT4HjD5S5IyUdziEaCHenUwW2jTdau
bPmyGv8WILIWhMlogxobAsrxoa63ufUUhw9qv0YY9fWKgWWpJoasMZcDXDfhUEZWAkIBvlphH2mF
C445ON6pDI0PM+3oc2RI2cekl+3jFKaoQTUkC1deEQsFa3wCIP5l5Ap068tM+ZSaqj1O6JSqgUhf
bcN99N2I3Mbw8n1AngyPeubN1fShPVj+8GK7yGRj3hVgcJetc6Gcyj9Dt8HcwO8HEUReqwACBzJC
FBaJrx6Yn3w3X7sNSNvd/JgVLg2cR+mvT/ecy1TP/ZUt9XpcOWiuwHVk9o/qGi3Eom+a6STsbt1K
KbCy8Pdj7ViXO9P55qT+5XVbE8EPyiy2zhNnkHQbIkz7RjL2kZ25+hoJ8+JZAJsi2Hc0nvARDltv
J8BpSyEjr2qMBP/A85IVgKeyN5d1WZIDEBeMKYHaix+Kc13krGOwcl7H7kEgb09Z/0BCOx68zu7U
N5bFRbFidUv3MFK1YE0CYyRwn4XVQzoh09oajW4OAeR39zMyMbRUwOqt3jV09nxZvyWnpav/g3Fv
mBgvONcPRZxq0Dh1gM6KbW6bePWsVXUXFVJxBQPbEIYnjoVaQHfVchM3sKIyn5oBcAHdGhQF2rve
PlzW5te2ixeKiUE8gPQCDeXrdjVlSkjT8qFjZ9e+qNeaz0BF/DLcZGi+ddV3EIJvphvT/Uavzdvx
NN6+Auhj5+wsF5jQgJW4/D1Lqzv/HOEwVwNoP+MSn8M3kYUYwBmfLktYgMQA8uZMY+E8J0WuqWEL
EdrGuAmvi618an1rZ93kh+5V8vtDeW26ZAt0v11+BNlvuLv8AUsHZC5fMNdWbSrUcCCfo+URcrST
m7CQ/AIPrb8uCECcMFYcCwByCpZKU32QCz7BrEaxh8aHXHYbtHfk+v6ynEXvZUCA7vAmAUs48cyq
8rGZLGSR4+92D3TDkLijeXdZyNKZQLH830IEwzBjS6paLkSHU0lO0/BA+ie8RNwOPcGXRS3Z4FyU
YCBFFCpk0iHKDo+mQwLa5Ss7w1dePHRzCYIJhCDJKaUeEgb9JU92LLlFrKiU3xoAeKQvxbDSDrAU
0cMh8zE3hFmqyPjYsqYuUgOYIaR4pFrmSqrm1vFHXL7r1veErpjD4vLNpInKhQ4ZkBNCfX7cYRBa
Klcy+YuLB5peOEcURzBae+6AM4AVDFEPd2/0z2101OSbrES+xXm10KE7etXwftkcFs17Flrx32eX
M+3lMbd5aJX2elAh8Q2XGQBGceXeXBPD3cZMTG3lTj6UEEOMPRA6wTuKSHHtnbW0N/PLWThFU6VF
UpSjx44Oz315kJ1vl9dqybfN/75wdKZMKfOez+goza7sfw7gC3fGbZ+vlT6WvAHGm3BtIQ/AsenO
F2tUlFQGgjdQcJivDLFrqLte3ttDgwfRirte2pe5KMGcpZgCeK/CvpQa0ptT5mvxc2Un/uWFW5PC
f5/tvtSbLXCLIcWWD7kC/vfs2cR8zN8RArQ1IFsBt1vknZ461TFbh6uifoSVZ+mq18ZrMz6LJoDp
uX8JEV6odYTOKmDPYOilJe6kJb6porEkU9y4e7yszqIki3Nk8BKp6QiOQC2R7U4VRJoW+iT18DZl
u1AOMP58WcxClZRjj2F8B+8700Kgeb43LBsTNUG9wust3asM6ynVLVfXphr9i407Ics05sYWpcuN
2Ugvl4UvHdi5bMH67LHViiFEFVilk9cZ9WlylJVX+JI/BX4VZrJ05NgtMdqM4immsBfeoxPB5XS0
9/UmUn2AKqMNrjCsfVuHma/a9TPVh26lULpk+HgtwmA0xNR4m5wvbm+poTUluC2sFJFDVHhDaR9D
u115IC/ZCkdz0zGMBeBwETyhIxJASxlCajMMVIJZ1b7wW1DuOdXm8oYt6vNbkC2f61ONxRCXPHbX
5EYZXKUO2wfMTg0ykhw5TsRlacu2ORMnxF5I0RecWwl6AbQnS2SXpID+YrjkgYXqpgm4pJ3Yt9ht
V05rcdJSWIFEJOegUJAqtISt06gSKgzdoV6IPKzu3JclAF+76hhnqq8rHy3QAC9ru+T15w89QaDl
dExvKff6xgAkmTaOvMhI6E6t1FPao3parZy+hS4d/lYA6L/FEW1x5Z7vZkrQf9gMPaZ/NLQy4qRn
IwXUpn5ITIDL5QjXujZ11UQOKvKJnhBfLrq1fsfFPQboPL4BWTLkVQQ/R0JlqvRfYAhZdwgxYZWb
tpvW3aZTR5cBbbgfT2mc+0r8cXm9l2x5Llhw5SjGV0jxIJvDIgrw7R2VKrdlK+Hi0skEFqKhgAwT
IzJf0AFKIASaJkIGydpO4VZOt7b5ZkxrO8ltQwy50VUAel5w3piYJTzfyawbdL3jOA9KdDIxrVKM
spdkZNcrzR5d97vEGB/M8jVTwDwSgVCyUg4qXRuoWNQVTe2Y6bBl9K9yVzy/5SVV5ZC6vJMazNVm
kBaRm9cBMAsvb9zSyQQm9r/kiHlPRuUGTC0UIStN77UkDSql/D6Fst+rEbBUP8ZkrV1v6RJBmz3o
qjCria5cQTN9ykmvsBIt74mW+rgc811d4B2YsvCkacU1G8AUoBZS6AFIsfjLXaboGcewE7KfMp5V
oiMaWd6k9VjgRW+8pcOpzz+nwWPNBqDTf31dbQ0Irhjo5Y2WgpaJwqQoU/F0N+3nstmn6WuTvGfl
aye/h/eXRS2U96CUrqsgNwUOKf55bivpQLsRbg4ripRy129G1LSGjRLfKgYIfzY2hvtL9Vlde5ou
pnDncoWIg2WZJsl9wwceNx/Mu5N2Tb2xv99LT3YdJE1QP614mSWvbhsWhm84HycKeueKmhNBNUbt
EPqSybONow5QMOWHnH6L2YqdLB2/uSTBnxFjKOyES0Kc5zqqW8o/hszTw5WAaqGLCVs300gwk4hZ
GrO5HNqiU1bZ9S5x6UG7a5GR96tTFXrG42VrWdHs1xUycyzhkP65hgkyIm14WxfPBSgCnHzNKhc3
C08uxTBsFUjGQrwxNVbR6wXjSAimBzK/x03h6Zpr3yrfo4fJS7fVqcTj0p1eLyu4dBUhO/lvueq5
kbQEFA2FPcAqm7cIVAvRdeRsLotQ+d8Qr4i5DOHE9TLRikyCjH4Dnib1qTqEPtvb+8YPH4pHZfAB
rOSBuMSPfhDvCk3z3t951s6/QDh7JLUkTSJY3UlVT9kkb8p88kw0dEz2qa/q/S+F/887+8/oszj9
j2rNf/8X/v29KMc6idBydP6v/31bftJ/nMiP98/mv/j/+O//UPjvtp/FzY/863909v/gj/8p3P/R
/jj7l4C2STvedZ/1eP/ZdKT99ffxmfy//P/98R+fv/7K41h+/vOP96KjLf9rUVLQP/78af/xzz9Q
mZxtPP/7f/7IFfjnHw9F/oMkP778H58/mvaffxjKf4CoDsbtgEMS/kiDjxg++S+6/B8AaEQUhoZc
HG5UUP74By3QxvXPPxQFP3FENg0PGAMpV5yaBoEefpKU/zAx0IEbEU9HJGJ59PYv1c926PeO/QP5
xFOR0LaB0DMTBRwlnqCA9QYgFkA0OEfj+TEAQc7QIMAB40f8f5n7su26cSzLH2pkkwTA4bFJ3vlK
siRLlvyCJck2CJIgCZDggK/vrYrsqnRkV+aKt1rxFF6yry4HnHP22cNm39VCscZ2n8rpf7gif//Y
f/yY34+Tv38MIGN0KOiUUNJ//5gIqjgB7/coj9t6vMLgWJ7sMiE7JZDDrkq25PFff17EPseif3j3
sDr9DGWEyBdlFXzkz8v+j52RaCaP5HVS5Sbr62Aqxbj5NciDTgNCqvRGJpIngXHS5IseahidjUNl
0IYnIsURPmW9qYpOx9O9ZZ1G9Ey4smzP2Lz16aFJK5RzTEJd45HZPRFB4Fuk6mXipYJ104T4HFbR
AK97sglEmjSytUuWLwMCuuxhUmHNAGl7x4DMWOqSROXJwFWyXOzcbMtHGA4ztsorUhdxfOiAJdlc
zAFd56hsM5gp+gJyBh3TV9vpTS2lUQGTSbEGAXEi52ObQU8Lz8TEhkWUqVRnx7Vr5VojuaSj4oVv
y+SfExO2lqKzwS7sOFmFnyvsNAagaDAT0zqfZp9kOu8a2guVz0u3rbBkSAhEe0UgaoTT5n2fNKvP
OV9bsFmDJWlOrY9jVgaWxogvqhCigaCoSGm+cpgsqCwCW4JRUeesso6VTWOiFAHLaUvsfYq4ueqs
3UyyvG3wxbHoVb3VF83D9hvTrYlB7soatasHH/YD2DlJKL+PMtDjiWfpFtV5YnXU/9rqyX4N9dRF
J1LDGDY3q49suRlahXnHwyUDww5k9a8sHIc1lx0CZ3Z1Eqv6Ry/rz8S7gCQIz6QrwrxXYIZ2DzFA
Vn0sDUa7n13vWQ8cavLhWkR1R/VlMjQkpYelBWWIGWJz+t6wMGr2yKacqj2L9NZYBG/5uCLFjEAf
favYkvDcJo0Ql5Wts34YPCH9OU46YrFZCeahC3MjDYEebu2cexxAB4tvWninmIet3vCBDWmb4LZd
goVe+jDMmmLkClr6om2ipsu9JwPd6XSksc+3aJlRXRGXpfq9GjMRX4ATmvhuldXgEHSvu6G/kBoZ
TG2uOJ+QyLg1geXF3Oqe7dbFxYPdMThBA4Jta0Bmdd6aNun30kJu/ArWQoSFvG0wGz3oZowbsCxT
1twYjdv2hUJRld1aOQ0kJ33a6EcEjyl3i0UiDb8yOyJEtYjSjpwIAruOGzwycx4PGRJkp0Yi+4op
2efxItruVs2phleY2mSMi77x4WTWREtzM0ugSg2S2IMMm+lkUQE2PKkftpPRWAid63jy2+3mWZXm
LhnisFxGN7sh5/BCr9rSG/h2hQdlR5VApT/E9jUz47jcyzkQLdJ3Mjj4PtpmZRDPB8T0tQMW2Tbf
e17r6ULmpkmfagleOE4fH4pJlI4GZvhcYtVR44rKMW38wzKvfPQeCNkq+/mRaUbs8LhlE1XZLc6s
3orCLpFs3b0gWbe6C7jdSHd995OZuD91USXsVzf0jGyPpl/ZkCMa6jO6o7dDDO7YnEhMajFS04ay
z6wZd0kd1wuWdvW8DPlSxRXy3sJhAe+1x1Ga3cEETM0w7sfDl9U50RmAoLEJ5JprQge599YIe0jG
KQkgWaxJffakI2RHEfUlSptyQY7rJBF+YmuiNlydwA2nGAdH+EQaYviha1WCHRtsZ9m5mQZ76WTQ
N2XDcDvyhIAYUbQYYra03ISfCMzG/NBlDLbMtZwz0HPHVSKTvZfM1q+SzJvNLvMGqWN7n3WpXcSN
nLWAJUa+tAn45v+6rvxeLmH0Cg1BhCIOr1ngC5AV/15VgDy7CehOlVOH0Nud1q7f8jb2/86T/P/7
OXDPgmQMJH4IaX7/nM8F7NQypCb3zWAwYbfD/Fj39i/yvf8okvCchjUdqiUYFr9/TFIrKKMFPoZg
vxafvF4vJjCn0XJ7ZRWb/128x+e/91tRBkgRRiFUthhCARD/6fNEn8jVxxEun19d7hUal9zzHgla
STiWsFYN8p5twVsjhuXf3Lk/9fu4c+DqJThFoAPHrfuzfqYPtjkWDZ6xiYt2Vy9Nu59MH+yDwC7l
X31I8CUpS5ABAwQj+/OgjWLN9czxUSFw7rutipqrcKn8N1/on6/l5xeBCyX245++2396RNy2tWNC
fZUzaPwMqtuALyM0f0EqF5weevA7uq2ujjNt9R+DzV/q82/Uh+3H/tf0L7v8z2ngcbI/f043b8Of
f/J/Yqv/yTX43/+vn/7nVv8neuDfO/3Pv/BHpx/Rv4EsF2HfgdY8g7ABU/ofnX6Y/i0FoJ1mcFqG
HUH6X40+i/8GxjHQn+CP4SDBXfx7o8+iv0EqyliGWOYQPIg4/it9Pg6n38+UT7+zCI14CpM8yESh
cscv/o8dsULmVpZIaxCnVs9nVTVkN7c9P5NE9m9IzXbfIrugRtUxXpJt/U6zHn6x0WTvUjTvV7Uo
9i7gZIJ0TJWe2mqrvlW193vuPLtOda10XqHhfAnrfjwMreiqCyCN7ksWTe116Uf1a5GwtCKt4qcM
R/stR7riAxkXcxvWqEqNWtyXIGTTzRo7hGwijhCDf1XvFu54Ga0J2TXTJ16UReSpngwrhymQpync
4Ka7oFrnPljNfco3hhjLwR8oaer3Pkkdhhu1nCiM/WEFDmH1si3+sk4x4kynKrr6KvS7fvR6z+Oq
ufbjcgO61hcZhTsgLw9tKGDSE4WPAnNc8ZmNlG/T6nAZqHjLUqjcgz7crQJ9N1Of7pify9BF43eX
CrJxVyDL8Wx1Yg68mfZ16NucxtU5ou1dLJ+WrX8gvLXHSvLli9uE3utskVkeyGX51tl5u3ZdKvHb
u+lnugzsAE85fQw9KBetHiLwmZbtPayr4JE5bU5kY1973y2vyHShny5f5LCEEpYv9LYGb/bgQ9vd
C91HN75Ph6elC7ZdErv4mPRk/ioVGAI2HqTLYWKznMFGj6GpGt3zRFeOzLaqXXeSGRgWuOrDGb0L
a93nOg0TLMo1LUiKqaFLJvHhqrk6aEOne0qHLMfwQQ6DQD7xMLA7TgQro376glbihcxkyStDi2WL
OBbw7AQ34XJlplx45W6NW5/lEGc5Zo9CNu49oeqBN1TtAC3eBCIazulWB1AteKyLWA13Ku4v04xa
hvaBaF60g32vIrDApZPNrtPz0xyllYUFs6uuxIxoWCcD/XI+htaVURf3ZdKkJ9RG9+ySurmEVbpc
RIqrk8sFDVusDSwYNd2jP9elrG2JxdhuMT8ik+rcZX7J6WfCQwLEByBzIUc67szak4ONlzKdoNxE
7ybOvat2azc3NzZbHExi07qMxxSKPQwQgyTpB3xF2L43TET5WCVpOYeh+7LB1YbF8hCnHYRSMDFS
wUZyvrVzUXOKDSHZBQyQU+VzimCwsPMMNjU93OwiZc7RnP20NjxhhnPYkU6XEKKvfKVbmEMWtd5U
8zrsLJf7+dOlaF7qyxy5BpGTHC8crebdwpoLHVR4nlsDew4S7LlF3BpcG+lJDZTejv1wO84pu19J
O+VNYj5GYp+SeenvsBS/76IAs8k0wMlmhlnmGDK/SxLytiJy8Dpi/nqwATrqeqNBmbC+iBhmmbWN
2zhP4i0FjNxbTNLMvvmJxRdbpezQbHAmnjkpmknIu2nCNxqQdxy1OjjMbbg8u5iyveuNe3QRHCbB
8S3qipTd0J2TcUHsF/1Va3WyrFI3SFVlz03nI6Sw3k1QE5fpphD+mkLgQ5flo9swC0sT0Ge+alM6
m6pLZsieKgg7J0ZeMkzj+84iliqwiFH2SMuZVH/oNn1MMMeMJSJ/k6tSanhmG+0KdHYfbVXf8467
L2pkeZWxG0LDE+bG5z6JkAIlazyT0/AoKvWj25K3xMHkbm6H20TBIyVusYHWvThWrarPfJgYHvXY
njAZzs+GaH2DkZUg3JhgEPcm2Yu1bT7onNmrkmDxLWvrf9kafXhHW1hWtbG8NCoZDw6bNATeBlAB
Y/MjiiFk5DwNYbsf63XNa9j7IeAWzRoDneBgtzTIq6Xm+7WCfpBloio3EO0OetsWRJLIeBdo+u4X
Bj7kIiIImrr1IBH+edmo9ZdsJtXDhrXld9Uz3pRJNYW3c6ztHVRBCP9t7kVkhm7XtpnaS+ZvWkQt
iiztaN6FcfUjJk2MTOmsfsEWd7tN7Gh/Zo3mP1fctjPyvO7DuWYFnPnWd16T9G2DADG3CJPGF/FJ
2YKkII08pShFu9nw8GRT2T7qRP2YpjApWW9oSaawe+4nPz8MyHl+Hjft8yj2p8oipU7KqLsn/fyZ
8FxnEcA0H7+Qlc95lyFCbFi/b0n3JDTry6X2hBY4Bm5n03wsVQDqtJp0YUjSlkHVgmK5JSZ6Gyo1
Ahgm0fis0gqaWmzJqyBXVNL92rRAjqLOmIcOmAspxqUl6WHcCDulZCWvFPjBFe1Hk5bN0CVfWUBS
nqtucK8JIdEx87z7MgGUOmVZ01+jHrzREVJI+YnXRAgCgAzySutRLkUobPQ0dChSs4pwDCiANO8u
SJc0F90sjmFjhmesKTkAlX4aimaokGmMLOUYNOBekDfjlHuA3Yh9JDTtHgAdjI9oRdI8Wrq4aGPQ
LkcNQEmEFESDAIdWn/H1DsF3/mY2oztXTTscuPDNU8/C594oPGJO9xdEv9Kz8nZ9w/WoUIBj0//c
/ABH560Cexs/tJWtGulTsq1yzmsZ4YRElLLCWUm/NN2hR84dULBufogch/CN24JmgSqlyB5r0EjG
Org1VjyQJkEl7kXhpqXeu6x9irdW/FJ2ifcbxWJr3A4t/5GmXUmC5DCxuWyUfw+i/SySpqwqxeq8
ycR2p9peXNMGK525Xk6AAd/Smaw61zgoikiR4f0TS77Aij37ouU4mXz18BhOK0h0hOvfzCxIuUmA
Fnh8b7hxhyzBO7rAwyXKpvlAvORPLHRLiTaC3gQtjuMAOtf9Z1g5ttp+FyIE/X5GCsMTVP/o3eS0
mscaeqpdWrPsSyW78U1Zx+GKizIj2sjsnG/iXCMV+lTxuMcjiO4PUI7dT9kS/4yT8R3xPP6pNW7B
xdH2MASO/eAbr3bovUZUUKsRaYImDUyAC+99+4iA+mSvhLGlXePD0nuo/arwPamD54xOrrQj726B
XUCZVhuc6r1YX1uhjsFmDhHeS066q0z7A0g/OCUBkuQ+YsGzwj22mH8iCafRtvs518gi1B4kDx8N
QDcFkO68bmv5w4zNW0JSexfpEJjiyq+UNt0DH0BsBg5RfQE0Gr0aO8+Xjsz9k4xbere4aTzGLagb
Y7yGxbCs7GDaqf6Yu0zs5jGact9Q+rTItkcr0Jn0F9UtgOeIm/gQDWhne+QWc6YBbLXIqZ/vNnmG
0gGTsD7wJVlQ9WK4ysXAOUnVfpG9rc6+j5BGDqQFGsVa3gXp7PROeT3s4CtGylAKt4ONIAcwpO6d
35JvnFbZ7eKNzw3vtypXc9g/JWk89lD3jg6rp2pDMB0i7ynZMYg36kDiz6KS1N+XrTlSGB8loXjM
2qtKwfXM5RrjrZi8Obg6RToIqC7iVGNT/wuiKDA0dXVJFJ3OIO3RSzsAXDdWbccGAr+TtYM7eZdE
YDuGGriTbxWYw33WwnooxnJRmzHNU6/UziW23ZADDi3m3HJxhVgbmmKoGGSGFG4Rni1bp3EHzIiK
PIHgGG8pgwJPRpsc8/94zlW/Dd/tqgh8D6aDVF3/Ao4Ew/MBuFyXePBlGQSTytFFhVWBqxyW0diJ
i8aLBnJKY1mAyaOiO7t2yCOPlgVAuEky8jWzZPMnkiSyRffdgTqTcXocRjMhDm9E2BAbvPu2WNMV
JkVodMFiu/E8US742mHdH+GD1IyVZt0iPh7ArcCFC9LncBoRlwbTqZ0YKHzZYxms2DHI5mGFfONA
UpHsZecR37ExZBxtMaG48zqCajylUKQpmCeNfbN9bZdP/hat9R3Of7mvJRq5cbLBzrda3Qli1J5K
bt+iesULTeqm/xWR0b81PSRek4yX/dqbr/PYW6BoGYw6fYdGg03o5qI6jIpIGHpLqiP3W3zVHDWJ
NlbfMusscsKH9muEMQAHE4Y6FBBWaIpfYGkl+46r406mauKymtu46EdEoA1Dwq9idK8DDXjZphNp
igy+tkf4RPmT0wJHXhfE3d3mVHRcK/ChAEVmwJVrtCqUzGe4+iZnM8X+0BIdlKntyWUhQFzIEvu9
G9PgIlD5dlpYeurqyhxrzsiuqk0HL5XE6ZdxG/ipHlJfunTMUEHCrRwSvR3xRyiogcXQchiXJvwW
L5+UXQysD4HJ3jWe3zzaujybly2fJi13ZDJtEUeYk4FFYyyq1gBHz8S2uyqVtEAGHUGsPSGXOS6H
8dFX9GGx7JyONUeaefgFA8N3l/2gqzxF9XiY3ZKdlFbocUO4AwXLA6CsJZ/pkp2ziibQtDB1wvMB
oH1aphf8oq9i7jh8YvpvZFEZEsrq6S1u2M+lri5zp+LCt+ARar/PIMBcDUR7tRg0UOEK7ut4I2Bo
ExfMRRgYspkDM4aPSDok15U5CCRgddFANQoqgLixbeLgHdu2t5ayDidQmx49MsVEibmY3wRVDCdf
/F/X8PVp2noDQ5Ba5n1A8BCviUB3SPO164b80+Fg9DW9MtcdVBd2F1ivFdQ2+9V3/NF6GJYQAQcX
E/LXWVTpCw7C5ogQ3+8s7qgsejKk+NIqJM9Bt/ndEPX8gFvflyIaYaotmq/LjAkRR5tCe5HBRafB
QJ9H6JAeYM+FkK3Qi6UB8ztB+EIW1IDOgxm+kUEvylDE9QF/0ex8tj6q2n9sqZzKikyA+WAXWNbz
IL6YhGPeMckzVV3W5wkXNZj3tXuv5zAoeDjxFuZfdEeHdS+zGnB9tJLbJJmzhyibMRVZkd4YDEap
m25Uo9s7DtTmQo2K92Zz8T6e2I5zm+ZLYuDURjEd0XG7ERsg9YyjwTTTbWayj9qlMZofWG3rdtyt
JLpQZWCiGJus3FLz5Dh5tKS3RWS4QQkaX6cpXpCZBWi94rgdJsva3MzxfDRMpviGKEiLvBXgbZ5n
vvm7cG2/exbMRULn5DjNGEAxvICTqkd0zuo2IlaeVszLyYB/A/u9A0BZIKIb8i0ArkS7Gv59CquX
gW9oeIIwRQOCT5/H8E1BBo+DNfpec5PuOpjf1Z7Cw2x2Aoo80e1w9yg64pbBPUdPcNo2Td63/j50
3SMohicz4EhCDHhW0prjEGbhsA8lu6Le5oKIxyZ6J1iEHeBRt+3H1ar3VQIlAsx1bufkezLOlwnt
ugmRYbhYFOO+CR9RK8Y717rhrJMeMEUXYcZa2EWIyJ8SAdJoLGTBmdjPdoLZf7bbJpvrJduOrpkD
2BbE0NyFOHBk150q4H0FtjjzIQxafm9jpg6tENs+W4atjOvx25Jxdzc2XZDDcfYlYzhVur4+NMKB
FdOIG0RbRsdBtBDPeRnlVI9Pi6731NbXXtsfQwoLh6DnmFTxvQ7bqvy5G80LRfTWvR6Tr5PgOudt
jz4WDrqHjqXzbQu8oPCcHB0z4wkjOnaQSb+VglmYFTMZ73ssz3KwHred09F9ZrEhqzkJ3zG+vQOl
btDM6+g0tOARRCMyTT6zNiUgGIY2eqebAe+TrEB7mQNEghrOP51mTEFQnvNZBqcQuTxICgnUJdLy
Dp7COc3kJnMYpOwapWRZI/TzZmi1KDmtn1ZBbwPsfo8pFsl48wDxZLPFSB9vsCmfdfWhgqZzuYWz
zZvEWg35VN3jEK1vE8V+XOsMwbkdrA6l9A2s11YY3dRAMexkTyZG1tLQiQwIBXmIYnOWJsO4GbOm
6Kk8SvChDwF8G8sabll2W80x7rENkjx4DVF47phObwI01tm8lfUUmqIJmsvSdd+cDesjiQO1j7lV
1xBLd1hi7RacKLeRgJvB53PSHemKp7zSIjtsU3qPxiPYxS7bcPS7QofJWuJNP68bxTHSY8CE5F3m
aAF/VWjKfqZb9QHbwTgHnUDDsg6WnDiiPI7edLszhh6hOMF0KjN1MK4jZZVND3zG0tvD/2MTfHrQ
05pnqn2hUW1OPtIaJgRI2rThNSDDfdzFB0tJ/CuFWSVT4tAM/tUuaCfUjAHDa0YLD8Aix8xjDyRm
LxOP5PcMi7oi8aKgUXsd5uojQVHMHcV1S9CSvYQaF34eZRG3vPDhPN/3a32JpnHPhtZircwREbdS
YAaqGMAsKGXSdV8ZUtwPWJ9fRjmmKBwwD/IbfTNNfNZiuobiezLjuaKr+okttiogwSkomwFWTsMu
tAN6dM676cJdnGCJSZuLr+L7dcbtyha7E2OF1knrg5i8B1tlQKltaomRs9tFYq9i/VXF2SlsQPLq
W8x9CP0YhnydNsz0UbbRp7iivyBvCa/VFrLcVJzuSRXbq3M9uabj98DML4RNiKGoacmt+ZGYbt4P
I0i9SM8cdpGvdVktYB9g29O9o87CJYk3xUKpPTbd+rr6ZCirae1Ka35aOKqH8XoLEDpPmvbDjetL
VPM4n+BYgcD2ih5rK+sbtVT+GpqIf/UQwN0SxvC0sG/E1W99NNNjNt847d3RDPKj6TUC1kywXpdt
XEtXr+0e+DfaljHPkvkaquCyOBSTddwK0BwM7AriW63jm8ptu6xqPK7eUBXZEvl9xOPgVWHXkK4R
37lBjEe66WIlP8d+N+L5N+sX5BnvltAeoubX5p9d8Dr3UalQG33TdqWmzc+Nd/t0aNFATl39JfZj
WzrYG+bxpGdAWNW3sW7JSRLQHlJ/BdUl/BoQ5vMOjLgflYviUnc0OCeR9feAM2lZgxEI50rbAsIn
3RntqLgueLMU6R6TWtxOJF4Oc2TUTZvIoRjG9WkR6NB5damkxNnvCCnTlYDjEYqXiOmj8/W46z2p
Lqyp2xtc/nVPHD8Kx/CL9lX31WYrTqohdi+OvPBs3kfbukNbFecBRWYv3IjrcmOhBTsAYNqSRmcZ
+lODN/GAluQjJmonGnkJbAQ/vflHJ/pbUE7EHuPRjwx7mKg3IIu2wYX08tBmElfMQ2wYDQA44h1p
oyavwx5RI5U/x56noFu3dO9BfIHqPrxUK3e7PhzYtw2NUm7SZcYTqJdirEab99BW30jRp8dVjANW
qVOLRnsY76MZacsKGwOTs7YDehvD5z9L2c+Rw2YV6EoIl1loauQ+Gdj62uBlxwBSFxDhbkhAiRUe
QkQktAenmlNYq92EisslBtjkFclgOcrRPnGxO8ul2m7AcEEAxhzuZt3kk0qKYAOiAlg8Qv+L5919
cQndb1n9aB0CjWwn9fdxUpdaEGBfy4ObuCmpWFCV7fjUoWtS8OHNrTVzAXpRcl5nrC1ALgDcr5KP
tWVxEaOV2IKRHJDlzS82RqUCCGYvbEMO1eK2PAYtCuMiXoTMsIsBMEtR9RS8CoLExwEqY9ezwvJu
4Xnso82Bkp3A/xDw33CzemsRSzd74CYLDpUZ6Fwu5HgDgPRXP3S2gCcbDt4Qnd8O9jrj3TQHMUxt
Cck3UGRKUPHkcUthr45m7WviCD1ORJsjIaECnSBE38PCdCnhoPyZCNBnN6OZXYXIrAzvdcfBgpG1
aAuDrPKnZEWdXlyWFRD9dqcZJBINw7C4qkqduO5GhD0OJtQguQvMlB7qDaNzaBqkbpMw+1IDe38n
genR3aUjKYJeD/sEFBswAPrgjfXuSjTC99JOnbIRYsiIT1E5Zzjm59W4/cyQ6orQHFGIFR+xhfPj
hLr8EzfXQJyXIlQsSWfoHpo6+EbaMfgB408+5EK01U+w+BSmSSBiqXND4XEhP/jIgmvVJsGbVT4+
xN20vPTJuj43wJ4haab9fmqG9lzFAPeNKvhnTAd9jRgLbwAJ8QOkMt2jw0F4JzL1pP0krmuTdffV
GMXvczAaCPkwJ5Q8g5/y5mj1PNU9LBeaeva3IJ01Ny2S0fbIZzDII+XqZlscgh4Tn50XAv9xoFMj
utp2KukooptutbbUvnuTxn5hCvuDKgCWNCLk5lSNdXKLB8Ltwwz7BNywoH9E2zdcHAh3rxHEXDNa
erk8r8gIPDvNQuBMgt1tg4NWBAEZwTkDle3Cm9A/rjX6kbgFo63S3bSh1EbyLmnRD7e9jA9Tm6Y5
SWz6bWGr/THz0ZVapP2+F/G2W2zg97OvWR5Sh7K4+FJLHT6wJu1PUTSML13EtytigvtLr7z4YSNA
J8CAOhnGwBEtw1Otux9LAiCbQfRZDn58mkgY4LiB1eIPB6eFnKhQHACVguu2PtdjQ96SdRKYjOLp
GOnA3Y+SyTL1K3ZynWoPa1PXRTxm9jKKcUUJQ3PRjMvny2M2kMT0Woww1+nR45lIfFFiXo4BKCyX
ULqk2FbeoUNI2o8BF+DsO6xeATFMa5HM/YT9ZNM8WEz4u//F8CJbnQK99eBd5XrOuovwIweu6eWO
SpmWLZEVjhhm/5Ai/iU6xr8kWvxGw/5viRv/A+kYoDD892SM/9PKn/Z3NgZ+/g8uxieBOgPbAU5N
sP9K/kOZ/AcXg6TgT6cJ2BhB9p/c6r/TrmnyNyhkss//KINn/qfv0t/ZGKBwZPEniQP4KahE4K/+
FTYG/ycyBjgYcRYiETQC/QrGRn8iRINZL6xu1BlokJHNVxuMjN1gKOLNDLYpaJor8pcHEVqNRkB0
pgYk4Zu1AKsQ9NssH2DwM9FbdJfBq94WCawcOT6DG8tkHqnULz3w/CzZZaAkBAYTG/7MvtWVC4N7
AJcBOF/aAQmNvnMMYHP3WmELUDVY50YrIjJ8xSv2lCggiWUbKrc+0rHjuly043O5erRFu9RnCdas
aWcuYFEI8A3Ddq4gKwr849aMDS1pVsnbGCw/VYTo0VHIKIt9Mfdz9UPStDWHvq6D6sSwih2uYayC
/8vemfXGbaT9/hMxIItb8babvWhtyZIs2TeEvIj7UsWtyE///jrJzDh6Pc7J3TnAwQwwAzhxbyTr
ef4rckQPaHyzgoaBaJvVyo+hbNAKq8iZhpsFsWHF08FrfFV88gbTmWybZnpFvyDGoPjotULZ/Y41
fnYerA4s6tCXnpveqLGeH6uIrMGjZw1ldKfyObJ32dDAuvCrB/Z+HsagOdays7dlPvGAFo3hvVSZ
48PXNx10lhrqqo5HxJJQ8NnSoSc5cw6y4vG86VqtnIOzeDIFPHQbAAa3Z823DJNjvZfk42K7GnTZ
o83qFZ6GcVf7gnqtS2XlUwIQP3SefVn5ubmQAaqQjRaO/oLXnbQjVZOiu1N5nY12tBlEvmZq78LU
LlW8WI6j+8tUeAV4gJdCqz4snR2md7Xmz/ZJaoF8h1FpQC381Wm4uCYOols7yjkFoHDEvK8tVhUY
tbIEDHSd0bYgIKawY7CpJ7mthRU0G2BV2R1rx1X1lpADVe7LwITrDpH9VG7zHsQwXpdezZfpGvS3
yufEP9jYbMvDxN9jjjOyG3nv1NG6wONWzhQn6aQUD2EalQgGRee9jUBUn4KAyJfUbwsmvmiQ2yyQ
4gktqxHAH2F3t1qVZIVP2+HaSrS+WTKsmoDsCZho1Hukwo8+c3VMdw7NK05VNh8HOWXeBWrY9C3M
gqI5LKzRcqMTdEnXCdJcAk2gtcEms74KjoFEYxdnSR1Fcd8G1okABeVvZlg2Grp0ETVQ7VX2Yopu
FlQG1iDs9AAjq9BIw50Ns12f7O3a9F/L1U+d7TpZbcnlWlt3DqxEsyU/cEQ/3dgR3sLCAlofkBt/
diLiRTcqAIXcRgGQwSa1XA4rKROmeb/w+c3CFDphI2s0vIxlqcf7gt6H38Lx+9rzmi+Tqa23UhYD
9UuwHTmt3wLgN6vnuSKof4AM071kdFYpps6oPed7lhxg7nVrTPap0opokkitA0VdBuwF2HKMXi0T
hioum8xVe0vzxISSa2kcsFk9duE0kpLVlqGzLZuewZ+7db1qgl69FlKhZIa8JgIU0pLvN513bB3e
dAlFquxd2XgOfBGy7EDtA2HoYFnHyJBBHnWDfM2A+qJLWIp6qkAxWof/Ycj3ZuaOqg8exwmbxwnd
aF/dywXlOl14oHJ1DOQw1O1Oy2pMXucJ0XWyTRM4bwAfciWyb0bxlODGgibbZj0MN3WQgQUzfkLb
hcg7Rp1lu0e0Q6J87qtMNsfIEsrbWOXQ6wdjLdrfZcmU5FfhOrbl56wspLtsOtMN6qEEo69iPRXV
+ZHrTejgL7g/eXrzvJDrIncmEi3tb72DSOKy5kUqpB5oz8dsG/Y8v3dJ41nhZRcFSfcxKabAO8jB
gdjLnWaAyRKDXy6bPOva5aWefbe5Jy8pmlCfRuU8kt4sve7CCGcIn8NcDOJ4fvTWCQmcFjQpsFAo
0281a7KNrGZdrGLDzGjBC2XCuPtMo5HZ5Uj4w23RFZq4krlGv2HPqu0uBrRpr0ORi0/TjBP5YZr8
FdjIGb17LwnG+Q4rrfOarRYChHXusG2Mk2FTc0ta+EB7HLvfL3Myiu0s5mrdZOjFszgb/bm6lZ21
zAeWh5FiLYnKBoYyCMxm9ub0IRCj81jZDoqbQi497P1osorawJx0c/qewO5K4aYLJQBhck2KJptg
VVjoygCDa46TDgAYN5DfKW7ItqMPwVPlfQfjWx8AM+cnQLVM7yNkaPkFy3sWbdZ54gYbJcKDnRgz
08eeKCEft1qHIW55kr/di6RqI48LSdvdhHGycz4lxMbKYzFZvnVIFXfPtsorpVFppHYFSlTiaq7G
JsFDE3jYAeauTtr9iORfbMiKoQcCTrD6cJb2+FDGOWuoN5v0MFccHfQe6zQ9NhmM4EVYts6j73iO
FzvKcoMbp/fARZ0zP3hwXTQ+tRzVOaJcO5+5jkEAZZ+LFNKZgJXTODmI2/IQzOEymlV3MzvV8oR9
sC0Rkw1hebtM0vZ3SShJR9zYOcQBfCWrwMa26ce5XGst96lSbXPA8aUXnoBV1mH2JyjOoylW+CXX
GwjLqYHJsEE3kFttKntC3I5hHxc7UP3bKIsKLt+qZje2vaBfyMvqjEdAQRreVcUki01XR365V4g5
Hpe6T10ScvPmYSp08DlTJGQAjgUZyEyxkNqdrQ2/UWg6J0G6SJbheboJsl3JDPiB1Qk8oQLe5Pkm
tfmyiqSRe2El7j3289G9HLtGtjuHqSrYTaIP+yvmKqNPUb1ykMdineBEVKRM/lpFqofCHaSTyIQ4
2KCen0wxa1B7p02+rq3lt1s77+kecKLFuUoJKmlu6cxQ49fWhPOblzj8pBPkQLWtqtLK4moMztiu
p4BSCR51IyR+yj+CUPvdoa/1AIlYuAACGatWdZ94S2kdS2ijcC+nlslvbYIA3V0KmrTvq9mEm6Bv
1N4f0D3GCSKfmHtYl1t3boxNJsOSs7y0FWaVsp5HijRkkL469WQjTSi11scUdjW8GCKv/NSJdRlO
TtWF3QdRQ3c8WJnV64Pjtvotqnoqbb1GwACg7F3sy3KWebXv0BWFW1DhOdjhxAyAC0ldKy5zWSzR
a94YaPYBNWJ7Bx1Y0g1pWdp/IWWsr+6ERBn44BdMzxi65vpslrN2Vt0xCmSHTALlmvEQtHwMPOaR
5Y65w11oZ0UOWjqtqdtfJzor3lLLR9KWFnaYHcTiFEB+kxZE3at2uO1YZN2NqhBvQI6HYbI55xfr
DZ5A/pG54ki8zFwtXCb0IqfJsg+8G07YbN0y+VA8buHwel6rsrxnukoGzmp3dMBvEmlfuFxZcHP9
snRE+grvkyyl1Fvjt4IgejsA4TQR0/O2Hzv52iWZS9h/O8D0OWlrFQxXtTVtOODmm3Ca9Glseiqh
kgQFEVPLYvboAc/YORKBzyEe3sdQraVNcaBK78tqJv+xDZJm3QQQwD0unXb9xBNRDZspyuwaA5wG
f5gsTuLa5XtF1JiFL2C19njWXCJfivrZovbQtYs313hTd+imGtFwW3j6oyEnhnCPvDXZJqvqUuwl
nTZvWcSksB/VuaA2wPgqj44fdmm84rX54vjB3MF4Jova6rRZsNu22NaqYnS/hZVA1oMS2u62IcYz
dKNtqlB4hDnne6qrFgFNFqzHtJ5SyAs8d9WhtAG5OENK/bK0omm2tmiJVbJ00wCnZ8p7HXJjfy/A
h6YNQsxR71ACMaZ61jRiamuDCTM/i8afJth/tKf/1+37Lzv6L7f5/wv3dJwOv9jTm7St/mKa4B//
0zLhsXBjyvk9GlzyMP+PZQKbM34FKsA9CC/JifJvc7Tl/ebSLIRjSQjilxxcUv9e0y32dFT459gO
covPf+T+kz09eOcasqXLy9jkyAS/h8G+TwSDiaQlxgv3YSEG+6CrNaoR2nYoGbEUupV9x4bkPyz9
+WguzDpcGCtChSxgCr/BPKCOaDJZv6rFZStBxGRe9JrNp8WfrM9DzqobizmbnzUosrfth2K+9YYg
k1fVOCCVIwM64PiutfV18qwMVNEqIrMZ66YpzkCxD0hdLFWH03NEqOibUW9CnpFmK712mXYTpnT3
kEAsRs82LAa+OSazR6BIW9MekiVvKd6+Oi7T2iw7p4IIJg6hyj8uS6Fanrw5rxDmXfEYssuE28jy
/TZuWdvOUarjWMSTtk0Rg1pIb+u7kA1b2aGa2KLgGD56c56ay26GYd31fUgljEpbP+J5aOY5vbFK
XR1Cu5laE88LvAQ8pSUA++vOLZq3Hy65nxjQ/2p+kchOIZX46EA7AcFg0fnPf8izmLsOjD0ILnK7
CU+lHZI/npio+xtP1vvLBYsPkUDn4DPckqS5cNH++CpR1QzjJJzTPJUuSuHWU+fUmrHHhZWia/sD
9+NJ8HPvPl5A/r4f/XQ2SgkXcxAvCJQUvW+WaxhBkiQfv4A16SpWblm9NFFYv+ZR1LfHNbdaSjra
Bulm2AeiYWPPIpSky6pnfNl5d9WmxsUiPGTzp+J3fXvGj6b670AT0mlf0nSJGrw8RBwZxIkj4rBB
2qwfSyKvOKMRvAVoXg0C6IRrLzWRdjdkdtOfkmtjLl20cxx8NeL2DTNmR/0dkpk7d3DaZ+ktOTkf
0+DO8eqFVECtqedsK0uZKB5BmJCksmjLx2R2O9wl2nNraqJQguxtCePujXm/btixiNDGxD4vl6Sm
Tx0VhrXr7P2iHb+RYxC+YI/B0O9rWUD9Ld6UHXtwJqg5DXyjch95l+9X/vcBxdLl7HczNFs5lhQ2
l4Ay0bBTvVnNEgvFQjdRYEThHJJ9QKGTDhcr3+hV0FNDYXn9pVQrsmVaJKD9exNYBN+h9QkPkV37
d+ic+oiAgdxFFrfyFTAKl+WXIZ3SZs+Zk0tcRiHdSKHvEKboe22NXsp2xauTpejnx7Je6P2wdI5U
KgMq31dL2YgP6wpsSdZNFs58He1426MF8a/PNCjBZtOcXPZ+gqEoq8YyutKikmg8Im+k2yeCMFt0
2DWMebzPS68jAHHrc/dfr1h96otCW+OjBpBCT5MSeLdnqnGfV+ZgVN96tBas75JmmgxFSbstvTo7
fyqJzR1uYx4uB0vyVVA6aR66NBE5Y2oHdWGPg+1tsD5IczCOlwNeTAXyZiUVnHWuF/rv3KYMr9uh
qps4w9QM1QHpnsXp2uXdoYB9YiRoUIpsi1nZzW4kwJO1DtzlYwmg9J0igPJ75slx3UwWyRrcjejC
L7HPo0QVkLDbksSHANOpWY+D7YfXMvpdlEnbyrZf/VtRMDtcdrkuyEZyi/JyVYadhRgJ/9mFX3gC
CkMLZM/DrjPD/N0AQD4jIQkFrhVddFu2ubxFfs0Qu6nWmszfzic8eVeJSd8FssTKwsrb4BvCp3mu
zgGdigfhy9PgrN7XgO/4ubKs1L+SXRTlW6GdUm6XZZmsw5rqDMuPgrqEsUX1wAqTyzDG1q9BV0QD
kWr3NUn5LhARpTFLjr8I4VGc2OOstxWOlnI/zKG8QDap3ioeMA0Z583sxKiS9NOKfcDZNa7Qj05W
mu/+OLM4zW5AyoJxrPRAfB+pAAvn4Xd+xTKMk4VWxk3E0tLt5DK1XqyWILmHiHeLY7Ei9kAyuJK1
1y4VeRFpgMwL8KKVX0g2qm6sZTHO1bh28s24fnCaSQb5nq0taQOWcv0GK01VWdxbOs8wj1SkVwYo
tZ+yddQ3Ybeat5EWX4LGIdBeyIxVsIJNlss4dToeU6szi4fI67sPS7fwj3ETuZgcxihf4iXvwlOK
lCfFAYLea18NGGX2ckH30KRe9+xmJeLpIVwHdn1LVFG8ShdYzJ8Srr+VGIJj77IH7sGlog8QmTaR
GWFu84VNBla1ghBVcZPY6inheCQvufSS79DtAQpq4YpggwjaRvBcTfJ6EG4rx6+NaRilLaWKs2Zt
RL3Rzn0tr9kN23sbHS0pJsoofYzwOI0os1PyKA5uy5a9XiFJOyOm43CG0m0fiawaHR8oG9zKin0B
LbHh8RCSOorF/6qsltUCOdTdvVi6GXEMj4EplujIT2voz902aK30xhR5Gu66yA8+l+RtyKO1IK3P
A9b7fZBmy5NWVhKwLFmNoOBY58eh6cmyd4OyaGJCNUj8PDQ07dxGyzSGWN0aohk2elmcQ1WmXc3+
3wYduxWzQJxkJRL5OcmB3cdM2h/nfnC+60TJb37t860OS5qdyH6xXsxU4Cn3Eit/K9KFxrIkwINw
OZfABGBoyltQLvQ1t5AcERDVLa6QRkDyxamVj+1eUteoN94C7ImLURi1q9C/IQjMc9UQ0QuPh0VK
EZ7i0MQkNlMSJOiwooinf76szSOIsvUVQNj7hLF1OLH+hc+t1vbXJkkoT4uAFZl63FUSFkC6RR5X
vUOui6Ptyaeb1VbLhmbahsxSnRTPhDZZ3haxiJ/H3oRtjujPIrE3wIS+2uWe537JglqA5KN0YoRb
BDJ7yx5OCY9fQOVqYMbyssKjRLdu/Y8p0sWHgetdbxOS/+91KXjud5WdnMxAtnYcDSM+cisn6STG
ZDN/6tIJocZorVkbA8+hmvXqrr70DXfXBvAHhpVDsLybi37k0Fki5Bl5mQ13zsosCXzqVF8JtO70
5tyy8Ia0oHkppzT5Rv9ohUKHcIwX3Av8+E5j2YjBEyrZNiJsg29V5sOKS9MtZKhEpLfsqtIEj6uu
gtcBDPZTPXDTbRrUvymICKL7vU8tGcUC6QrkA1qAqJcMHrx6E4zDS90kwcugeWrv4bei0FrJlVGm
uirnuZsxsRAowngAvvFWO8sZuPZ6cWu4yz63kDhf/ZCgHBA4K5mwH64ZEsTaVWVcVyWyp06GleZM
nzN910uMZxNLAExQXhaQJCv0gTcrkvLDKWtKum+mqqc+fSyrXVTKad32SRk2gMey7LaJryp4pi5f
nWvfRdF1CIfKGq6ite+65yV1E29rrNyaPpisIQ4IY0/zQBdVIm5nq0d+qK114IpsPGE020a7Jp7Z
EkQwEDLUBdp3vjTkTuPasEWKeGobMV4ymAUIhf3xgExcLAoZIQ0SHW8DWuq5zBkpL5Xf1QthRL1M
S9TO6exj72km1gU0F3rNv+Q+KOBxSSvXbFu01P511TkBFTxNLUIgZkacpL6zggVt6/acmyu2buX7
GVs+IAna4pqpFTNcUCHZuSMWaS2v5RhZ6GmN3a/ZN6H9ytrXjVeEd6UGvftGkhefRyZNnns7CsFr
eYEfxo4aOqVMaY9IiRqChkSE1ZLcHqFJQFGGT+HncmGVgeBbwkMfou946iMAwSoulCzGj+ui1vYJ
8L0W+4rok+RxLEiNcTaluyLDZhTBhJNiwFHjxgfvFPd55pIKsHFCXwcf8pXlI93mmWH2hioKOUWt
hncbm3ItM4TuSdD2T4seRnSvfRbYZ5MdBYM7kD+vv7EyVGHXDX6j+aYPVYgirbNkGZLbRBiUvECJ
q+zTqLBHIgL13fm+66ZEPIi+k8FNrdNKbBd3ocnAOuP5DlKPYIMElPFGzistnEnhuc9zZpY3zM7U
ctqlns60GXL7Y5O680vvdGOygxWerlSw5HLTlwkaJMfVnIYNdN4j8UCjQRNur8EuT+rCYcAbRHpd
4AA7e0mX1d62cA+H2hEuxhQ5i5cM3xWhMP3oOUeVedW6k+3qdxeRT5LWpTOrzN4i1dFwSOQBZVxf
ScAzagh7llZvWfPNWpt2PKmhcjMqNGAbd4tmJI/z2vK6SwwQuO2LCGoPMx8nL/A2CTZt0+sPtl/n
63Hp/VrsvMRmtF+cargz0uWdtVfFhEueo5sglA0je86aMHuMwSrJatSY0qs+zDDAX0URud9W9t70
BTVT/oKrPL1P2wYpCfE9oMiB22sDkGjmb8KeRHGX4GJVO19kIWhaE43UF2QtnG/gcHoDt/bfNZcE
qnjSmo5SryucFRk6LBP2uUSb0A9tLiYsf0/Gc4ePPqcg5MyqGkDzKQ9C0Kt+vpdt25OlZQJbHLLe
reTWYtsFHoXdOKHfgnqxozR9tHVQf1oZl0C3OCGsGN7SrfYqszJuoSxdv6xhgRoXSr1SlL8n4Ago
EnLvQviF/KqSML3HkGYSBM8rjFOgy5q9LCLaaJcXNTBp6Tpm+P9ZI+QWnmMFz+jAf0fNDuPr8J1g
wb8CZ/wrfyBn0Oy/MaAAloZnyUoAsPGvtBF4od/IDApsEgR9Mop+Bzv+FSwYkkQS2OeAbVKF+AdI
lfmXwsX9LXTPQBtZhR7omef/E+QMjc1fsAncHFEYCEEwMg0rOLjlu3yacq7LCddnefCgRnZN53BN
+QMHZzPc2QTN7QbHr7foqN9k4TSPdqit/TBZ9ybBUlAsMCtZh+zbNDieR7FcJJBHF6IM5xDSKkT1
mh3mhvqJDXtHvW0d94tY0T8vHtLrcZk/05fIjTlkMCD+SCeOl298ILOt59r3nL0vTQ0NGCXzK/lX
9iZlPHlDDDDt1EKGh5jVm49BcUcSHJOmi2cK2fdh6qqHJrT8PdZEN9v041msK1knRvTEzaZ3B1g8
B87r2PRjyn5lP6YOz0f3rGaDOZbPQ6QII8QK1+D30DiQ3dApvy5DN1wvzuLu+ePgRkxmue+ouSfA
ARHzkQhkMgNKaNftjAcKlia/DTvn1vBd3tBRQRVw3l1OKswPLjR7XCRg4ZbK8OXNXX+F2wdSp8lU
e4C28D+rZHRjbQ82pIW+7QrnyU6cgrO8DA5rY6VvQJh6QmIU3bbwgttx6Rj4okLAVVR97JwfNyVe
jk3uNdZxxve9oUHlJSWNzev1uifIzH9a6uWJRDFxVGxyNzQ/1xd9I8Vrq0kCYTUcvDg39PtU89Bu
G+JMyGEsp54Zs/pkz8HyzQ9Vf517VXDRO8Hy0iqr/wLA+GqvS4PXo/OgIENX+czF2kyHcl04lNAU
Q2EiUIasxtdzMfsWUSWsoDCCrboM8aEjCG7U4yAsHATUK5xNw9u+E9XL6iU11n+HllMCGa5kPwff
Uo0vqNFB+Q0rNBkQA6OsuM9wnFk3w4yx7ohEctjMQ2nq62Sm2Q1/VgZWMKHS2CI1wFJhWFxjVI+4
xk2qmuNEaHX3nMiKGXFcRPMhSzEMbAQgAqw6yY40JAzX+Lfd67EZP4Bxm50/kXbdNOEE2pQRgYEE
M4Aij6Qhq81dtjA1z2KY27heuo99EvWxq5cHS3neQ1nhZwiZKqjbVCQqxmO/JOPWzsJlee5s11Mv
k1W1eMhdeRz0RMJwM/bPBnntPnfQO0tTFF1cMlA8BMwCl3XOD5imwfJsJzO6lbkeHki+bK7rmj5g
1L3RobBClhltfHnF6MbtgVl4H/pKfChbXZ1Mn9cvwIful2ps7evQhunb5eNStCc2GovrgZDOfTNL
67mtA3M3NudMQdacgXuf6DoCL2qrQAVqt8fO7++1Nm92Mtm0RqOgDocIklOOBPk5jhOvuTtCLrIz
ZFl9wmP1UtLxQlmSfbTmE6rkEfzaKy8CHeRHpevvIwI4ti/6eNRk72vM8Bze1Ri7jVViHnCirdd4
5hFufIMwbduHWpApk+7HIrU+AMaAHPXfwO2G70Omu/2YA3qiVfFKQkKvyHTLrKeyD9CWXOvUoirt
tvPK3F+Qjfdrsez60PPzCGtQIqI27udu/AhNcbUmgfsVP2RJDUIVvPhtE9xhTIF6Vs5mwHGGCt7f
juCznO6oJCy5VkelMCF0K5gf7T9BeA8N+nUYFow/Jgqw8XaHJpsitl2HnTnNpo99hqOqsT4EEJQB
XidcJbCD881IeA06paK4jmSZfcKAl5xctU43MMjpzTg2ldoJt0mQi1jYPkYCC3a9RR9au14jvbge
kvBKjhp4xjRfxOJekNudYfZD2jR2WEhzk18kCWKatHLiPrLvkZFcJSRWxHM3rMSwKwhRpFl7q1Tl
Zas+KXR/uQs1nnbVcNUsSt5pcgF2Y9ZNp6hgv7Vqt/hYh/CWbLoNnGFCWk0HSmjh09X+3i4dXIO4
UM0mQb5xcJy2RWtTg0br9Wvle/emI74S+eU8XXQkLcUNk/7bFPrYJkbkMeO03J+fmVsqjW9AsCf8
0M4VvxepHoHdXuRNboDo2BMSk7WPQan2INTOiZzT5sj0Z76hh6j2c98Hd5jcnEvDmt57eMxCsucf
3QD9fTsCE3TsaTEw7YypVadHxDm4jKew2zq5oFW7GeyHCjfnhwnIeZMb9ULIR3U1qCLchWn6jefU
3iiyvJTNHdcaDTJGOoPAC6fWB5QIH/20DfdNk+2ZDkj6mapnKjdnoviQQrkBOnBjL5o8LJRxvSFM
mghT3BHJNbDw8nlYa9SE6Js3blLZ+2Bl7g+x6LRmOCTOXIENRzOQJsmyonwC4koPmJuAzZUye2RF
ct9zVj6GQ/qUeOR19kUvYyRkD9O8vqzTXD5MLFtYEOfpupr8+uhNPZI3cLX9aCdNzAyyAJanW5yP
Bwcj4W1qwMAjQTYVxtMrfLYRDjVqwAfRLFeZFM6R1RUsxOMcsxPJB50RPrKCFjvkD/igbXYRWrow
KFr30h7JEB0WQLEiOZWJc1uyk+wgdaZ96RXJRoaTvoL/MNsa+CjQK08qND2Po1n3xei9rGxdbj6B
5H3IzNjnHEA9A7V36SJGBBR1Mx/dIiKELsNbltjhR6tKywMZKRNBATh9htceVdoJkOXUOGIvGDGw
QH3k0e0TAwWmPkwD+WPwe7sBbcOesCiAt8l7dgCTDzPkk4miGxGq+/bs43Wm5cZtPRJOSJihWOam
LXnaAIMiJIoLkMvMyi9S3WDvySVBgk6zpzpgk+bPHKuvEw6MQphpg5Ei2CxcFtLMW71geUgHiiXt
4bZfUbI2SXYVRMsFEOzOYEPsJ/0V13hGOidcgDVnd4yiH8ijyPZZ6ARHq2xtYhFKqA2X0y6IK0w3
BONiEiNiovyq2sx56NDkhtV5Tsswj4g58Z8AJ7MY4dUSp0SlPMyiPufJRN/9CGPK6PQ8ZIz3lWTa
eo/CRt9bGpsNhYJDd+rKgjY+aaOcHj3ka1kcLeQ87caKwXvXjRIRIenGWb7eaJ2KMR4kSqhbr3dd
/6Yce2RSG9c3RXhhRcOMsDJPFuvCW7JiesZXkUdfl6VfxJ/dwP9IRfDY1vz3fZ7iXyQE/2dCg8P/
OynsTkSo+K/2pbz5/sq41vevI1vS78Hu5zXr93/vz6XJcX8LXP4ThTa6ats5l7b8aQtwgt9CEhID
2w1s/g8tYP8WHDjitwCJvmPbMLsAlj8uTfZvqBBoQPTIe5ThP1qZ/tqE4J+VwbaQrvBCKssRM7+j
qI1Klgl4BiYCpGwb9AOJXTA59iHhX4JjIkPNrrTztxXLfyWR/3hd4pVxQ+AdcGzn3aJWQ8CrqctP
WbrznPYGVw8aYUBMPV8Hef3dq8SO+C0CBtzy5Ydf6CekvPOTl6ZARwCPUfSCI+LdSy9JqKh21Kcp
d/VVXXRqAsJpCKYgx4FGCBVm6Q2BMO1+TZGjb7BlzDPHvhbpHyjDf6XS3zVs/P4l4PYnnV/4LhDe
+df/kbmfnT4NuHVPeZNmVDWAXlZxX2GLRBKbOudsgNXRcRU0zpe51YBSRa0gaZ2oArlNXZldCeyj
YEBB36nNr7+mn1wYHo8crld6BKgDfqcqaODUArNGtzz0nBlDpWxgvyddPy1mOOs2XDxfhPQNTRf/
+oXPf/F/5AV/fCnIxamJkiB1ofMurtdf5JnQTU8218CX1h/bL6aNcOoJk19WiHefye8L76xItR9p
gv67gNvzj/+/Xp1n//kTu2Hony+eHyQbZL/3gd+ThA3X+TEPzPAFqizDKCbSw68/5/nO+l+vhOyM
Dp6ADpL3Kh83y4xareQWsZ39JJ1eHZ16dP7mRX72ccBdItCVUHI2v7u9kROniAHd2xSHbEyWgnky
qW2fIzuGp3/+cUg79qngw8MUeu+8RdWEgRLg/jQ6wfio+kCdwqhQF79+kZ99HFgUHlcA20EQni/a
H36dsfRLgVSIkSSCNVB+Vl/QGeB9KNph+Zu22Z/9PGejFJnRLo/g9/dmO88JEazlydPruJsoadNE
64yj+Rvxzk9fJgxCHuMel9v7Li0yzJZwKHO+rHJ9LOouve5z9pNff23OOWX33bUGNgbuzd0MSCQ5
1H783mZ8hN0is1MLPWzFKsR7tW8SMoccL9TIXFmmscgz8DdmEDx5C1nLre6EEx4C2vHcv3k/P/nQ
vof4DKUlx8/vArwf385aBa1fV/K2Hxp9UaarfZys0ux+/aHPn+n9Z0ac9HulCWo5713ycEf0Gbyt
cysEHvJiTBi42uaZ7MgvCIb+ppLpJx8InRdJtiEwZ4iL76/fbzj42HV8c4vDM70IUZXGNllXf3dc
nP+Wd58ITRWXiecFgeM7767+AuFJZFfiTGSLy7rHGFVrBlEurpa4Gdo1VSK8He5b+DWRFP6LH6zW
TnsEHK2jlVyIvEoelRqKB0GsPakaNsyBa5Eq5Y8orn799Z/fzPs3GwIFR+T62QGDyl+/EpKcOiWE
uA2Etk5rO5EtmPqoRJYzsoEJ4WjPtv/h16/5k6ODc+M/r/nuGTRkthmLwSNzmPe0zecCS7Ex9VUH
67mB4A8SEoGHcNo6frVcB31g3f/6DfzsOiCs0A9tJ5QQcO/us7HraRrxxW2YDGaHb6O/MUSR/M3F
9rOxgdsGSB1QHbVqcH4XPzwF+9ZRmHDsW+YK192NpmVNENn/UHdmS3LbWBp+Ik6QBNfbTGbWoqpS
abMl3TBsLdz3nU8/H0qe6SKTkRz5bhwdDjnc3UgQwMHBOf+iGYiCzW7/2cya8ItSNs0HhFvIaGYQ
T5TwkJw7GRQiAnQsUks5dEpGaen6/Fe2ay+XN0Uq6Kp4ocrEdXUQZk3n4VsZT+xjx/PrInyvtVH6
dxHG+mlO6uiPCsi/pzUNbnDc4+PnEVOUUxj1EX9yXZjQo/YzzYC57PywjZsDWK+JGDrnxzbW1Nd+
Nt2BEs8T9VTt3g4LPQa/2vf3Td9g82CO0YeuboovFuTLN3U9RH8K7CZg4FOS0lDWsPWTFdT63Vjm
yX2eKeXH679va+MgfIb8BQkxWIrVzrXKrsFoUX2CdZDfNDkKQXHidDuObhsREVIyTgBYLrFG69uT
ak8QAVN7ykqtT0BcGeGnTI2p3sx+a5zzeMx2ruute8c2dZ0ZsVXp+8hVebVTSyopmqE1TyPYuzeI
EOv4esTGV/So9eehhnWBxw26fIhaDKgcRNp4a5hq/8HHpuZf3DkcSaRgJZFaw0tj+VOSIi4E8KAn
FMGt0xx1P1UdPMb1Vdycr0PmiNkOWFxAv8tBAI4IWkTNU1ZLWimUIihZUFO6IhTvownPBx4XAE0Q
nMXFp8N0RYEz0YanHNjOzrffuCwonPG+M4EEU1BfxV/EpOw6UuqnIeStkOnaF+QhfwyO+rdfuAgu
zcAQxN4FtbGLbcKbpLG7Kq+H1ZgJaIDGRIdbDFA2lBIZEhr/NL80oEGo594ZeTkwbf0B5ec/FRkn
RffOnFq6csXXQOYc19dj8/fIQMSWN8k21tGIvhRY2vzJBbl4x/bOKbaY9s6sLwcBCG1w77xkAAbP
8cUeV/KgHuqiespGPfwUQbQCu1hYvz0TQPOYmCAHQAPVMMVykEKb0qwyB4rcRv1NDBbNHjMpd2Zy
GSMZxAFFDsXBRYlllV/kCt4L8GKeWhXYIhXw9s6f5zw4xhRAs72b4jIY8SihM0Z9w8BOzl7tlclS
4wErric7jfIJHy4jeIfuT/SHoNg7n4bRweAKkhldwqy7G3m5/DXB3rx3hf4YNKkJ5NruUWdJWzC/
tMKmJDk1oikH7/oWuqgW8LlNC6cMWR8hQl/EDdP0J4l2KvCAFYd26DQE1t0+emOaFr7UDrZXlFpd
NxMHa6D7gBLUNN0GTQGW7fpPWW80+Ut4J3DCqA/q4KSWeyARY+qE1YS2Ae060lCK5ipW2dcHWe8B
BoHBosLXJIZRsZIp1quIPTlOoIB4exokPa+Gdf5oIZqHwFC845iuySvtdYL4MpJ895LBWLwDViN1
dSYGelWcm7Z+NysWrUvHUO17FBIELmH0PdXJsm/qIXxX5334nJuD8oNOtntfwi77eH3aFznV6te4
q+shomdhYQ2BN1rTPHKJ5M+VPnTPqjo8VophnapgCj+lFlywbpoBdBdY2TqjdmtbAZKhha4gCn/9
J8n5X/k+7uqAAGiCzerXT/MA8IfikPbdT6GZDwO0MgB8tIWBT5+SJERWtURd//roG5uNqpQmHCqN
Gui7VULSIf+IGm7zZGfacHQqFBojoEw7g6zfCPKjy1CDA6tpQHmSMeLVZoPxV9VpwhYoW/190Vr+
eaimR70eb9jeuObBDn24Pq2LG1oOKXBiguYliwjOap3pgsWz21ZPDfq87WEcdP0hA13/wXHRxuYr
tx2EFbUISA+c6L1s52sej2aUDoQGxmvntG0eAuw0OdI8hW3SkuUXgHLUYjHY8GIJ3DczuqItUoaG
BS4zVj4T3wCH8dS4c3NIAHRPUQGhqXzmYZA/I2hV/bXzddZBWX4d8haBzxicav5a/py2z5zCEi3s
4AlVOb0Imy9a1NhwRMgq42OXu8NjUcE3PY2UgiJ6mKX1owymtrpXyshFhghBTxO4YdchXDsJOsLQ
5ft7I6uSHzu/Ve7/9fkgMBMSCYakOav4wa2hFmORPfV2HiBZlhhoUjjq7LBeAzbNAG7hgUDubMLq
6DZq+4x5mv1DzAMvX1YS8a/rP2jrxMhnmcNqSu7gainrFKAFVKAnTalmUB6dOtyASO76f7NlIF85
UFRt0g4cmhaHJnVEHuOTwLwF8pJ4G2vxMXFFSlKV5EjpJVlxl1cFgPTe6ubqOIeJlnkl/KinyA9Q
UPHzofvdsikbxzXwBtB0g8Tv4kc5Lb2q2UHQzZnchyA30nc02cKv0VwOH377M4PVRZSboimvpXWg
tkMfTEOqPBaTPd4ZaD1iyFMpO2Fi4xxQZQSdACqY3ouxSrdsknLkIZzHsu6MWzh7HRYlrniHSE0N
oaTP09vrk9rIMmDxYeEFeNbBzGud3+Wz32f10D8ijNB8VuuyNZA/H0DPDE5ngPEK51E9N7MLYsqN
e3xXhDZM3xH/a6Oda4e4sz5Y5GT0m1yH/cVjRl2FSF5PtIy78lGExhwek6GvUCmgz/B5rGf3swkH
5RNPbboRoPbb8ZtBG1OVnJG2eR6l7R+sECM0H+PM95sDTI8cPQA/dLu7zEXw9kbX0Kb8U1Uae76f
qlS9VzoBIgq5PL5tV2PsJYlLQQ+eoR2ftLlMPlTID3yjH2C0R1PVshKqlFPDOp1zI/OMUcEYxMxs
5W+QS8m7PqrxVwm5E7+1mMo+FWCDv5kWCm2nooICgWtXat+OkwkgJMiSsXlsLdCz56ozMzBxAqWn
lmJo7BUi6943BsoOCEDzwoAspfvdGYGjboI0pyffbUiOiNX3UsZt7mFB9Ij5I/BB8oJ6RwGlIUdB
xwNfPuN9kCQ4VNq9EF81EegI6ComDS7cP523UYRH6ZHBdWR+VTXv7sfYhRaOHGFHW51ulXYI49DG
jqpCvwJEi0ZIu0FYSitPgzMBIvFw0nWib22i5ojLYZVqeKi+cZ/owzTlZ5E48ObwtHCym6yn+44E
Sx8m2MDC4EpBO/JqVo7g4TvntqbBbz76joWX0+SO0Xj2O8Udn928d26E3/Bfdw2w5PCPfO1nHqMP
70GoHANYKzgYIUASDNVBleFZMkwylALAGT9JBgOXa2shnN0Wmu54tZWOLCDaMyYGLET/T5CRAT3F
4JY+6r1Zd57bNxEsJL/IU88feHhibmqBbxZtgNhSD5zcxxo1oMeeCa5NNCz0d4DUdI2WORJRsGaw
8jlmZqOlaFZ2XX0LJ2v+kuAu4xxbHSVDJGegaxzhWtN+BGQTIh/uRtqPRqGW68/K+LXo9BQda7WY
0FIx/PpbYSXN/FRFUw62HcHhFKvltvjQpkHRgAXFyuTQon4EbzLSzOep1ZP3AQZIDhltipBAV6Ff
dvDd0UbcsnYhHNEKZVe7ftmoR9E4MESQ1InHczHlGhqTtcAeNSwppYLumxAv7AZtck+B62c1SBd8
jR/0tEMQvkSU6S+jDVv1HIjc/oDQxfhRTDpCYEYUhxIOp4IXGbFg+KhCreB+VJMolPIg/XPvD/07
DecnAR+jCHH5QCTou5WgYXKue1c/ZXPUv7FNUd6IFEBoOvTNbRGIEP0Zk/+bY4Wz7wGCS/zJsicN
BlmHERVkJu3BFoYCsB8R7oPdaNB+0DvrrLtCyduPcBIiKEE+nK0ojKrhUFEs+qNVMVg66lg6pTjA
DAYxBA0GJM4MyG2/rtTfAjf835AL/98kEri9Xl1E3oWJ/PDj+4+l67z8H/yvTAJ5skYRl0aoDj6b
e+IXbEEDfwBgiSwRSUO44Aap0D9Qb8v9LxraLnkZaG4yFJ0M8h+ot2n+lwDqzb3Cux/ZXczR/8fy
8vlXXtes/vm1t/uyvEV7lh9gk+dqsojAfbUq7XQQMkhGXdQ7S7rRbdnZ7+BGIY4E5+M2qzX/px4X
1qlRTdBSr77RPz/l9dDLJ/KvoXkW4U8PZN221pU1NOIrt0lKSH4okR0y3SgfI6IUuixavlPq3x4K
kW4e5WDr1ygJ3h2hpgMlPzqcAI/Laj7it1IBJMU38Pqslunrr1mBf5SsIWD6+rrfj7p3UlM/McH3
ge8cOnPy6KxOO6/+rWWjNooYFH1ilTR8mbx2WYDCbwlxr5ylQ5eYMC6Y1PIeMGd15+uoB8H4qsUp
R+tb25nh8rX5zwxJmbm9KNixbVdjV1wOcVyZiFi0BBsqafldpqbFuc+EciwGNJxRrdgzb95aQpms
a/RrqN+Z8hnz6o0L07EcaotRoxZ3oUCdxiOeZPktvoPN3fUlXFYMXiaoqyaQWmFRKqTZuxwKfbaI
sGsZx0qfQhw1OyHOFqzQd5BmRmTDot4LndQ/uUhOPXLXiNP18Te2EBtHxgMqB2hfrBYXpGqsOdzl
XFI1+vkFkOAji9maO+MsE9Rf89Tpy/Pw0y2pyrKcZ4+yI5r11IvEnM53ZStUgMdW81DmIZ4IRejs
ZOcbS6jjfMXTTppIO2tMCKR0/C9i20ApSRO3SAgihTRZMA3aOd7Zo5tD0RInnQSOJZzVwyM1kIct
HawrxqH6ltalfROgyPwuBPewM9LWZhEMhGKtqqNTstqXfh+7TW1GfERUUE426UqENFqgPVLabz5m
IIVRCjDL8A+Em7UHQOmZd323bBxHZEQoeWiWqdL2Wq0iZHctVvQQM45Sx97K76KjbYfTXdVm46eu
B4/r+O7eQ2sj/rBDQRehFICturuKAcU4lWOg832RbEAQKyjCYwaZ6RyMg3KflEp309WueUZrp/55
fbpbKyvoDWsuVSdX01fliqyPxq7FEO+o5wCZU63DFTdNTM+pXGXny25Okp4PFTXq5nTMludDawpi
qAZxt7UA82vVHN+NOMb9XTY9bE0EeJ/7VEHbPSoNY+8a2Zgm0Qc4I71gsvG1OAzE2DhQS9NAgggO
UYMin9dobnKKtCLcOZarWt5LHABXaaM9bFJxQSxpOc+G+nVCKds4BrUDjlYSmZV8RpQc3INMtVFg
jHSwyJX1QWQF6vCx/V1Rw2In7K4e7//8Dr6zBGTydDdkvHoV4mmG9T1kXuMYipHt7IefqEm5pwh/
BgwpKtWLQ0hneDJ9jYcMAdNO/XF9b20ERFI0fogOMY/YLxfl1Q+gZjkHamgg5pS3lTcqJl65CVB1
CyLbORF1uFMj2Fpk8EqGlKSWp2g14TIHZmCYAxusGKuziv+up5owYQGROjt7eSNM0TvmvNJHlgnf
amozIArVxLr0mPopflt27+gHFFiHD9bQ1Xc4z1u3ld2XP+xySN/WQAp2wuTGVGUnzOA6RbEXkO7y
04K0UZtcSdljJloqnaFYtxNR6qhIL8jrq7gxVcqv5MWQF0FPrguaZdn2uQotFiVRU307GSLybF9i
l4awOUPeg1huqsEpMWDblNAoTteHl6HvP/XUl138enhrdZrKGkMLXriCK1tuWaRJzoAfip31XG7V
l0zdYiUlGM3mn8zV1lElHT/EPuiUo/B9EHpm/YkyuPAKV/WhV1rJTkt+czwwb9wwPFy1dYuhRBwL
oRe3PFl53Xhu3QxeXeYs5xD95WIDtDO95Rq+TM8RKmaWsqPpGusiMBoHvhrbXXtSecofEHcOzvOs
/wVx0D83vaq9Mdyy8KyuC7yQPHsnIi6v1H9G53bTdNnguMBcKZ1G6Ykq2cnH9o1oBMEk0a3mvlPN
GlP4QTvVZiOer++brUHlI5Gdq1P6XaPStC5QJl2L69OgxdldmkO+URsjPrnqnPy0nTh5h0DxsLOs
yyvuZaZSKII7TqOASa12eSx9tBMdWY1FpseEmRIVqJOWkMfUasabuLUL9IADvTsj3CR2PvLGjnI5
nSrQSBU4yRpU0PkwrbOxr09ZC5elRSvpoYW1elR7Wzvp1fx7QI5fU4UAIPNBJuys0V7YUcfg2XCE
0lS8REbUcO5tc6iO5WhZD2mRVvER0H79HosafSfOb07VJmuRnTKAM6vDirMLBPuQpZ1sHNkp5Joo
G7fjH52U5EHmdu/Trtph/8yVjjA9FAR9UFtcLiv6BVaO+FF9KkvhnvPMMk8lVUhM4s25/FTYVuUc
S92GVjkbbvgjzB2cXnxudOELMOn9YO8ljKsk49dPooxClQE4uknNY/mTEmVMo3lu6pONri7nyzm7
AXWGIDbbY+viZDTWuvUQByDxHPCUROtBwDALu53IsryIfv0OQfoPAsSlvL6+iOwowzwsRclr7PCC
a1260MmAv4dmFdHO4VreBL+GMlV2N1eeSlKxWnbFzdUQabT2lAW2+2ggV3GDT0D7+Xrc2NpcYFiF
kGUi+QxZfliNmy6crKI9uTX9KT3CAwg5KmjhWCx5owpr7Leu8n+mZYLmIE7Rb7b05YCtH8JVV6v2
BDc6P3eI+t8D+BjuBhGHO1f51tzANPAXDW6dzbwcCoEA1NU6KbuW4t5ZqnZ+O2NtczCCzvVku/R8
/VtubQ6LghtNacpEQJ6X4zX1lA2FsJqTlHA5d7bZ3pYWQpO+7ic7MWEr8pL10RkDRMjfV5HXGFWq
J2EIZquwdK8xEaIqGid5C7lAR4vDEkccOTDNakckSq7P8qWo958U5dcKWmRHvPv5Dx3q5TSRabOt
yYqwKcos5w4FHQMGot5hWd+3qGejGogEs/9tisLmNkQ2Vb1tQTyecVjDfzz0U/8tEOEGymRgO2/o
FGTFAYVTH9+uFu2C1J6cnZO0kQ7wCAN2KhEunCh50l4l5r7e+JXudg1qe4n2CHH+YQSiTyMlD9+O
MEbfIpAq/ooa2aABDblzU22EU1p5FLxs2orkr+ttkZrxRCHTJ3aFiYKlSOejJk4zLfAQ6bS0Yzg3
OhqLEAH+KqFQe/RHWtTZjdi5QVW0/hSbs/jj+hpefhEuT97dMqMnXVhDBNHJqHpE3csTYuXt2Q47
h8aW3QJnwxWmUifxKUEr8l1WN9O7qYysL9eHv9y98u4GMg0GlgL2y1Pu1YL0RikGHOooeKD0cITg
jYalq4sbvemU+6rAVG5Om+CAY2y+c0RXr0S5eV1GBCHgUmyhcCVjxquhZ+oottHhq8iXsaSCwHzD
haWKG5wOy59IhKE5YQ1Yx9MGwrq+t/S3+BsOn65/gMtI4QLFJa6DmKDXrK6iLlxfbS7yqTgJpbQ9
KFbw+EctfmtPxXT3b4YihMo2PWyuVVDiFBdF6zNUMhvt3zXQZkwta8ixnEZr56BtrSv4GdJuGgIQ
KVcHbUgS+mX4jp/QrkWgNcZXDyPn1rIPiMbO3+Zstg9Qv+2RDM2t9wLT1qbmuiQCS14mOeFyaccY
CFHiIkGJspL+xkdL+RipAfrnIsuPie4rt7xiUch3pCcj7bDr31lunGVUBGfPY4N6y8tlunqixki4
2a2elqe4c/KnoOxxncBKVH8Doae4xYPm99NCiVaimcOXpjexfqj2U98CI1XQbbdQBoCv3h9xoMdC
p7XH+U0UaPR9r0/x8o3BiGD3EZe2XhDyyw/so8U7RD7uyD3FJa/jwn6cEH+iTtf4bxCUUg+9myT/
4sTqbCVKzIzLm2513fRFGTt6n6AO1rY+PU8zeRxFE5xH06XfbHbYv7s90hFD0DceFLTkyULT+Pv1
qW8cWG46wCGUamkjrGs7jaPnbkN3GR5Pr/09aT1OIfaYnXWzrndiw8ZG4n6mA0RvjdLhC7ljEaE0
uU1r/A2TLvjR6FgN5dAuD6JVsXRs4nmPY7oVE2WOybtG1nigSC/XtUn1Ipjw8jpRA0aUUqlaP6Ps
m3z0TQWxSzU1+q+wiKxSSr4ZN41p+dgTBr6dnn77KwtZZYKNSeESxuTyh/BvkKMxsXYkdrvjMXVr
emCjoeHQWVFbvD7Yxm5mqvD9oIpR67dXgREZ174qur46JVNr4nabiefZGszbxHXfEfwDmEORent9
TBkAV0FC2EC7bdh/1NHW3A/TVLQBnYnqFCSV9jz0pu8RubNv10fZCMOUdRhDPsupca9mFhf8cnMy
y1OHJrfEsyT3fhI16FiRjuH2wb9DBaZLy5vZCeN/sX1JfyWjm+caMKrlGubCqkNztMm3wag8ZGXU
Y2rSI5GBcI52Y4VIMf9+WCKLkJ1Mau3s4PV0W8xTa+EjPWxnKL60ORqioT18SUv/u9r06FcHvaL/
/lblaKImCEKb2v4l0Vad1Wyi/Ffa0XiXJa7z1A5z/r4EZv/5+nJuBAR2J5g+Ifcp33b5RUWJLKOS
2OSP6GIfyyrBb9bPlDcaSmpoKRf5TsawcY8ayMqboM/JlkCiLsdjrdACdNLmpMcIbccGB4PH6GTD
vg8tr7WK4aHWatSWiMfjaZ4me6eWtf0DHF41lAzZR6sJmz30nNHkB3Szn3+t/bR70KXlrZN32UOJ
LdbBHKV1eG4Xn+Na//P3PzcUaoofNFFJVFajx10aq0PXNCcyDImictAOakra0n2vj/cE/Ozm+oCX
DwTZ15RQPwo8/GGNwbczKmzo0LtYlyb2bZSU8TEYR81TlfFjHucCHUgYz+g0K1LiOv5j6hAwQ8ap
9CrF6d9e/zUXIYofQ0/XpkprAC1ZF6DVBNFa12hdDxBQ+1iPuFtMjm+cf38UnomEQaFB01RXe8x3
k3xKBsvxcEhDK6dFoL/q673elLkOt1BouEfpldI4gIC1GqVgjvoc6Lo35iHwswn9d602Ef0JRXB7
fUKXQ8FPp4LCRQLmxljXUcrAJrRBFPVqN8i/DJyMT3iT2chaR3sspI2hyPYMerVk2iowkeX5dMes
peQ26V7lBzNec+hYt9j8BTn2OwXmhzuRTu73xZ1FwZ62j+yZIgxJn3o5nFmjHhsNBrKBk/U3Cuug
PIepBIsGkq7MBmXnQ14cfkaieyZf65RQiEDL4bQEtePZHlHS9zGZjnKreorB579VB7N/VIsGq8vK
zUIPAbT5tq9rxdg7jnKE1YSBpiC1JvUwJQ90+QvssijNCOa01xNgm2Og4XB8tP3R+DPsnS4+ZkYt
/jTiGd0pbBqk9WUVTyTFo4bcvkhqPNGu7y15gV38IJ5Umgp7js7masGHEhsnLUWQFgVe46tT6vGh
boPqGVPF9xO2iB9AkbQ/wlEzd6pMG0tPKqpRAYa/SJFQrtWrVBRye6O0FX2otIim+yEVllepQfsm
toRyjufG2ok9l2VeQj6cN5U+KtgyWgrLAd1uFt3YWTOoX4uCSa2Bljlmc83pTdMOlGhjljwvR1SJ
e2+ix4NeLjB3jMXRvfzZqzrVvevffuOw8YtAgiAMA7/EWKUzE2jjLCdCezrGOHdFhfQaCr3uiVPe
7gx1mYdLOA3XPMuMsQv333L2up5rdaA6kyfozp1iB0D1UCT9m6k38jOwbQStlD7HLGWYPExqYyTd
m+b3l5zsVMLgJTrrYgXQVURpEry019ladVf4WurpPkaUZcXDeujSYCe6bBx3Kom07FFFgSC6RhFF
TTpEVoLmhXgR9TTD6hHqhnLfOLnyQ2uEwEcOlZl3AEUQG0PBQDF2PvvGJge0INMdKtKU51al1NiP
qKbObHJqYsm9rrY6BkfN/Ckf9fnHULjFHrZ/4zhLTD81CuoxGupLy2UeMj2ZXFzbvERRh/A+Abt7
L1ABMI8KmGoU58gDq0Ne4BENPM5Hav36lt745Dw9uEFwRsIkGwTo4lSHsQlKwAlVD53I+KymMyL3
Exr7N1jmlkDAIX19SEvdv6l0ZOrTKfwXdyUJhiF5bbC/Lj6AkcY1yMR69oah0xEFkWKMWjCeHBHu
EkflmVnGTsSTKAaBGSO24B6ynCw2kWnilo7hjZ0UuUvKWZwG9v6DE+IVGWAn/KXJRe05oeLcJikU
A3IszXxCc7H2BrMNd9j/l4vPlSaoO+pUEfjj6jadKPNp2C9LN088kQK0jW7JaLEW7ef0HpegEpu6
ur+hNr33KS4TOypTlHu5yOmiweFcfokESq85uqOJ3ayBs3Zq9vcKR3IHK3t5mkiBJOxY7i4TqbXl
KNFEa7uMDBN/SUP/4ASVjmFPaHixqAwvSQggO7v5MkBLrhPFdYm7MTF0Xg6ohA1oZxFYHqyHDKMV
aMtCNBEqwfPvMbOpHcv0jkYZhT7bkgoOy6HgRDioa+aWx2WsHZ0Oe9apCW0cK+y9sLj5Gck+CEhw
f8grl0PBlI8ULfRN1DDFA3IqwTkSqcDVzcfPIcIo7XpI2NqV5HZAgWmWyarBcjhVV4YZwpHFLVeV
HwEEp2eObgk1o4nflzN2iNh++zeFhfnc9ZE3Jwqrm6uP+jSQwOXIeECnuegHvmmkwasoBVYZQ6g+
5m2T3tIv2evGbI5HPwYtBsQ3LprpmlNgVkQdzHNpbcIbHrKPmK3wrkv9/M6Kyvr79fldBlsKa/Kw
g+pBdtBYBdsYa4JUSxhvsPiAeoADVjiZ9QOGDMY5kEKaSldaR6d2kztU0ffeWVvTpfFJmYt4T41k
dRzbEUc0XF1Y2HJy4dDhCQikCcFUTFzv5zHY64/L5VqHW0kj1y1TArbWHYByGhIj6GvLS/y4fkzp
YX9QGkuQO7a+J8VczgEKLjshYHNQnnLwHDAPpWSx3ENihndpQplFd7Yx7t1AFEdoWv2pdCb/dlL6
6gYlYf38+wsLVViCMnj5QfBcDqqNsXCrITe9xsEE/dhpmDM3YFIwbQx762eCuWJ/VLUoARwT5erB
qO3w4/WfsLW4AAAplXKLcpevEok2nAbs+3TTU/3WvC9G0Z9mTfG9EjMYr+vavZfR1njUoXiVcY1I
cZHllN3RSdOM0qKn6GL6puL+cQbtWXzRQNYLvEKK5O/rE9yI7ZS9wAnIGoF1wUxPUrUssg47xaHR
BBfjFJ1NUt5TYHffro+0MTVKBYJ6O2UfLpJVvI3bJEthRNpeCcw6bvK/cCiJThHeFse4sva69xuj
gbkGcU1WAmjrRQbh1buqSFJlnCMVz7YOE4NOUJKwO4H9WjLWXtOG/U7ScTkeEQiKDDh9WTdwVylu
Le1MLCUKTiPuJ2ebC/o4xIpyzGJEgRGq73eSgBc86DIM4P8AooSGOyVEW10NWKa9MwuVx0KdT/q3
0Yicb87cZO+yoVef1FkYX7O07J/DMA7uorKrkhvfdsOzmkXDA60IlUYDIvKp4zt/ksDy3r2+2nI1
1z+P140BbYpEnJVYbWSh0BPPQ99D6tO65WRCWZzS4e76KFtfnZNiEPu5yMn3l6M0RT/CxZh8L4qH
4qZsiujOzuyPme02d63S7uzgyyBIS44LBtq7rYEZkr/m1Z4S9P7IHBvfg0sLaxdoOUzGQuCgnI/n
0LSzE1ytPRzp5QGlJETewCpzwXF6loMaIm5iPJhRj1VTFRJmFh7jBEcd0ozfbteQ2pE1k6KAhJOF
tuVQRe/OmlM2vIvTcLxvAxsDOwun2jnFNjsZ1OrNDK92Z6NszA/hJo3wAzlCAoKXg8ZjONJ1s3AX
mkywLWrWAVm1uw8oRLQ7/eOtoegt2si2c3CQx1gOVWVOECa+HlJQ18TP0rewn7PgCnAUjDG5ub41
tw6oyQ3NOLwE+cPqBPDyswY8xKKTjdTaj9LCTXwY5i7FM8xUbtRMlFzUiOIeR0evv6ldXpwavJ5z
byhQYmtbrhp3MLpPGLCEjxX4mtP1H/iSca6OqEkxBBAtp1SKciw/B0bDwg/glJ/GfsKLvdZEdB/p
pfIWHwMV54UhxYNkzPTnedDLJx+tuMdGGqtUVaM/VqKYcAJwYcwrYFJHtYYDH+d191ZXwvyLjnOa
fiBroJdZKePOnlmJ2MhnAnGPTISsgKsLGYblTy8NUD2Zj55Yp+YfilJN7zDfCCVNCh8PGwhQmDXt
TdKVeETaSXujcKlCTuicpzTXgxOYkXLna15EImIdXEJ6gXTS+fsqQZIYsXwIZwO/VDu8C/Kk6Q+D
QQUxcRvxHnuSPUmZrQE5LlIclm45r8jlJ/DbvFC6ESdDSvDGLfxucV92+M9jDlDcYQe6t58vDg9c
N4YBn0vxzCLeLsdDiagzTB8alRENaAhAVwGeAB5hHpzRu74zL55KsuEnR4GOIEDArb4lSa+CEhfY
9X6ozBqrX33+qWkwCymMIlGbJOqtmymDlxc4sVwfemOW6I7yiuDBCx50nX8pPMYa5GakFWDnnKBp
pZ6gb300jK57f32oi2cLI3D+KAMih4uMsLxtXt8mbVxTioJwYUXDfFL8ClNBGoNemcHmH/Ad8tJs
Kt6HOj7HTpDtAcsvC8GMj+wVRwjGAH2i1QbCcrECNxQzPpQeDz+yLjq4TR/flrYVq4eS/nnkcY78
BqOaQfvoNsP0mNhldRtgWXe8/jHkYItYJH8MoB4olRQ2aGsvP0YJCkKzA9gvge5mx6rUbC9v8ub3
DynJAtsKAUqqzWvOllqFve7bhXEEy9+fkYLFMBDQItoNveslhdh7Gm7Oirca8q90XHgPL2c1QRCx
R2DMR0FH4W7Ig/yhw6Ry59tdpCXy2/FokCA3IuI69dSGDJjI0GARj1vld1GQdInIyv9OaJooR8Dy
xvME4miH4LwRf4Df8sKnsgBH3Vi9jFCuoMMz2eKIlrz1udHzDDsWq1TPs1Fp8akVmPNc3yPbI3JY
qO1JbefVHqn1qrc0aWRZ9TPemEaRnNSgSg8Zdt/HNvbbne96uXpIwlAxkcLl0D7WrU3MNZNZzxlP
73TlBpO+9o52457Y8eXqMQo9RpAqSLFfqCkZLs5AlKchQ81B8lbHSP0kand6GsouBbg5KdJnUW3M
HRzh5cck6UK6E/EfYJjwzZZbk1cQZ7rjKBjQCW87v45vDXVwTpHj42vrpOPO4l3GdMaTqlvokXFx
rwW36LpnLqLBgKZbA3lee8zvOle3T66GfR2dP8pwptMcCszN9pIFOZVlbGHoF88HlhK83mrfTIGh
DOCoxdHUE98LWtzLxtbUT/gMZLhTN9Mh0Pr6nOFM5WFiiQuSpYj3KrKTO+Hn8nIRKoeCVBfiB1n2
Khy0yJyVVkyQU5ClPflVhR6J1tr3ljntZdVby8u+oixPdoeAw2qoJgoGRfdRjQjwMPfsEuvYWpuU
WxSd+4PWtMNOtrs5Htr7cP8pcL6ocby+zJoUmSYwo2wnNtYpQKPmPfSG9KFjVWHINtPO83frUwIc
4WSaYJJIgZbbt7MGi+cCIg6JgwWVpsapN4XYC3boMu+s2lYYkLxtSt8wQcE6LIeKkMexMFs2jzV6
SBgLNz1eZc4ewmrrA4JdoIBISkt1WE74VTYQDNht+xWe7wMc34MfptYhNCb/iGP133aPcfL1WLoV
dQAgga+iQcRHlD/n1XA+TU+9tDWIrU1TkWHF0iM8V2B71s19A7P72Gi5tbNJLjMeynjMjVMAVYSu
1HJQrZxo/toofvmBtA5SUH56Hqexu1UxIipox434HSlV9oeRKOU9PsPj5+uzlku1jgQQh0kxuC9h
b8uv8mrWqLlMbgIG7DhFU+ilagcpHoviG01x3Y+8d0seM7nrKVY5vLs+8tbyUqslweG6RJt6tbxi
bPLCQiL66KRldW6MtsIau4hu3ADhqq4RvXd9vBeW/XqqtHyRcUDgkGrx6i2fpwgVWXgeH43GHaR9
d27Blgw65/vg8PD19CzVcwRCfKQWLST81cOURfmTOvbFZ81HIhvv+rLEJHxEmOlUjKXNoypqG/zI
u6LHoCpMMYtxQOb9iW4VUuYUndtjXulZcwviP2lgKOal1Daz4h/Cbse/EmvE9YoeABAOM547fLzn
vtyBN2xsMckNAtNGXCDtWu3rtgjpX88QxKsRfhCK29ZBuGl7ioIQnmiF5uXkWhXefMiGpG2+hxu6
fFOTEBmwDky0ejhc62PsisYtTRyFkH1Roy+TQKLqkFm1+m1I8cA5dnHdfWg1QKkHLKb5HFkk9I+V
NiF1OreR8blAHpg2eVhX5k3Sdv6zGXWVf9Apb4+HaOhIvEFzYa0a0HqBexRmw15CshFaaQ2DeXoR
N+BpsDwk8TRnZliT2NmKMXr4j6QfhlEJDjzIp53QujWUSccYVAI9P3A3y6FE2pWlxoFk3wC7ZOlo
1WjNzK2Rtjv12Y2AJ7lB/zvU6kLMDRntImZlmp32ptdLHEnl0+jAKxD/SBCt4+2In+L5+jncHBaz
DEgo1CnI75YzNIwAOZWIGTqV1ecHw2gMyZzsUEVXy6787LqRcvKN2tkZd+PL0j2l0EX1iWxj3YkO
nSYfQ34PXqYiu02KqAK161QPvq5+uz7DzZEQzeIpQ/Qm1ixnmGZFg01Swos5tHMAwaN9djEa1A+Z
bVVfr4+1cRVzM/5nrFXSOuZFnwcduXLYpOqHHi2cr6XsS18fZXNG6ENRUwHpjH/LckaGWjjo6pUo
e2hBBYq7ct93hZ7fR4W/x5XaGgoRanpbsBFgX6x2ZYTfU+KDKDyK0oCgVUN3AKqT3OpdFt5dn9XG
TiSvoBFCC49n4hp02mc2GsD4j1KGrwE9oWVxVpyBum6JZWQSV9r7/ybtvHblRpZt+0UE6M0ri1W1
jLxpqfVCqM2m92TSfP0duXCxj8jiKWLpAN1PghSVyczIMDPmnKfC+vO+0b0PBrZNHgyaWuTA662E
WtlzKoQYgbgUnMVEMMarg5q/b2VvF0mvCSgY9ZKSD2srlE8He25YWte2+p+IK/5bl7rzCfrF3zjr
LIUgBfIpKlybz2U4AoCqmIxTFYvkbWU1vCJ6FNXBsoTKwffaWxThNKN0+GLyl42tWjJG5N5onGJ9
7ANLBXbXDxQ1KwS0r/f3b+8rEUxD62Iw902/Zr1/8ayNVjPiG7UOKsYFVeqr04evRjpSy5Mzu0xa
s0sc+rWVurTc0YYR4+T07V9Efc25yPTlgorPfBK2CB9+Y1GyNkrcLtPOzaJsxZvN2kUtNqFU+gbN
ZbKtMEcBNLhvZ+9eMcH/XzvyO/4SU8oXRzdgdj0ZI3Na8N7Wvm42A+gfb4ESw8ufcu72Qe1wJ5wk
8SGNprWgw9CwMcpUS2Tn5YLRjkFTH/7Z5JtI5v7SxI7zNu/dqj7IovfOCPkJ1R5YnwnhN4FVqmVd
Oqgc/daqy8d+qX+WkaofZHX7RjgkcrqF4f/Nazm7ohh1u6PCU4j+yUNi9yHRsyMlsr0vJgfMYNMG
Csp5XH+xSkvLIul14wSQKXkD80x+6vOkDco5TpgRdp9HL/zP/UNyuzAqLTrFHfCPNnRCMmz95ZCk
Wq/X8Bgbp5z8ALXy2v6kCcP9ct/KbXoj6zkaKHzZGWbqdW2lK4QexwzaMkXi5Ncx7RZkExP3XdmE
KKOMxAAVvBOnskqH833Lt1uKZUgyKSi/aCps1gdbRD0CK+fDuWXxwVCM5Bug5uG56pv20TDD8mxN
gJrvG729BBSSZOVRYmgZxJKb/sumUt3s8pjLx/jVKFMZC9rZ3FEC0+q/l7yil98xB5yTCaGXutna
nJZENqw90lxlI++L/tUJdeMsmNL+71lBHPv15vCWkgDdpvi4pZ7qrZSu6MIVz8TAtBWwvMCOs9iX
0kZfs6FQDuq5e0dUehM5F0kgskVGJ5rDTE5E5kJuFSG6bY0PauyaBy3YvYMCHoPC1EvhZlsCS1vI
8BhBBGnidck7Et/xqoxpelKXsT8lSeMGjM6Vwf2t3FkaXSQIReTAI0iJzekERomgeifn9JRofM71
PD57Ai9z34r0ueuMG+wXqScoZwsb20DYbBy76HOsDMUM0NYpYz8x7e49hF/Zq5MZ4hxZQuHvUk3d
9uJGClGQPXPR9VQNA8WYUt+N3SXwlro6aWY5nCbkMA9egJ3rZtOml90qjshNA7CE7N+sSx662Bz+
1LLIfaKpVX5TlFFB8bnIDuIf+VHW2ynnZUFa0KOix7lF8TpWQdN2meECc+fxg5mO05mhY+cEM0x0
ypt6PCHrVjxNUVx8cmP9iLTx9msyHEHsoNKjkXpqm2glj0WuerMDNL+Ixh+uHapNUDIcd16qOfr/
vMz/qz7urjFZtOCDvsgEr11LMUJ6PywlE8FN1l6h2zbftMtsX8lSj3RSbycgYKAx3ZcResqn0DSs
bZWKo+fVMBdBPOaC4R8xnZFazM9eOszPUT9lb6wJDqQpthgMVqY3pnDbD/dvyu19xC7dKvlKwR2z
BR6AolFsY4ELBy7e6VFNoHaPkiU+8Ne7VuRbS8BJ+GfKTf/leSAb54zmbhGM+tA/JES5ICuo/d1f
y+2tkIEKozSyuMeq9LUVo28nJSspohkd5W4jWcSj3ovoKbHHufC1qu+u9w3uLQsfJnUhLGYnt+jv
yOwgSgZOECyN0X7qtcx+K2q3O4ie95blgAkBv6JLfsvN5hWpA7/tEpfg5TLzAZkE5ylfqgmus6nw
ey06snf7LrCDv9iTv+eXjzVX9JQdC3vOrLzNwUN9g5h1fkisKmVk0/3Re/GRJM3NEhkppvclAXSU
625GJNSwHOoigu110lvTF+ngnUZEYh9MiTzXkuoItn9zybHHSIAUvoA19IZOzYnLpetTwUlR4uQS
tzWNHwN4A7+yD+6fkZf2zsp5SltolLwcEmanN5HghHusIPItgq4Vs3cykSz4zlma3jvLIKCuS4qS
ptucn+Zi8M5N7Rk/1STVoVLO1PRNv8T610VHaSWfUyhxs7ygjjQJ+spmWfyE9YPfXxTVN5L67kGz
2/kjFWwBZZvRIIRTtQeB3u7O4bNowPDC0i1dH46yhuZ54joFSTHZb0bVGc6WINlxO+Q07u/czTmU
G4cZABmSZXSLQxgmx5hGUm+0yOcf1uiWP8ewmK9l2seg5psuFSczT46Y7/asSoQYoDT+vxkCLL2Y
mNJAIaJStPnsLVPN/IOl+CGMOZeiV1Rg+rp2vr/UvV2lWMIAMuyNgP02nmvJkApubCUPcgsesjbV
56CDgJM6YXkE5N41RcMHrBlcguR36w84Lt3sRCAEgh5EmG/FVnPKkjEMYirfr/XHfEAY9SB4ByMg
C09rUxBdjubomnnQj4V7deiqBcLqxVnJ4vhieEX4x/1dvH1PpUFgiyYjCFBCbNEXykSpTQe6EmhT
lLY+4rTeBaBz/jS0SvVmjJbuWZnSDk7erPon8Vr97KhpdfCi7hwgrAD9YG6NxsOWwMUrQA9WpZsF
cDE4QYvISrBMZu1bUGG880Kv8RFTKQ+M7nxVXCcxIWV1Hr4tuqVDvHaA5zkL4DBMziFURF8WzUGc
eQIpcX+Xd01Rn4J0mPkO4rL1V0VZI5vnEVNRq0bXDmGWC/y4w7vOao+kTXdNEZS8QD6IkOT7+8tL
BPugMI1SwZRoPPRYFveC5M90qsr2qNxxE+IS/UguO2C9kDuTwq1NRUUqYUphBhFM4QVqlFnXGq7y
kyU872/balBW1qBObSViQerlHrwSeysFmC2pukglKEyszTdERLYaRnnQxlrui0GBubVW9ZNWh8NB
YWfnrQVmCvBBdghwAhsPvjhp3BTWkAeLIdBeD9v6cx7CVFWFbfmgIdN8vX9e9u4DhVOiP3TDNEov
66UZA0US9FzyIIv0+qlw0NGpar28wPuznFAJK/w0TpsD1yMXsXl0IQT/H6ObRzeZi0W0sGgG6GcK
KJSLfP7MULd9rcrMecwMI754maMh/GDq2Z/3F7xrm3IW2Atw1MAm1wt2tWnuhb6Qrky98byUau8T
GYKY7Iz41JbDz8wrtadhso+Ae3uHiMqxpMOFsRW8ydqwN5elqyRJHqj9Ej3M5L5fU5UCAu7qCBa6
a4po7eWZlLRNa1NUtvKyVpFHYhLj41KoqP4Ih4HlQQ0PqhR7lpA5Y3REKhVyC9aW2LTJZFovC8DW
JaelQ1x+nMr8nE5Oe3n9h2NolLF3gj0QiZubUVIXTG0VdwNFaPk4Fylawl5efGqaVrkaNRPLPJIK
TYB2+nrf8t7LRS2SfgvmHSbnpHv6xdMBO4WgcLTwdIuiBbqXGpemVbtHd0ZgcGinOfadxP0mmrhq
fV220hHycg+c0N5NpVnOhBVugVd7s/45TDJZN8mC3ky9x0GP4eozy/jU5OVPzYUvm1bOEa2bdOHb
iyqRJpIYkDx025WqE70QUY1eWZ8w/jmZ3fAR3h/3oKC2dyUZSoG6SNYxmPlcb29fRPMUd16Gex2m
96XJ93TnKbzwWv5wQqteTk3v1O9mGzqLg03de1ik7ANzc4AlkR5emx5LAY1RW+SBKfS2Ppl9Mp6n
LoseLCtrv6V97f50vQh9LETSZqkxpx4pM+w5/BdVPaiFAIluHX4/ZE0M+WgW2DxyJ9JnsCHxkAaj
SvUmLc2jgf+9GytfUKJ3ANVU9tcrTnJbi3oFe1aKHDHajEugNXZ6ib02P7ixe0tj/Iekn+oQ13Zj
Km0np0sqg7DHS3Tfq1ybUf6we8jtcj6P3WIenKPbpeFfJYknXTOqi9tWvm222hJGURag3fcparvh
qVcJNHNQPK8O6IBgUJKRvojeyDYeySXJl2d2WVCk9XAdVS47UHlxKVo09g6cj3yB13cQW/xHN1q+
mFu/53WlSTG4IGJVkulPvctE45tDAvEUzPXL55mm3j/jlKPw5w0JTXFr+IjuoO3rsHVcinGsDrzh
rR/ix0ieVFwi05dbQGGuKo7ZLxl+WEnyLxUazNkptzrzwR4pV/lhUXdfo6FGJPz+RuzapcIC0zCC
qjdjHIMeFW0v0iyAB/XvSVGSM9AD581gUQon256DYrCMz/dt7p0opjkQJZAkgDdge4/eFzq1VRaY
o5YzKzhmFycd1bezgZ7Gb5jiVYMrDy9AnrS+lwsCrPyjfOYWdOPFcpOFG9PYCJm0R/pTt/dSB6vB
AebFluD+zUvSdXFvDSamRlOvfJEx694T4wZNFKkP4M30x9cvTb5aIGyAhQLdXC+tTexBL/OG21Ja
72O3rU685eXF7ePlwNLeykgUOB0SrHnzXs1lYrjKyMqQ5ZbcRIwtLA1ik1OSdGgxjuUBiO72fZQQ
EaJmBjLIKrcfzdTnSHEqJw1srWkuwlG6943b6geQyL1TCOxF0v3LWfZtg17TK2r8RZ0GUJsKn8qH
fbYyWl0DPud8/1PtLehXU/Kn/BLplInZl3GPKbfKtPdZH6ZXCLzFb1xl8igakeD5mVjfxOATT6EW
IX4DaVg2PXtl774NW6hFLTGFfzl0JE91f9iX3zkbUmZEsq/gt7jO66VFXVmoPPdJQBftnzCkdFMs
hoMGBvNnMzM9r9/JF45tIKUk/dDLrM2FsFK5FeQm8AA03aWL7ekDM1Kv0z1jvA8w2UshjGifZsX2
ALaeXphxg5WhqEULUDisTk1bpz+mWJneAS896kjsnEXmEqgrEIly07a1MBj4XCwa8ixO7YkRMOtk
xzGcyukh7cieKR48CgvUM3n9Nm5qGNR6ov2RBKqR1H4UoswiIq3HF1M4un/sb1kP2UcCFCaqiFWI
djcZkxFnTHvjdIN8DFUf6RLtby1UkFkOE8mukqOH5iJOEMSTp14jWJNOMKDk13Ioy9NY2MPP+79n
b+kSlqByTEmttq0nk1nz0VLaBFJ2JXmvLXn4FqcHR5EaHeEfd55VhxYp3UpalYyIbq5Fh/iVXSx1
EqCVgoa007SXrB7AWsdJK6Ao0sIz0sDLw2sXyOsDOAC4EcwDMJqtb0es08Zz1Yyhqzbxzvo0tH42
4RCsNEkPUtTbe28wWgw8jNl3OsFbjQcg/U6NFG0SFNOY+0nXiDOANbRaKqb6EUs+Ysu5daGg92Rl
lWIfi9zmaUwKgxLrIdRfoIr7Rq23ODM3qFxfvYFS/Erq3HBe8WnrDRyyyc6Za4+DqR+NoGjSBq6s
DokdxF/8+6b2FsQsK4kZnFW3pO1jCdlcqSlRQMSuAHpjUnmkzB/ct3KbBGKBqjD6H5xCTvN6QXCO
0hYU8RSUUFJ9VFsvvdgWvFMtueE146/5TqSUH7tmdl9/QHjEqS4SDcmW0yZNYfLcmTyUYwNeYKRc
em+4dEY3/1suKWoRZTYfnP2dA0k0JKcbZAeFoYP1ShFdCjurx17YFjMQqio/FeoQPXp6M1/tnJne
gw94e8VJHoj06L9qkiVmU+PL6x5+oYIIuUub8FoztAvJ6aKfwqS1nmhWmU9GMqQHQcueUWZU8WFk
9pCMSRf3SyQhMoPIfJqmgMn58qxng3N2OjSuNHtQ3th6VH1M0DY7CCxu/aYEB/+PUbn1vxhV9RaM
BAAIOqF2eKqaxX2mCTWeWnS4P90/r7vrI0yH5J+bcTOU3Gd5O4qa84o47vyXpo3IZriJUl4SfVaC
ruAolZXz6ukx8kAGEbny1KKheN18ShNSoWqK8ynILKZU6LrNwQQn+RMxqEd9z3Jf72awR4iGmIBM
5DdfsR4WD9GscgpSZ25OhDr92YSB8jQ6qXPwBu84AFK7FyJA+l68RetvF4ZKJ6qhnoKO3s3zAt/C
uQ0NhozSFN30B7hwlGuoqeXbyhjDA9s7Lo72nuyGMQ5DUWRzbjJ9SofGW0beu/Fzh5LS+6kx0y/3
T8zO4URHmclj+JmINbblEKImrUTDdQyG2JD0ikNy5XmvgyyZm4O8ZOdwMuxHz1I6NmgINuGMl2TZ
XHl4T7ekO99mAtV7yDSfCot+X16n3R9KIfIDozvrg/SAEp70oxoP7voDzqqyUJpJxsD2Js+Py1wN
4FrvHlJn7Pz7Wym/x7omwiQ3Y+IMqFN+gWlhbcq2ulDzRsb9OZHJDwUg3MlkROoTVbwiSCn8H1SW
du2B2gSJA/iI6sfa3gzioh5b4iFzttynIp+St3Ee1cwbT1HxV+MNxYHB2wPJAunNSp42kuZtx6lz
42actEUEWotGStSI/jnppv7gJdqxAvOcBBhJSiAoMtbLiuMlM/RGGQIOLKPNwCCe0CcqD5zyzuZR
tGGUESgOp3JbMFqE0Q0ar2ogYmM0iKhHcQ3HKPumtEPyvGhteFAF2FmWHJOSTBHUp3hn18uqrLFK
aOoOgVeZ6rV2hHKOj4fsb+8YYSuNCGjJpZ0tUnlx9azx7GUIeqtLPkRtHz4p7ZzgmUeNcvLgfIDa
pD34Ynt7CQMFYQpkTjK1XC8tSZSBeMUawDQV7l/w/uanKJ2mh3iGdjsV0xH1ze2dJgOj7ihJOhkP
2EI1O69h5qsuBDpQBUI5cdI8tSYHhurtEYx356vRXwHZRL2NUczt9PA8pN7S9SVHvhTNU5Ma2jWL
SUnue46dBXGLgYNJbmfWtDnyi5UqrauxoCnM8w962vbn1KxQF4yPyFVvLYEXAW/NQD0wGXPrM2hW
xU6fVsQirtq+NzvV+uIVxaIznNh48cGydOlc1x4Ray9fCaJkXPDm9YRuSySI5k3BkMSVgAu8lBD9
JXEdH14L0quFLsvDEBWzuFrENLD/zIkFg1SZqqSwtWrlfogy8d/9oljdKfP66us4zvPfitslX+bY
FH8Tt3oA9RqY0B5mSsyGn4+6sQT3P9DttWIGkAIDVBmSM2OLEhEMNmRGlPRBElGv8eOpqL5mtI0i
xuRcw4dknSEsbzy4V7ccL4TkVIcYKoCglSO/ebw8PG5XxHUfCAa8vk3hosB6LKxFO9fDMPfXZBjt
iyk1di/tyPC5PYfGfxSnrW1/yWLTO3Bht/cc2m1yRwnhgGN9q9c9xVHejXQY4B7vkueOTPk8Rzn6
VSLrn7PEiQ7emz179KRBjdAa58zKy/lL4Gwi9Z5paU/wVVj6qYAb9+w1zN7GYCf9Af2sgzfh9rJT
5kaPnKwEB3PzoHaCtkpeEVcmTtKAdWi5gWV2FC3vWZGuko4tPXdc9XpVCIAC0waMGYgy9a4VErgX
WlLtwYm9veiSlkiSGvJgE49sggOxtFoVIS8bRLqbnKm7tR/NsMl8lTv4anSINEWMyjA4jeAthiCd
AbPnXkP4j7yYby3F+KNwEGMlJJ8e7LCK/rh/GfeWBk0F9EvwXUpm9PUG1nCvMclEXFybk3tqISVP
fb2s4C8z7Pzv19uSgQjHj+I9JZu1rU6pBw4MZFVzZ8bPvH7hmeJT9lYoc3mkMrXjZDgQxKpSu4lA
YbOudppKPEFE8qYO6oMyeY4P213l14CQHpvZmk46afr5/gLlAtYuGjITYmPoqHkXAJavFxhqzeT1
qnTRUzMAVkziz0U2DlJMwP08wxj2WIfCuXSz0L7ftyz/5a1lmJvBFQH0o+m7OaGTF3nLkvMZh4ai
KmxrUI/g/0f3r/t29o4L0TFcXXIkDbK89Qrd3HEGKLpIOxYqxAV9RD+v3Rq92Ho62Mw9hwXREHZ4
W8lNN6ZoIMyjModQm3H5/BRWuUudQl+Quu2znY3iz/sr2/l2hJLwxMhozwA/uF7ZMmUJWrEyOS0t
DZ1QEJpD4tWNL5ZFe5h79IjjePB8YSxHRGs7Z1UGXqQdXHtWvAn5QGdoetFmxBHRkjEnaeQ9aBOw
AobeK99pEZb+5NTT9f6Cdz7lyupmf408mpdlpNBgQP6DTGE+P2tRNJ1qbzgidNlfoCw/S8pQjs16
b1m00qgzTm1So+QymfYMlKWipjHwBqOZPj67mXakbyH/0c2VkE0FyIol8ba1xUk6YTVBxKHBApip
EERHbfQuHJfX47F5UulEyoiKDGFLSZpPowqBbMIz50Xf+zx1PuWLE15aY9CPxk41eQS3K6K+R7Gb
AEonM15vI8QF4dJXIGTszi3eW3E+PIooNIEOJ9U7bZqUf/q57QO9c7on+KCrT8aY9csJ55B9WiwL
z97ntoXAhv1PFJvhiUij+w+9VqqvuTUjDRcNR93GvVvFJB0pGo1vRL42ldAwGpcqr3k59XiRBFNQ
g+ct4MoKkFEAj3N1joZyOdPXVw4e0tszR4kZl6jijul8bM/caPdWnzkONFZqncx+42b1R7VUm9Gn
YJ980JbZ1R4Hxn2iA8O394pyjEr2RkkUJYjtsLoQBpCRmeJvP9v2Zekb75nsPvcXEYavdpGYknN8
kDrTRVKlC/0lprN7NbSnCZ+VzkrJDK8j6kBpR/u9pVRN52edcURbtLs4mScCDgEcs6UhV5WmhbJl
4FntrTFIEs++FMho+Ineag/3/dPt0WFx9FVh7gFSzuFZL64KBz014UEKit4xL72+ZP9mSum+R7C3
O9eCYT+rZxBUVbMjiP7ty4NlPBXNOYon1E7Wlo3IaBrb407P9TKdvGwK31QFL10cjpAclFndfr6/
1F2DiC3RuqbiBWR1bZDQtZm9RMbKrtM8O4zw+XmVVqeinfRLnAAOvm/v1pG4cInSwaJJITPYzdZG
pobQS40/LpBBf0paY3zyNBh4ZpSfAviZ8s8VYI5rJerFN5f256utm46spxv8ADokm0Q20vNmoCdI
/meb9JWjhKKtbxQuPsxr+1PGfMeFEbPybZoM/VnTmyPU2s4hXv2A7Xs7NopWjE4f9A1NPNojYEj6
QrzprOlo0On2ESKooHXF7wXQSvd5/WUnLXO8wiuHAL3rLoAO0jypLsSt93d0b0F4Oy4klUS4YrcH
dhwtuxbNEDQ2LftwxtHM4YASfOq9WkCDIgRVdFoThCuSbH29oIQ/rDVzGAI1QzI11MzML0d4Cuu5
UE+xcsgitbc0RgkJHFgZMd8mLBNlO9VWrQ6BlUXlg6vgSOO+Wt7WIDVP93dR27mGsuYGNwd9QESp
tufCkF3QVh/A/DGyTPRFD9vPZsX5i5aWt/hoAVsXVJfn8jrrjPmfY7h33rtDbBV02gYYhkBLaMOZ
CnP1OZtD+41TJWkMBYE1H9E+7+6LVHCEhM+gRi7//BfXT9+NalDeD4Ge9O3DIKCnmtr4SxLl3oFz
2imcECciFQbBAJhAStVrU5NwI6/R2Ba1qrtL21WI1CmUdOs2rc9NG39OmZe6omUzcXdV9+R6S//E
yFZ78H12Pg+/gyCCehsJwfbtaWbGcAeI6oJqyD1UVpPF8iFus0+ktgbzipHz6mSHd85mg8kGCF23
XdUYNbi6SKMxmOJkeHRcQb1SCIpuVqgcrG3HIzM4AP4cd0HeuG13qEUFKG8eRVDaBkoEzIg9LmmR
BkiN9AGjhUBkelU8NEu8BEaRHCEvd04TdW6qcdiWWd3m5A82o7RJ5dJtSSL1yc2NvwrEd/4Q7eEl
23GIpHOAILllVIK3cOwGipZSTUJonMvaOA99Vn9ZwiY5IAXYXQ9Ac4rM6CfREV4fWavJzZjcVASw
SC1P6TKO5zhPNIqmSn3w5XbCFGo1UGEw74K6wzYGaxyvLOjAiMCy4+LrsHTlUx56xidNz3Rf1EhT
lYk2+UVvvr4qBcibUgp1KQ2onbdxAY7CiQJxLoIib7SAkRti3aZKz3PcGwcBw64PkGx+9OKA8+D5
1xsKuTF8Sxadv7b3mouqFdG1KNPqPGXx576ysg/C0vs3+KIiEPaS+YPnVteB3Ohgt/d8AGE1A+bM
KoOV3PgibXDdxq3yMahm2PH8fOnoN6laPn2LSxPAdDxDlX7/WdhJJEBDMz/MFCW9XWNzN8xZt/Ml
panrNX1Cx18YCFPZzrM7I7MzoUB2UkL4ou4b3bsm8sPSCIdulcR5vd8zo4SDbg3sN/mTn9uT8smY
q/TDfSt714TIWh4gQjEmyddWnNRILLNFBc/oI+schqLylzlr3k16dTRhvruLnBueEQpHABvWprxo
TgeUvUSAwjEEilrIiG0yiOoMF+S//VSIr7lqHpUA9tbHewWSghPj8natjZqFZg12VY0BxBwTh3Lo
qkAdbP3dkFtHD/LeAil0q5xO2WXY9u3ydgn1MZ5xOZqI3Ufb6pPkUwODtPXVmOQrFVWw5Vr6mB91
hvbuBOhTygK4NF6PTYw5LrNp9hAtBLUKP31EEB/UohsuQ6KNZzCFRwwdR/Y28XuohZNRp9hL6j4N
1EbE57xpq4s6e+4lEsYRq9jeV7RQlpedcpC9W/IKySckhrkSgQKG7RuSeyhkD6E5nFEFTw66JEe2
NsfUmBj/z3RgAEBQ9PM4W95TOVMPq+b4CKO/a4piMa1lSKpoIa4PZ9QbDQyRAACMurC+9kOfnGJR
qGcQsa+f4aPDC2KDtpvMqbcliUx4yljpnM1Kab0r7HbuVW9BAXhcj8t9l7LnuODDQSBRYt9oLKxX
xQPklpYuRMAglamdS/ZTyCmEI6+8dwjJBjjt0DMBvt64rjhLKLWbLkGpaScfTSW36SpY6VPtmFEH
i/BydL/3PpcUbmUWktyVgaf1wlxE4iGsiQDMEqFdVHswL02JHls4DfpB5WPXlMQ3INi6MyhCZzcq
9SUk0FXn8pwhGvqFgzFQE7DSA1N7n0tq51FAwj+CO1ivqg1dHQ3gRAReKLrHktzus6IcqhXsLggs
uc0zStd3C1aCoWtxY2iEgoopimtqFwhg2WKo/KSqs4M3bc8PgzL7r63Nd+qNynBTBwADbAP5lVEm
99lRJvdnnzPYqaixE6SMlv3GqadfB8sC8HLqnTJI/CUby9O6b4YUF0Vpo/q30FomuKLeDQ+igt19
fBnDlYPNwG3WZqw8T4dy5NAz4Zymj1oemU9x1HXtVc3AmN6/ybvGmMOSWA2JQd48Ky0Qryqaa3IC
0Zmhb9RW/DT3rUKqp+Hl/d+wBiAAfko4ipDkXi9Ng8BKFVn6AkOp3tnhiDrIZDxF+SF319662Dtk
dcA8yZGAtaVQSx1NYcYO7FAeBeoSto9IgnyNRaUcwI73UgNyD1JIsnREfDbhh700rV0m7GCN1NU3
ZYJZwKn0TDJfJ2fR96pfTkp+Wqb82/3N3KtkINMICzX8LVJ5dHMJIttTsmIky4JHe3m2R0S+K2uu
rukgYHgfFOuaF+b0oalF8h3+pPC5hRxxOcHWnZ2ruOqudhoZP9RwKOw3uR2X/w6GmP9z/0fufgfZ
G8CHQxWyPczwj9ep5vH+eepofU7jEXRtrkT/eCI9Ui/Zeyzo0YCyADApexHrT26VDKY2Do9SGXoQ
1OIfLnY3w/Cvg31A1etoqHpvaRLaQqQLMgHI6dpeX2oJT8nE057NsImVdvrNlBzoVe/+ThLIRCEt
NJl7Qnm5NsXVjWlVsjS7SZFkQAaq/QaltrBPSY2cyG/4BPlUuNABMd61Tb8qKTDIFAahn5aGD5AQ
9A+lnhgnhA3j8/3jsffNQMHJvAvUCnjT9cKEcOLIHKkSC9nAj3Q0rKfSpI5WRBnC2p7If9w3uPfR
qGxSNQCuRcKw8XfCbHrXSNIB9jJTeYxyHULoUsQLl7QPDx6pvWcX6jlYDigcyNRkvTiSeaeaTWxV
whSfsszulYB0UDgH32vHjuy4MjrGCCM9qc275OjdXBaQ1QbWaMSPVjE35zxsij/v79yuFTABwHDI
s246rUz0FALhYWqRRddVF1HF+mOU6KN3/b/Z2Zx1KjggE3kCA6BZkz+7Uw10K04O+ne3chEgAKBB
eznjNHS3+YZleonQEIINat2I5yc7rybNr+octySaPPuu9kn1c5yrdngwqlwjGRlipu1NUCU/0bXS
jbM6W92jpkZKHBT0nAe/THIH96Y7/Y+21DTFV404+dwnZa4HYV1SXGg1CE3fiTYrpRucDeGLsDSW
08AcbUaZITUf3Y5U4txW2fKlnfP2iCR658LJcT9YYkhIqJptSjyjPQIdM5HyjVwX2oAimT8bdiUe
zCotoemfj+ab9k4N4SDn5gVOvu0kZGFpejV8EAHkuGnhj6Pa+k5f10fp8U5ASGmOyVpCaQpi28qD
3jVFKmqVbk/bMoimg/onWlODqi6069KWcPiRFh0c1R1nIqcqaEBTgCS/27wAC53FxejZTBVOj4cx
nbJPHfZ85gPM14fwlMM92fiBEYEodO1LhpyqCirYPcc1syiAFdk3g77wQSyz97VkC0DycsppPnl6
folwa0UXuhKVNO0aVfkOsnRM/ZHqeHD/iu8VGmXYQute8nnziK7tWF6fmZ3u9jBQJ4Ma2O4UfRA5
quanskzsv5tuZBamabtofDu2Zf8Z8fb5r9S2Fe1sahk6J/d/z953JHyjrIPaEXMIm0sBYrFOgY3i
cgxqV0uk6Q8gYv9Tav0ROHrPEnxwgLfkbAUzcuuFN6M6qeGCQrpLRexPodHtgmI2m/wQodGDYHvv
SshvSQ5BaYzp4rWtbIqyvDOULtA6xdHe6pHjAGYUqVKdTKhts09eqri5D/nf9Nf9/dxzMpRQ8TJ0
VHgsNoHp3OVtp6FyG8SWitTI3OdI7qDP817zIvvEZPr8Gx+QhihDtg7NUcbl10uNLcU1FUUQRuR6
5iuO4kCtDLN/bev1wdndXRsBphzgpxq3JV3I0bw2s9Hqg6o3+0dknOxTaMXiKux6eLQkB/L9vdw9
MQB5YYIDOUCrY720lqowkS0+xuxE+BxXioGEjqc9GbF21OTYWxoNZimOThEJOM3alICrqBcwBzBC
3FnXQczpKa6d5OJ0Yf+Hgv2DuOXlXq2hThC8SIS4LBkQUcof9Iu7IfobYTllCqKgyXMqxOB6fj9N
z/VULpE/Ft30tVzM+W9DaXhYadzGn2wjK48uyt4W//ozNpeS+lxnRtThA8G2wIzP4CZ8wRZsKHH0
Gy8G7g6kywttwhYDEseGQBaHGRoI24ZTYpYaKM60uzTtZJ7vH5w9Xw4VsLx/Uvhr+9Jr6pjCkUYG
HM9Kdsp0fXxD6VX9ft/Ki8fafkNEgKmKUFCRiKjNN3TNtpuUaWAKtnLsczpq88VI3CYA9c+ose2O
bywjrd7EJfi8qpjMRyOL+iuDpm3hU/6a+kubDQ4zDRRdrmC/qy9laFmPPfnzQTz+gn6/+a2WpJeH
/ZODvnmvdVgUS+jGBkbL2v7fLHLEtVtKTaXf05sM1HZoJheZ04mrrmftF/D53vfYNLIL2rzpz6Q2
tAJ9Srerg7Yey4PvtXcKaWKSTmp8LpLK9UaWNbxBGjVwoKmtk5yaMXQfwGxaPzrGbQ+cyk7NAgOA
kOgoQP+wpVOvqGl2UThz8RyDBHkqonOGVslpSYDmQJj0T8989kM9JUfec2eRjDsBK4aggMG4mxvf
VstCAEdBV7RRde6biYtupQR1gWZMbnbgYXbWCXM04954GNq221lUE77XUbjMIqWha/r2ALl6aY6O
PzZ1+RbYr35JMvVPfRq7g/Rid52S4o06PK/9FqvjdBXzoznjSZQpR5AmVnFuoLa8qsI9omDY86JU
4SWGmuQMgnP5W37xoiWTS7OhNVz00kgemnnQ/dKpB99LkTpWetc5aWE3fowUXIwyJkgPGPOrZZ2w
TAuTqV/I30ggtp48BAEV97S+EKOrnxe3b97odK79cjhs9+2vl5QNxIaUpdjq8Dpu2oDKpwwrFk15
b5WR9YkZMPfJG1FPUeM285dldoICKnnfMWbn7Kbh0ZOxE1sRVf33N2wRry4DHKQj0MnXetd+n1Sa
0jaaI5/hOyifxinxPnZpkb0+ByA2pTnNvSHP2d7aLvRipSiAj4hOjD6MG/pzSNh6YGUnCpCjDbSs
KCZIDZf1cYogaQVAjBUNVYf/x9l59dZtrGv4FxFgL7fkKuqWbFmWc0M4sT3ksA3LsP368zA3J1pa
0II3kB1swI5Gw2lfecuzyGQjk9Ydgod1Wsx9mlGpuXAbnXmp4P5ubVVqW1u//+2Ippn3Ou1NPqab
LWtcRZ3ZxHYWub8+fqvOHcr/jnMS30AZzDBUphZJB0QdprlK960CeTNVU3tBBezslGxQPpiZkBye
BqSlJVZheprzgCriTmKhkMC5vlSBPLcL0V9FXYatiMnISYHJd1CvVJKl0i5hvrDTLfZ1571eunaX
cddeVYt/iYx19iui5LNpnPHv0zZP6Deodep/K7pNfWMuCFoPHlZkmChkF67vs1txKxyAe0a88jS/
tlZgE8NA38pv0EKvcVO24jXkfoNwV+5E3fdf/ocdskkUOfBRAPyf7MQpREdazMRMTutUKMuObiKr
efjsYJ95/b8MRXxGwgIE+ZSSZS1raCxbT87qsb/LlqXZtaEM90HjXCJun1sxDKxQWud/lKq3V/I/
D4TboSRvGdtl1Tbti25X8ReWHt7dVFvp88ezOrfvt0h+44gjUHL64JLHD4GetnaSKcNnKNTli4F2
wYV9cXZClMHIahGHI29/O6HBNKCaDLx4VPGMA+4ebTwVnbqaajO9cDed24KwS0Axo/WAfuPJjhC4
lMxWyEOuSi0OaK0bV2Uni+fV0d0Bma70wsVx7kgDE2BSm4YNn/Ht1Dqo6AK3AhIEd253SpvRp0zM
cxxS9djnmZPh1bumf3+8aue+J+tFNRQUEhHLSVzsS0OpGY+UnaiK8Bma/4RBuFa36YSi+sdDnYvI
/jPUaVZC7ly0haLUYoZZNR/yLDceyiYwVOxPWZQEg1fdz0ENPJLrLtp9PPi5xeTdRMqU2IGS+cm+
WZXMXWWA0968g+7JNj+VXmfuTHtZ73M7u+TDfu4wAOqCZbBVesC3v11LG7dEVGEnYOGuCVnI9eaD
0Zt/LuuEyRrp3cYt46Y8Df+GdCR0n4xhp0VmXVuhwtSmuCjrdG5fsh83aTrKEEDJ3s4lS9FwwvuL
fbnqBYzOsuxlScl46Dz74BQOrh4Z0tQfr9fZDwhwjU4JsCdAs28HLezKlqKnTAh0rziqARsKKCGX
mmvnRuEKZttTkgT1cbIrUgRAHD8vaWzMlQJGgL/MMqTV/uO5nDtjhKtoloA+J1Xe9uZ/LuF5hYPr
jWx8iUbnt1zWcwypZxFxUPj/S0C10dRgivKyWO+AsYjvl9qnoBGo0DtIr6lg1oSXWF/nThOxKDej
A42ZAOTtjDZXd5lpE4KQMQworbtbIOBVR1UV1XUQNOLC6T1XNSYKADGzgRUY8+Qdo51nAryAQYlt
MhjNfI2OpZH7d66xZvspBcbvrMo7tKs04qHwa9zq3PS42sslL/lzM6fTvNl7IBFHC+ntzIdpnOwy
mKYdbSX903FLmVRAXXA/w4bCEtL9/ud7Bz2zzUkEh2P4AG/HmwMsNvTAeLU9NFeBmzV731Xdt9FZ
pguY6nOHgc7oBp1AQeG9i3qeLmE0wWvL5i46iKgvvk6YqB7/fEKIUBFlIRxIIHkyIassM8eaoUKp
1Dbi2pJitxgh0asR/Q9cNqg5cNnYOZv4yckd0nRTBvIOfS/pD2ksvbSJWysdn8tlWi50T87ckbQQ
6JsD20HG87Tg3hc95bFokxLLPP/gyL6Ol1JNB1TSOugMQZjQlr0kU3jmQd2sPUmfUO3fbAne7o0x
1XkZWsOE+IIh/7Jl6Fw13agTp++K34vTrTBF86co1c6FnXLmQqOtB9KQ7jap/2knXQF/oJsHP3A0
cvtA5/5nP3belSnFhejk3ZakWLSRHze2jrtR9d7O0B8xTc/zjKJbVvbJ0gMUaGi6fv54S74709so
vG4sHNAkmkFvR8mKtqZ6XzLKqKcbH2TNQ41VyIHg8HM2Gn+scb4NhyADHHT2C+nb2+FE6UzdqKiv
NVkYHg1TdztjdCXmrJbzp4eNxiGhASJUXCC8CadhyEIHM20GtWujWd+4UbXu+kVWt6htXQrMtx/1
psDKUMT+NCoR5gXzcDKUOYgqqIRqgTlMm5eE8uKg84vDUhvRVQrCN0a9pb1WFL/jKZr/WMtvG56c
EBFUyGQUGN9+1Ap5rybvAf9UCB7tqZS1n1W1cUsJxXZd3dL46pZLQcq7c7ANSrN0w+/zFJzOWZkd
tmKVaHeb31HSw0g/NAbenk6eisPHe/TsUOTcANoohLN93s7PX3lye89Ru2AN1mMvbe4Wn2BddcFy
4bF9d5cxK4IHtCYplW+mPG+H2vyrfMAdamdGYmvZO2n/3c5qPcdCucZT4wzeE7SM7OvHMzxz1gEd
bXiBLYsEGft22JZfpZuEpXaz1SBXsIxEF6IZ/ofvuE2LZIfnG7j021EmrHlJfdkn9TjUR8cz7F2Y
h1Y8TCLa/w8T2jACXGGUSE9NbcUSGJGbMiHbDNRnp+KQUk3zkRv6eJxzW4N6ExhOHjt000+nNFDq
zkpXIfCVV/uwlb9nHQFMGaNLfaVzI23kPET7mBC1/LcfD53hyKBM0ux8aw2vQkArcSsj826UnvrT
J4ZNSP+KNQL3sIFG3w4l2CTGFFAZ8VQ+YeU8mcdwnXlLe7e8/vj7nbn+aYhAeGdTwJE5ZVqyBfIR
EfN6Jxpft3G/lKa8t4nxrgtamHmiglB9//MhaQ6A+KJC+L4/j0GckzNBPFD7Kd9DH3Vj2c9rbOGd
fazD8FKT/NyR/u94J5HCXKYs5og9qKctN2nUYCRytpfrUKcOeg1ZdlRtcUnpaFui0xeBUgab3+LF
e2dTUvNce73Z1jvbqOs9NXEzKamo3Hbl2iF0aqs7gSJF4sy+feHkvZ8uPNLNPoT0ERZ8cDLdIPc6
X3XcYDVSY9elWJ3dNMD5GEU5fDGLqb0ObI7Kx2v6/nBs5FVKDKTI8OhOxe8iG+BKOyLQwL8d+hC1
cTOTR8Q2ChF/fImxW/mHcgYiSwz39nDohsiMvUyjtZy9l36cl3j20upL1QXqwuH4V+T+7SoiBAq3
hL4dIAuoyG/Hkp5fGiszA5G5DjlWE30o49poiu/lXDcwAjEKTtq+EkOiZ6u/B27OY1tAPbN5q0T+
3U8LRBVCF2jshYvv/YtBUk1YyEUB9SU8Pbjt2LRV4fp8BsORXyTFucTEauXrx+v6/nqg0wQ2AmFr
SgRoSr39APhFDmUWEthI04YtnhteTPc4etaFerWnIbzQPjw3KQYkT6dSAGx622b/KRbghNy5LRXO
XegP7qGDAt5+wpvcv6RteG5aG4EWriciJu+qm9S365WN00I+bhEeG7KyiMGZiriOevHQa+NSRf+9
viEsHpJ4NLrBBrF1T3Ytsk4mJTd2bSgzcT2LuXlwm6W58tle+8X1jCK2Z9u4hz3iPgdLCosQMa3+
PtWR/l74Ub9Li6j5JuvQv+0HEd4OvfR/u1XjfVVt5uKmK8XnUlk57av2Ihjn/W3Gb4+B7lacRebh
lAESpKTMjpt38HCHOoiNqDCf2tUubxzMNx+iYDDvam9xXhfLiC4kl+eWCuDChk4j+EPm9e2WWNDf
msPRIbQe3N96FtFDtLb1Pg/dlw7876Wq4rnhgBxBv6XjuAGY3w7n1HmUml3e7xacin7WhjdfaVww
0IJwwlhX7qXizpmL819Rs4BbkyDmtKSf175bD6PRIdRhjw/Z0Fkx1VP3WoXTJdHhMw8DQ21ZHhkA
udfJ4TLdbDALzHJ2vdeN6yFstdrXJjnCjQAcflM6fbjrRZ5fqOyf2TvAa6hicotS0zztwlgTFQe6
tf1OliL92rsw9Y4Q9fr51nOWUFE/7YvveSeHo6VACB4+vsC29Tq5wYkwqRFvDSDehZMiZ92nZdg3
drczJ61fpXYRUw+r+a6zpgzFNe28oElQ4xFhT/nnpS4ujX9u9vAWgOZRZqW3tu23/9xoUb+mEK/7
fteJpXhV+G3EQZZn121giCTM5fq8KD1dqSa41HE4s7M213XSUT49L/NJSgGB0LOGWfc7FRrBrvUn
8WibIrsFslA+ffyRzw5FNYYm9lahPIXwDDCj6Zs0SMDUOBhXq3BjDXwvqXIw3h8PdeZ8UuvZ9GbC
rSR62hpttAVHH/WNnTaxozmuRjcNvMgeEE9rWKp9b2eXEt2PhwRA9XYJQ+ngxoTEJ87JAd1RP0xz
skHPN5J8NZa7sffmP+XpopT3/5MEjfB2xDbwF2kYaQdYfV13wu/oCg3LeucVzqVL4ezktrNJ1/df
5au3Q01Gb+WpWyDUWozOtzzS5d06KgNr6iUHIVVG/uPHC3juQGAsQjGbJJSb6GRuKvOVueaImGa2
zuO0qZvraMx/5XbePUKBXm6C3oseUEG4xO45E1tQqgBJuvlz0J06iYvROOh7J++6XaoLH0ph1SWI
a/15lggrjQrMhgbaWuknl+zSVtrxSbN3wlQ/mrpc7x3LSqFrLsP+4w955tDh3kerlAoX8hynBdC+
V80qRtIoP8VhEm2+djdNeEUge3sJ9XPmEiX6YVr08qAkn/bs3cWye1CV1a5zHN0nsyXb205D/0MY
yOhvQpS0XrJxqm9qty7upAZg9/Fc32OfthYV41PgIiPm8L/dpmsYjEG9YRP44TOWvtPPcaSK1xqN
e+wcCjVW5od7QfwT14MfHYnWLxkZnjkp0ClJWQlC+B3eyYpJc5mHHOt2t5rKgy/d6dPURsCT531e
ReXVxzM+s1v/rVpCNueogI18O2Hk0Ps5LZgw4hXZbdn42ddR9/mFUc4cRkb5t+hkeiTaJ29Eqa0s
IORgTlgIfx/Nwo8jp2rvo0Cp2wLjg8/ELIqob71075zbUoR08M25DJC+Og3r5nDJps6kCCAs7yrr
VLirJa0kkcvpqs97g56aZe/m1WkOQTiXLx9/3nOLCdWYZtbWT6OA+fbz2rIoU+VSE5CWs3LlBK8t
YcUBJdvfppHZF3K1c0eVdg/3HWBFwtiTxQTJ42Z1zqWwsm3muOnr/saui/xhpep/4ai8X1K67oxC
x8Um7jolxzZh1MmxRY4tmtLlKfO9NKmw0ohB7XlHpNvVTuQpDKiUX+Tjb2q9n+aWUZHWu4gFgTs9
WdM2Fb3OhOp3gScw+isyL9/b2ui4aPEBL2Nzsd2rYJ28fWCMYbs3g6U49mOdFoeiydzYHNpOxoZf
OSgEGnB+Rncaflz4Jbdv/TYgBPdLgQIjdCqGhEdvVz70hWzyCSHRbhbLrb1uL5EumlgPc40AVjjc
rf5nWvq7SLhTFpuz713lTvfHEDYSDHA8SBxtHHRaIW9/DaQlfCWERv6qcfzrwRi/ix4rr2V0y4OF
DOpepuulWun7TQ9Ve2OLbPpUEHG2P/9PLCpWu8lF2sNywpFG7o11Hq24REfTPIJeRxEyGrpFHj/+
4O83BbGvS5sOWA9ds9P8DVBZ4JSaVFvjQJLQfBTJPPrpp16W3oXqwb+IhbdrG5CculyXPMB0Qk7W
Vi8ciahCiio1Bhcnozat1rhPnciOLZVNN0OOKvkRf8i2iZ0JLEwy1v7899oZo7OPHIm4i7l64X2o
u65KjECP3ye7w5nCCJfwBTVctRwwHxZD3Ndm/6kZSzz9Pv5c79eItfH4YAhJbJ3NkygFZG+TlpJN
qWVpJu7kBwmoKOO3aLISuuRYPX883pnlITshhKDIRd3lNDvDOZkfHxTdLpCu8NHDVNHTiuThc+dN
fLYLg72/nACtkQvSw+Hi5f+83YGqkNJbugCX89Js2vvCdlLv+1RM+NcjoVGFD6BevCk28OMddkZp
4DzpVVqmh4C+uTyU0yZUvXSl+mbTP+zjpvHtLA7NJrsXVU6FXI9ZSrnEWB8cXY3YL0Qq+toqWNwx
dTRMGNIpDB7lWmfPq16VHZsBAvSHVHrZpyAN9d0UGqbYNQ3xUNyWGW3konSQSwRB2Dd7UEYe7sUp
2L5kMrTn4V6O7d/VCPNrSWY1LflhzWqJ3SMEWnFTFaV24qJBvDyJytmEE4YeXHSLv4uQmGXncjwM
Rhvq25EIL3vtwHviXGAPwkZ7MEL71hFm+ujMhaWuUCnDE6O2yi6gKOaHf60KEaQ/zq8AQVBqAW1N
tYr+w9sVAmBqZ7ZP3VoEeRQLfNkTbxQV8slRtC+XLNhf2BL8vLdHFgYSSsL/AiI2ysLb8TBM8a0e
eDeA4TJ77d1W7QeElx7rCWX5j4d6f7TITclR0VEiASAjfjsUPgCiheTZ7uyprY5paGW3wYIfJ7nj
cgvt5FIC/m+P6+3caOSxq7j4tpfmtLbjDIsD9gkE75J6uJkudrd+s6XO9bHgP7irHSf9u0eJV+yI
YFPxWC6NWyUNhZk1Cfw0Sr824Tx95anOm7ig+5veul1n/WxU27Uxj0v7TQ+ufMznhjpKlos1fEDy
mUS/HcV0XRkS+TiyLXtOusJvzXiw8yhD1S7yXoLeEa8ePtvPrdXVaez5laf2lShnEa9aei9dVukm
ARSj/qmdqfpiytr4Powg5NCUmMKXjPpjFXe56K/p3JbrLq919ySkYf4Ca46Mt4pSucbBUhOwb6vx
zdaufkH4zb8p+8L+tYxYlux8d83/Jr7r1N6a8XiJVYl176c1Cyu6I7INnrKx7F+wKFqpoxtpXyWq
h1p+WxVW+HWFYCce6j4zvbhin6ovq86m7DFIHXdA4KCXa7mzhVl7j2mFjngSEXZx8NALuCnDaH5x
hswbEsNpx1ejq/IeZlaXL4eGI4AGJ/JB6DJgVVnsNGCyiqpGWjyVxWY77VqpfpjQaTJjXaNeF1sj
NdJDQ23iWRuS9LXGN2RI/NRdZKyh/dyuOmqmRz2vxl4IumAX9vfpVb4JpxPJ0iXn7ELSONnfE8cM
NDCgr9nv1I01ROUdzBAZJN3CH1wYbLsH/ru3t8ECnlqCF6gvQCPfHqZhgC+xaM/CANUsk7nUwSFM
9SWQzzvo29bZ2Hz7eJm2Ap7nvB2G9rvbwuYzE0vWmbGvQzHfUmlK957g3o07O5q/pMLTt/7Y9ojn
lqE7xWVoGjKxaqu9hGzF23Ub8e3ECdtwSuFrbhrhp9hMFATtfF4C/CdqwrrnQJfGCF7Mizp0yv3c
+zYJPG7d3t2ogFaLjIKYvHq9QklFInFat/MAlMA28HtXQ6deZqzfHfBSUwaIQtRTtrOjrgjiXulO
XqXYNlDZUoNpJwBKhvRJebJw9k1vV1mcznlq7YvKx3Wjh3Cxt7JUP3ZjL/jbZbZdOVHZx+EUNuIA
UHEdE+wklzrW3hj8nsy8rY+RM+blXhqR9cRNEdT7cpijT53dz39VqXDXuM1TLz+2jRhevVypx1C3
0Y/RNTjiWdrz0Sfh93OS+Y37o1UjoM687fVDWsKoj0XvWPq5G4v1ObWV8b1ohP8QICpmwkrrxJRY
nkC0tK1UcWdEETJ0RVnjD+62dnMrs2we71xTh69N17oLjjRddd1nay+SYs1a82B24fydxt9wvXSz
BBBSpNazdsPBiw3dIPVYiOYTTaRG7maxYg/XhmGRxlqHjZMIO5D3UMHZXTTTlmfI8MEN1gGEd+hL
00OpUGkPY0yTcHQYILToI6kVCpxFuay3oqxqIOMYoiQBmjt/cR74DW3AADfa1J6AT1thO6RKo5kO
rXAXiGnhLL/48GOs3Vh4LTlZhm1j3AVdoXbpWGWPoiZq+azDtvsrkyZq0AJHwq90+OownlN7+l4j
NWkAh5zrn6bZr/5Vg3TxmhRGFb7OuegMIp5eFAnwB++VYu3yZSyH8CEL8YFNFmOI/ln55b/MncLA
AQ0O//vQWLJKTMONvprzmmb73s9StVvq1QqADaU2Mr25o/AzmEQ6JEuQik/aqjM7mQdYRDHOxUKC
yXHmPK78Jepfmirsf45GaS57EPHqAXwZTQcnt7y7am3tYhfptnLiroX8CzDRMI1d1Dfy0FUGelEd
WhDOgd5i8LMeyuUXSXzAj25t7QzXZehBzl5LS/8mqai7fRbO61cP1sryNXAEFqaYsRt9ktfdZNxN
S+e1SZCFUu7GPPCf0G/Jv2jYkN6tV/D1YvLnjTbX9TkypLWfV0fOkfjcOWOIn1jdrYPkTRzGO7SZ
q+jGE24zJWM++/N+49pl8TTIst7Xrc9vntXL6FzX/Vy/Yofbz3EbBMYxkwMOAujUZH/nc50+NFPY
llgfKfPVA9YaxJXjiCc94bYM2cF2dxwI0kJj8vpH1/BKO/Gzxfk1dmUwxK6GqRPPqLU82FnYsUWL
sfwioCLbR4SmyttiTEPvLrBSgJFicZV5jVOG6yVSFrknY1EHtZ14WMzeOVGL+ZIx25zXuZCf63Qr
r83FOj+nOKilgHqFr+IqLaYxiWZwV7Njq5Y4xHIxyGnglD34JETiKh1z9QlWvv9D1VPQxcOKnUuy
uVV1B7Rs9Bg7HZvqxpVO8SgMVxCWO1oF3/pC2MdqykmiPFE5SZb7Qn/SqV3mTzYGv23Sy64pkaal
hRuTGlnhzhjG+XPg2F24Q4EmHJB0VfOXgMZDnQxOlgLKEWHZxD6m5mNszTIvD0ZXZxCawjRbb3t3
6sqbanXlP0ZK2npdStEsewx/MvPQhuiXJgCZg2iX8snWOJxngVvUYkyf8T/dmLtuXjygTQ6SxEbT
pr2Bcuqr/ChT1WRxI9aouh+FL37TqQiCPUD+xTkYrkZYICgX88c80dWNUTSZvF1nFc5PMm5ioWaR
znHVlB2TTcjwEUWSKk1alQ5gcoIpAOJty5JKo+sN5o1hNJHgKK7OlMgVms69zbZT/GkYfVaZHXwa
A8v9S+TRlF+tSk3+I3RgXR7aJsqqQ1225tNSeOuyaVfWn4IpY01wB8qwScnLlW1tl+pa2l71w9zk
ZRIcSvWTO1ZhdsTNtp5vlnGudWw0lfWyVt3A1WzP2c2IxKdHv8JuXqnZuSPiUvX0UiyIm8fTGgwD
JnAYRU+dw3Fp4KC0h8otwqexs7Bvma0h8HYAiddwX2qAOXGZezOD93X4u5u114E9aOsXjqU5xvi+
GOX1ZKfmP9JdW3Wz6sp6wlXD0XvZN/5NgcKeOqqy7EM+UtN9Tn2f6NHsbH99mjopbg1CVCKLlGUR
PVra14FQ5bORG2bPg9hXP/J5bOxYtcr8G35tbsdpugz3Xco2300z+l43iFr1Dch/18sPXhZFV/48
rhCWcKvt4r40McvJpmGMEgXwZ6dr+CM7cHGdextl3YCkvFRzC8KrLbbyWLT81Y4bHjyyhuEb+IDh
U5lZC29l16HvWOjUVDeNpXgxcRrLvxNluhjPW1HTJMEIWPlmyscsT1z8wBXRgWXcEKZ60KjY9Wt5
xIKvKSDs5tpFH3BpUJj3pHKxgB6cl65ruQvzVec/we0KOzZatxTXrc4XO26csawf07aHD9iso93e
yxB5k68roXd+19BRyWK6K2uE8WUtN/BLZn0qVquKYt+pUr1fONZjIkardMgMhhAeb7kuXeyPC80f
PdnNHija2lPt6PvlKnXlku3KoKlezFLKNC7aRn3qjSL4od2KvyZ94aEHNHfLJyVhRyRCcFMdVB7J
KAZHIL/lhlRPdJTdYT8WVjAf0FOdbCxrikEmPE4poveBgizS+JMtE1Lx7lAqsVCEEHZmxmM4szu6
3pvuldWuIyie2ZruLGsmU9zoJ27iqTb9jGk3ZXNLqPSzYVi6TgSImh+zkJGzG1szRQdemSzTYnbd
g9U2ZnCc8i7vbpQHeeJbnudEcoHU3rdemsaQ4G0ZvIYr1Y+d7ZVoRwW2TtFpy0txj9Z7GsYUkfV0
72WuDuKVnwpEsKF+EQ22UcZzYzsUPkRuuMtON+HEs6JMSfKOeyfvaMfME1HZ86dALxLbr9T0H0ms
wuve1pOR1Iz2E/dSgeyxQKGjd0qnPLjS5iS2ORbQx0JoOz+YVM6jOFVd+g8QAsi+hHBm9iUoVO/s
le+ob9IKyiqW7mjdRf64siyV5bxkFBiQNzMK4wpJIiPcaXt0nSN3eXsXbCIJcbtY5i8KBh7+lLMm
FJjCdNfOJWGT6aRZejWHU24msvWyLlHe5Mkd2hXWTxgKxrYawmLrWk6xK1In1Ac0XerPTuMJPEQX
e1GxE+XtGtsw1v+CEcu7UfQu6GirxP2AV6JusqQRMpxuHS4oeRuOcm44yz1YEyT0gpu1AokdL1Pb
pQeOZNcmlT+s927d2+ku1KJc4hyQHO9q4HYUNgCYTUk5apUdNTRlDQ+jpVcuew8fYaHD8Sq3DSs4
WE1tf/NqysBHBH84BO1smk+kR3mxD6w6jO6yAk/G2EzL6b50vKK4Li0eq1g5OeqzKV2TL2bfWcM+
06v5A8+1zjykwu66oyyn9ltgzrSSyCHEozeRSCVthhBc7EWTwli1X2gZDCZGS8KvwxsiawcyOqXS
6kjhyvB3LR1TE7F2h7NbZ7w3B/o1Rhb7m1gbBj94ZpPMNT7eiq3dxy45B9Uq/BA6gjxIKAnWGv1z
Gnl8nx6JoddeoPDD5syWMDF1FhJQ1t5fRW8PbVLiEsRlxLbmKad8ctfNLdppvdkD0rJpVhlUKYJ2
iQt76O/ruSzGuK2CFYye35cqCTv2beKvpeccXEEFIU69CMQ4aw9xi5HFGKtJ6b97mfs1V08VvUhf
hxYRZOemeYxvji+PqT8B+KOzo0LCMPw44wJY81cCZ5dAzfXHMG4n4fyjavTDYhv/qP4QGq2Sz2E9
R3Q0UEQLYs8b5xEGn6K0X0VBudeBU/T7BmyhFwNEVyqpoPFwnUUR9iPdalT9scxz92Z1Zsk00Juy
jpVXVG7iNBLbotWpizWBmThbiVPr8dFbswmVOfAWv1oh/JKMIA/uuqbFOcWuwzrgCUSS6jHlGv+u
vYEXRLIv17hY/fWOm4Gw2mk6QhMcfu1fdZGlT11Vt6/9WhnVnVOMi4G6nDfvp8xBumZjrKSJjILi
qzkuS5uM6WT7dJXC6FaKxXtiRSwn6UgDDnAu7GCf1+P8IuQCzqUAsWYl7pg6Mpk9EdzaCK74HC5T
3XvTwuPe5WGdw2WjM7pLJ98tCbaUsZOdoZck6jv/t++tXnTrqSF7yTAeYfX1OL9qTXdqVwxG97Nx
I8pa1ugG11bjjnYS9o7zODvWUlPxa8u7uTB7wJxFpp7dRhBmjkKyzNOAeVLit3jQx51jV0NSzyq9
tVuE6JIJgqmzy+esKpNRtNmXER3hFrxrB+Qlj3Kd3apMTym+Nf7UxNQ1hy9dM3vrfuwzt7lBW977
lQW5W+zyQZGO+9YkgqsFIliz63N/mOKuiIyva213TeJRMGyOdqX0wbd1FcZe7UOj5W9QFatMMoF+
rBodr8E4S45dpPId29P9m6cv/ZEZEvGoblYa+3Du8wqz93T46bWDtu+Dai37vRMN/q+ZLgnOoasq
yaQJTOO+kLncTZGk4lbgDKR4tiv+yupgS/bTMlb7H90KtrEp5SZMAAegp0OSL7+WNM9uhBx8hTwJ
MjDJSE3sW2e4wCtxg684aGZtcDH22v2KSGT4O7AWD18LawiznRznPribKnd4qrWffUeszS93+Wj2
RUzhtl9vVrz2fuEFMFyHRFwRzqNm+Y9lFubE+5tTU9BdqL/YasrF1WBCtrsKU2fiAJpz/bua7Enu
CwKzgkJo7bzOdTn+0IFsjASLE1NRhKkiijDl1M1XG9dNxZ5a3Tb2RndsEx3q4MnoPLokKEa7AGFT
xOx4udPmriSu4nJpOvsIiwU31roVThCjQZT/LrEUyGJYAuhy16DPfw4YG/2tZZ8VpFFFXe4ATemC
dEbyFrH98Z+bpy3jyeZsbHdEZaWkrqjbhylIXVYDIzxqQsFo007gk08Hsx29V1ONNAn8SI5D7ORN
0MSSe6bed7Pp/W59n3xizLeWJ5oL5N0yB9bM/uL3rup+eoF4IvJEEEB9MWZlDAQGs3HV0qAJYzhv
HY/zqOnOFohWxE464WnbE+K/tFXrYN0+j/qnUYv2oWxz8U9VNOm3ecnzvzTRMrVqVKC/thZyzUla
i/Xrgoc583MNmKylGy6xg26ISOwSbGBAbpbHVi7s+24hx4FsCm1zv8yWOI54Ln/ulmb4vIQ55ZZe
9bIgmW55FjsK0HpnZLwQCcre6jkMsFiNXdHMT9zX1BDkbEw/lOE2v1s1NQq6Uh50ybi6RR2vSPc9
IejlfEl1WlyTDejf3jo4nzNO0K9ZNQD3SkonDSm/Sek2yhwfelBr+lOcoqEbxiY5KL727hJ+bckM
/4+z82puXEnT9F/pOPfogUuYiemOWIAgKe/L6AZRFjZhE/bX74Pq3pkjlkLaM3VXQUlJJNJ85jVj
kFJu+GIYfZ3uQLW4edQ2DuE3esc9nRWxdrfUcZaS2FrlY0hTpuruBClodm75K9yA3JTW5y51qtvB
NMcvftEU42W7lN5Ea3JyRaC3TtJcZl3qVRHpN3rYsz/Vu6xv/fqsoHXwPaPUf+HjBVmdIyrp3qFV
tgnM0XZsQqS/vD4ifpHX69yMd3Ex5l9hmU8XaN/FaWir1HrKVOEvQVVVFJAHWrlXbr/WCe5NDtLB
ALiKPuiHSnyUch5iTlCHI2danPFm8Uuq/4atVd2Ro7jZK1umWuCYMYf5zH1Gi0yvNT2UnNl3q8G1
DbNZUZsEGSfQdNKNmkJpnlT3htMNyznVDfthJVqm6zeSOEezgbNSkFCCX6k4lvPZKKmZhmWm9yyf
TqOMLyUWeEHeLZURpp7ml9GirFmG3VCie2YCsrspOwvFr8T3C+/apoX4s8QR96luSXjZi1sknS6F
d5bEcsoJ2fR2umM3UBzCLme47pO86tCidiYZlj46uWFRdNaTsGu6FwqviK3/olXGZZta6jylkBEH
Uwdd97B0ydpGcVa5JSm1MdP0nNbm27TM2ROg3LrdoceX5Ls4FTgJ9N1gExjQR/8ZT9N8ubTj+r0s
OFOv9NqY2KFwv9WBUHg8F2tt9selLbWjs+jJQGPIGeK9nHy/OvTEL1/8eSaXtZrV3Dex1cqdtNv8
Dh9Z7cZ2G/uhp5eaBUPruHcwluXnNpu0LKoKVzRBr5n8yXnBlzx0xFiRGk52TClgXrg6OvJGEVoc
5MUuVfGGNe7V5ipZLeqZoDb/mA4eF6Mba03C/vfoYwH9HY7URtYBjqvFBimKnGzLXfQGGUa9QiCj
aAkUfJF9i61R9IEaAWihKzYnJR0Zs5cBnPV6DoDSm0+EJ869Xc5uHw6lN58ndWP4QeMK7awcF2Vf
TE47nY2DHLJjuZjpk1wpJF2m6Dy2+wSJ3oxYfyRFsa1GfF5JXNJIUOjmesgpWB2V68V+uND6f0IO
SOR72Ge12A3l0qZ7mrjJHYipEl8Vg+JUUxv+Aez88Fm0s3vVzVpBk60w9TPA/XlNh6ljIxTSLy4N
+lkqMMciu9VMg7u9G8Y+jypVxV8S8H9N0I4dByNOznDCvHK1ZaATTj3Ey2gQRpZVoSJnjPuPa1mB
ge0aTo0AycXuCeKi9i1nAXxTIBvSkJ5F/MkuzPymV0QQ4Tq1Fv1xRF0Ow9pR40uzphqi0Ul6XA9H
WZ6X1aAle0PvtXOPg8+JUEixq10/unF1LPpylaGDeYIMmszh4ul7YVzathrcCHUCYi+yYCjMppul
e78zkzpMu9Y4WynU01+o2+GQ0xkTwZDOhK6OHCePInurKupnjs1FzWlLtJGA7vM5fhaaxX5+5Xa1
T3gkVvO7BJPxtbYRfg0LozSICRSKFn6ScWgPKMeHtN96N/DruLuZ5JoZO3aGdFHxWLD6s/1hsQ+O
UeoJSUS6flSWmPSwWJza2imNmg/RhDHkoVvP9se6BNN9kWK/ZAYdQJOrRVt8I2x9adyM65ZmcviI
9AKsaf0YYw2ygUpM414QSPcBLTXaurIszsct6AkRHdMe3BYhEYSycvOmJNup7mJTrt8loAfvrLar
4cnLsuTWab19ljR6f5w1I+2otncmdQF7KWzgBr5/pfxl+kTLwmuOcKTkBQlR+10rE06Gbjb5jUJq
5u06rb1PbDkqsKKkAzcNVxFOVd5K7TYmiKCo49olKWdhpdGWcI+7pCm8HQdr4lO8mYb2WAP2onrU
lIhfLHjCl5ddaaUclvaUXy92PH9uubbvLV5OBpZLmT9rLyXq3dTyLpXl1/OBZ6xv7DxvCGPzOaZS
bvGZnmGeFSBFDPxrLf2SdNRlmQdYXdjwYuUIJpAXe2dNMbV9Svvi2ZldIgizi7NvYCOQe1Iof+aB
i0SHf0WDl6KfV9kUqPC3EfpuYYUKju9Sg9AEzqS7SatE6kHtoBmG87ujkqiuWvVo+3iGXQw0Nvpo
KaHPkQ47sHMbZ21wDMEZ+wtokqLZLxo5dqRPOZeN2aXJevApuj9Bj7a2srEgc1lGWk7HharVEKi+
gEuWdkYCxihxpR0UuedRA9K4O7genKSK7LVCVJCgzyj32VoAhYx0b/D1NrDaaRH70VJSu5bUnjG2
bYpSNT+atOvS6znxJrwL+qwg4MHH0lo4RTOzMKOynDUAKGMCpLO7HjLa00vo9FY7PLVD264HApgm
0YI8tsA2+TPgTYTpzFR7MNVse6jRmwUQqSCRDudg5LZGld9bidOOcaAjL1oiIbq01qON+W513Vba
rFOI4dKxj73uQKvCVtMkyq50Tfuop3KSZ/k8te72ezKrL1L0KoYHxxhXQi3NW736BwajJqENbT/G
UI0PkyEYak1MpPnrpBtHMRfmdNXaFNHpGDRj9RMh63GtQ9rJJGL7rnGS+Gfsry7+0Xbelxd9hT3u
xwLnFfXdM7g7r3Wvjp1wRnh+/kC7pdMf5egQC4Wx70jjc601Qnf2ZUmP8Bgb40hTubdWb/2uzfUG
6CGcS79UQGeLA8N0dBOTzY574UrEnOCTZWs6m9twE5N6WYGkMAL5Xmf3SD3VABSowNBRQeWhYHYg
T/SDK46jWAftQQqzJtIYpkbQLInHbgHirPSWLSXAXXhfndZy3K+D4xWuOmT0SZM0sGcnb3oqUJkt
PzUet8x3n9Q1jmZvtrKLOctKdSOWFnHsEN4bkt+pO8fuxdxB2Thk1jjKS50M3T54OGxMUUnpfL1z
Gr5/HegerQIk/HHw+55kyVw+Oqmuzc/xMnNt0CtZ/GPH+ubRHKPwD5TFh/HMUCNXZqqbtFIor03d
+aINiDo7vVuMx15OeImoqswmrsqhz68BRKXtvp7coT7vVn3No1FIq3hG2SNuyXN7r4uoetr6sQNq
sgZ5tazGztIW6dLLoNgSLsKuvE8FO+YeTcB8vuwXQTaz6tyvkZoVsgjoPS+fh2ROf3TzanRnDodA
sZvtIv6sJV2tB4k2Tk+obCbmftb94j6rpTUEsOdLTJa4/uwIFbOifk76InbJtSx/PiYNPxRybyzx
WcJ2+T6INhc7HazzcgCYaTxBQKLGJKjZ+8HgU4cLINVot3RSk3JXePn6vLRufQ8f2nhcvER3SZj6
LOrbNKtoIhAjBmkL3TaghZJeVeTetx7qHQCZ7V6KIHbi9Fn1SW+Eo+jUGMimWT5Jc10mAtlR13fG
YLbfFkTJP01DMZ9rBPslsJjaORt6BO9J0pxIs9gXmFwWZ1aet2AG1HpJG2gsozoZ7Yua3TMFqznQ
vmmWGINeO5uKy9LFJHMibSCNtJpGBmNqNngE0BinM08R6KtcjfmxqRuX8qlbjtWuLYG379aUzu99
zon4qGtdT00aDVPMIYSbLvQ1LEAIpeEA+kiZ3cesFYCmi3rsPoE78u7jQhrFPqli172vcf7+2GJo
CWDHnsV3vx6LhWKM6JddvAhZhWKai6hL/HnTdihclJoRDSvDacYF97JXxoRcR9nKs1Gf0uMEmLm+
ElCZMlJqwfXtdxW1DOTk6NcgNkntZzL19BLSuijDZojzhNpzj38vF39F47ONXTtohds9twl3UzQv
EjxHTurObVz4ON8Oa7wcKWsl9q73eplegKbSJM6GmSyjLF6HpxWYQB+RRi5fpWOk3xCy97xgSsV8
IRF+GvdL22bPnZqAK3tpmt+qxs5oXZpeDW5xWRVdFmV2F+RLpK/I8PtXG70hCQ3ppCoE6UMfhuYq
3V41VjgfNBLf1QDD0Z7LaixtLWjjVT2kKZlxgBcX4vkukU63s+dlvlW5NTZMySz0IOUEWoOkc0tO
PMMHcJWMPce57yOtfjAoaX6ksQ/yYSwQpQ5ZlhSu8zVrLpKZECsaoe6MHG6bKaFYs/Zz0Vr2o+7P
cRlw7LNuzH5R5qXWdF0W6HSCPiVJ75TkeD2Q7rrvcm/PYeSle8xU0/2gN9oQujSvjH1p+P2d6JN1
w/4J86pOOucWaR1kXmXNIR5oa+EtUZoty20GNPfBytpWXnS+U6dRbI95EraADlQUizjx6PUQZOy9
jq74VkKgrD+KIWmoZRqi3RumzOV+aGyf+g8JIEVYNY/hsBjDc8Xda4elgQ7ORygW1bprdbBv1N1S
N4n01M9QSXet/oJOylJ/MvLVy6LV1rwvbt17Vti21TxGbG7UE3JZSfzd5963z1q9VlfjjMtViBIS
VXZPyurcrDVK2KlBJrcnQDA/tGLsfnCG0twqMn0rFlHZ1kk/Z8MLuxwz6Kc879ZjDpSipAar0ZoF
HlQ8dWknHo0ZYeILg/vubpWGQzzwNkjzN1wZaHFklTxUj3RiulPRo6pUy0BQRR22ybu9nFNxNubv
jnJKhUXkF7kjFMBRpvPRPDpBwpOktI5cKy9sGmrQbsnbF7UB9qkA0zEvVhJmqJG/82i/4fO2QX/B
QWFkUlHcPv8T/H5IDG6iGFlqG5fhC3SS64cai4GDpIX/14fCNRmwLupR3CqnhC0UeIxyKRo3bAxw
BZaXqUPiFMMhNdrqHa2SU1Ttppe8ubT/MoVAie4EoZdOTcW2G70wzpsqKGLcEgpXZoclz52gGdb3
SAyvLJANMIwnNfJmIANPXl2xNGsMhMQHP7CYZ+U6zmceB+k7E/jaU4FohtNqIn/62wKBzC7dYs79
EAgfhrMTCHArNopdOQravnkn3oFTvrI2DHzcTQJ52BJ06l+uDROEeN/D8A99p/2a2XqxSyYw5tlQ
vycP8tr8IY2IWhUHO6vxBCUKRa5tWi3zQyog3QOAAPeqJOx9Z/5+I+xty8KHp8eKcNBXOOXpNqIT
ZIe8Jk1RxK+LxrwCtWHsOk+zbsbWG8O8TOP71pmND3QWh8gEI/Pwl88SOD5gvm3uTBg121T8acOR
2rnQNJjUvgM6H2Y+UBVQWpb1V71KDMhd25L0qNzh/mydDGTmKUxuDE9h6bqjHWAxAJ5s0hvz4zo1
78l2/r5ULEQg6WkBveWc9E82nJYaPa0TUngtLeav9E9obi5oInyCaJe95zF9StjYnmzj6jrWJjvP
E76cwjzvjZg2BwUv1/CuGrf60tKl3hPVfKP6JUP4FfauSMbpHSrP7wc0424KHey/DdJ8Mq4ze51G
QM9+EKPYN9h1he1gu3vpN81OS5wl1A1p7N9eL68+LI7FrBnAxhBwXj4sYJLZbgv6SopiBlx2oO5g
/Jb9jOFgoOyijUyjBUmKuP9f3v487mYksvFrXRhAL0eu7BaDIDn7YWyt8kOpyep+sUpKqdM8yZu3
n/L3AwAKL4rH2/3HfXQqHJNZfd6Mrc9YVeId9GlpD8ZKH+HtUV5bpYKMFmoR+984VR8gLY8po7oc
oLPoYAzX9K2GSl4s4OPfuYFeWyvChPkFmdTdekEvJ28t/L51UWAKfdBa17Na4msb7M9nAz0GPVor
O54CgoBcRG8/4msTif4dLmg4KkKj3abgT8eLluvUPwcy23Uy5XNpJkLuSl9Z0+7tcU6pstsehFjp
QugUaI9ZJ3dDrxl4HyyOD5UAqiASsOy4XBk7OhLQJwEwYD4ziO8dIMjryfL+qlXlNjzHuHDpXKKL
emr9Powm7Vmay2GMSHZoI9Ye5KaL4dyUo22oq/cU+F5bOWg2blqsFnX7U33NFBGOfIHGGnqDPu7x
gLmLMQ3a4Y/mvXNJvTfSycSiILpmS8vEJk4tolIaGD7kRbyTbWOfvf0OXx1q82g1ka1Abuxkg1PO
ipMutv3Q1jL7K0IVOKFbWfOhydL3PMp/D102a+3/GerkMiLAcAYaTX44pj5i1SZ+ogn1swiPbwEg
E2/Jtx/t9NQ0BYHLpuig/1J4Fifjkdwg5jYUQzRpk3GAfTQDzVr8fbF5B1jWPO7dhBKOtZT9OyfZ
6aT+GhlhIDiF2617yl3MzQFOo2kOkdcX3k9Z1/5ZQfcXYXyjfmcPvjYUiok6ZzNqg8I+OWMchPfL
RekDpNnR+wmk3g6hRTyqsdPeSxNO39/2VNDFNn3gzY3hdL+V5dCZWQKKVbPmKzouxodOTl1Ac8K5
L73yPVbc6enJcBs5F6UYMIsIXp48maEGjE88f4xmLQMj6XgH8Ys0AYeCpmld8z3o3r3z5k6PtG1Q
jhPiMntL9PyTIDQTY6vcGmSmR5Nzc8wpjiNSJE8dXOE9EYeIKPLU5+nQel/SZZ4e/vKSJaThLZIe
WTzzycYfE5po3SJVJJdOHVSxr+t7SybDrUw9EdFqrYGM1O899CtrCGa+j7SZj+4hrKmX98U4EMwz
iIqKLqdP45jaGhKhOj+TLgNL8PYjvvZaNza+7W0CuCyml4O1A8AQYjMFUcrKQl8603Xdpf1tbCzp
XrWAzbSm1t95rcYraxfKFDKtyA9i7nGqVF5mbqInRaNAonfmtUnZlq6L56ivpar9YztO06ObrsV5
rnrzjgyv/EhR2IpaGLst/je0ymJfZlSmoGtEcR1bgYG5+HsR9KvfEoTaJiAIxvR0yc8k6bhK54CS
dQh6rfLWgFUijl2p9cfOEeW3t9/Fa6vdheoCIR3sgn4a3UH2rKTlTENkgYrWwCBqZRxZIJoAy8zV
BV6q2Q72UnxRZGV/jNG8GPdvf4Nfqg9/Zq1tG47YyMHpHlFkIBQvl0NHkdPcHIyionHkBWU3uXfx
Pz+6SVbsmn5Zw7pX4qrX1yYSZQ2MmzcctcNQ0EoB4PT213ltcWI14xFnIxZhn0rxAOBP4tqkxbxO
qbyQi1ruRh1yhZaKr0WTuPSY5vadtfnamEg+EPsiEsttdXJNTaWur9qUqAhmUB7aizlurSjl3uWL
NxYBzTuqCTK23XdujlfHxSxgU6oElnDqiGbQBV9TymyYl1sO/QNVbcKxAz6kdFNSaLOanu7zorXf
eeWvjou44XbKQeQ+feO1SudsEJWKdLO0jm5eOA6wYpVfxLC+d2O9GDRFIJO9c+5s03i60NhaXGEI
YiPguO2FPwXFE/DewbRgeiCYOT5l2dzvzMERT28voFd2FMY+0MbZwOhFnuoIgCUthfLXPnK6Oo98
VIfOoAUAouiTn9CWx7A3ZzMkNLDQ8x+ss7dHf2VqYWvqGHjaBqi907iDOGHpCiNlKZW5c5E7oOY9
PJkORKh9pCoT/YC2f08w55VDi0GpphAVbCz2k/XLTYbSrM+dNQz0kFFO4XZeKKoXbpyFrpjGv75H
kToyt0sa12X99I70+k1w2fFUZJeLdtE7fXeXguyt9zrcyCzUS5XsF99dbv/63JL5E9IxsSZWzC/X
j4IxIUDTq0gbVnVYakMelWj0CJatd2uCV4cg2C13/4tBbcobJtIoW+z8ctBG9pleCm5mp0jri9mm
7t15QvuWNM180CvzGmPdpXhnp7wSDhAGsIRN5tFEgf/loEucu05pxyqqY9lT5LaGB4XHZsn90EFB
ffsJXwnSMbaATc2qZbDTpH9UIAiHcSLgWuAWW9DHzsW0Wg8afcxAwd4OLTS696pYu09vj/yb+ShX
D41QHGQ34azN8vblc+rVyhW/+OCJqBTQn1ja65Ym5E8IGMs+bSzsUa2mE9+8Jm7groNRBsyhmfp5
ifH3E90YAInmVKU7UE3wBd7+dq/tKu5lNhZFSpKIk5cgxknXOLm5Fz3Aah5e6ZCHEueKzrgexMn4
V5X9fk0GtWsqsMRkeGW8nIwl9Qy3bUlZ0oGatVCoF5gUJw+Zqcy/fgFs+sDgRsWmXnxqhkOvyOpT
+GBRDMb8QMj7oWKXHzhgyF38Ttz4piyivz6dGOKie4eEPv47JxsJSlvtAOIeIiFragVGNdxMWbVE
fgywxMbr7f7t8V47idHY83yLYM7DBerldHqVju/mUo3RaMf6cU4HAw59r55gPxpoT8v42qnr4r26
wWuLBiFTfFyQvNxUE1+OOmapPyVwCqJqEFbo+C3IsjLTdgADtU2SwHrnTb5yUlgghG2L94kZyOl4
jccJTNt5isSSFFeNyLqPnWkvB+ppxee3J/SVR6NSjhQcz0fJ19k+/9P1LVZqneuaT7QhgV+6XutC
I3YgIGoD4G+k4td3wrJXBrRhWXOJ0+vbtP1eDljVNgwUyBJR0SbxvnKmH9LOzCNWaQ3qR3XzzgJ9
ZSqR00TXlw4vmhKnaRGN9IG+rz5FPYdWBLKvOIBrsEGXO++Jh/9SdTsJhbY4CAc0ZL6oJp8cfE4K
dMzJ5jlSebochYVqQZtpw10+5MbOmVRP+qlXt9nQ6+d9A79G9P56o09D8pyhhP0VVreNwoHVHcfN
kMW1RPyQxN1w7ZH0nbMe8mMFieWYJIV6T57stYQBngJJKkVH8bvJ1WpYWGiCf4tE19dAhGKIWMKc
xQUWddXHGiQHUewyJ5987uOzus3QHQEqpP1QVp1BCkEQoN+9vTZfucPoBtAmM4h1XBpYL5eKrtUI
o3YsFcNRGmAj6W3qSyOqLCC6GsMujqvm95Ara+udBO61kanNU8imF4FS0ekxIwb84NNkjnLd/Y7h
hE3AvqprGOUiMpRZfnT6MQum3h/eiTRfWa60QOgrkbKxXE3z5SMnsL8q1RhzhCh6CrzMKQI8Aq1I
tON7NtyvHKWobG/jUAtH3+TkGS1VJhbX4YxmQ7yB8+1JHkDqzPRwZ8CNy9od3dYc33nAV7b/dtJg
QUFgoJunNfTFEENX1BDbmwWFEx1ELFht5DqO6zRXnABIezTh28votzllNRNgiq03QTnvNEOh9V8b
szcs7L6sv+6NtDqYtT0dgFL+1b6gyVAsWBQqiGK83/zomrwcndxFB2MDXZ7DvcuCYvTAGVHRfieQ
ee2pUJqyeIMeojWnt31lNEvuOdoSQQWmQi87ewgFoJUUmNJURm9P4XaNvzjZEBGkMIlKOgVWgLcn
O9GDJgMSFtmEDLj0NQhsWv3rWiPA8vY4rzwUZw8Jj8n88c9/ufyNBNGDpLWWqBzRQbDhfMF/wec3
8ev2y9tD/bb8N11Eh9CYE5vU45e25Z8uPqfwkSDYCubQVtujGvom6mFX7tSgLXtK38tH3Sin/duD
vvZ8lOesTU6WTODUDCtFIw+yqgHoCPgauhlmdl8t1OxcBTj2fzOUhQXB9nDESi+n0oH3ZoBa3PBN
Cpda0YNaQn8OSLzv/qsf9x/f5v9MftS3/1oI/T//i/9/q5sFia9Unfz3nzfNj+pBdT9+qKsvzX9t
v/rfP/ryF/95lX3r6r7+qU5/6sUv8ff/Pf7ui/ry4j9QIOAF3Q0/uuX+Rw9z59cAfNPtJ/9/P/zb
j19/BbH1H//441s9VGr7a0lWV3/8+6Oz7//449f59B9//vv//vD6i+T3Hr4M37O//Z/uy9eM1fev
v/jfv/bjS6/+8YcQf98WMg0gRIwJHTdTsunH9oll/52Mmrow/UToHIB2/vhbVXcq5SPz77wy7Joo
41BARLrzj7/19bB9ZDh/3+I1Dm32PD1O64//9+1evKf/eW9/Q0Hots4q1f/jDyxNX25s9OLh3W1+
vx5taATBTy6BBG+esoe0FZStUWuw0xP5I7P9CXHezhXns8BfAlLqqodbhgbr0lLLB5RwpEECq7V+
qDuy/NlJY3lIEl+i42Or/Dh4Zn4wkW3C6FBPUZZxpziBLstGa2x0EPt8QZDTzLvkO3jb9szrtadq
9QRK/Xp1gR270klP4w73UOJRs8q07zhc6vcuTKw9plaU80zjM4wApIGkytFZGqbymLaEKmdNVyRf
ZrN0PhM7dzBb3PLegwOcU4mDQF8gzBTySi753j7wTkwoO6gzpviZqMpHFKjDiasdKvtWxI4MLa23
QzhT0x0hdJ6GxYBMIsigejz09jhY8G1SuF29UlAhZlVMO0OtMj9rWhRnLuJ+dq3zoij1DKBmlz+w
s8zxYE3zgrUZ8B91BaQjO9RWbyJM1aA/Az8MZqdys/nJ5KqsztY4Ly9cNDJ+xKlTHmzy1GqXemAX
gtJsy6c5xQlutxgwZh4kh2cyHauqjYtvCGgULnjgsRhK+aHqadGhGTDF0mkPnrfa8eO4erhj70TT
tEYa2eM4tOPPKZ11/E4DGlZN3yWhkENsaD+QHNGGW7PF99TxeWGJ6UdVFg91p+1k16E4cTVL4RUy
pPeXJdfEvSW6Cixv5LAsLNudoSiQ0DEq30BKxIMjCr20y3Y6CF6IoJU+fJ8mbeELs4Kuylz03dnU
Dr4DrjmvvUtv7REIcJ2RzqZmzM5HeKrkmL3jYY/drptqD7oR/pdhEKDralH4F243CnWJ8b29oqbV
Vd2wj1NF1WOcB6QKSlQLwmGwzPJK2aU93ju2hAVgU7q3PwuRLpFYY7kE9dCN/seNMPjotUV97TS4
we71VBV3LriV8d6AxyvO0JPs+g+T5jkfQNzm31OkFeybth6b53kpqoxoTpvpxyLrEbaz709QEKS4
9Ronh2rZaDLbOTj8pE/9hD7lAf6IkiE4tOmb09GhCwsdhuOuLl3vG+DwBIZMYyrcHcx5RcuCgsoa
KqH1/nk5FesnGE3iCtZ9jwqhOSHbBaCzBsYLETCLukpbYc5WyXTjpcY4H8cG+sK6uQbsLcDBdxAz
zCchFlPbxVm7fEZxgLHHyts064qh2I+T9CNReMo4N7wRwuhKhBXGYrQeyQziPhwBMj3l6WrCgq2X
9Ayh00nfTbAA41AkU4ueVtJO6xcIBt0UdUh1gll1l6Q5T6mN95AEsnRGUs2C/14lqrnxjFhvkQfX
UJarUjSPghp8txNMRmvYN7LOUO3VF8v93kHzdjAyGJdkZ05d8zig+KTOGi9zaL8NEs2jtHUxxJKF
M+4zw9RwJZC+LyPV1Sh3NYaTfmmQXkBqbUIk1jVGey8rrfiMtWi+9FgG2SiOTQaNdlxipv4ioe1W
BTks/x+r01i3DbXoc19MVoI+FAZ1SCPpw34q63INlG9CNEUtR892qVZm9Tk8Z9TX8B50dlRS5FHq
Q1OjEp1UHzxtMT+tqwOVX0GP+WgC7vk8G4PSwaU7WbIzKlRJgkbEPeRVF3IFfLysR86uThKoXLNj
pejr2PhStvaQXBRWE+/gXbc36+D4HzUO1iaYfPbQPoWue4YniZ/tvdZQaIiPMbJlG4mUvC9vVyS2
YH9Xct9KVJUDM6vKKtxsiyyYvmO9OQzif3Vh9XXinpkQkvs0APpQIgOimV6lAmS/WT4HC7WE2KEL
IkW8p52erqEWS33UgmxajM4IQDKtHYxnXR+dy6Z2UO/m+EBPFHGCpEfCrMW7MDNhwmThYNIv98ad
zOsG9SqkwBYtbm7dybQKG4kIIdtR0OtpmdOeTTKttnMd2zqSgzMcJp3V0XZmXzeBZmuwlSHYDh4O
dUPuIo2GJksZVvbmSt9aAlr+GeJ1MFPJig3jstKr2dSjbDD4uwR0oz7V+8XGC5djZ0DVUUg8mpDb
prd18Gwok9CmuiF2YdclyTwM0ZC61nSBZ2/cdkFmFc5c3Gr2Clg9AEcuW2StDO2bSC05BIjxze0l
imppSHveeBZTvRQPi6tV/U6Q3PhYh3TVQ9b6bo1yyaCrYJJicWBiStXd5US5wyUiqe50zIW/Up6Y
+/5nifrMo4ZzDDULKlIJX7CRP1KZlsk+NpwessBatktYW7P53JRpuj5q0wSrAt53MQWjZhbiIFFH
cG8gv2yofhtxpDCf9dhjW6Q+rIQs3hgQU0kwHnoaYi+HtufLw9fLZO/seumhZYCMWIO0zNI5q7pR
Kyy4YJAJbCtoJFO/d40Sa5lwaqsVPlrOcWyZqXLOLMom8jJFfe9sQeN9Qkxi0EnRTf4m/DYklOzr
3GlnSJA6LVlkS7u02NODdZy7fEZrEarIaMLosdB+KI218UOr8/L+enL84uhNi3ejeCL/Q+KhrMSh
Yo/iuizj0T4v9ZEbquiAy6cB1Uq9ukG+ZAKEP+niRq/cog3XQUmkErZU6xu4SmiwnhymzyXiFh08
+Dm5FqO2PIgm3gSvbY7NbslSG06XmUtlBIY5mM8GfH86l+Rl9XPtDtmn0lB0zJuqoI295PPqIPyb
tFgfN2n1gHiYKT5o+QydOtTGojTPOTnwxiwxBFIlWlV+99OueagPtScrP6pzOaYwURQ2IgGrv4+x
LKSzfMibqcQ0Cm5XEaq4n+ANo2/UZ3NYtnZrnSe2nn9rSHibyBsTWFkpa3G5HYHwJ8+DWsvnHIqI
FZIr8kUBv2/vtKwQHa4JebMzuPa9eEyw8oE5JIVQEuGeHGY5ygLzHp0XI74c/NhZ7w0PeuhjtqR6
Hq0o2rlkMX5rPldmOvS3chEVDJjZfc5LW28jqOimdRgUDj5oZ5tNF4nJbsZgsqQqmDYKDYjBGzIb
n4ccAVpOh74Ue4SPhxFfCg0G6li4wBMmHW2woMQN6FPM2tavZCo7cbD8eE3PlNcsAhJMw1XgrG4O
t5iclUe0Wm3jsvR+N0ZWIow0yLTF3hN3pVew/s2PVTnnNyCo5KNXe8sSCpzGRKTaCXZm74xE4crg
Ctb/L3PntVw3smXbL0IFvHkFsD09RYrkSwYlSvDeJfD1PaCq21fcqiO2+qkj6kF1TokgXGLlWnPO
UVEPd/Gs8vNd3MyEk5tA0ebMaz+rXk+EkBkP5F/Mk+UomPawI15nxONk15pm4agdstLbI3cD17JG
MwQEgMlkK3N1OIpOxclad+VIzl/j4lQSwwRWMJX2vTJ2uOJU9L6ZP2fzsKWczb/bfU3sI5ZwnmbU
Mt8r1ZIP9TBqu1GAZdrnZNbcLbyqbJ3njkc0cVg6bU4BVxwuslEkKlkUy3BNrF33BhBrUn1NTQZi
a6kdA2VRCHRecXA9HkmT50WZsIf6bmQzLSLEE/Nc502qvrGVckEvMCKvs7cMJczTEptSLfxuNOI3
jKWNtbVyXAm+jhGXL20BIvkAo9J+qpQsPVX9aHQkuaiAi7OlQpY+Zap8tVr6DL7h4Lrze+rF2Ne6
3CbIWxOtc+HiCLpUNKFVqCZaS/M7qyAEuawG54Yq3XstyD/ZpihRLb83BIkVsz7wvhjAP6aQKnf8
FC+4G/cLTuUbexxYePB/pXu6EwMPfyxsjx5AK79kBLdVhwLbcu53CjHVW6/SMNir1oQ3ErqXVmwm
WpOw3SUL+wftl7W98lObR8fSQZsHTTLLlcr282w3iO8zrxoSvBjK0W0mKsqK7tNSlCHJOmQtF3Zp
BSOV6g2682q/8GH/qAF01mhafwMExBr7buYDNuPg910LPpbNkgFCDupCFVedUphbQVDZ99/3Rs56
P0iHeZLQRRpo2JnnG2uT8qfeT2ZqEpUBGQaZ6bEmZJRM36U1cc3Z/HBvemTUMsRgtoy73x/5PN/6
xyU26LuChcQPT5Pw/aGXfN0GTUoRWHJZwSmwROtgsBPvQpcTw0hPqYgxFYvk+lPFsaBojQ1ULWZe
9InJffxRd/TXK87EkK3/ikBEqvoDsfHTtegxF4qcvPlgmQ1zS6edIYOYo9vfn/e/HYWpK402gpVo
Q5yNXRFPVKMTs3tgkLgc2BiZlDii/IA8eNZe4+IiL/Q0Rq065EG0MO8vriVJB+gI9KMrwb6dBRx1
LruWZn5I5yiqPriXv54T3WSOyGTCYXx2PqUDAiDsnlwkCjKPRwcLstyo5Cn8oRCEs4IMggh1lU8h
BTknJoy1OvC5460UohwJhlIs6lUxt4NP2HK5yYw+ER80D8/mH+shEZ7Qg2U28GNM9/5CIi0jmbsr
yFGwy+47akXjxorj8aTGg/1JXabiK58bGagQZT7Kmf/lHnKqROA5nCyJW7wm7w9d2Wrt2TNYBLI9
JlZqaSm0ijrSW/w2SvWX3z+X57aldSmg47yOWVcILV6s94fT6wSvCYG6QTIafHZ6T/JhSPN5frDG
VZjI8UlRsmLr0SXLp9xZrSOukjpLnn7/i6yn9W7p5fdg2cU3gRzFwS/4/veYOzXVDcUqgrRHzOZj
EmULobXUUoGKWhLpQG5/+GT9yzpos86vdg0WpF+w44kwCiywRBlZvWU9YorVIo1cVG/1NZTqGO08
eIRMFLLWi4o/Qx7yyiAYhZNBrCf1zS/rjobjlD1wTIwSmTInlTxDgqwUt/tOIDtbmD+6uozxLFKU
UTow4OZwP8AdPy1yc2cPqjS1OIB5Wp2GYYQe2bj2M1yKNGxdOoMfHPBsbVgPyMeLBY+GL2d4fsDa
IwRcH6qE0C2HfmhKwFX+8ap69tDQNgYayVdsbQeryC/O1zs3yePag13cZ0W9aT3GzIvZxU5QEXC7
t1X5hx/Ovw+4Ho6HFY/k+ZJnF9FYjaJOgjYy9JecDetnyRJEx4RApIg+UDzOvKi/v3lnKwIHRUfE
jgMTE7Mn73xF6DDTT+lcQwdRpjciJOfAq4a3XLflBzftXw6EIIygfP5hZT/X/MdzotU6OdHBzGtB
+Fs0EzgIVQRLxfznh4IHxggKTeOqnlz78j89kJM6zWrCJoCQ/5rMr/WkcsrTECbVR4c6n+yv12+V
YYFyptu61j3vj5UL20o7PN9BbXBGWg1Smobn1I+XJOou6VEsDvE6VSeuMHizBmrW0oOqlcUidqOZ
2zlxyDKfNn96V03kJiaSmtX+CqXs/W8FA9mt0y6hRbywrQPBnPmFO6DtXP/054fCysR15uRXV9X7
QyULZIwyjgh6b8YHZ5gexmJ4IELx4c8PQ/HKtwuRM6q7szMiQ9Osy5iWea+lGG/w32/M1DV9IGsf
zWN/fVJRaTIGwjHFk8pDdHZGA/6YMSMycOqKmbifRVyhC5ZBsv7p92d19o3g6TGR3BrwTH64GM4P
RYMlJ6iG8AhqHfAkuuT9JvtxOZBqlu6Zb0SXllKOX39/1LOdyI+joirDUMBgajX7vD/BscwUgaAE
W34eE9Gpste8mqxhuPa6nuc0jqfPS9IOB/Avc9C7TfFBvfovFxhPg477Df0HH46ze8lmeXIbhViA
SI61fuNAWXpBtUBtUNhrZujvz/bXo3GqqPZIWMIuggLz/dkWRV4PntMQu9HODwqMhqC3+4f/wVrw
64EY9TlUVrhd+QpaZ88NA2E3GgnLYmsnf7wJDM7+V28CCmLUtWtR7MKqPbt6PamtiU04RtDYyxgm
3KPHRg5kPK5/+tNLh8SVBApGdnzZfylhpr6HWKbVXLouPa7vNjG5x//Nu82DYDq82uxKHQq093co
tyz2iA1zUtdEMEy/9a0wzBJgTf/2+/P5pXDAeMnAHsqLzW6J3dD7A1mxQjxiT7sjNbV0byLzDj8+
m385iIOqCeEnffNfD9I7KGEqxEx+bpTlvWnF3XfeqI8MCf9yFHfdxdseqjI2f2fvcDHB2GECSpT/
CPCE70t5ajCf/fGbigdfQxxGBcRCcW6yor4lZIboSZ9EI90ITc5t3A1mSvnsZR0V/O/vz69vEMcw
17LVoRRBV/j+/oi5I3doplWqV9P8kE9yOTQzrYrcduTmzw+FdYxKki0t7rWzZ85olhm8E6tCW2RC
4jQmM43o42UV37mO//uD/XKzaAIQ5ItjBVXWKsx8f15ZkZIlaCNnTYVqwi9BgqbGPHx/eBSqRrDO
HgsDzwMxDe+PQuBOC+LV9vxkfdyQz41hPbt/fOE4CheN7t/6OcbO/P4oQ52Oik10GNgtdZj2g+pq
I3vlwrmjljSbD5oOvxThHA0RB4vQj+fivGrEbdLBmG0E84wseTSMCu2CajR3M9FxQGXs6AP3+y93
iuMhCUZPwpeCuu5shSCD220YqXv+j5ayYutjKD033f/xneI4hmfyNKBXOq+ZBFubKm0qAWGNPMwT
iY9sB10hmzn60yePG0XDxqU+o3vzi2x97kkgJU6MN6pocJ8xO+1JsnYL7yOHpPVLKcOR1soM8eGP
pIKz56KLpqnEcbYue6zdo5fJy0QIUspQI1zUHcmXSAjq6rr2GHZilDDyUIvmdM3uVVPXX+IM2RsD
EgAHpaEqJxV25wX6ho5edl8kG82Zh6uhH60Xq7INJcjivLtytAJWukfI547G5/xgm31VnxoxMIhy
mpSd5+SYyS0jbfp+fYTkz49hN0Y4m5k0YKG0PjdiMtJjIazoubN6GW/1dZf1IKdWXNFT7wyf4Q0e
KEstuwcC49zoCjicMH3GgMZNE+nuEnYIGi48eCaEmZmRSDcm7rQ130/3vhGpY8Na1MxJxzluy/2C
7ce96pNOe0kdhXLHdQbaon/6hLm0HdiS00Hjw3r+3nS520kCy0nFi6hhySkuGTx9+Bz/+na6P76l
TBdpt2Kjer8WCC4H4Tt8HsBT0E4ycimuSm+ghpwUcaURLvRB6+z89SRoko0Woir8HuwFznvLFeJL
WkTgKmDkdN8ldOJdXo7RB3Ep/3IUFlK6nHTI6Jaft5FTV0kWC7mHTxwZpXhCmbVYSnH/+1t0/rHj
XJCX4tJBZmqubpmzi5cnxDPGqmB2P0DnA1RCHnROjAJRtB9uNP7llNih8YKy4aAQPi8XACMNCe5z
Aj8nxfRhyiH7ZHD592rzj1bwnQbuvwWI51rFT1XBP+fyw3eSxf8oUnz3X+2+VasQsDv/Uf8HlYyr
uvA/Cxn9qu+m1/L1ZxHj+jf+1jDqHppDOqTr44yDiU3n/9Mwat5fgJ3X2pvnkEd+lej/o2EEYPOX
s0oK2dCstSyyjf8WMSq6/RcAagII+EsOcnc02X8gY8RX9n5ptyia2ThRzlrMVlb72fpw/dxPcXsE
ND3JeFYL5DzEQ9FlX8hLos9n5hrZzqaNeCTkxTTca2VWK2oQz+rc4YbYuSQJrUaZtbACrpOHERdB
vUwKMi58LwKCSPgusVObuNDz4QKeWeYd1Z71C1jc2OE9kvhxkSK00WfEILLb28vci0ssQ/mrOoEq
CMoxJpK8wNH4iuuuQOnkDTdCuuarg6Bjw7Qye0oIKd7aE6nFTRZnz0htLLgloviCUiwJFpm4oeuA
AVQiL3kSUgCi0Ho1tHLPQMhj5S9JB5jQbIb8ps2JDmXdwMqpyoIrAEDbN0j6u3FnJrHBzC1N/NlW
FMYxdgbcymFLOAyK+Ukn1vUaLqOgAwwB9BaNgnsqvMTagY2RV065Wm2XFL9kOnTORotH40rD2TIG
biPtN7Xpnj2dJrKjovgRU6vd8NVlfokAtNpWhBxvsEFWwHSHRu4W2pZj0DdCO6oW300fXIJ73eFv
/ULeoOYLJ/9k0VI5lLGMPnmYM5GxNW60N6D0bOY5cR+SUeXvteTubixXfGeWvDJNIF8Oy+Rza4dj
xyAuIGWfbM7Ysw4Kqd+7gnjrB9uYtgr0hBgvAB8GJAaMVmBwwV+wtoBAmxPR8MWOG6aEi9F1D1nf
aNex0C6TKntIwDH52DdbLwRmEz2CNhMnyJEmujTInm8tWLZQgQG3x1izJjN3pLdiHJaDr+NhDsD0
Mm3kdwNQRxDnddeN8oj8C25KDhTLr2ovPsBqYCJo6so9PK0YDo4Gus1Ms01d2tXOQ46zbYjMIGVS
tY7wV5nOI8bbGmv485h4HK+7siO5+IPBXBvo4y5yau1AyqQTuqNxiS9fCVHCzxdeY18BKDWY8IjR
Z/4Bsb1r9V1PytGlQED4qUyd4kpUffq2mERm+3M3FIe8T0YwkXNCXmbcPNplrt4tZQM4zHPjr11X
NGG3GOmuLEnM70s1vWpsjQdQ0U8tl+0mMdzu0EELCmJlAa04Z8m2LYqLhX72vow0PAD0BInmnWBB
rck2QZPpsCcFQefkndqQGuE2YAoHIxF7cfeJHCztrlEmHcZC1Oz0ZH4AgR35bFBtMGpEqoa5Wx6H
wtJOi0IIc6lrLxP0uENfGNGdSD0UPJGZW0FVA4Ge8lpeQ3ZCSxcbaagqowX2Qd0hiC6ue8UqtyPk
tEsEst41LN/lqlQaekaG1Z2WREVFUBee+VZFJhnBajcdukYmpyaJYX853RNqN5LHG+yKM9Tsy5QI
9MAx7EcKNlue0FOjFIXK07tbya0/RqpioHxp5vqAeOAT/E46pVAFnS0cZvnUL1TrCD6wuTTc8jgR
+YuLEJqcRv5aj/yVZ0eir1gi3i1JtqFAqISQuPCTLJ4QfOvoGaOyc4kRb9ODaO0mtDGifZ7swTg2
k2aeMngGgdZlBlBCsVGd9o185S+0zZ2bZh7ibaFYSYC1jVz0jpTIR0nU5bxzIPeKbWQ6Xqb63Nq9
MpGyXK5RoxNALg12CmH8PKjwacA9k5AqtDDyyisAXkOLqM/S9lBAq9fMnKMAOa9HbJNpX4pxzNUw
zUnH43Qb7c7pPHRcNdewzTbZ6GgXKBhYfXSjMxklFtzIWwkLjAxmEo19YyI2iGSBrVENl3KM912l
1nu9rQ95nl0jkc19weO316NZ22kFGcTJ/FhH47HRgLRyDMLrR6yuzhfTrI+pGW9rB6dYj7GpMee9
msdX0Ur1HKv8vjd6SbOf2I28oaMD/DGPd52mgukQ/Hu1Z5jiu8781Uzu4b2Rh249Nwv26Ejdau24
q0b90tXbbZkugZsXGwO0Hy2cEz10FNP5aSyMk5DVDtIA6oF2By35MKf1Lu7KK7fVfadNg3r0gNsa
2xJT54zJppyGAAQzywfEBphN7GIIwqkl2iK1646KZTUI/uFj0Iy9M1LJ4oBRkw/RUIoL5KwhxMGb
njwk2avmJxY4j/x3jeR2vmKmn0463X2nzKQVOIM93xrFZPhiqI0NKOvbZirLzeiW16AoLsDv3WdF
tm3zdtcqaRs2harvEcGYqO2s+E3RzWU5Jtmk3WotH9tYybqwdIX90OhR620yLXvA+4UQqZ1YBB2o
hf5iz30wsphu2ykptpaXK5sepA6zK8fakCbxXS9h3Y2FpwZE/10g9Pxa2ywpdjUtRFkLMxhhlByY
CH8RMu0vRYwWSw6tcciaWFzbsiLP2iHqvSS5SLoespm4J9eSVs7WS80jyyJhOFOj+0ndTSHSylCr
YiLDvevKaedg6OlRZYpbhY0RoYoTTrNZMX1PfT++iaW61BJ5cNxs+LKURgj74pr0Z30vJq/lZaru
LVXcU/N3AcXLa0+jARPYCLwqt7OAmj5gDYVV0mynVLnSpLpc5o4zM9uebke+i54F+U+WLCa5jD6n
4xiFcnSOw9wdI9Hdgjy6aCadRXLM9+5gCCLs1eLzhNA6pIqY9n2TlZdNOTuvEzaXY+415U6gE2zR
5iE0M5p8gJw0aM+xScC0zSIOLjQaNg5Sa0wJtfu9Y9qGDaMg+7pJsic2q8rz5MBVjBt8c4NbQptk
A/At4VeyS1U/9PgyCMlKpqC0yFRHEfMiRp2IfHXQNqt8Z/IHJy93U+w+azKyoCaJ+yn3dOBXrH7o
HVZR2zjWYQUcyZ/MqriBs8YueOi3xHkmQVIvnwkkmgKvzaGZLn49WspLv3SsgUbrc+8vxomRWY70
c5yUZwKuEaE1A1yKbhvLJg+YtN1aS6FfFalxgWjB9AvGfDsFws3G05XvXT2Zl9Ey3S1qdjdYHvrr
GqK7Vp/63N7CMA9l7GXfUyQLqyoOGp7BBDJKll06etU+G0cnjFcGpEdCIEVd77H5V+eHLsFRk+UU
YhiLJ7/XjGcU098tkeootlN3DyDrZKPvDqai+WyniUVSNzqSNsUjMogCcnONgjccTbXhnOK2vqyF
zI9LjifOWaZPuk4JZRfmqwATsBLfl0M2qjJ0IKUpo3YXd+51mqL3bESjzRdt7HQ3neO02wwl54aK
OA8bodi7zM2qt0hf2jzQ1Hh+0NQeK4TdiujVWiOYRzc3sMFEBW2NUpkvKin7WzDLRDomZoOmVaqP
uoA9abn4StJFXw6zMvLvwwSxbw+EAHKdEmEOFp2lYOdD1L5JuKegLJtxJmXCRtDcFEUc+XPc0ANJ
Ceq5LcFHvphKxAH1xb0WadZe9pYJhGeiYxDZckFjmi/GHkYifos6t8vLbtabF1WiVPSpeQ+Zow58
jeR4aGKVB00XxPNrinuhKLC7QLfwbIP8MHaFWzdbCm/nKJ30CaUvXmJdW7RdN5raqdMi86mbGwqe
PLf9pCddXCKV3rhxckOeFLZsKb/IadD2WSpleRP1vVqHsFHd8VGTrpLu6h5AQaYo9nRc2rYj0mRM
q6t2HuYTanXFgl4roS5GQVeVTrcDd7pob0ALu73iYbu41HoN2SWJDneCVPppDyN6LkITX/BD7Kq8
MFZfaq+j18SPuSGgGiq5tC6QJSqT45twZnaFE0Xtm6EQQuRPmcLNnzU9zje4HVPjqA5FYl9WFYy1
E2t1q+xYxslTUBKYRnDdKvYXs0sqS7CMvQo7RaXFDtPGNlN1qztdY/lVYjfe51I2bneXxy23ZE1z
Ve4kBPF6j0rMhFQmSz0B99vaNrLgqFNAuQ5JrT9lEvc4WBc3UYLWEg7iBfimL1LWbuc7UHPbEB5I
FB8cPjv6zWgyEIeTSe9/YDPF/syHVEic2EKzseaFjWI1EKR+fTFR239qdKUdD7bNSnPfjIXQr9ho
8pl2GjubLsoZlqJPjk7WjHxm2/GV3gptSb6MtAHjwivqoxGj8TosreESBZDkuOtnGPTHbMzq4TQJ
ym0DzmzVkn3lL+3cFL4RgVXA1sNGBr/ENxIyooPRa9mXPC69EBsOuDeltw7uXNo3ceGqQUUi1Zb7
owSpAzBbjHYs4Xt7XojbN76RyHY/JZELkjkOeCwPxOMsYRYv4F6VTgXAi2UvV66NYtzqmWYfhNE5
+yZzQgMY9zWfjdr3SnazRdw+pTk0GXtomk1FWJOfecPW6bTmbkjQkQZm5V3BnC+eqgpZcte5e9Me
H0tpwNlVnDYczEq70QXwTcjF93nB74lL4QGBVLUpBDJe0Ry9IvKCdJhuesJSp7rWtkaunLSsFfy6
xqdO1wKm88Wq6n2c7BqETwIWYvEaLVAr83aujOe28I7sEkRA9510/BrSVNZ/I99kI6v5cZq8q2lO
PwvIUQAeBtnTP0gfudXPfRPfxJXFdk9pXnP8tH12sMr+a6pW+8KeL5alAPCSds92yg2QJOT2MA5R
6Yz2pDGjaA5pU7MMxcojNri7plO38ahdDx5mmJ5Af+FN31QPXmqNDfpKV7p7zCRwrtTiBtP+XbY0
l1qjy6AblTZY6vFSiu4kHP2mlwoOJLX/DnHWt5rsyBhpviANmyoUqkdWgZdXIPdGzXi7VPnT7Lkv
7M6nvZGJA6gZWBw2OyReQ0R5u/UjWCb7ovmeChA2trhh+H4ZEU4A3nLL4ouUWrVfQIec4iHHMrPa
DRcSLZjk7xa2G1Hufulnroc1HzDLPs9e7JcwDZ7nuJOBmLAELOKZFvBXk8jpE46KF/ofB6gbWD6K
PizmaNnoAMJlhO9mMBnzqc6rIuI8VGDd+jiipu2oTqY/G9W+5StYR/0VfDv4MKO+vPYrEiopU35v
tNkToc6HAUqW36g2CtzFgCbBrwzdA7lh+UyLsvJnNq6+6+ZvbaJsSVhTMQ4oboA/8oSS/sJ1QNSS
uA9JonZLv9BGHDTG3eSkD2Vm3XbpuMMw2d7iMWHH73KVXfvgeMmBrJm9C/9u4X/PatPZuX1+j5Vg
T8+d/Uu5Q+l4r1K6Q3C+SjP5KJtJPORDsckTETr6cmXAZzBUxme9eyTn71DVyi5ZIxsWe9+2TR62
HdQ+mK3R1JU7VZ9OYy/2rZiP7tCzt88ecl3FWZBvNDM6lF55r+P3pGWTHzVcmXjekguCOY6EUezU
xDwYWHQFNuqALu03aXYm+S2LsVPN/ijmcoMd9M5g2ruPZ15wvvONj6Fl02iZ5fPiB/nc3riL4l6P
dnNNH+VAy+YJ+c+boDBc+EQTxZQhrDTM4UKdRs3nKw4KczZOXq2Xe1V3wjZmxUhH0Bqkq0wrGti7
YaBTQ1otI79WO3vDPupRSjDEa7IOfjKZhYboi9s8hm7v6vUpafn8tj2ojEzNr/NCvbe7ZuOmjD3t
7hKr0icrs7bL5Hl3QxTTt1Cw1M21Sp51Q5/D2xWjETh0eY5LbR5BPAUWfCEz65U9DR6QYrm+0U3r
HtPEYYbcyrctChulOS0NMNhspp9E22PNNz7S3GIXTodyv2BABIe2AUi/Jziy3DWqAwQdu1hfWV8W
M37qFO8IZ31Dv4kXJXFgKWfllZHCW1YxN0QsVxmuP0xZRydfNszOKGrqAymvm8jN9/gjlEulvYIO
fVFMDWasmT1dn9EW0dwwIxmcyOy3Mml8tXbBREqXaqIPU0CDj21Uh14Tfe4qgye22wF3OVXsGYnM
vWG99sumDVcgu9NTxxeOoVzqVnYnhLfNSxv65l1eO4e2cR9UfQnHpbjTueAmCTKDzm4NP4FCiv6k
Z1vbGRA0Lyq9worh5igsk735Mm3ZgsNgzZpXwhM30Rx9aie24glJfFstgi1sgVgMOrXZEwb+rSyA
PmnLd7dNAqT2IGBbaAS6KtYDQE7u5fgpccbLSONX7xoq6Ny+i8k88N3U3XSlRU9QJXoiAaQ3NuVx
yqaXLI0v8wmzoiZDO18+t4CTNS/DuFNTrNQ2jZmyCgZlukGKsimt/jSXzeVEzeFg7qgr81Euovcz
LfmcFtn1qLUB6INT2ZhXSao4lxbzR98SNDHazC5BZUYbe7ae59bE0NNelbMufQ3RMCs+bsq21w4U
Eo915W5BgUr4aM/00w6M8HZMZnKIHJFxEGK6UD1ojo1Nq1dX2BLKQX8ghTPsC+ykLj/GR8J9mS6D
A6MruXfV4tnFDwHsWt12UzdD5FVxSBjWsbew3WuEuu3SpnjNtQKe1dj5Ax5G9wCriNaqZj6bTIiD
po6mbW7S4i4TtoLzWLfHujC5LHEZB7T3vgzcgjDxJmc32d2eevA566DCwjfc2HkjMPsQAzN23m2R
5g+lGLzpyWMbRSkL/5eMye2S51Pe8FMTMG6rZbbhZu7dIlJy9b7oIHVrG8Wt5TwogZO0hhEMY1xm
28Ut9DrU66xdthNmnrsudmdjm7gVugozXbJ4l4vUfFgKFC3cDyghG7QK2ifYVMiUsbIqMXwmy/m+
aM7Ip5MVtmPLNYm3yhHTuM2y3vpOEANUqmWc7hrVzTK6korkPad6cvzOrVkjotwc6HDWyppmGbX1
Mz5hDWNaOysVOymssmFRTNlVYtfMFrxRf6By9rDOJ26HWnKO5yfp1DMbx0gAW3eKAWgWTmsT4IXp
Jg+6FKQGdaIzwDsZk2OjYSsXsc/ACGlbT6YlT0Rt4njalfHidAccR7bmc9sNuWFmOdDQL11lJ+eq
eNFTs7+d3Ha51mSGgrLUqHmDH6OmPxrJ/c/mbb8NGfk/OHRbQ1f+89Bt9/rlfdrI+p//PXHTzL8Q
sDB9NSzLcbAEMDv7OzXE/WuNhvoRxcns9+9okH8mbvpfjKEQ067TNpORLdPcf0JDFOMvcsXpr6JU
oSvOjEv7k3nb+VhYRcKDroqh32o456e9H7aZubvalhwfpmt6a1ZVF0KBrTFe6sYH4tP3RyLl3SDk
BEePpa4J2kyi3x+pr52ZBAYDbQKaczBiAunpom/qWLSbny79P2Phn6NQ3k+f/zkSUk+bUyPO+hxf
4yZxU0i0F3rMGrQ+9UzWZxn+/iD/cjrIsIlzcUEAa4gW359OZIE/blE8WHxeQFBX0XVHHvnW1eMq
/UBVQ04ZP+z/O0o4o1V6h9MZlRVaKLqf7w8mDHiYkZVtDIGYiK8Ec7ZLrymSbNNI9mOhsFIK8Gih
bsqj0RhORItjm2zwza4dIRuXN8KQXg/rMuqYtkQ97S1jagke8bK+Wu5ZltU1Uo8tYJBSsetXEXXl
dTYZervrVSP62mjCizaWNUgM9gDqP3uWmHH2EPWlAX2c+D/1qLFZNBcU0x2M0JFe/MgquiSKE/Aj
zPR2LhoOrCWK9mYqjNo2FHdAo/GhWxbFc+65xzVZFRedbrTQPbPSfmCYyM821IXhpqcVIyPCtne+
Oh70bfYCgpJdZh6Umyxz5mfZqeNT3EFsD7xUtHyH8zHt+SqCefd7xyiOY2w1VCKO2n0rMyqzTa7K
+csohPwsp6L4XuQJaRtVBqdUMeLhTkp8M9ss0qOREzdjhdldYj25UGJrms2V8qUbGudBEGH8IHqr
xf5vCkoSfWAGRC46WeVPbppSoodaXPRPhTsN1/i4udIlqNEXlKrlnd6uQwwdLMdFoWhA4CbTWZj0
dF7/BIwp+wJHMvnCWzMQqc9m1U8XZEkBQdy4oQlb7l4drVvosWAw/awqEfVfHhVFFLrGjPtQx5L8
jBNEw+GPT7kLFsdwnyOjNK6Yp3i3bRuRljKS/cwv0Yw4QXR3BlebyeulnrD64X7P7kvgBk1QEqfx
SNCIomAxnwFeeV7/GcbfBApKEa6f2HPy1TKy7h4tnZ5v9bmfLtuMnBxfQoiG27tE8sL1pE3mxZjD
ZYxrqX5Tpyn9OkYV9mZEyJblqxilb/VIbwa6BmWHPMZCJ78TZaodG7KfDMT4iXKR6/kPGF655s96
PUURWQnlLbbPAZ48fReBaXfWHV8jhWP0XXbwyy0xK9FNyR7vJZuc+EvUysi5o86MnrBvQpEjsK8s
A0pdIM/gTplDNIPKBr/pgX1tRkxckT/2rWBckmo1GS4IzvwpcYYnrS4oTXVnMr5mVV9OFG0xUSE2
aruY569yUsDfSnbFLhfYVNXbTGlySS1dAn+5EJkZ68xxYND7jFMLkkjcbH4Z04QEDGKdePklw2qi
FASpOj7W7IFNn2jrNy3ucF0rLcFGPrzvyQxj0jIf2nRcHjKWfS9sVTt+G8x88vwYX9FzYTT2rb72
nZhjOSJdfxlCi0oiIW/VQVj6acYrB7CdgUy9yaXK86/W+I3DejFA3ntmYT13nZJ8dTu7uJnrIV2j
TmqeG6+L0L0nBC5mPolZhR7Qi4lbNodyfFoQExNowfv3lYSOmWGU/lR5gruV9cNEpp+cv7ljwpM0
EH00BSIuqxz9r3A3sC3KISSfqKQ0rtJBoQ0tzceWJfMFmrc7+dZgTOBhaTUVB88W5WtCp2FNFjJo
4JIB0KbbqOrwJBvCKOE4x2RSwM2mPkcMZcyXVdGgQVBNZbrm7xUPhpLyH2hqymSVNU0W5H3EBlUj
j4r0pEHvvmLbGcpEKPS4c+bWGxqs+a2+WHhGdLOa7iJOgJQd1L4BAUFjaLe5noUkJTXOtrNN1JKR
W6Vya1iJVQflDEBxR5xCSqcDH+Hk28lon9DKTM8aiQsyIO6A3wn5/AS1tO51FrO8ym7IHlDMva5W
2cYj4cANTYZBq9u8LY59nrMZSyqNuVWSxHQTGpn1OOhYnx0hwtFgwji4rbEZNaec/G6Squdrc2Pd
tCNjonUMmXw1eVoT39EHIJd5zOQyTLPBGIMqmtgcEYocP+d1lMxHWVrRtwS6mbmJrHS8MfMiJSkl
zWs9cNVe3g+2iSwT8XzDiJvow/9i70yW6zbSNn0rjt7DgQQS0/YAZ+I8U+IGQUok5sQ8Xn0/kO3f
Iu1fClWvOqKqKmphmQLPQQL55TvSDq6gmjbmVHowN+bcEc8lhvZLOCCupH24N4vAzCtevq3WiYOn
ACkABTjnBpXTyEclFRXfcBQYEwjlf+3DsgY7EpI0gcGxD6Y7x4gGHIOucBBg86AtRn3MKBqGf8by
dkZ4DRX2ZihP597K7/Qs91602mqehDvR0UZKEJKjselwyBRue9GZemXuPRGVw7Z0k9r08dSiPSrQ
69xrTqW/jGUy3UgxNoXP7q5l+7LtkqtChdizKTBovlQwoI8RJrtp06FfpLIa/cGazzOQutLbTv2C
USXf5r1rqqA3wvJFjfB9ZUO1tyxQ47AtOBdt1egE7EzGztAc5wt0e8Jpr41hgUe765sDnlD3Ejn4
us6jhk2GTmOAFsKo2ruQytobr7CmeddgTfyaydCwfQEhAk8EycG2C9BNhAmRVCcaMhlnDYvRMdWB
DgJYGB0YRsdx79ix+F5qvo0OulIQTjWYznJwjMRGX0hFSqC81rqchEpK0rNbHXBE8ETSclTfRoPj
PCd13VKXzGHrvJIwSGh2jc7aml1akPNmtHtqbQ3M4Em6PLI2xXPprRaOZRJsIGk/Z93eFAPLiWyY
nLCJKu0+L3MWZQHaIt4ASTNwDCZ5Zbp0JPlIZyROLWvgM5pgv6IL+LPF4kPGC3h6Pbuu+xbrZnWB
9ChaMci1cdcbouTJ6NbnI5VmbwdCjxoHXNVUj+QvJE922sa82KEZD7KKrF1iFmGLcMgcpY/mC8WT
TssZVKrr2fdgeQRkkC3Ty01ObqQD4zv11Q7dsVFAcs58rpFpEk5wiZqzuTGHEtmZmZS8icjd5Dvt
OnblLVlNXgz2POrDtcqtMrsWtcwHuKe6zkwQJUteG049jhvdaLl3Ju+olkEuymcyn6z6ZQA8yuEn
BehoI9ilF+rSIU1i4mGw3bvZqRrM0T5St0tqGwowYW47ssmv0sgwyj0xM6Z2OoEAo3caHa3z3Xql
+ASE4V2FmnXapPyIS2921V11JA7FoFqwIZUywO0nGunJ2LCgdTdNL7nzUlCNqND92MHsEiVPNmGd
bsaYonmwsj42L82UJ46NRDOuDUKIol05pMA+JPSlIOWGzUzU1iDRYFCGe9ZUukM4WGendpBGui0v
YqfK52CeUL/t+knY+UVBl+Vzk5YQ/Bb7Im3emunEAfr84Stx3UA+btyhNZFoP4xNDChCRLmz/s79
HLk1CwvOhbi8bjiRU9l+7ZcBXM6yS1jQLKIEzheNZMOJ2qYd/cbTB4JSWhQK/oTG/I2+Iv045rnW
UAznoEZE2l7V18s0te05KSept/XInaWXy9KHQz5QdYRMRquGtdQUsfRGEOH/4owCHR90bCa3IVR5
uzAzkeV8mSD92vWeBr+KoybjwYgRRMkl6dSJ6aWT1myzXie0Bwl9InjlGIM8hHbUhRUV255aW5ip
Xg5KZgr7mfwHdDhhyCGEfVmPlP3SotOZ0MDhQhj8AVGlPAck1fi9wrz6JGjWFvT1tKn+EI7lVD0n
GNPrq0zS/XdVEe7CNlVF7MHMdXb2+l9Iopu/RZM6HEr/d0ziFnzqt23fds8dMeTfy4Ex7P+FTuAp
+X11SeuobjGgm6Qn/AVPaLb5O9ExaODR4mI1/BaB/Cc+gSAYvxS4xmo8szjW8xf+CVDwR4SQ6pz1
+TfAKAg8/QU98LdK4L+PvhaiVXv1tdFMRewqMvn1aPydGrggcSlLafMMKurY/dkJfTk9R1PUHZD+
I2AFr05OZrNJHnMGf5zX9q1hkRYoC+RkjG1+PcpPYnTTHd7oF05Zxb7J2yt0xBv0BOT+O+WtEZr6
3kzZXEeCF3n3/geo2A/xrndK9MvhtWFnfv2N9N32t12vvnIDS/X/gTB9XTv/+3pEUsNnSb5fiOsP
/IGSmfrvpHbwv1VJ/m0h/rUMUayzmLAUkTIBpoMR9W9dOjAZ/2xda4aBBp0i3/9ZhhqRvGshK91N
4Gh0aBjOr6xDvMrvMBjKO50VuMJHzP8bpGx8kKWnTc9gaVYPTLX6NbKFbeFBS2Zaop9M8NzxnMuT
mMgdUixJdBo/m+6+KDvfNKbduk3b1u1g3qKvXY90QTcDWKBo9UkX3YwMa6520y231TztdOb1ssBe
GZ4RH9RvbLLtHs3oxDRuhPacd/YBCwyiAbsLCL/QHkrxtaKbGaq2Ng7KYRJtmVyb034psqNqZB44
oqn9MtW7XZMxp6Mld1zGTTsMTNt9DRu1UWLcuH2b+JlrlmnQhyliChClOrpMc9PbyhZ7NtovZkXf
Ti8o+L2xlpvETDTkYNEtCdibiBrhetBOJDuTpnmQaeylIiMGqei6oO6RAOkCMXQDSRijNA6b+qB1
/b4xioCAsX1s6ac1IcPh8DQ4Q0OFdkuapLdquKOvOEjgrtNz9FYlikzVHFeDVxPpxiZflbULJFw7
8Pu3/TaNLV+oKIiZeKp0VSNru3EVOpJiphvzduzetDIO3OKNUWIrF3SWzb3rfY1RFS/2yqgt3g0q
iYtO1AjdSHLetygTOOqcZ5Z9v0w2xwkBKzLpbrRbsRhPWRtLJhuzj1/jdmSAQXBjUfuYOelDOta7
GiZYqfTgzm7FqaoC8WIiO9eTpNokaXSiFWeGfEZc+cm2kbqgLfu8FC+pNwVQSiMhYsOYmVuz6vIG
9ugl7Be1J4e4PyVto2VGBSxQ1kOPMxKmgwGcm2yhtSWBJo4s/a4e7cCJwgehMMEllrGNrUcbFVrZ
jhdFP4BlSKc9YR6+8rol3ifuqSoR0GneMY80XAmRdTrJSSTE1pnn5lq4MYw7CcQw4SyNl/q0FD20
fv/KQMCKLpuTyVZbvayOJou0jps3kaJudos9SZg+xNZO1JwpKwl7piGAArjsN2bontt5Cks3b2qi
TR2wkNzP0BNpTu8X3wA9PdqLYfa1uUaA7h6cXt9yl33SlrfkuweIhjiFagEv+2DJrnuKE+Fs1oGW
8CN33muVy4k8uQyddEu+6q4YxDWtLb7u3mJaJC9zNPwIE4AGfSzNo04cFE1SSIZrGHDtJBmkn5pB
riU71X5pyzuGrZiJBg2LIafjHObbUobelfBadSS5Br5t8Wf6typXbHrq6FX/NKHAtdV1b1VHIyaR
U+lbzmYV0pum2CiaRiZ9vOkni1bn8lICaVkYFE2ZNBtN9eg29ZuxfAwT7USAG6W5hfZkCDwUZTt9
ukg7qE8dFpVHqU2nrTO+actjon8ygK7yKqyvR/IAqzImXbcfOTCeqenYWTdZCxtUFJKAwP5apFC3
erEzupNJjrd9nR6X9rrk4U+GpgvsVJ2xqx6SeMbTcWkM0TZBZ9OjN6/XWpE5e+kcnKajPfjhBJqY
EGaDJhzz7NGsmk2VaVdl9tmOjbcwgtclILMf7qYQH4zF0+AuilX1opzRdwBgK7MMGsTW8/TSVXhv
wmxbxDxplqA+hPk+NO6LFZzjMa8Qws81QczLa6i9qazcUDPnV9bNYGN9SK/TNOQVcTFYiXe6mOKT
leQsbeUPInoRc9Zv8va+tC0EvI6+hYc+K6xugzwUp5APdldsmjk+ceV41XA8D1kuRTciToyVgzoi
PQxS7vIZk7Vr6tMupliawGloVYwlK5WaXXfLo+c+e5Dc48g3HKtdKfQt6w5eX0dbgj+XX16Cxml1
FvpOMbw5zULgp3a2TLd6fIy7Pfna7rU0qzughCCOms8VcpM40g6ZwOlRFso+EvrHOx6/wXJGKZZk
DoovGivpLjprqTdxneQvrRVfaQZtXA4zOBLep4GnllnymtQehPS2/rllr2kQez+htk7XSDRxFmXt
tl5TpMwy2hAYUSNoiC+LwgJCtDfKsuTMB0tOmzS7aOB5nrxU93XEIfSjnY+LHVRWY+8qPCYXZcn5
TJRjepIZ/a5eOv1QS1q8CL7PNkvU3tBLIXzIFL473cmP9Qh/hRh3sM7gQaZHu0naPYaK5t5UwudA
zDGajLjXYfSMR6G32aGZkH4PNnHvVmlknxqFpUSixcMJPQW0NQQdMXnboW3DfUvKLKc3sZPlcKAf
+0tRiehUa5voSFhF5aejl6A763sazZz+nqDyLoBCpQASd45fUoYbJB2W1HhwH2NTrWZ4GjC95AHa
3bcEm7/nEDifezyR8Xk9iftQC7d0myP7JV1ZQYc9eDPfXSNv2sSO9lDaV8Pijsd8MQKkw48K06ba
1Li5dlOHk6R6wwnmoqzQ1YuoK+ckwsVMNq+99meFHp4CFtYCPqrj8CQS/N6wQuSG/eks48PkLY9d
0yDmmr4kXeYGfAK5Mzjpz5Z9xHFxFJ2bBK3iBqN4CGqVbOGmKBK1ONjbXZ7sorgPkMk96mr8VFrG
Y2VUW9L5sTCo4RgX9VVRNTuM1I+NM+7jpokD25iawBC6u4tUfYApmzosaez9rbOs28um0hcWFbRM
TMW2dihQPsQpMdxJonWHRQdrX/rTbrLdt8L1mtO8IihZB11/qAB9d/NMokJtteZW9Brh2XBBMOpJ
l5jdXtptd91pZhUU6JwuUc2Hyy5LYhR+ehf2d0qWpOUTcv9kyxoEUFNNI/wqlnMJyoLeqWRqqJBL
ALnPvLQr6g8I2Z8d3+4r40qFkoEoSdtzNWbOvpGzvHabLEEqMsX9Q1jZMj7anayInTPLGdl8yuY/
D2ZyIM8CueOo9mj+6DYw8gg6q15cwjnJ4gdYCBFwnjhaxUTp9CN1Bn2bFScZmKSNEFNzTnmq28sM
7PuznIm49dqiO5OFmHpeYa31pHTO6TiklgTboYsmnDDbTyWLYTv0qIwDyFERgQpUg47pTjon7tDl
Z7KXRI6lWXfknWht5RDNu2whtnrT4exyYSP2BbHtp50Zwc6MbBwdhQznWgdblckvjXeXOeOpxXjx
0KtsPnZyRKCZIfEvY9s8M6dwvNXaePos+e0v7JgNaUxDM/BSz6EKvLWvy2V2z712Kq/5VcJjkk43
DinN5IJbvKXS5iGjIAGhAygJfQZ4gfgFli89DpV9LpxjFVqgEoUbXrEZo36JzTZIJ1igeNRPs8rU
LnpRqheV6OohdsryzBo7m0cvJWZ3drmeWgibL9uqJ/MVr5hMSfF3kvEsqWoA34rsDnObaXmBy8Ch
D9hy6xNdYUmgB/s+ypvHWWjhns484gVsLfLTZssZVTw51VKeRPm3xH5rviM+o3wuDM96SGQbUvyT
jYdWZ1LOYXIClKkhxJlr3zvKi1dro3GAzhB+XY9axu1itppdLd55WXRNVJy1Wdw+PJdN3Z+W5pDe
EPX1BU3NSaO6x3FIUMZcL/g54+iuLhcK4sIhO8/i6jimKyALa3gIrfEYRmF82YUeMrgRbZVL0Ufd
tP1qTI3P5CTvtK4b/UWvz7Vw5AAUuolPQDHKzyR5rfGmEFA/o6vMnDOjnm6bcvLlOpAwGx6cjC+3
Ek17lkQM7HnyJUrQFVep/Un0zkM66FSGTN1uSK2rEBfniT3IszR7y7mXwZwn+Pna7kpP2YnDNFEB
Ks5sm0bLo6UZj8qaGG3TKD3t4tqPDGTm0eDRuB75vAZP0RqhsTXHa3CLR8Ltrzo8oCddS3Mm/pRN
JJSx9+r2fh7k53I9txgcUiInOxHGmuaOgdK2x+x8oCECIFtxYAJHnoLYYaHY3onbOpjCANp3shEL
zlOKJgi+tnaNZjxEydScF4nE8tLFXnrleG0VLKzb19SK68CMw/DY4CrYjqhRkfvOCim3VdZHNlmL
nEwUwzse+vY8y/v+IgM52xNHnIIFw1HzZBSryqtWhD04fUulxBpeXUfIuux4GPBuDmJLyD/e0BjN
1Nm8dKXBd9I2X6kL00Y/p0g8KFjfkBtl/NJ2Nd+2GZ/gPGnbs25tvVpwU/WbcgSx1Zqw31WZbiWn
djvBpBwss1o+aZDz21rD+TeL1xR9cQMjjsAcnq8S9mcOxausFtimzBEW43r+I6fhv6qj/7OmMv4A
UXlVyfuOo7/xFOAUcpdx9MPtgqCtOWR/qI50rPxrkJNHeZVnYaL1+KG/YD0AFexkpAOgNiH1y/nb
52//bphr3CYYHMkrDiW/vwKnmIKLfCdpQf9D4o2jG2v6EugOmRTvcT1jzsIBfwuWqdiiNmewGlcq
LIq1ULtlNuxdO+EC8gfOl0jgxAhISPT4WL6O2oLaNhvb6Qu7HRbfGIEjVoWqKWlNm0IO0K2LtBoo
MOXAO6oaiWu91Ia1bdi/xAbef9JoInLFXTdZ9kVsNqgBszFCP1Hlbo2feWpgvUYK1NV5NkpQCy5c
IWKhfVwdljicCT9GuMjObOVjeVpakH344JuoPzptYsRXaa0hWGXvpkSHA3am+44WE47eOnr8aMRR
1vstx1P3pB1H/E4Vb1mEsV2D2RZUfzdBuOUchPjlNzDc8ymOl6HYlMbaLyMIOXij9SS9IYt0trf8
FZLym9ro8YGJKY13tSnrO6mEh+UJRuU+jFvOVo01Yeqsc0sybsBD3NKlXGn+HAFGbWTVauHGqsoR
Kq7BZMp0AB086extOGSWHJmubMUbYuyGNmC3j8yAwMm83scEe5fbKdUiiMK+n9zLgmhjuW4MoB0j
0qR+Bz9Qv3iZQSOhylpjRh07p7mvVX310NVmUe5JQ2fappMhklT1DOWFojfB9SOPuF68qYO2IDVy
leE7+RzOW6NpW2OPSAWTuUnClYMYMqQ1oO7Hc7by/nWg+Tk/tZq07i6x06UQLUaTQ2RoVj4fvXpw
ugPvUcyC5jKu/GSo004DIz3jMKTMYw4ExKu9V+yrb1SjTMZ+4hv9hBOsszABxMVTaVkjOhsPzbrL
CFs70/1IYQE0dOqYyb4zOuJHl8TpMibOFoK3GNCZbjo5FFfW5IRqG5deChljtMPGAVuSmz4eRmvj
tJ35VM6V80wPCpKdaTHrK3LTGNSMzrYwk3kuBBv2W9S/NR68IqABwT6jKKPKA70d0B1B1QEW0bS1
IPGi6ciBOP/mk+4dM7y0eqvD0h/ltzrx+beKL8jh7x7ieysd+9t+oGSaFoWMdP6yyCD3c1RQX9Oh
lY/puILk9B6HqAKqOX7Rmbov6ojyAN/Du55tzGGgv52NR31C4Gd+yuoUVx1FGa5+rlWTeehEEr6R
qBGfyiGPvpLpbdx0lms8w3SF4G9KhS+dpsy3JK+az6Tv1ydt0sh7umbUZ51SgvpgprQy8tjQnbQr
rZpmosZT04lutxq2csumLGYj186HoBucnIXJA8nxOiqTz05pz9oO2yEwbdIY5Aa4kY7PsByGHtfU
WHhUU+kpIrSwTflRV3MXcgTsGrZBiIRypdrDjE3ZWu0TlWc6QWqJ/CpplDkEIxETccCmF7+UsTt8
Mt2ku0d4DkaKaoLzVIyEitsy96/sz9xrQMb2IipG44rbi6ylFd2xiKvmpUlp0SCPQjYvWkpSl98k
KTCO05qDt2nGFWJl7rBeo9nsKBFrSp5whFQeMuYhEU80uXanHQL9LIgziXg8diP4E8uMHFhEYWUJ
WVV9f5dA+4U+x2czBA1qYhfmdBk8hqnUBp2L3Ykvj7FvvnS7iYjpHWklRKD2grk4QtvtJMmVsqSJ
K7bMLlvdTui3z7E87kZCJ150SfbehlqQVgYax4pmR2VRce6RT2Kf4d4HxJVVQ6iHrUR6Q+NNKXYW
aWvVnpoGrT+a9cLrkXEXzpmiOYPGHrrIsglEWg2ggAgmd81gEKMRRsK+L0RVevxaqbDre3fBeR7Y
jhsfNUQv03nd0vC2rxJUXfuC0HXxWGmGmL/glTI+m3WjV1sj5/V28OhnufLKaiVv3QJdQtlp2P3J
AOsv48omCyLDoEVw+6jZiAo0oybT2xu65whEWm0XqwYJoJ7NiDjLcX7HuJNV9wmJPE/EdYUPNNqF
Vyx1HpbQwNk7OnN8wZ6bIODDuC3OjJhumv/SoH/SoPoPpdm3z2BXv52CwrS/Pauvv128Dsl7NnT9
+T9YqJUNZSRaU+s/jk3rHyFEgkhfuxV08hX/5qFWylO4NCEYDFpElLl/j038EVMWf2jBGCH0odv1
/5ENtQVjk6ELS6As+aA6TiuqmhPeV0GqQYfYFHDfIOLUZ0b4yLhKpwwixS3jEwYS8khMkuRQx7Rr
yhdrTKEo0TqUbOEovpR9nAAai+whmefVGVda84XRCQ43o8GTQ41PoZ3mU/VEzOz0QszX6h+M64w8
INm8AlT2P1FUfwi3/kb1MhQKyjAlCZbGOnx+T/V6donWYJyWIAI/eKY4U7xNwtbOUgPUnjYNU6D5
VILcH2neQicwzXjmknxa6uG4csjdf2nbf21GleJHhww/fv76PWe7/tt/PC0GVgT+wze7Rh7Ds0KZ
/nHGEObvdFysqxR+1tDXH/nL2MCfWDppekQdEYb0rcX0T+EAD5FkFXn8M89mafMU/cKjwo9+OGGs
vxY+Cf5Sj//S4Px+OZWL3Uu0fSe9ltW8rCkdLEaO2rFXHd0QhNnNjAKJSk43Y3ZnemV8nYSgWItL
GBOieVZ6PGWLd4fKz5IHtDqVvUsK9NSnS68m/bRUaX1jOAt+dTtKPW+XyrV3i5QSrZs3OnKlatc2
ysBoL3qv8yMtAQ8GmEgTSjQRiAF/EBRBMxNgIr4lK23Gtj1alBhRHUEGmRZMNnIfmUShNGjqyjpw
RQktwiOuruKkavaKhsG1zE/ftwlm4P2oGYoAA6hMNNMzeVA8yKIAA7mYGk3pF4Tli3Dc8FvpZwpV
4idGba84ZHkn7E+uyuNn+hmXQEOVtGz0WhmEash2682NVzYXlWMtQZOH9z1UFfbCInSaFtB0sYT2
aPJXrFby2bxBDro0FxARpfapaewQrWDkRTdpQSBRg7wTW2Lmq66v8zO9dAorJquoMC8V40d8o2so
4JhxQ6Gqr1Nipa91remAf6i/5RQwJcnoNoo9iCtLQ1T1GeVQOe9mQEq/Qpj8FaBZmPjbm/Ilrp35
DYuorJdN3pOmvcXwZ1/KOdcPLWn9ZLqYYZHs2tbqz6lQW9JLxvCpJeLLMC7rFlXvYbFjDSVYpAj8
dEt9fE0NBNHXRPHHZDZF3ejAKgLL39WJB+CmcRbVQe4OuhyIAl3G7EAX4kDMwozSs01b3GahQcHr
PBatXm0cRxbTLkmcCHlYTl8K9jABG+hh8Ig9ZNmKiZRUUvIP2hAGJ58KEhWimLcwUJ83MpVCiKBo
njujntHwETQAv+ItlQcxScxUt3SBo8KK7zcqLGBkS+bOdpKl4Z520RiLAFHQNB9p0HPaLQdAWzvt
Eyp195jPXMz6nd2fLFOaxid2iAiHk2FH1m8b912DoRMF+sFpslod23K0HuyR0KwEsCcoy6ndD52n
A1dDUwxbxOPV2UxYx4VGkdeO2Y3ADpzxxUVPmYFaE5U0gnnQbu8GtNi3czMDnrItNQdm9eE6wtt5
mRIfGNDhMGkXblv312OphONjV1JZUHDAeRCapg6YcCy+K8UjsW3nQtvT71vJjQyb/NYoMbtsYoBC
mn0NeT0ZTvUcqcj+HLK0GvJRtYVa45z02M2sLwuaIhVpVKrmpVkdLVMBWbukbIH9muiQN0mbZexR
fdY92gjm76a5lhduxjfNYFqHLUi6EZOedo+6PU2mr7ExpSGdFGFHbkBB2DlHHUzQPs8l2vMvvBUQ
l2LFqWvcRVNqAmBHQQWeyPrcjDpWF8DKRk2u2Jt63U2Q0ALs4skQRkvID94Xvbv18KsLKle92Nb9
KtJSY9mGU7OUqGmhp/vyrWpGgGK8PFkIf0l1Yw/GrU8qBUDH6EpNndoqrxtRfGOPN73iFPNuLRBC
2vXE6WoUUyd3JJHpRGBMSFx3lTfSuuxPNJqBR3d6dhdGMFXi3BxbaxwfinA1aYIIN45AZlnRfrxP
MHYgd42okq59e0CIhYibiMX7MsrJ1t0owx7jZ+lFrXrwul7Zn5dcltmdaxDXvesFncXnOJiS5twO
2yXZelnc0LNVjr3qr5oYCAnXcFo2uBjGglg0ATsXNpb93KOOwOCf1c6BSES5h88g7a/Ui6eYm8s0
P2mbkW8/iK28OjGHXLslb2PyVUx7Jdk5KSZksjWCGSI12xj8ReeM/c2Jm9nuTazqKJiHxd42iUle
4+S6vbb3el0dnGlsP5smSoOiMYhF1kzae4cROiHpB8/dEBQg9lPh5Q/xbDmXYDPIjfVS90hLIKoD
gw5C4diRR6IctMverkZ/bAwCcmxl7ylWcY96NSbg9vNkPREt7PgobuOg6MclwERcHCDjyzOP1zl9
JfUy32WNRTmvl1sdSnzLDMKhIHuJhCDgFdU6DSEphreTRE7uAbbEvZUV5B11C+xl0Z9Uvf5mS03c
OZXpmEib4POh0MyjF1fqIZ9Tu0BQX1v70HReOpHVzVMc8SY+6Umpqr+Ga4fPeZWUE7lJqcMNtx2H
qDljiFMfXMOcPyegZORUEd6gAJisQobnU5PL6CuYSvpsEfGvfbKnPovOYKyVuwvTVAsDHhAjMEeW
zKaNDGfwvSgZXV8mrbqenLnaJ41OckDZ2+oC18ukB1JJIgoN11HzDgNXAkWtR+55niytCoi1IwSD
LvN9arQkDjU4rqfIg/CovYLcNIscxa2pet3DxJylHokb5P0QSjK75k4rkGxrAlnS4g31Pjcr98nq
Fz1AmWhgB+LpvC5Qwp4RVGTfdM3iUBaZedEq/FDTS66ZkE9mVj0D2C+638Pb7kJtnCsOmvTGTlSO
EXpBG/bzYOvc+4OK2WZwiCXZ8qWNMSZchFk0Oru5AN3fh0kyn2KVN86KCsfqJo0SylqBJ9/mRUbz
vl1Uw0NP/Bll9P89g/5xBgVp/9EMff789Tl6br88N99P0t9+6I9R2tIZmGm0chAzIqb9JmT8Y5SW
5u9YTEnJlQKKnF4zlLZ/ztKaEHiBTQ6rTLlYhc01g/8vm7Bh/W5z6DRxi7q2axOS/kvT9LtZmnlp
zb9efwVcFtjvVsrg+6OZW4W9K+I4A4/PpyPuRWJfI3Cn776UfzHurjbWv7W+hJJDOnAw4Je24Qf+
SAb+TusL9aALQp8Q5Vj1aazX90M/PPbWtC09PB2N5NH78QVXkuH9BU2IEE/yfQtqxT6eOAG0iLAl
q9LvOJVcMtPC3DqjtvnFq7D14qfkXIMsep0+3395Ka3RxA3NjV/rcLvo4I29bE35x8OFNDh6JWgo
nzG3fe96fk+o8OUZwvFMHcIZMzeSbA5j398iTIVuzum9JStwkj5ZYQQORbuM7BfCBu6Y3770E5Dw
jz/aeiR/9wUakAQGK3fViFOztX7B392xGTSPEYHeXEnMPZC53e3IM9AQUBmkr+lkwfz4eiz2D9db
48u5kgna4n7TsX9/PWcmPIwBpPOxZ3xyQgQOXA5DVZR1P7nSP5aGYSIaxhkJsoPmyfnwyYAHSwP9
eOcr9scTXo3UGVR9/h9cBQyfa9meYYpvLNl339+QjamdfEvxqYFWToA4Q43FWLc/s6v/49GCvaNZ
ztBtbhZa6A/YSipxLy0cmmhBo8unH7NsjxeJQ1WYmLtKK423tuuKwy/fLeg9TvMoDnkZmevd/O7T
6Q6Nz2UP69IZUm1tdrNdI6W2I1XY+8lC/Hi7wB94wFwX0wF1Xd7H1Q8GZ0MXEhCSjlG6J82G3BRK
NX5ylQ/fomHyomC587JdWUtit99/oMaC03aHhZrZObyxrE7uw2g4Y+DaTko/emzaP1kfH56v9YKQ
V3ClYH3f6qveX9BadFURZYdymby/NfSau+Y5JxgpyyPZdflPbti/XY5MibU2mIeLVtv3l6PMXbo1
he1YsG2r3erY5hNMejWZtPmgCR/7MJK1Hy+SD3eOj0h+AsuDeAPEtkCk769pKmxzbpaAK3LyPFbS
u13lDr/8wQy+QFLl+RKpO/x440jZrFurLbkI8/cRvoe8sLxLt3TyiO00ms1P7tu/faj19WQ7a+oF
G/T7DyXd9aVPC7fPQ5/sevxm29xDqPnjr+6ft4v9eL2IvpL2guT9d8+XMvNkrgRa/inDchkqLSdI
0ECW2JEkq2Pc3v74ev/yqdjHWIrcL2sdO95fz5Fav/BIZ/4SFqnPqzPb5gJH8q9ehVvEkMH/1mlg
TVL5/q3hzahE4LUzAogSG/6uJcGxb8vdj6/yYSdh2bHWGDhoPBA0pn6M1OhsUhwg9nLfhURk7l/m
bRst6aYzzfAnH+jfLmVRJOIxqgnW+ocP1BkiInUVeR/OStuPezndtsLDQY/59PnXPxXfHHZTniZw
9PUOfvfGxXbY59XCKRz33l3Vh9PpkBg92sWx/+W1YDr2ynWwp7D2vrU4fHelUBe4zqIYUTax3Blq
WyKapqR0/oMPxLsd9pdJd/1Y7z9QbJbOSD9Dge0EWT7V8ou4MAgGiC505VW/1MTCF8aa8NbNnu0e
dYr14VU0pqoGnECyoecgbjxdw7lecqT+8T3651PELIgfk0Ag+KSVEXp3j8CcR2vmEeXgXjXbtF3Q
b+bOT5b3v16E3KDV0WeaSIHeXyQZREq9ARfRepVvE3xAYAn1+JP+qn9Z2S6NMv9zlQ93x6iiLFGA
lX4SjvEBh7MJ8FP329wYndsff2v/vBS8AZSCC2XMipMf0HyLuoW5Hkyi2qCn1iwuKwsyw0ofc7CV
n9yhf7mWTa8iK1vYHLrMD3fIy7LMGKWe+a6Vkq3pOOqsG6PkmbOE/Mm74Z/3SSLkY28yGFG41odv
EI5YK+eSS5W8V7cWwWGbzBDtT67yz40CS6bJe/v/sncmzXUy6bb+KydqTkVCQgKDM7ib3aq3ZFm2
J4RkyfR9m/z6++Cv6pQlu+xwRdzBjThzW2wgyeZ913oWYcac5OSb0UDew0RUgktHg77DeAknu/qY
R5nXn49w7uogs4zc+80I/PGaHEKQkbGdoLXHTPF6BE4crqyJMl5A7x5WfCaQyGaOs807QJm2BIj6
6wGyZtp8fzbg63XWmcgkk85bPatvLogS08eaDF8oGvywC1xZ+9FB+TV48N7X3gdjUn52UMyHK8yu
7/QOqL74ZHV197E3vVGRrjBEVoAvHXaSIjX92sZDBOYGuF5+sOukM/aDbajzxZbRb8LLfxxyDqcN
n+r8OhJM8ebHt2kXUYBnOZqWokasuoxdjTh1CZ+MPMTI8utn9bOrURkjT2892/DIXr+briULo63Z
502p2+t9kTnWfWs3fYvhCcXVb672k5GwBgN7oLgcWFZvtw1WmKTJULD+2RJx3mzHKt0R1UACCMhr
PW7Gumrf/foG1yX1u3PpOhZMYorECsyCa+bK1zcoIkQaAJFzVHaCyqp60aR8BJmIt0mDAt+2p7tf
X/Bn98jXS+o8GxZ6nm8uOAgbFA42oQBSKfk7kXyAnH8J/D4Mshwd76+v9pP3x8OkUkQEI/7XtxFJ
Mh/RnrfkzUScVeBU9V39HldcdkrtRF7/+bXW5ZBUJlMqzvivH6WHcWfSE04px6N3FavKOC/GCG5+
0S27X1/qJ29tZdrx9ECdsVl/M+/ClYwU3DJgZX5db8FXuPeW1wlsdZ6Jc69Md7nWv8tg/PHNeVTV
YOCtH+D67b2+v8qzoGcngm9BAVvoFohgDqynk5/AePBNfF1/epOev+4tuNNVmPt2XjQsI2pijy3a
MM3TwRurJN0M5B9f5DgUzlJUQbizGmf766v+OGKISkSfgicfJ7Vw3uxBO5wplTtw1XZa8sPSsJA1
NIdJYEHh/etLeT98e8xfRLjabHEwSr99oMAq3HwsseulVjmM8M7t4qbxW1HiUl1oCixZfpehMgPg
rIfhd/nLP44hyg2MV8HNrlWiNzea0122kzojNAtM3CV6eIcAFyqXdEQnErecPH0fOoXzuz3+D+s4
gWlCEVVqMdFRg3szf2egZ1DRoGmt/cI/zV6UX/gSNd2vH+3PrsIcaq8ibQzvb6e1BT2lJtOB83nh
1Fs3a1saG97wmxH6w1hZ3fLkovEEV+mS+eYR9v3cjqbD3tHE87hbN2SYlnteVzwt/8mlqKmsaAfi
Cd8uRPkykPTmYLWxiglju+rnrU0U5w5G2nz442fHBgsiBXMZ04vzZh4r0E25iTUXwVzDby0Es82W
fnD1hzXlb2VDy6JIxPCn5vV2GzJZ3YDQActx2U01LUaY5p+VZwz6N1/0DwN9fUuUTji2MCuzy3o9
b0FYQ3sR4fH2G0y2aN7D0QAw5rdBNpvGaa7Awe97S9e/Wc1/MgY5ylJJAc3hUgd6M0lnMnVSVYJ+
bB2/OQO7Rhcuk1byH13G40TG4dJnIL65vXZJW1dNOLeVHBzKvMkIUpdy2G+GxbfSz6utAs9xhZy4
XIlmyQ/342YkVUIFDJDFR57eKUxSpFBgsHHyUyXksU4o3pQT1PHGGwh+La3ffAQ/e6Lf/QL3zdzh
54CPBwUjaBoMbNMeTcmHwV6c2z//AL6/zJuFDnbbrDs+rmCU83xZ+N49wvvxNyWpn9/LOn2g/1p3
/69fmzWOizGF615LYwolUCcCdFQY5Kz9+mZ+NvpXiRiCJYY/dZXX1ynbZMyGxioCJ4X8PYEnuO1s
a6IqxY4PsKLbhBdmXP7ukPHT2zNpPZguuz0qzq8vqwen8kXFZYEngUWKF3BkeTTI32xffzYDE9zN
wYhSvQkE9fVl1KgNKpbs74h1wx1SaXuv3X4NwJxkqP94UeFjRoqHkI9dkL2q+L6vGRGrYqNE556M
Gi/9UsXweWWCoPyPv2iuwyaSQzwuEdbJ19fBKWYS/8GEJRcvSzcE5EQHZ26TP61J0B7CvuQL5kRL
0HF7fRm3mu3asqORkaAHuuCd3o4xUhrPrIrf3NE6mF9PHasUl9FHB3HV9755cjlJlAjAYd7FcGT3
aWU0h7rVxXUMAg+iYdH9pj71RtLITO9yesdvjQSYIzUomtf3ljq1oy1jmIOUAMX0uiZQrXrMOQ2B
oZd+27+LnRqHo9v71S6r3dz64KZoQE7sGYz67tdf4A9j1PUE+3QampRKaIa8ec4ILNK4rsjjyNzG
2CeuKA6CYsa7WLq/21EyTN48aY/PbWVe0/5mXSXX/vWNhw2ekD5M3CCvypWmpktj9K9dbdvdx1LW
gqhX/JfNAMLFNmxICpx8l+W6HWMPEzhLRxrklGHfN2juk8dUo8vcJgUo0E23VM5VzknrFr+Scs6y
WaD/a2v0TTvduvIjGZ29Op+bwgfr00o1Y36Zm+ieaDv3W3ckmSAVjAvbPdLwcPfA0LXnyoJ4V6hS
8Gr82QJsmlSU+25Df7b7NOiHOQw/FCL3jzAYbYwAUZol4ZPt54MqdqxS3kSW6+ImHhEmlZY4KBMT
kc1TaOmC6DcN0LF8p+PMcGH7QJgDUml6bUEFzm/drjivsohBMCDKTNvNlEdSXmJyxlQO5Abt3q6R
2nAvipGIgXzno8Ij2DR1nHKJAi9dhpQMKSOcz1zHy8MgLaWev0gvKhIqfHGDcSUtZ3wmAO2mGXWO
WIr0Qc4ytpvNnOhQ3boIS/0TiNzSuamGyXf3jVaygzdiKyvodeWbO1XbmnStyC5lvJ0wQzUHWw+K
CKEl10RJkKNaw8RtGn09ETJm3BtRYZGHM/bt+N4j6MeBZ2OKsxHEKjLUeVnKl8YK9UtK9rR1IQdg
gwFRW2RpNK7Ml0tlZ2l7slrSEk9RVEEeT1IKwR991L5OwDSoPCJBwujZZlPloQWOMlts0ga66Lmc
5iiJthQD4+TBsOPQ2kRMynBGbLvVX0ot6elvpBnG6We+tizcho1ThndhmHvqzHRqD9xrhq7qUwFL
J0UuVLbqEcuNyEtKIEkRQ09BwxntMmSyxQYl2yyAx/ZwX2yj7dR1mVnNtCuWRnA/aO2+oiCzXtoq
hzkkXFVERzmIOGdDSHzXDiBBaEO7FcZ1x4E029TdlMzv5dDiI88728FdpLFdvjRJKJCkxR3OYcVv
2yxW3bMQNEnZQIwqkQVqRZgt5TxBYoYxNj0RlMmAdCmcXCA2BZuXjQn24KPVWjmC465y4Ok65O5u
B4qMA2GKURXtcrsUjO0lc5HViVl+MccCTaPjL0YJ9DgiOKsk08BjHFbpdden5hdhdVmyrQhvlAey
x+b3flh67cmBX9PtYssVcxDbXWUHGXkfUJfyunH2ZS2slyiVfYq1C/HXYeEgDpPcXGZYuVPWf3LT
QpJ3hIW+DPSiQDciBFHeZhV6Vrs2q8z39bSidSoCraYzt16tOW1M4uSZF2qhoR+V0Zep4piyswpL
loQpqP6zC/q8J06YJTVoI5JRscIrdkEUgJs7QlSFvnSBmfYw6eI5pva69D5pcmPjZlf4sMNuX5JZ
ozd54cViOxoEjl3Gdeghnw57rzvD3hjZQZSk8v2SGUv8sCSKbGY4lCmO8wTGOYmlpn3PxB8/1Dgi
b5m7rWxXdkql90ZZl0w3XiOW48Sc+bUVdv/JGeGOAmzAiehD0EKuJybCssMOIuaWPXhobMWQFS8C
0vp9PNKohrFk96CWI2tEWOszYgNy9Sr1eazGRLybq8LsHopai1vRGv21uZgUjybDt5dz5qHyelyc
IT8ZRU0GohO22RJQC2ru6n7M8qAqDO/rqEOgV7qfB5AL6WAlF3Vsik9GLJzoUOMcNQ4og6IXOZlm
Tbpk50+nwm8cwCToV41NzI7R25tJk6YXUTn55pk9CZhXMcFCG2OwrY+p4MDusd+PjYaPffZgCEbC
Oze1LpaLmgi5ctvBUjV23hTJKgBfPSEiDAFnkkVddfKmCA2k0xnhCfCis8X2doDdp+EppJ3fXHZF
5fYrEGwEMeY3Lm5Nt9DkehEe+S5fKKl9bkUnPnuE8mb3SJ4y8zzvMLYcobQw5UNtlR1+SrO3AnPI
wAczl4zWHvYwNJKNDonu2GIo0EgF5VxEH3MyPZ7qsbEeVF554d42jQIxhCQwfSMS1oB2hxh2bKjH
yKi5JW2kK97nmWz9hyirk+gAY2Ng7q44iuC3k9attBZBUkka2uk57H8JUT5uizYQYgrJCGocyC4t
iaYhstoqLa+hq9f5A7HR0jogUvaWCzdCNnYf9zVhxlNds0qSDgw1OqNN6DEQ0xZacNxOgNHH1BCH
VjPKPxn5EKsg7cfhjAzHeTrZCy9v53uJ6JBFt1lIKmmls2NZzEv1taXbrzkzjcXjFLvuS+Mrr/0y
Z5OJAGpESkAuWoXru14MkrSyulDOB6aNXBIBGubCf8ds1XVHtKbRfFbzjcog0X2K8J5cOAHaC6ZH
+GA1qknuDG8QJoPdU3qbIG1uD2uff7zNTLuO74oaSffJrMyaIV14g13svNEti/eeWIhZ2nSxNzBK
FpAbly3csuysq1s/P0aRTQIRzB9bhxv8Dk37UOLu6kl+JXvKHwHmgzb+3Pt09R+dPuqiW8gZRfdF
zt7MJ5SEsXPVFJH3YhNXzmIv8EZAKwP2tAGWrwnVVKNBrHfFtHwIVZ9lKAaUxxMOympOmg/sjBqG
cW2Uo3uE0W/a7+1MC5P0eGqJD4okmehu5kkPBz02U37d2ktDjFBfQPZKcaDGgSeHNVzasvUteJvS
2HL7KZ5vCHCQkzNtDycnsRpxEthppwCOO15wU7vyzOkIhf1Yxws1OcLYinbj0I0/T8UyefAMU4rn
s+mXTZB2ownNO8vxxLTEHMut6RFXveZuTExBNTZbCEh2z4e5icVQGp+LIjOmgxk3BBkZgitc2FaC
EJZzZW5eEuKEoHvGEKc2zSgIV0WGAniniBZrviFiMrM+jApgTNMSPHox0s7tv9Sge6crdLIV1RY3
s83uLrbQj2yKbrL6fQ/727xxS8DBB9Hb/qPRC9F9IFMImJytat9CDT4YkHVYnqiIGthmbYPYQ6UB
tPek3YrHOtKT8bGpIjBCpi70/bd9+//CMv5Grfm7I8z2sX/8r5eyT3p99Vi8/Pff7obnx9e0jPXf
/6W/ld7fOVCthWOkNDQQ1wPIX/pby/z7qqyhtchYdVFWUu7+p5fN+junP7rEtH1oM5nfyW/9v2M4
9FBioo5c5ayYRf/Ay+Z8awP/66TpSqqK9CgctLFccC0svj7/oMrK8PGoj127DOp93LBlAI7A+iba
C68sIvclElObxiyAC7PKZxZoFJi7KCwLfdSSTXKA+SPcKzH7Ga2VokDOC27Bjxf/0NngeAIcQrCt
r+TcaCpcIapETFgxDfA8KBxldcesaAbgYgkyia2BK6hLL4fKjtS2C2dpXaVzovjTA8GvE4yrCmdX
tm9UYcaHCECqegIulOps71UYUfv9RBWdwDxq2Njmmy53PXafMlY72iM0J8p5ga2Q+Hxv1cGryPEO
+EKJjNkPjs4jwjFZGsjkMrANnJF8GhGE0YfaaomdbzBukXXKuzwzGjTuz2lJwf6yclpngBammTQ2
YQyOe+9aXeFszIU87E0zzGnNxNSaGEGI3GOlJNyLrMeqNfttzQjBwufVPdkwESg9z5l0w2TRpVn9
VVZVUW3l4hQryhqPffOUDpyTrhSnDBy1OBXJE1lYvJwNiT0jHegSHyx76sarl41r4xA59R1k2K+6
sks8fIkV+cO5wJaT7QwSWFjzrZwAQ0+aACDNHue8x1b8FIfl0uNFEDMC6TxvboZm9NRm9u3hjtfl
DPdY9Ht53hh2BlkzLQd5ObM4JdsmW6CLWM0cntP27lRAIrfRE3SzTPw8iw408IdOkD+fl6X17PQu
3aPaa3H/QyEnfo11mvTcftRQxAtBqAZGJP5hRLKGS3J0JTlLaRY7kB8yGs4cNYkHT4zCg8Zg8T8T
x6x7QtuWwn1XxfgXwBr4RN6XMMBn8nR7j4eJHxhrGAshN2xiasEwN5aL/2DmIMsgdfYkQnuZHAlD
WYAaztsyMmOaSmveCgfwnJSNTVPBw8cOVluDd63qjDU2sDxDzlscisnzRFzfdHAVbjFxovExy0f8
+o38KOoqqtzNiHs0Ik5osUfrVFbdItMDwt0Q4GiPSHgz5MtUwZaopbUdIvqvHGKacNeiko+AtUT8
qCWp0HBWtkMOupWEeRvowq/1IfMMxyI5Mo1vBtPpnu1hTWhYUk+TAOl7YR5oNuogI7VK+o0ZjdEN
X+z8gVHLY5wwC+E/0xzbA8JP+mtOKPxpK6Z+uUnHsPV3nJw6f+8Psv7kk4zS7SqSJHCJjoVNHkfb
fy4LJe6A4tmfFzG5H+qGLd5mnGV5kbdRZR49N4+miyGOBzLvanLrONcJf9rGg5ptvpCUwZbXuc15
oEVRCiG4x3vZIBtLztxecIb2JlWdbCevyLkQ83jrFX77Mcf+RTqqjlmya1fzq2F7MlTcWI2fGpsp
BgaHzqdjLUDxXbSLsezdycm9z3MsesSOnS3D+bqnRtujy44w0G2I2SRjJ5+9rjzrVaKGPVOVJlcc
6F1/V9FIyS/LqAfDl00Y4fwgqkvHGDdAdWygp9iN0pXZKE13eegz34hvDfZcMyBcAltnDueWXuZh
0852s2bl8pmam85qQyBeodUk7OBqjieWT7gOnA7yXoh05dxhtidIwX6xncZKJrukMBt1bkSG3Z8y
XIrdpR5iD8tlQ5XyjBz70mu2k9/M0DdgPKrAsETrgSX3RqokzJFjFX1B+hePn2c/pE3hTIBg0DlU
eHBLj8gYHW/hpgCEISty1hP5Sjabkickl94CERpQj8WOJ5KtSI8++vPofhGEcxDTvtJpUBTcTwJo
ygUbTbgelhrb9lDnwyxU8dFqRiYyf4TOQiMhNkkSEHe4n2OalufWgIE6yFYnZPrNFDkOSOZvy0SZ
9SmOOyrXig+GnTLHIqQmS14W21mCL9vAm8GU6VLsIGw0klZMJY0K722ERxbsoB/27zyzc5KgHcIh
32DcTucDmEeya5p0Kq7ITrFgs9GkffQE55R9EQ4zTmhiyK66b0bTHH1Vyke1DkmRwAUNfLdrmqAD
PZJfOiu9bpNSeu03RiORACKuzq5GaS4spp2D1hFFkGNdo0UM9aGB/zcdOh2HN2GVxABC/WrSp8pu
RQWMtG9eOHHXH1W5LHrv+6l7yXGzvoxYm9ahIcQZwZ04RKdE+OlxyYjXWTFWizglqmP1rFh3rW1o
MqnsXaNS0Z4YZgXoOq1HHcPH6sdHoyrq54ija0YeLOeTfTqUNWyZ1CdVYvXkm4gyJw5XOYBQwvBC
W5xNukrbbQJOG9d4VqyGYsI7MDCCn8V82IOkgpw3eeAxPTcyzxPZEGMBmX36vCL65w2HgDjfhyUH
F/I83J5ZFYTPSpepUXADR8rObDeyIfYuK0PCYbges97vpn2U1s7nuYZWm24IrqmJ6nXNvg7oU7bL
UXRkTd+qpuPo5yNo5HyfqOqMAbXiLMkKW4K2nRTJpoiCd+ks4mcV5o2HvLHXZ0SAld62bi2v2su6
HturoQzbs0iGt3lDUFrgF1N+5fujp8H56PKxGBDMTARweLt5VBT/NspKSnnZ0FAlf+ib11t/833X
3zzg4WoHR8hHZbhrUjO9zuNsqU5pr5n52XzE75hJ5CdZEVN7REqTvDi8ZR5okUrr44j9Ybgnasgf
DoYiXi8g7zi2AG7aoziU7tg0R6JGF+Ygv2BadO3GMXe9wjZtvJudWvbPCfUlC85A71ppwAFvuQzb
xMLfPkd3jbSrBRKxKb6EcxwiQYIUyGpTNcWw0zzrW2uUiJ7CqSUVz/Li9r2aTPHc2gPyDNTPnMQI
DF2+5DPDfe86BeJur8utnkCP0n3McBhaBGLHZgzEW8pz0TsZb7gjmR60j8ymHYU46wQvBIemKm3O
LWtg2WUcmaSctm0t7uFQUohwK59NRcTRtibmu4YojltcR4jBuoTpuM/58am5NE9FG1E+CQWeRt+s
+jPVyvjBGMvq1oyVtnauzuyUWa4aL5PKccmUc3u2WfiEAY9Dgmn6LR1q/0TiSPF1dJz4onP78Gs3
j+IjTkm75hwrnYPKKW0BVlqmZlN5UQuj0RjFC556Cpqz04QfRDJ1X2PHr8KHpk1lxsqGFXvnj1ls
fZpzqxjfV+Bx3TIAi1u6BytpTbE1OEFTtPvusHLz12b/e3/X62bTegRAe2+Cx/AoF1LYfdMTxDrq
kIVR+ECcLQylPmpbgOPwjt8l7kqG6Jqx/Uec67/1lP1wzVWohBhf4vKibfq2wYVewxm9LgFxbWbF
uS1r70DhkcZIOC+7LB+73a/v8XWbh3vkei5iZbnayijKvmmoOcacsiiYalPp6J1ivQ14xsPOTBco
2UY/bfvZJNZ9KP0d2YTjb5Rur5u7364OE1HhPkCGiRnrzSFryRpULmbG7rlSYuervg9mq3z+9S2+
bputF6GLtfrlMGyiQvnBDNjXJbb0nDrkaKug1oqcsg4dEwzlsXr8T65FtxAnhbUGor4+NRKN2UUt
kTqUSMGE9gTaPTSTLy6GNh2633SRv0l1Xh1RuTEMmjbuK7qhiCpeX8wwG5Rlc73SHph9lHZL9q0F
tea2wa8HtGLa1ey6t82cNmduIb0nA6vJLga8RfsDWzvrjv0wz03/WOelPlsMeqm/+ZE/vuHVSrXi
L+meunxRr3/jGFHLzSYeflp5NMfGhEB1Iw333x77/1ZYqLBQ/fj3PNK/UFsXw5eEgfpX6eVbTtH6
v/4J2CLnxV2FziQOwf9Eu/rPQouhzL8jDjapmWBUlCbeiP+ptJChzOeIk0oo5HXY+3ixXUX0xn//
DdSQy/aZko1A0by6Nf+k0vIt7/hfo5gfRl/WRtTp0dnmvPLWb9Jqh9CrsMu3CXniiuOrv+tmo94L
oFpsyp0v1I+buwkn5QVuW/qgtP3yQ6ar88RxyxeyY4nuRKqhQb8QgbUCC5bH3otiHARTebGotVW9
VHwS7MhQmFtzeyEL377JDMt/JL0vuYmo7t9CrDMpN4AIvmSbuWIeOdIwUahqoeGmxb4wRl3ueqcZ
Pyxe+S7J1qVMsIIe5/4fLsT/FwP6/9vsIof56t+P7IDR3D7m//V/vpJz+Vj+1+1LPTzBqP5+mK9/
4R9grDUCa9Xxr7g4TB0r3PavaiIDmdHlUTTEEbEOaf7PP9m7DH8kl1j5sUx8+zb+Z4yvdUZW/DX3
ldq394dkLAsHKfPcv0Y51UrblyxBa1kTGZ+j+NK+l/wMEEoR++cHTgIFsa795HAMOLI0dTtjbUJx
jvmsCJ0/iNofPtucD4FVqP669vzqwXTH+bqN1uRU1AflPgpN/wM+8yfZVG24Xeqx26oxUZRUXHNb
hFNSBuA2nBdXpvrMKcBEffuLc5MQcDPkTxrHy1Z3PQmxretVD8Ss9slJ22V9EkM9f4icur9o2Gje
2lPrXCjiOlJ4dTX/O8ViubAzu67qRcG5jfWHeSQNpB8opmiSKSlXWPEJArt7pMEoLycFJooC4Ayk
aS53fpiXlzlxAl2Y99dxUmTXiTM8p2nvXsHWnreKdtYJm4g4yrx7LqLQeMDx1F/j33LZq7rVgzEP
7lXsROVhiCnIFTpxr4a+7r4mRvI0FkZ8Wv+nMfEXRSad98QJPzdtqM/H2ueQ7fGTp4mLz7PhfG2M
xD0mCYVRQqef3IgHuLgyu6YCsMjg222QOKKONQiwh2+/0tNTdi2sxr2CCPJMXseTmy0dfDFpbpNu
RYLDOD6W6N7pF/bOVzsVZHcPdrsENC7668EsxNHp4uza8cP4ZJnxvOUs0m1n1/nKW+VwbgJNo29D
sY1Npmke4Gll91LwmNMiFnvVEweUFNx2tP7w3uL36rANd0Ojs+vJViUFVUbc1aIs7sTg5ztuLc4H
ckA5M6qcoijZkuK4siV2JSIyONC0TCmrxNYzBVD3SPwRR1jlGIQef3t57NRILaDCfFgfbhrD21pm
0jEpKYXO19TNn5oy54pyei7a9KmFMhQgqq9O62MtZe/C+OSWS80Dlk3xtEQC6oTBRd06Ul9JC2q/
OnaUnGTFC8l17B5T2T0TX6BgqGX6SmO/+GxVFk/RG6+y3pluSjrnEFGnfMM//SBCcWPmYUUeYlNZ
J9dLjGiDRT2/a5veJaVqcq+NpMnOTXRNB5fwEiq6g+l9EJmJ4TVsxbXTa29Xd9K7KBBr7yLlV4C9
5FTt2fEZW/bDa99PDDtRU8SFbS8vidElTguH06ckmzkv2nNy8mUWB5AOiMZ1e5RGRudGz0vROnTX
yjncOlYVHl1ox89SkG++QZtTW2Rx9hWE/9bZymohhDKq68CrvP4lpQwXuGSyU00hTgTZrJFvkNZ2
1xMD3lsTrrUPwHpTLByxXDtT7xoxyYd68Kbb1HbRV0RWTDdZamhzIx/Csqj23Msd8xgJPd3qyE2v
GPXDQxsb5q6k3jZSVWpQYzSA7DqqSWf4acWeIGTSkWnfShD+qtlV1mRdYYMJb/3KhVWie/9mEAmH
thR1jxKNdZkRBXAVYX4CTE0D0c4Q77WJEAFSvnQ9qyIyjnp/PMZCcCgMy8g7JHIhL4pC2RUkNHkt
SiIsRBWC2aYdHCyOG+HHL3IQ996sLhFPyKeCy+71nDsnOghfBld1ZLetwbF6nB2cMw797NK/Uok0
KFhDTjab7r1Z8m6R7ZTtToqQvC9oa/zCst3LkU8C0iLks8SyT4YVk7hUFtPZaNgfKqC5N/Fgmlep
qpL7TFD5sErDfuo6qFq4CQUlLSVik415n50VnaXqHa4BeTJr834l9j74ues8DLU6o4NBUZc25Hs3
KaudMnqPAWc024U9x5FzsgbYXsb9GYHs4QfHMuIgyXp9DPuqvxlUPBzbggS5TVg4y2aSWY/BrM7O
ezM1LhXI6FuUEn4gQoQKQUua0YamANSlLqW8W682HBoMSf5c1+FL28OYiY35KGPT3Wq1JHcE1PnH
wUBZgml71Vdk695dzH23seJWPSCjsMivKVdn7bymAMXurhtEe8XzHwAidmTukUQN5yUp94i5G0J4
AQOq2XTOYhiJN1E0G0GMCGHbOvb8aUbJeB4vocNXPbAPzCKxcWZC4eaMYOYYMdZmaMdsgyC45fji
Ro/LYHFPLfs1et39VizGx2wJF1Lb2wqCObLAjESnpYAVlpNR2VrWCZSkIsyCA3xbluTfTebo75pi
9nfOEB8ju+bzDuHCjfZw2abeTEw790vfADbrbG/9Lh9PQmn/SCQ8tBIwrtV5XhRy1w66vcyaitdB
WvksNjXVzPN4JkAHIF1BNmtrMaBMp7mNRR0f2ZRMQSFmtIV+CChTjOqhHRFsGZM3fQGr7bEHIHpq
LJNTW9XFfVf7ywfapt65pv+0fhLyyo0ji0nY1tZZb5YNATqRIoxDTQbQ9KTTR0KXnRP6t/ICiP5y
xFo87iyLIFkYRsRcG+EaYGvmVzQuI9KLuuZQ8EN2BnrIYBQVH4THgtyO7lm3NJKQkNC/thy/3yHJ
JIxwXalY79KTFdvpOyOKbqmF6avImXwIwUv2PKzpjFW4iqyq8n1YEEgxmlTWaN4UL9EaZaMKgsg7
Df0vTO1q3xKvd1Pk3V0R6cTfVCp08UuG04tsI4ox3qzTDp0NEhI/LKxzD6rmO1GolPAvg3AmqCSr
SHJsrn1yM55pl7jnHRmJHyw1fzJ0Z58LRHgU5+yhJEwwKd7lnaoudMSkpjgmQFtcJoZjUt1SJLDB
gJskd1l1El73VfMO8qd5sOr4koNTQyGoAtYfEoK0aXvr6PD3945R3AzGjNx1LMe7curQ36SoIsK4
uCZ6gTQdF8MZgTAErY1AJCC5B7HvwkqU5HvI4pJvVdNqZhB3nn02uW0XFHVdXLttc9NJFoCksN7H
9IRVsTyxg9XbcE7ifeU7n/3QZJj2ntzVrcCc0iY0W1dlJ9LkO5m45r5t/QjE40xBXBukKKauESBf
6cgJjt1zZppyZ07S3FcDBOCyzsYn8qSrzxkUevDzXtJeL445IyYL7euuNGRAK9W/TWqfrjYQQJRC
8YJEqD1r6Wnc0WILr3HLGFcOnZKd3VjRfowk9OSGdU7Rkj6kDYUBhwiEo0VhejcauSRjUOp9inp1
X0+D/UUmXrnLY1c3Oy1nGo99d69Y3C6LdG7oLBMAdLKtQUMvxIMz8dVYcHYK1RBFXop7D73JF23O
+b5k44v2rYNR6QNX1uHQHQbdN6T1uPNeVqTheKNH7MQA4X/M5jNM77A/Bz7pM+n0l/EyyQDgg9p1
0HfOSKMuIN8Ul7T1qei3qgcW05VXhsE84SWdupd98ZC21rRbTKvZ9fA8Tqro64PjzBbuLnxXXq4I
OUQcRVgBLFtlTO9mwgH20k9QwzIpBrAssu3qdN1ElbMckWPr/UIQR0Af2A68suVDi8fkfGzoVtHJ
G46e2Xurai85GHYjntEsq0PakcsoOql33FO4jZJhOXfoOd/MbApKFL9fIlXAYUjaz50vk41t6/Td
wn7lIBFQX2CIYDc8ele1E18DxSsDc45BPXaluFt1S72K0ZIS3BhUhDodWBiIRtSuNe5G3+i++PNi
f8pZ3b6EsfZP9PoZXRVoiVNZ/l/azmw3Um1b069yXoAtmkknleoCiNYR7tu8Qem0DUz6Sc/Tn488
tbdqH6mkqou6WVKmV9phgmCO8beTZ+z1eCEt1KYD/NrnsZYFhId55AmOw3Tje7U6uaKw7vnEUpe2
CvvqNcqagpZEjHfd7fKLTfUWlBSKdfof7fl57LX2d4YCLSK3Jz36K4+UoTOMkFhTeSVvcb3xvJK+
QLUlnuAzp9FzGI32kaqO6oGeWe3DsFJFoZ7twN5a3VjvOFXw8wuzWu7HpNUeBz6i9H7WVvyJbjE+
MhN2r3asU+7udOtCBH4nXqgZhugD2SQm0W4PmFRlEfSyoGJRNp53P/mNfnQ1nQRIEPv2YUx9+g0t
Z6M/CdwfTnD1zafllO4XB8WKpGsczah3kvTeGc310NfceamBTapoYZMJ0Jx25A9SlKiPtXFN/KI8
VXTU3WcWBtHAHDsEvJlnyWua21dD28ri3G6ldLFNU9Yd10LcaqbRzKr0qCHDMHoGK2fAkZg25e9c
NklUdt14480U1UEfKoRtJKskI6V9S2K/z4jL0J4aLyUBOiFUy5fir3ZJqTMz1ujtBs7py0DX6G7W
2E7KtaHn0PV+941cd60ah2NCYuZFJHpxoVfjN2UYdKhQebGfkbsGCO8p0+Om/Rp7EsKScnx01+bg
kYcb8Fpfl8WFkEfqlwzOtBsHWGcvxS7hl1ts82hfZ9llV2Gu02fuqPy2SBfxQ2+L8TAlSXbxTZlF
8AoMZUuW7GZLL4+MPw+EVP5aDElCZDYm103MiFR3mOgSjZ2za9jJuWp7bZdbwoyyob3MJTHNOksp
6hhRHxotXW8bNeTHxR2N15gc5cBxF1SXGm0vttlfxnz54tlJH2OVesfSFfsaccFO98t9ofmvsSqf
83l5Knu73KMEykOZLc9EdEa66vSgGqeXuUShhONAfDRTut5Arrv31hJXLxriiMB0rdd1GD/icq3u
B9tN2QMN9H98FK5NIznNh6+ssXGxlMbnXEL4z4M/RoMHV6krZwinUhY0sK3qRYcIvUh+t1PNvEuf
pHwCYji5KSpmkU/5e0GH5Sjn9Q4EwYrmTH0umf5ZbbNUplnPClfc3o9JE2GyPcsyb8PZzn9peYVN
w7CfKHn4mSvuQRpZa33+qKd6JPt1ui9taLfK7ZYLxSTa2emR3a4OBbEWLXErYbdhV0F5D/Dyxkhq
NxPgZRo8SUFHjrRGb+XOxxBwpRNw3LWrqM9oSbfOywbdUu4BWIimOHiJvGUsNQKp049EIl2801N9
2dG73JxWE+EWpPnFssf6z1zDiwX5oI8o6I018jnkot6f52ctcb0bbx39X6QhdtHo2ckO3vbc6ibb
vm/90Tm5zmSEBEQY7r2ipuq4tO/8tkLfySyMq3n4WXp3OE0LQuBeQ28e1ysyMYTavDXVjXT8X7UY
n1Ylephy85rRszpm489kD3+sxCHzLT8TmEWsKjNF1tv+pa7im6zm3ATJuU39+IBDJ9IseSNb4sGF
XpY7dGP1HoHfa1VoN5ovX+gxmq6ChMHHJqYeyDDrHyeX+0EhUNLWE5qZNMqJvgmhKG+HodmEKg1q
my4dd71hvLW6/5Yx35JI1x7Hyr5pco45b/DpJ0RgjwY66AoKVLOJHnnim0mlxfnAaPmRe5vCys8F
arbpfdKrqNQMLxhZCxNnIshXJqzWQ32IhXtXaxQ5wbTagSXLga5LVM+eOc1hSx8MK/36ww0OZytx
5xq1fojL+ZVA+PKB8EM4Yr86471qAACKF91IDiVVVjs65CKO7VdEKQjUi/ls6sM3+By0Z7N8FJXo
EL531rOpxW+lpa0PjdQ/6o6clXbq3g2tfaht47sUcEC+/zktyY8U3mWkLy6xaL+1/J+kME5ew9xt
FibmFigbCmnTx3Xof5OrMt1M68rd1ljD3ikIUesd9d5oGv4Dw8iR4lgWs6IeX9yylgRAUoxTJGnO
oAmanpM3G2iq9Y+ceM3WVbkcRJFG1HAEekuGeWGj6W9KqtStg6rFuawStjrNObbJ+lWt87wxSHTb
tCiD4/aDi/nUVymybZqivJRcimLcD1bBsTqcskQ5IRWZIAK5Ko4FQrx9garsriKjip7NJJCT8YQe
JgFnGvd6RuDKquvNvt5YaLd5zJnNE0LrwTxZmwr3Hmb6QE4+jL1zglALHLaKwCdYOfAddZ7TjFQD
orQXyPtySH470uIQQUnuoRIBbIpf3H4i/sS2sZ8Qdz2ObnNkjn/QSDzn83Dguzw6hM9DH3c7Isdv
RSxP2PCncPGKN5l0jyMxa1lMSYDOIO23Q1TL9aVZkyVY0kyLkhw0oxPpQ8m5FWT58mrO6Rk6gAib
LV3f0g8F4nuU2P6J9rE49LKBSoMmebYI+UayMnwQoH3DPtwGY1WK0KmN9EieE2HUZhLjHXK5e9MU
SLhu9DigEMz9rRQSAcTkfti7mteFCKabx64ZXwAJjUNXaMaZsGcd6ZIuDpia2mIXV7J7xe6jLLqu
agAMv6LPMvYkLleXp2JKkeiVSA7vNNT01Y8ZsjNK0NzIBEWeA5SVPDQJ1Dw7qEq+C3P0TrFrMwSk
HRXRNfK6Pivrs/C78cqkWn0hFCjeVsKUT9h/snPvggyDESByR8hVVk+uStM/cVcaH0Bs4lhUg3mP
UKp7UR2aMInwLKDHS2ct7+Nz4ebLOalFNPjd35dUvzKZuEhEWX+MlnWvY1CNCPf6Xg2tuOFja++x
AHCBF4qq8BfO995AgiLPie6x09INNOodVrnU2LzS67gzKH2+y9cmvi4YT+kj8tP7lM7Oo2gM/z0f
BifMdIcKKOT9r+6YVs8dQqXfyZK3h9mr+31acCpZU2+edVqiHsZM49Wn2pAdTGNAcWE1svuQKo0j
whY8ukQRzTBKm8XeF6xh+tBPh0K544VtHcChU3TI8YGryCQNvGZEFEzdThbZmR0/uWbjR/7UGqFb
zu2xs9tij4rNPraypAh3Wb+XRMZXfqX4JOtu3Mc16kJHT1h4jUTPThXeyTMnSndTUbx3IKHEpHxL
Wca7I6fxytJBSRqH734RQARImoFJrCR/pNV9eUrrOjm5blt8DUPvPqZ2926R8NJF7qBdS5bBqMoY
41GArhg7zAdHxWlYDUsdOUbCh7sF0VC8oN9onZenxu70fdOXW1/GMh8YY4aPFdzgxqm9JazMUh1F
q7Rw6D0GV9fobnB4FS9ojdmH8SfwI5z0ktYF9Drn36VzNBFtWoBzQg2u9CXIzWB3J69qhhPBHV6I
2lu7S3X5a6KjL0Dh+bRarC1l0971hZ5cGr2ByPCq50z05uPoSxOsuarpJiHYF1kXC8Ne1+0+iunh
DWwhq1NBln2E/SS/KKfOecz1lDOUrRFtZZFU+qRUNPNt6z9rPg43GEIWNoZB2w3J9sYq2nXPiaLc
QZNcB+5MBOSOcZ26Zg19IpOS0up3g9RbTvMZ0dtS2qfKLWWU+bLeJd1SIIBVCdoUxD5ZOVSRmMfk
nMnC+D0b7Ii9qeQu2Z4qZu8013nmp7JUYtf1EndHU5ZEWzb0h8w3idKn2ydMZtu+K5bxeWiW5bG3
yCqvETufEJGPTMv4ejEuPfSL7e0pisjx8eXrue36OkKSV+5khgCupUvvQAjQtEMiN9PuXKbhKtPs
kTu3/6oKBN8O8cVBIeFMIGzcKDOVsXeL4Qlp5fjUI0jerZA3IRE91VuOJW3nOLN7HiTvBpB1Te+J
aiLlpkU0WmZ7AGuBNnE0+9ZoQZhULNsHLdecazzb8Z7Xc60RSIIjOtYVb215Mb38l8AJte8XUZwG
5IyHRncBUNi5EApi3oQ3PPP5Ne9HYxruxhyNNTZN9Hc2DSO9gSrPToaPwWm6cMod7xJXojpmiDEP
2TJ/jkqPoxqd7aYsX5ObXpv1237Mx69EdkIGZbka52WcqkMqdHWudUXHb+bKzbG6B+Pakdbf75Gx
Gczb1RqZqHQio+y9PUpWe1dRloFHLtYP5ExXN4CW+s5IRbaXdk4dV2nd9DKdT9bcTLTdS+OToglv
p2wk2GlCTXtlG+hBHfDZRk+9Pc1t83lsqjx0ppUKP54N+7mhw1dpLc/1dPCuYDDuy2iJ4prEjRlR
Nkd3CVxQmIC1U/JCeihy1mfylfud37c0E1Nbga7fU+dlsXw0iCUmRGkXv7c+lUNb6NMVUTf5EXqh
7aTmmseOntvnbG2Q8RVFvK8d+5KWgtEeVT1tlDmqQdoq5yB2EFMLV+v4JUdKHH18uyHnk/Ngkr6m
kEcjpA2bfsmeMC91h7q0p6Bw/eyQ4o7oSFxoqofNShQhfHRejBHWzOj89aitfv9H74fmtrXX6Vsb
YDINbdxqQVD1HWMYw+vSrO2hm+mP6MFU7kmlAK1wXQ3kN+MzYFTWCcmA9W6sG7zaFeWrh+MT3FUU
rw6bT1To4M+8TP9+yWC5ZqouziUyjYiygvEFw+BXhlH+tsSSjImxdKbXZtTm2yajaF5fuy8//cvi
8k2ILaFWdXB1DLuUN7/jV2nu9YUO71wZ6l0UmX9PV2dpbqkWmJpJjsFOuFi5jiopMaO5RftNUjqt
r7TQoGkfBL4uvP01onkqOY9J6v3MDEXgrVjGIq+s5qgzmv6MJnl+Rc1O0zcDIRJxqb01Y98fKy/p
z4PjjR/4XsoHo3dtWCshnFukbD8TblsUjHDxH9hhuqvrj+IOqbR+NnKE/KDJXEwCZHm+ucAcChby
qpK+fht1rh7k3I+/WTAUBfSsmxCcYuYKJD2pIMGiweqs02x8EVfhQM3Qy4plVn62nj890A84nSqs
KLtUo7upNRcYZUvvIlQu/n2upvhEK0PGNEkw2A8e8E5G5TI6iKd8xivXpCmyqLQqwqXxpVJuHdOD
dbcp44nDxmCxVgt/ES4jl2hOFxnpZce/llVyzNO+vUfSaN6NvohPhgueOvBMPlm6Eu+tqfIdnzyu
7Go1lF5svy+qzfptNQb1TuE9F2YotteG75yGKg/F1ubuhNMwS9bkxV7xcIyq+Bz7SUZwQtjXXYLx
mmL82npyKWcvePmo3RoEtG5zridND6UYkmOCLOyOh6p/X9m8FvLDyzE0lao/F3tTwRKNsEli+TH9
jWnTgYMXWvdeDYu7r/4roLWs1e0P21Wp+F3v445nV4Ri0wH+tkB26YJa78XkwclZn+2Kx569b9Pl
Ljka+HAyMnEE67OC0mqbNFqpryF9Dq5ct4rPLRZmMzdsJVMx0G7oVwjVwHJ8o/qAZlf2Y6Y3yXxV
ReU2jOviZynHwQ83XWF7yfuemu24SPmhsbFM6tafG/m9Vj0FULbsmuKusCn9mrzaNW7kkq1it7JJ
po9m4Zp3TaxbnRdoumFECBXqcddVhd1xmiC7y0OeC2Ldr+swv8agKPGTmuQ4RJpH71aGe41zs9Wd
OionjRPJXNSXiXkaRpZPEPrfv41dg0xxyppdp971MmH7BfkukBdx40m/W7U3rJGT+1Y5QpZ7XPz5
xKw75jdFbTJtLGWDKdn0e0dyXEn/fbJzU12haV4GooKiddLi5neZdNV6K/DZeIe59oazl9U4g5ue
ROHXDDW4ES55pbcnMqiSJZoKqUKbt+WFnA5WZgNP085tBvmu2539e7TH/labRs06llliNtCxOYJK
k1ALNyD2IwWHaKsHj2LOEK5p6z5bEh6kR5c76iZBphMZ7KdJ5OHFx9ADprf3i/7YtdrNqjv4lgsc
UKjv2YugIEnhIMkgOyw49O8Bt3lG2EtXssuQARIuzBneWYhmxgqLKS4/iL9dbjhCpNxN0B/FcAD6
qCBE6769mG2rACulU+AeyWc6mWHuDFFE6d+KOA/VwhTUZUrhkCJJ74oJB9mYRVxGfAErwflip47z
HY9EqoJY1Fu6P9hvEuquX3wWdiWIAjfN9iu1yfS+M/M6qULHTJsfe02MO63VRYznYpSPPmL3dm/9
7bJrtlo77LM03JGSQNsd7CnNd3HcZHeNEPQzD5j5x3PFq2bd2nryKr1ncKXVCqB+69HDKOVGqeB2
x9jhJl5YJpZW7DqTB7MedMrXw9FdXeQ9yVRg3adEh4K+Kl+RsFWNRpVeN0N1/MxEgoSkZDQ7HAhZ
xOcPC3684D40ypOFC2Lva7pzByLSHbS6ry5GPch9jxgnBBw4rGnTPzMlW1y0Xn6zntCAOdOGufPd
Zcdo5+CXLIpXZrTrCm6gLCJYgsxZTsKYSaulaSOkRXAM63auHriaeCO65Z3AXi9y4+XBrUcdsT0Q
OiMIlRSD9Qc+kvG37t9aTuKLgBBPl1TspaP9Gup1q8UyHjCXt19q4GHR8OjsfVEejKlDuCDZTECv
b2ZAkIgskvjSONZTqRSSfuGdRBKbEUmttFNVFbgE1rOcJJh0BfVI62jGVB8wGkcpctsFKE3lLNlJ
lwaMKvu1GfwPNLl0bBu6H66C7Zr3jyAJm0OWjqXnNRHUrbcg6kReg4zyGIOf2rnz2O/0pPLekP7j
/WkNNkIMGEYoh2SLpjJ3HW3e9EGVPBEr4hevql6r2yxT2RuOeK6H2XTFpWmr9tke7fKaLslL2TIc
0sP06oPQTnHo25PmhiLn+gaNXOzy1otdj/Zl03bIwaGMXG58dUPxLv2+K8apnaiN+R7QYDyvNVQk
4w+d2729S5N4DmyjuHGH6QEvQ9RI+16szRHE+KTper1rhRRhp2v3gGMqnGrmi7JUD3Fs8RzICTLC
bzjXYTbQylYo/7EqYHM7b9pjbaP6d3EvCFKxhaXG3aCD5/qV0+xzQXJOteIJa0X+ucrO3VfE2z7p
ZBAETUMj9oQ99QDdp4cgwTf4qfIDPvEyQCm+joHTMzq2XeJAEGCrw/pq6lGypPgLk0QSoAnkmar+
kOgNdVGFc4OVKA0TcyvuK3Ya6OCJJNE3ITCa9W1yBAYE0YoxCZx96YHw0ZX2Clc6/TazGhCtbzB5
etmb1qT5TWXlvzB5pI/I7T9mPLBh39nazp9oTlsmvTs4ijZZf9w37WqeFs/GW1ZzOunxozKmeae3
+XTsxLgeGmkN374bf1GZBSKF/RizMcQgrVevOQTyiS447xZVIiDcmhaXosq1jXBsImruTnRdzXuh
w1qYNgyjb5jrF08m6jXQLP122tq4lLbS9wXwiwLkCZI2c0jsm99jDqphTuuL0AqQjuQ3e9R73BG1
NBjIUGwxvVAA1AKWbwbLZdSCTne9O5FBOPdi+e3NLM1bF0VoSfFtEeqS8Oyq7jxjhbjGibrnbXV2
cYewZJy3kBxP/nZLOuOhY+G88CQElo1tk9CuKSS29wna6KvQFEMF3emAjJIaxmW9pmblnZrFfdGE
O3PgIyNEgwMVoVveR52b7oFwabKS7CPohxaSZvZLjl1KYZnG+vCTVyZFZ/4fb0Cq4pjrinimZFxJ
KvUsSVMNqCg/+oa2MxRWab0H9dbOS+ncmz7vemd6xYncJPMW69pDaY6fUj7VjrzLNYYjfNcRMNuN
rstbYfVjtEjt3kwa7Vj2RKkNVvnpqiKiZe7adXX83oz1G86T3ZIpBkXCT4JWd6NOxfGfUeK+HIvl
WdkmfOTyqDwPWMtzz4ZSt6m51rsKl4Dm5r9YhCOvSX/0XpK36wLbkLe2w8w+BF5OsFg8nZfCshm2
LP9A0j0TulPfydmWe9Qpy9kgxgs4M4l3+KffZ9G8SwzbtIzmQgS6FGWgi/kyK7I82tHfOxMqmc41
kzLoTftqs5SUwzzdmU5259jFi0fef0qMcqQ15WkFkGINGdm1xk9fNuC9ZYqrVpO3BMkCULvqpe7T
c6/yKKahjQwRFi8NG2VX/els4zBSY4gBbx7he6r0LibOpTDlKwbxg5U0qAj7BwzuN51R3bnZdFw9
PwItOVpZfyvrxrnp9C4XARITJp+xGljoioii0LMoEerVFfQ/YtnI3TzrVV2/bGlnViXiB1VM5a6m
537txLkf8m85mrd53d6w4hiUmleSBmmH5JqKu75Iwf898idqOX+SI8PUAJy9i63a/oXNRgdrTMkH
QNMQoEAqCJ+rMXiXprPxdeZeafMEnOdOjz6516dxMsDGjR65o9GWiIZG166i1hQXZ+iN247iUeRa
5hqHCQlR0xIaPQatLJrU0pd7Fw3pCqHTGnV9Y25pVD4BTxYoiy92XladjDS+U4hs7qYiZ+NBIOLn
vLBigtdqOGLW0X4s7PwVi08dpmh1jx4biFYJjnLWOYenJ+ElF9WKEEkVr5HIKi00UqJ7aUkFQ02H
E/zleCeUJUIC+bR73HSB1VUTzF7ehO5gt5eq9LxLIdsuTPPpgb7AwwoVzi6Rq0jPB3EAwvHOQ1fl
h6mbb3pL3WaG/crRdqNXthuYilkpK3SBiNVwjnndcxNMonzorcm6b0dSi7n8ZIHm8UUmxq4dsiPL
CdQkyFAeN4e0VVMwN5+A03ANsjdCvabfcMVgk9nq1LvTResVKFBy1VfrVPfFKycRerU5IvXzpSkm
FL7D5l4kiG0LFIq9L1Im7Cqkw2uzXDFdf0/Cyq7Sr+QFdtK/JtCh5zRrLYmztGuoirTFl2Mxx2Vt
+ZP7HJcoT8qorDImd7fzHgym43BayEJDl+tHHDre7QRldim9f4Yx/v8wKTTf1VOvvr/76+/mf2w/
4E/dLJTkpv3//Pc/dv/1ZwrYtjSRf/vD7m+yyMPwrZbH746yoH/me2z/5//tF/+XSeZ5acgn+VMP
yFD4bgkyjP/dWLDZ4P7P1oR/WhH+o/75jz79/g8iKpL6v//z//IlGN4/tqhgA5+Bzn8JF/2XL8H4
h4ExyoBvw2joY+T6ly/hr78G2MEzfGGYJoVU//IlaPY/dKETu+J6hOfS0PL/VG5P1+G/2RLwNZAa
q+NOMPmWeLT+e18YdN+WVtjsHWfhNkWfkVzpyLGsC02lbXUZlUZaoLd2ebGb/DWdzzP2mfdUDFkX
EphdtyRmaR7ldwtC1Qhf/CCjBKnlpkggQiQa5IL4LAcYfgK6Jll1XmSLxqBbslezIKQQdrAE7ERI
nJYRsun4B4hIV/vFGMRz5xJpwqrnDtfequM6XDHNWsfBo7kGnXO9oCibMegG0l0Tdkk/mV/bzPXL
0zB2xvLmoZjjuFp6TZHtVhOc0maGOJpGjbF7tGcH9avUDNpkVxWT4AL0CK45MK/IpmToXlei/vCu
1zg2ZpJGUPtUdnb1tQVFoGPCcwcraU9aMNJ4/lm6pvsLpsjUw5nBhJldef4rK2z2Tp4RsAXi7f6W
k6CB//YL4wddaWwgklL1BNhfO6dpnoiyrLO6uE9JT6h3FuolL7SaxMx2q2AN2iXQYnqQ1di0Q3v1
mudMzgrpnJEtInKsViPro8/XpynL6CGuKsDvdbLrmuOdXyYyjEJzdtacDaQlNYM64MHuf3UMDsx+
TuXeUx2ubqsBczYRMatWglMovwkIPMwHFAKN0FjXCvkbhZ96xCafLUGX9U4dcv6NPIJQkV8qa1yH
AyM2IOyA8NRk42d6CiE+AfmV7rblAfs8MuTWc6R8nNXYO49r2U7ZMRv1sTstg8Yzjlhv1vRSEF2y
S3xwiGiBOtB3xFn83XHGivSppstV6CjNViHKqBlpnZOJZWcn/aodNDvT+0te+EN/IZJNK/es7zhR
DEfpHvoAq2rP4O1kPxWuJj+9RZqEHPI6iFHU/EYG+HGpK2uNfEQZLK0WUHAWrNdVazFQFT10Rlha
lj5cFpn6JvIbq/UDAmfoim0bNaujVk50pbujBOcZGwI8PVZS5A3PNb3f9j4hu4zMkUXr5FnlE14X
NOPzPs2IZQ2UQ1XsJcNY4j4iKuqGF5tZZhNnYYP/KDNZ0lhSjH32XGjpJPEixN15ntyxvMmy3hyR
sRT+dKcI1ZhO7YS2Yw+mDwM0IpmP33sTccUPr1urSXbIPCPquIHsfbcsRha5QEzNgz1t8RO4BMxs
n5IGw2KwIDCJiBXAMWRI1AscqCnvTeksbXFrK1RId0WlmJPTatYsFO5J7QMg2OhmYRHtH4YTgB9B
jxHyJptE1lDPZYd8OisLhv7RSakmtqH6gcZ7XR58xiXmzbWcFdQDbfQhopGmvDXnhCdXnBi9+QUd
jFik1OOhv/eNzKa0l1Uw3dutLpMtpoiglFZHgByCPen9qYZqS0Fdt6+aOFSzI02bbXllvOrkcUJT
Vd+axgaBU4ReYGfCZNIci77KbAL6EL+eWTZG71CtDXkqEqBDMKYYmLHyzCi1yIZXNKK6E/geirrI
xJOgr7wKmkzMdtTNlONwcPNyePf5R2iavHM8V2MbYTOSHywl6qfdjDUL0fJNVHVL/aZP208vO4u/
0NIRq+6M5cXiI1YqdKACFyXPN52vjg4iRe6hPuedEC3q9tgrir3Q5h7pdm/8LavHQjWu+lcj7Lo9
QuI1iue33ODZyc2+0b24t5gsiYXBD45DzKnVT6+zf7J1CvWzbN4paeKgQCFSYxKqjE7wYYUMfwPZ
95DZ1l0NaGty+5A9w4cUCGXuiABslAywPaBMbtblw0fYM8KJOvoS8vkl4kbOCY7NzF4bBKvW4Hkn
c9AnEeD0VAjhPY9NZ63i+XXSBSAvnpT8uelrhC8TKY/aaVSAmiEHhsaKGwvrnRqSHLNdYtYUngUq
M7CwlTSyXwYwaDPoqxl2SWzxcGGql+NLST/pdzaJXI8cf1geR7fDMR3PYGfEgg76c5ra9smJTbsl
7VWL/SOhdPF1NIUFylRgR1oMjKwBS1FXgddJEPFY0AAV1FbRX0x4LeSz/lJW+xS51e0wDYAYtr1Y
z7Q3KXJtLLP3UdMKYYaCti96o+OsDlkHlweF1ZDy9Mwf/IDI9Zxn0YJtIjJmwKKbNt4khMWsm88t
P56UjbKyiS8ZFvMmZimagmqr4QuHJKeFRNfK9ZlQiO7BK2bnTWr0jQekWrvnJM5K4iCsMX3PK8Pi
Yabm5BeJHSbvN23g4M1T6ywhyZtoYB2rL55XXeUXLD+e3GtKqo+e8OLr5E9GtbeKOL9tCe96g+6f
3pCWme+aPiOkYsVBLE8KSfJ3LOa4aQcMCWB6Y7tDm1O+GH0rrcAycjJBlVe6HU4tLAeKlaglDHXR
dE2EYpQ6GTVu6/Bsa0wCLpq1tAkLdSQ7U4st/cuMSZrcz5MzPqAP6Z7BqKpm0zttct10s1ZKbwKe
IN1OEY6SjmaYVC3HW0OGD9y/bmymIci222HePFukN6vH3ozrzxwjVxWlzuxxMFsW6CzJEeDWTVnH
kvvKneegJzX5jQhb9afAcUwblxLZPaWgxIxC93Q0BMDTPLqW0D9NXA8vMHcZIc8eo3/YzBlyRc9f
TQsttlHf1oXFle1aqo0bk0wZLAS2+kVap/+5DnbxbKITv8FVaL3S4jzkSAKK+st2TRwoZZGlPhji
jKbQ5Bu3e8cvKKYvkBwi1ctlG3lVsr3JjmEca6Vv+guPzLbI3A4O/Jdj9yejMT4NTbDiLKQeAvNG
gcsCD6sn2mUHqlZgyNb7+UnLqE0NLRxACByEHO9bc0Riw/2UfNv2kCxndAbpR5VMA+IHEk3GsGGS
YhBcFg/FCzpXqC/dS/90I7lhQao0cd9Ps86tT3czfY5am+f7lVhOwMpRSGQ/SdEhZs0RfAeEvpbn
GsFcFcxTA61t6HW+M9omFse4QBNdN7057YuWj2yob8cp27mN7AvmdvrIbCC/QZrozJWvZTPpSQsZ
k2pqBQULCJDmfV6OiDIs9C7u3laFmUeW3RRXLanqfG+IenoUqLmL3ZLnMY4WP+0woYH6YqV1upYp
JAN25KxN3jUtsX6UvkELYEEzehdtAypnAiReGPymu4qxYAw6rF9XYsyUwDNokfpiEv2WIUhrrTJs
x7Uq9h1GFTtIS0gX6NSp+g0F0pYnMVhTG8FbeMjmfc/91cSzeJW1HEgbxkuChZIrOsAuWt7OT6u6
iMqkyKew6ztyipQxk/HdD9NtCeYVh4WTLY+1XRCJWvgEIi/1PL67dcfxgREawnnxyUjZhmbm1Mwx
gd1nKKSaHdUp76FZsj+eKO0PqlSBMjpmBhGBe2xzNmqFZjfHNso+bn9h3tTMmg8JyaIY3Mp2i4m1
kLeBb7bOA2C7+2EuI/IsuLb0Syd56z/ZO5PduLU0W79Koub05WbPQU0iyOgkRaiX7AkhyRb7vufT
3486pyqlkFMB551UARdIHGQmfMwgubmb/1/rWzZd1266E1gC7qba7zVCZ3R6wUSBy2iyvar4GYf0
bV02USxCdpfHiJ0Tnx4k6H61W4RWPP6IiE/LFsh/oAtkIjTIqNKz9NpHR5ZT9Jc7ICKmHO8HIJYR
Fw8goVVGkEwLa0zZ0HtAZl+KQc/bha/n3WNT1iqao0gUL30DpH3RlzFyyKpR8gnnmIxpacKoPBt+
KX7ijiwgqXsVbSLAh7L0kINZNa6J1A2eKzvtfoxT719aDeKbK92oYclmU99DivZQFzmtbLds16nV
XI124+VOEmaFYHWbG0E6TahzNJUZiKrWkHeUhztEo9lQEaOGvrt1CF3yr1QcLvqi9/MkWoq+j15o
nsi/AmVEFGrDh/JphfvDeSO1zCt1DDUQI47aXzTk7SUrQ43rm8gYwxdAShxKRlqk9wYK+IdBROWz
0g0S9C9W5/scKXGJ46aJb+o8AWcGeXYsF2rZxQ8RrVof0S5DZ0mr1L7SMptKKtie7ymS0XpJHpbQ
kTahNzDpnFGgIY7QdybJh2XZlWxcynKiV2sWavBs5wqMSSlsdfDeo40wgXJK85TWYfgsBWqEf9Nu
HglRoVKElNKKly3qhXPqupwI+b+z69SKix8cb+jnZlbfHuiZ1492FCV0DvABR+0jhBO/YRng+LYg
9apCpqyl8V082MadjDvpWbY74h9B/OiPk2L5szxWYdiPAz7plU//6roCmIL1iu3Oxdin6SuahuEB
Vdf0bA6w0GilyfWvNgCgtmJgpTsTLUazQPUUNQsr8iraT7UGd6qv5e4xwav6AwiCjmaSnd+caYCY
Z2WJlOJZpScJu+aB5dad4sy4w0le9XvoaUaxjIrEpqAGGKB2cDnor+SBBr4rh5L4GYoRuiJcayx/
wRTSSFLyTp8nsLRbBRlQdnQUBv8H5h6fo6eSiP0QzBFGpo26QdNbdusFjGvfrYF3vtRxJ6q1Nnvi
2RQrCnZ+j2fstdToXS9u8ukGEAF7adtviJtMjKZihChjTduCaRu8Vzjx4QYGIBFWN1O0ZyyqNA/K
yUI+CUy4cKySjaKbUgj3Luwpo8JZxo1mXRPHVc9/CMzh92Eu7s2Qy1YS3YzHSiacrVbuueo0+cpD
qA/QQgprVDDQ61Tiz/8/x6YZZyKNARDjX1fUXH8smvcVtPmP/1VBU41vBB5bQrb4kkkul/8bX6No
3wAAaiwNgIIJyNb/SfZQxTdIF7NsxJKFwp/iX/qbXqOIbwS6QAg2sezDveJK/1VH/BsJRgnyX+K6
wOp8wHpo/B1ECmqayZmAj+gIbwTaLheVZgDDhjxjDWgi8mRXsBRE+BK1BK1IePvuwfwGSkbt7/MV
gfXMTBOVn38EEinSAJzcZPqEwFhn4APWqXcqNugo19WECcZd2YauI68hu1CZoWHvkqZpcjW4fC2k
YE60nVoaKI7x6u2oziwOw+IXd7pojZdqsSuW9vbr2zsK3Hm7NoFxJu8MgKXMC/p47ZF4czSTns/a
9xLUhwRTLJ/1WUFT2vclR5P3KWm26fj6p9e18E0ziLDtmoapHQf9hJiWA5z8dJQblSNGvpYqsacv
f2aorq7iBIuKKyXR15ZxIof2mAzDezTInWJvb5i8zuOH3VgUJsdRIY8YmDwONQSjFPjdpOtuc1UF
jyGww399s59GLZcke0rhESNagVbz8RmHnW6lPsJvqmfjcz0M3c6MLNiDrXTZyeZdBSnuuk6j+AQL
7DeXxSlAqqml65oQytFlQdGWJh3zgL6QT+exF8pzjAPXRbezRZPgqDapEab08vXNfvpgZvYPym4a
lTPq5/jFlsLikIAqfplItLWoljTJw5hYKMC+vg71+o8fJteBcWYQLS2wcR6Tzgw/Maq6xMIGywoB
tFgN6EboQZ5h/DnxIJnYji5FsQz4Pf1y3WBOPP4+/Y7UphIuJblTi3DaD8g0tOnERT4/t/kiMAhp
UMjzNPBxkBRTkgC4pVSCrARHmOkBbh069+uH9ts70ed8MnLKVMovHy+SDmmE+l2NiHqBlS51bAuG
ia5uRG7wn19JmyFjdF100muPruRHqPn5xhkGATALaVzCNEbrL524od89NQ1dg67C/2MFOpq+OBYC
kywQyUNcuTX16qZMihOXmNs/n14/HXm+XYJPMXkd3YpEu7eQB94MTQ6yJz1VuUy8Mt90VX4zySnt
6t6OHToonaNKNlgOe8QSm7XytULMqLIcGh16AzSIEz/sNy9TMdCKALqy0E3LR9837jwVgrEFH4oE
CQXDRA2nRmML/PWb/Lw8WTorHxUFC6gd69TRdRq5oLBGcXOJLJTDEM59v4luZTvR6QQjolHkHEFM
bnzXUx+5fm6ECG/Ktt5RF47PSxQsGw01w3Y+yLdmq742rTondhGJNcmt/PPrnzu/jffkL41fC+Ju
5ocCjOFz/TjEDeC8CWlQPJXxJhl+mt6eMNmrUb37+jJvC+On62AqgeJnktB5nKopbMym8aDGS70z
dpgo+lUP1GTP5jVCi1/VMwCmRqgOVZsq2EKlN9HSx3crmB3rUYpzw5WT8sSk+HnKZ8+Gdn3ejSF5
PZ7y06JW5LHFrZxLpJxVo3+JnPopbjatvqUUKG2yUkgnVrffDENVtecOqczmD4jb0QOX0ozpXuBH
0Ew3761kgShh5wG1/fqJ/+YzZE1hNrG4NfCWR58hVbkaDyPlPrD+OBwbuGurlCSg6z+7DMds1mim
SFZOhILHG6JISDQiUsZPQUnnYAeq57S9ciro8Hj1Or7KfLPvtnzo+zwVlTc3k5eKE2D7I/hvMs6U
Ti3dJK3+LPHYVI6vN7/Ed9cLZDv0MWVGS7260MTZVN6LUw/ueBy8XYLem23q7PaN42xzI5dbOl9c
AugbXPBFCoc8R5z09esR82zz/rvjMpoGCVOjW68ACzyajZQYx0+UwVXTdbj9UP2MdeIVw/cOne9e
ppP0VNcY3UISLIZ0uKwFk+NE/u0pHOzxPPP2OxAamPPnpn66XVqOghS7ESQC2jWM1tXCmvOlApKc
GkXuXNxZJz6AtxH+6dbZiDAZ27JCou/Hl2jpvarTvcE6brbDWitSFG4zBN4z1GSBPCe68WoQWqhR
NDT8Hf1pSVkNcXAZC0Jq0byRh7FRzStBl/W2Kb3916/mNwMAY4nFMsHxTCca+uPP04GkeCGC8CXx
lPWLZKkxjJyapdDzBuPEMDh1rfn7ejeeSxhcugKuejnSsh5l9SeAqNUQ5iduaZ67Pj3xd7d09MQJ
BOiDfmLn3mO8J2mt2CGgXvaGdqDgeg1linZW3j4hKUicrx/m8Wz3NrzeTs7s1di7H115gjqGwxy/
n25I7WKojPiMVtSpOfXz18TqhcEH5KA53+YxQJk1WG58zIDLOA2QaKbpZuTYt9Bz6pZo4qvIv8t7
H/JTtsNAuaamfmLF+nQAZevO7GTICoRbE4re0UxIxb0aJkuDa+L7P81G2ydqAmpLphORBgdRNbdy
qzg0+pGUeSdOv59G0dG1j0Zsk3e2HNcdzjz1pYcNpUDCIajmxFh9Q+p+GEVHlzkarJhQgAtQRsBu
P7qm2W5MKXxqKLEgail2xFq6cTduy6TdqqakYU/HZSTqbv31iJpHzKdfQdY41WQQYvrxASM2y1oO
a151E6O2DrpdKEmuJKIb2oVEp9HX+vPrzfMAmicGs6EdPVwLA0EMPapaBka8YMpYoxBA/r+qkGFg
Qzlxtd8+ZFMh957hjJLkOEAKMmlX1z7vsuztDQnPu0DvrmpCWujIX4nIvigMJEZiMs/p2CiLYrSU
xVidmqOPN2DzaJ7J5/zTNDVkXh/nJRodPU0FZNhTkGntbVPDCl1OACkPErad6j4jsrW4STQ1x/CZ
dIV+/fVDPx7RJg5KXD68XZNMeY79H6/fBN2o5j1PIUsP0nhm14AOgHR8fZHjzct8EV6pDcTXQhU3
w6/fT76dlmYcOeZDTrhNSS/VYcl3gIyG6MTW8ncXInPE5o1qbGxnyvD7CxWJgplyXkK0oQSP762J
kaz2cZuV1yH8iD++K52plrcnxJxAcLSPjQZJQzwOYInMCnRL6GDVVZ3DCVPVE8/v06zLA9T5IjSD
EuYc+nz0AGUyq32KY0ioHu1DRmhZdeelboFKOcMhNYQrC72DyE88zU9LCkUSizoshV1qJ5p5dDLK
wHxPTcO5JJ76c75AH5Fr8IfVtbkQw+ZE102KXZSKj8ZfHuHbUwbuDIvYd3rORBAFtM3sa0POH9EF
/Tu39O5yyscB0mPBmAJinuA6kV9DvsFu6NqbPxsXx7d09NgGSwsoRE2MC7MF99ij28lmyQQzNevF
iRv6zYgnVY9hyEaamvPxIAyhBfqyR5khqQNEDnUpPwzQD5ZZnOSOl0fSiUF/PCYYiZzqKaUbukZh
8o0W/24fFai9UiUjn7Idg7u14GCDERXu10/w9xfB2aVwXIavdPRl6TIykj7sq6UpUBU0JFE7aqCd
ij74zaMDuc9GgpOoMe/LP46FlndUQ1Jk6rMOaXed9T9B+1TJ/df38ja5vV9GeWJchox6eh02nYij
ZQ3LZBoXcBCxBqirNorv67B/SkiJ7o1kR4r5JVvGFR77fJEgyzcraxMjB1fMdmn31p2S8ZilGt+i
jQnYxOl94udxDOA+3/9Ag6Ibwmf2crN+BaD6x+cA68wKEuBAtMdLpLH17JTTYXRVr+1kjAl8SgkN
PfSOmN4mzeqbnLKWvgD9qwM2nbwCqxuiDh2flhUVBwsJVvAQQOpP9iF2e3NXjB1qIBQR+nSjTOaw
T3ohPUJ+NM/USZ4wvNSlB+eu0fJDTwwFjsPCgyMxkuLM5Wur3cRVWV1aJobaX4hulIMnd1V8Zwtc
m2xJWjBiQC5Jfbbc2pTMO9OS06teCXrrPFRqUlPH3oYYaId1vq77Or+q5FxdClHjZzWmbriXe6Xj
uDNZ40EDs7UdkGLj4VK815BN+yMN5uJCyYW5j0wdrFHcFBvSA191vZ60bU33uF8UnSB21w8mv8R5
SIB2U2ly7BLN6BvrEVFZSCS2BArDy1C5jYCznpLYqlYhnq4dWjITGh6YRBoriJtI2rNBCdUeVFio
TNZCJxWx2iElVS/jJloRRRSc9brn7Wbt6yqJNaw3AC4fZCmeqo0+CvlcFpl2ZQ+pimtpujFwVOwJ
MG+2/RTQl40ra1W3wcrDAo/nvQba44FidMlkCJqNhJq7f671hJZw0+b9qmu1xknV0DwgBlYuG7w9
rZvqKUOaN+qIUZraG8I1lTu9GeqecndY6KhVdMTenZVNZyIuCCUqlZQHl7pNDn9nxl9BMKrl4LLH
ttTP+iBUTKiOZSC3RWw+GnlS07VuVHfsqgtR+wpKgYmo9LG8TFFgAJimhDkkw6tl4AlGYwibTA4y
yVugYcaJDBKslxZTohk/i3QMoqVBPmBMpI4jhb1B8roJHQSIrAo2XIkvBaTHK94X7PkQpeYF6rln
XUYqK/PSCBb0E56zlhlEhXFaV+3sVe3AA8uRdZnPNWtkq0ui31ICsTWsn9iJH+IaXYAaGt+x9GHH
rXtsRNn8A8O42KLBxyqSm5NYGr60VQrltVA1HHJxH5QLtkou5vlFC99CSuI7hJcJdh2Q7Z0EpqbV
rr3glz3WVraQ/VF6RMxyGHPeMQsbpkvkipNa5ct+GsGDF4AD+EM418yx31XzYUKaPAvcG9JGr2gV
KJhYTScIOMsJ9yyUcVms0JMdiHJFOG2MYtOnlCeTnh1H6U6JfIvEp6sh8NGJBORASR3NQol4/UeG
gGhR6yk59175osowbkq0Zhe2ENOOYxm6V76wn/3QytNSNQJt51U/piQ6o+gvENs3mW8/mihWei89
kIN2l+qPhef2rejvcoZHdgVKbshdNB7ZCiUGpuLaVqBIxVl800s0gxeyKJWbVn7VIAI6stXCXbAd
/LPfJ0V58iWG2cCGagGkRHZ49c1tTB3xrI7q5K72MLuJMoIiSx5jvGuY2soOzk4rlatWMpSXOpSM
VVjW9harnTBdH0UYlPqLqtCA+SC3ChCZ+jYBD3Bf60TfZYG/Io3AnZqaDwi2Jnz+IYU4SHr1Qlam
bkmKabq0mvze75LCMRShLDBGLEQfVSQkokAkQJx/v5/WWhBsNKt2Cf3cgl/BLWv/0FtlRQq807DB
SKZw1WnA+yPEPKBp5SjkcoSDiQRgBLSBnALIphaG22iFawztpmhh+RM+reckaCL36jyHhWDRIYFv
Nh2Wa3AkgiDRrH5kHgPJQeD0DoAXdMCCmD55eiU7e6mFBaKRxLxviqGD78G04BuIeIBKDMUKf4t4
FnLfs4lUDhLjYofIcroAImTA943YWLCdoCjT+W39Ukfli+XrV5OcJBuLREa8iV5aYrdvPBDEkahc
I7NuVJ83XetacCBcVspJ1pwm0IdeeT2QDsz7VouE5CxFvlREAm6OmIbnaYK/0o3eT6tGbkPYh3Ev
Z36yATV1MXMEmkC6z3TtMcJsVlhgHX0wsIaaDa5Zqxt/nMpLICnldSnBYkVoxfSaST1cpnJAhWz6
rS22Op7wdFeNg3aV2vQ4xDDLfgK7xLlosj5MiffQZCQuelYbJW6aIf7feRRN1nbnr72Bz9tDbfaq
pTM3CPDFGNxmTTZeqnI8rCUplc59I/GM9YQ076zJ4kByRmuylmGdatCOZ9RZ5J9bVi45VYVOoKaX
FgDc6mdW1yTES90OD3I3GMWOZiUAg673XmAAoANERz2tJ12/TNS0oBqYxk4fF3skU+OaI7MjDQAy
wUIhwttxCkOaWrgNInIlBJJHFuOyLephE5oKlH2MIDodjBbjocHe4yECOqjtZOwH2nXtq+qvSsxE
9KJvXc7HLhzTC3I8Lyi/rmsP7h/89clHPrsPu31Y05UobJCs2A22SaKB3e6p6eIuMsrraqzaHTGX
5A/Js/BS9Fb0SMjQmOzqYBjFQtPhWQXpgOybMIaED5pPVPegu2wrfRv5anVvD7G+IzsPSICcoXmz
siyxzwZfn5Yl1U/SNiIZAmqN5SobqRLT6kHQF0yboPenW6tDzRYlRdncTVXfUc+uuNqSnGcMmb45
bTy/BQDZixdfVvHC5hM4mlwUj8xUT/TRCjoUjQbwZrDHK1+R8L4Cd9knEukthLHIxK6SF6ruJfS6
mJr9YayYYsjucmYqwWKIyH9BrEpo7GKQ8ovBHGUHQX10J8UYmBYpwNcNRhtzmVOkRPopo9bf4CJo
62Xl2/4+Ip3pR1kV/RrSxGSzpOgDRH4EqTVSgEy0ThfapT4DNR5sQDNRRPg2zmNHTUgJgVyM1lCR
tnpR3sCIyX/gkIE7g7N0VRiSMHl6fe8CwECiaqTjZQAmDYu3/aBGTXlRmNJmyPIe70ygp2uzgAPO
n/IPYsjzcGkyU0sqOZmig4+L034ifyoDuK9HdFLLvpCdsbSjiyYFRRn5vv+ImYANysyxa0h5IOkm
C3AL6dN3bRz3GU6baGP46oaUzqWk+mGCOKjL0S5bzbkXD9FLOqIZlzO24JSjhysPP6vZ5WdCb8rr
PPBDZ6QQ6DSBFm9SsoDPkRtum0BWyZRAUTdN6Xfs2ts+S6rALeOr1LNuM8KEDrZnPqRSiF4xU1eT
XtR0HQasrRWNDwKpu/TRn3gqZ0mN5rNgfVgyp3l7PM/mRpu6A27rGyvWodaMLftDeGVwLzIjvVZF
14XIwgsAKWyBpYWdaNdRqSQLyZDknTbmJIooQf2YjMM1XNMr0oIfpFFd92bS+JskYcpJGldXM45c
ReYbT2QCq53rVapKrJEsoks1ZLFpvG1F7vNliCwe4J2OvWJ2T1fPfZCVD41nVdcFG99DWQN57Oup
uG2n4mwkX7ly8r64hoLbOUqDKztuTCfPi/h1CmTcwdXwWBQmpCQzpBFUJtp9oEcDtSLlyWzDX/DY
hvMATxFRHZAWdxWmwzBS+jXKZ3WNKJEaTBzeqwSPw/loYT4MM0cTpi8ZM8kZGl/94CcRvAk9bhda
x3Yck+MepfB5UymuPRHCRP5tf1MCR3WicJhzYQoTflb4ZFTB0ugK87UyCRteNIV/SFtrZ6BXLCxj
RXFjaaCTwUIirfHsm25Sqvl5L9Rs0xHwuTKIbdgYAkh+YFmVY0tm5KPclVUs9eTHG+kyD4zLcYBh
GSvlhUmwLd3ouIwWOiy2tY3hctkXCQs3lhalO1NhGwfLofLWxmDgnxeAYaKcZpI8ViUYqkFO17Ha
jD6pNMz1rW+C7dF7zCpl0P8A+mhDq/SfkX13+H18LI1BfW0jREXZG7id7E/peVlhp2YOGUmT9oJ4
W7WivSgLNllB0wwHu8pAgyDGz1fE6w4Lo8VM7YSx7NPjpxexIDqpcwthQImgk62FzKcmTkj82pOX
vSpqIG0rUKFuF5WRxrIJqtyNVGZV3IMUvWG1uXgnSBaZmsjFAvOcjRzVSQaCNuiBc+7ZUY1hySQO
xbVYJVWLcdT0Y4cmaYjvPB7uMyxcCy2XsNnFr7nSVleR0SDBV3s7OYQhy+SmYRoN4Jr07EMF/DKE
dD1p9g4fTvY09bZd7jg1e/5ZNylFdj5kJHDms7sQF30MKeGaQAfkXxwx/cFphdUlQK6aNN7YRMbj
qDRhvJjYIIahuYjTBhT+0sNl6hB9wW8bhR0b1xWVYXVFN7cjn2qU7e0wqImyK8gMkS81YWQeYJWs
7jfUUS10rVEjkVtkCLdNRnV8CCsKNZADen5AJEEAoTcMhqaxzEXcIHpe+Iaseg9KnnbhGkdWX64J
ro0gpbdm8VQaHnjKKI6zmcYrJ3djTdK1i1p8vKN3GKvrshjtX75CLpDTaWZx3kVqcGmSTnxjGzNf
UdG9zPWJvR7Oi6jrd/xJIf3ofctP19jVrPsgnToiVHLCdJ9DgiguOXbkzMqAUdQDGxKzvw9aJXM9
H8LLwiPS1brv8Gh4h6Do4Hv5xWCG51FbG/4+V0dZh2rgw72R02LBktScF3kgNlDwrvssn7YSISvc
S/WramIAvZgZkRynHLQW6GoqdZfGWWk/5LD72zNaXUm2lAo4GnGs2+uQ/VizGaawAQbBOUopdD92
Wbw9g9Fo70et6S/Q9zz1IjrLZvy+l5VKvRDSHKfAzBa/9JVf3YWiD86Lakw4comMabDFkaTnjTbc
hZ2KZ3NdeLeSfROG1S40cg7iEbPKtCwMbxaur1j4ii7Y5zNDSvsV+uVNReKEt6OUo5xzNPd3rKad
42ucYuW1kK/0mGMx1gziwtJKNdNNMDnwAv2w58Am1cIhOAzOrN7KTk1kPVEzEwRJIojdDqho5vCg
90nonamh7hbyeKZWD5qJhwEuUiXClaeOOVlmlZpcVZVieJuIRKF2OQF91PfQpfKrItMxF19ywfyx
V0SxAmowh5KQPDCRHCwuJu+hshyJMrk2nI116zlBpFPhjapyBV3kmYKHtMSiPKeaVNk5KdPnQSk3
Fw2nOsNaFBJPyegbqD3kPC9xSvaLOJTX3TDJv2o6ku0CR6JnLqlfVthtSYEHnmyPNLu76oz6nHqt
KqK875XyrjibKZTnZpsnrJYFf3sVLSPO21KjnStqU0BozknAIxPBJYhvb5SRnzGdG7a0KohhEatE
jr1DiCl/oYRt4HBix/XCZi+QnhUMIcYs+DcaGHlMstkENRnKFAw3bGbC7bvMYHZPwOF1+LN6doc8
IVNNBMp4Ld3q9gQWOqyMFPtcEdpMcJglqFIawdUowzFfaVUeNBepLu0CRflhT+PwYuIFcnJFItTa
71X8KQxIDjdmZpAdIlF0yXKKMhW9vuzcirHQraQhCVyocKHT2QrORzkZ6z1cLI+CjuohJgxkfjAb
t8RtS1O7bcbhDAZkYC1AZn0fYnlrVl7PFk6DFePmPiMeYJcYF2Ub3JYIWAu3N7VftaauqeY+NCWn
sE2aNoFJySowHBMpxF5kmFwy1mY35ju5ZU/qXzd2scLapfmuF3j6VhGUoMg2Uw/WCIZvlUh+aeE+
wdp1qxm5tqD0VZJfaHm9U5s1YK7mdjCywnhuBej1iNgAKiAYc1VW5qUy6YqqLdKa+Q53J3wTadvq
sEHjmkidoNoRZbCfrbtU3uwdeUXFvpU1F2sieYytVceY3qYOIlgr6QK8fd6rNGFSSY/PqQNPzRwp
zJCaMv2iACpAK7MrnmDsRcNyZKeNFyRVqCfEqHkpJszZWl0yHLosZla0wolzmJm/JgkY7KuM4vqN
TY5YtxT1hNEODOtDHkfB+YAVLzuABBzZ5TWDt22tslLISlHaUlqYHgFNuw5487mKfNNyPS+vM3YL
AaMs8SeHsIUhWsVUL/KFja3kNojtfjsFRvCQ47LJzutAyUE8xUlJBjMJhT3hhZ0frSdlNME1gEhn
+zQCw5L6qVlow6C9yvGY9uSBcT7sJCVyYDQUWztTyJPRjP62ZtH/mWBABWlvSekVrHRie6TOwwJa
xKSGKTix56kmRZAPXopySbK29dF/iftGPrNF5G+8qaNoPptNVAPPs6JuaYwId7QE7asVdLGhzFbU
rotUvy4aM/AGNk2TzXoHZrrgNPq9D1WNk5ekDTVZVqI2meMXcusjZBSrwJv4K9CExJLUrifDQzET
FAWFAT0Lg0v2UNodNfFLtZ6yTUyP72yUa/0wpByMREtqHWtoH+1mT8ptBPI7oy4hckjYcmdpnM/S
SHeVcqQKvxkSueg9cikqZSqlJ7xb0lLC9AXjoRvIEiRjpEzGzdeF/t90O95EmQb2MaSfb6SRd40b
oWhTAF++wjBYOSHlr5E53LBvveFER/m4o804VxEMACaBPjj3PT62E7ASAvDraH/RVWiWhNUU0MCj
hzgwHji09g6Nbuhjnfan3cq36+p4UehKyaqsH/VIA8wm4MfpTHVpmqzlyo/3KbmNJzRVx6KI+So6
YkL6vqbOP44S0f1GaoIg4TEGZJWrAC78VIElaFqrLDW6bQP+4ETz9zcvjnY2ulRapCZSw6MOadCk
ddnyZXNGFGTdZJTVurHItlgFxVJFZ3RioMzNtfftoLkJBDYD9I1AME/37eP7E72p4sPjxGHVsB38
cZlY1j6qbPaL46aHMDkG1XMTJ49/Oj7JsUY0PNsd6JsDzvnQug/5QsvYrGifF+mat+sMDRmdtXFN
+OCJ9uLnJ8qlNB2TA31TG+vBx0sNBK8o3XyaSCndEG0iozcRFVvhE2Pl85eArAJlKIPR1gVv7+N1
MkrSNvyTajlzSWilOICr6QFNGO6gAjdiXsVODJZPKmOTj1vV3jQ7OtId++grsHpDrSSTr68Vmopr
UaxJUgCgExKaWMp3tYi/13m98ak9gt5Ywff8BcL+OoroN3z9Qj/dvTaHNs+GMAwQxictRieJGjgG
40gPuVv1Ku9lgI+kFVRspZJNdso082ncztfT6eNiIzGZ6o7GrU4tWq5yhcqem1w2Z9OidFD7PTTr
r2/r0wTAZeb+96xvt+FCHX2O4Bk6iizsxyhZZQtsHhg3vfG60KVbFopwaSmd8/92ReXjMILyZ6UK
hfalkfyE7LDsEokaJ4VCqVnNpMOvr3asr0MLr82yDyS5TOJ04I9GEFKlsvGJdAM53u6E4e1V6AIF
+8iZrwdFc7JXABBXAUESb1f+I1zZbZ7yn4/IsTe73z95ZOtf+f4p/VUf/6EP1LL/GZiyee7816bK
JeT1Kq/f2yrnf+EvW6WmfcNto6JKwCKto8Ljrf8VmK6pZJ/btmLKhjKbxOYFIcurJvjP/5CE+KZi
VsOrA3oMo4dNL/9vX6UklG+aggKBPCv57R3rf2Ks1D5+3mC90TADZkH+hPIdO+DR50adSSFI2EAB
4LeVAapEHwldsKZrQmvla7Xx52SfVheuJsruRUaAvaBnnN4oWY27JarkaZtn2fckyeidaWRkQJIk
mcdhAYUmFEwG9doeqgTE8op0ClsPzItMsJddTpZBOp9e++0t9X/vno4hvbkOxskP+PQpKVpV3joZ
JCys79XksHMbLjCq2pMTFV5xkcTy9Eh+tXbT0jcn7KnOnTAN7kqfHHCpVxn6clLo7UIuhbGWwcP4
S2wKbmz1Hg7jPHshMdY45YpQ5gf2z3V3fqBvPhTeH0ouGz3gx888sFMBRHskzltPxC0tkGqnaxbf
exn31lU+1uJnQ7XfNSZtovPRgNlYll5dXtsijR9G9vCvbBunzeQ1BVVoggnIwSIjuFJSdl15pnW7
KEh0dUNd1z+hIvm4or79dg19msHUK95k9h9/eyJNflKOGeFeYJ7cngDLNZWywTWk0ILFGMonpsQj
ZfvnCx5tMlVPDgKzT7Cxc3onz+eQph47+pxNinZFl29VzToNbbCI71FXlM/OkynZJ5TVyJl/UDxQ
8RYKYhi9777gy79e1z+yNr3MUUrU//kfH5VLf/0ulI6oklka0EmpHx+EUtVDz4DXgSR5ZEJ5JC9J
8eBd/BtXEWTD0TRDiHWsXCqkuqxNs2CoSHpzXlV0Q0uVyLCvr/LmUzsakYZhylgMMdzK+vGKqqrx
BADFNkic5NAG1E6TupkK4J+B4fIo2gU0qSnsjg+yUcn3FcrzDOOxDH1OncpXnA2eS5HEVJeQC8mT
i5qJfDNAIdCrknoO0/WEC54f0ldLNplDcTLvNvjE3N5TL1rbby/FfIR1I06TN7BRskciCIzdCLeh
Xupe4lL3gcdcZi09qkmps5rtVbId5I62hyDgcKtmqAv+jXXqInxh6s5fm+NVCGf6P5eqw/8yrCZO
HBiIjNl/vWjd/MpiIj3/sa2Tp+xn/X+c8Cmn0/QU/uOqzX4+fcBs/vdf9zdrEyAAVlIom8wSszue
JeWvJU0o6jdN52hl4NCZ1zqWrb+XNEX/xlpGfW6WiHKonL+o/yIF6N/AcyIXR7zNuYFu6x8taG9+
o38Od1xaGjseDj9HcwlBMpqJF4bcoW14Bm9wLx2kDesamPSFdaHs5v+p7a09ciEKzqt6aW6ogtwQ
2CYO3lW4J8TLzS7GB0Lf3WFFwtKhX4c7ZVk59S46R+W1zZiXSGyBVbWFg3tG4JMzrIylWHnL2KHl
4Bq7bhu73QYeI/99cJR14cTX3k5xyTA7gzazLDflGR2mpeTS/nGCrbRBpuOITbiptjCdVvJa28HB
XUfO6EqrfGPsiht/pzoUWPb1OkREdCGcYlusKK6t0r2/p48lVqrTbDRHuiCOtgwX1nl8YW7KvbIz
D8a63I8XiPK2mjPtUPJtu02xSjf1/2XuvHoj15b9/oloMIdHM7ODWqk1M3ohNNKIOWd++vvjHF/4
HMPnGgb8YAw29mztVjebXKuqVtU/BOjUeUKIS8WpeYofhYfypThZD821CrvTGAJWcWhkRgixe8JV
C0CVRUgagRtC5v6GnSZ+E+jxFPf4ETMbe/1dncZI9Qov523BT9t/Im9wY/81sy1HCnAp8WQv/sa9
kFe0of73MpCoCnkHF8loFx84u4kG3xMf48t6yoImKDzBYTYbTgGIWH/xu2j38FA806gJ+lD/1Z8H
t/IVh9H1ib6dt/hGUERSsDwyr+O3lufqCU22wHoCozZEpp8+QfN3iqA6TfQbg9nRnDrY3NlBA9rO
T3iknkxf+ZZOxWPxJX9a72PYcB14y9rTq4P4hIslpDN72mm4LL5+ayLVj+3ZY8Ibin7lpuF0MZ7i
23ZBG94VfdFVHGzLXf2WP4uX6mt/62T78NbFpkRGs9vpH0S397QH5cG6DlHx0t5rr4vWb9GntRIZ
LipVfvaYnudADvMAeIM3eog2+vlVvWpuGcRKlKIRqdrZi/FoRDSXudtZoDiIdRWP9QmIvpsHmSv+
UMP2JJ+XH0JUuZsrc7GmN34y/uaPGKrP1VmJphD3qE1yzAf1WXpkJQbEfb/0OvaJyM++pnN5lx6z
3+wfXpk/GdEWYJejn9QAOfNb8ZJf84t8ggZ4bc7mc37FSjDoL3mUnuqTeh7O/xSx/jdJGknqf6m1
/udW/1+grkszgV9qOumKBbI3AzbwRxfVZmcIJ9uwW66hd7+/cVvzDXZlGeEn66qe6MFGd4VXDIHs
was+gCs6CJLZgjv6iyc7olPYb5mb+ZO9OLLDMNm0sxC7iYgd5hehFCIDgD6TZ3isIid1OwdnK9/w
Cw8xcFdhlY9nNTkxtHVW/qAZ4JhuFaxh84RQXCh4upsESZAFHNY7jLJO2uAMf/bf1X0Ox3MRFHcz
t8HcBNutDS1Wf9E48/lZcAxHeFPdnp+NYfwr9fWoPKsRM0i3uZu/kqscSYx1LiZr6arfWJBREsmv
+7P2bHiDj+zEtcJkKppPyaU87w+xP/jqTQuU5tHk1bGdOEAyrmugObideyiJObGPRLeN5Kb9jQS5
8/GrtD9rosLCXthspDU98TS6iv31nfP7i8ue5LW4bzq5s9mVyzt5Q6Sdlkse4rRLYDUfunD0AQL4
c4QakuQu3sSLM78GTBWC8fKEc/KDFee2zgcHkShzdke3j4v7IoZf1ICHchXO9WX38Uv2FqfxprP1
WDoa/1U87D6m8p75zEmAnjPLQQ4ACbhY3rmFW3qlVzuoZ0bCbTsdn1tet9/JDWWwpLYTPjL3Gp/6
JbSiLmw8vHBD0Vtd7Hsc/LEeUN13S0f34AA4qiOdUVR1FDvzC3+xmcf4WzCRagZPsLHMsb8TMgLo
CA9QiFtHmmu5x7EoynlVF4rPXYi536vxK3E5otjZz553BxofCWQggWWc89VMx3DjZyOabAhwgRC2
vEl6au+MLP4P9aGEdMC/2UfHz/+pmYwAaSEzaBOvnadfd1JZ4+A3Y48uSqUMjXgm2G/7vYs7jZtw
KyfHuKQ8iZpctXIr0Jt1X2i6+ZOn8deMu/HW2Zq/eZX9VTtIrtuNjUtrMHMnDbcNytMWTueJbYgF
qn9s2YlPW913M9ADABaeYSNX5iNXRVYcPMZEyOixbI4kyf9wE48rJLnO/LYeIHIcoedKoMJjlFAe
eyVbWHwHQRYdbwhYgzUmOtXD6nf8LSVodt7AH8Bs69kMJk+xTRpNxw+Kj2M9D6HmNvy36PRR8azy
Rnjthpj7ejIfk0eLs/JljzfvPCnKWSyM0/9+EbQ13JnVXXipa7qlu7Mq84jfupoOvhl29zbx7cBu
OIwN+cq4OHsaSVzxiV58c/aG33zkr7w/91W2eyf2kAoIRn/nfmLf6GX80R2qihPvx+1mTQmP5T32
OJtxSds3j+WQEnK236JoJy+IN6f34QxqylWD3dW5c+ClHT0Cp+JgaETsXH28fALkwl3LT9mzrkrg
M4ORZ7sdC90VPcwy2DibwzGcq//HPcMGgYeZ+IBEQqp3EqPGQmaSS+DUWMpGVJOCjqXceGCe2ewo
H9sYS3u4b2oXyS7d2I2j4+scpdLoT+ctJBLw9DZWCzeIV4D3Zuk14XHz6mj/aV7xy+B2DFy1ybOn
ngjioL2gGnzqjoXq6oFwO5604W4hEEwWrOklfh+UXu+8IOLId9hYcLXzDSbIBu9kp0SFgj173AsO
e1x0yd+OmwwkgKIuZvXIJA7Fb2Uupz0uJ5TPY6CHejiSlTMXMkUonIlBZ+FxCYcQdKV/fJZKlXfs
EUAoXvp3YWK8SZ7peUBtgI+zEJWESxKPZ7DzjiVRX4hNYXmsZKIL7nleSvCIvT4AguVSdziYHDng
KX/uP9Oo8fTNTQPCVTggcEiqywOD9X2o1tolK08kK3e/rUiLel9mz8pBGiwhqoV/V2r2YAbyafaF
sPdDuM1nKxrCNDi2w8hLUHC2FSLw7G2UIQiDE39MRwjTaPxUCcPW5YhVZcAAiiVz3LGFW4uWKndU
YRn0rsGqkrmXm8cdDdhST+Z9eVIfiGk868qVrpV73G90lFl2RUj56/JuNjhVnohCMqFG8pnQ2HVQ
HvfDyXjNxvdviAhmsPBclgeJ3z4CP04xlKsTOwEFSTYyKsckCvYFZbQYmFftU2f7ik9bYJJicGd0
2w8haAhr2MOw/Zs3VgBVP7ItBJ6FGGyypOFj8cnIoPq4HFFIUL86lG0hUtJu61t8z4TPxlzcs9zG
pZhzSm4yfqKn2RVPyt/Yhkb2380tEbGOzHPsVrxBjjCEcnzATnUU6k9An3yF/jJoLBIMz7mnuFbZ
sYtvnSfh/cVtpNw5sh6XMl9SagtkPG1MT57TL2S0udXdSeNCsVn1iJ78fzB2lORmkL/GlNjtrQo6
CpXUVYhPXbCfd/1a36qn7c8aHoXCSGWTUa70IZGDrR4HEi+zHgAfzWdOJV7JPi6u4MVrgrQU8p+n
2q9OxSk5NUG5XXBGSW/rubsO1+EPFmQ2HoKBbmNeG2C2Ut1LnyNVyLX4go04ry36LDA7dZcAPJmd
XTkV2aU9USU1QetnIYbfvIpqxMWv1QZT5vRURUfZJXA+wfPo+OOPtvglOLjxBrisekfdAjfDZYh8
nR7WC0Bj33RHb/esYKRQW0N8TwfeXvYUTiVxpGDS9dCGSrB7HSV74YhRe9Ye4lecnEb+Ir4Y906/
b0DVLxRiXupXq10FOKU5WoCXOqcAO+O2mK7l6a8zwSQaz3GEKOoZsLCruvINIe2gPsuPcFjM1s7u
aiRTwSnv6pf5qj5mAbeH1+YvYCUi/Vf2x3roz/pjFSRe6cOEyUCDeEniJE8Qt70+BJDlH2XmUYdK
u615SSB4Hd8T3Ucn4ceAcvg7ZpXO5Mb25xjiN2trAT+wO2ewH6lNP+oP2mzj5hWX7JIgJOxMPiBS
v/Uo80K6BmoX1mChIkgJ6Nzyaz/ll1h0NdYJf2leeTE13/F4cZX1VcqwnnoRZ3juYRMd5zDr73Oz
eMPBzz+ACwnvlKcsQGG4IG/uAgl7hY0jR1kf7UHqA8hz818S6+Fz5SHGn4u7+Kv3AYOMoIDOBnYO
tsE1MqrxVFu3dVYX2sysXWA69uYeZehM2Y01NpsqYY+bdro7qInanLk4XoquFcg+Fu78FIcie/wG
5+CNHag2Gy3Q5FX+rCK0z730YYes/r35vRfzcUd1G4PH5viFuC83NrZlPgEPiOMqbCtIzFB4kn1Q
kv5xGSN1co6H11f5XD5sSaD6DcntKOsogghrsIacNuQgejU8VjthPfFzr3J19sPEmQ+AC4VnHZBz
eHCsXedjdBQSLRfvHJsGkT7+OR4ASqP+UWwfi3s/7c79Ow+Oeva4XccRBHAxlzNxzDuyh/gDIgFv
OZ9gINmIMZHz/gYUGx1tvtNm5wQkqnMOAgDy+ffCLRvJiwbxf7NRuCW+T7ZwBiRFTS3hF+PLbk5O
xb/k+B7cdI6hQe2BN/Und+dCWgfrVvcoBy2K6Ix8aPrdK9bSvhWVAY7kXP7uCcHxStKvs96ABjpq
aJ1YR6/4ZZIKOqLf8Lb7GP0QlE1yb+7NgRmCx7JJpMHRfxmD9AjD3nGXOQIQlCkLLqCpm++BihHQ
Fx+EXSW5hcLF5he4YAopP43EU/aQR0eNDdwy82WbE4jqAvahEMO/4A9HbTLMcVwUqCr+62MsgmX/
pvw+fv5P5bcprNkBbZCuFKlUmtXu1DSWyOveF3UK7m/ORg7BC4sDAA/AoLJaOFdw6GR/m0SqjvLJ
ItVp9lHmMiIJy8ej3loj6cgLQUqAoz9FL4nK1N5v8T2+xtf+Yt36SPbmCNQ1HQ6LihWJX1eiqF5O
Gj2j4a18xQMlHKOYGnlxdCK2SPSnURNWp+Fa+vO5D2v+AQB2JI3reNajIyJOvvkyH8c2rnD+gZ6u
/WiQhKpguO92fRuu+cvw50gD0uuR34CuuIWnhZLdkAKGJ+O82p+4zRDpMTUjVFm2xh8MAzhuz2w3
1BNdLcSskLkwqSMjBJe8OHfhaR6HyiOvmG5/xnrPh9ty0r8lCl/6R24LVJW4WXPzaCzRpDtSys7B
cqFE5fMdOifO5pd8RO4OR9HqH0lpZb+BSOPDEY6mRoufVv+objQaDVTNtvyGZzgJ+WjfyV7rDwSy
40aQSwMh0P3G3f9+HaB8FIUdYYonMpBGVLJzE+2nWnkadLa73dDKmonoow3aEillOgh5HUw0iAZf
f+GrEwaYRXjzm/AEYJN4sHrKKeOor5G155DEHGzES8Vjc3DOwqOcWgkvWuqf3j/qSMutqRCPGpvT
At9B4WSvjTfrsb3C6Xmq2pAJT+rl14XtfQQR2UZOzKkowkA5YrDOEuzdY00u/L3nqHXezol/x2fC
wWTUxkKSGFE+rbqTnlCJsPPwONpyuGbPLjxHCnObDXg7SsSJ+uco8TD5En1m0u2p9EQu6CgMV24c
oigOFAA+2eLSiQiUZXRyKOpa5XIcSgz2I+rLRCni2CX+LB+SR8yJiElHy6EizOCIQT37X+9WFAb/
zW5lkvvPuxX2t1aUqWlc4z/STT2BuqMNcdR7d/H54OXa8nX2geVRpJqExqO0lPz6ET83uszjLy3K
XrTH5kxX7Wn/LC/8/Lt4MHwlJMd75smkJMFHj/7xUT3Ej8mpfpnP7VkKlNP+3dDfTKh5dk+my7n5
WaRTGEJyIU5AP7DzaKYk5hDn9+F2K6k19Mf+bNz3E/09d4hIml5xalgi2aW6DBwxr79IjtSSrvhQ
EPB2z4N+GsmP8q/xVF3IQhS0MrkMIClNzo7WhB4OkYXjsLt8zuBDo85Xz/ju3cqI+E4Up31O5w07
3ofhbEQcvb3jgA/46B/Duf/XAIN/O9v5/xJhwLTi309r/ns9fvSfY/b58a8oA37pf8xkTMbQ/xjC
IJjO3/8TSaCL/w3dBQBgGrxMi9YPv/KfSAITkzMNfVhGNswgUTfQ/28GL8x/xH+dfesSCjQABZl6
6zKCYOiB/OsWaSFTyW1uWpBLJvTrGVmfigK6PjLoJ5h5sSyt5qDiaVJV1Tx+twbykvT7UVsUnnSh
y9Eqshv4dv3i4L6MI5WH6bMyCFclhT1wQNgsvKpOBkR4NX4Qs1UFoK0lcUrtOWzNyHSgnHd1fRmQ
yMkFbxe6CdVdhod1lT4kJlxXKO01FvJ2r05d6uBjM6q3Zlyl9drGuaTauyXCQoDwgI+4OIwzJqCV
am2fozqbO9LI48YEA1hk60HB7RnwrOXOdLjuxyRv4bUMAojQuDVNMdw0tZJWe1Njq+DMr+dL1zpr
iv8NyL9KKvwJgt6lTOaueGjHachOQ1a2sMAFPeuaz2FVqvHH3qzxMw+PwmYpJyN1cwlBhGs8NNYC
KV2jNYQHuAsfBIT5jNw+TQMDvPOTNWvtnU+oP2C/tA+rkJo9AHklJefKsd6EWgwKeJBQl7drC/Ps
IO7H+au0wA2dtwoi07DHWlPZG46o+UXdBQ45im5isWCVXWQhp+Ptg66iMtnTAcpwUKB+hCHvCJXY
WAGeGpx8YYq/zTNIbC9jNr0ZDuZbCQiTBI2AYh0VqlyxXFKnmHuBmdKsDqcx7Zsf2FIdODv0Mt14
hxu7WhP0OmE39sFfhgrbRQTsfRDRsehJ2G1uYa4N4x7ghAXSBYta1s/bsO9C/j1M8EdXRxBgXGJ7
gfSBUKZQIjtRMNDqVKDFR3qWTzlPWkmsc2/KXfFbnHCvNkdJdsW/6milBnlIVjsnWXXrZZ7E0rLz
dDPpb9YZbRe9EG7TomXwMswKShqTMnMTLMjCS/GIbV+/wCxPq3ezm1N/bWSMmqUkFW38Jw+NPgHJ
CHstZGNwUQyl/RULMUb0mxKt5dT/kIcOEytkPHrcgjDBuFfmsDwC18szW2v37HXvEcCBAdOP63ct
te3BAEQP6glLTnSo5GYZbggJ8Dg9Qd66Q2i/XmK6X+mwhcOW4BY/MqKHgqaMEk4MFcfcveqz64wh
Mwsm13XxXBe8xTnrjf5wJhYSYbVj+PoMAwuhNMfWq3AAODwC5uZNb6p6/qgktFJEiOVhvGxaChA/
lShy5SWW/7CDKy+p1/gEpHoQLjhqqEOobvussiaGmOOLnPdvlVHp6eOaFqvb9bGCLogy+LCWsHHt
WnX+s2iN8sPasyqUtVH4CRuooKqIcR+w57kpr6O8ly9Wq1I74VIJgcZCLKNB74bFOck9XW1rH25F
Kqs8ebS7GDJMscpMYGpBJwkdzhTusqia5VnTMnWugfHoDpsZWrldZ9ipTdNuhvuy0HlYM6qAeFIK
86q2UiI+ieLEsXLUSiP5BBnc/ygVmMVnE+2DNUyEeSj8DY5nAW4iQxU33SEhL3LdSOgtCDJzUDUr
r7NpZs/SsuKxMSfNfdzkBZjQZrnY4miMGKuRWrCXC8rcBAYV7d9GNSu4DlrvSUitnxBGof+LAdPj
XBqyFCQHBctB7QHTRaFdcB7KBfPStGt+PQDhI4oDVn8dZmv+YeIhjp/W0o4FJs8p1EBDqRQOpflm
PBj4tmNuEes0riE8XAdctjoXclvdBLOsdBgrb8hZz9OOi4Q59bTo4zJ5MMWiKt0CZQ1/bIVafu8h
xFqetnVC60kNsQPBZaG9zfM+4mZeG5wNq3WnjZQsEBI1pOVdi0G/cV26WXs7SGirLdfQsF1cMGVY
SlC5rrC6LNpja7xqv+S+yR/3NrHohmC4xHmpWSVATiXy+xchXquXRt+GS97H60tjWDQlBwE9ALHU
pGf8ZtRbLSTxW41wgfC9V6NZuHCcdbpbXZXACk+NbfdSDFtiV4uLWAaPvGnwIpoqW6fExaFzj98G
RFc4rm2W2D12oKcxZcxxv/OXRR6XJwDjuR7KNYwyXFK0970x0hZG6QjYVkyqAnfnKqchk66tK0Hq
5YnXEnMGbRZQiChUAVxCJs89Uhvs+OwZZJ1w3pW2Ln7FxKeTEFcoiFhxY6xOK8bNk6618HEsBTWY
WdzEp8YEmuGUk4bUjCEQyU1kcH9hIbjcO4SvDdhcgNL+DMiq/kyJS509IPfFYy7B6B+bKSkss/IH
ticYADOVkboZWSSAhYb81mplK6I/n6fXZFInzGH0eYEzKhsjTqDaXiuh1ZUNahaNASHMzPq0OH5z
bH53+nB8xFiRfeUC/ohc9K0UDjNEenzeJhBCFv8PqJyAA5tpd7KUk94RkxhgYuUJR2zr1eom1ZbS
ZKZP3huHb5Y86rQp8M/jjADeOK6CBZOH/QRbYLmZWWPWblwKNcIJugbjypyI8bCRRlhCWy1WC5EP
60EMN0cF0ScRtYqREIG4HE3+CodDJmVijji9WkjzyRyGVeZeCXoSJRN+SfYoj5X4e2kksejcuiJB
O3GZxptPjpce10pEDmcbEmO5UTNthL+8DCDpcLeSMqPmyTVF+5irVjWDtJnwQN2lCntJe61zKVTq
PkM2xCq4Nzi9djVnt1Uo71ZZWavXCeI0OCMehHimya3lA+gpHoSlKs0B7eOOc0WKF57Tx1lxmFLn
Ca0Sg5sQkHKXSIASXTmSgL8YOYnHZCGMFNvxqCEOUUBM709wUa0xarUdWFmnreonWPk+CRPD6tvG
ybdxfp6KaimvomiBUrAIe7Yi1+0a1iLyrnZjlvKTDGlHc7TJInJLtZr/kNnnkjOoZNp7XGziq9ju
XNqUq9Zd7HdWrwEI9TlNM/MdTU/hV65kVnuN51nrbymhyilhfULqqhC6scd9R5VHlmXM0pYdxQup
WBTDMY3CgJmcpMnvKoPy5MTjVDMsKOJEvUyCPNVnc4cvas99r5GnOlFnFpYIyhfvZOGEtmb1s9lo
3RqsRkJVcrgI/oSuI4ozTFc89twWqmDpabK4r645Kls0CqJWe9kAUxyaK+AqCKjYqNmCtec48pHl
3tsJ/o3TD8kq+IsorNUzMNmEFl5lrsvLLvfL155l20/Id0TIel7HyS+kDs0NozQNxhjobTzNQrdo
wZBK7Xrf8jFuvQF9CJZvu+cW1FCUSPx86a0Ljxh+5iIUetizqZ52oZU/kBhBuSebwYU5xQSO2VHN
ouP6hKkoXW2pTYTHJhVVXoyQCeGZCrnMM1MkO6lzc6M99Sjl1F5RmVZz7sVOEegm7fuuA66xFoxA
8LBbBtfI4Zltk1p8wQIcgD6sJaJlwzDj4FSn5o4Bp9xSgkM4fpnlUZBO9YrHqVuIYt34c523hSPJ
sBketj2mNEFPD0iUBUz02pSJQdK25ni4jtjGfUx9oVOD8PXptEly8nsu+mR81Oo0jWH3tWKwlWP8
3LN6tKDRqoNnjTTFnrjIBtSeAJoahRp92runctd3giQeWAIQCtnsgFvGhaLdu30Z6NtqfXoetMQw
nVlHjAuDwZWJSNxXGdLRhrn8jmuYiKfVwivXabt6QwYXldr7mFqwVWepli8aJZdi73BYMUVGJQc6
/TLjTSjknd4dQGLkxfCGrQo/STQVxbJVZGA2l9Z6QllpASyktQYUfXTsaqdb5/0ZhS90VGphN6Ou
lsQV5LaIXaWmi5kI35+Iz+OYtUtc5pLGspCXAt/YrP3OykKg/bLp2mtzZFT0c1qUR6ZJyX7pwi4B
WVBrefUQFkjlRzjNhuon5tKlECdl83c1lg3QiEP2zMC0ULW7fmwTj6yMmoMq5Om7UtcLUA++MATx
pDeGR2wXkZnhiFjbFM9IGMAr6iOjG43pLOJD9rE2bXre515/qnJBYJiMe+Rsm+aSXTl2dtAgVlJ2
0wwy2wIfvSSLUFiyYAovZi2dodG1ijsNjfDVyumknMwpEYvfKiY585eYxBXs37ZHhwvf6IWKc9Gr
31u+bPjVz+V57pXspJdpSqGWJL+NQus6exwq7QeeiaPq5aKQvsHn0VE8aJvqSZ+zQ18pQQ8FpQ9c
AeHTd+AKq2HubIzMDHS/UNK/zyLWl1fUpSzaN0maoasp9JVylSxw+r6RrSVUaAX7xtcCRz1gftAM
iudV3Kr+VIl61rhtg59y6tQ7PNBoTRZRvC4r68FrV5D34Ms76judZPZTyZuBUYWubq9qvYsiqg/C
wmClN/MZE2A9fp/woqTMnVPsu+xq2pls7Jmsra7QGPn6ZxHHVruveiEPASofkpuP2hxkW5dAJjDE
NwkWxL2a9SmqRCzA39RO2N1el8dfwM0F8ynvD471jNw5a1o3RXQQip2CWjI7pqZjk/VBs0iJGSUG
/sl2bbZ0v2W1umGSV4RGX5tBpgngmdTUCFANiK/oNUHNjgvpTUANkFU5xFoL8bkbCDp4l9v5TAnn
akZlTUhfLNqjvutSjUXyrmDyBvFsD7osK3YPFzycT7tiEBNPzw3rSq07/aIMTdEl0csmFLttu4wj
VZBd15VmIaU2yYZP9ZxJTmf2OgjKaWSORhJkR9eW1pQ/UtZCfW2hIO8INnLkDa1qp7gwkSh6Bfo/
0I9uVQYV06IjLaaqOaqDwxpVgll8NtT8bhwn1csq1rH4kK/64BmZpd/WRepQ+x8RulDXipllhVK6
DUS8ij9MqeTkItfJcGt0PJXTycS1QWvU9WGRmnX6hTRDctJyszvJ5WakZ9Mc5vNUDvvXrpQGo7ZN
qh7KRJ3RF0pagFT5nDNrrun7uLtR7M9415oIyKWZtUFMXccXaMotjfK8zWU0rncoa3Avh69dS5G/
VQxsNAaY8CoezWJHax1j+Tumv8nLlCqVoxScXnCIV0UEpIR+SoJJrbcPDY76iwBG/y3b6FEn/S7s
XgmfPmhgbjGqQ7+d0raTKcrkfH8YVgzY7R0jR2eQi0PxBv9U6rUyoQru9WVCdnHN50CoU2jSMPJQ
8OozICTZCFG/RpwPWaBVgeNP7+AyyZMWY9ijwr9FmLoA4gSB2Mnyfj6cjzJQhe0wYNeYxkLxU8sx
ZQ1Es0U4ocio/Z+kjir2kUO1Gf+p5xyZo0XjzLmySk+WrjbPuRxPjBFJ/rVLHTjWt0ZK8DfKMRqX
PXkUxdNeoccXUAu0n0CqVePnKMy67uYThDcG8YjPcVSVrwWn1vWZjKa9d9j9ROY2K2B/xqz6WVuN
uZ1gHWSIfml0dmW1Z7hX9MWLucudDpl/bbQwGYTFcPZsmc7aFiNsmSyNrkaxUTc/d2w7OrvtM/rV
MACYnZUDJx707UluKRk/3K3ZvOPKODG/W9StPBepMc5RvSFu5OayMH9oq6ZcFR2VZ6nplAc1W+bP
XVXbMmjoKXnJaDHSzubkR9LGIvA6edkwu4WDfElmSQvHvml2p1w37aVC1NbNjGRlbjRhG/JASWz4
5HtLCho9QcqrMJLKz+IKaFSnIWjzJLbZgo7b1AvZS5nXrBxpFBZt4WyXYk9vd2htRCkaSLcUmYnr
pBdK+pJJFqNElpjykaRjf0YAwpRtLYfhcZLqDT07kdqH3ZIHMsIjkYpwzxPyrOajqBgJM4pmqvRQ
EIvCHTXJOmGRiUdyDKjVX7emuAt7WqGxMLWMuRIOvf60GAqoS93o3lGgKqW3UTcW+dwOtIEJFipS
T4myjNFEqKqcrDzaEU6bW6AdcHWNA3Kl9ZLmu9DbYl6iIlZM5f4UIyX3jmE88fZoN1z7GMNHx1Kb
cvSF0cp5sS7MoVCUyBx1iyn8oqSqqwjB3/qrJZm5ZT21qEnLPad1QehPqSofmncbXUgqB6tB1hR1
WFxqq1S6pnk8a16nNS1iP6qEeNwd9YB2uhW7sDLhaJb10SQrbUiYbXTD9Jr23FIp9cOOE/X8I8/F
FnxbitHsZogCs12tzIrc3Su0mb0UR/Dhwcihj7kdfdRrO2pVfVfSTO0wzl4n/HsJUkh9GOWwMapG
+pGer6z3f9q6Et9TqzdTv+1FDMtSdZAGkChFIVtP+yDhhYs8lmpgZKyOyKdu8egnBYdcqC+p9rZl
uvGAKommYFY5i62tZwJCeuhc1Be9alHxkBa8fBW6lF85XZaCITPnX3+ZdjG3m9yyLhT5gOLlBDv5
jC71ja283as4Xp7HOKET0GdLih1ga8xuJiKG50tojARbbaYqrbgCobxYmBMvrxX152roxaXIcEi1
yQjT6kgbCwQ2V1owL0ejL0FpVcnXSM7Yam6GxuXPLpHBmcyCOT5i9zneocbjtGLtSB5EprK1ltOp
cfZapXM/2Os2zZbb79K2okoIXf6SoQWAcK4ovpdDkamHjmA+hduwzct9k8zpfW7N6ufSiCPO9Qpo
NbUUKVZ7ZTvhT44un94t0z3d0ORDs68TN0/BnTfMdLWo3QZzky0gnNYQFYpDGSmB9Vc8qaVF+01I
kGiyV6szP/KUdgvc1jFLiAJle5MLVPAqva3f965OLgJKdG6eChPyxy0YeZRE6S/N+qLY9EC0MEsl
KIIbvfCCE5NRfGHoLPs00/C/yDFBN5VRuNTTuIZzja+S3kvaDV0w8b3oF/BYytDeUkUWwjndtXOO
lJkR1KmECgUiGxp6xw2wqXIeQcBuehtsyFH9yQZTvRfdXqfXesXb2R6WLf6RV2X9lNRCHsbjWHO4
tvrhJOFrjOkMgoKNLVo7OnNIwRg95XtGQwGlKfSR+jU1cYre1d9dIQwgm9Ih6nSDYjvbshyW+Ja/
ZZ261zKi1DP6w5K+N+8yzXi2kdFIT+g8ptmJlibyjpliIodT1JOxYqeNMotbjfkQ4gEsda6F7AvQ
yNTaFX9E77ZEInBusEgf5QF0mZCqJH80aKntJTW1zige6j/+g6PzWpLbxsLwE6GKOdx27p4cJM3o
hiUrEMwkAknw6feb9cVWWbZXmm4SOOePfUJ4+n6NtgXoL6jFva3DKf0L0NhpbtCMnnMReAX6ycYC
PStOM2rFlvy8kH78EIp1fCynNia9jvkKP4hLDHiCCDeogyiZoFrExCtnk/KF0FQT0DjfzwspfmNS
sUaYALg9C9pnnFD2o3BB+V5NMqExIpIQEbFasuQQ+y6wz/QD14dsZugjzmSMOtC1VlbV80yswkss
uS8eqeHpSPHSTnr/OPeKjy22yUDMWJ09EIYWPIOw8xWEHQLLcoimQ4B1FOt1QapnXI31+JnKNvtl
47R9KNohPcZNM33k49igfc4zJtRNzNnFD7ulhmvXXnealy/Y0tNkO184aMS9azQ6bb8tDEk3hlbf
ZMval3aVrr+JKSNUtkrG7FfI6+0f8YwW3DJU2h3I5W5OBMNnB4gmCpNGLSKMLVRII4kwEzlwTdPg
Hd/Ryp3tB7foZqf519c3QzTbuSP34eamVv/aNsfLGzUh7dtBIpDASRFe4lwQDpjhGiVimIaRAxyG
/ilNdqAP5Tg7V55mHSg8TZGprxnJR8GOM9ydxiwUf23ogFPmnoN0I6qKTL7cIxOv7wx5mcz77r+M
Iee+8rQA6xXj+uTPbfS7DOxw2SZhXzlXUKNGbVecilkU9zEl7+0xhbyRZwJpIzqTeoCCY/xVd920
bqxft6Wv0+McLjo4TcoDJthacqDWjCQ1ZQt8RjrM/3m18V7LgeBM8nfkqa7nfPxRGX8Gs+pEhylg
7eIXnQmCmAApvX9U1roHoPOQkOmZ6maeR2dWTsM2Gi5TXjYoVxLAy33uQN5egEboXqZDvXxOR9no
u9blGt+YnqW8MsuYpzAXAQmUiPZJr/VHg86NX0qeoyzLz8AdIcKOKp1Y7Yd4uTNUdeI2yoq0PGfl
jAItqhgBVhuT8qWgXSxrlSrKs8l4WTiEC+iupInjkzfbLPyU+ToRghh0frWrt2BG/uyLEOtU69f+
AcSTQr89UEVypyoP9RIIn27lDiATBXLkxjh6WJiRfxeElFWPrZoXtJIjbvkD+3BGSX3Pg8iR18gf
eUSO0Z0StDiExM/59HKL5MBCydZVRWLg+XYQQ8nc1G+ykQvCVNH4zLx19tV3pRDOwFvOpLOByW2H
rBtiMGkR1nGw07b9SoJeE1cjJxL5Us1714Lu7hM5LeeFt58+x8xDW8TvT0f43Cs6C4woeZKb4L88
rEgYVnJKP/hv7atswvFKPQT66a21v7bABD88Qrffs/qLpooIozW7JiyN3QdjuEVMSFTg3Ii33drv
7ZIv4j5Lezm9xPjlUQVVNkgg6pLhXTRj8pKoYe5vTU3bymEjzOjezVPE4p8Ww/jS55lIL2MRaHEu
unHGe1ONqf0sNKnvP6NSb93fjZgmx0GUsv5HflX3p4l0pvYlJAWVIF6Z+5icZGOWP6rPx3m/FTbK
iAq0NTJuGDzYzBiqY+9IMv4NTgVcxsCy/BoNZunLwMe5w4O5PBQ0c8tHt+ChX7hqQKWstNzwoe79
Y+a7uP1M9JT8Cgyp8sd89ZvLIAr13+DgUHZRTcAwYblDs9VXBUyOjintwpulPxRZVxJAcvSBqg9E
QKcPLVlskjpii2VqyubhCb7BQxozgoq8c9GkCpQnSVGTmxBL2gqqYb+hPCi2mzcP3Tl285o8lmbM
oSlr+ipQmG9mnB+CoEpycvP565Q1+gtbB/f4hjGGp3QrZ/tvHYMtuOm5H+SNLzW6g2zwEdJ2StiD
Jp86OlCJ2fnvK6GiK8lj0/R1K7vhs4CZByf9P+D+9Sf9CgYMLEaPZbHLWz90CLtz332MXcNi5KpQ
y1vLaTFf16la/CsJEPKaTMKhYaZJ+ECAyNL8B7gujjYfA+RnwxhE58QOzcMWh1/u0GBcDo016de3
wC6vAG3vRJv7ry5pv7LAJG91lsbzJWgn4qI9b71WTJ3DTq+sCMU4pfo9JgglI5Wyr8SDEv7SXv1E
rPt4nUm9a33vDkZ2/OFMk/L2rrPL3cFvMOP5i/Jfmyjx58PA+sAc7FycHIRc9cFTXwVx3tq338zq
CW8job7Awgg7RIBWE5cf69BMd4ziEGdrpGpHlO+YtN+CzG2/PCs33h8UC9+59wq8VDAUXXW/DpG3
YZ51lbdQqhWBRdPx0EnsBWTaJ08b2xWbfaoHd6oHZas3NtUUsV3K6EeQM5hOt0vybt5+ar2FsTtA
F43ooe3a2SNzBK75oyZzMS7vOxtkS32M1DgLfdr8XiX5uR6SvPhM03npD7FotIn+W9UgQioIQzAY
A9o5v3iSewJxptVdeV2boZIpaCU5kSSn+5Hm9C+j2N4RIWcy1KsluUr9VfJmLh8N+a7B8zDMafWR
VIUj5XLTrKDdnjcj6Wl4DjzxGARs1jR7TLM5uyEuMRJUdeOdN9+bALzhafLPQNt8MHuEDqy8e0L8
RlwGNtcoWCpNMYEqAKZPS2RHJDj1qvTbBAHTwO82cEDvftiUJCF0jQazvw1yJA5hP8RxZPDP0nNW
evt5ayshD4Fi3sM1ACiNcHuI/YUaC2KD9WNfh+nwX89Tw5Tv1m0gVUBUBEPCSoMl8bhE8XLfFkwL
EEyQZawIYNhfFRGxXJ/nRtbdtJ+mtigPckGWkx5WvG4zFjndljXWyRGY7SLYXTFFO6+1zZlIaJ8h
eQWcx9jaOUPFAJD1urfR3FR3TTBM8omTwzBPQ+1CB3bUpPkjvXh6WOI9H6OOd6XwpyHYBcvSamwf
vVmG5la060i+XlWZOf07RKlKv/lZFZb3LLJTd1wIeiwPTZ2m0b4Cwt7upsISCUgHReYb3j/w5e+D
qDtMCTps+yNkP4dbHyMduY5T6TePAGnhesqNWr5y/TJTnIe2yPO/CtFOpw8omOIBc1qeDOEhcrHL
471c4y850FBK1voj5NWS3hLC32MfdY0AE4QmLnMGCblSdMEq19Y18dlpJfUdAjLzlS7KUszojH6k
+qNquLGvYb3XuAW2rOgCBLerJ+PlVTdj6W9vuafC+IyUBi6eSclE3lmCxoRM40hMvrLNpzAmYWlD
7bIf0r5GoZ9Fxt6tYpJYowrkW+kV9sIMlzQnx/dsqBQNj6ppabycyH8DjhpM6zLC4KqEsGTOhsXT
F+XxEh20mKCD28aJ5S8UTKvKU5hZUZ74+WJ1lRtakpdlqVbvX50VAmybt2L8byoFxMq/uJoMDHDU
9xEkFsMySallGFRD3e3S0Su5ibyYG1TsV/AN8VetEykz2RL2zZnm+IH8Tek8/E01UDCkHLgeQTqu
tY9hG/MnJq1Vrrc5c4l4rMnRGohN9gmJJJGq5xqVYyPica/HpR7eprQe8n9CJ5W7SDV6w31bdUyo
cWG2Fca4ksGvOumIZT4koFn+XdloEUClxir9R3+AQ9hbkaZ+DACXSbhsaMighKVdG/swD1H/7gUs
y3s1+Hn7X716Zjg5opLjRu/A3UnlgD6WTekjSl5RIrzb0HSFOdJJENePDWB9cJoniIKjTTsSWwWZ
3/kRbZgtP4aWIegaSbGKn18cQULsBPDNJ8fjaEg+b8fmeyFSpx71RN5WR3CnX2LUacdyu8u7VS9k
9PZEvZ9sxVnHbWHrdf5aJrLglG1lNQ7HgqqQ7ZTr0osOrWqd4Krc5PorS3SJZhUwNL4HiGJ43uUe
V8AbZTGiPfcsD2I9+/6ot3ifbPqrNGZGeQgslOs8h0X10Pu0FkzMGxPAfGIHSanvvcz0p3TzScQ5
Wsbe/AaWM5jrxny8fYwRe+1tEoUVuAN7NWGIJM5vvaLTCaYHanbi7B//61i0vGihs4eCNo6FK9AI
y9k6+PVy7ALHE8nqU2Q4S+uux0UPFlacECc27as3eOW+sz1bAmeioK2GlWqd2SrCdslYYgo+msce
+ir/kfTD5PK9TWanb0tahsj0kS4U58DnrH5eE/7mknpkzmHc97TDnRJNQ8aMlRMnaZ/NxIW53yJS
jwF13FflZrKUQ3dqCXnr3kZC78NXzg9EFWd49q17rWkObQ9urgzHuW67zt2XIps9Zu8ZW8PeJ7XW
fo9aI4a/cye98i9xa7Z55UQeYKLGSBcHxVkT3CthJhwyNCmZ76xgWXnZShAm2lULRpVTE4BNPfGQ
L9O3jajx9lS6JVLrK3n9BP0SG2XMkRET/swlW0VKHnmPrvtw1QCL6gY69zDG2LGKT5EJGv9flK7j
jNjZZC8xTEAywrE8peUcaCQmdcwf8ql2XRHpPTPrtPbXLp0tQR/GeKo/AgdO86959A0SM2YYW/A8
WX+kryF2VBPdAYPIGetAkcT5k9syvqfdhtKkkr8bsmHn+YmGibX9HRQpSyEwVDWYZN/OzP3hvU8p
wMr0Amq1r6bJoqJvvHrZ+TZNxLGZSwsXFfiNL45t3UXmNZLtNgbn5YuefwuaIRsv0nKTosVZyUnC
PEnEe/2ZzBR8jcesWlBr7tBpzNt6ajx4nnXPxzuFD2XsW8yZZBm2FJ1IhBvPA7o+H9kH0q3mgvyE
EpaOO7z8KILALYTmm86VUPqzThhW5znN1pOOLL9pjqDupaY5ltChKvDgWBKUdes0dd/orqTGQ206
/CMXqT7nStOuImSCL0cKc2+nMYkOcZRoHEPKq3OaMmSIYLcjiQbnUW627lxkcbYdVdaFrNodCKA5
Jp7yhgn6YpavRRAq/0TobtP9NTOw3xNarmD5DGj0zrl/pjIiW12n7HlE5xZJd0YyaXloKVzy6fdy
XuTu/VVFj2s3VCeKaBw+AyMQdVYNgjnPL2b2SlFRZSH8SD33usgvRTbBoSszycvWb+pxRRfW7Xrf
GFKpxXAwS0NGf1sv22tUl9GT1NBWUDFT/amaOjlXc5jc4jCpIvBMFV79WIjPJIn4zwsBwpNsRfl9
tDmRBon0fjFuRmfdxP6dz7ex9ygVdfuVm+hkB0i/hPKbm/JijNRbvcHrUKX73M/d/CSlEMGu3ayH
V6gpyD9leCBcX/WHINzCh9yRoHYYwaCvQzZ3b9664vBd+/Q1CKiXm7d8oIZGewFO69Ah8OOE+N6z
GR/TerMfKTLi/VBVeE06EpbHKasIjFz0TeR+bJCzqfGNpYmUMZYLCSmb09bT+ZPAvRmM6R7Asf2o
6x5aOe3Xf15aJu4JaqdkQlNtRNRnIf9ovZBKG/OMf52WMvhNQ4miXC/zy/OUOIKx+fcRd5Yy5a2I
MTvbsP7ZlfYreVzpmG4X+G/0eAnTwWzDq0r6bN8RVX0f0BkXYXxBmBIsVcc3rCJ/z/lKO0k4WCQ0
hSkJ5kS+d5Bj3R1t3BLP8n9tLrB6DvC/tvhaeHgfw5W1c7c0RfosA0Lc90OzqHfPxOh2+QPLh7BZ
l2CXVzyIpWo7AqzBZa4+apJ9FlJWBimabjjzBhEs+0wRg5cLmk8SQ+Y43Ft3DkpPHv3eIMXhUgl4
NKY13Mmir/cIfbLo0i9Tcm4cto06SJFz5xo8EVYYqLtu4eX3kvBQNvUVOXws5wjdLaDJWdHm9QmU
1ZxCXa/nkFYiGpkEYCE9keAES11dVzQZTy7t+5vLKQqETU828ElUrOY+2HhNWe66t5ag/RLEINsI
BiDT/864im136vGfSFZG0p1hC3mkOzReSWMtW00DOSvVtiIkyES/nYoA3IhyskAfYQrj/hFEMrxb
Apr59o2bsoMIRsoNWeYJXujD8FqFjb7MXkPjxwQ4ey04e67WKMyiW2OucgKVbPvO3lX84gfi2f6t
siyn2RaFh9mACrMzZPJSdeHyNC1NdV9kMn/wtmJB9pXnZJ7PCxi0lyTpq+xyJGVhLKLLMA/iVqRr
9B/5h1PD8ZKkY3SlN7D2TiECh29DIdp3j/hrOiFdfgtWWkta7UOM+m4rL0ytsBrFLGN5b2z2PSWk
+MQbTLai8bf7Eejk3i61HqBvfP+eyMTxoULO8pFNUxocVdeERyKMM3//ZXDILpHJMWoRGNjcsA/w
Fvq2655UaxAUZVwy5B+HxO+tvrxXyFmqk2l9fVjnzNpbhOJlz+CH9StTq3mkLK/46EPE/GsaDxcW
4/6kKNKAQM2DKdjPpv/keW7uqkITOFwzbRyVyJuHsS1osoE+SB4NlxPaTnhObgk4qQv15LxuSW+K
d6Do7d6yoX8YL2pvsNrqOCAmLXfhADpYBqiJZdHOz/mYbYe2DmnsAKY90Y6UPkaMqPd5S3Z7tLUb
wTI+g/OzXsyksBBM9duQZstzyvew59YOypPPmfPXoWUdj8HGbjUhlfvF/JUTHhH02J/qUrz2GDsu
lOuy3O66RNf7bVqrHzX37GfVuoqWrEaMzE0ebBtJggtLdZushPEvZobKT+LfoyqKNzmqCKyEwQWk
RU95cAlhPdq9G/W8HoFCov6Qwm09szgt7AMxnUhohe9CKi3ebRaY+KrBss423ZbhiRh8oO8lp4aC
qkbvscTmAkEx5i8+GNLVo0PjOkAkECmwaDLRXeERaAPe/BcBZhw/r6s2byCQWpyoJLD5wTK7Lryj
JfDl5uqoPBS6nQ9q6vq/sb/NV5nQUsD9X6t3VXdhToeUNw3XWiPUPY7pmL2n6DAJt2pXnzWikpLf
dY5JuYLOSx7bINIhui1f/zdHuf/tSxGRYYzZSLEoJMkmZdOTFj3l0p3LoCDXszNjilNwpVmQLBo0
wLg2yy2yf8pVkmUhW1oOdzD7qH28NcAZUqdedaUqBxReRHmrSWtA1MIwKHNd908UVMwklqFEbF4K
D+7ha8P3iyTdxdaxRhZemYd3XHdLxGmcdggNCmcXhiOBXkUj7m6rgxeNATLkbqtKG+yHHPk7E+NK
Hcx7SJHYPeUxGMtB4dEwCz7z8QdC8o5ppbGTpXoGPHU32iR8jtfCDi8ibyPvJNJMZdcBiCtigeQs
vHELEh8VWxQgRYqN4DCVWc70JJYV/bItQbZFGav2uxR+IRHWIZ8/GQ6djaYYS9ZZyv6HFjHP9WdU
pSyK2RDGJ1FXo/kzsxTu27yfzI2zS/zyGDWmg4stP70YGH40wk9erolDZNdMc0PajSxdeorqKJWX
Yl22G2B/9VJ2X4aRrfZM9DmaaZp+ZLJC0bAtIu/2UokAcFRkELLcU4zAKSBtdWfRZ5ITVUdfysM1
KKbprioXnb7LiI/hHAdbPv3r5rkRSAf4/JlVJ479S270lP4Eq11OgBmIXqmwzCVXydg237VrEdzm
CywtxQ19fCrR+E6/8dSMhtvaJf7rqAAJ7yFfbA/KsOqUQJ11SIerMxJT09GzhpTXfexUHF9BIdU7
S2mAn9w2/Y3Ow0aiTfd8/SzX3uQk4xXLgKRq4v7/buouJV3D4VT4HfsKuLJJO76QDQbdgaCVEdZk
FVT5hRlEjExQmhPq4C0DfSC7NCgiqmhT8Mgef0WB3208Nmu4FE+wo+IUG9X8VmFJLIz2vO5Xuc3s
rFsFhrKTTVwofFT9azpT5eZM3Sb7pSGx/CL9ajhZS8/gvQB8pVVCNm11xGyml995HFOdV9RFdzeu
UU1mHfKbvwiQl/qamG5aYey4oL/scZgvhrL83elI88NtDTDe6iUX8kzrv7XQ9ASh1SMLJ/fcPerf
v55OMw6qOq3C/nNbFR464K+4Iy8PnSoBARG9jbArsF4cfJOQ3iMSK2qwJB9g+XvaolifraCj0R6W
GmYWFaHr9CV0skgIBR9igf6clS73LjZild1TzKxI3+uighqIMqDINd9joUKa1WR5Wz33C3zzucs3
030IQ4kxX5uiMOM0r2nlflaeF6W7hrGdgoMumHFrBRMdg006mL9bmk96F3R9tOL6WxDkgJ1vCHbk
V2fHHFqwmDXWmm1Pqf736PmSXKmGmxh0oTSxIDmEqoOOYWaZ8z8j5OP2MNLnxAOxVGhYHBKw5kH2
sqKmbi6bGshyM9QbexEozNHjHxOwUeo2h4dGeU86nOry3Oydjvv/ps0A5t2WFU1mcViSoNO3WHR5
se117Q2phzBga6IufmtLZ527S1KhQFEYu+wWHKYC5BtxykJ486PUuLXIhWLaneg1diaKMPCAg/d2
H/uogUE6vfaQVJv7kWg96rfQlm19JGbd5zFmekmqEd5jVu21aUz0e+OTavmtPK9cj/GUCfXZK2QH
u3iDoqe3ChbT7RQFMgiXZBqO6kSrbm+OchbdwivRRa5/8odo4belnqr2H4wdV/HiDbJOom+AVVS7
epmS+Zn2Gt2xIUVGoY528aCofZQYyu5LVMqmOLQ4SLt/ppF+8NvPJTzmsZ8Q/HpzDK+Cnv1larsy
vLH4+vE+SAF2XgI9okcd6AVY7lYaOckKBQxfjxHKV7sriia64gjnOfOGL3xqIsn55CsAUtTxhGFz
KtHxK/Bc3XEmkRYyw03d0OmjIhzL+XcDq3ho0CKFh4CBCU8TvSP0nSzeSeV9dAqn1L8fkLXPv9Ro
OIOOOqwLnPzSLn5+WqNIc4niSou/gA8nl+s4ylhQg2xRzdpaJH+2esCOs8Wq/pkKuvrmZXPVOQi7
NAYqAsjgIXVw67QbJl9OVYLJabrKyFWoF3saW6NW0B6+gGMcWfOgWmyPHApD/4IElljTMR7eHNLY
gm1SrY8J3tEPo6EG6DCi0me2JU5eiNpxeQqFQiXrVOIjf0IBa6/oLba7hqK/5YoWt5UYxbgmgYhB
CObd3OVDfZ48pfilZjNX1cr6qcmp+Q3NGlTPoPsJbvqhoOV28ZbqJY5zOe7i1HMPwYQmhSUa2jSE
EqUAluYd76m3EKlf1CeK9YYt+HX05wyza6tIukKTR6ZLm9VkaGLM866hHILs2GGMoWErgZ+nIECS
RJgG1Y/Qr0kqyW1GWo1sYNJaxObiMdlaglUtKrZjVBUDcTMrCngkMDm5JxlYy05nuhyJPPSlfdh0
xBaH1U1vyBUaqCiMRCs/LrNb/rlKMb6nkhrKvcWdwzlISvh27SgN9M9cJssvN+A1wIODSmdsZ/kt
yJ037D0jelRleJDU3YyCCyMoDbpTM1fzYWzX6ArYG9IXrh0pDEJCt9XQ4N+TpfIyzMXW/ZUxjt27
Kc3n104usb6m8Ta/+0uSArIISxDpWMjh5OXsk6cuNdFF0+C4sj77XfSkQVKe+6aablO0TPHjlBp1
q1ucgrFkqjadWq/e1ubXxejkGidt/DvN0wV8QgKPR1EzPrMd83XRwGc7QpdwdvxObVlfOtyYF14V
eWRboQVx0IBut8qx2119bCEYNRu15Q+jQiR4mQSKmJMXOua3Tgp4UgpUG+QytF2RRJdLQm0nqY5e
xZzKpTlPf2kRZLVlh09A/qhopjy6Gu9qcHne5tGIz1xC27z5HVqnQzFrAI8ISxv+DQltzD0dsDT0
5jyatCK7aNZQvaYcmZrmJqiPQYyEALQgt9fB+nFzyBkH3lReg+qEE4G6vJeW8XLsJib3wMufhkUX
jNcYLXdzFSYvzq+x8a2r649tX3rk8VhhnwtR1+S9iu7m5oKIzmhGd2SNo630yzOtSlSG/azMo2sb
fC28dlRr6DYlPmiuSTKZGDzgi1Oyi+Kge5p45vYhAOch+6oGuKk2IIQMXa9A5y/QbiaA5hLC2ITf
LAeTBklNo7PMBPKmqpqTL/q9tCDAYYuqCKBn8K4qM7U4JGLKkRXYYjxv0F83gTSH2dtiAD6hhkHg
vKU1r2/VDAOxTVmCdakOEAVKz8AnBzaJyTVBII7ferHkmqVBlB98GISL8Rb/1FBGSqO6X4g/GMXl
OW8T+TNWaHLJcPfCa2A1gphepwNJjKCJYCxh8TPCV/SdNnsr9grV1A2HGVmgsZ2OXtTn9afx/PAt
DuJqQyEAS/F9Ev561VPkh6cetojNsApyqjJhe8YjNSntH2Ft8jzR/dxeOizA5LzRensOxmb53U34
BiNMjy+9G5tDh5qZrD29omsYRTfuJxja6wSZ+1w3Tj0bE7bFawUr+jRa+BfkDAm7VIPgCCC/D+Uu
mHUZH3vWv2FXUdbyqL2BBXDpu/B3svSu+NX3Q3EPm8BbRlFbSiY2ZVmYsYG4LqZGtUYrN7LTJ9sN
psb0jhRCuBXKkNOgfpeT19cXW3jJkYIsw/BjgwNk8gpchji69tLiLYp9FmCDNQshWLdW/xalDcm6
Eqx/14YlhyrmFQJF6V7by4n2x1OAbuDNFQ5xLYAaETVa0bgbVUPHkoPR4ncmNuxg1G7tJ3/ST17t
V8mxpMqcT6oWPSgII8cDDuORJBuIlseV2eX7Mnn8gImJJR9QsVBk24JwBUSZhcpQw7skzfzK0iuz
h9SY8toNKrzPArXWtxwvRX6aBrj7XTKPuJO8iFaoH9AkNQMqLJ26rqFa+xPGoQ4ZL/QqfezIVhEr
4AjwHgqej+mC8sD+QkfQ3unUxV9+kNni7c5j4pCLeSC5dKpScII6ekTrQbGtjOhWuJYrhT6Lqftf
Q9g1dKl5nbvyj8PHkBZDQhp6QMAbka2L/zBiV3tccl/eRKi7izDp+MHu2pt7+pNXd13GOQbhHrlF
cZOk0YJbK51KUHLyHW7ma1nthgmv16C9ub7SdmBAnr3mX6XpUN+Na6z+bShUox1KmQnTa57j1NqJ
dg5uhc9Y8b6kxmNQiPJySI7dWFT4AhqYrW6e0EIgnawvbaaaZxENUXmmLAC35eIv2Kh8nHXTNy0d
BSM7Z7oEdVnn/Hj8g2mKPBkLUbrHholkUmsvIQsBySp9GeHKNOIFs5nOONjGdEfkQMMw2Fl9gb/L
8dQQFnLg1l6eGF6V+sAzgvMcgVo4XDNmp+yyRXN525xYfyYauNiNXodKKC8+Wofj5+ULRF4+pjRx
uNFgeYe9LYLms3bgF9QxV9s3H0UNTzQcL+rFgn3sMZCdT2ogdgZEcklIkHuXBtkpGsx8x49I+gIb
gvpHyV3xLdh8DZ48ofir2yqIIHpo5P4SYTbbnnY5k55TOJGiJVpgLPFpIJ0psSGiL5qLL7maXLZP
DscKDoetPCTctMA9C+EO43kpVxzT1O1RbXkI+xnxHdWDpE3oNgp1dJgsRgjK/ypFuaUdXwyahG3n
2gjQkUcB5r9FZPrSZH7y2re62GMUtAdDX+9RjPN45HwhlT7I0OoalGTrezwjx4i3mnpw0efTa9Z7
pbyTqZTjOeQCqEFdG7ddl5gIj2Pp8PweoJeCe93BUgm8MdchlB6Gt3RwgL4L7E0O/BtqfjDSJewT
hcXhrQQY/y2IkPlQkiACLq2ZvCGXobLp8BqdvNn7OjYlWQ4sHNEA41OJU6JjnVzWOpqPuKU4dRYR
KLLP6ULF5NYr/DHaqyy6X8tnN2CXcPz/8t5TK30YoBcOtrQZNdZFtqYdUAUZOwLvPBPTGb2G+5UW
VPmqaSZUgHGWfJvoywc1IHr4y4vYS9z7pXlkrQzIusqi9jVHF/ln8deY5wmgdaf6dj5vw2weULRA
7uql2I44AsanDQzmGrtgPk8rFYsMxgMAXxlAXh75XMSbMTGeabmhVq0zGH+gHTMcZ5PwubZsAkcP
d8KHV/Ju/nPeqL2fwiGZDMyG0Nt3FVM5vuTuMKfz9ITpKLtq3wNEamaTs0WVXgzRVeYadey2gtn0
y96g5X5T7DQXPcmZbUb2JMuDCCPmjx2i0FEpIS5t6jNXTDF+/ZPABmcO2wQmjr064ZuNdRYzPjUb
Txm/jLtFL3x8bd49qrnXDwVf+D26IQxmbeHHPHcKQ7F0Hea0qcRqkmamu7FuRkcsIdkfbWMcqYpy
0j0qHFUcF+3BkhK4keMC1AsCTpwG73EXh+P3epR0JKRZuuwakBUKIVMq6sJG6pZzIcMoD1ncJ6re
pWFVnkY/IkCAtWYhuhoCoH33lYkzCFW+Pah4WIbLHKaa+NeUtpK9NaHMLx1Q8nBsiWdB+pLCquOF
nZP8fxSdx3KzSBhFn4gqQkPDVlmyZFvO9oZymB9ocuoGnn6OtlNTM7IE3V+499zWQc5tUvxBLiQV
ls1+kewbq7WdR3ymo76M+EkeyjSn7w0NQ/5HW/Yo+BFJClQN7NX2jpVkDPv45YGIYl8lFq0cQMQp
tTyQx9jznwgw8mCofp9Ylr1QZyJmFCINyjtkzZk52+OcI9Azo6v2ZTOE4a4Ofas/Z04TOedusQPB
ttJFdE9aaXvwGd68I1ZVX1OU6wZtYYg4lruoee0s+iibuztDx4cur9+bykohHzj+Ho8sw0efDSne
12ZCmOgqEmfj/DMzhfzzQhFciyTy3cvilCa7ox9AyMjtPoEZZpbA4JXZ8z0R5t5v6BXZQ8/PeUXC
PmDyloUK2Ym50wxkcBROfAT94npXiRbZ23ru0MFnYCZOZm+FiWEdGDQvLC8K1kI2HVm70pTeLkDp
gUj5FQgU+0j+ukWxHk27mP/gf0UJv4atuRUlW5lkI71A52BlVOkQhUSVU/HhekFi8iYn5Or7MEbw
siV+JzrOowr3nkibB0Lcs5GvBrgI0dLDgKUIcd6xrwzBlmZexneTL82/IGwnkJpzgJW5CqjQVjIf
54ekRlSwnuwFXEKNAuosA8ZO91OyGL4dr0ZxKuuOjXKYSgbZcYyE/bKESXG1ZFPIi7V4KFl8HloY
hCbtT+5izdt6doJT4YXxrz0hduAUDnp559dI1i4wr8plM9t2KzfId4v6ROin/VBkFQTu3MTXup76
lxxJcb/yYyRfdzX1RQgxaRGs6HKkfsHS4ZdaR6U1VqslL5mbJcy0zdc48gWBUc51jMTdb+3ywBbe
PCQqjkecQGW9nZO8OfhjpS71RLww1KXZ/WBZH6KrzqkcUoUumaJuaIcni45erOn6w/A4K385sNWa
ccG1WjzPYoyjB8QRdHRNjc33EuG/WBj1W96m1PgR+iliF+46KOtOxrLFThFzC+HIikM3+CycyVMv
XdVXE3vRCgARdixilfHa8PeyLSeMESNXmzovuHk4GJA4uO6dM0bhfR5ryNFZPwJxZrbCxxV18IzE
PxqvqPMlTTp57XxQpnhsKuCftddI+Et7h18014IeB3MAv0qX/7Mp7cSrVzZWhB4v8E20GrQd3hmT
wPep0xpFBZb8oeekDWNaxAwAw58jdL+TYWH7F6sdUKnghSKkLV6N5cIaa8WMyA79FSQpF7lV5NnZ
qpXjfOFFabe+38MoKiYQrW6E/D2zR+JzLSaKq7IVUIQqL8pJhch6/6Rm6nE3coNzibEDU8XsJVd8
uw36AociIaDvvBSxG3ybULWVoF7Ap/LoWphKDgCjcAyAPsAIXK9GZP1EaDtlXehLLoka3kp8UKD0
mbODfHBmk51HOoh0X3oDI28yeUezqnMv03uvtvADq6GV57yrbfOFTcb3Xlv8V9+tzwdNu7JSu2bk
EMQE3UNYaw05v7wj0AlVMModc1wS7ATzIpJPhmI4OeReJSsDk+48EndVQ1NxBHuOapr9r3EygXNI
BknDjdaJDUfaB9wbtqrG+W8O8+a5Y8FFWjk7DcSE66rIGdzPVZ7Lf8VQ1eqdBYSdHFA2ENt7W3yj
FWmDSSDU9xUpBo1Ht5v7jRCbvhjLkPW6bI+CioKNtNv0JUx8BF28+gJnS2ibMrqjCV40f2u4fAe0
sud6zLr3mK1U9iiNL+8ZDi3wk3UXdvB42H41a/wY1n+lIXIMfY7sTiwxOcnYDVrnQi7TFolngWFU
onB21HDo+jzYABOqYX8gYFeoSGvhvpLLh/ZLi1J+Ayi4NW5GqUR99pEzsZSc0baN00RBHfBqJMTd
uwf4MhwhrouP+Q1NLcovMF0czTu4T6hEW8a3chvZZhkPk+/CkSoYLL97ecVYhcFizoDINzESp3I5
50x+wHq1qKg2/PE1PtwYVqgeCQin/Oflw3LxlEcq2/c6KRsAbIaxROMYqz7qnr9z5beJjuDgYEl9
GKvZHa4kpceIJIMgQzXa868EmXMTvgz9lVd5usJick5Kl8Wjb4xcVrUd+79M+MMLWvFhU0zhMuNC
obIE3Ya8+4by6oMPtx1vE5HstgdNFyxrJ+bC2afXRNKHwu14943PvpzRyVTm/g8LfkRSMbu1lapF
/uCVtcS04orpCwpJdEly9JPbBbuJjUvTnveToGrYT6UVCyAtTetvi1nZbz16egaKQkDsS9ABDwde
NAkcrkkzohgqRBPlafFNf25VoV+6EPkwjpLEFHsYOIaYdFWW3QpyU/W00C+vfZMW9x2L72kVkV67
jhGGgItAmyYRDe4HxDpbi1b/P15/XFFW71J9ObhBAVaNYXxspnEKD2PesmXH+LW8Nos24F5LYYmn
vFPs7hLEq2StRDBcVqi5AsbxIRiFT+zlCy9snwTRtVdMsdY05s17yAefgF3YnHAlJcUpCNIYb2xq
MQAVU+/otQ775RNR/fBNkwC1th1m6HDxBEFK+owQE+Rqu4UG8NlJ84V5AYsFIpgwmAHlZo16Ixsh
J493nmMjjlMOolIWKymacS5OfzdwQDXXJpEZyjM7ADIcVu1lcrj+rliYtHuJnEKcRClKm26cXdkR
qXvn3VlOAG8p8kL3S0GpCB382lWDJcHyS2iwsg3T+wKdtPqIvDo4tj7CTwhWYy8hMGSOedKDU76G
NTVfESXjlr1O3tzlVb2ojQzg2MzApYT9btJ6+iHE0DpMfe2m68XM81Nh+XJg2Uw8nn+T3a5N0XXw
X2FEFjuKUgtNYCEhPIk0S6FBx1ZzLqhlLpAT2BlEnuhb5oRIJI9hOcZbGTOwKnb0oJRcQ2hKmLAD
zSSC/EUwrbUi+1o4y82dO3sEc+57M4mDg9XzVKKy38AvazKaD+L+dBwE3i5GkYhMquRZR6MbjfUx
qabo4NVR9uj7aI/AcjnVS40k+zfy4nDton06Z03f/Tf5ueegtdUwNhLbvnCRataXbfRuY7WcVmmL
HImnS5iLRrh+qplYrkGO9Bg4aybOj+xqcAg6hp3cKUqZT77MospQN7lwT8qvebHsXTzhiKREj23+
1zZIpW3qNqw36IcQdFK01815Smy4pZnB39My43C3YRAt70U+ln/5bKwTgaosONpWEEVWd5SkkZXM
pFdYJnrOWE6cm7rJXzM9IiDmy4dy5vNC6CC2u00Ji0m+qN5iCdoQGI1f0UfKePNfIBwYBlJY2Ea3
1xa1PDpZ2RV/sBGwS6RiYhhKaO3toJzZjkGra36WqKuvSzYvP6mW4tWKLEueYTVW1oWxScbLwjbQ
Y+xReWbr22hsXk0mQi4nZis3LJqe7ljcywZDD5fiscykPiZMAIPdrNqFsBAcGXsu1jThhFfjA1dx
yyY7icpdWJQOkP/GIcJkLEa1U62yz77OuR8s6iCQjjxRULunqPphRAxxNMJ4gRCiv83A0qE/LEvE
KNHW0CPwWxZHXswB3ZjXHjvUnmJVRHNMZEyFIAl0VcdVCN8Mq0xSDHWw6SFtpOxlPPVr2ybdIrmX
dx46AOpoEaHt7dwEPVw3BJu6bDHH8TBIlmVxhKk7BJR6aqpIgrMBdlRhuMVUQ+HGLo01kYNTaodb
ZFpXImR6aaZMP6uqTXGxNbhzrkU6UJrH86x29ojLPRjt0X0Aw7C4e6cr+/S4EGSPrjMK0peGaTRo
HKdr0wu1RnLRKaYWcKQUERz3i70STRRVj6yMl+4BviLKK4h4fXieOsl+r5rL1jvVbNV5dkEvIuGy
knbeikHX7d0yzyU5Q4lV4W3zIgzzMbuueZ0EHk7qoQV8i58KZeEG7fDgQSjXKCQjO3Grf+0SVvcB
19eXp/rwabKEPgjLcC7lKUJmx3aniuVvzZpeIOy/V3XRNjvEMuHD4DvV2+Kr3Gwb3Zpn5okyfYrw
sshsXVaZrT+TxYlq4GJhxO4hcFomG8OIZV0L5g7/wiwpxZeg1fhnihlbaqcm+SlrN1snCEgIZLI6
yXqpGL2rV/mdz19tpuWFOtm73VhMbIpNEvSLPBQ0WM1roOO6+yt0mGQ/dBgZ9oZ+SfJTuHSYzlkM
cfNK9n0Q5IGfil0RJhW4EFmG/xrjR29+kgLQYNPNtY/agueCLWuvXxgG8mZuB1wQ976lnfgBySFC
xFVpzyyN5yz034OwENfJcvL6oNtiPnqiQgDhzvWzyDTCKluQyOL1BnpUG8WA7e2sm0+q8cOvpgVA
9VvhxPipOo5RlplB1f0av4ya+xidhXeEZehXKMtCeoEeMyhTjgqNefNFW9fOf1io6nyDLdn9ryXh
s3yUN8qHzS7AQw9ZxUO171ALYREPaShXnozDk+Lkvfhm7gM4INL91q4ODl7kITKRTRVuvTjgKe/H
plrbUhoH5YZHwiTJY+j+pwjTDBCM5ahQRU0f7SiC9hPehquoc+ZEf/Vuawy3cha8ozUw/RNPitO9
ARFsYUdM0TCE64kpIAbuOn/kjAAA05kU6UfPyL4NOvLEZBTdtdThJDjGDkAs7G6jOJT5VKbHVLnJ
PyTtstpwUruPFK7jKaoXeZt7R8NP3pbNR6MmTBcqSQhcYr/81AMK2Ddh13xroE/3LbqJ/jm0kwz1
iuVGl2Bwp3bFp7BZNqOHBFZF1aN+mMUbB6i6QqiCkdYLK/4z2exv2Y4StFvVSP741bzSN3/xknlA
i2tkguMmUuC1Pzm5+V8uFEyg1VUs7tuUzmmmciL0ULBUQfy02GxdjO1A8/fhTb/lMD5yhm8KdAVm
EynXfI3OJ8WehMSSFq2CJYalmCd6ssjuJnN5MTuVoFP5wMSgEAFaWuirTQw3VZaLs6Y5j5gASfXo
Z5g0/pD2+0hJzcCsRjO0wX6YEeFpeoxYItSV8+hnuqAgH5gI1p1P27BkRWjhse07H3Br37jEs3hL
5aN9baa/oaIcP6s0ZACsO5WcJ3wQ31nErp0oHFZ3aNRslx2qB850Aj4RA07riyW90qejhOq7nG1Y
P03X2AOebdb4muwDA1Q2KBVWgO867JLlOatECfcVXcfea1k9scPj4IHkRtKNIRG5PaRcugiXeaLL
4avKq+CisKJULA3rzP9Pt6q0uVDjnLYNUSnPzA0K2cZXTFh18VpmUBy3HVWa2s1uTp6PC594l8TN
TDxBp6IKBEUel7825j3n3QsWBwmDgFD4OuJbyN9DNAisRdHMxukJZqX7zNJPMW3J4DfmtozIjeDo
2goRs5dwmrTeVx6HbUNPX56lmbBYZyhdr6XTSyJvjeU/Mv2Os23uwLD9Hdx05AGBJBoMe0ob/CYQ
F2l6tXuMKWzcDWsnFHvh1KXWxotGbAqojTBe+plc2bg891VRNUeqSovMcje0rJdqAOO9D8c0yW47
eyc5L54FYs8rJ0H6rWG+fxl4ekiU6vuIOlAwnt0kSTaceX6XN0BbfcEd1CBGbgcUJ3VgO6xEnKz9
SaduzFetV6kcG0eqeC1C4em97QOv2s6jY2CgqRlzhUenDrmomo/1ZKsJTplbbCOE3wzPMHUcHc+H
mC7DkV1K6WKhXBVOXG87r07OLEXUc+k3KEKUJ8q3qABiQodTp99ss5IfqJ42FBKjkWaj4eS3hUWy
RhXpAZmy/KQs0bAtftF/5c0cEDUy0e3nAbPPrQS3s0vYWeCBLSR0g8gH7/d2w5wpamfe5m1HrROt
PI9dKM9U7XZbZKF6g+cLChk+C7hLDJhuy3iIkUC+6mpZOToIqwcG8Rj8s6JiHB2i/EIX5NsZUxQX
d1bFrMDH+Albc0UkeIvHoddMVOJgtsmUc5lb8lx1sxNvQrWY8LPhQALb2jDLeIYoaGVPQcbw4plF
IhVB5IBnP1B1zOnrwjmYbN0kxRhF03QkqX6APhPrvZ/W7NJzMZ+Q4gN+gzJ6mPH8NqtWKJYahaMl
xpnbm2zb0Or3XIaZTyYa+oOWwXsHkwXhyGR+Qr7D+cwQdgHZ5jg42lDbVz1b1oGn4Xnhsc2PA3oE
XHAElHMjWEH4GhaZ+YaP4jXvFoYKzAwVHyNhqHOqAinPignNPzrLGJVi1xfs44fKe1OxG3sHptvq
nNIq05/mXpc8Ik5xUUrMhuV0YpIL8yL2ZSphsevjA1sxvhYM+LQQ16GyQEX6zoTbSDAX33Ji+R8o
ZqynOndRhopeQNoFO3KZRsgnKThXduSmqb9rEF13fdX1O9ou3ErCLt2DRt/wkqag8S8h/uYN6AjL
hk4mMrFG41I8pG3nEqbGAcry1DGs/tl9eVu2vDMBT5PUzzPN7QtC+MDeB1ge+ZpM3jAWn3LQ/77M
T73fSjKnm1g+BHqQLDXnBA0i8gJ3eEujsv41DhNoPMZdjTzPDuK7TM7gVFg/uK8ei/TqOJWL6W4U
nz47QDyIL0nP5Ycb7jY/Ww0RLqLb29Y7H7WEbPhNFSqihwHJaPc8JWMu70J4lctLGHVZ/9mBDN1V
TQSUNnLqnCi1hbrqYWHiuwmdbv5wXbydt+XXPxiHCJPsFjBtFSCxiseu+RLlTJ3RVGPvr7NG5Wco
ycF49SaPiUlNcQPyyrfRVNp+d8BYm7jHrqPUGEOfvXlb8y+uCmvuvhprmT4sC+M5SKsWN9Kg90BF
/ICnoa2O2nIrxnk+H5Et3By29zLU6G2WtlAXJ4RC8wQJwyVGxQncA3fGUiYIXtGwbBk4BJ82SIsr
fs0c2EkdMUpaepd+EYn1pqRegJtjZeMeXAF9Pbjn/L80siZWyjpP7s1QldN3q0JEdlMQzOQxIXPZ
C2csSEktQAKvR0T53pp6t/xsAxfGalPjGDeFHxJ4yqT5gRtCPhd0rwhPvBTPRxXmPwBqCfLr5dTj
3u69RyjGalNmnNNbKonlWciIuJ9OWtXew82/rUSMqTR25hyPCSQWDiZ7b1Nsv6YGu/oqCbT4HGb8
3zTC/EwTff3Gsej36B2t7M0mmeAZZ0PziBvmG02q+YFmnx4maDMM7/PiVCCVOXjABBnBC1Ldx974
RykloJ/sZmFehfZgd2t46+bO6bPI2w5WLhn1lIl9FSIMvvuWwxrlT9odirKSwC9G991lmMCQaGxd
jochJtrT9VlsixvGB5kCn5JRcfpvyUT+gkt1/gEzaUG38GOPHR/mFddGTo1mMoseJmNXzz0f+xN2
bfdIhUopJsAF4Uqzs2uhjf+tlNtgEJA6ukS2DohQ8tJA7jHaYluZrCnYm4zeD4USnCyJK+deOBXN
F5XCVqRo6dd2C34X5irKUT0vFxfJPZUmxGdW6UjMdJSWrK3shNRr29NE7vHZ3uu0Td8Kun4O+T66
T5uif26aDGwW9Uz+PsrhI+sKn68rR9DQ9151ceJYfNaAXF5Tb8IBKQeVHYKJnf4i5r8mDc1eJYt/
LZpO5YeQF2/rcesNq8535UNbdchuAkx359GmEd+aIRhxbgXtcW49vlXZDB/UH/O2wxmzc+skmn78
rrSDnQVzZVfDDFCrpM1YjyL7RiVrIZLr+bUIMol0fLCmKnI31mA/h5Ew9/atyUI3wvObGjCUCIyj
O7dU8ZPNJGHFJVVsBFsvdhskmJz6xsuOTOm3s8jNrkwldRYW806x6mvCk9btCNJEXPWUAoATc32y
xix5m3XwjNXK2rnw+S42qudDVTnho8RMvl+KetZHpwYSwFlE0KRCKl1tHM9zTxm/DwQjtgfOSnhG
sIkZHcoMUVRvM8fwCdwdvy2bppQdT5eF7zV7zOUgkGlcBZfVQaWx/Y78gegKRM8sVSXYj6BbRiJT
PRGSo50N30gz+5dI1UiBikC9I8R0j5UPg7gYXe2hwgcNicQ7/WVTlG6zaiDkEUzmKuj5XNUEy0qN
DrppmqpN7XlQsHJpAgC8hnGw69v5A8YGchbTMHpKWTbR0ussQRZmBWzslShScnqgdyGoKO0Dmizz
p6dm+vaUU1LODl/oDaetW5gJrWoZR29WGKNWSwg1u/2liCDrmSgM3pEbAQbbRSlJ6TYguAH10sES
44y9Ux9yInbW4OrcO+QUNKKhnMbbzlMRIjbV2UlitOGjLtByywwZh+1S6oA9XfeaibYATL1ySNB4
ZEEFLJq5j5oomDo39zgOk45EhL45gj7oyXkZh/4xSpYD33W0bdoFOaC0WP9hqf12kQZsOkdbpykz
JyzVTCubYFD/QiclRm5wufx6vtUFunL+vMxRGG7GwJB7AvGgx8pEcKebFFxoALk+EvrdW8E2dt1t
JUR5iErqkRyN8NPq/Uvqt/oOXEDinqLE4VB1QFjf2yMy/gHq0xp3PARTVDUXiqXi4k8383mA1OIn
bhy+b7/AgRTlIbl0qdM50Dd4oi3H+k+14MHcbAa0iM9gx9xFs3JECla0nqzWAES5iENZPue1zOFc
5oV7DJk2f4ayre8mOWJBpxz+oXKvfsuyfihuDkte3Zgcu4Gwo5XtWM6XaYqHum+TjxCO+WpgI/oQ
h0G5g4zupCuTgHVdKz/SZFDGNZd6Jn4qyymuXFjTyafSIvQSLM9q7Mj2ObQe9TPFLSQ5T4ILIXbn
doUW3FhvXmID0GWWyzcYDQemFDYDSD7m0jK7aOdsPqHsQW2dKtwLiELIxS0k0wNq2xUlffTeTkTD
z2MtD8iAAHCoAoutKtqXvuhpNgkE6hEf+Tdk6mKybR345LTC37u9EaUu/lhORdVWzIlz3+olIUuv
ZGY0JAO0+daDzWWy6gfiynCLeFQ3wWs7pK95HLv35LioJ8HafFP0Uwh5nPp/WreoQ+TW65dUbYpy
TGlZk4b1LMyGFRv+7lZZpL9T7A7P9PqfTezF+16BPcZRT4XAipQIgrL9YhFvMgq/pr3TvQrFOmWL
DRuAAd3XDGWH6GG/qfSd3dPyt2P3x3Q43vShZ4BZTWPzlAV2CHUqym7C8xIFkFQ3tOgI8h13uPvi
e4aQHb9riq9WOel+QX2/Vp1gsA3brN7PkMwek043T3QpnCWBbvQfiR561YwLUgJdlYxaGt9P15wL
krgdAD/bfgnSYXeTK6zpKgnCtIAF1XMbb6zSQt8xJVgR3ZzeBy1rxTYjsE9uzGy3w6y1QUxMcLTO
WgwNJVZVW2mCUKeRRAhVh+2wzZaGUrZGXUUiV7MZAVZynMxvwObQP3rGGta9ibC2mvcmTXz2+DdQ
B2on2DfJhzb4SqHoRZh8USqn06ThmbNnDzjO8FQ41os7s7bxPJ2fbem5H8xo0k8t7eYYDVGg906R
7yFE3uRHOb8P9nA3fYwrhmE76cJf7FqcO2vSxpDGxKRrewYDtsraI1g365ixeKz31sB4UGgZPBe4
sp+l56ebCP8buVwRDDTZu+9F29sfFrg2a19ktvoZtUByw61V/uZ+by4ZaqwIuDsxXWuXef/NL06x
TwIH+drRmN1XQ1DcCRN261aHjPrhPmDoAL4TDwHtco1dKEMbT4RnA68RiR2pkirEKJCx6iplIlD6
Tf8lE8Io3JInZWMsr6mOUVSpDwYv/M/G6FoObE6jvDxhEohWTWj6dwWNHo/KNDNaX/Kkf9X5/JLE
txpB8abtDVpuhMDC38wwhbbBEBZHjGfJY8vK4VPF3i11o5SMtW+7BndKOT7xOFFyAV3fs2RgqhHa
xE9CnrzvQsifas7bFwOfYp3n2uvWCBOcm04xfblp/d6wPMzlKWboQTWVpDWBQCBezwsY9S1BKP0P
BuxIs8xKKg64KEMJ5kuPIF7hWt62Gabpt24Vu8uRv+LXNxlPVlbGa6txAP07eHW+Gp2bu5LpjLen
BArBc7MJx4vGA47gNistJrroSuBy/0KfmN6ZnxB2XkR+S9BV713HsO7SY+6wzt71ixAYeTDCkWWK
Teuf6wiuogkx6WZM7eGPx9ep9iUb+1dXZab6srWuHpZuaR4lzIdHg+yE3q6NHJz9oclvmH4QNkfU
bIJUqcgG1qtgcZpND40dK0/gdkH5ROMoOqYdDTc4IlflHqRX3Sh6cWnu9GSm6Gukz5MIpXrcG6iW
rOcF2e3812a8AouUkGaZNiETGZcUsOGiVXWXzSE3Lz+gUuVVmlED4Via/JS5MoWZV2c/s5s63Kpo
q/0dQBq/eMQD4JqtASf2ThodtZbGALdLg6o60B2ikVZjJR8cA3ovHISisS2W8DlNch+gnEbs92wz
+s04NuDZUE2MniY4vgSBEg+OFZ1RwLjBeihKAlmVTzp9S9+NXhB+YZ4R+bejcU0Z1SGR8aIGyqYf
EKEmuA5R4dfReUmryt4PehL/sTetT7k3ZHSABHs4KKhdc+YtvCGPCSHYQS3pfzPkmg9MccjyKSMh
0AvHHtpMiA4sIEOMRXqjO80EyIZVwFgHm/96FAzVd34ol080N75eSbEEr7ov5mqT2FXQPpgB8ygh
dR1q3GFVDD64QL/L1I0M59LppRusri1phTMe1IsHGK96YZFlzahzbu7fL5smtv5IBeoCJAYNyxR8
FfT9/OuNi+3Un6ySkosEp37t9kylWpS8ST8f6RX4mJij1DM0E+ZRa3YdDp+OfSgur1TkARwpUKtr
/D5VfPWSPE3UBnFVOrWUtgygswNHg5U4TEi9xHuK0FRgGUYfmb7CUVTxW1yOOvo0mOSHkzbI+fGv
1JZGqK2h0dWG24icQnePOmAwh5R3VZXseFJtAeeoYzu7uHHs2cCp4TpBcwvJgMiPeZLJiUSrZbEH
MpbabiqJzBqyghKOf6RQnQcOdnbKjSTGBkYborN/bCPt4D9TwEExgBYyJRr0HEVg2qe0iNsYfQX9
cU6+twX7pdsxWgYDzsWzPCELiW7+FZIwnyJlW/2hjUEHEaLCdbKiCXOw3DV2tCmDllSkBJ3DCqMs
c7F0ShggI5LuP/Nkuu2lCldf6HBjkOqQL6jAcJiQN9z5bX4YS7MMOx2J8pMwDbs8WjlJBQ5+oHHj
KjtXB7ppshOD2SzqHs6dkvu5lV54nOCsEQPtV9ScAGXck/ZGehQoPSyefLrXZ9A8kB9XlmiG4a4c
YiY4aPPrCsZWmE1P+JpQDlc6oIV2udnH+3yYpH8ouyoyu9DKlhaDXa0/XXeEz7uiYJrEme7FHHrc
kcjxi052z92N1lE7t6hGNK8OjfNNCUzwYpxhkkfV0K/xeSTDzoHl9VVnI+IQAd6au6b03UeZ+vON
mTUgb+oDklOOiMPC+dg1XpDuHNcUpOVijmuJFG0R5HIcBESaWsNbZ83yigBKmxcyivqHQGrBH0UM
DaASz2v3VV96QO0iJjKO29Lw+8jLKGgL23C2p/UrxUI1/o4wf34JqMMN5bIcD7GTYeC/IFHo3psi
bUDbMmy/VtY4/IsE/pADnlckrQWS0nvmiJ56EK1L4eOF05bHLv3GXSH7o8V0dRU0iXpQHAfFXpsi
zXcV0Xc/QUBOzibDg0jMBaPL5JDDdUuxgWZ8TvjD5R3AsICoKsvNxGbJG3f+xzx+fOqSth730dyF
PxDjbDzVJCgyZvQGaugAuAYJ00lQH2uh6r8euAhzJdsim65fjH1ns2X7wk86Pc1TY73x2pL+hFqI
hLNwVKM89n7s3Bu6FrGrHJ3fpQPsX6qzhqOeX16JnWhzNsQdAwMsG9j+WWC0KroUkNisTYItg1aR
E8i5M8VSv+HQCRj60yihqnbcDEfLJB36NjfwaJJIaOvuSUJQkginBuFIEbjtd0wIx9n3g/g0+ljJ
ubBNDvfGqbETBj17y42srOBlSbB18N/ABUJUaFKDVxodeSZPAa9UYEEOvDl0Us0IrwjKDeo2P38r
4aKbQzmO5Y9VTIjTRmazPLPZ5GAfAlD0IxQeVXz0TixfYJjnz/yiFTuBruhPxH7ID8enhzswBHTR
IPUa8XFWheOuqxrf2oX0wPV+8Riyb3Cm0H16thDTrkMCp/G52hj8ejzfn9li4uau8KEDnxDBpslf
16Wl2lqDGZKtZdqW3GfgjBmkWELYsFpMzjOgc9jbAbu+W54nhdqICfAqu7FlIOLETr4uCkrCleHL
BBXagBnnljPDVaHfurMhbmZ7h1vxmwhFemb2t8ETVQlAU13cPvEw2swrKqsiDsdXBa54M0ZsL0Kb
ysEr1IS2uHQ4t/XSuHKPzwVyMycl7uKek/eKk6D8cGqfzFueXgwFiYaRtCEpDBIbVyLxEC0H0VEn
WZa8dDOj5+0IPmtcMz7wHjPAYfWm5W94STR0rs3kiWQNOta5WENm401JlvxcDxWlV8/QtfzsfKvr
XhmnVmdrWEyCf8s02Ym2T2xbnBrDnskazx7rsGoCAQonUiDHPzORs09OwqnhpLH+dsqwwEhTLMw+
HTx0bINm+Je3Zy6pji37QtQzxJs5SChx96pNZdzuFWBYMP+5cUkgyKp0GOF9K08jU6D09IIDBaEO
Vn1nO2imYTGnT0Ne8W3ks2NIPxLBFEHjiZgkTVMd9dvZ4OhfOVBPzbqwSj3vbWPFaq+zMPT2g8U4
zG15dlaNaYef0GG/vQuKxpwdRDnNd8M8OUfQkHTDkem4lZwbAkWDvadVEFBB/c/ReTW3zmNL9Bex
imAAyVcFKtuynP3Csv0dM5NgAsOvn6V5m7pVM9fHloCN3t2rCyAyI+LCrZhsH3dTy8hNtDSDyidJ
DVFswtYN1gmarOBXLXU8mnvWAn36xYZ3aC6OJG++tyyndm8ZYrO5MttBLfui7ugYs+uxcvez2Wb+
gdtiRBBP71DTPuY9DIvGYl9qmyDV16ZS3ktFLJK+KaBQ8Xevh0odY27/P4pa2NPwx26fjRb35qaD
ErI8OHFl/uFMnh6HeAQqrVLILgQfhHmdG2gGm2mEGnNsa8v7w8fAlk46ZuqtPWyP/pG2kcX7aqCH
bgYfC1QPxZDpoSzSB691tLnV3MQG7yLCcAJb73ouEu+4+AFdyIxW6A1ZmwD1g/m+KamX5DCgIlmE
mcm+89kGuHYoQOIwPozV7+Rhil7ptsdDol14zlsRV0gDvTMASKyKpn9s4YYwUZaakThtUveFf1P0
PLkmWDju7MAEMxdR5pT5fj08pVgFD9nClv8OUTMfiL8n57oRH2bDqnfTw298XMYJ7gpdeM3KBeKy
bWpzIY5v2EcfyGDMQS1xuld+JN7Jo/bZ0zyYLoAqdPC1xbnLGsSwHj3oQibJ51IihNXGVeBBP2fo
qfm6ROgLlZFRSHjvfWgrTFvbApn8gF0igTQylcEO2xh7fTvIyo+l1ORbS5vKqN2oJyM/t7ONUUkL
iGF9E/C70FG0iC20tEax54qWIscZuxBHqjPrX96QiUrKiRuprqv7NOV/3lkxD/wMzQOINnapNptW
hdWpyK1VOtawzKpy/pJ22QLeXUiqmIRTjo5lv8RI3duo9O/UKi2OOKegNtRl8AE/5j9YRw4YVj1e
8Rvy/c+GhS8Buq37OPGIuoENnjjwUFRDTI/xW2/0zi73+Rjm45zQc1GmAoZ+wjPAVXZxgWKA12kO
+n/K7fNjpUzJ2jXHqrkN0rw8B1aU77sik2+1X3AHssgmd9RCCl6NDYlx3IJ+kq24E7xt6mJLBjwU
BaumDyygaQSIdslAIzVOcHJz/dJSA56PtXdJBRlnkBqY1zRhGTYpUEpsZ9m6kcNNCszgIc0T+Zhg
fDv7gqoh1GnoRR6SKV5L1fwMTBvDhrltftGLDQaJSTxwvmvkVZuRl3/YerItpKmaywKhTO0KPgJm
iHM9qvntNdwdc9dA4KlUPrXb3hrS6cA614w2uih7wLNMFuRg+G4887WmbhFpOVeh9pLB3HhOo/Lv
fNbsEVxj4sjNAG8BFCipKHxJcUbht1EaNhneaJkA76DwDQQB7rEDkF4XkXoya6cJheDrt+HxUc4f
namSai2Wzm8fJyPuxzNaC8EOSWLP4bMf4GxYxRGR1F1s3DmXnARQqxRCir0urBFHAKJPgI3SdIKd
o3RxZ9jS8sP1ErsP0Cnua7Q++RfEJMpgB6j5XgDECUILIqZ5sB9WRBtJyPqcolv8EiWgsoAeNN7c
A0eyXZmatjxEM9rsuhKPjJ6lxz9e8Pq868jYldZpUjYzt1EpBuQriGc4zDFMbyor9p6habFJ4/99
9t5UNcfZ7Afqy45Y863hHgXcIGR41a0jZ8ufd6Kaczvh3SXvRRyZWCp5WdAhvtcNIXZL5xkaWcBq
DudGjM8vU+kuyRl5tpzZrCizPgl8iLkRznqP+4ivOX3MUD0TPcJiTEAHbZzKcuY92aBRr9tq6u0d
GVUr2Nkgjg51AOAFY0eiNdJJ02Rn0hFNs+tzdixb0SnaKALZKTApvtE9OsO9H8Onff6tNBROvp7Y
yK1xctiyIAWxBWfaT2dOEmWaO2pkUBL5JNE5m9JIbJ9auhUtolxVm/yC6gDDXPlz9GWCMcNu0jdp
s8mComD7ZEfti0kp4e8ydwC06XXivsewW/PA9xxx/9m0770tcU/2h6mzIFHXQsE9NnOX0iJIAZ8d
1vNCXxBPEYcXk8XkxteVProQ0GS/bHDE8kTEnswYSLuvXjZwuy34fHY2TnsF2OLP4g/7VSH7+pdq
zozpxKFJPJpWOIfAHQ+sJ77e5Fm9qfXZWQXUvTARBKlBUY288wFwLjwFeJ2hz0Xsdfg8mflhbMBh
rXU3B59GZBnW2svumSGcrJUL23RuLVYNnfrEXgqojQnBDAeeFBThWLgRqLZugz508Dhh+LT9ucaB
MXQ+ehPvmW1fO/CarAJU1GrwCxgaurGS/NQhjrgI37Wb7tm4GebBtSQOPh2pEqih1r6/nVTPRwge
iRzWrLhqm71N2d3cDIv8PT06msDyOPw4U2xMxVVW8bwVzPj+hnUWJ04hBCU6MTlHCX+aPtwtv4c6
h0wTKeeAecWOnx0fa90jq/aOgg23dqdPV9h1EwL7tIZdXvhWsMY8Il32stixKN/yu++Ei6TbgArw
7pIrRXvrBN/x85QWFEOS4evdXSyN0d0yhLf2awqe33wRPLkMCNFeGhBe4PO5wYhS5OcBGyA4JAbh
Yy6N9ney+zvKvJyqHYNg/Dx4BEa2qhbkyiHTTP7ZlCL1S5jUuoDT4Opq3sqphjfr4QdkOd/fXapM
pPIP5jDLPCYH1z/OpRX9Te6Q0UlV2OnvnAh1LimvRkqB8sLffXGKiP5Q7JRYggK8QC1bVZYscMY+
seHVHTKuBfOIqCt2tSQ2DEgZXvqNZqA1Sq3CpxQ18ljGWLMIVKj5mf+b9xRgvFXbxcZJFyYI0daa
UH33wyJ2MjaMKo27GYykGx6RbfOETXpfAWEVo8trssOVdLFiv3Q/jIgQz2HOMwQep9UUvEODHPL1
FGXDWY8k/DcztpNqi8SkmnVM0u+GJ4LXb9ZC6DMS13krZnc+tXj0OzCyyrtCaqaahu6Npj/MzKYc
tC3LFlBa2AqhTg7JnraC7s8c6uzH6FJm4bHDRnmwCBiLvctt/TKDrvwDUxQ118oiKLtSVrk8DAwx
j22XuQ9VrFhHRBymwGzG2niKZ1Ub57Jriu+EZvh/Th9TANYozLEIA4paBvo/nQ38foklT3cUSgat
AVVNm/bP3TzI19VIswfJQvE/uEbiF496dfXjGXNaRthvZ3l3aq0Z2zSIsbCCBNfSNUL2L72DtQJP
DqzR7Jx5zRGCYZYUqP1OcUufrRmdnaeiAXC+zSuJY00ZDqvNVoH4eoadaalNi9nwR5m8yymiMNWb
oHTMW1OOkXZh63csc7IWFejuOQtu5LBp63JFFhMVJ68KhSTFW0dYWJvexpuThLUqaYRelcF31KQt
GgpcpcWeGekafsKGVU2YKikfpNE5rzAyb3k9vwBivBZpNl2Naaa8oZ3EGW8ZrJ82iR/Jy84PLR+p
FLT1lB8KjLgHaWksF7iVk0OnOxlyy+R7zNjNMw0/841t/rLlhUdN5eQZXxgYzRMlvZzP1iC3qqOz
KwM8FQq/m99j2b+MlTPiW8iytZ3Y3mkiOnSRVYfvOfeNY+VP5sbs3M+FD8o2cvvnBmDNpgK8hzeB
ZjucPBXLWZRH9rENIZrAS/QHQYV3Fvb+b0HU6cnoIRUw36f7BCclvc9F8KUkqKRYaBZnCvF2FdVF
wak6dOEcOPLLBar0biTVnV41WOW1Ep55scckWmPn+op8ymnARXoKy6qCAIEU0pyJO70s3PirnnQA
dC2j3RDWyGg1nNLf2oQuN8+DccypS3kqMwgNZtHOV8yDtGO0Bo1Cvt+e8GGXpzwfsh+lYuAfWZnt
WzoBHw09LO+SL+WGZ6xHQshdvniyzwfuT6INCdjR9ykluYiu7/7zlNmfYCrdYZdt9JsxyW9if2lP
QeM3Z4s0EoH5rtpj4hreBixiLHa75jFoPF7XLbRIw/T6l5aqODAaJE5A68z8u6qfLPGCdd+W1quJ
aXLtu9I6wOC2947u7bcoi+W/gYzbrrVoB8KCIK6W6PJX182aD9v1ed9bNeljiyW2ao3imZ6wZrc0
JoEGUtJbAySKVE22E6X6R/lKtQUjgYhXIEmctIYLHtU4o11tO6i9WLh2EdwE4i9ORz0P9Ua7ucAc
y6iCN8zGhrbReS4uRaPTN5hABWZpBkc8JUM4CNnvXVmNF5CuMH0HiQBAFxFCYoC6SLqP3QWyyQH6
wYzxJRt9VjyTv2JcDq7cLLKEaz17D6PjPw8kSy55sjSSU7kbD5ZpFN/4cW/kR9SnPZDDCZIBm2w9
Hehnit7qPAgNRLRPl+fQae5Ka1djiCBgilpLfq7b8wG6khb+SDsuZ1EYwx8xQDKrvBkLZ+qunHGf
XrWk77nrjBvgtEhRFgyoiopFKM0d6joa19uUQq5PKtI/TP/uznIazgUIg6RV7c6z1xHtSbcCjJQG
pFFuRR0Ue9DBzZXuMZKg5egdFrJBYSH6A2E7E9eICrINrd882vrOfZ3xhHzypxhpXDCeFdG8TyPn
yYB5ojpTDEdLjYOnBojfQJiooup5r6zE2bug2Kj3hlTIkrlCtonH5bcUyYz1v9fhIhpiVOPwLgwT
1zhtspJtbAwZIRoHdEoeAlxvYzo/S6rBqcA14nfZNtF6prLvJdcJhaCL23g/UFDGx9xmC7mq2oWI
Apk4FHl8otZP3HXuRsJzEitX9Rm0/9hWX4sqnxLlghXo5LkBNorVpqQhg/+NnMxYY64paO3fs6TS
z/xN5Ir72tsJUu8IzK7+z3TM4MMbMUImE7T7pnFLZ7vEmPljKGJwfzHNbKolFi/23BDicC1CnlZF
7SlF2DeR1biwMxhyC0ZOL3vlDaJ2vlVOm2IpYONhNFcHGQMsLxRuBadGgZW4GBrgmI+Fa7IO7erl
05zoAZkiDPksC60T69l+64y0EgoLw4UHbf3QRMHH6AL173k93dLYT/8QPfFPqJT3v5nXWeil0tuQ
MCDrwUwYobmq/sfyEK2ZeOm3QZmnwafxQP3VNlajjkGVcIAgKEq/ECYItcDvbZqjn+C7yWXA2w/l
e91GQbOPx/L/D1IyGbyJ3tPB1B/E/JjdWVjVR07j5KuIpXVqW/3P1LgT4KN9pY6wT41FNfZIMUAY
AZ1bi97SED6q+IEVFlFQm535BrcWuf7CnEOz76sHsirgJ/KWRUqXkBetM1k1RKVZzYHXa777LHMu
ma+jR+FOGRZBI1mbg/sGCjZ+Q4BhBY3j7dEwivRzRFp4mkRLkrCEEd/AorxQO/BIa4F9LbQndu08
pVfbEPrdKjDj9rno71jSO+rVUP6p8bN2FwRAexkEbfJeICUeCJaQ/JWDXqPx1C+1Y+KGzcdmWweR
tYbrpEP0NnlN+U4wLSfUIGLZJj23eN1fHgEBw+Yz2je2MxFBci32DcLgxir66LYUPqiGmHY8fIrR
RXvUC/Ocph0Jo5f9TQaMWM00dYyJzsBpRTrzBGUF6g0ujekNlFodb2TAi3Plmqza+th2zvOcqgvp
RXb5IrY2C6L7gxErcYYy2Z2myW+OZCmad6/lASmF12xRguevNk6egETipI39K3jcL9NxFT5UxLpV
aRHRkUll3SKwF2Hvzt3JthS3D9dgKOVgH8Rc3O7h4C1FVhDqc8tgd9KPuzngFzJ6xdCs1RjzMvPd
LlhpHGCPKXHKo8bf8Oy5vXjt+1ZCjTdBHG4j0p79qpI8gE8yc+Xe7yrzwOgu9tPcNvRk8Lw/8GYy
GTtq61MudnTISfofm4WnT8CaYdNGUm8HDB0Cm3LbPs112e+rdJreSexXe7+vgLrxi/UgDLIQfZ4a
tVyClpW6ORnJqQ1q+yWzfH5av8sCZCX+wHegxvBotLmxzo3kZUphHVIbABhUwkty1qNJQYTWMGYn
AlvYXv2Ypb6DFAma1Um+my6qN2KMog9t9g/gw9wnK71zzEovik52J5PHoh7KV1Jr2GALYKbBQP8s
K9uh/qoyRBq2jeZvblGuUvX1sGm9poAIXdNzYQzRjUoPNopQj3+o3Xa+IbrsRh6upHjgbZyFKOdd
BaeEhyIW6QrtcbA33UyN2zHr2FPdkfubNErtZMP+iOpGrJoYGI16xoYdWU7KFrpctmbRx7toQgjl
k5Otq0zYM75LbpWoYS6wF1n/Jonud+7Ue2/9pNNf7MH4K0B6bVyC5H9zJbABcGa0q5664F3q2e/9
SLh1FczuOG5Imxc3ZJIcXrhrGs8WSZTPodIah4RrRKGs3eghHWWCz5tnwpZy47ekb3oqM6Rzxd8E
eYwTPGfimypaAhyyGBkVG8Ry2NB8RBQpvPAkxQtn9/EGd6IftqVr7OJSiL8gG8F83IHrNAEkzOaR
++JQ704IyGqesS+30AWjGaAFjdxpOfW0AdPRw9qwGJhcx/ZGWGZ5AqZm8LqfPZS9otCHFPIQE93s
0eWg/A3NghEOznj4du3SDGtbVbc6lUHKDWImm1gIFr+xT91BHdWMB22aQGUO5IGa6+Chyfr2u+cq
Oo+F570SwRo2c9yzFODh7dLwZPNBaNolD1aIyfU6Qr3+zhXt8ayiprNATN6n5EtuWUJH4sa2zeoz
Y636S6oyCSnAZM2Wm/21U2AYrDxJf5Vl44Iyhnt5VuScsOtlD0swUVo5G85bhfd1U/flEMaB8O72
P+W/Y+hoX1lNRgfbLqO3uRke6nrpj30GxL+i9OYn5uG8JenBsTF31ioBmnEHpQhQOz4t0CI3+iPW
yO6f1+kh5L8XvRi+yXO4camdG2DrH2Esu6HFW590lzefZSSmQxVzb48laxskSKt/SJmLFOWxdxqX
Lv8b52p4qCD4XVyX9BhmT6jq5kTEsCizXzb+nO5pYtw5urr5HiZKZBH0jhOwrBXI5/gfSlb+yDNA
fc6Tppmm0aJ6XbT1RpgO9aKje3CteobtQHnDYwDtOL8nwyvEIcd91wY+O0L53kjVgiuP7YK2qSPu
2Woo45uldPOQNb0GUD815Yr+tfEJhKIO+YqaFC8Y/hFlPeh3HkoTZob/59kaa+lukx/rYw9ypDvS
kjjs6ZcpLy0c0JUceWatAOP2UMiKyuDcTePP3B0oRCaIJldFPBVhOsa8MJGE39yurQjQZuxpobTe
ctCdOyrHfMhQJv2jhEImzKdwjzRxCzIjKwv03P+7J0hy2JoeXKyt5MmYHHiU4x8qkyja4zIMpht9
J4M8YyHKN7RKRM9QNgSTPsSkGgz/vZesXRdApcNW2i21EP69kMXP6IMWVvcfEM70kZ4sN/3Ss8/H
beKdwPf/tbNSfqTW7j9Yh+Sbgl9WsXYWX24zl2sxRmZ+9wGbUhA6xfVqNCSjbo+tG1lpdBSagrD3
k6zUbgpE95Nwqf9/d+J/4RF0KFAHHskRMmwXQi7lYTGaNkWtDVhasZ+h/pH5RuXbln3jU0TS6Ddq
YaHmTSRh4pXOX+wOLYIMkviZUycwVi7fHBIrXXPwyNjLsJ28L7ClkObr2aZsCKTM3qZej09UwtjG
roFwnJpNYwGtCmlSAkP+BzxFiUumCE+sAQC1p4WunOexBwtB3iw5BenU/EvatrtFQZUTyW3az5RT
6UiaVm9iilqfqf/IDgGh3jMr1H5nSOahtHQxYs6OUW19q0/3hdm25TZwVHsThlzejDKWpzk3XB9j
Hs5BzA0l7jykFMmfpDNDOPHJpp/c9GhbJf6yaepvuELNQ4AS/ZE3mbUlTJejbFed+1BkRo+xk8lM
XpVtNB8pi0oOLSQUFTkzcZJFpfsJ6+VnF8fzj7SK5dr4ff44q8XlTKDXwm9M8Sg6SU+0Lqt3hzrV
TR85/8G36uilAGnalZ3xbYyU30y2TvceLLG7ab/67CYL/f7eURGViUS6cpOfHOMHm4DKOkkKHVej
tlOy+CTO4HXEHkgz8BXXKMExtQIbKQ+xljY4nyp7ugO4VjqhVkqOfLIzocBrELPqmDWtwr+Sn+5f
iCu3l4o3Hn2eeahGbLyDvQcLY+8WvA6IRs58oYFSfy9dZsCOWFD7s0ATucBvWlUdoxQiY0zQfPKr
g8llRt4/iBL7MigsUSbiPzbOQr5pXk3BCpzaO6EI0tQGaZPPKFL6gbzy+LQkcX+ouNoq0rCUhjiS
VLkNSwOHL1gHli6jv6WfYQmHUha7NIjGVyAq/YnS6/Im7v0joDgcLK8sd9kkApJCU+tEcDNc3B1w
m7EmZqQEbm5JWpmKGV7exK111odUnrpfDFLjFFZDT1cgfmRxkvi9RWgZrNvhGzBKtyzydoOCksyd
7Xwg1WYEoFM9ggT1Z0onHMs/z+PkAdKYUhf1vUuHXwAawsIaJhN+73jxtm2d4uIJJkkBxj1DEjq4
pN6rO+3+CcFZyC14OOuI34wdEDJ06VL757pmsE0ZkV7YNaI89aXH9i/NKGv7IbQ4PqGAxyJM6rFR
6xH3yXSykw5PL5V1cXbFeWPRoMT75teWwrTXZcEi5YLnv6sBDyfZJ0oknifKSJNlRdwHQ7PIJ7dc
l4pfBoKbLK46bYlczFlpE1rLR3iICONY8Pke40umYgifcsDjsF8m46KLO14GlywGs5abjR4mL3/O
A6dHzRJpyW4m11lCJ0+Cj6EM2vhpxI10g6GEQSLJDaLQ8Fm2kAMZ+j3brvYKawcTSlH5Hf480bLe
C8AkHUpD3PmZXrD8I7hAbshf+vHY6kUsR1iW6gUQM0C4lmU18IT6Pollnoj8K5BXNr+kqLgtnQTW
EJCy3OCv7Y7kJwNeV2hfFVnGk0XQlS9D2pdUGPlxX+w1UDDw9xNQMBKgCuwbhHZzN8qOgEpW5R8j
JlXGQkJz8u5JphNO1yo4LWnLXyU1rQVIH9zfNSQ+C+mM7T0OWp7AXhmw89ROAumjMWBbbKfZN//l
nUEVClkp85SCBOCtWSvglPwjSdp06Szg45WuexzHwfMeSOoovvdKUKRsGp5xmoUuo60lRVVuWtAo
6lSKwNtTyWY2hzEvoOB5Uyq+73RTpl/d1n+2O3phKanCWGXsF15YvXYLVTRQE8KGCrXxlArT+TP1
wNOlSHx1AQLhPNLR4r3HHOY8YdFBX7qIR9JWYD2m1hdY2c4ta2A2Abcr5E7jE9ipeYBPqxFarbL2
Q0yXwt96JQvVDbIXjgx6jnZjU4zPFnrrr9Hnr9QEg2+JA7RUsuwkGhzIKXr+Bi18xHSLJzvKrRlb
bTM9Q1rxTzxpGDxinubvmOcpcKAeFVUNzHyU620AjHNVWPY7L0cEBl0aOybt4C1tp7/ZztKQ7hQe
e3JAW3fKYN9gs2eUIOaA+t0nT/guqF7FgZD8swd8HXwZAFfLn5nj+h2o09ElRrqaqNqu7fFKo8O6
ckmIA4e7EpK8+fe4YsAQSe72XXYu3sVpbOk0h4u7LfFZbcQgie3BPKRuMbZCHFSEXKXK9lbXFVhC
/GFnUYoIllI2D2RavKvqkeDXEa1coAvmMSRn8oHBcbygW5unLFbewXR98eH0fXSEk0fDlW8E9eei
muCS67tXKnJeigFj+2AG6X8zD/udScaaXC2okRqDTRGwkHb0ysr9sz9Z00VAHFwXtSkhh5Jgw9OQ
vDQszNyV0+MPhYF4Q14WbwiC/gW9rv6NI6Gvfn0fUqIL2CEAljg4/JNXCPXIBOC391Fq2fd3p37O
VDpZwn9KoL+CiYKbUAoP60qrSmL1iwOtogB2BST6vfTbv4C9egjYJvqawSj9i+ji5mWsnasL1DDM
IzWtbN/Ysw1D9i59LmyTcM55kILImey4eNKqfo0N92lgxDwI2CphS0/kA1CHnHUqRxR7rn2ckyrp
gsgIKytRqwzBut1MQOUvlXbLE49ZNDj/xo4wxVvRyBOU4IgwbGImzIXjs1iK2Vn5LfziYqTItOLE
2aIos3PAqbfDYMJzkd0VeseAI3F2P1tSEat+sN98dktb1jrlivj6o6eC6MGYrEtGaG41kLkOASXx
q+qKfjMvng7nKVAblOBquxhwRAe3Uz8g/PoQO2sfdo7znszEISllXzPHA5YEX8wEy2IhMD3/jLdU
Hl2N/bgVVGi1EX473ZJ6tnTwUsQw46gRhggjfxbij0AddWWfPIzUhypJ5Dsr8ZO7YBQXbZrSkOyi
qQ7ic571f1aTXzoYCF2jLRsJ1WxOdlRmO9uTB9yqzkb6bo2mEyV7rMnFNm4TVMTancO6b60rkr9/
ctP5BFQPrTkaXwDqOMxCy1YnznzCZ/mViMEjdtMCx8atHOJ5+gYCyYItpk8SGye4CEq+7vbCmGDo
YsXjdTDRUgoq3zklzCNtHLh6JuVt2skRZOzs2WlWXlI1nwLPcTg2NXTgZsQ1fKKm05Nr7XE38M0A
yirEavKx8LLgcXcwkayn5u5tYHxlnJ0LZ9tpwBPjnZPH8YSLuq3lQ4P3Ez+6SDYmfbjIavSUM61u
BClo3PBWvycshjVtFHqV6OJfafPx6f3FuLVMgUffbLs9MJdx3fppfY7s/jVg9/gctzZSU4bFUdM7
2kX2Tnn29CNMl+eE4589FDDeYCCDQFy0Icw1oFqE9fZQj/KHDmrMTvXGjwZevKJWq8ckTNbCl7Kj
KYOjaO+lrfdDvSAukbwYa6roib2amv1TEQj9gIHsQmCZnnHXZIvjz1W9tZ05OhSewWuXyTk9JtWA
vAEgYDd6pmCFQYihpAQAcmTW0F9LU4FDzpbq7ExQd2jIT1LdfY8xrXDhaXhi4DGOHXMF26snQCrS
hwbiUAhYqtk0gUpfE2H8AGsfxqOfGqAzSUf/YTc2wcnArd7h+a/xTaeUfBvV5IZLS3ktwuk4HZir
uQdrezhBszH2mTeoK10s2ScPevxRaePwu0RvS9VcX6mC8M6WrcNg/nXq1EEjasnH3gFjgCgWsoc1
MUUpLXnQAbpFZg751S9sdxX4lnHjusG4Mn43GG+y3YRA+OnYvfxPDz7eGRHP81pncWcdWP/yrE8/
h86JHiW30gldMcRM4F9IOZxd26NrNauceNiwM3ivNEZ8bljwVD3PhJTOn3IqsGHXAxFSPvssyf5L
Ow9HedDkG/5DcDSTRc0nsVTxe2rQW+1HlrdGoPPpBZLfsz3/a0atn5qEGnMHGAmSQfFj+hG+j2Q5
+zQYPDYKr5cZl+embFq2olaOeTk3tyV1PesF50excl1fhfM4+K+shUlzFANPyoEGk11mtdxKjRec
/fuSfUhRH2lXAsoRx6Y4qanlAlRu+cJ+hc5ZvtaTY9ZwO5L8lecVBxIbN6JsHP9OjRyQueyYwI7K
0ntkh/8Y38dG8HDFJV+G5mhXvRViyq+fqeaOKLqmlmljmZS3y5iAZcm49oWfirbyoX9tDUxxZeVL
uv1qeEnKY5Yy2TI3wZ02wvb5Ngl9NIfp3W/iMOixWFWEa5bJnuCuV4ottFX+F9uzUnR7GBBXPEZC
VOxLn2beW75Q3DLN2aPpSq6spnWP1RiFRZv/dEYB4gbKfwBKUM78MUmZEWyK/+uMZTiR6IG7NHJe
w3XRD04Q2Mj0abubk/7+M3Txo7SS++Unbfds+HG3i0XavXCVzltzrAGBOGVffHhSyl9zEtkv/jKI
Kklab+moq/8iL7qmKWGY7TD0H529PGqZIS5MbLHWPcUAySK7m7TUbujhlnjtT4wXec2qKiMwNZn7
0a30meXYvUD6DnTJWdeMid66WBnXXCE/THBHkKTToV44aBxi2QerncmMTH2crrqWErZBq3KLBFvt
3MH0yZEN932HemUL9CzbPCIREnen3Kzy125hDzN4mgJPVFLN5rDOX2ubc9UzYqKukH/3gx/swLH/
Q+teQFl32wLm2CnN8VemwL0PfE2cS20ku2km/TXaVZRtOkTwTVtZEK3TYTRYA7PXcNVrixdnxd4c
rIpg6J3MEkinS29P7ty71IvFfSBhN5o8m6FCR91noPQeDEfJdqWsQc0E1zwjjuVFODAI89DL5c3p
gea87MT4Fe8mTBNnXX1g5cGGPbwYVJVJ6CKK1BEWBVT0BbbJLvZqn8G76jRNbRBGDYh7u2HEbliN
+d7sGhE2nlM+afKC2zq9a4VZSQNUVzAMl/IxdrK9IMBHtHTqvvHvNzvbMeaQtj+Gb8uD1TcM6qKX
5OZDp2EkgehcwnNWdxncEm79Q0Y5/e3y7pkvkKC1s5heKgfDO1tW95dnOg0NNrHqW66K9mKRRaRl
FOnY8oev1nUJu6y0SG/JaOGilkF8VzcZonKAm9C1EWpkqs5Brx/xED4pgel5prVwBbPkJ9BVfQJD
U2/7OWFa1PfW8ZzF8ak1VHPoZRpsppgEolcxt6Xxz1y2XI7O5IQYNV4SUT0q1XKVIo1OQDhibz8y
Dt0GtpnkhCZcyOyhijH1d532jGfijnfxlj21hUH3/t0Xb/YdT5cFjDlYNIu94SZPC+sdnDh5vYnx
Tj8ZUX8tcii7DBXmFq3G3Cq/yf4z8RFwzPDF7d0g300IWFtOkBZiExalLTWXLg30xvCUDoOm5ofU
xgrTbxbjJLqX9qUy/VAumRUqvO6l3s0pnlllggEINT+nUo4XEijhpReD4eUBDHx706ZOtW+zBIJT
BGNG+n9Rl5wdvNSQT9nP5P43zwF5WKCP7KzRdi8eR/vOyEgAT3wuqojLEYKJ2OLZ5UmLWNqPoYr8
8cV343qTun72QvfBsWGbc7G9xv5HroZV3ZBFHzZR3TtqDwacGvwtO7W32DcHUrY8inyyN/OEW6de
UNSDcR5Zf+EG3pj3oWNjREytBPOp0o6D+AiC+CEwnBGVHRZMblOVcFzIRV8K+PlHbwGdyCdXeV9B
6f2PojNZkhPZgugXYQYBQcA257GyKmtUbTC1VGKGCGb4+j656X5m/VpSZyVBXL/ux9t7Y7lPGpoB
Ky6k+SOOf/yJSdil5ySAyC+4cKzwtGe3JWdv0ve0CmQ8He9RU6brSTvt18KKDvmDAm6oNOkp7ePY
P5YSl2qNHsJdHk0MfDSgPtg9jJuiSNw9yapiw7NW7wEdNCRa4Pp5VM2BZ1aYlbl30pgEhJQPZZqs
Gww7PhlZWF/cQoHhEx1bY5N8elAj2cSK8qTxRJIumXk1noWayldvirv3wUjzVOexvWuTZXxzaANA
v0MuOrU+OoUs53MxUKhTi5K7If3A/4BYh1wnx0emSlHstMEWCACrjNO+2NGzpJ+Mbt1d3zq/87A6
yaAb/wzMcGcCgA5nL+GXiW2X2/5L+KCLfV56Pr5CY+ACpNkSdXvaHUa2q1H0jH27P8dD7Gf3ArHG
240SNejoOy3HvmZkJuCJCrFKdNs6rGZq9WFIT2w96qKfVYogbS0dTm8Mj5XHOyBvX5QK/jh9mqBV
Ne6+gKe1nfwZT3IuQgmX2Z+2HqPXbuEisa8DnpuyVxCUJkJEMd0/+NfNY19nT8BwSN1iWPfy5e/Q
peb3XKq/c9X6+2Jo8i377yTHR1jyLKO2HRbQMS+ZLK3vQNcRFVKP/Dr2YSKmgaCPF9qxYTAt+hVw
2b+we8lXCt42D7raOqeBc8/g1K1NR5kMf3hoGMljrmeWr09tHWuy9QTLvZiONizUnVgvYXaUVYpZ
zjQDltjZXDgyYRHgFseKbffzZ9uLGsAQKSoOS2oui7feZVV5UuOYYdtoKr6m0K0wK3YJO0EEBvph
Uj6RHYYdX+0hB7THosIitPYxkO1xrjWsNdOy+aAVhmgvTBlPnkrIB/X4pLBnsfO1+iF53McwTgxE
XusUI57dXxbsy4BXfCW3Sxn94ra93D1y1PaKkLo4IFENxx68whuhZQVcBFPgh1EDnH6siOXdHsZx
nychlsuOf9222/gf/Ml+G1KFeSIS/01yozosGNgfZjoaYctHL7s1QxPdQVAx1dZVtXfn9t6d8wny
GOYrBLxwcOJb5Df+Ng35XmJ1x6ChR7RakX3RE9OekoEFPgNuA7ZUsQ4jZN+fbHijLNPRIVn8s15g
U55gQ6SOj7YMVtj/kSEjK+smgViBmqIui+7GgBQL4hqKyQrNId+zeHCzbeFg3MDMnzjvIh8+srlC
hpxnGDfE/l1Me9L8a5MSzCeQUlR3sR3VfMvp2V31CTYjnp/NVPXBE14b/9rg1AViDKTReCx+Z0mn
Eu+Dv6nbO7uonBM2YONHLFxQrnDmIMkwwx3NsvRYQHQeocoNajzRTb+s0mUoHrQfxzn3dqKuLRfh
A9EQl24eyKTg6qnSMQDAMK+Np8lJyWmxDNoWFLMvbr2gIhxswxagCpPk0AWGtHUK4dsr2nDToMNg
M+Xk/eZ2hZk96rz3KBGffKoPBRxv7iq2sssSqeWz8uAX1u2Ipa0R1GkuafXs5PawDYYZP3Vm7vSQ
srSPwDo/Gi+cfzH6ByzAxzoHfc8hGA+Jgt/ksWBANOdNBdQTJovi9OXbMzeboMHCo+2am1JGXxmN
byHtfKY600LSU0oZBSyW2nybPW6iEbRCqjGmAKUFm/2GZOyqdjNukeFIaxSk8JvO1L95CX46gvwE
aiCTdBadVziUCtyWnYcJdKGefdtJJZidJN5P+ISwONOs3omgejhnlopfcJHvZNCocfeVn/7iRfJC
yJN+BYcQO7ByLvyUei3sMWifju4zTBASC3M3PfH+NS8Tycz5SOTcJUrF32Y8BjOnBhpgR2WM95wJ
59ThfD0gqpaHLOuoCBGU9LHBCzfsB2rWnA5WXRFn5wl7xj0Ip00CV3ivbJf1d2H/t8TWfjANLZYF
lEUzFuhbiQhf5pFeBTVROlLM+hhouqgwgVlfMWW+IB8bO+Jp8hfIgcb5rto+0TvaRcGGjJBCK192
ey6hzalcsHpRjalvQTOLQ5OOD4oDZXGhGIgRuCE7niw7s50Kn7PQuo+uqDceFFz8sRYabjGKiQIg
g829GVvwMR2NmsEDtzp/a3rXQO5TYH/uSmgrj0hE8F27g5y3UzYv5dmGef6qkGrrE2YB9IqhaY9D
WY/ATJsgeho6HtsbC9262E51Dukhmct+3El/IRa7Ye9XtcRuSnGemsfhbQbzOuXTPRO23Agz/Eeo
aNLrecBtiT7EzU8v9EACPScU28Qwd/BIxRjZJOiBzcRkeCjTkB/gZMu/UxfqU4ROh60R6a8JinfL
InkYz+joNnawBHT6qiHwHhPJndhoT1OMNllg7sntHLuFXcAmiogDo9Y0TnEOFvpd5VyMl9wroL45
KjbrQgclb9tstMUaswJl3PMoPjjW6x9uAcunZricts2iple01uHVW6CPZ8SwDw6K5Kmw7I8HIXtL
vUS7jW0RvmF/7oj6JCPmcLdrWVHa+uTbJjhymQB5kU9qi90cwU5Q0vIMUWEuyCSbjDx0HF0kb6X8
ZrmDM57ZAc8nyCo+1q1AdwdsFmPIqgMDU8acelDDGF0dZ4Eq3an8ay4L/7emTOjuLYX7QbMrWwFT
DsFKgIbmKRqoDlqzrIrJiET0YJdIAiGAA2CT2mveM37hT1PUetcP3ha1grbEhaDujj+i4Fo2SELQ
nOLRcvJVlN5TYGzXMQBihiYGSQtEZDbt0nkisFKOMl/Pamj/BjVb+VYZ5CdOql3gM2TXfHetMp2T
LbgJwO+GPNoBhJ3hO8iIR28tjmZqZbN0AzwKK3QazBubmMghLUP1VC/5L+ji8XYhTkw0TplT4jdP
Zbu81aCqxMDKCCgT9TTW0vx0MephqGq82P4I7dv3FPvFsrBWvl8akBCJ7B+/11tUpcWfEivINjS9
wYeVhgshVivf9U3kHWz4zng2i/pz8bO9l5bPfpL+y30OAQL4pLG7jHACawjeX3o0j1oMqagIT61s
HScwk7Ie7G4MD3RbtQhoBPza8mPo/JxdGfhtdFgO2AYv085i7D/ag5tfl4G0fYv6jHLDokhH4aHF
QnbImRIUCbf5taft/Zna5JovzYwK3Jthl4adPCPfMDqrst/XpJkvMYChnxSmADBhoE/IySHjRyHq
m5rn8MBWWuDAIoS+TEbtWhX8KAq/z5QAceWAsL7nyIHQKjM+BB7jnZq4I+BoXUiB+fWXZpMQUEO6
UD/TDXItm9451IF4d8KpqMm0FObXhD2H/C4kqWRXpEq84Cx/ocTBPbUPXEIkgqdAW/IJjyDbTBbL
9NQ6OdD6JHpJ2FJuKLYUaoOTvqMJpHfDLSzI+d30nfNf7GMCFgH5qD6rnZvuHe43BqqzfajCxt/I
pi5vZZhNG5dk0x2goQx3M/+4WrWuO8DJxuR0ZsmpP1ypTLMbhmR8zYdCPC1ZxNfVTbMDycjixF2Q
DYkvCIgDr3zs1bncsjqi33m08CT4puiG+6ik/t01sfeLe0x3yuPZ2uvByc5h0nU+eofl7YFsOX8Q
8ZMfe3YwvCOSF3NbXdVUXEdvuNUskojSh0TGxyIt7kvV5zv6PB5dK4Se1uHou7B4LcqrKas6lky8
/MWrwE7TJM1WgWKO2vykKTgg0XCsI8TywiMuz5awQs5ZLVUFJHZ07o2Z+EV4ZmlvL76crDW7kWkl
W9s2XffSU9FunCpqxGjwgM0R0mzI5vOYGFigqFf1MsMyYiF9qCYnjoh0dK51tDjNyYDVZry3wlgT
GowTXYypRH/IOn4WrwvgIrCcuc9k7AGcprCH0swB1saG7lEcKpFi4+5Bk9lL4JF7p42w7S6Sc8GM
8MskpWSo4gPJUFqDfedPwtbyBiCBsm/NR/EvUUtx7ItRWex2OO4qm36Q7UgS7hbgIjtDqwp3fAOL
57mUfwdSf9vIgYWcSDCGpAqa1cjTlo2Ep2d/oFEd/ETxE0rCZGRGWMN3aEj/Mh0jiHdOMe5baR2E
LAvie9WLy2yBE55IA4IOhQ2xTvC8gApjJeCwBHF8S+xdbfhQSE69glons0tnEOqonkBRsdjcYdkD
pDFVOLz9wZ+uC3ldtCAjIwRcJD9MiSimbhBCyqr8+hDXrA/wTbvh8ia7NvG3TaPa70HbZUFXQzmn
m2jCBLsmEcdDhzmiHz6AKWG28erevihatE9hllvhK21s/lY5BhxrBT5lS1+0+OcQBn7xvTgaVhPW
pc2AseAraWHurfLEc68mmjua1zB977IwXaI9DveqQQMqh0fnIFv6fOrQTybRdukrA+DkbsFiImdX
Jig3rTVlXzIR+c5livC/mcfH/mgNesx2nt1SRQpPC4eaz6l9FnNqXuoGPBX040h9w79X5XOCgOm9
ttJjrwTkoU5eBl4G9TaMQl3dgG1Lxj56pHt9Ggh/TrtBZpZ8iGjJpU2pctRjmrmv7DWJtrh2HLQr
SCh0EK6ZQ+JdGhFYRqahSBphTFAQrZfiQk7Upcy6sgLu+JOchxExg4JfNlUIGMfSUzmKB65I7L31
AEUrpZM50N5AJLtgBlspvUzNefaFU7xOoFusfZeq0Y5WzmBq9BBcWvRkLb+bkna6swe86DcRVbEr
KhkvN3yXWbNtojae37mqEeBHZ0+rP4HXyhcufaXaF14QEW3sEZDaUrZPVmHnDk3v+eh/kWuu9c3V
jlz2rANwt6wWB21wPSewVvQKsamHfJiD/oysiDBYKjzeeDUtYHptTV4x8fh1SNWMWzZ3Lwy7Ie3m
tXskqih/e15GrTk2NrnhFUHva5Q5/VPKIrG4xOBqcdJgDDsuWVN6T04NjvdKV0J1Z/jL5YEBaOTY
zSdyw5EDZnSVJPzZV3kAtwpyTA/7ceR1MSMn8LYMw7LgafUENQO9qrWz4dRJv7geulQq2rp8n5u8
N58A7lTGTxB7PFiCYd9EGYt3Q/lsdKJDzHaOZdLF04VF+yzp+2XcWgPXTz7rsqnVZox6IiwDH/yl
TKU3nvCcVS0kOTc4YAFrxQfxXjpNPapD9z534z8ZDR0fLEOM/JNOXnoZZccNVbJD3QJvyU8wbLpb
MTrVwX6ESWqbNqqVpZHYETT8h7UfSM4HilpOEWWl4ui75sY6vvi4jznDaJd2S8ujyqVuq8e4W/Zk
mPw2Ssd/E4HnelPJRJkdBpyp+6+whjD+L6PlfDzZYhT5pehUfxx8FFOahJrikUUfGzzJVhydNI4j
+441e7oTSAQG2LQD/dh+uQC1pwgnYfp5wrwksL+lHBeTm2L/WqTXp5eKDFz2ZJeC/sZ4FtnJxTKu
odMkHlsyZuWhQECkw+FQ2RlGX8fEOS4ZN77HQ0gzgSwa8vZ9WdAS2WXzxcLE3bFwlumntVQo7V5F
O/LNuJGFAdYFouXT9q2u2bQEn32Pd3hlTZTGR0jwH0ZruammyL4Hta6OMvW737EIfQXfREgHcyW5
sHO4QJlNU/i2UO/moeppdEXxQC/O6nSPKEY93zjEdrIXLgEHDnbiBpw4NLt0TYRnGz9z/e36ce9y
U8gGQn8Tu/qjju3xDwVR/deSo2gmRN6KftpCDkcPbWK4Nw/bhRPpY9QagaWraBcc4bax61MGlgPA
ah73iG0UvZQTaxeY0iCDiMq7i1j+c3rZjR+0T8TtLpvq7GHzSFI6PMyUBtm+GW3v2jCKL3fXwQaX
QzhS1YrcjST3Ty8P1UaDNs/JTBcDPjJK+1ZOb9H8U1WIQNuBXS0aLNp+d26trvcQNGMVPNlQ+SPA
Eqn4VTPMQFqEZ+fsE5q1TgZNe8JjKqx3oGqwCCjr6AN4rw+ecrJuHNbVjHGtACJ7CnJM+gYJKaNQ
u8hibAV2VD/KrZ0KDp4LMxibAq/uqWvMW27gK8iHwfdD940b/hsIB/c38qY1PHk5EHaxWG5ihXly
5tZGzqxtVchTQJfrro5wTa6bHnrVJR17MdCp4FbJUQfcEA49e/4tjsXu3W1SwGg6rhleH0abo/Ig
NuDYBfBDkZX6w/W/3dL9hqkoBq75HApWl2ftYN27d/7DYdjNtYBL2rDaxNtHE9BT7xQBmeuUBDht
WVRN0SEwlcKtSd8NIe7lojLHwXkYA+2Hk2aX6TD5R0OGEzwhV/rlE3ZLDxdo6ASGMLCD8o4UmUlF
mCsbefWoxO6cncvOU93cME7YrLCu2LgLrNUNl9R8vkwdL9hnu25QvTAambMqx/qDfMfEVamy2s/C
Fmabp6V2vri3lceU2wmbZxn7QF8wa7fvmmh5wuLF9Td2w0ZyL+IICpefBMesbKK/ClQ/Gnqvz2Cy
oxOlzeNFpU4JKYc/gUejces22Ds7Yh8Z+z1IoRI7QcsgxrKLvwHFc5MCXoAasMczOiY7zPTttPES
CRgQD5WHfcz1WMCSVky2sUNQ+FyVYfJovOj6JTj7noDBNfZkVzq+C4TfatkX+xb6AEuiStnvQfUA
NwPBQloUS1puc7aU5To0M7h8EpfMcQWnyjobjCpoq2vcdcLd+SPtVXjjP5O9Hs7d/mEznZObYrkl
VqJ3u2TPxbvFREzphrw1+HSPVsBilqD5hOcQ5Clet9hIm5WFO3+4jud/iGRwXvI+Z20+PhoJrkHj
Nt3VpuukunZIMNGfkg0fJ4dQnKfw6Ci2OjBiojiiNdHSFKu0sNJNSIwyLnhN8P09WGPq8srBlPIW
T6W6KNWNVraivMYqrrPNzAOdKgEMP3Hu61VbWuqLm6ljvdg2a9IvG6LoHqtT8dETqBv/YMqFfMb7
3E2+VMf1ZI+PXY/3KpsT6l8mhZfHn/W8aTRlILTeKo+MjqpfXEC1M8lqZteNT4MOP7aaeMV5KbMB
/9eD2frZW022ZSjWd74T0XAhqSfe6B6hgdxmaDimbFcVO20ZfxGb6uYNDrmQR4sfeXSO4EiS5NRm
CwakpxhptNTabafKY8skZOI/yYEB6QSGsZTLCpzKjB/KxOkDIOGS/X9H2Iixa7vo8XMUEoC1k/Kv
7wT8sgIT5JZ91uji+eIKfYhmER5B33es+HlMtvbcm/jsTszT6xyffXnLjA/7ASmLu28xGh/cYSdY
4wk7h/NRK7+1cHhJqcjUBYIMrmrx5EK/DP0tPQ7+9B2CJ32yHH56YoNyPH70VWe51Ybmq/YLVjad
4UZzEXHJVLTnuDPqhECQZGucEA+xwPf4wnmZ15BIdGBOBisn8ER6lJ7vhMcqS1W+FhZvjBUaLHbE
RPnjlnjXckECXr7i1rGbfT8bH+mlmSkD6heqrMimjWvMe96lApgH508mVbbJ6Q1dCPBGrfWB2zM6
BqpRHIZgq9x7LSozvaTkPetsXUAnIieWmziQO6dzdPNSJvPI6gISKiECiQWVL4EZwJC4wxE9drhg
yBJUJs+wRSwpLwr+S7jBqiwhVGR163wb0PL+pm+4Na8z2CQzdhUnDQsQVKoaT0742FHViZDabGro
IiFjtBrl3G+yke8k2y96pwtauHkcmL92hALjTTz18r+M1P014Ft6oJhbdRT7LfV09ywbPdiMESD0
jgQKQOEi84jXNwjyvhtOzUbOcOWKxuCpxVU9/seSKEn+BJq+4Ssp6YLgqaAdcCcQMiNcmFmbdy+J
17NMd7ugKvawfxx5RyOHXj8qt9onJrLQBExUEo2jwk4PhOUPvk26dJvVWX3GQFBsB2OrQzxhO92U
NfpTP0mYU6pK1IM5GfMxL82VImLu0rEc23aLsc7dIaWPeK7YBBq4OFlfvnVTkOeX3A7GGoP7Yv8N
E+P8RaiB6FtbbujwrwMf/DY8MHKzNIBs4qkDF75K/ZLVcld47yQ5vQ2RiR6cWGWdbQLPXOrQBmtr
o4vAqWDCFQUkkAjkAj4eUUW/l6kdtwOUjt4DRxYvkDu7yhInE3v2I6fIfrsnjvbuF5b2f9tt0lwx
hC9Al3S9x55A+wlrpMzF9zP3OyhjE8v+uke3gRboJXwemei3IAYbphrddjtpsKijWgbjnRtcVr/D
bsN1wFt2UGQHO241Ws68BcwQ+MG68vBuzvWErxzif7yuac/Ew6ytOX+hOHoJ9kPPVe3Ydl4kD0Ed
O/qteCSLkN5ByPyehnmCCVhBmsoezmmtTwuIMuLgyhY9M8ESpy+4whvvBYDWSB7MGwKG8TCxYNVQ
aK3H8QRXMWlo56u49rzBjmOO2gj/AcKsQ0tupZ/27FoX3o4tY43Okuego4Rw1Q94CXMs1nlNbs5m
BUVVCJWU7VarsfvxiscePEOeOTUqgHPDSErtlejMe53G4T6Vjmt2sXCSACOX9N7KqQ1fuz7v3pwm
TH4moAr2twTO8EC9B85fbIcjLvNcDs9c2hOQJMmEISGXZuRFnoD3afhV2rBGOLW6OHmz+tn6hUg0
38M48yKKJgL4tmD7IH9dInhyLxHD+o+xQ8QizgL/DRw2bUhFPvbzrQCMftVhx3880ASXxlVvKOOt
p40n6EI19D/1flI329IhGLr2nGI+WxnrRVpIneFtSprkd4gDy9nhcU/K50DbBEqikFTWFu2YU82e
uEfEuI/fwFNa8jR7QT9x7ykAc8O1knUF6junIIXNB7s6uw/DK1kXrSl2NZQGlT5S2bnEgltQrUrN
JqmTxHO2Pb0dZ6FZQANwo2ObXR7vvS12wGh6JhQUfpEEKd5ZSY/DtmF7fVSlD+MfINB9EaxeToyk
fnmK2Xz+l9jN8BHYQ3Al0WDNSBjBTBe2ABIaxs7YfdNqaUZ9XgyaUI2JinfVUzqw+aMt2NLDL0pu
MKhg4llYmYEZjIhchjbmMTC3CwIZxzqE8wBDjFdb5jzRnluvWcyzCkr6dmQvSFEVdb4y8Btow/jz
pqfBCYfbYDr1JNK6fPVhGUY3a8rppxXRMNGarFUXOpvK0S33vkiH9VZAvUxA7Zv0kPZafiQeXXVH
lvSqfWu5vRA6L0TibEI6ZBSjtIaeuyIHOYKYsUD1O1QLHqLGS/+TiWPepdcAuMkG+0+RFeEJG4z5
16V2d8nSwDvrIo6LvQgHCpJCwhHIdWOZ/i3n9oFtdZd4oHDH8p9UxHLrqU2iJGQ25Ep8nqXdiAue
59Yc3IH/YhxbkI3CpCKkVU9BaqAhC9/99obOOhKyb8cPMmmhjezOQArEvSF1/FMHvPxvpVei9bKV
WOrwr/RaL7sWY5+hMAnwXhQJ8ErBaBe5E+8Xh3f/pqI+2FmFgMcOw7Ckw5WxAzc1+XhGhCnLQBhS
ZKoXioMXbppH38/wxI6zDuk5n4f43hA067f97OSgxJfEdW+YXaweSypX/tNEZQa/x5wRloncYHwa
eD28CLXMN+qDff1M31Dxq6piJNUxjH2ID6lOCaA9fnYAanEqVSSZNy3xF+vuCYAX1cGJKQ4B7T43
oX6xvBAMspVJwHmrgTNH1I9a4Az8vExCkB4qkjWuVDUyJaxYnI4W9A4tJ9he/HlPEaRT6huk7svh
02IjmLhr2WniYchR6RQf0JrBRQt3eWx+PUpOL7bh9MHCiCCHjDQnHzFQOU26vF6aDXt1MuBIKZN6
96hEgwiOdSS7eGGruhReINAZveKVFTYXycrp048mUB4djIgCpaSOGfLLmZrUDKYD2IjJq8k4A4Bn
spQypy2kI47pfJZl04FtmYcktq+MkR3WvYK0Jkt0t/ZyMhIER7DKBd5iocaTjGVvhTZ05L478eG1
tX8onYqkRtxMFoV4gTy6vspb8CHcSqDBAj7xXx+xY/0DKrfcx6PUe9cwcv8o+fiS9BR0HFUo2EwO
Oi3/TJkrMoZ7Z9kMVJ2rDT3efBvH3iC0Jj31a/8tIwnWQ1EzfjylltL1TQirN7sGa1i8dobKK45W
O9k+8Wuvktc8zjFM0sZH8ITOnsPE9x8spjv69o+HJb/Yk2Tj2MwY7c/+GEPRTfPC3MBW8yqPcj1d
azYGdrhqutj4bwWBS++V9EJZxCvMT9YWaxs2Qg3JCsNfOH6yCYTFkIY2NnkUoxgvh7bEteDq/e5w
BylflqxKX30UW2Y3dOM/FHVwtQu8uHlx2iarN3QrBOeK5/oXcccFZjL53S0DGWIRu0xnyleS0WOC
pF6X/jmtY/4BlHvYgrQuBIA6W6vRT6zXUtinyeIa/8N31HwATeCRlq0oKUTMc1e9yiD8Vrk5tq7O
rVvLDISFw3HldKs5T9mIslIol83UqtjH9RK6bykoQBxRaVgVp5Td+TrEmNzrzVhmornipk3LX1WC
e/bb8/2hp8QQ0/vaj9puXOepbUXPiUVAiM26xw2BPGwt/K8apIeyVjH8MfFJCIglGaauMD9iPtJX
MXlAbdg1yN8hDXERkSSajyn54TTy99aCeFEy5SDeXy0nyqOfsEa3glXGoQxW91vzE/UPPFZNR3NB
aTvm6rY0IX8MEgF8l/VCO4QwbaW2rKNIzsXduGxJIdA9rNhDgXvpvEVdghnyAXiKRV0rOlYUa6AZ
6SPcFug57G8AW76hdyX419iDcgkJiOSThHIZompCECrvT1mAZejIgbb4d+q8TQwcxYpa7syaPWJB
bZ97Kxa3WuvIwdLIhTGpgvcWlYpJXZdq+ot8jo2VyXPGtYDcqHNkSCqxpuHHDfkvXDteikYRTn37
lhdJ5a1L1KCvmbOYdajlJyU3sHl6a7lcPxfLYPFkJeYTjo53MNrpl4uRA2NpCu5154NdiN89x54Q
MxYn9/8yY3iE11hvidciMcHnQkVEHO+EWIB4TJz+YD+Uk8PF8qLsrarrOLr1ZPR3VGYATG/z5bV3
oO89OpqHuH/3psJJtuEww06lssxU3QuvnQzDc1lW9acwMY8nKZjkF0dM8NXOo0JwKRaqaOkh954d
S4Y2YQQzDChqxYJhovS8l5n5wD52VGN810EfpJ8YjCCYTbLJaZAOIvc+1JEgJ2RyRqJk9L4ERfUn
cshkarmvyvitg9cVvFBOyrTFkxP+nodp2IeuQ0h50uW5cR6We0TS4pML7HxA/iVFGbh+t6WsGVQi
YP8OEhi2gflayrn5JCiRTq95UIxzs6oHwf/zoZAiOnK1/dOxy344931ar2DUQE7qNcG6qmzUdmFi
JvASMwuuly50058I4ORlmmlqPDlZWLOryztf70W/cAGFyqf3SdpnLGUaA99FcGklRsvWix7fyffW
1dgGT9RDc+UmAcJmN6/L4BcrZ/3Se2KAsEFRWTts+fgt+1KFamx+OfB9rPeRkLi1Xkh8rTWHtHd0
lNPA/6qVNdDH4A7JX8X9tDg2A7wIQR+GuiBmD83BJaA8bIDMlXijwjbXtyAMRtJwTFqW/If+JAl2
W5AW9L3AM11vHaXII4LFhJBNvHhkvSqtIn52LehudjrR9bC1ltYE9zhriJRyh4nWrDgBf4DuAluV
kpmztvz5lL7q0a7xHweczPQpQCesI8b6TbTI4M/CSomqZp6C9xjsBj6LHO4yeQqL4kxuhaJYt0s5
hhtmIuH+F1YEeNewk9kSw/2xZy7DePPZNUEwAC5EEhC5gBXZq9tZ1FQYtqBwH33WlKMotxJMV89O
STEHAOPCcyKSB6NW2R1RFJTdeDe6hLQHAKbu2mUb94ZH3s53GbeTx4bcnoPfFcBZsFaJMNWOpXRE
gJUq2NM01tV72TUNC4+sn2OclQ9sJ9Mtjr5dwgWVhG8PVAWkXlx895xg0y3IQ5GfnaxPu3Znz1pZ
nxrslvql+xAuYxfz3jlB3cKdZxz+NyIe8ukbhIOCizGX55uYejtfVp6LjevHtv2Mz42DJQRIDJdt
OWDn7wJALPyIvzQA7OWTtIAfQ9LJyqR/rWkNfGV3O8VUKATxPwDbff5iTOCB98apsC8sPkNuxQq/
E2WeMvym78mhg8BN599zR79xUsRsWYmFuqtgjvFgKztmhGBB8eAmxXF21X1c/xRRECIAOJK/Ejfw
d34woDU91t/zCXu3bD6bdIp+WOEF9e+RFwWlkfi6uR5ZUdO8VaAZIMejAd4jaZAGcgBBvD9EsPzO
rUQTiuNiR7CPTnI6azSHjuyxpV79yR4PxWLrc5OMUfeG2Wdy7w9IQLPvRAeyYKN7M9Mm0kecI15C
Yv6VuqIyeWXFJPg97ZzMqWvRVrOnrML/oZmIQTQLuoTVUtbvTBiom/GG/ChUbrbGyez/FLE+svQ4
87Gj0WtjLv4i6KlCFsOgtfBI7sgp2DYmqnTZO3XFENTzbASTayHveBGSCoITQA1bLi+Nhc1q45Vy
/Kricgr3OcWVM+ymKKQzwc1QI9Yg2SuqCDk8wDNA8Y/EtHxVLMEwijrVks3EIHi3r9lJ+Q/4JTeM
1SBkoN9Y0AXLMSYAmjP0zAHINc5Fc0jk0LA6mvWVdWTVEMmRlfunT3z9Hli94wHumUe5YLyx+Be7
ah6e/arpL5h41IHGHIvsTi4wXFQjKII5VOFD8q9AvIbVsHy6nU6BWNnT+GmTh5YoTMRD7aHkK5zy
uXoHLksxpYRV+MqCic+4tILM4iALJfFOerkkmdwyc+rXONQlhXsccVgl+5r7dQQb5YQDFXUxhpBd
bLluLfgwQk+76xwXbrWve7agMR5kDz46/sJD6U8y57kfGvkLd2WddagNmUEXWBaMk+7BI27A75DN
dhK84IBNr0tbFjVgg2CwnoclGCk0M6Fv3ybjdPaJs4wQIVNY893QffOc25aOPpTuLflATojmmERC
7Mz/nJ1Xj9xIuqb/ymCul1iSQbvYsxfpk6UqSaWSvSE0kpree/76fULnppKZSKLOTGMamDaREQzz
mddAxPCw2J2eDGOiJ6tE1uNEatV86y16sFsqcfpvqixF9Bk3hvlzpdhEbeSC9rZwWNaPuCNGnxu6
OFtwsKX5m97DXHp4Z7oPWYevzhbNU5c+VIwREVRinA0ekNxPPvAuQE0iJRDKPrIrl+51nMFrPDSZ
PUNhGSKO6OhVSOYhAmxQ+cX5Dk9UnKQ1C3MHpFDdId5qKdGDDtClh0F5SlrVsuNdwPkk1M3Mzv4U
D2SWu6abB7J7MSkfSmdS4BlnsqD9bgZOHhyHGKYONkqu2f/QkF1MXqZmTAIk6NSGsoQ5uNBkIFpR
TQ7QmhoPSo/XproV2BlkyqYzSvowlYMXCGL2pe5P/TNkgGCu/rHVuuuhLfblBI0SWlQ7UrcswK3l
066vwrxVP6GXG+P/7Su09puXSCCV96V1in58BKijlMFvl2A79g/0zzhgYL5H4PJHpwNvjMNaBqX3
iVxvxobDsFU3SBGyQAjihJ8I1AdzIvt8oqbvzLuu0IsfUa0V/TE2lIoGklYJozvGPGQddL0RglC+
tTMgnOJEuygMv4e9wY11mvAOncqDloOPM9t//v2v//3//u+v8f8Ef4oPRTphZfQv5K8+AAJpm//6
t6b9+19c6/L/Pv/+r3+ThqBSadoouhC1uSYVLv76r5/PER5v/N3/SyRB1sK+Kn/6VltVOzKf4Ziq
qfbV0sknYPvB04Y4jyl3o7oT2Uvt0LkfE/paEfCk+7/Gvvwxuk2RG68IF06n5coO6uWPoXs3WQPv
/vdEA+6x04zS/abBaWn3ep9N2REjFejAVRISUrxxZEj5pqmrtrAEqv3CuBxZN+gBKaEyfCVWTI51
NmHLYgGOs20reAc58pfmI3B1f0zNvZyuQHBOOJpBzRwNOBtz98tBgU1RSrLBe2MAMjSPjugshCNb
w8w29GNpPW0Gjg1Xc9mY2gdTh3eKEL7pprzOwqYsVNJN3eH6WqgnizJtTBGr7ggKMNiU+EQFu+tk
jMv+06B1vuMFGYnNu/uTWHwyoboCSWHHdA3dAGnlOpdz0Fmg2Qx69XmytR54Ujn+QD2v3ze6ilSX
IKj5Nul6cL4/qvy3vtq1QtNVDYMVqphsFFMz5K5+tWuLuUlC07eKT0g9YmJR5k72rk9gFkIjntst
5WCb/jKOs+fQwZ1jZZuaN0YXhm2wW3X+pOqXo3dgZeumUYtPfjG0z0kmzE9BI2G66COuDCV3/HKi
wjF1ATDPcg1DbqFXE210odAQMIpPTUtmmQP82EImqg9d4o6H2ladz/cXdvk5Nd1gQ4I3dEz2pa4u
PqeJYE81Qn94xnUS3kLoyjYLdQyE5aL8RMGfvpFFeHx/1OsFZVSTAr6h6QThpno5S2ocTJTm23OR
EKJvZsX6T9hQwaZrpsy/3jwW25TKmGNq6J4u7xj2ZqVSYvOfaZ2LzwSK6JZAR4tkNQo23f3Bbiyn
IQzNdnTNoNFqL3aKAQnconQtjYEknR/1up+TZOMgBaTDXyNZx1YyjbRpf39c7XrfGAzsWHxF7lFX
yB/2at+YCuBR3U39Z9BXXqmIOj3UAi3egFoLFtsNEvXRMNc/M0v7akiPnm3StPgM+ChW1Ny2FsSH
gXzORf/lA5IlL67bGyuH+MZvtEg4qUJbFB1VdfEbq7AMhgbxiufJwJlkE2YWZTn40sZD3uD7GKVF
9fX+siwvXHa3rXNPsc9YEq6Qy1UJyZZnJ1SMZ52zDTAQ/kBLUQB8tIWCs0BF6mRYCt176CftIcIg
d3v/B9zY6NyXGr+D6pZmicVGT3oNmkgX2M9WN+rn1GioJJWpDxi371aGWr7s3JGGhARxzwJoQy5D
XE42iEe/c7LSekbQzt2V8GoPwO/JCWnnH/O4fCiJ/DbwX8VO03xUNooCcEA9Z6f7c76+q01Xc01+
jMrMVXPxyrWYuYDjH81nZXB19G5HRzuXafoNNj2RfoEUa5+q0w6ObLQy8vXn5llyGNRxeNJZhssV
cOehds3SMJ6BfNABVczR3o3Unw7OnJjvaEq9T8EaHfzOkuAQp3y4P/Hrj23yPPE0ahohBWiLy+F5
oRw4A432rMdEslo8FCOiT+G8E1HT/+f+WNdnybJtFaM6Q+fY02q7HAvDaXw3Gsd/VoEzHtTGlQld
aB6BSLfbXB3j4/3xtKuvaoOtFDaXDIxkFSmpywEzEBe9o2Z0+QJFKx8wN4zFqafjSWk48s36YLWD
es6wuUFEagqwubNnS5wnTO3mDw2Sk/8pANuLTW404p05J8O3yOQVR9KohnhelmH85Iam+/7+z14s
k2UBaudA2JbK/wrNXezFvpk6VGO1/EGf8/mEaFh9KpRM29GRS5+DUF07hNfjCVW3+C5o97qUbRfj
qeCO8ERPKlqULja1+QB7HSVRH7F/uhZIjDuH+xP8e4W9ChiYIaAl1bGR9HK4AtzFpdoDmihAMVUP
NJPbz66hZEfD0POtFarjORKz+KYMRoIZ3AgmpMza5DjTvt6pJDF7U9fHlZd9eQv99++xCRvYlYgb
uoszqKWIqnQ6mkqAZvIsxNizFr+HuPTDf/ySPty5Dkcp9KOm8TEHNYPSMPKonwxcihxPYHn6eWWB
FgnP3x8EDskRgjuR1sriVNKv08BMtnySIEv7LarQIBUMzJrYoWasvsdDEiQx1VkUjbBrnMTB7BT1
n7TUo3DXZwbtxvu/6MYe0WzXdU1H1R25XS5PkqsqA5H/2IIIsNKDG2vTJwSmpiPFB/FH1aga3R9v
cXLlAvAoaK5lAXfWVX2xJ5MOD5yOWsdDhWw02sFIOQ2PemLR4a4EwPyTU9XW+FRT3n7BYrOvV7ao
Lq+GxRYlmOXpZ/01ArFF8N50KbYxTdg8hGM6nVt86lAHVccvblQ/EfEbaGmF76V57e9MNmzIgQWP
U0XN3MI99YRfEgrjNHfGjQ0QCmVgzfkn6FFZCqwh3vihFX2ahG2fIpECB8koM4Kb/Xl/EZcfzSFv
5oOhCGnwxlBfvfxojYGgIal7ei756VjeWCYKNnb0njfQ3mp4FjzfH2/xlliOYxmuCT9a1emIu9ri
WId6HdoIgitnx3F7FaYnFeiRZmMVQHjbpNnEC76yL+W/8vVnchxSUt5twTw1VbMWJ9eCoEDB32k9
o1XLk03ZG9+PCdGi1mi2llmNewQXi5XNsXiymadjmyQDmqWbUs5xsTmxzJsyMJ+YEji2Q/swg6Jm
vrdSeianSi3r6YDql6Kcx0YrW7r2gBu2cUf7Z2Xy4vqHuCq6IzoPqukQOiw+cK6C76khfnnY+6jD
O5ptYfucgSnPeL6trvlmdJoFt7ej6rcTAUo9GWJr7Ti92H1kNu9auq7qF8q7JlUSpITV6PsgpGUO
iF5kN59ikH7Jc4Ush79Taa65vxoD9c29Bm6fiyfsavW5RLk1JI2twMuhaoGSPdjoNiRMK6cIt+ho
KDX13KAPhLtPZow0Tqe4UGQiGqmRN3RZ12PiGAGx30KWUoIXMaDO/DkGYJ9+IL5Gk3AcxrHTN5hI
oM19f89enRESdNcUAr0acjrdkkv8KgfRwezhiQBOyWpyOqSJP1gbWoxI4uhz+ZvCirPy0eTmuNyx
DMgJ0fjD4cvJi+fVgEkDfxs/ssxTh7H9iGBu+Qlj1GBllKsnjSPGMOTWOoeCl3YxrxIJlxjQeeYB
2MDLmcrhuTYEbi1GL7B8LvWzkiG0iAl4CPcJz5K0zJqtHU7JSoC5vMn5IeSVJhgZjRKMaywuhTER
iF5iEeAFrjF8Nqo0OuR4U3s5bnw9KvNSBzIqSo+Ut1pZhBvHQ6c0ZVEusEkulkutoc5XlJGGbwj0
wq2V59H7DC2j/SB34Qix4wzmx8YsEhPilJLMh/tb68aXJqkR7CvCekP8fWJefekwa/R5ykBTBrkG
7BVMaPZbibLo7TtYB9im8kyC41WtRazQD0Vn40bOl56hJyJvOlqPwvEn8xDEQ/AVOD8OAPdnduPQ
8EVttBKJmRCPWWyuuAnHMszC0GsMbHGMvnmAQQisvgNdZup4Ytwf7tZmRoNZU0GB8wfb+fLM1Goy
tbTEQm+wUp7RMam533wuj3FMDkg9YJWSluhsTHH5LvBpEUxOq71X6+rX/R9yFRWwmSmRU3eyLVkG
XoYlvTGCIKiDzENGVcdffbRHx4OsMybfDAxL502Fb5X4MTYg97ZkUHq0swoqxpvZMZXgd2KPavne
73QkV5FrqWdL2dDeMMWu1txAF5uCWDL24mgeyqcZWFL/vtJs6P6uitBRs838zhWnIjdqUDjAahHo
vD/Bqxecx1RQaif0JBQWxiL1RykSE2mdaowDYv2PVIw9tn2PxCvgIQwA7w+2rP/wjrKa/GGCI6ay
skw8QDbkTsQjgXJeKvJDiLbQL3ieSGUnzmSduNRsUlJMOOeDDnagku5c/UuJJU/6jn80/6QDiPG3
ttNEj7hma+UBI1/9V0wMq61swRs7npyMurvNCbMoAy524FSoEHubyEMPcxaAtfGrNQK7+WzOulM8
tnQ2/rm/OjfuTYtVYVlIAYW+3POjFevU25XEGya33+EtZAKLtSMv5ho7lEJv3jUiwOuwDOLP90e+
2gSYggu0VLm2eaDovFzOtUk1nJmqiH1oYTULlUcPMtCfXfSQAfV+vD/YjUuSAN8k+YLmJyivXg4m
TBgBWllhpSec8dxCstxqU/I/eIS4p2gf2YZukVgtovkBl4c+gvXsNXNCSROUMwBSVVMw8kRYCTWF
DtehCTCcn2b7+xO89R0JzVRL5b6UFevLCc6Ac9zWKGIPR6GUGp5eHFt0h3ehw/BZA3MVjpSxDfR5
ON4f+To2pu8g72k2LO+DtjjMANnF0LlJ4rWOUdjvQ4Ua0B5nlPCTHuh0dkfsGvG3KEb/7VtXxlLy
vSfLh7xzOeW6NMRUK37slXi87JOhVDYTkPZ34xhbf0Z86LDDCAqILRRcy5U3/2rzymo5FXqVbiFV
NSE/x6tHF/x4EDndrHsWTLptwd/1cdZ99ABjNVtJr67WlwyHlqRGL5BJckQvhzIBduQUiXQPT2cd
Gh7GTja4801gNeN+Qn+Pvq+avfUiYlHlqLxCgPyJWy8HrVMw+5MqbC9FwOOBNAspK4yBNvncRseW
BsjKel6/vTwJJDqWQxFNtXgaLgfU7QwDnSQzefLgD0CPxEE8jv+pLLwIsDCZNnmUMfsyR8E9hO4B
3VE/FCPCNW/czfJp0mxqD3QK2FaLTWVYcWL4gW94TVu5x6YF3ok2Rb4zaltsgOuqLzkktZXZXx1e
OSjvlDw/DOkuVjvy0cUcVV94aRNbIQjebgYxMxCvb1xCdw+VQySpbTOzTzX41bdGdoxOv5JIQyf8
4S6+XHpD1Wpu99hEdolu/NfaxkEACZCieAKYlSCUETQQDt6+zDSBLO5IOnnU5y7HnBV8HLOgJ5jD
OgxWShXvfaVw3zs4nhwDqfcGKjaLV3b1jVPrykiSdpeha3zdxagaXY4haA1vUjOhIknVNKg7BT4V
WS0ETHt/jnKrXKRgcl3RhOQI8Zjz/FyOlqV2FytKbnhGyc3Qhna+pXOvHaJw+ilQNPTuD3drcuQB
hIsEHjzoi53bQWeLUIASqEZM2bbVI8zyVEAtORIFKynHrf0qa6tCJ1wmUl4E5pVWDbNBl8VLO6wi
VNG5JwXJ7kNu5+Lcgnv/3EaatqN8iTri/VlqN6fpcDuRc5FwLhsZNfoHiMiGridQX88cIM5zWWyR
xxnrTQW3xN+7EVi0PX4bKga7GPgaWEUE7uRS/2qFhVC/D21/wz8bI5SJ1t6kHuYc4YnPQCx8fQUT
cGsT2IgpcLtRY+Uav9wEfuv7QR3BCJ4dkIg9CFDkMuzslMekNFOYKCvrcxXosOkkfIINR9rk2osc
ZgaJX1ZTgMJ41ra/MXWsj7BSs6f7X+HWR3AsVXMssIrshMXWNlpnrFS1Nry2qNpPuCxlD22LxFPU
zMbK3Xg9FNULTVCkJIQnwFlMCHsCU0GawiZA7dWtH7b6vqsMBJ+jXqxchHLbXh5YWShRoR47mnUN
fEkCs6mhBNrg9x0wVwFayLYetV9AifcHnwh8D5ze302ihCSjosxyf1GvH3qGt2mQgz0Cmvx357+K
KQSKSwhP5K43hc78Li2Nx6RE7ZYSm48dPdhDPURG4P6Y1yeZMYEX2exRImNnETaiyIgp4CRFKyjV
PavziJaZPQhMGu38ySzwWm6GHhZ2ofy6P/D1PpWxEztHdiQl2OjyXDTOUFYVkCDPijPLeCyNBpV0
NJOr5Mv9gW7tH5nNy6SKMsIST9ErZl9NgvsiRCTCw7+7fBdZ4edaZWnvj3Rr+7CMhqza8gGXeWYS
tmo06YHjlWGtAGOzWiwpozp+0IYB3bgkr/qPSWpn34dOjf+YvI0f7/+AW2sqgwgKNJZOErB4Achd
S0XJJstDPmp+76MRiJsR+f7b7xjyNcJDh5NCt2aJOOpj21BshBM8M4zjHnnTtnKOCeXFN98yjMP7
CSaPojNNkss9Qvl2dubSxt0SrOkP25jzB/hENTmc+vv+yt04BgS7jqWD/pP/kZvo1dGzjdAARO2a
3lhOyt5XtexAjXvc9n2FwzYANGJsrJdNWqUr3+zWyIR+XDmWLfh48q+/Gpk+j8SIc+fAG8++o5sU
79y8herBe4pubWxnR7T9uh3AsrXm042TQW2S9hcNSRAYy5NRRD2k0rCzvdDN4WIpdLemNk123eBE
x/vre/0KEm65MD25bFQKKov3IoyV/i/50oNATBvLn6LhlBkUVagTI7iiYBd4f8AbdynTcmgQ8e7y
3+WyKihTlWXM9aIFCCr35rkzXQROIoGN4lDUOxvtj/tD3pqjzSWjsVXZRaa4/JLkDUOFOJvw3B6h
7QAU7YOhQ2BQ7cJAaCZxV66bW58PnANlSoscFAzN5XjIYs/qJCrhCUMHYsAvQolsxpVkcN5+V9OV
JdkVVKSuyxpRO41VqfbCmwvT/ar1Yb9zzLFYOe23TgJ6HyZFIa4Ue9lj0xsNJUAkWLyyQkK5cjPl
C4YA+S7oCxDuZqM3W+QYf0S2/0bcJhcLdQhhOw5gPwO43yJGQ8M+waWPQF0D/Jtv4MJaX5rC/apr
AK2NEXJELdOyN28XnXAQzUyZJAhLXuavD37R2mHZJ9RAKVgd2yAJdoZb+C8dyiS7CoJmtBIZ3tif
OpKIVO5dPiTgo8sBkSiAxT2QZPZtY2ByHfVnPdf9M+5EtNrN5vP9+V2hL+SqovZKQokaMJC/xXlQ
43oyI7cTHso+7dYMYnRuwBvuomGAmzASG2z6SKC60Rs2qUJfPxaS6TPQ+0XfIWyGlQW/8TzrFBho
EvF4cTwXX3nEbXEqrEF4+No2dM0dDN43YFLgqVqYQ57qwS0PDWSGUwUc69mx4vRwf0lunFhyTolE
QTwHVJ38Qq8+ueHPjh91tY4fzuAfI7rp3ljVzT6simBlsjfuP6GBXqXl6AB80RdPJxqCApXSTvfi
zFEfYJogi9p11pcinqM/kx1Pj63o1ZVb/sYKgxwHAEBGIG/dxaXbuqbd26NpeLmKmi+y4m43Yw6B
kMsmrbCV3fToCj4FLdo3WwTa7QfbGMJuZeby3CyCeN5TcDwm/TDO8uIzoz8Zo9xHAjRhufg9agb/
49yH+vz20wRuxqTcKtv0KM1cfssiHZDhKzThab5N36VD1LQoGx16PrQ8kdPpffvecbl9QarwNbmq
LsfDpnjAQZbuV61o2e9RMSwPE3nlqYB/sPJ23timstGvy+yeUHKJDEXCL1BqIzU8lcrtFsXXEffK
FhHlQA8RML8/rxu3EsEHEByZgoCgl5/z1Zlwk3juRcmrmYFWf3F7sroNJECslgRGDni9uo6/MuSN
+bE5ybE4hLxpy20KLSbmOXN0DwKX+q4uzJJiX4OEn4XG6f3Z3TgRlDJNqtP/3XpY7JImwtnNj328
njSJ0TGR3xg2AdbgO+hz8LxFP35XxGAdBoQNSDEn8/n+D7hxD0CUc2i2cRqAYC4u4SlK7TzyS/iV
4TArcOSFhL6hfIP2hj5qiBSB3Em2sLOcauWE3CjpctvCcwJ5TVJERnv5aSEyV01VhClhkGlPcAV9
1OZUCwumGQNtHLwUB5G+KEyeBl2Lt72Dn7czh84fo7Wt/f11uHEr0EolxQXqzMb+Sz95tc2SUVHJ
qtXkYVYS7Q87I9uWaWy+PZh/PcqyktojR9QhkZ88mGrs73R3NPD+QBq6dbLii226z3NU1l4X5Wtg
7lufmYfF5iTR4YILcrnURg6Q04W5/jDACzMephothxc3MLVPNC3TH+2oogVoa6k9rgRtN86SbP5Q
LiGRR3Br8c7EraJbqFPGD+hA1Ccnb/RjHGsYVwTR2vv9t5G0uNkd52+k69hwhJYBTDvw1wR2Fw92
nRo4qoBqxbonyjJMLrqya8szFn6dfwjwisTcd8zBep+qCtbxjH80tKKV5/z66gI3SfdH1ux1rsnF
c07Qk8z+lGUPMXF/hU9oPUVblZjv41Saw/uuzdeoPterLaHbXJawNSSefXGdQI0KTFWJ8aUNx+yY
p2q0r8ys2dm6sRarXO8oYbqUZyQZCxy1u/iw+LS2WA3BbYutqvkZalGOnCdHFFmfvIV4HurZTp1c
pBPvH9QbU5RAQl5w8DzQZxaXRm+VXYyZrO+NqNLVvKR19thFYV5syyShZX9/tOucg0oN7WD2rga7
djmagLiK9wjoWtRtnacUPbS9X3YYxuD0jYTu1HXtVi8lWJ1yt//r/uDX+4d2nmQkMF+b6sLibi6g
d9gDJpSeGWVU+NJu2tRm2UO0t9xNGkTVSghxfQfK7IZOPyVGXoMreqPI0LDDmcdr/YoiqpnqxwEU
y/7+rK4/IE+rRWFYxoEwmBanYrB1dHwxMvcmguoPRePMTwpEci9tc3ctpbk1Fs+aStmGUjeR/eW1
Z0d2WoJ3mjyEhiSwI0OLGglwyMrJWnH2xlAkThIyz2EC67WIv2Ls7NsBUXFv6uzoJ4Zb6Yc8VtKd
Ms/xyqa8PRSSenQCwZ0u7zlsOUoVxaseHkYxfkBWJD/phZHv0RZfwz/f2ILwJCTkhCBWNj0vF9Bp
egz73GzweiS/jk6NhHYWDWA+ClQC56HtVqb2lwpxeYebtM0lIMemaY/04+WA0InVcLD83sNUMMNx
0zGj8xSO/qfCqMzvau1rxyCc+nhTZ5ROrIB3bFdm+nDSUxxnuMpL/Ghx3r2/Z68vO5MLh8wFMBI1
uGUlLKsxiNNjbK8QPEBaQ5+Cvd35iRciKIMax3hEIPSNjC+KDhAIQS9TKJbX+TKg7zJjyFPUOT2B
iu83BUTzl7EKkc9EEuKgNTjW3Z/jjV0lQwMABHC9LK6dxcq7I/o6WdR5DWLRXo4o8pka/3yy7UY7
/g+GghADcIFcmy7d5VCR1o19mGqth1hXSrod+GehBMYhJDFbaa/dmhXXjCHLKLK2uNhP2HB3qF/F
rTf2UfPBUTT3SMCrvVDocFYW8MYmsSlEUzghJ7LNZdMzQmmjVCu79dRqRHZeqd3TYGOraofx8FhX
E4JVc/H2lJqCG1+LGBqUCxnn5VIGblM7dqbWXjHMwE12aJ74QNFSvBszPKpDFJdxQRvDI617BLEK
V6T+b9RZymal5XvjpiD24l3WACVSmVjEA12X4nVcF2DAUfmdPrZ4HoTnvK5QpCPJURBC7Qw/3b55
IzmCi0mCmhh3+TzbzUShYTYazxbZeJzw3jpEKMGcDAX1pPtD3ZqfXGLSUJfo0l08W1hzjQnmUUTn
UnXHV93f+Rz5e3B3EzoGSn+4P9x14GHS9eJ1pClFB32JptW7nrQxNGvP5eQjyQ/NfcI041TmxUdM
hqJTI/260PhpVs7mzXkSBpAAU0S4Al6gWJhPCg693tiY0QvyHum3wTKDHRIMUluxrPf3J3ojC6RC
LU8NkS+QgOUTExNmlFVb9p4JCwsAWpzgVp5iKbadhhatmabGpiSYIgd9yWweSZiy4D9JrSQ/Ri1p
zvd/zfV1wVmCWiTrrSDVltdFOKFqjibNTN2tGoIdTmzzk9sn1XRUG61Y21PXH1meXFQcJL1W7q3L
w9uHdTwZaaV6WlXgZxYniMHvsKsTnyeExF9cC91trKfiZFd3SbmCeLy+rmgL/O1mcy/y3i4OLFAj
bUJfSfXokVRbu4nLH9pQR3+KXEFaxpV+wWYbOz/fvMBA0QmoKa3Ap1riLGMEWw1zwJo30FCWM+LW
eZ9nerNzgiZb2ck3viUFToBLlKqIAJcQIqcxq9AwKU4NRSJ+5PY4nVFOQYFQRYHv/qzkWl1GLfDV
JUfLoH6u8jEvP2TAGymF9ScvADF9oK1qot+cm6cU9N8J41uAAY0CBiYuR6QmynzlDN2YqQ38nc/J
W0C2sHgEHDR5M8ks9QiZimNDKrIZMCfZIC23FqDdGAr0EN0QAFLQ8JZNpUZVBLFnUnklYPi95k7p
pwyPJGxQ62jlCryxQSkK0RekOEXKsOyX1ZR/sIcemRXyqMD7R6XxwLxnWNgjFf01KznIDzXHpXjz
U0a/FWkFjfwScrsj1+BVLQh8bDSFIQ6QAo8Q4EuBPdkE1/Y871oE836Vbj2kbyTbgnUGL2MJg5Be
EqkWY7YYE6rYYude5g5ldpwr1c0OVZgg7ZhZHU4oBVXflcvu1gKDz5JNV6nvsMRwUhcse0jdmTcn
eKb6lfkzQjN643TwAXWr/J0r7hoE4vp1YZqoSQB/kC/pspOmjdKCyPUzr65E82jNTXloRz2DhFVl
x0Fp1jQEluMBN5ZVPcmqoqjnLKMSrUNT1xod4zxpaREgUS+wssTkNgy6p7hV0y7fyBaVurKDlveB
HJbWgmybS8GgZY6rFkUewpcWZ8yumv5UTqjVbjNRWyhid2jH5oEGES4znV1IA38/OOOwv38jXT2r
bH7EHilAgTXhSliigusKK945C/QzBkItxdxqzIeX2gS/dHDnqFI/jNh2WgdfcX3/UKIdgn9WWibB
41BSY9+HKNRHK7H4VYGO30TBRkj4LFwo6JKXBysMrAAQazmd07IyN0UQ1A8jndWtCW0GKEWI2w0M
162DrxQ1vCQ4lvisvTWllT+Cp1aGcDCVwKhc/giNF16JYJOcB2A6e9thQBzFR8+2218qjsYrIery
jZfDUVgn9ZB8esLUy+FCY8LkKNP7c2gNY/0hydwUdlI4YQd+aNgmsb1BwTbBvRnrt2ii5Yk1wsp2
lFN6/TzxG4CNUZrgkKsg/xbPE7L1EU4aRn/GJ0//x5qn9Etah+lT3YT9ynSXNSSGogDJzgPlQIFz
yUmdsftTm8HsUMrLbRwnqmZvkYCtPA3Xx5pSC/1DGUdwgS1jRjczczrxQ3/u+3J6rFNovehVYE2T
jurGQeJuc/803fiIUnuFR1am4tQ9Lz+iG8PPzLW5Owu+3vDSJwXxeJeJacywPMys1IPipvvYJOJe
vAnS1lBXOgfLu5qWPNESoQzEZsBw6mIbWWViIz0eNGc2WYxRQWzkU3qAXgeZJKls5K9yJerwocwE
Rt5rykpXhDM5PFPniaI8Q6AjF+jVk9jlbm/jzD6fceMKdPfU1yT2ycbBBCo9oKldOw8OvT/1c26g
l0c53WlLd9jWs9o73zvsVrSnYXYccUwtPVK+K6jslQfRo4G+V1TkC44NBLOg3gYj5YJfoV/H6Qet
i20MOgpJhPrhuNgxPzf4lyOmGYVIcb71C4Mq4ZnQ6M9wTJYhlBG5EXjfgN5XVL3kYYcfdIuzTaOk
sCn6Pn/obL09CC1SVqLU6wMjwONKOB43hMziL1c2EThXj9bkn1UVJGlM7rUNrSn78ubpMQqdYYOk
jt2z+H411sGFbnT+GeM6Pd4ETScFo4x+oGrYmaVzdCzA4Xt7THQDLGkWfHrr+ABK4G8QZoCbxQPl
cpahXeQjFCv3PNs+3FBuqnrT9fSc5jDxf+IRGOySIO1cBLusdo2ffn1bIGtDOkPpDioh4eTl4Mjy
lcjbzO557DVMglQzexdXTvah11B9rBxGvT/ZG+NRiEGUT/J+YC/Iv/7qsLgo3fZhPNrnJqkwNi6E
6HE8rSGXNaVCAtAE1Ur0eONlRTSHgIM0RGIalo+aZfkE4FVun4O5lVQQLM/ngvRDneiR25UvkLCs
woJGBmCaKCJ4niLYqoMWZo9J46b5ynG6tQRgyylQczqlttLlEtQpegA06VkCfCg8JRhfkAyv9n6v
Jo9ZqUQr0c6N4eiQWBDHALZKysHlcEMe2y0WUOY5GGNkcVqIIUUwWXst0MbNpNJduP+Fr+M7gG4U
LUjfdVldXLwHo8FaYk0TeF2Bn8FmLnU8SaHBaz+tws/fVb1pYfQ1Gf1nZOCxJnLxLMlP93/D9YvA
a8D4EBZRubi6ODKLRrIvGvBZo1acugbL9iQKU5waKJLkATKHKdfdG9u51FBp56L+yJ9luilvs1db
O6PJRZFgCDwk9dxdRs/06BZ2foDYv6ZucR20MJRMT2R+Qg9s8U2FSt0Z45jAw1Fc0Q8oUQbF3lTh
ae77tHHfCnZlZtQtZQKP4ojs41zOTCuTEkMjHYNmW2nOGF4qmzyzku94G68VJm6dVkBBlJeod7Fj
zcXpKH2BiajW4dtmmvNBJLh45hZ+ZaWGhng9DMY2HpFHRVMOU3OYSNjwuuHh/va5sby8OKTVJAgS
BruYr58qgVr2rntuu644DIP50Znm+J0PAuXtdwERA8ELFz+ruyz5RKlrziYyNuee9Tg6Wa6Wm1pg
kLDN+7TepkEWvVF0klsH3R4eVaq/JPFkm5cfM5oNBPoHBe20UdMfQTyYMPO16gSjrF3RlbjxMWUB
jzITPXB5GBf7VA+GTAswUzjPZUOdoKoa9Y9fVto3q0/wR6ngTXvG1I4YPU+d+jgbSvwVO0Bj5Uq6
vgL/UsjYxECzSG/klfXqZJbF3Apoy9V5LBWHQm2LbladJI9OUddnjQz/eH///FV5vUwqoKwRspBI
0Somy74csGhxOsTHpDy72NcgWWKlmVJ4CJPb1suMJwUTFn6GSrnUpjm2rlEpzyOuKNU7c1CT6h+/
UibTs6JJsZ4HHFIxsKmbTPy0484KsOcZRBhtDb+LsvOoT2V3cLUhR6U5qjEz2sS6jpkn7oO4+25G
2rlqtJmCwBVfQ9fGweeo1VUTHkwj6cHrw6XQv6vYxv1CYwufRQetcHufDnGQfHDyIus2kV/nyv7+
El3f0MgYsyt4KiBcEF5erlAuCp2F4PdHTekf3XF+pmM6nmiMZIdmAs+rjv64EntcH2tCdanhR81T
dqEWYyqKgdu1laDlipvjLqrxcFZz08LjiiLkW6cHXIqwCuIFmR7N78X04inLQyVLz2M16V8MLCyC
XZs4zbj1bb0bj2U/glGea+7TlZGv0zF6+hB26FRytsGvXo6cuUFW1zhnnC0UgEY464EK+kQJcHGh
GJIcHCPCPLLqMXCdueNWbs7rz0oGCFWBwg6FM6qgl6PD+qpqnq3xbPaZQJ4bLiGVhHHfU9l5zFNn
/phLIvb9xb7xXV1aEnTWKL7CGF08GR1QaXrumFHb+hhWpz6HNnhS9SJEIbt5+1uIxJotUN+UXW/6
XZczjAIsICat6c9qpZp7q8E0nADH3cyxWKtTXS3mX1CYjjaATVpAs+tyKBvl5mkswvZcgrXETjOt
9pj9DU9joGpeHqcJlqrJGqb0ajEl9oTaD90tUGK09ReDklcaQxE159YP0L6nHGY+2dXkluinlcHn
+19OboeLexKFJSJy0EoASvl8ixlGU4zvJu4s564Z3P1If+spG0p3EyBRtp9gLu6mhOjR6XLp1F0Z
K6/v9fskEy+JpJAle9wDFu9TEgGLwvOoOhcCwjqy+O7RyIcU1em5Dt+japxuJ/pOBr8AV/EdhsSV
jrfIm8HtBOfg/6jm0z9gJy81axK3wEbZ0epzNgtUKNrOxP4AN/BNiqTty/01v3oM5VhSPUTQGabm
trgFO1NHYxMl3rM5CZCsOc6Z8SZvUTI9cKOYByOsfG3lhN4aE0w5kQ5NNcSnl9eCgcJGbfnVuWrM
MjyVmRaOn61awdW6oCz0bEObf2vjR66pQavy/3N2XjtyG9G6fiICzOG22blnRqNR1g1hWxZzKmY+
/f5qvHG2mj1oYo4vZAMGVE2yatUKfyASyVHxUjU1cLJRSTurprHXlf/acKh8ew7tL1OHxsf9V3rb
UGYtkgs2MrkVmffinVZJHNhW3omTwhdOOqazVZGFfibahpatEkzakYTAy3duVXlfSNQraxelsd68
KLiYBsmmMeqyXYnFb7x0EksgV6DeZZd18aNQFWlbrK3zU4K52zcgif1P6vtI2QDb6w/0pcLm/Z+Z
JjaFptQlkuf6OnZUxWw5Smnkpy7L64bp9KjF2wiHtvlnYKbmV6PFOnIlx9TlGb2OIbBdaD9CmjDY
0sviRE0HI7Zok51mgB25s5k5OHHlW7gWToiYyDaZHmXVFJ0NA7+ij7ZdJMO+xqXNeppqHTGb1pqG
8h8Npx3DryytDV/dFhMcfjqbLogXh6rX7YbI89CcwwdssDZRhW3ZZ9UZR3GsZ7tqD/d31BvfTgri
kkO4NqCj5YQiKo3GKcY6A5VbxsdCsfRjqohxp1fWl8qNkpXpgyxNF++QdjElq9T6pqBcxMEqz0ut
ipPmpDLfO6dj21wKZ1rrI75Koi6Wgd4HeIIrjZt62WsXkYfC1lwPJ6xXeudEhVsgxaJiMbKvXYch
d6CA5be3o4JTwucavVTtHJKrISdtZEX6I52xG3nGKXoIvtKe8aIPiYkH3LS1vMLQdxgKhvj9pWTK
0rd1rDBmwzzTPlnDSEyHD+qiDD/VmbGz4jRoD6DsY+UIZZSOWyGKGiYgkAP9GFdmr2EGXTnWJp2z
yfmIrK2KQk6QefPPtsSpFidMrL3+LhRNjXZ5oJvVU+RpcbzLEOwY/LjBGWibufU8fs1ME8mXWNf7
33hQ5NPTXGhtd8mmSDGQqTWiWSM/j4pCOQuvRm5oo+nIaqQbcB2W94TkYeDSj5ywIrq/yW6vegYf
5IpSexnC9BLQAZaF30ARcGoR0x2PTaWPOHWHUZz5UGaaf++vdpOYAhIGckAujDoc22CRWMAgDyeP
ofVptDOnjrZoipv1M371jnMopjFO/23rMOm0rYtxmbOLRwxWXu7/hDceGFg2hE+YynQWlvFJGUQG
HHmq6S2MxTcDSsU3gfEM1qfYq/x/LCVPEhMfmBzLG88rcmey40KcWmShtW8zhInhh5KSof4e0eky
P95f7jZV5NXCTaSl+KovuOhhD12dVAAB7BOWcM1jLnCEg+F6yjTRPWK8mm1AD1orkfeNNWXjmLKe
uAuZaxE0zASMKs5UWMOKqei2etfqwrcVM//Sh43iI07TfYo8rG/uP+rNR5TUMbAPkpKDdcyymCet
sRkcOzZAtsJ8dDC9PsdMqzG1bNfu9Zso/LoUOoIQayU3b7FlRRIFDQIa9rGJlPovs/FmscNrM33W
EUM55cbcr5zINxck6Euhd5rxS5ikUUYNfXrFPtrm/HeA2vXjgGXXVnPnX7muxl/uv8nb9BcJQQI+
jBC+IVAAeS380RfBnWbGY9Ixj6WqpB+1zlJ/mB3JxC5JCztCPrkoMUtOhjY46YrTahs1QDRqi/+s
vrv/U24KAYPxDq024KGQcLjKr3+J6gZN6DaOfhx63Hb/VaZoapxd7rpD0j5Uo5WEUo8sU5/mBJCL
b9eA/vZJauTDt/s/5HZ3eRTNqGrIWZcD7+f6h3hdwwAzxnN1mJtwExqRetCtpjj0YGlO716K8lE6
97CdVdCx10vhf4uXfYUdKK63bknbJsoM+5MuQnv8Rprmep/vr3cTgFFRktI/IDSZv7DHrtdLmBlP
o6p0Bzuxh12T29HfU4ujFK0fcYjMCrq224YX06zi7f2Vb0ekHCH8BIBaoCSi3Yw8smJ2BRI37SFy
GszbEBV5ibH8vShGUO14RdUWjisKP5rTAnTWHCQTy/mhadT4ZHclbnIm+qEAE/It+nSIeeVVecpQ
dqYw82osT/vO+mhVQ3hSB5wOs0DoT6aWOCsB7+Z0yqfA3goCOGx3RqHXLzAGrhKamB4eeE/2Jarr
+pSVauIn2EDssTVbU429AfyTAIEJQVSVWhxowjLUkQzYxVAlgLpMM6r2qLlHjNCNoMuQm5znWg8/
jSiNdmfhBGn4oQNpn5EpAOd5cLHpUD97Y+QqB8w1abVtFMSUzLXK7jUTvcrp+I2ED6QUKLOAGi9i
pIJGsNWOnTg0eDSctWbSN0JEYtPUcelHgxL/bee6sVPnwXgcy4AiE52HbVsn+NtWSXLQOtXdamaI
I1UUJR+x4Tb3jWXV22Yu0xNq/ukDHoRYgaKV/MVrK33vidjyM4LjqYoae2NhrroHMqIcMQ2eVnbu
TVyST8f17YJZQnBtKUOG0B8CQqUiDnnoFFvoVdnDq2t4WQl9G6Rd+ziiGbVV2659YBgWvTdEyOVp
NyG+IwfwywsoFRqyxGPUHPJyAnJax+4hEvXs97axVkfdRgfApUwFDFIWSoEl4VSD4zdWtpGc6lz1
RL/V0sQJ9oMlxmRvzGVQPrm6nRg/gzAq5r9mQftPXXnZNwkFLCROl8Hsh0QGjNbifFnpoGai4Cek
2XiJwrLxcQ9tHq0hr8+NzUFX2nk+3o9Nby7KA0PqkgF/KS4+IOAqXDtMT57Q2z72RYvSOMridukc
VTxG5n9SXc+T1C9SUzRrSuM31w1CQOwuOR4B9UuueP3I0yAqvdTU4KgMaIF1lgO+u3fSHX2mdOXt
3i5FJ5EZHk0cm4CylAiJKGbsOJ+8Y9nY2ZEWov4RBQ3Hn7HjXbnNbwIllwyNbwo92d+nF339VOGE
C7LqBN5xTONwr+aIxLm9bl/gA3wVqZ6+d7zDcvSamaGRHMl56PVy6VhitoQP7zGDKL9TUVP3M8TU
jkqEVZZSIVB8f8sYi1fJDB1EARnv6/iC+mSRbdPHVAPTGJQHE5hIDjq0rIeHHMOZdB91vVvTPswd
BHlpp4ViIxy1Kr7j+TuohxSXSPviDqaKuiz+JAjNwlhU9+TR3fyjoij9TUmJVWsyW2CWZ8rXZGfa
qT0dLKABc7PFeCp9GIdUtffaWKXRxkP5v/aDdhwnXK/mYFSePNjLz6iSmN0xmeAr+ghxM/EwA5AN
RyeprHE7V3UQHuI2cHJK8FybjTWkxyKgwLAF3yEtDyRyR5b711+lt7Cep/MTPqiZERyEEF/71rI/
G8Ho+I7Z2dukd8DzTP1a32txolmYApP8DVoqmYZpLhbWqGJf+8pIlYUIaajaX3BslF2dtvpJi8zh
KMU89ve3xBtrIshJjDbkxke85fphMUyOK2t264cxdO1jGKNXUHSVexGJOSEyHqZb4HdrNOPXrPiP
uxcJcIRWWVICNhGvXBbwYc/1bglrvtDAMdVd37uzji1Pm5XM0LQp+lWKYPhep4qBqXLZZKbvokf+
EmJxjIBDAs/er2u7aTYTeqFPZl0XYh/kkeM8hlXofrVmoYffyiRXspZIDJgPee8sMrApz6Opxs6N
V1FtvBB75Sd0stpk20+t435Wa80ttrVattVHw61m7asYyj5/cLANS2mpBFNa+kUGhjpHFNfr2IlS
MD5EHlDgWoGxwwDq9IXOHnodvlrbFRAdp/LGequFTSG2HX5Dl6aBu7bnHkm/9RUydRvm5sMJGfpZ
3cVcmx9GqHS/Uszt/vUgKLqbBkvs90U6vgCzmVcZN0ZuhLrFlVV60eDNSFpfck8T6Ixpf01TED+Z
sHOOU5wYKxnozTZjOZJCkgGUiChJF8sJcHDBCKQRwUgruTRBbzKcxRc8oG21nzvrV+GF7+RaykcE
jsFRAvMOaGCpzOcxD2pGuLaXqhPTi1XN5fdW78TFNpjXelKs7/5RugmuaABKowRw4vi3UI1dHyUL
4dE4JDV8qiNrOiCsljzMc1QeAD3Ph3cuxX1PoMDcEFMcyYa5XmpOg7qAHBw81NTbn1QxThvsi9of
2TiuETZe9Yn+PKvAWfhqqIm8CvwAtrteK83dWqO0bC7EypIazDDb/Gzpg/LTUBKz2gDxBAc/JIb3
Ar5q6HwFMR7vIPBkfXEx/pXsPXxQjq1LJxsGFKIf9dRp39qp1dZw2Yv7W8YVqbJE8JZ4SJKT6986
hyWN7bo3LnVpTj8KqDn/kFgYL5Ne/KUkolrplclH//PV0D+CSkKia0Fyoze8CJ5F2tj5UJjzBThO
fxnwKX4cWrteCdG3DyXLFE6N9LKECSTP1h/NjrKr8KlMq+ECtCLFmmFS4yetstrnMZ4wA+dKWdnI
by5IYsKQmOYR99H1gsnUgw6Z9f5iDvOEgkileX6futYBwdxwX4jSXtP3vQ0PvElIcxRihAigLtcr
jlMxl0pB7uxEtar6lYHSeRwYce6PeTt9UENMh/rJS1fe7M2JxeZYJtAEJTmmXkYlRUOqHoqadmms
ud8qqW1vKKl+t7O3pgr9xkqMQ+RRZQQPSW5xiFpol2mRde3FCpA+2kw9JBzLpEbcaHYkVqLDK1Ri
sS9l9GNcyUdkJL54nSoEK7vNwvYSJEqw7XTud18RoNO+d4bTio2Ox2W7cYcp+tG3Zl9uWq8zPURZ
9cDYyExB+xwyCOuPddf29dbsrBTTDl35xj3olbu8tbrz7LXYltlaHCKoJoRmPjhYpzOyYiCQ7Jy8
7/42C1tNfSR4yo8IoOrpXjWnqUIJuRNMTJxmXDuPt28ZFj81Cb6MAPph+FxvIzh8o6XVQr1YeLcd
coREN70T9E/MLoaVVPr2jBDM6JCj34NmA4Iw10uJptesie7/pXT630VNsR8M3GCSXJ9srEot/3ln
xKeYByGChpHUnSG0Xa8XAOsb7GhAUzLTzd8j3kO7vtXrcT854bQm9bpoHsi9wwUmbUMBYBLkFhHH
mYwgFqVnXiyUnrdVYaIawLG/WGXooMHfT8keb08B1ljP5oNRRWuiJbdvl5YFE+dX1Q0uOfmh/wh5
OVPpcsK092KG7ngWXWdWvpfq8y/XFtYHsxBxsPI9b7cO9waDFcCiKBfCh7he0UvzJMPe3b4EdTfv
IsxwTmE3uLtwjOeVqHMb7PCrQt5WJ+92VJR7r5cKrd41Q41qyghSbaeiGXrszJFbsUL2QsUM56er
YEl7f/+8+uP9GRPkNU4fFVIgh4P0Qb7yP15pIsogdL2gupAxZwkIRmfI/R6d53knDGWuHlB8c77D
EAtU0L9BPR8qNdRNH6nvvNzGk1mlGzGXrvGURIOzr1TY+BvaeY6+T+oiVg9ZoIt+d/9XL/eB/NFQ
y7ArBQsh4Z/XP1rPUSCwJxhlMflh8rHoUlfbNtDH/q6iqKqeh3Cw3jk7kZauNATh91GUS/z5IojM
7mj1vT3Vlzjts7/Jedx8q4i2evSSpGv2XtBPP9/7lNxBEoBBLx02xxJM5MCBzaYxaC6ir8tHvZnV
I01w8S0J1Q4BR2NNPmNZ4PKEwD6IWUjlguRfKkbzPXu9zPHbDMG5h1TgWtxuQ9fIg1MpcMLa2CiE
frHnSvEHvZu/vftpARiiQoBKIy2PpRiMaxV0pwatvmTDaJu73qws1/e6yosex6FUd0lm8UPevaZk
OAF7Y1RDL2UR0KTpdR44FlZiU1Z+jUe9RpO7ddWNpTX5x9hVmpf7Cy7DCXeknMHIFiwJ8U1Z3Zg2
16KuTBdJiT1mTN/3wgNK2WXNWi1we0YoBIBDEUnoGdzg+qrA0xu0QsbLUGnGrjbN0i8nTz2ERfjP
TFdypZJ768lIYVgNkJ2k/V4fSYnvGAy46ZcC0cvIF1Diu+0Qme1Pq4rfK7iJK7pMNyQQW07YcOK8
Xq33pth0AV4fsnEedo6efxtglm17JPUe0r4zV8aYr+ptf0ZJ1oPTRILD3FTSbhaZk0u6MAA5rQ+l
NkTQiKlq8qe2c712A/oqg0alx9VhrHCU3IRFYbzC0MIYYHNr/+4iFe11VCjAaQ3NWD67Wup+qxXR
6JsA0dNPauMphV/kysi8GVaj62MXne3CBHlPcNJKtwsL+OI0mEQR+VOIpp4fOVX+5f7mXF7vrw8p
O+USPAH7bxHhSOnwbO1rcRg6RTyFTRIBX1brPQOwgpkQtjujTWdXK8zs4HjBtHLVXi+PmozUhUQx
m9YaAxgC+/U3LbSs1V3mT/tptNNjoOf6eVKGZGfQa2m3g6JUaLDFBdgKq/oRpuqaSvgC9PbfDwA0
AlmDUA/9cbGFHav2whS8395osFMtdMjKiTarLxGI3y02yPPjqLvWh1bP+5PQmnBXg/LcJrZSrVzK
14H4vx+C+Q59MEmh49dcv4m8jjrFm10Vq/AADAANK6QjQ4Rzu7rpzgFE6ee6c8I9rA7zcH8PyL/6
/zY6oUI2N0k/JM9Waqgt3sGM+zZAi0g/pI4dfk6DOXhoyN9XPvV1sHhdhUEglxt9e5o/y+5iFpez
2pmzcXBNinKMKrUXbdLF1kuCtT7FdRj836UYwJOUMyem1Lp+lwFAqtKJTOMQO53+IVZaLi+hjT+C
cHT38xysJVQ3j0bHnkIDtSuGa2hsLV6gq/StJ2hAHeKihwCjQnfBf1TZD7QM/PvfahGVeDZUPrks
SQ/4WjDsFyfGCrnFMQjUD8Jq2+e564KtprjuBoapdlDb5FeaR9WJ+nj8gu/hvAmtyH1U3Tj9bBcY
LZHdNQf2IcAIo3S3E+nWebKxO9edJH6Ko1x5me0U5NKAirOAXXjoQzeH/Sy9JZEx2BV2V3+8/0yL
EfH/PpNUxiAQyaJ48Uya1Uz0mDv9UKOT+onbOUEiwJmPRmoIus+Ap1Wz6I96LxQ/ymbnmBW2YAar
iJ1rTGgZuIiq3v9NN1uI1yzBi0y0ZA2wfM1qFWlGz3jp4Bqp9QHh5Y/t1ExHUaDoWpbz7/urLQ+/
/KjkB1xqdER5CYvDX9rzyOTUMA6wcbzPqYd+GXuARrXaqIdqNrVNDWnsR1IRGt+9MnMnEkCE6OgB
L8vkNCI/g09iHCqO5jnSwMokRhRsHKeaPqlGrFyiZtZPgdKsDaBunxmuA40QKI7EO6Yd14fUsAJB
j3QKjxlt4q3Wdv3eSHDwK82MwtIV5S7Lcux6O2NNk/n225Jb87hSRduiqFi87b6yCgGwLT3OHrSm
qnTKXWkZ0WPqkp+hybVGE1qsxyRN2ibIvIUygui3WC8bTcRmwgpikFFBm98PqUJOllPYuR56x+OM
yimd1f54/9PeLktDC+Ia9zqbChLg9QsWToyosi20Yx4YCuaPGHXhmf7LrIdxH8/hGuxrcZXzlLLT
7fJRLfiqdAuvl4Pj0IUmitJHXMjEtvGcbpeWvfHNKOLop6V47TEdXXvLm1Y3OV97Ja1fbKfX5ZGK
c//zKec/rpe38YbqJjQajhn3+bkDpLhpY2U41FXyIc5bdZfF6Q/Yi8b+/lu+ruDp9tAkANtCZsoN
QHRerBsWauw1oakdszqIv7m4QvpmOoTPSJ7ph9kgu2Pqm6/kpm8uSmsUzJV0+VlGJz1GCM/1cv04
CsvYK7ntosRAwDSbCPI9hdy2brU1g9E3PjCKMxwX6lNIEDcaWEB97Tk39WMEquyAK2GwSTStPhgJ
chQ2ZZXvBV1zDMrS2kLM0X/ff9G325nGumZQGkMJQ6FqcUkMSL3q8exYR7Sfx13WWbmvO0NycCMr
2cxq9D6rQPlh+ZHQBkn86R7eoNenWDfSoU7tY8LkwrdL132KwHDA8qzRm1y51t96OMSLuNXxCpSF
+PXuRfaiUOa+s48pe/iInbN40gcJmhzM4WvOwVlJ+RaEg/+eDmYf3AoiLw3vxWmty3lECiV2jjOk
gk2dGPNDNQz5J70MZE9YMw4isouDnpkYu4GVPEzcgZuEmvXQ5+38kAR6/9IkmKpTI5TPRlXkz60D
RaTStMgHCpSDQlFJiYYgHPL3pZLy01CZUZLxb7AZS3wjzdXeKIME52ZtyJ+tLrd8Q0OPtxbdmtzN
bVghbEvzEhWtA7J0/frDzH2gFY3T28e6dJOjp0OI0UChPA+NDfIARqxfZrG7j2vEGu/v90VS+fqQ
cNi4ogA6Sofa65XthhsycgHwYJxifZ89fsCmNmo0dwpN+3x/rTe2n/nnWouzVSHWitt46xydUMMp
3IGlPjmdfbahEPjC7J3j/fUW1jBsP8lMBwoGMozzRavi+uHiuersgMn7kaupe1Gq/rnQunSrN1H7
eRBe9Kv2koveVdapRzRkgzLbuCdRkfxTpd7e/zE3Lxq8ORhw8nZuSxQJFmfP6TGEVuFUH0dHsX2E
na0zNM3HyGuMT+9diSRXKscCw8aPbqnAC/LMdBSyW9Jz5A2UZFZ2Q+XopzjV7XcGFAZnLAG1gpfL
6Gf5UJ3bzmVdeNpJt+v8UrTRX4pb/YqzMX/RcnXave/B5JiOFFaSEOmW3mgr4O9TO2FmmHCObNMX
jZc8eAVmjVmfrxmJLa8+lqJI4MqTIDCmhIv7theTwGKGjRGrzbSpptaWe2L28zbQdtFk/C1y01kp
UJbH43VNKiFpHgghTF3sEGtKmEiajXWK0N/f602pbfEULfzYFvGunemy3X+dy6Aj15NMJnoiAIAI
lteno8mQ+C+oSk7Ayettp1WGr45gB7cTbdJ/egU1enXMvRluXs9Rvb+4/Mv/6AagdSAXZ22wzlwB
yxGzGhRO14+WBYayVn8YVaVuu0DginV/mbe+I10Hig7IffyzCDllXlmd5w7WCaM2ZW9P0xdDgbmT
OMhSo6kSPtahU6/cem99R+YeNHtQgbqlztgo31ZtGtunxHDDC+Lx/cfE9lJC+FT6ej6of99/xmVk
ka/yj/WWfQizqHQ7pZN0KsfyiyqG/gGVwunfPnbcNbTDW0tRZvBwMoKxba63DD0liHZigMdS06nK
2jJ/criotpKMsRLF3nqLUNXBiYFWlAou10sl6lAELhCAkxv0abIJ7ND16zhLyRsQt9r0dlGspLtv
PRx3PWQ7GlVSHO16xTxsTCNTI/uEGYQ4EGiUx04PrFMKLvXdS6HnJOcuLkFaoyq+XmqajM5KROSc
tDj/lWXG9KQmWGdVQTWuvMbbh2ImIPMKBnGUS6+8lj+GcF0/uE3pdM6J6UH0AZq8gVXJIIUZ6/dB
KqhxIc4y2wFTKDudVNzXD5V2STkFoeGcDL0725l0S3aHFoCaC1jNgZZvRPb85f7ev90lzHWgSEKD
kTiOpd/O1M2YErpzcGpDoW9s6KxnVWiS/N+YB8Cb75NZe31GKUJDAw5yA4Zni3shD/pxbMgQztyl
9nYqRPjsmKmx0hZ6Vc25jo6enB2ROjM9pWWzWMbQwsyazDHEKdDLD06WNX4zZ/1LrEzTZkjy/qmq
GRk4SRC91Gac+KSoQ+SjXh7vEv7YNE2vHyHidMwu9d5ZiaqvWL2b30fuyLwSNZ4bgxizH1HmyjTl
lNh9uGkACPzC/ql/EN3wNSsRPlIy29hDqja2Rls5vpUX3sGyimY7BZF+7oexPRZjah71pDGkrMxz
Pc4gQussRFzfNXxmk+K7hVuhj4kegTtDRE9R7HBnW4n9K00G+xGxrHRXmebwqJiDcyrGfDz2VeNt
LQGIekiccOW+fOMoMawHiCw7ShzbxaEt7bwhUe+UE0jR8ZxFiCVOSWGdW6rElRf89lIS5c5QgNHX
4mouU9GYVjkpJ4sL+gn+OXLTYHnOYV+IlaVubkhboh4YUjIRABjuLbZahtBbigZKfHb6JtrGiaKf
vKhRN07UKCfDhcZnmuhH3T+2N8/HooCSGLaxoLQaug4V8AIJI8aYnFEeaw5xZzUHw437Q2Ema7fx
W0vR8pRawQz1aGlfL+Uo8F0iO0jOSltiRDPa4+Ogj60/NnmxQg2/CUY81Z9LLW7HLuutyRrdBFUz
t9uISCt2U2REW97/32HIAPP+S1zgJAlGcj1XIq64RsgXFxvSm6DLOjV6gH1XWn6hlOU2TKNqp48z
Fj9OET4MFigPq3Cc/aQYHaB/ZQY3jHyCnmjFBw+tnc9T2FfowFCYlFUWvjel5Rc6WN8BO2F38RGu
X37gFJWWGKivEP7zD0lnfRt1LfyRsebeM7PyffqF/70RphXAIxmqssGM6/UweAkHpPBTDFb6Yp8U
s3hKig6NksJRNugX1Mpm0KPan0ndis1oNsnFxgluJQFckEVffwbkHEBaUFXA+y1Rfrpbq0XRqOnZ
M2aEGxUVfdyxGmfzadbTGNOlTHh/2U0ft3R88vmfRg8YsHhw7+v3xiwJM3wVAqf7DcVksSWB06Pz
WrnpuVPBG84h8laQ9/O9xeleWWrZuGM3MmgmjYDSQfW5RFmItuyTEhu+c5Vm+lOYZ87GAna+izRn
eByD2vZd3BCeIztSL0GIz9f90/DG4XslY1nA8F4trq8//YigYNkiIXYutH7cu40anctEbXbVVE6f
LIaaK+u9+ZFpEHElgDSXKvaLBYc5mKu8z869PRps8HQAuzK39Wbw7IhxvBdZ/gwHIPTnrNP9ckQ2
h0O5Zn/41msHBy1nHKRA1jIlDyrh9WgRZmdndMZPIyCwfYhr2tnMuq/8n+GboXiZb09N7Nstxjwr
18cb4VVmlWAXKJipd+Rn+SO/bOc6nIJqzs5mlwU0jRr3qbGr+Ax4Ys2Y7/YLs4Wp/OmUgqKlj3K9
VNVD3O9HLz8rdTRtysEZaA97yl9odX7WuzhdU2u+aR9J/Dkga3CJJGNwNhfRC7IZqFnNa85j6bi+
miCy2CAiDGUpKjdKUSCgksMCVDsv2/WG0R2QpnE/Mn60vjm9uTaTvdlwpB70I9lyUiYP4PLiVddF
a2eTMo7H1Mlab1MDETlmDNV9tlqFNsicP8W8h9NU9eYPxvz1IY6Vf953ymiFyj4lmhC8DvhK+vU3
cEVilUMJYawzvBFMeJ9tLKeMLkhxjJfRqdfa48vshNY4lwcdAi4PyrJlooCRMclWYWlnzyysrQn6
fWvootvgS6SjxaFnfhoW9kr8linPH9ktEBUp+QgIlOyLi2Qph2TWQVsCfFce3Kk0zsXoRM9Kq/ZI
/HeMZdveOo4lJh15Uaw16N9cWepgSJ4wSn+LcD2OIe2hCbacllrquQw994BDYHPqS6SjBTKJm1bV
IgobnPvuf9hFP4ZnRpCJBh5dPBlBl83uBD2RqGea89iAi9qmvRbsk0G8c0YpV+FQgQOkHKVMXMq6
W43TtF4x54/jqHXHSG2NTdiO0aNo1NlPtVk53X+qRXR6XY9+hUF5KAGwy+Q2B+8zhNaUP2auk2xt
S4RHMbbYgM/62rj3jaVQI6MnApcPIN4SYwT/PO7zzM0fqXL5TlUZOM4mH9Ar9erEXSsQZdZ6vUW9
q9UW5xCA9Kw0OZ6VDEIMx48FHNhusDPG+OUnEnnjmRu6/lyZwntEUMzY4OSsreSfi3gsX67sK3C5
EJjANS3C44BhS5pFTv5YCjMPtzmCVT48TeOTMMyLqeTIYd7/msuA/N+KEshBb1a2Mxa1ytTyyM7E
O7bCebqk1vSIz5T3u+iU+tzhn/fR1chyq8T71npOoPqhRacDIdyCH1etcScX+GYik3x+SnTqQfRO
uCKuY2EXNU2D5XHxmM6WwuRXZLbf140J/zoF0NYmfI1cDw/64OS+EmRtuNGgmD4CKW52VmQiLm3Q
JQwr1/7alYhMOogDGNsgn7Tdyot7a7to9Jk4dRwGPtr1T20HjbG5ohaPfY+BZQqRFuX/0PadwFQf
YoVMpQUf97N2G/NLUybGLnR7t1/5fItY/vq+ZImJKrtseamLhCmT2bKb2MUjflkziIjB6hme29XB
qvt0EyStsnH09J3z5P9WhcXtSCktSqXFLg2U3OndnK8UpobzBHD1ezHqJSCXad71IEn90oz+LWvV
/TKLfl45p28FBa7K/7f44soegnpEXaIpHisGeU8tAn5bqHn2OdarH/c/8VuHkfRL53BAEEOy5PoL
u5USRGU1FY9THRQ/ASSnOyftBnpAXNSbnEpof3/B26sKEQCQdsy0kPi4mVYIO6k6Gj/Fo4jr6oOI
sDkLYrs7DFP7jE55jJipO37u+dIrMf2tbQTWhZmeSnHFhOb6SVVjmBo18YpHBWuZQ6zW8dYaIMlq
uRNdVAel/DkEFXL/ad9cFACygzAjs+wleRUFZGYgU1g+RnE3f0psp3owQnwIHZFb+8AMxce4ste0
kZew0de9S30hZRIBh3FvXj9qmalBmI4V2yfKzL8mdPiP3FzTrqmT5qXRrN+4qtpPbqN8q6GwP2Lc
IWgi28Yae/qtp0fXA4ICiZGcwV3/jmDUEmRc6uIxzzxtb05290uNPCbTQxb/HD0reJi6blj5zq8f
cnHHyZYUUE6aRCgRLz40oAQ3nSba/LpAvh0/deVT3Vnw+t1k/GJMqtr6Ya3Of+VmZu0BHkUHJ/Ym
PklZnoKgrPYMe6MHPtxan+eN14FWNe1fLnoqkWUiXtkMVjs7jx6Z5SCw1LnT1rGEsXMEqoiT5gaH
acqGwzt3oLxkSEc5biBFboafgVKFeYoDz2PTRyFGV0CqN2pXYtJAMpA/9UOHfIwl7JWvcPOsLEva
zR8gj8j5Fx+hCk3FghAePWatpv3OcJA+AVdJz1kxfI9lUDPGaS0XXawJDAHyL90TNhujFaQqrrdb
NTapMWR18aHC2iU+iMAd3GwDqra0Sp9xntM+q0HbZXtPbyf7fS0rFpe9XRRGwD3B1F26rSdzlNOw
croPZT2XF+q4r3S4YC+NjbZB22RcuRQXcRsoJMUlQyBwH5ILZizak13V21ZpWi1M5vYgOviRg5Ui
947BzRHsovF8fxd5vLo/zhTLAcUHiCl5OCT63uI2FKVjFp4xmC8qdmn+qFPB5AkiADYKbSSK07gb
VIHjepQVD2k5KJ/uL7+4NP53ebYUlby8pha7CQwBXG4jNl8aY052Xj/2JyUXKnDIydsmo/7ZGlzb
h8IttvcXln/x7XP/38KL5zaa0GijsDJf3CQttw3SVx8TXXc/319luXH/e7twYjgoiDcu248hJg9m
XTXmS+KlynfRQ2VUqDT3k+uEx7LOvEsujH7l0W53EJ8U3SM6FIgfgbK9Pi3Ca9JQDWfzZW7LYY9d
nL21WxDNWKBZm9wL1jAfy1vp9SO+6nqjo8FJXWrIZLETF/Zsmy91X3V+odm1j/sZMvRGOW2hC4V7
OxHJPkPU43OJoq2vR6r4WKPbstKCW2RX8oe8OjMYZJTSNkF+9D96T2njTloaJ9ZLZIfFzurq+Kw3
8LjnslxTaHnjJWOcBX8F1hPQ8aW4lR1mNWiwwXoZ++65dnrtbISW9TPrU5BSzlivkX3f2EkMfmij
UrWCeF3iFgq98YJZdNbLBKv6WOSd95sLQNkOCHPsAnPysAE017gTb5xOAwka6I/S443Yd/0+Ma0z
klTv7Bfs8wCUesn/UPcdO5Ij2Za/Uqg96xk1OXjdwJB0FR5aZIiNISRpVEaaJr9+jldXTXdmAZ2v
F7MYFFBAIsKDTmV277lHqEPuNARHXEUXK4WeouP8NiJu+Vme4497/elWAq1HGXkClU5su+8PTS2i
v/Tox7fTAglsn8wY4UbwVKdgTG4XShBc2dVsE6eIG8KoXG85OEBFA2vaK6raZNOME9nLWvyMuP79
fQBvBBs9Sq8TZR0dHhqT77+X33ZNA6wm+TgJJfIjwM4+OFJGxJxXNAxB+DWjas23QfM6/s/M+n8/
OA4LVTR4T5CZ/Ehfa2wIdBXpZR9uStm2QwrDGS5iU3VJ+jP58/f7wj8OhTkFxKfIVEzBmfv+PKMW
FUsWuuxjAU1t16e+2NqgX/Z5omG94KVQ9ucdIQ8ZEsCKFrml/9GuC0gUBwdd7QS2gVsChdT3x497
32nA2+0ndxCM7HO4K5JrOTcmeezmxre08OAasP5k6fwBUDgdFuAinOmA2mLXh4n094cN2DwuKpqD
z1UOHhRyeZN0GxhRJfMh7cVkZAUCEdF3IeSG2TVooKS9XOTQyCIKKCjvMJCgG0XRQf+k7Pp+vcE3
OuUaw6UbcDcmfPCH+v6LoeICZS9h5BMsSchroq7zty0dlaliOcxP2TiZn0nwv19NgWND+w7xKND8
E+/6L2TJzIN7n0nj5gtwh0RStrMPSCN0hT8Mzcd/sk/+cahTIXKKvEEx+8PC3SiNFw5J9l8Q67Hw
vM01uG6QN2X9vR+06fViGkQQ4l1L45/c8R+vK550kOghkgBABxOOH30GgG0jayp3bV10JtVHlo3h
boGrf1iwNPH2sBwYf+b0/pfrClovvICAeyD6ESvrD7fSUKRBDXmD2FgvxZjdq1VcTjVWdU14vfv3
F/b7FRwXFmY0p6UbWAemfnipvn9sPKxhqadmURdtnNA9HwfM9Xtui2Xy2ZVd0+gKlmld0aTrsP/3
h/7LaYJie4Ll8NCenDB+PLRYDXBC+EIiaTzKlss6X+hmQM9yFcwYAv6HxzrR83MIuaCeAhPnx8G3
ZJ4GqWWkOE1N2xfYHU5JAbaYPh9WmcuflOh/OTP4HgEthTAKcB/+/8Pa2PktQPO1sw0GxqAZgmXU
DYVs+zwvLDapnxztL7cQ3Q9mO0idwtIEh8kfjkbWqF7roE+agtQRsTga3EILETc0wvyjj7sTmReq
hDxe+EW4RNnTv7+2P4yZ8Azhyv7DuQFoIWa6P7ycFshtH5qQNgWmIAGBmXDYLtVkh6w/4y5Hrpfg
dYvQbiKyjyaDyX/RqZw8KSXVf5b5he9yyvk9eftjxHhKQv7huzSoltc0t2lT6DRkOx306qj4ZHDL
0xGJROvPrBj+cvUxXQSaheA2CLewPvzwAgVG1w7AJMQKo1XyFpNUvYW5lFdEfU8PTcf1TZ2EtopR
hPzkBfqx1IC/8SmYB28vThv46GmL/pdqFrEmqcgGg0O7sB2el2G6Rfhy+MBHgulxGiyHDnbzP1kw
frcB+mdjhEkTai5Ue7ARBTwK3t4PO6ChDJsQD0lTRKjh5R2ZoSOvhBuWscS/o/swaRzfu94Fz4ka
2E04BHp8TXrfnEv4Mdoi5t3yEJOR+YVLh2U6Z+0YPYG0F1/4qXTXQjcQrbM6tt5OQnDpXrAa2nNF
IDkuFYo3cZ0Gdaf/0Rz817v7X/Unv/7HOci//zf+/Q5gU7C6UT/88+8X7F1wyb/Uf58+9n9/7fsP
/f3KfAqlxecvF6+T/GWrx49Xxfj442e++xM40h/fpHpVr9/9YzMqppYb/QmLt0+pe/X74fCdT7/5
P/3hL5+//5X7Zfr826/vXI/q9NdqfK1f//jR4eNvv6JU/peX+/T3//jh5euAz72w4e31zX7+5SOf
r1L97dcw/O2Uu4bi9lR4AxDAvbefp58E8W+Qy2O1OzEQT40lXoORC9X87VfPj39DpYs5IahbqBbB
b/71F8n17z8Lgt8i7DpAFiD1xBaLBvjPk//uhv3zBv4y6uGas1HJv/0KYBGP/D8fztOyC2I4RixA
RgC3ISXl+1dizsZsyY0lhc+TWO8Xrqka7xArZSS9cOvaevD4Za1/0VKZbGc/5EdsGuLejTwvJIUT
ImBkH7KZlpcDZbBBzh2Btcuk42pUk9MlI/7tkmaPmIkeUxm4nZwY1HxZXGCApIciy2YgJJ5Yj2NT
m72dIHXWefwejRGv0knep9xmW63dN0JsWgpKGu8GAcBcYsWanSmmaBnfQ6L7wwLUYC8SPZVRs46H
Fl9/P+FX7qYoq5GZgrr3GHAv2QUUStyR8gDxmzEvEHZuix5j34pH01PkqzcdN8cwGW5wS0lhdCaK
PutoAdu2YZ9F1Bxx0Gvd+tt8GW+wqFzOYdvCWrPRRySVtBh/Lt0476DFpyjBHFnGAlEWdVdIDnV3
xB05cLJKdSZIl5wz7cevs7HQZQGBKx2J7sYZ1E+7dHan4jooawuF6YhieNv0CN9KWx+p1rFOt8Jf
xq2wqaxsaEzhBYxt3Wreh0zZmwlpfFfzguQmMrT5ZRLZpMq6VW9Ihsavk/QBb8VSJtPUTtiKED7n
8YaWfSOv4QQ2IS0idAdEisgrf2YS6eeGHz0vTkoN28fSD5FN03pKV/NY+/cmoyMvJjRr70irXbeW
Sf9pHUx0XJImfAEfy9shd2nYN7h+h0xpBKloZCVsEgj0mmJS41SpiCYAXqOgIml8rpWdiqYbVldY
Krad37C5INYu+ymHrrtQLYavZZcDpY4ns95bduqpEYhytrRpfDNkjbdPJ8EQ1qXjzdRM3THDYKMg
Ko5APte4hkngZBnLPn3nmeNPGfz89122DOU6ueAQYZu4hzGs2w4Q4cCN0cAgZOj4WVMH4gjcx0fM
+MCLGWd9mTGI9xlmfkhjmRTSlZzfeVvdwEQNDjjeMWlzH81OLW2CIK3Y31HR89fFWrNbMNzcwaIK
4ejBapM9OC7ElGGrUnCcRFT2Oa3PQ6HWA5h1Fs911h25XOIc7fkKFxLTFKFnwvfGeG/+ku/ScaHQ
dErrfct7BClzlbsd1Tx/Re09P3hRE93hwVnxpCDUTMYY60Y+j7dOcoLCVcl3gF3eGWlrc4thmlfG
gj2OkOPs4jHWyPnOZEkaBwbWappzO/uulHQIt5O3+hsAkGILdwNvgxxpXxWEyAb1S9ikXyBUz7s8
h9V+2i439VDXRTCO7GaM3c447wr7GAhcA99LLx4unUjO4GkizrGp78E7G+/SNZh2eAwuARXcYT71
ygMhCzaLvU1g9yrG6XTBzMsS5N7FyuvbyERva1zHhW4jpArMMAoq87C787085UWIrPNM+E+pi5Jv
0JnDWnwkeh+IaG/S4bWjAdkGI/cvHfQDZeut76HwzBtCIa46mt9zznfTgnkjdL1VRuurZl0f4Oiw
o7K7GfTyaoP6aTHpAx0gox69YZupMS5SjtiORG4Q2bmLE/GFir8+chI/+b15TwNU3ONs6cb1NTI3
5quMrM0LAyGv4Cv4fitCBT9pMt3mTXop+QDHJec9cuZvV0lONrZNJRN2BEH9kDTek2dseh1E3rJB
WvojHCDKBJ4WUyibkk/NdQOUI5xSb4sIpDNPj9MWxdM54JqdkUYWKpy2HqvbzQw/206maTnLKbpL
VCB3fYvxUJH6K7t3cxx/TTDK2ALFuAsjygubLMesx/VrLB0xPskvaxUhsmiE2Cpd4xWqRBtvIt8l
xYjp6WbV2SYbPqKwQ9j8zESJNeMiWzQvKLh1MLbgwRkUy5d53aQFJH60MEgKh4I4Pk89txZq7d/b
3H2y1dvFXrAUSdTA22s+Y217YqFCzoK++71W7RkAn/vMjPuEiLBooEBmGb0I+SyqBrSrQon0k9IE
NmhjctNYe4+B3BGKBF6kJgieEAI1Vpq1VzBGl3vX+EGZNsGNPYUK5Pa6Bxry1dWNX2DEkGwblXcF
F95li0HOtk26ukzxB7brPLgyCWEjy3JS1KvyNypaJ9CfmClmM5IqWNNj64wpRbM+kCGFHSOmwdht
xwGblpJ3DTSy5RKuL1r6ZkPbrP/Metnf5h5uWijw2TJAlDu6KKV2fjDM75nAmJoJFxUUGp+PVZq1
4jjTXR548EZKvSytamOb9mjTWeU3Ok3wgK+rImUTqdxuQTanl3xZHUBDw2Lkdva2f4ObJLuDSN6w
SiCwS5cZXMftXi+83c5pcqMbyjeehjVzrcCC0PmMwLKVjGdBL2mZy9lsBtOWLAq680GxtIhW6lUd
mNNlEs/jFjc7vmyzeReAfb3zRgQO+MHcQWkm0o0Po/HXmYAZVLUqJBsixII1Ws6QuSXLFLgzsKFS
rzIM7Ln7IcE2eMZ4Df+UYIA/T1skTnvTtWtZUJhuRTs9T6W1PuJcxlBv4FS+r8GcYJq/xrrZoO2v
wHGusLPAQbV7JrNkRWNIDVZO9OharQ64MNdExmU66yrnRJdNPG8s6zZU15fInavyvhVYt7EDlJOD
tDJi/pH0y9tkFoQ25KqijtxMLYRsaLmvfZ8hlZBgZ0UCpi1XA9RWzKzgtBu+MrL4ZcpZB4fT0VW4
haTDmpy7Cg4KDhOu/rXFvKTQFL4CEUfu0uw2rRMMvlfBvRhP72YSelhVeL9F8/C2cNdeJVwiYSIP
nzgfsHJCi1MG8ViXXgj998KTBzYvF01P1T6fQ17wtEa2oCdyIMnDtKE9ntKoQ/SZ7Za1ovFiDl3G
wv3AkLJWkpguVRfV9qLz6uboZ7YDZ150O7Ms+Kkcn6FWo2uZ2sQjBeXIMJuQ+HPO4Rh2GYm+r2Aa
3n6z87AejcnVHfC0lxTpJ9t5zLxz+Ld/zUO3nWd8FYJH0husOaAMS15aiSSXvI2URNKtlTve5Ftf
8J1MVzxGWRUh6KYDeWjbWxAcRD03JVuAyXrJUxwNckPqpb0fBrzwghOKRwAybvCWsAkiCeNNwzTi
bBlmWOsmqZzKGUPx17kVlQIgjOJGdRtsbNO4bJImQPRsYViAaFHY0tsSORIDLgDnJ9uAGvdjA4d4
b9gE1nUdtgN4gc43/oxqeijCfsBug1ScVRy5cmFShYvvhCkYkuSWskOG3LwWYcdhkGRdMyzboNZP
NUT/euMh4g2xoQhhGS4yb+xMYTAgqQ8pW8gNaX2PlEOUIKN2ICvrr716Cf0XGRJ3mIFnSqASbBn4
t6aVLSlDNXQN6KkwAU+wwC7p5zTWFgGFYYMYnbO8T63azZ20H1zVqfGqJOjbPCpIPrpHIpL6y/k1
uPuFg5M0IsEa085FD1iGnYWaQmMkdCCnM0kTlIQe4q3hTUea+W1SmbbI5EOI6n5lawOLTe6t7GFC
cXs2JdqVnYf1DB3+3LA9bUOJTAkwxgTtl0LDS1sfpTA03owAJelLggMcGYEzRF301hhxaaOhg2sj
phL3kk2yitBGbmRkR31cFsPcmWa9XywizMQ+aLyYH2rEWuKMdcSw7fPRQ04tDvGapUs3m3JY9FwX
yZx09txfkZ+DGhkRfZcxnE7QmcD7yBxCQof7vIvjt7wdaoLdz8+malqTVm/CZUauQr8uctQFfLfA
cYM/+Bpct6atm4MxLZ4y66YMe1czyhcE6SVxxZOMeQinn3xYv2s2BU8WMWjp2SiSBOvRGGDKg9lj
1Em42sFEe1874bzbrhGrLQcHmtrtyJI5fwTAgAU7TBdGtgTqFrXDO0YUUsS11T30ohwmZy22NrAk
gpp51WjE7O1GzscRJYCqk4vUH1h45nwEX25q2FL2VfC7LXOPlUN8hEZZ7D6NZ1NsTC4+70K6Yt+j
ef0tUqP/qjIsvwUfqXjIWL8MFbaGwe5BW74lCrz5al1SBskReCt75PSt/kcWmkzuMEQjpi5BqkDL
UsCefDmu0E9cegqb4A6vWGLPOCInCuIyr91FjcjMN08qMlVt69x4DaBmwmYLn2FShC1DSaAmmZaR
J4H2ghu00YY+8SFLbhnpkB3ew75CnfYcIRmk+s0pv8W4rkLEJ0LM2gWhhuGpvQsCfcjWkFynM0F6
GxGm7C0E6QXy0hEZqkgwP+eW+te5i6Jn2jQP6JvwfPqazIXXjLSBxrlrSu3nw5M1SXvlI3OqKYny
epRYAiMMxAcher1BwtZr3oPvXBH4GRVySlW+n1GLP6LjU14lZpfKswnUXVI1CL0/zm5MijqQMyxR
nQrKZPYpLzsqVH5m8mzsqykxcCBz9auCPvOCcfgfIKE3L3V2kt4YvelxA8ZaX2DKAEkdQpRgqlM2
WTu1Z0OqXY9e1u+vRN1+LeBYVWnNu3y7TBBxWMxONvMcucKYoOUF0Az96kXR/0Pcavoc75T4/FQA
rv5/QKtOjM//+hMQ+gtadXcCkX7531+Cvb9+h1idPvYHYpX9Bg4UBjgYEfrwQTq5+/0DsfKT3+B5
caKvg0N6kh79CVcBkoIgCQooDBizE+UFiNmfcFWU/AayEIYVoDdhXnL6c39+u/8BXIVwoNOA/F/x
qhNPDQEQYJmeBgWAVr/HqyImodRDIV6wxB+CCsDNXMSoJFEgR6nSzwF6uaUA61Sm501IVuAUIR5y
VKx1LKfL0Aer4jwZ9Aya6CQcL8F/XDxAN32zXkZRq7MbO4c5ypcYKy297aJImPOxhb3tJiRTLvbr
kLS7Lo6gUA7s5GP180f0rRUDvGLukpUEgOvBqcPGk3oB5MG1mhf52kNIaBHXDbqyn1WOejWcj+Xq
qjgXS/JCZKemvASlF3TmDjBQHMOfiC7uCnx/N/FiHQGbbKwYOvVg0ylBLwZ80IHJs6z91cCHXiDP
Z87aOxJ4cXcLi6VpeJOeTG9i6DfITayhhD5L+AzwOYTcZqwC3w1mO5hp5vveCJPd6yXlsayYyTgK
VWPH/m2o1dQi5yG3a1QFinIkOIOHn18YpHYH1Wl6kC4X0CjG7VqpAT7VceH61daXfjbrjJU4Pb48
xwrCyDOo79T0GWZNPveFMlyyVwQsdnOVr4OdOUp/H27WBUzYJSKGm9nvbia/acVLA1qCvGSJl3lF
mMBo4jBMYZt9ZVoqvfc1X+Xn0qU+RoAu7FhECmls6AVVD+uivq76RI3hXDbCscZVKln5um9r3JIv
R3psl/AH9b0t5bDNk+U8YNzoCuVPeX01WthEJui02iTBCRqKBDS47M+c4UKwHkZZ+H3Ry6teGx5e
mnzM1ye0O4pBYu0QvUPhfJP48iVyvqRPa9C4+dusLOdY/seN7SEiWiW7h+AyOnY27L7VU6cOtc1t
obr0CVTQ6cPnHXWlZ8wTyeqponUEJToe3JumAy0XlWtdNUh0Wothrj0BqLF2uBDO9dfASdPwMawj
qp+R4tXbYxwIVcRwBLSkkgwGJYiTnyKdVak2AGJK2efDfY8kvxYE9pZvW7OuN9SD3R1uqgeIsSEO
jb8H65EqzCHDA36Er4NwbXS3OWuT55mGfnvIYybysRxyy8hlh0Adcm09AFm0rLPEExVJGEsQlQAk
VZ+zhcFtnMGufH2DZQxSyDex6+LgskM2wXrVB0iMfUxppp+7fgk2c+Qx0MrVMoQ7nvdmizeMPuNX
gx265BBgZoQWsZxr/HeR9w2QJOJjryoJNlsFm6IVySpFoxrUpAXhHV5c1fHIe2JmkeZtGfLcfmSR
zLMDSQYv3ntTb9nFvEw8+BKEdHzre5rRs8TOLfSXBOTcAtaPGFVcCTlxtT9pR24hsENUmwJf3Mej
h323RBWHYEstBVpVk0aujFIzdKVePP7smQZBxIgRndqi0Vg6LieKdwaTTEA2a46LWlgo912FLPVs
j0yCOIXCN/U2EWCgpMxTxXOoCqBTDnLdz6XQXnveLQQ7qd+B73mkqxrWvfJBxy9qygEBEwQrIana
8uHJDBr48yLyDjmYwlzzBUFLFVDtRCP6IOpl0Yfx+KSDYf2kiDg7+glD9J9mKPCDzGxqbpNb9BZP
K1q+WyTVRuGB4aT9omsoHFQD2e2Gzks2FDLZoHQz1k98EQQhrSnhh3Rm/m7lxm4YgoqbYvCkfHa5
S+KCDR57r2Hh/DhGpr5S+Jvg50iEWy8hIoDGDCIQqL12M9XL+Rj0w33dDvZGjl0YnCGR4guGWcjH
oGyMtjNsU5+nNecPqE6yBSWTH3yZwO+Br0D/CY/iLIUjPkst4l4VEjPCFXkT8WjqLyip0idY1yUI
tdSRQnPokg0M1dr+TCciLSnL4m9RYt26W6k/Fw2cQNoi4IA1EBWaNpUJ6HzV5GjvEotJ+gbTXdoX
owzdpxbmQYkEOG5qzfgUjWS+xwoQiMKPPCo2w+B1Bw1Gy0fWm/ySyahGHzzWVQij44teSPpim2b1
z3sIdDdGw06oyALbXkEumN7gMrsDvGa7Fzlpv8GoJ9Nbk+Gk0FuSSFRwFUet6mD5W2Lu4E/7KUjE
o8VmX1fAwRPYYEBsedt7WYJVMW2eRpKai9ogzZNQP7pPGimeBbF6e+IBoe9M2e0UhXIzww8bWKp3
tmQNgJJwuiedm9Fioby9WqTX7UULCCOc0KXD2TdejgoSRfxb7VmgAouIXzEDSgI6GVoSPwifvYH+
OZ75rj7vmjz20bTF6ps/TRGeeoIE5khfdQtYLgCuIMT3jSi1WJvKca5Kw+i54rDoirUSN7rX/Jiv
p1IgnILhmVGZnmFe791auXSVQgtzRWjXVAGgiuecGbGboXTZzCT2vvo1IK6E7kwDVfF4dOMIn7sD
pNCuAGMgSUrpDEyeScvO+1V/1YAM85Qdxnmmz9QPrlPbyTuEnHmblokIhuKQa4dsuoTw9AL2KvrQ
NhPzMJAZyBftkOuHHNNjBBVf6c9R883zCHwxkSjngMsf8tqgXJDybM6BmgzEYGEB1YKXsxMBQvlW
S+9dDoQfO99HgCAQA5SCw3Vr0Lu8a/lxsiMwYNHOlQEBYjpMgeh6zDUgycSM5mqUkTuiyMn2WFBz
UEAwFhyGOv6GMshLXmYuTP3hksXPC9KP823Xk9NIB4GVVc4g44X0iKrHlvEwPIOK3d3HGZdI//Go
nia0AAJW7FmMYm0/1ChKbmHcbdNnKCHMW5MNyVRJRDDvWavHCp7spPIm/2uqNVu2WOSGzw5b/mWm
k0cYo7TPg2iwPINbXrKUDCXAhHo+hpMBGqByvzKErV2BRASsL7oNijEl8wVAdPigJGzaprlShVsc
wMhpyZ7wZgA8b70w3uHL66CA/L7ecpSa31xvmHfoEZSC+Hi/TjEW85lW21Qsy7trPMw2c4P2+CqK
6LyrxTS/I+g92HAmFtgj2P7FIPO9LxVJTEUTg/g54QX5toWEc9MuEbC0aboK2jarN6DNUgw1eV15
gHlgPeFHwzlVQC1BFFElt+t5TO1cb4dpHM8XGrsiH5dxxwPDJ8Sgp/7W86HUo53nBeCbBf1cRBLr
aQH1psUcKNAbCfbteUgzUU7MQV8p6s5+5Ajfvhs7Nj5nXdw9LZ6Jnhxt1C00Kdwv6nSdt4Ys2WMm
pNob041bp/kHEifJHvBXX9UtySChHKFhTKzcptnafwyAy3e6w1in6TANm3MtsFCGw5UwpKlioB6V
rCW7NRbe9Ug797fUDsMDiF8rQspi/7FJp4eekR4lckaQKLyazyAGcuv69JPjadiZHH4+mL17xdSk
NaBdc4syQWIzZdFQztDylImcs+sAzTTmaWl9IcBJRmHnauy1hF50XH6yHrqMEs8/DG+iaL4VuJvh
mTwppKXWw2MUDl4F7kgP7K5v3hAXm+ybJcMLJwO/e5Dx2O8ieKBccqujF8vH/l62A9pbdCIYnnnO
S3eIuUV5ioFdcxVZqK578GEx9EhVjIxX1cVlFwAxQ23mjC3jNvgaWawP/Yr6opCOpBsoHxF037EU
tDDMHLD5d7bXm2CChdjUrSgaRnhdV7kXRAcRDqDvjkPmy2KuBfXOsmxtp5K6DMp6RQMADU2X4+Gc
VMUxMqeFo0H05AUi/gJe1b8Fs7YXLAdcmq6RwKBtDKp1kMAI4O6dtIWS4/QaBjAah9smMKKVApBb
VsRB1kAFq9kTs7mBb0XTVDZZa5R08hrhydGlGZzY+aTLN0M/qFtYYMSXivh4tiUiA4q6hzy7iEAw
KHSggXD2emRnSbASTOaJwJMYwvghrSAJ1d3F3Aa6xKhelr6zaVdiaucVWTN00LcHgJBp2qznMHpI
yQXHs91X4wKLqwqup0FYkDlEJ4gn1l7mOu3uYbMAuBcZ8IjZQfR7um9mhM/NHllgJdpF7ZkRLKUV
ZsrywU4ErYdtAYMuMlow7YAlWFDIpvPdo5bLhcA8kRa+B1UvCm3S7BGsFW5QwsTXITXebq6j5D0O
LMCaHkyo6wzL8CFauvbcDWv9lsohkwdoEZAsC6K42NjoRKTqlgSLVsfAZ2B56zByanvwKWIeY2Ae
Sma2MHHunr02QxHYJ+K+dhKvIvB9lCnwRPhChPiwSShtDx5Wucdax+zNtD7bcDCvn0AAGq90hPXJ
T6B+A8V1wFKlGu9Kr7q+ssoQWiI5uP9GQ8w2DDaYpRTz0lxGXa43DYbxmzY+4eUKzMZLFnbpZc4j
++qjpNwsiDt8B/iNgO6xjWER37dUXMFLHDkNdI7O4cw33o9ZPj6nWY1yekJUIS/cpKbbCTwA4P59
f1yIIi8Yr8nN2NLkQBTSCQtsP/QjmhRyOgdq77JQ2Jt11DkrFmC/GHk1bVaRWPm7LmHvOXH1t87w
tlw8eIgrIBG8EANtq2UO5S1iNBAJzwSmG8uYtudIv87OlOR2N3kYsVgCm6o5ydYFxLXosfF9egAQ
t9wt1Gs/MZ3uyyUPAbBxPIqaKPoe1wkQ21g2l8ngOph52gAbD9O2gOV/d9MEeY8HzMlXnk/5DaOE
bgOXY27sZwcw5fV5nww1shfjzi8ynH45jv18l0UDfVFqHi6CSaDhtpqdN6fRC/q2brkEx3Hygnjf
05FiAWFh60o2xOFLTOlwTDw5nbdhDRQu5HdyRdFSON/n2xzwZ7LF+r3AurZd2M72GHf4NQBgX7NY
oKIV/bdolTYsIdEhWNB6kHcG9IRYvwf/Jgem+DjOqUxgx7NYFPAa7t6lT+sVn7BJflPXCeLPWrRm
KYacDZproCcoqkHYKhzMwvewBQ3GQp2MkKtUOExXBI+etJP2YfJXQK+Ri+NgU89+9s0fkVWMx8nl
B6XjKT8u68zat5UjPHXfzqjxbT504SGKOqStQZk3yB1K5Y9emrSiRNprM0axLcycfZGsNc+S9UQe
3Zrp9or7MfCkDIU+KVS/AP0W3ZuMhXPginR4cV3AxqKbbf2InJVkL2GCdAfgg+5m5pJT/FJN4kMY
zxC2EFEvewvzbwxGhhiI/UDAKKmCekk2WbuI8cyLo//D3nkt161sWfZX6gMaCnjz2DDb0BtREvWC
EI3ggYRNAF/fA9I595KU7mHprSuiXkVJIPZOJFauNeeYTe3L1pNn9VirebTSgSv23WoY9Gh7N8ya
1npCwdTu46LJZVSmVOOBQzUVSGebpCql+myvoMSJZ9Gj2XMqGTAzLoodx1MCeFjjmnkUtpyGcHb1
5YzGzkBcS9JWHxtel2VQW5OS+AuwCSZGor2bOzNz/Xqo6Xp5CZPxKqsex0GzTnoIF8iy7NssHidG
OFJ5VBHzc+41aAVAUb9N88w8o0A1CH2uHKIg0b/iMs6vtXIFUy0Nwgq72jkfFXO+dYa6uOBOOYgp
VXFvs9X3oUiWDjRtVRU+hKriYnGVNKq6VUS8V5GdEwOMQdlalvN2aBvH92gzxkGTo4yymi6/sRsa
6Flflx6YWVgsAUeu8spWsqIHitdYKqLKmM5goVXIHlZ1NpyTcWVkfdNt0WhUD8NSEiSWJG5YZDoT
qGxGi4WczdjIDKJvkislFrBWI1aWRFqsF6lpP5vVOtYPY1Ll1q6wupY5yOB2AuWxjQ/yU+ayfRzG
okjz0XfjYo6/DNbodujPWjtW9gTXpKMXCs7tCeoLp7Cueg7j5hEOcTEE+SQ5yDCm9+LTVJ+w3m/x
JfZzOljOmcV46LvMh9z7Ort9TLyaOrA5RU1v2N3ZxNThipODmd8VHkoa31zQKxxNQNkuEeJN7J7H
nGvjays24mZXcmqQx1WyVe7WoeCqJOQS9stZuQ1XN8/9RuPN7GdoFfIp0BxOtrMvUEZ54WJh6ojg
dvDzyaALdZ1WuSgPuTYRlMS1h53trJ4WJeM0nJoyHbKdrHjN3LTSmdYdgOUqZrLTDtb51MNGZlBX
LObBKmIjPdAfqpzTsjG1cW/MKx1Jfx1XLb5RXIuL94qquKHLjUK9bxIG04nXV8PVogzV4htukS77
nFGIQhCiWleHodcV5SrPBIDIlfrFQFLQ683BM2c7PivVuaZI5hil3tFLt9l263w0KLdyU/qFwynx
yltnrruSPToH/6eHq9GqsxP7iFuXM0WuNdWx+c1LyVbv1RgM8ILle0VL1DdnjhbPwJDJZXR3qNTs
JVAkwy5iYCr7qp8reRaPNi3mWKf31/J4cjopD6sZ722JmJJZlV2i2Vmr/RZlFgwFdg98JvZD1g9J
NHVqfEcbo/IZPznHke7hsSp07dRe1u4IKq0IY51TfDERopHq3SOanyxwR0bJjQd4L9Pbc/qvzker
crvLqaS88KfYmZBRcnS7nIf6qY3nu9mtBq7lfukWgt3zFfGF6E/0YUC/Yxd07r2piai6Sn9Ka3hL
aqH7awGUPx3oaKVl+rlbqTimHGFX3ip9IAel2yGVqaI2TdJ9OvdI/Ca4pCgHObHDbCqQTPZoUqPB
bauAGHRJiLi6+LhSmIDzsryy+jYOJj0xqiibRBofrX5iQpsBu6Spwga+YKuN3FrLvvVG6u6smV22
KHqUdWh9JkM9XzuEpWnpnCpTnxxyo6kiU0mXXauXN71rfcvs0kHwyRZ/nbjoPRGIFEdbmv0xRZPy
cShs8X1x7fSi51DW+WyE5VW5kkvZthb7l2jGc20c23tT1QY0EXp5pMZXcwbHffJVYsE9pFArMU7l
5mmStfN3t/Yav7Z6HmybhMM9KVP2Q5pPZ9M6l5/KaUgIJVcAbGNzezTi3HlQq4yWJR/sFzS5gw/P
JrtdliTztVmbLjToxlHHiCigX1ZHlTHRakJuEbhK0u3UxjV3CDA/24235PtBazfmXSupnHQvuVFG
WxwQoT2bRW0fEYtcGjQUNzfQnVZDMkYWyVbdZkhfRiSr3hx/NyeZH7WUCMjGclED0xxv9eppEZu+
wTNFuK7W59E2coKpTQ2hFtU6Jpz4dHI6ceVU8zdKegX120TLgwfPb6wiucrcxQ1tjXZs6DjjNTXY
Q8VDCwPY4+0z51cl4xufIkXutDWtv6xAQeuoRP8biUy0t8WQyRpJ51zerM1yrY0rHrl5VKNVkeJY
gXsJzRKJVROrWriUmRbUaAtzopf8uPW6Lox5ZPdF2otvU6HerIOB13S5W4riYNca046h+aLAUjjN
K/uQaWrCaJZ1lRvyvtbmFdjEchLPZHlCxIx9MxXmnhCD4XSau+a8qglR1RCO+pK69tgyUj9vRYqZ
DGXW3lvr5CKTwy5pXe259QbKObAmWwsYLbPd2uPRMbrHrGN81dLkOnFaB48xNoSmZE6iD165U1vq
rdxEkWlUZogFegknG7mK3ttf2EOn+1FIGHhTDPaeEbYBKGOKxtZ0mA7k/WHwmhOsnEpopaKku1jB
fPZjzZLBoE/GJfyqwgzxLVgVJyizPuHkVqchaAdNEjuKhtFAhndh2CxbsWbzwTOqJVyn8rNQ882u
E2t3aomEl/5MFTJeqk+ctKJKqTrLb636rkvsL0nHyiyyYQ5Lo2b7drTPlY5Jmi9rO7HlM+rRcqEb
lvUuWF/V/qyV2mNjp21YVDZHNBPiCLVAFU1ZbZ2ZYJCeGIwrvqY3WSCkA4A5be5EwVc6j4y7Ao0+
Hui0Xj9BLOzSY2mTz2tRUvvN5IxmDoKptcjbIEvt6n5ifhh1yjKju6vcQKD9GDg45ta10fcov7Nt
IzcSsJaoSJInDqLUGjrqk7lgb2QfFKzjJhEnkt4v7qz6bCRE/pPWCWRhCY3rPAZOylunJmAjQ21r
IJZEyGTZhzEZ95xmMo7Fw2CGDAgXGdUyOxsrG7S007CHp2Mw12V/veS5dcp3WD+bax7TYKg5pKhZ
emeOY38m87L4mDZbVppSzjW3llfMF2gOf1cGyummH5s7nXzzEH6US9OE0VFYleTbrKoxcr+aIs3z
DjlnfcRW+HWmh3xUPNGYAY3Ofohmx8l9L61XCsNRv7UZHoaVNj+kOjl7IWmHcR7Fk8yMcCwUVSAp
NhEuStxmJ3PeDZ9jOqmnzcLLMnNTcc10u0YjhNCw2FppgZpJzzfSTPlGA4MiWin2HHm0c90Yyrs1
zpedsdYs2jZ7chcrCWlKXWu1dz1A2GU7imc7MNdiDfN2TULNRLgtC9MjZTIdJr+TBTkzY4ugXbiP
2QZgqhhHxFGPuCahWiID3m/JDDcCXYjBB8NCQ9i20sBikkZVW+mXE7NXGkBmv5uyka7QbAB1agiP
Y1oj5A5cDXtQXurTTizLsktVHAK16TLJ87TyeVzrE+zzJZ13dTlFk68g5ldt+Cm8milWEYG4sfrR
NnEQOYt8L0xqc3O9nNdDsAYaDjwfYgMgobf237ZKpGLUi+0X+nTghLYrFgLoKM7fA2ZvPrV/Xwjj
ioG3GeyVppq4+nTnjb05lhCKnLjKg86ozfYERag+ny7WqqnhC8nEX6KEV56Z1xfiNoAGOZqJwEy1
4KK/cczE7iJzUdVZZDBNdSIMvQMyUigQ91ND7Rh6fKhbWp+XftQS25resZP9krHH9XGuGTomcuw7
BMK/VkBIoJRxY3tZlNUK6sOYNqzpWxnCBTN1jHrnKo4nvqCfyKdzTDHalboKOg1ma8UhA3UlPUs8
oXrn2jAiU/3x2fyRI+xjw7GweiuWeWUO+++ZxvbPzWay6t/+V/8fusRYA/9ZdfN/66em614Jbvj7
P+U22gdoIihaGU3Bb97IQ/+S2+DzorULcgOEt0fKFtaxvxQ3pv7Bxn7MSsfDDRN4s67/JbjhRzha
8SDzIPDndEn/RG/zI8fm3w+VAyRTp9PKloxZVlNxrL9ea7pXK4PZbdkQcaM+ZBPGcXPeJlwIKNi+
mXD0mFiO8eC4dxOTq0M8tspd3Iqz1lCTvVcqkYfBaObv5NUyXTqm5J04zdknWgi8dcm6ixJ6+Myx
kQqgWX8k9PjrmpQTs6HlOhbltHeMqozm0aOJoDfFsbTXcdMJN/6U0IFmIvgVAty9kGse1o1xSub2
nYrhaIezKd3HbYfGmHAnhG13wtbGi1Xmz7FH1dOsFcMTM1RLWX1u0WJGfbtsA8Bm2BtQjyKtQjCc
b3mJgzYPj6ai3vCrVOfMOALZyC7yJPVDbZIF0IlFv+SFm+0qDf153a+wNr2sDRa5zXaUxg4Lia+2
Q2SCHaumiWOvu0F2SSQa46lB8h5m0s39wqr2o5tOH/NS3PDmf2Jg89mcYp1POrO+K7N24iJh+RgX
mFQKRx6QPJQHpfDaQFRiPVkZ6/5kUP7vM/2O83MDpPznhzr4Jp7/69Nz9/TK+rn9m58PtoIqjnfD
T5SyBmDC5M34U0hHf/WDgcHTdC0c6Dzk/KO/nmzN+YAzWeWJh0FM98NjO/jrydbMD+wUOm5NnNPw
Q+CM/4GS7kew4L+fbPR4bCDEZvILsIfAv9l0di+s0Ell65KJBSohVSF/BYF74qO6tu8tCq8TrBDG
V6oJnIdlZ+h458jAzryCnmNNiuy3RstPUvoPxNBua3vOKXj9qlTLS1sM5jfTbfTT0cUO4Lssa8iT
q87MRq8ZqMYeFQhDGpmFxdJUtEjleKbMMRN67E0tWgzj0Gme8nkkJ60JCDzZp6NpPeSqqXwz6cjF
vtBkZKrFysB2pd1aTsvRUV2JKETP7l58qb952f8IM371OSE3BNNDj4SIHOASb3bAZsnLtqiN7xa8
uDtDrelnl+0s99bYMZBNyqrza61KD4lV48pI7fHRAl1HG8REjEYPNZlvFeyzqp87+vRJhWuw+IiC
O+xk6XlTEgjAFqNOdJK7Ducgx/4sqgtzfSc34bf34RD5+CNTBXPxm/LIoHPgWLL5zhExvani+Dk1
imVfCnqNpa1YAW3cp06QiUumgbFPptS+8ap5QbzUY9tyRB7EQ6I9xGU8ncTWYPpepZ5NudSPbpJ2
p0U9mVe07fNjojXZO4jP10QR1iodW1hJ0Ex4bEx0Za/XameopYEL5XtdxdVZrbrMhJLtoDRMOhRn
o3mnwHuDZ9iuhycbRAvfKd8qBunX11tBLi7gPZ9Ho/yiFNYdScVaZIl8OAzMcE9jiR58xHEdSNGw
9udq98+L7geD+vWiw5CNHRvgOzBqaD2vf4Eq7+dumBvcbJiSfSW3tvTwPm+fGkgn39cybtUg7qej
rQxWFrXM3x8wx6UiWDML26EG1Gc7OrhnjCIuyaZQGTmtZYveYCqjtVgQI5kqSnXg6kp2OkHoq6NG
c5RPTaZEk60W1i4B5jb4SWfcrJ6ijAfkpcnnuq5p78QuPuaxdMU7sOMfxJ1Xt/0j1YhQPRzkG7Dv
zW2bhmySNB0eDbSorY9OZzlZFEd+6YB/4alQs2YHzlf9jgBRBxUez3RFhBb3F6Vb2rekHqSAHcae
j6yQzXIx0o91OVGJ8TNeouEi3WwTu9lyr223tz7N6SyxRK9dkKYtnjg5NsdapN25ZjV4Gl33GiCc
c/znr/aXpexRTgGWh2ypkzz0g5b0ctvVmiaZOutBtA5Fe1yuUUlF7muJRlsqj813SCfG767HJZlb
8z5hOfM+ebnNt/lGJFpaTHre/MVCAx0tRVaEdYlu7ThWnv7NKDznMCnraTrEAgNR3N/oUy0QZEzs
R7qTTGeNwKETOl7NLEuriyTsTFPZl5XnHMHhtAYtfuzcwUjFw6BH768ZZUwfN8m44rdDIj9qM9Zu
xx5OtVh1TlUUqUyJa+wFnQIGhS5wR4xHNiLUM7VLy56MQMk7z37nw9i2idfLC926CVoJCTsUEJfX
7svPojIzc2aK/siEZAoLWkNEZlmOT48gPRX+4ve8Xd655JvT7wZW2JgfvMoJ99109a8vmWYZQg4x
P6pl5x69YlhDHdNLyLTCe2/T2r7JN3e3bZJ8zRwXNtrl60vxqq6QafSP0By+2F1DQ1sMfXmv1URG
oHfElpbI9VBwsJB+5jrl16zLi/NlEyy+86u8AZ6wf7K2WXAAKiBvonV786sUXuW4jK8fGnNW7zEB
VowEPbO70nMsh/48iWIK0nlx7vJ4EzowjlG+4FySX3RsRDRxZXuJlLYpQ00dV1bpXD9bmEBdv8Qe
S5eChKjD1Aqs307X1acgFlD8lgaTRV+nZ8glK+e9DKetXHvz+RobUpujt2eAgvzxgn3x5CIac9tS
sb+VhY7I3C5n+0ntu5VsXN27nJZhoAHvYk7ldepqkeDpeZ47F0ZGZppISxKGGm2nFZ4vskJerM08
RFqWZm5o1Vr9TRKg/n2xkQT7urJyokhX/RYWUX9B29X8grR4+tQ2sX7JXjzpfq4daPRl10U6NCC9
Fxd9YMa4LmOulzgazdGmPug4nu5Lxv1mJBTltixW50RZdevUZMBwppUOKg5tYkbue1ZuN36imUxh
bWPoQ6+arPeoS/qvK3RjSTn0L1waQayN1ysUn1cv+0T/hiJRvTfHzgZ/k5qIjtUUbYuPzqdzQs2b
0SE09nx00lkJihV5bV7hFgotWBwkvxCBUlblZ0cfrBuM4v0Nxok0DQSeduQTiT2eenMyQgJDm3H9
Y/P+o5PQf691cfk/zDfExvHiPfaLb+gse1i+vTQM/fj7Pw86HGa0rSPG5kOJxv7K1/7znON94A85
ywCpYbfdsi/+dc6Bi4OTaGOab0ycrUvxr2OO9wFELSYfyoCfP/2TY87r1x+vNlogdMgM0EvkJv7S
K+sXo+pxNCL3nJA6eUM/jwz2lOwKtVx36zCXvnrxufzmvPB6l8DKq2r6FoLBKwa4Ma2Y12vc6msL
SkhqglIuAVKg3g4ZIj+QKRfv/vlKuvXm5gx6yRsnXXUMbm7LNn99LfbeEmY4TsyV7gOanVLYcare
Cg8ZAgQTA45AHaTsZBrjdKg8cJdDt1KLrtR2VWczSsn8LCVGVQtiLU8OiMgMNyDmsH8y0PsGTaWs
CZOqRnXQGhlIk5UYRY4ikyzsGbDdjgNe7F3pzsYQMvQrjTNvzsr2mJaeLAOm2qNHMlelNY+zhgYR
9YV0kj3zfZtvBPl00x5q/FzJrs413MVVUcRDWIK2GwN0bpV5ETtAYq5odWd6NChiKc5zkcyPo8gw
6OJvcr5V+dyY5y44+qvEyuJzgRX0sdyUuYhWkFThDesF85XY8VbTDoo86QeU0l5BMFqZo/MkPr0w
PNCEBX0eRiF8lqEdd5ZR+VJbGvfM4l1CPdIbJSHuqWKnEqMHvfvDtrwfk2TSynssv4MRdFKp8vZ0
XjBfhDOOBB3YSEyC3KmbtrNYfItMG/AzJikszOYT3e4tjJlUfasRrUwlTLCgTVVsLJ7MhbobtqNo
5Jc2zWVLHgc66o8uhS2K2bqxrMljJM7J8ZODTbxfEOAZcw8uP4shrkYE8sp12FFxNxiC7FnBFuqj
RcOdveubVnpGVGzvL5PdVUmFc4lmDBXUdaZUrYPLkwpjTAJVxpWLoNw0ydsNGlxY65UztBSBYTbk
hlNdrqMzqtg9SDz7nORevvYRXk40CYIhKa43IvNaXjCDuyzX3ICOABsL9GgxgqnMvmsh96QN0IhW
TWFp+7pmLe2NY4x9dVVligl61lL6XY/BtQpnivXP8GFZRO3UL9VOdNCcQr5Huw6pHz3LR0ufTqGd
lUaB7MLOq8NUdIuLO8mJkx1a2e4RwWu/RgMwjWm/qsJIPo048xka8r+pzKOxNyNqVGY1S1AJxFXt
K3zWTQjIG19K67jEm4PScVrfBmDHFFdJXG8fY3c6GBK9Rai2yeasqFzj0immnm/TyPnAajsbjSfJ
AJR5XV9ZzYVmA4Q9KycyOU8zgJzMdYTKiSdQzTWdb3PexP0hRhPAXyVVFjMJT4V+YSsFZB5/TqUN
QsW1Yp3OR1Goh5xYqgYMnGOLZ7UpzeJgNeOSnPb2RhlAk9w9oFtGI1BY2XzMBmGqJ0LJJhx3JbVc
sp50LQ4mlOBd0XeoCpGkjNMungfFrnaNNUN+GrAiTHuMoJSxQ5wKbd/3G91qGAVTKAN9A3VHb5u0
iEVRkVdhLYmf6in6qFEodG1Vq+0LTIcjuiuiruoDox1b3SUD6aLURtJTI0NBrXJVIHvsD2Ks5MdC
S/TknOPJ7O6tVh+122Q2Wb6RUpZm/qlpGMIdDMQN82aLq602v59rRSmVQGAhGM5ttwb1oc6rkh22
8arCKFJv+F3Av+I2yVNFYPHM1fSo6G7Z7jsZp081U601SFerIvW2LNoMg0maXCxJVxo0q9T1NoPY
k+4sWyiSqLC6PS3W2YVVtUprivBTWVOo80KowgJfwHzLqpSAwVJyae4kTjfJrB70NPQOc/bYrO8J
gxWAIBiFosu7pwVhajdxqq1uSHbkvDRf03padP1eU+rEY13CVE3BrqMDyWokMCYd/MZGsotKUT4l
LfmIrRtMJr37/mFi/JMZSWAsk2LKp1lPgdze/W99NCwbBZAc0Bdv51/qI6g5//WRGr18WSP9+Dd/
marND9RBLGMawsTjIND8u0b6WQjZNGG3Cc8Pf/TfvWAayJimoeXygucQ9XLKozM2YoDHgZJKmuBP
3fmTIukNbZ4qaWtzIXcnUJMHV3tbSLCFFDrCZVqp3tTT4+PvUJWvhdd9j4WRtmDpUq8j7BdvAqbY
wErITQZCO2GJ9YJemYpkR41uWTd/vp7+x1XS2zz4P48NqCe+VQ9ZOz6/XCrMB/6eG5jqB3CsONtt
1gNmaZOq7mc5bagfOFbDj7I5PMGM9PjJ3xZ8Tf2ArIaCwzNsi6P3hnn824Kv2x9cTlwbd5l1RJX+
RyPB1wUu/812gmMJE1OzsXO3qeTLJorqsHsmVsExXtUUP1Ea66wa3fy6tXv3vRPj6wL357WIAQd6
RKVLOOSbAhfBGOuxFNJ3PTqXQQyfA8fRbKSPUBSnUwSbiXinYbOdQf/dRflxSep2cgFJ3eZs8jYX
xSrcKs91sgaAgwzhZCxKVHfpe/lKv7kx+J2ciCBIQ0V4CyAueeBbXLLSTxOvTo8OUOfAVl1r3MEG
AowpLTqtP0fzzNV/j/r8zRe30fU9y9zA4yyH119cWpbCsQaQHLhkPT8xl2oDPa45WhJnfA+S/bsb
ZN+icQwvm+PJm28uj41W0ws6TRN+oAsDk8KT2cj20CqTgJ/TUem9eIp+c+5ifb/63tjCmGkw0SJY
ZsuOeNOyZ0GqUwP0yIdfdqr2y8O82XUodj7xusewWNun7GPRP1/07WLZLoocmCuia8Em8+ZZoGE6
06jIZ1qI2uIDIdvM8035Tsv416u47PQon5gE8OC7b26NRhfnMJXMjZYs0IvMEfjQe+fhn2/l7eow
CKYE+bG9ZegI61s74OVjPS+1uwqm2L6wtO7OA911Bd6lOfba+GcUc87j2+QRDwwdAV47v9xPbxKD
mcN/9vOkIJKyrBqJx9tY5BciAMb1ne9oW2kvH2iu5hKH6UJgRoLEDvn6xiTuiKrp0Y5hfooPOcj0
z6mYxs9dmyfnDOuJdbXzWX3nYXu7/n9c1TNoBDC8sU1z+/mLZmFCklcr3JRmoGYPeHfW+TTHwXRm
CAHaEDvze2n2v1kkiEigTLNNqmzx289fXHDOXYyQVYPoPm7dyMuM+OA6y7z/51Xy+6sALzfYH/Vf
HmvkGsqcITPwDZ3hERGHSTh7RvznHx58dtobhmuBTn7baWUogj1PRUMlOx2TVmEpF/Q6UWZkTvs9
Hev2nZ7Nr3sH8z76uhQr3BixVK8/u6XD0NkIOreWsR74lLHOr17rN8P4RVTaZe52Q4hy452h5m+e
OAp40hcoy1VeBG+eOMYUekVTBFHjsDhRN1oMt5DhHEA+jHd/+LVtexT9I9sC8I7cYPtVXiyOlgPK
WMKx9x3X6M/lmuT7uobc/IdXccFR0whE88C85xeo/aq0am5qFaBQYHOVr1TKHIph0G7/9DLsUvQM
WeW8oX+J18pbNyO6ZFPp21BxbOm5vKH19wIJflnpDGDBWVJw8YKGxPrmAWYUPSBPZpHj8FdCfcIx
1Df4S//5Xn5ZAzyxzOIZlLATGnx6r7+YhWy+yaXR5QMIV04g7a5XTLDmILf7fPfPl/r1hrZLoTlh
80Vz8uMM8GIN4G3M0C1uhhUrNcCvVqNqEmOdOXr0zxfaNtRXGy5jcwoWlFtbihOl6Ot76iZ3bAbo
pRz37VhjT18G54CLrFcCHX3pivp7KWBO02UaGP3MBWYnmbvzH98v0haeLM3i1Mvb+c1Hy/Nq5Enm
YBuZpzk5IUDdU/e6UYnmnfv99TvcNHLb7kGhynXePMcKFv6kszwH2x+5r2iToWniVzokBk6Pf/5o
f/0OyT62TaBYJFdTN76pquxVs9quml3YRqu4dBSzPjSFm76z/f7mKohdOGSQCcEw0d5u+MVKWerE
lkaJ0TN36yTCTY/GbZTpOx8bJrs3C8XlDIMIijuiOU9rYxsXvbgO+uZ8nRyZBFAMhzkqeX8B2ZRp
+8Q0Oe7ulR6YduGDonXGcMhEbCMP6ggC3Sd9kda3dtc71U6f25btE14mZl19VrSQll1B4i7YcBKl
JgMQbL4UHUzfEmuvGWPI95esV7vbxMDtuYt5G3fRmiMQZByWaEV3os7xyii+T40WGmWP5w+/0qJN
C9Ni2aSouy/YpJPFxXWRe9l1ns7mtJO9S25FyPsMi7s1x8vk5/zYjNa6HjXEBNmw0Y7ycfJBx3pe
0ObW4uwBSzF/HvNefMIire6NZiogFHB34jI2ocXcp51cynO1rxxSiphNWsE02UQvqwtc70OReVoN
rt1qluPcL2txrcRm1u60nhz7M+rthTFfDT/AIm8jF95+qiUTVbpFesw7tbAaJxpwrFo3TQ/YYYfi
3jUDY7UU87qoAH+HBdya61wDzeWbNN11cEA9qCnQnlhzSVoW1m60er3+oidxQqQ66ALjjklJuiYQ
brushPFl2mkkSALCT5kYyDSQVo+4FWu3HQ4oQZ2K6rbBq9mBo/ha5NJNCNyeSdyu4Erdqajz16Pr
McsM8SZCm+r0rmGKs6T2HaNmUrSa1S3lceoc4/vaT7OK4QPMD0xPp+n41qYFOw5URjQyczym18lY
4N2AylNpod0UZU0dyv9+nSrEYfLusiWo5coqaQCW9kxEzFiVwwW2QNs7qYVeXmH2MOyPkF765dj3
9By3+KwKV3EECgWrY7ioZQIaH4loqjy4eTea0J8Mde4v8AdW3anMQJgymM2n7imrlvXYGYsbB4YA
4uzXgIpRuLBXYxfRM1I8d3PlDt2tGFpCSJfOEoaB4VuF6RxZ4HKMntE+jIckhMWg4tupIYHBqklI
RKTpqLeJOj15BlmmZyZz7P55BM4h6gBNgrcmOxPS64VakQpw0osknfHs2RowlnzqHwvCAiz62052
xfSo/a70NjmdXpMNyimMImcGCN/XFY4tTdEQhk29YUx02XGZkVHQKZ5y9ObVnh5UWen1nmyHcgCi
3GL1Q1xVbcOMfJChR6Ch5XfqCqO8q21lPoLbKB38NVmbXM+l4eBNGzzAcxhTRL9Pk6p5cnmopn06
8Aw/Vpj1TAxqbX06rIm6IH6KlXInXTG5RwMCgxotPDwyLFNruhikkSSn8+gO5Q253La566pc16NU
aVs90ow0mcM17WBnxR6Sf1+DwSOiIrexBrZGUbn7NI8rEbCT8gabR5IugEd5KyUJTO3LuZDaJ2jz
Kvpl/kszMnuFZd8Dvigi15yn5oChkn7sQHAFBLde4EnEaI6yCgpR8bwODmR/mZbARESFofVgjbKW
91ZhtrgIOfF4B9xBlXEq+ioxr0YvkfZnCMJjdiMBhoij7ZbuutdBj9Cp0xPyez3skZ9ba8jO4Rgq
SQT7rHlWtbFPzlOxEd7XwcTWUMQCI75MGC/etp1bcnRSG237gkb5zQS57PhEIKQfG4w/XlB3jpcH
BY8/jLdaQlvS3Gw5QPU08kDrTZ2ZjM2B/yCLVCMSBIM4WByexi/QqvvtMyur637sajUo5lK5KGDm
3rLxOyhPDdyGewOzGKbaugfhlVai+CiKFnuTnrgAQ5I5tvrd6kIXvVzA9ad8f4PNvCjryG/KDMV1
I2HlIgsYL3TuztRE2wVArrsYI2u5cHRvyL47Mzx8pRea9LIjVA3HPODxJ89jcXDy3w/JmEJNGVcP
AzovzoDUNWl/bwFcqL6rbY48hynz5MdLKnWGdujNz2w8kV0IMLW0T1ap9SBMpDp6AS/xZUugqNsx
MvVxWHbMnLQ1TNHQT4HoDUXzNW9hOJGodPJPUp4WbdcpOTHIxDfOw0k7Jdi2ZltYVUSchZEfWxV8
MIiUMtfvBnSk0K4czNYnKq/yxZ8l0eQ+JFmKoZJc5ZaUAxo3UaEL54FtrVXPbRjeuzGxTFTkkyvU
nchi+DOp05jO1ykHORbMCpPjk2VMEnAjqQY7Sk2hKftkvHMnMhmbJoTkl+WBNTXWGhFbQfgBHDRQ
ubMs0CtqWLQYVTtGiZNZNh2dPBR+G2uGolB4dvfMpBLPvJkt5TatqsGxgcyQh3nqO2x+S6q3fiML
5sUD74Cv2dLJWxgloNgq5lMiKMtOuRRKjP5FF/lmRUZrJUI9n7z8BNkOzMHFUzLISI1JeCpWXmxZ
UztjQ6TVmH/XMdlWAYgoUmb6sVoeXNH2U5CjS3SjgtEYe7udAKCUqoYj2BNaD2dHLRHgo3QeTRzE
E+fVSfR1MOqyJLVFnbyYHXmyPxP9kNbHrKqxufephmy4Ab9ub/R2KI4oo+vA7gVEo05XhLtr7Lw8
HUpLIbDB7s1PzjrVKKx7jYNpn5SkJRvTuMDrLmK5ho5ohmvSJwqH3ycFimYVuZUxq7RhJDB73CK7
yxXTZC8LTpyqZTdf/h97Z7IcN5Jl7Vdp63UjDfOwBRCIIIOTOIniBkaRIubJAcf09P8HSZUlMjMl
07/sLrNalZIxAXC/fu8539HZ+njk69Wo/bETjk7XsTNeUkfUbIATYBDKzLovfJedQPeLauyUQKxs
BhjG8roMoGjVT4swUUO1RqPdYlMjaKYp9Y5QG5GnWCHzqdwBP3Z2qAh758LomWVF9BZmlwIJQiFN
kiT2fMnwEY155xR5RGJN3F0lMUPUyyUtQaIOCM4Hg/iDcZyOXZ0zLEeXoGaBo9ZNel4UiFxBvQDd
udGJm7EC3MlWfmHm5jruC3PI58NKxG7nVylY7WPMbLE4ttQSwy1cZh2WTJIBFjq1DZlgM1fS3nRc
DMRg+NcIfaxrnmw51UNyphtLZj2TzImuva70jhGoJ9hIbX/EJ2aCplEMs32kbNGbUKx93zGhn+I4
NJVKHjI2xH6Pg9a2DlmiYBNpyyomYJ3DYQuQX268pKbe0G2cBB86BaPIqSBznXTYShA0PDXO8sGV
GbmozLq10vcU0lkjEdsSY6wLKAXYmiHghs+CUXIKBYmfv+Mn2HFlLGA1uEr3oAvLD6rSjKtvC2v9
yFA/QWafdLILEyHMa1FN46kFL5KBJyvUWRKDCQlgbthDYCQMn6Hy9wL00BAjNZSJbjwsnG253cBO
ahGx4TXMDRVOLX7FBdYA/91KSoY5+EaX2C+bwY4wE2QSfbCoRneVmipMBItP3rIAsjX6JJEoF6og
4IxbnpimzQVAi3ykp5Ds0ALkD4RAsYIoSoxkUxoUiV8xRy1m7lw+CTb1KcCJpOfAiKoBAFQZTx+7
3CXPN5l0TN2t1trAuNay3NUaCBtfL4uBXJ4GVA4z30SMu0V3xXhAvgEitFy7+tYiaBot/KhYQ0TZ
51zZakJyq1GWM3PVLM0fdB1RZeBa0E2gkJRkjNTthkIiCEXzOzm719qUI6U1gUaCylBBgfiIj8cv
5aDbCWmcLY9hDhVbhDKXcMsSwxnueyLLn7Gm0zJdXcaFIWe26ZXcrvajjUn0wICXWkotNE5LnAWa
PkiUoj9biKWqQ0ugZGC/GWawsDlNUH+UTkvwEcehp0kZnCNg4ZmsgSQvbUJnrPRqZqVr77xMgGCY
U6fnVpKwdcOOGN2oQv6pRIIQVzvCglER51Jbk/TzptYBLOpI8vB15OsHWefJ4DM2NEloGYF9pnmt
3HV24qh3ravHE0DDYrxcO9O4mnupGuSGmMp1lnupsrPV0Y68VMozFC6mBJO0dGA4i7b5bNZJcwXt
HE/3ohYEKfQ6+BRQAmm8cPlrknrYDuJ4r5syn2EVc9D4QM9j+rJNxF/LdrSwHys9u2fG3FOEnjbX
TzMTWERbqinIg6rjcdHioEisgWOws0BaZY0TNcs0t0+T90eH1cb7pCBtFR8KVUlWPmJayCVyMlct
7gCf1ANqBh1VLjW2IfThMq0VMh99pVX7Dl+YgATGChY795WY17sJLdqwK0tIO5FsjZI4r8GyHpI+
H2+BPtI1djmFGqG21mC0OpkvyHEGROrRomgjYCKKdoJ1Vo4hPK0ZN50qbfDvO90c0i8A+XtSfxp3
fZq7Xr7k3ZCOQbMRArlP0QT5rdLJnhNPQh4AS0Z9JNs0TaMKod4QxHWFYxnKKBXwWukGNgFDvSev
oU1YbEu12ntOKQ85zOviK/LzojbJqeA6tFB2HSr1F1ByDblUblo8tBZS3XAYyDIrWhNKMqwY78Ga
txwWvQCNysnLNqz2s8w4yN2WFUOyR37bRdsVytQtu3Sm9PaLWdp3aQuvNgSppZMR0TlDRmJ0NY5R
gtLfPFaOtG5x08p5P1MK1lBG6CZ4HxTaGfmxdrbAG9spFHOnj726pyHbPWuLZbK22TnFCpDH2OKg
XMzjjmYTBXkzmEkL2qzlpDD2s3VAZFUCMKTe7H0FZsMtYD75mNheb/hNoWoPWMbt83rhRYhKIInR
z3AE3k+ZUHseDrWzdtxx1A60Ty32WglGDZAQPTTEPgIKXyfypNx3fesQ8lKO9XPljSsrH1Pa2bet
fNICOcDwN+pGzjv4MU4Lip+YEh8/A/T8KRXZ2fQ1iCuHbSv2jD/JBqPUkNcwlICuaWhLLmqtr7yd
3nSKxybfzdfrkGnFfq1HKC3TqCjZnrafwVeVrgPCY53sg+Ogc6EXQePZh0OhdRektXiU3bgxnLOR
rMuHWrgNzka7xdruIKS5xS2GcAWJlTOCL7S32o04nGNWyXkGKUiyCyXfQgGasoeSAWHx8Hcg/JIA
RAQpIcDaKtUvXMh8wShN8ew0CVoF5KngAXNHK8r9zF7dhtyXLIeEqSKMVJLKg34FibIICtI7HruJ
ZcbvF5Mye1XX8k7p3PUyzpP5i6i6laecUJLhdGrH8YX7MjF2BsqO7HX9GuqnUhsrpzFBFpovhxVB
oDsKrTxAJxjqPTR8dk4gZNKIOPWq6mNVwQcg5iondUiow/p57jLWHVml2hUYNSITC2UVn5AbCYom
oAwQOgxcOkp8Do541qubdJEmz1cnoa1MKLZceQFOgIj4olt1LWxWTqrPNA7y6lHN7VELEqH1w75P
WtpUANs4q98WlHEdG98E4PahNME33DBUdEy8vd9p2JZa9telUVoexrqZgUuHSa89d2E/vSIxVJaA
+C4Y1izenJadgvMKic7ZWbG68RerG6tXilv5qR29VP+IqEyWr/lM9R0BBzAmX7MbXTtZQHQ1N2ma
tAQ6le6Q3toDw2q6AF3+cUiG67pYIJBa4wCo2OLWMOqWYjdXao5FVhrGraUf+J0f+0o762pxWTfm
K+fdIkTE+FKX+vwp99weenPiITWdTvut5FTQqbnVPMD0mnTzOXHNJT3+T8ujFBe1V/up2GK9RlKP
rxQbcv/O0nPMzXZr0jPEAjx8oi0BD24hlJnP3U/W5f+4zRwLwfGPA3pNiHfS5OrIoCiXl540tBtO
Zhp4DZlSni6T21+1XkP2FoVWcffzvvBfOqnOZiLX0ANDP8D9/a4vXHujxZ1pKxxA4G3FtCiDGcZN
2KvK/JvNYQ6GzF2YIaElsD3mZu+atrMxI5GdNoRlVpwnbIOhOSzzb468eRdGIlj9NjEL4ph3zfve
tkDjpEQCS9MRpxyC6jOELcYv3uWdzw9dIfnPHgd0inMGjfp7n1+fDMLUB/yN3qSUcSQKdh2Szcy6
2zk9sMRsMN2LyVE5UxQJvnaXDe8VXS+lz+9fQE0F5qBtA0/TeTekHq3Y1Iij4YOsgEunwfECRUUp
XHfK93HFfzwM/61tHuZ/Vl7hYfgisncuBv7im0JPcbBkM7fytrvO3dQ/zHG+27U1DUsCKhbwhtvg
DKPDn8Ir9w9okzwGDFgNJjJM+//UXZl/GGik8QMw3bUY8hI2/Rt+bW6DN+MSiykJxm+eOcsEasiK
+e4hd5fSlNqA3wi4WRM5CiVGQPkLT5Lh+DwAxqSR6HO2GTnDblQ41n29uIKB3FLD4N+2I9eYyPai
Nq6iWK4qyh+8vltgXNyrYbECj2ILZnZSE7JItdE48jolJq8AeNqnSeTJhChQxcjEfiSYLY0I8rXB
tSpF44UjeyAB8bRHvswxavugBXR4bFLBMU0SB3IKHZ6DiEGRtplHtS2QkXpSBBUUn+PEOvCxNAbl
YzXQjzuYbZLfunFZfcF+4JwQVuZIIgHUXTURRjIb5bzsPBg3gY1iPwvpGeQ3Qm1rImAh2tCUc6dP
Q1HqGNlpZaHwkG0JpssZHznro2s356WQ+5jIFnXHAEiwhveN9xr3xng3wyeyjkjkzUhOYqHoW+3M
DoDr9oLp6cZIG9TevXH6JkPaXENIDpXKENdLoRpPde+1J/joc/UUyE3zVMz4uWjTlMpZPWFF9VPb
0z/OpczqfdaXONyXTNs2fCcxmZnmxnhM6Lp24QDn+FOuJ9Ox6OiHB4qWulv+iNNerVNb1n5TrZMM
VkfmZF44E/ioXmOjtKbrDfJ1TFZn+NRpRtuBhiQDxYdwBS48dge387tstWvfYC89B5SmXXQeZKoA
5/pCjM5SikvbWFMrRGA8HI1CKx4cvYblbZWD05wSOKXeDCbucNydBqwnubQJs7O01FxfNznCw0jq
58uSl7DBuvfmF3v2nmomXcj3inzg4MMJNqEzVdqXE3RFynZN9HhuvfUFM/P8ISZNSu6rxvKqY5a0
QwsYtEp2tpsQ50Oir0aUOhr/69gCSlX3S/NC33ciaQUJ7r6Nx5TZkr3kl4rdkPssoDszv8/NWT+U
RWkc4rrMOZgQ/XZurK2sGYQrQt/JkgEee7W1fIT2z17gthl9OVWr6o+Lm1CQ6vQUhkjH33DXD6kQ
UUIy0m3FQayJWou2CwMvZfmkrY1cA6B/reIXqkABBy5s4optRAMV9NulVcVt4Se4Jqg10tV9XFjv
WfVrp5h25MDZ4zkDR1qldeYg7ZaFtvS06WQH0A4kdBo561Sf1tOEPt/NeeGd03krppsWNRNCdc0t
IIWNqedzFmeWqUoHzDVxfOQJqpVDGoChVq+amjNZQoa6dL6aSOVhILcYQC3AMwAp/UAndaA513DI
nLwHkiyQKqRLLW1f1SaN+7DrrxuxaOei9pxPsT6Ms197XlwGuIwUGcVxO7+SpKiSe7yWK7EzeqVc
9bTGJSQ4XB8cp6w+AFmPxrhRwIaGw6oxNtQGRXnKU8Mkj0IfJl5O9dxgtUr7HKHTTBkYI746wF1T
aqCZpQPyjQqZWhz/hQD/RW7ttDa33sJJcrcwXuGEJLT81e5FjKKHw35QdTHHZM+bS/Wa0KX0yYWy
MsCkXC3CXlNydzkdUjyQ7zAWWX89DpwdoqFxW3lFcIx5wcjEdj64dkFcrYfJhCYr64q7G80+joaV
0hEKqOiIIkrLvA6I1BMPhCaIU7ufQPh3NIAvyQYEiC1q+mlQbPFcrp6bfSYVYfg0AnvmeZVcfq5a
s+EtCC3wpT2pz+6ITWQ3zXTzrzNdL0SYp+p6DwpDfaC3xOKKR9ZrbuA9cercWsBtfjlNg7FcVgrM
YjIuGW2HtB4rZuucm9aop0GMT2YovUvA8Mh8AwOyHDztxCWh2VAaOL/e0mdpuPYONGtQyflyRsNh
wV3Xi/actjcpowkP2WPf8FsBaMyt5pRM0va+BXPeBUlntSPFuNHzyzQdpXFgUOfD7FuFVhEySn8v
rHqHRo7Wz456gm1FmlFDulIIPHUgXsMrmk/CS9UPMdg+9Vhncw0OkuM3D2vs6rdLPtrVIWfdOofx
naxX9epOYu8xVGdYlNSoGlq6FDwDhUgi0RTztT2T7uvX6qiTmZTSlHePmmbr86UDplQ9UZ0588ZA
ImS9tNZVTCSw16YaSrforxQuZBnYI0va0uZ5HKYZDpu9ojXj4Wux8p+67b/tn5ZtYZ59JrUu+1Eu
v/3Ft7LNNP4wNYdTD4cSxCoo3/9VtZlYJBxo8i7FHCqrr/KSf0F29D9gZxlboJaN+xTJ2p9FGzp6
hCqbnAePBtplSr3fKNreKmkQPyHW32RkFq+EpOa95NprlETmAy3dTps2v6A9hLlTefsfyti/kT7/
7btAv7NNbktUV+8Kwy7PVm9iUum7hbmcJUmf3pcai8bP3wVMxZsCFEk63wcD/MaRoAx2ve0U+oNe
B6tTZugTA8VCDibqz5SFP2zb2L0CC0zcJi1ikx0GoiHDRt0J2LbzkazOceDku0kGhlEC8l+mDK4h
eKPmfIwZHtBlUM0RyqWYnaguHIMEqLrJOElvcwNf1BDew9kiMtPMNeKY13WWe430iZRskUFbJEe2
uXH4KGPf1qFKy+46S0u1O4K5Q5tqKPma+a1pJh8wxeM3UyWd1NDJasIm7Xg2nk1v7d2DOZMD4MSG
AIjj1mJhCFHklyRdCTp5QBIIxTasa2Lo3OxSbWb1HidWvE3H8uJuHCtsa8lcNxemPg1lNHDKJ7k6
r+Z+D/i9qnaTVFcUHfPUFL7wNghDEY+WG+YrOAySSly13TG51czOz2YmJAe0OPE9BsPRDWBmW+6+
LVzm8lnpxfleVrYodx6RVuNRsdA6Uf7D50ARsiQnQsf5Sc8P1+aTuZVQod0DrrmvhdkeRb6a3UEw
SrqKM5UxpCYm2tKlt2AkdnQGXOS+1N1TTgPhqW+9+a6GUf46Vga8SZEM5WMy6sAjVGk9j9lovMJK
tupPnDhWhsflPGo7rVZ190AbH08lASoyO6Admqbd4G7Fe8scNr/27KGd+WLlSFo3O2N3VMmldmng
z7RyTM2W+iMZDmYdNjpeNb4epcLOxAap71Wvaye0HB5E5BU5iR5YKir8E2GTSh5BX1EdBlX5QBY2
te304CLy0PzUKur20FEfsYwDNfnP8vzN+ratWv98qvZpiMqXN6fq7Q++H6pt8w90hAbmdLTitmXr
rBnfD9X8E1JU/Ehf0WjfEADf12dD/woOsHFUIFfdIIZ/rs/8k741SKCKbJeR8/jvrM9fQST/1qpa
m3de3bo/wENJNgWr9nZJY86l2O08iGjWihNukH3rSp+BbWDi9NVJmbauAY2GI72gxC0O1Tjs+VD+
sI4B0PZzGPz7RjH9brkfSVvQ+g44qxdsCTrVgHMXkYCrKKdtUoae8WIOj4xJfKZrBzdNPraFuJMs
EnFnR0maHzRBgscUOCQuzi0HPTsLlBiHVT6gb0o/JiaroC3A/RLZklek2REgROhdPhtnxUlueAek
cxXL0UQGI5Zbq+KcimX5ljxOmGvj9ZqmezRnu8Ibjra1N1BQDxVOZl5Hm0T4w03wN3vS1qD72Q/7
TgTsqjZlWEySOAEMp/j2/cm+Yhy3w4X6i9bZ213pr5dw+/cfdqW2a4uULBgRefqVon8atV9Aqb5a
Nd5+FUoIdO1U+ib8offugM4hSlbPaZy4yXkGf7lyb9YiKpgPMjAs1NvtWOhtHrWuuGjTo9FUUaHb
JEhfDm4fkA+4MzjpiRJlHdxje/wojT5UtfuZGyclC4jYJT/h7/OhQQrQwBlezjzmjTZ50I7xQUEt
JLcm9ECI2gIsHwFzT4a4ZDkUSDdWMvRq9hSjZtpBAk2j/KLju3W33l1LfgD8ETwjQCbIv3v7C6vI
eON2GkWE+IVPnO3n55yIck9+lFS5hVYHjDpNZ+Y7xn7Nj1LqcYRMd/e7t9Tbj/GuzKnou9pLwnXI
CTKgr+sjOvA1xkiWpf/innrbT9/uqbdv9U7S3bSo3ND/sSwYAJs0FcYuQgL1V9/oa/33l1tro4Bt
1jULPtTbX9ZLRVvipxdRr9+mrXUCj8IvEZ4qVbtXiD7wzmwNvTzZ9QzrVuWiacZdv37UN8wW6LO6
Velp7eL4czz+yv+wdZx/9tHe9fnNnryxPpew/pEbp7MTQrGn8Nta0sku6Tt0LMqOsf71/89F/vcv
8m5B9pQZof7IRe5suk1M5xqwST2HxjLuf3Ff//1t/e+3erdE1VaWkSDIWy2IoXs6gEn1+PMv86t3
eLc0pVKoWKh5h2l5FM5tL3+xNP11kd1uU04qFt+C08y7B9PGHd4iKRKR1C6H5Vki9+0Ty/fi559/
j799HDAq4bXZGs/vnUqZAzuu6nmfriRKcty38h74wc/fg6rw7+44sD94RzRMgu/NvmBgcEFW3HGV
KFjhJmDm7HSZe6KvajgUali7Mcas1QcIEWX2sbdUqj+IV45xP9N+RLv1qlvZZYYYhYo196Uy34Hy
QM+wDecRDTGMyyYAd+NBKXEtz3c5zAwCHKKU4XydppcKfYZKFoB0rL3aviTDFAHQhl22XgzOs9q9
QE4ICqc9RcRxqqUXo1v6bsOYkg4VJO5p3SnGS2/eabCRxclg4Zs3i7BbvZOx5vMjciqJ+1QYsQOP
jJI1jqYqZwlvT+J5DlKV6KlsQDh23ynaqTHmh1KVh4GAsVYlqae80Osv6mmmNZ8z4bxa5nhvW+uN
G8/Xg7Mf9Ispm8k0dV5zUoJSZQpGTexiWrXpyA+Xp8eBH65PEfw0IjQRIyMio42q7tyWRtd0JUqg
WdOjKCxfMY29NZF4idUPIgXTrwu983bcIleoqS5Q+54V3YukhFgPzoehey7WfczeuH2FqbaiWMNh
pFzL5qm2n5P1UZofReGxOT1ZWXUVk31oLzKEegEVeQ0xnoaIiXcD2BoydTFS5OeANI6SWn9K76au
i7qiObW9PfwTOpldoK75eb5MkT40Z9vtomQvXVZFII72jplec3lClz1TslNUixUmmNRRj764co5M
N76Z5gT5our0IM+KMzza5w0WTmCt04UxTjdtNx0kUr25u4mJt/aWY6WTOtVlO1SdAbPqI8NlsC/b
4Q/l52bXZnvIuNporMhPDwxEz6Q/wQBSuDc+QwUKl5R1XAmy7mXmP0IGysF2Cd3Pg4fYKeHI62kn
3WDS8ToSJekTMHaS50/GFngyqRG/OVLeEJKJqX6rCEqbsbREZg3vvmgDnUkEgei7qqHxPXq31XjZ
o3SnDqFlh+9B2Q3ys57uRC58T79oZDSpVyox0CuizrxPrxuC4DFzhXNbhTAZH/LEZPczEVDwlMFx
adARcC6MGDDTkvRYj/VzD9JOV+pgncoLZF5PUGkeM3O9rO3molmn635yzzCLhqr5TM7bqWNZaIHS
/SCfJfkIVS3uDRKmY+du7KhdcGYkzedh+TJh71DbkRlNfiDTkUKI6CPRI+6sCdrGMOyJML3CRO73
+YtGb9sY2A9hXGV8fGdgJJTszYlO8tjutS2y3csuZkUJNHI1dYxnJPTlmkJM2nrWlgQQ68Ox6pog
1dtzGoSPLa8mkfe4zWWjK3wCYHtEpCfDZVP0/A4TuWyI/O0xypQ0XPL70uLs0FUHqeBGGgg4aB/j
pb2KpbGDOBo10xIKREPDkJ+77s2kNyRgW8x3nf04Yysisq7fCE0Uk3oPpLH8ICrrhMY+AdPGSZHM
O9rDEYxeTrnxvWGKg53bISEE0eotfk3y2ZLtzG4+8xbnslRiSjQVhw4S1Xbltqz6Ew/fEBkph7Wx
kSKiteYbFu5wY/fzftQfxynZ5fXNhgXi4rTTBUbHq6zKTtK6enSF8iEbxOncx2c6Sc15Mu1n5Uyx
dexL+BnWR4aMocFVQKHnD4vYjQS88IwNLRm8vJHWthG+mBMzLiPRmwcjlic0VHmEx8iEDwaXmF4w
vCr1ikIzNLDhEgzqZ2T/LVV+IGJnTUildTtcE8TfFM4xBUSLrWyvFMNZpb+q8At79Sr15BGEUqDY
nb8kZ1aWfHD08cLoHi09uRZyPhnH89btQ2PxdsRv+kSXRqIkCK0+qfUW3XKxxzG0ZXcSR5ffixge
vZYehT1eak51vpLwwigkYOK005XyJOtvRPK9yfuPjIavJOM3ZReHWof/YQl1NRXw0duKEEEhOUyy
EZGVNacM/9i7WAz0Fpkdycp6GaEfBxyWhzNuXhpUIZjxnemmx2JUz9HaBCAyrpT0vpicb/3nf/xo
f9me332yd+W3UyCfoyATkV25ocEQRaVLrxOwZvX3JdeSILVoINHu52XBX0qPd+/6rhInUmgQKIZE
pMwFVpv7gWEnCa7+z9/F22q9v/zskHRYmHXQfe+FIGhcNQACBV/OAQcg7YOlUG3L4UqqAoIdGTaz
t6OFdbkVAHkK4kwHgL3K49i5D/A5gY/uWr0LxqUIHHnUBxg5jGq2M3o6MX3nvjKleWeCykXytg2R
Q4NX7dQXK7V4auyTyb4frofsdkCTj2YNQw2KZm03HjaI3OhOwE8CK2Vu0ZAbbz608c4wqU7IO5Ut
yk53iuBK7Xt7uRDGcGU6K8P+LxkZWKnSkywrT2xtvLeS6kHpi5D+11XZe7vSq87jsY7wDt2ndEPJ
mfnQt/rjVDHKSm/shISEWcxRtaw3vaKG6SgP9RLfQ6B7KIcEjaB5qupiDwsfsw5kU0wUsMx82sFh
UnXB0BQh4Y/AHVikcx7o1Ah+fuW2Vv3PrtzXI9YPx3+WwFjgtNtuywsSjKJU3JhKtLVx3NU9I32o
W+/lqeybPWtv7D3//O23m/7tfYMc6mszyra0Ta309nHtGUVawuTdm2bfZzJqT9IL0lTPhlp+u0V/
a/zzfzFYxWYd+ufu466TT0ODqqf8rz2CiS9v+pDbn37rQ24CHuJQEPfwcLtAlbhO39qQ1h/0/jYV
GHMgkybHZov/VxeSZJZN4QalZBuX0yj8swup8Ho2PSyPlJVN+KNxJPqNMdFXKOi/byM+D5o93OO6
4TB3QuGzrb0/3MTZTMId9NtAaevC3bFTjjYy3bW1Mbxl9YMilfwx95qGBvvC8B63YVfP+6rWBnFe
tokzhRXGccvXUSOr/uxYqUMgll081L3TZ4E1qVTc0lPkc9aoypPVofQ8miq5dD6O1KYPgQJjS6Ld
7t6qPOB24KmTOUR5lgo8yIWH5VfnkXLieiVDsdTalAZPOp+QP6aTOeYoRoew3RTy5IerefXtJ/jn
qKWNfsVwzjI8GjJE3Onvn25U3LPVwn12CIk4Bf8uH/BqVCczypKzMle0PcDJbZ2tmuTjz9/57dn9
2zuDQ2MmhyqMK/xuI0417Lp8L0qJxA7IMxwulllrz3/+Ju7b7Y3XBeAKmIM7ky63q1rvGkALanYh
QV73EpRKYDjdBJt7LSz8OdpCPLGV9wx4QIh3uLpHdfyADDZF/JKis+WQPK029my8p0WDp50ssIaC
LBFnJtZ5gjDzpUKUXiagTCXpYC3ruIl5U0NLRetx6hFfm1bn3GmEcOJfEANL94pp3KT0tsYylAMe
BEZZhgydcTFvcF+YL0tbdk2IyQxn3jVE6fJaTtr8SXROij061V9FM9tZ2GLAXU+R1alPNOGhj6f6
Mgpf1xZCqBq3RgO+dO1nJm/ll7YeW9QyqmcQ22UkZk7Y+qzkO2pVNT+fYbasodlUUxP0YgRJ0Jlq
9wmPuNntGNyJL64NfjuYkSHru2KNs474855Ou5OU2KuaRdoc8/E8kyfE3X7lJWW6BKXejPkOwof2
oPcjLf9YkSiOs2RsvlRSX+fDOHXzzVoPqrmvWo/dHR5BSpohql4vTNQ2Lo4FMYVzgAVgJOzaFUCg
EAwnxCqo4Dljq/tsWkm5bNzI/lfsqXc7H2NeOrLbxJfx8iY/fB/ooaxNVpT9S+OmzSlYCOXDOA9I
llJXm8OpHDnZtR3WKLX5NKXFzEzTuKjqUg2nrgD3qaXJfwQK2bcJ2Fc89T9vQqdP9X+dPy1f6h8l
Cl//5k9pKY+3pUNDoX+OYWZroH2fgnlwIR1UAiYTKDYgqvU/9x9HA5HNoBT4HdfXYZv5c/9xYAQy
d6IZx770WzQ/5139RFQstgIk0BrDNjQR78UDGXaWvlOUlR1kRWTYN8yP81Ezox5jDBG3MVbIZMxo
PAtFyIsusWR2VOnIYchNcKYccIZki49HcNOKdZbBiGCYKg6cZipin3ik7CMRwnZJy8uZHrnvMifa
wGk4knOV+njW4CQAykjoLRuo/hl2sIe1emtgr8vmV+3IiZC1t8SdBO/Hk72T7TE9cMyrzbZ+yglX
Bpgb5/IGk1g4OIvC6Tbr1buJh68i4xIJ4aSoqwiNVFmifu2wgip1MdEtEX16OmGieWZifkJaU18F
OSqgU3Jw5jEAMCTvbeQnVZgmXUeFN8GwxspX7mtvuPXqrCojV1/Dbu5SXHh2EdUof8gRBTYcrami
PekCL7cPIBENbdfrTzMhMo+1O7aHhuWL5lD1na72W4Xi/1JGvcHD8c+P4dmXz0918/Yh3P7i20No
2H/8MH02YNZTdNFrZn/fqj/mDP8q+xhZsyuRTsDSysq6ravfSZqwWgl85HEhxxK5DU3336n6kPa/
OT04us0AnJIUZCcVIFUfH/bHsk8g7WiSqtACNsxB7HIwqi+lZ9DEID+jOMe8wQQwH4pPlUMIluIs
Ig8xYiqPbDW2uytzIptknml0etuyvMsQwH6mVkOFI5BDXaHCLtBP1krM040h8RHc3oDPVcyAjwul
OCPnoqANLSoMTzjL5dazXelO5jCcal4zR8eZ2NrUhir112vZedZdXXr5bT7WxW1cj+no16vi3DTO
tHmtRrM9q4iGv63Qklwoo1zQO41ZciaFhvq8ZD6YhoYt41DDk0oCjLWIh8HQ2HwHT3h1iFUzuUj7
FQubY/f2HUkXqhsKsOHzHplu2x41WmY74tfxLUIfYOzpWpIyWSxT8SnJ2pdyIqww7JiTcg11seuU
CUv9WKnwZMzOSwq4EZP6aAK7PXfsuflopNpFadVWulOQFwElj4uFo7N0dgAahgSpL+HRijvggI9L
nX1U1S389aa1jKyWswpAG1MeGlq9Sh+tUk0mnxBqAJsuYn3Fh8CMZZgQcVypWlLnQ8j/2z3VpkLH
MXGIoQKTX043RAXnFz0jjUtDVfC9YLjte9zIXl4E5tAudDwXTY33Ds6j64yzwqPrxijJNDIbZz8G
4zn4nVdPu6pscHPOvT2TsSZYdh3WIgyV1grlwDJL+ZF1KqlDfZqMT/E8QQbA+crQuHGq7iA1qT+X
m1ZSXb24ixZPK14rWiYvKKry7nQVfakFRa3YX/i5OlDnK43FwGyLjHdaqhMDAhNaek9Wn7e+jRLZ
pA60Ozr9LINtDrU6EpmZ5mFue0UaJHkhPmT9qvX+AJ2aTr3qxreqsXavjdGYdWAi1SIExCr6W5oo
1U3plHkZKrmOv9FG2n4qVst9mJFsm1Ch6Nb8p6j5XtQ4lBP/vJjuBCvO2+P09gff1lJElxoGLeh4
Lk59uKssXN/qGVZZVILbqYkih6PbVun8S3Tp/gGAmFPzBi/ztmnin+uqht6HxZS8NdfEffN7y+r7
gxsHKYoZ9Nv6RiL8CyMtsxQMw4qLSMdV9GhKNEAnszLsf/g1/uZguh3/fjyx6x74Y0pvjqWOB6nx
3cEt7YsGWbplorksuwfC0ueDUzfjaVpJFkWHCui3GqF8jw1NyW+DYmrjVP6F77k6HfgvRnP4t1vf
m532hHD64bSo7fwXb/WXX3B7K04XdCT4AUk/fLstLf+PvTNZjlvH1vWr3DhzVrBvBndCZqZSsmVJ
ttxpwpA7EuzBDiSf/nz0Pqeuk85Qhmp8B7Vrx46wkQCBhYW1/mbus9W1gRYWPPAnYg2NGa1JH19e
wd9OZ5slJAYDC8MTCHaVyfb68/YzAHOkxjQ4IQZkzT3N0Rq8ktLaD6amSVS36vpn3JdjSuV0Vb8y
vOFQGF31pSMtPtjGUlzo1m/f4kyYvUsKbLHAaCRvCtydBRE3QDCYnq1jjqHpxQTFru+ek4G6+suT
PzuWg3w2uGQ+rbMZK6nysqwyKsMd4u539BuHR/jdzk54BfI/L4/1u1SxXWjkCdd3B4Y6EMlOFxqq
OTwktRaTusy6MdogfnSdxN+3EC5unXGs7/PFkTep3vOUbY0YjwvdwO2zIk8etcyNSh0ywYrEGN9k
K3fAbuL+ApThzJ5zDSh2KG7/lsUmbvy5GWY+9GLkaIHJUqv2sZVIngD1sHt5Kc6N4rIKcPwo9dtb
LWC9EoOX+rmLpqC75laL/Zh7CO1cWPH1x24WnB1ENCOvI4f0N8GBB0eryjxxQ4QN+oMLBfs6A+T4
HS/R9toqZw2jGQMZsdXn9cPLMzx3qnxAakheEqB9+KSnC2najcr6JIXw06Z1A6jM9Y5BQtHwMHqx
cedkiYEEymg6FLX8lIdb0HbHiocmiDJX1T9HuC+vX3V2Ha9cj7X3CP+nPwn6iERhLydWlk78kDc5
srCdXz6+PPMzEdlHWNqmi4w+JoHldBQNgY/KDjLivqGVR16gBpIoooVTV4KSOABIvwSLObOb2K8U
fzFM4MoJNiPGEow5DECEvVpEX1hH7GJstEVente5UQKEq8HJYj5HufB0XsoUYN2TgHZT7ur7Zina
cK41//AfjIK3Hc+e9WLbaowjm2QaUynR4QZsdW/Uhdj7cpF3L49yJuxRT4dxRaRFbdzbnHLNXIwC
MTsK1Wsv16A1FsWzVu+UpnmvnxC2Yx5y2LzH0WnfBD2vMhrMUcFmlB4VR3/K410VI8738oTWF9rm
pFMkJnVhw6Gtv3UL0Ke2LHsdQ6mycwfiJMJhqGbsrdjd1a2JbIMQq4rdPTy8CwHzzFLirYbdGnOj
Mr4NZb7TAiVqAOvbijZ849B9HRaeJGZbXQKArpfRdpJoB9MowXEE44DNV/PK3OsnrvJwBJpcDPiZ
Bxa+YvAFKaOYN+jJXHLNPLPnQYxTD0f03uZW2ARQJ6h9Wsk9TcPZmsO5K4GwwB19/SUMJwczFmg6
8Hy3eY7povRhKuDcTjVax5qGxmHoy/adGgbrwiE+t0+or9kIs3MF/y7l/Xm9JQAgRlcB+J10N7kO
Et+8LvVBXa0dqbeZBeXSBJLw2MJLOOi4Ml0Y/txmoUETWKwlG9Vd1/uP/lKNak3l9mvLugTC62l2
cesGbX9bGOBSXj4R5zYL2pPUyminrwIOp0NVSkcm1hn5dK26m+Lq/SwAQuXt8suNM2ybh/zCgH/v
FY9GHLeLxTtVp2pzOuBQESH9sbaB7ZfWIctj840QqOq8PK1zo8A4wNBibUUh1HA6ChKB3RDHqGcL
A4CU1/XmoaY2esGk++/v5PG3g1eGlkZl1t+M4nRptSQJ/fy2lu4H7KiC70Ot+h9FvCxXL09oW3wi
6/RwX7TIuykyIHK+2RNmnrZMlRcMuaEHwllAa8VDzVqsnTBG5y5Q4wAm0VfIsZXOuEqi8K9Yskql
UxGxR/G0xPwtQLHrHCuqbgTe5gRT/0voY4HNspJeB4JmKM3Qssrya65SGAm6W/TjoQ5acTsjlJPv
zH5UVigyTf4I0lW8S6T6iDYAR3YK+9p0HuO5p7qUVwP4rQohcdhVQjjfYtfofyHFod85TpV9rpHk
BAjR8Kv5vaar3jhGZT+mlUNKD6m16lbApfk1RbkZtbNKOG8DT0uYIl5+N5S503zHtqZtpIJOQ904
oXwcDZYziZ1elLZ/Qf7/zI5CsAVy4Ar1IUtc98IfZ7KYMk+kiW4hlwsJvxyaJx/NsesLX5m/5DR0
k5kg2MKJ5K2K/vvpIDnWeh2KNVZIbXF+k9GsPfpNkEayLLpLG+rMUFAqXQwFV5uhbYzJpNDb2hEI
WU1lcYUfHQX6eHYwJxvn4pLbxZk016MGi1AHL3AeDNbmhkDmJ61VwQOq8hrvuxoclHZyxCLv26mB
BUNuNnaRF2BxA60GQ4fMN+cfFjxhSMA5ZkVO0F9Y6t+Z9XatsXFAuJor0kK+5nStEW1Ds4YUF9tl
s7jpG7frotgSzlHLAgQR9arwb6XDbqMYl3l+pLpketeNcC5CYLa9iQqlA4lisireYYWXxg9y8vX5
Qrj8Oz7zvWm74tWA1jGlmtNfWfsmWs00Clmi0vzWSZqFiBQ4v3j0mz8VIovv4CKt5lX/rh3d/7MI
f7bxz8Q1WFbUfdDH50IPNl/LSwuBXOPM0tSO9bbMBntX6sI4Ln2uvXt5qHPz8ykoIKYDlgK66un8
ciPLeF9VEA9THrK6v7ioqU0Prah/zoiCeqpeLqzouclRx6faBCcNE51NILXi0impxFMuGTA46pDU
+FTwH6MFRTNxId88NxblptVJjnscBtzp7NCRp2ldoyXMNTRcG0pzAXdYzVtNIkD48kKeHYqtTBOA
4hxn7XQon9tuGVdy29Ib6uiVOrujWA097EvZ3tmR2IsY0HF+QG6ejoRiw5zNI+8oGzVQkFQ07UMo
Atmh5nGaX5jWubD7j4M3OpVraDwdLKVH61QxAUmhwX874yh64MHsfnt58c6MAkV69QqHJo35xCZl
NpLSGA1K9WiwGuVd3uY1ErQdWrz/wTDMA+rHKg4UbEIOIJ2sw2SVoiBljWvkKa234BH04+tHISsh
KQl46AJKPV0yAhkVMLppdCu78WEKzHmXSEDkL4+yBp5N+EQ227RXWyGX2u1mLmCUaqcvNLgHqcWl
aJe/YmO4N4T3Fha9e2Hhzmw5ohA4MArV3B7e5hxlyzBD/GYwLhjri1F7/iHQU3XVpoDBX57Xua1A
hsU7lOo2oN5NQJpsDYY4PebQ0xP/bQev4eCn3Xh4eZQzqwdjBmcQCk6IIGwLik5noD638JZBjdM7
+rTqr6dysj/I3i+jxFLmhWLpRjptrUfzP6r/684DHrd1rkGahHYkIighoksxUsxVbn4GItnfaBSk
H5bGWH6IfDE+AGOqkUdOhvGo+H1Xr5826jSUEkBS+bz2T7fmYrloTZHioWfULEf0rpq9l2nmp75P
EW+Pe3XhKJxbZq5NjAE5DpjZb/ZNyRnBnYpZJy2w8RZk4SFQafqxX2IQvoGjPbw8vzP7lI4IMDSA
IHgRbfGl7Yh4FCLa1Im1bjj4iD7vjDFx95TavvwHI1E9QykDKiJF6dOVRHAfKdpiIlXWUzNSjuFE
AW3eN8WA6PbrhzI9j5oWW5XV3Jz0BFkMI7E501K37zur8j5piVzw6J0udWnWz7+JKVxcK0oTMQ8d
4bTTSTmpGWRmzEitOaKEFlgffE+bcRjHIzpMEUffjXrrHtVIfvbyHM+cekpc1Liw92KDbhPvtkfy
nuaKE47p5H9kDWIa7+lyYXuc2Y7o1HFlUS3hTepvVpKSRoB4L7HF9wB4+tryBQQhTDgj/dnF6vUB
mvoFwZICAvy8FY7054NFIgimjyYx002yhrsg0FdAehLNma4Av7vlhW1ybgnptKydRFpetPNOxysQ
0l2fdE6I8v70vki84koN6aUTfW4UsFUc6QAsBjCs01FItorGrNj3QEo/AufDyiC7+DY4Owi8MJ9m
GozNrU9kuRowy5h3KNSu+RZUkfOuRcpz//KeOxcsqPpTXWU2ADw2N01VWxiwSN/B5d3zr2zh2jeT
BExZGwAKXh7q7IQIgiBXUB7lzjldtdTuXXIzEvoF4T2eylPwNhs050K5eP3B2+NLFk9th24cNdZN
tG1bPyevZQdMohZHTLaSvd+hfThay3KtZO3sPHy7Wx0Lqbl2L1ZIzoxO9kZ6sEL76YaezjERBvr7
SH+CHsn1T0XTJc8QJs276rLh4d9fziftsaheEeph2G++nJ4NmLN1DuniiIhYhyP7h7QeUDK2xkvG
rH+HRIai/Y6MpbPG3/Wn/FF2UNJMF4HCWVhqo0wjZTl4VUjpPAsN7hwmGxTL8fFdW4YXUpQzI6/g
ds4ZF+FqsXs6ciuXxdX8bhXGd+IrpFazD3nt+B95g/ppmNaW2JPtid0ym3RxXt6vfy8wD0ISMNo0
dNHpEZ2OHSD3N5e8LsJemLD7eJgd+zxLrucaatzLQ/19NPC9JRnBSNLyoBJtXjNx7LdObVPS8rTB
u88R8LmOeyQ5Xz0KGRiAgNWuG+7JJmxRZG0ydOss3kwJas2zo0X8lkuggzNzAWS8sqLWuEKD9nTZ
oDbPBGbScbPQ+qMrgXVaPYThl+dy5uOw9Yki9N1XDdzNXBy3Li2j8S1g/Iu+t6Cvrv5ASYSr1nL9
8lDrhXgaUaASmDZVdcxuKEhsIgocYFUq6uRoq3fiMYGn9H5O++E5UZ3+QIxO92NqXlQQOTcoTUku
Mxo1BOfTVYyBeRVJO1HkxB7taZpRo6pGLfn28tTOfCvSDCApoBehDnqbb2XMmi08c2FH8IwG5ToD
9+rKefefjEJI5vnEm287SlO7uZb1jNJWGRQ0A2nZriyWC6Oc2xHULXmarZ1VejOnKwbnQUvz3rRC
2ibLnrLlEmEas0SAqNWF6s2Zsh3RkIcgWnEU78CCno6l6JrNM4WyUHo18ugQZKq95uUD6vwkltcT
N8BXoWx33xn4Bylllj94qiI/Iie7vSq0FIuVFs1VmBrmDuVQ+9V14jVao0UHGIDI6W/DplvP9kS+
HFoKJ2a79nR+CU4EL3/XvzNJRuE8UPChXcpinq5C0saxCHLOYOIl7mfL86qbvFvaOir0tIy4IMWF
T3xmuyIBQaV0HZRrYfOJZ78PUIDnEzdYqNyqwloOqYOe5MvTOjcKydBaUODVZm0bKqbW98Mi0HTN
vdL6yM/4MsTDpZN3phi9BuIVp4/xikeX6HTxJrbMjAQEBxzlmNsy891rwPTNh67tEeXxRFJ9LnNI
+m1Z1be5nhQ/ljyFu6vGrLuF6V9eiHJnjg+VhhUpRu2JEu9my8ytj0scNyEm77r93i4BzNeu7D/Y
/fI6pZy1DEAVkg4q3W960KTRp1O3MdjSWxNsR1b26V2ZdcVbdy66A5LS7YWDcGZWbBRn5TzgB8SN
cTqUVXvVPy046EPym+9WKA5msdyNYyEuWRmfOQ7OmqdTDCQpo8xxOtagtBlfOZqKuhG3R7lM2btU
87BdQvXm0CE8+vrTQM+UQisxb30Wbr5YYPMC8Y3SpiofO3vsGsTR1ef2QqzbriBrBpeOdqlF8YI6
62ZWkLlk77WMMg80grCAcXfgosUjerGvxRBakElWdALlfj4V3iinC4i6B5IZeUHDm65dpKEMsZ+6
vrkQtTbSVGxuhqEUrJNmGXSct7r5Vd8tYz4yjI+ssVM6V/kA1hmh42WyoqH19gvigBPat+gQGofA
jj+uzCwocrsSWvXLsebv1eW3cMVTlXc4V9sKilnM46J7NG+dqqjRH7RNrvnev6oDq3/ldlkxcqwv
mCVQGS6n4nR1lVv1eSlAZPhlk90Ebtq96cziUit/GzzXUeg10Gj93WG3NxkFtlayFBx9hKDd6clw
5u6ztKsvL6/amUHYki6kChIyh515OpVZDmkzdLodloFX7TB96SLbEa9NWyjV4QNNk4bXN4WnrUez
2yjsHxULlq9CEi557RunwjjowlzsbdxYxwGEgA8AaAueOOts/3hdQSTEAXZV1nMBO3+vQTQ+jaVX
PC1o6Ze4cHrNr36V1MxXcU1LGfLZEnVGX0xlWJClwNdQV0FtvEUcGoFOAp4jj7oqvJsCS1vvMS/n
Jo8wFfPaKxGX2nWy1E1y9ESDVIExelMkOvpB1+TA1duqyuDeu9NofZ8LHGb2Ipm1YzXWlrHTIEAM
UcVR6SiO6Wa3n8oWm2WkQ+Xb1FGyCaWb9l8ReiDPK4tpSI5owCHXzx3iH7GC0p47jFzzEOnTzI4m
0xXOodKLHHvIwp/n5OjHmu6urC8zuZuCIX9XzB46ibZRI/vt1M5dysHtDkVeZeahKNulCQ04o+21
bhcyxpezLD/X/ZB+8GfRoNPtLuK2bKX1qKPm+YyNjd2FXiHx5oWTUJZXE6lLvPedqb8lIcifFKSN
CWXFCdOyNpiM4FZmMXEvFWadXWc51qpRS2aXXMV+ZjcHy58C1NptE4kpzWgqhHQmt/J3DQzjEasa
qSUfU6nwkGndBhJ2EozFm3Kikb+reoGLYCzR6cNIS2ubyHWlem70xvhkQfIdozyNA4nZYhU82s7k
4uDa1cv31HKB3HXBNCBh6hotNmVFfm+PyMKFXTyVX0hbBNqJWVvHOIYhZxz2eePJyBGt0sPEL+St
ieXgJ7OukCyfHDf/pPPv7PN+dI+dhr0ZWHFfDocFLd52hxsl4T8D1Vzs+nLJSQwWYNg48CrVhUJv
JB4y0nS/xVllfhpj0dbHZMAOIhw9DPvIkR35o0raNL4FWYXkZYmY92OCOjtGY2UWf/bkPMZHD4L4
e28c/HtIstZ1Ng/BtUhtjLXhAEcWsLlQgcV+wuHI/UQJv8P9B7phGWpWj4NsvFgZLSAhFWL/2Yix
N7C0crrCTDb4oU9eDr24VChmCd8XmD2UrfZtpUh/yfU4aKJskCjL+0A+JtTdU/W+dcal2cmGjBMD
XinLG6pnyRxiiER5jNdvrsPzHr1PY1fjULDw57+P41SUV0vsT2+rwG+7UPbBqsfVoHHI1lttgTO4
fSEG1tOPfiq8b6oH2bPPJj1uD1aTpZ8nig3VLlZufe8CtPF3hV632AsYkx9XYVE1NvTyrBnSPe2K
5W3rixLSjhTuM5ZdTrFTQeVIpJ/cvt/XPfZjoS0r332bmX6m7pyutaxHpzCWNHL9OeEwSDQ5osrO
SmtXuIHCJMzNveoBnET3NV1bVFdQJ1CLB4Awxl8zq9PLW4FkPh5eWpt/aRFjbXC+ks6C6r6YP8OY
ljVe1Hmd+U9y0ZaDEYipfos5da6ODcjDanXLHL+26YJPtfQwjojwdcN/Knca9ALxcmy/DPo0vk8M
p8Z3lbW4xgfLF4D6sKO4aRyY1jsU4D2MHpvCVqFukz6D1ykmki/4JWrnt4nAVqJqe0AUyxiPb51U
L41jJobqbS1bJIxHFOxRYC1srLZc/QPxv0PGqaRb4lsSjzb45St8qWm+NuPcBSjQu6uaWQq7jGdV
m7dREqj+Lpszx4kmvasSpFF5V4QOxI5PeGwm9+MMRy+ce3MZMHoqYMbNmT/3CKa1zq8iqHGc84pn
zGiT+zyWjonElw5pD6kz1iTRswq9Sp4HRdTEqT2hSgL1LyqDScb7PhHWXV9K09z1GKWgJoo0ERxy
MQdq1wP2TY6l1xVzsp/6ZjCvqYtiZRYt0L0e5zYeHxJjyCGdpK1vf5L2iGVh5vTGU2zYxlM7EApu
BsOZrGcXZytLvx5ji1Zn4wfx7cz5VZGqWvOrZowjzq6mQLkbxGfu7LvZye+pp7E3pdV24pDD42Wx
Db+MIZsV3YPw0qwDZJEP/pXZ8boJcRsP8r0yMnRogmVcds5IOhrVhi6nvZwq+50m4uZRLB7izADh
POfGTYfxJxAu5KN1YakP+YxlfP15qAqZIonW2h/LEpnx1r3BI7L8NSdtM8N4c5abPB/Vgt9EDF1j
bTSZe45GN0QD73lIaPjaWYgh6r6IRsvIbyw0C6ZIVqZ/7fTY1e0qXepPaiEK7DKM1r5pKch95jch
SWBjZhEmzmROh45i90KUwcJvDxF6ftaCOv2IGBKyp8rCZm6fcKCohRcFRhDL0mRs4LJA5Rzosfd+
wcXwwRsMK9kByY9vLE3P8QLUfX67nWSoUTmu23xDtrAernywOPAgbcnbYykHcS0QzU4PFjYhFGft
FJM71hWdgkkLyilUU5xfSZWLh94QyA9yhSFf3uM5eBwDGXzAixLXlG52Jy3U6T85OyMhZOxtQt5D
MyEliFjx0NgRSQGeEQlKYeiu6Yb2Jp+aUUNBTA7F0cnS4GGJR4Qh9FzKd9g+t++GHqW9yE6XeK+D
gw8iWXfuPRt9meCccsF/x0M9RUmZKv6IeAYov9tuyuv4bokNBf0bb0Xvl43DsXYYpsbX7wxgsRnK
jz3neCrcvrhiW3v9nT7Yq2ezwS69Nd00wyl4cVP3vbA7Yp9wXWw3UxHb7pcOgua8twdtwKOtxVMV
OPviZLdagXTZ+yBQjolqWJya1zx56uE6Rb6iOUBJV0gWZl2iIi0o1HPb9Gq4m7PBet8sMSYh4VSm
tn+sf6ubx7+VznkRo3o+rALoLyeRfz0jUPL0KIkA2uP//qJFWXneEc5neAyzqvfYL+E9Zif5neeq
5P7lodbS1p/VULLVtbmyPloA/tN5OM1WNcsAN2ItduiBMuVect2d21rsdRvBT9R+4+FGJJ153TXz
su+6odq/PP7ZqQJaoMC3AiG3GAKV62melh3PGBwMDrJ3rI8ytqadX7Ty6uWh/npmMFW68TzpXW5a
EtrTqaZ5VZuzDyy5jmkAa4Y9X8mmn15ZomBBfapNODEgIYaM8HZBXb2KPcXNZXbIdGUe2dcw2D2g
KV1eePqe+XbgOdd6ATAmug2bagg23NjpLMB3i9zWKWdbgGNRtJ1DP3WtdwQyccgw9LodMuRKlRP7
31+/oL+bOUAe0KjYji8zzcPjlcdh4Mfyaka1d68c2qgvj3Juh0B7oWoBdQgI0qY42wzlwktKIXXX
Yn1gT1q3tz0Si1nFr3fRoDhPM4MOBFCqv56IbW8PeVv5QDtEkO0XugK3buf4P1+e0N/7cB0FXgM3
G9WlrawQWhJkMFScQlOAqzZHH62WKesvLNvfdRHI7aC7bVAxkHApop9udyF80AcJw2hdoe54f3v7
zCnHCAR0o+3arvHfTd00kGmM0zu3RA2znrFSCh3AJtd+N44UmhNBezWoLnT11yNwGnPo5KN3Qt8Y
VAaF5NNfVqKCYdck0KG9uPpzgjTIQecCPgwxKToWx2D/XLydX338GRV40AoVolJrb8rbcTAPNVfq
Gung+HclsutqSq0L8ezcx6UFgXoxsYy22WaUKR9UT+S08XIv/UNXqs+6Pl1qWPxdYoCbSmEGDjWs
I6ZzuoBcaMJPXO4H8PsBWivG8AXHbz00utx7qLHP+GdS/19P5L8AH/1xeHfP/fP/+clLvZ/fPZc/
/+9/PT5Xy3N1ahj5+4/8Dwle/xdXNBVvalewpald/S8J3gz+xcPEQZgbcqC7qov8mwSvYS8EL57/
BmIHCJQB7OTfNHgNmTrY0HxdMNIm0ArgbK9QlTvdjWur26UbiGY/NDGdBsXmhhhFbia9hnf9kMTZ
tM/iUj8KdOMuIQrWDff/TvQ6Dt3AVbSOrvfa/9jEmjlwZ1nG1F1F1mR5mNGn+o77dv2ZVqXa/fEF
7v/5W/8Ekv89J9p0LDa9W6qSEA1ONz/ljIBzjEK+PuH+M6Crs1viobjQNTo9Yv/MCJ7qqtjExUaT
6nSUtLOCktooM5o188HpJGqOgSnSu9xfUnzGeDdfmNdfa0g9d1VyXzcLbMJtepJTy/Jli01EZndp
HxZCTLvUymzBoibT8eVFvDTYZhElRTY1W12OK5U/T1cIoVkf88TSxU5OiTy8PNhfXwxtHXrFZEOg
1kFzbW7wtNf1anBG/CmoLT1kDUXeRDnthVHOTGlVEAD1tHKuofSdfjGjnKG30VLDsHHO3uTC6q/a
3FsiqDX2hTL/uQmtnWIAd+B5wUpuhsJ1cphB9xF6G+PaYTIRB1q96sJiC7JsgNFggwEyXQvwp6MU
5eAU84xvStvYBl0Nv4gMTCgu5KvW+qlPzi7DOAAG1jSSQv+2f2JqXom0HGLIlG39hsRgcgufRWy4
gSF9DZi2L/3Y3TajI5+TVqNBmw+VNJBGb9IsLJeybR/NidMe4XsqMbOZhtgPxVgVt3Nl+GNo9PFg
hGPtJ0nUT5TIrlw3XzMPWbcQhDy91sJWGckv1Qkr3vXWUheRM2bBs1tQTKRkagnKUU7ZvQ8yXcpr
IZbF30GE8L7C0DIu0R7W/bhdETYqDHIwjiBSNvkJ0QD/NA2+WTDnPgWg2dXDwKuLh7rt8/fuiCRk
0Q/GAekfZyBfEsEF0NuZ/QUe3TKAgkF+ZYOdfnkg9qAvlYOHmo5OgKlaJIcsdYnTe+bAIMim66uh
G95L2xCXAK4cEZ3DiVcO6BOiB/DG6nEv12Xufn85AvwVTdcuEuRXci/9t8bG6YQy1+kFYshFaJNf
//CmMe/DyrEo9/PYFB8qJzadC1DVM2u48nnJsFevZBjSp0NqVDZq4TOkYXAjDWi5HUiJXwcuQLAB
qycAsfTZeZ8AFN2MIqyqFYhXrWdUMzBSckSHB46nRn/38gpup0MZkk/k6OuFxDvd3oScNne7OsVL
DiF6N70xFvSnPLubPrx+lH8SBtDfbL31O/7Ru6qnSqapJrGQCsAqDUNDadwfxSvDJ3OBkw9DkDcr
hLBtF7+kCddX5oBcqQIxXNfwkZex0C5UNtal//MU0x3lve+YwNRBExpbcmUWiEEmAu+AoFuaB0F7
aKcNMACN8ocJsmeCKrN/efUoWmzHJGfDIpyrbh2W9+rp+lWTmzjK7WSo6EegDaZXtPFS9NoHDDYM
UV0D33c/2yNaoztzZd9FRBp8Q3n2yqulbAab/ldhFjSorH7Yj7qBfZh0MdRGkA2nMuwNLOUj+pr1
Y9QO5fytCwwEB4zSbMsor9v81yJVYe9Gt29N/C/sNju41pJRO7P6rkUqvkqKG6AhabOjQTGq0LAW
30CH0dTuzALESlRB0eij2aIMS63Ufko6PtBhADcnwyKJW+TAkX3FMqECU1P3bamiSmvjdo+dbPdz
Nhq1RJoy3TmKlcL4e248LIwDY1QinLg09WiKIRCHTVykXwpfusveCPBNjWxfNvWukEY77Ds/pbSZ
pUYN999UNJ+Cdq3foqOigqiouMeeislANrce/UY/lOPkSGwdUvj7kM31W3+xvW92M2vyY6APPgYO
PW0+8IV15dV11BpVZuMdWbnDcqMHMy5DCCLX3mczTd2UX4jkOfdeJRocGAynucK6FmXdpJjU48JF
hN5Z6SoRoTqrYhp1qsJVwBx8X9vFTasDuA7GyTsmnZVWOINV1neLTYBqmT+63/q0TNUnrS7jZ68e
lz7sNY42HRl/fh9g8vBjyg1YoENZysdxyGztW+PqyyOlFoCrfSf98lgjyfch8Z0xuW4yhfKvnaXl
gj5nILWP0l/B7L4mjC+926VP2tzoddQEZvNVJpWIxxBX5y7ZZUp5OaooUIQpiXtoSmlmqewIQmji
H9wsLdIUt+tBWjf5OI8ZXg3a+ERvR2+e6NT1NuZPdpweMjpNztWwNNZ8QOUTRxHZjZZ20LrEXFUF
F6qnFBUy8woL+tEMA13znjB67gZaftkyhlOasM+D3LLegzXDZ73KwCr9sDGAmN90ZWxp174jxRhK
dEJ7CrQ69pq5zJd71t3IPptccvp3pAWL/uPc1l13HKRRZJHZaDgDz/HsfcGXE0GOBEHDD6U2C+sa
SSsWtgoKOV6Xc/wbvjQm+sHRVW5Fcs7pm2edwFDILTEKZs0sO/uOpPCkvRtrPfMo34BXvvED2Wdv
5TAkBpVwd2y+wdOBDBpW7bDIIBzddDmisBQ3P6TeiCokXWzd3Tws04K1gyGaB3o8KYJHVakJfC9m
jGNGLAGGXW4U+G1Wg92i9iwHzP/kXMqPhpnYEhv2pqzeBNOII1ITLF6ydyxh+2ELzwodRrsR5S3I
fbO7TQXeoBWKiZ5K7KvOKpXr7FbRKW2iNV/r7HHa2BTNRe3gtclK5/kNQDccaxKeel2U9Ev9BDsT
wYrMm4Z7Qk7aHcyxNRAPqjAt6yXeQrHTfu08a+j7n60YeMgYaJFj/uztJxe1C4Rk2wpd60+Zn6Nz
PalJ3AHbookKjNle8CvxjCxJgv2y5KsE9ohdu9G/WdwygRBdLMVzzLIiA97g47FvGjN4DJK1eZeI
YfJCNffy0+SPMiH2ThBJl9rC1QmC+GjQaMYvHeidrbWRzTMByyMK31VoOy2ZKhZs3hIC7dQxLcl5
Lhy1PnDa3VAU7vBDLS3uztYoh+5NnwtsSCuyVP2KbkZCBzwhT90jfTg7USPBSe7EUso09MdMt4+T
q+lir2Oi9k6baq5sx1KO2iPO5DTXAh4DhuBYieN6razgvrCTtUVNJxT9MbKWKWy6rPzQAwtT79EM
4Rkj61hOV64TS6SaTLsnTje5nCIXd6gHrdCX+KbBvBrght4k95lblHe8yLFHp9krPvB3uPSLhklf
UOMQXY7NkE9sxlaeYhjWfwpGeuanxvXS6VN1MJrax0kBWcuQFmH5BV1gDzJ97RY/eyk9IMzKdHip
LjFmdASdStxYtR9/03wPZ6eGl4SF5YOHaw19pOabZg5eFvZZmj9aRtYPh0mMUr/uDUPSSXe08VZT
cWVe9R0C3LxG1g456r1BcfCIKp96r9dRIc1a83GaKt6QjbGKj7Yy4SnRla5t7Jd5cZ8brs4mLHVT
6FGqmfVTWfdGjci9Ia8DKbDONDteQis2n2gN9nj5pHlk4/j2pKmil9SrNxwOR4aZXjW3NhoNImwH
fdD3ixl3OOHpEjpZDVo9jxD/6Zhk7yQfhwz2RlRWqqWJOdV2+lPUnJGP/Eynvm7L0SvYQFrmfFmA
1Dc4cenYhIiuL5uoNGjc74d2qGBiVGYaP9n8sWFndBKRP6PDOjqi5buoXeAOthONuIE6USZ1M/kw
TDbKpVaJxlbkgd2pIycucv22yzWvW9GKlo9zjIYWQiNzs77xiwqzYWAeqMfXptSGK3RXax2tYhEv
13MWBONb2v1W9sYn8Ij9ZNpztq+pnzrY6Ii11ZCPTq6uy5Y7+eAFchafBt2miy17k38qicbXu6ac
QL5GVl61+luYonLiDq+mzn9wEtm03+K0dttfKouH/gozdqc8JtwOU1gTmDF47gxa2CpvQCpoxBbj
GAQy/djmSYwuoOaqOUL2Pa734D414HZxoOHmlcxYYLkqpSe/zD1uVdJ2SyxSRet0N9lK8gq93gxU
lA7g8AHpuRUXKrmT9Sh0a7Aic6p0DnjB2/9YgV0WXM3jYkWlCUjhOlO6z+pqucLzKlXqyqdjCgIF
zMWwr9ycO4xHck0OI+pkvEHCiHAvJpKyOdUAVKQV3UcgEq7xDnBHjBMqaUsbTgv3Fn3OOhPRf7N3
Zs1xG9uW/isd5x0KzENEdz8AqCoWSXEUB+kFIYpUYh4yMf/6/lDStSXZx27HfbkPxw47wqZqYBWQ
mXvvtb6Vz17zdWGZ9SMfNMiDh+Cca5KVIrkAeSDdPfd+QTqk3jZBzE4XvBejawqCmOysiyajSuzY
WNz8IdWNyYpXSzlwVUukgrt2GbbPFxHTY1Wt3CN+CYobnUCJqoO9YZVRmWnOwZZ9d2kJLal2QbqM
1q6ZZoRio2Mtj4MatWvVdb4bm4F0v/p8aSRNdWvZ7HrXTfTdmJhJllDVrz3gbgw5HzcN2PhhTudZ
O+gJ589IS5luYgh2pNwRB50/WUXifMkcfMSXRTuwyq967bOsWda8nAN1Qxtl1xpBu+DphrByslpF
myi5iJwSpVo0tCp4yMlXRVMTpOiB1JzpzznhDQEhNs7A+XOWZrXX6sGj45A01r1dVZY8CoYUA8mP
RuXFJeI3Y+9VJfxyNa5YsXoFyj1stIE73WlS50Pp5s2L7SVTfuhEstJhYkXVo6YgBQcMscaMBTPN
7N96NX2dvStG5V1BpmEPNIq53FlDBvEWcgkY3WxOASpajfHB7RHwhela1J/H3qv5fPoZEjIbsYR7
a3bS5PexadZJKYuZLr9fZxwROut16KSHxDQr7To00orcIDU07bOcCobrbrlWNA/rAr5v5ktk6CSh
ORkVRspWRPlfADj2fHU7WFzksQmrWY/8OjXyuFQGUrWRa5LUD1fZj+2g4zHitFZejNQ2/t5RLVDl
3h5nqpcmW27/upQ66ZB/qt4oDHEVYSrHEIQZ+Zfml+5wODVW1BVaz6Hn3ObmIBGuZxB/2eBUcPdZ
2mvBYWkTeyXHfeqycCjW5WY1etDWXSGbYo/Yhnw9gEKrc/Dnyiavz2375qbEAlHf2aMiVj2lYiMn
SYATPooxNz/2jVaPu3VmNbyl1BZZVC01sh+rcd2Pru6n3gdj9Yjl6JGrxf7QikfbzOfHfLWS4Hop
M0M/QDQW7kFLEo3pjIYQMYQGOYwf//oz+rWpQttuG4hijgxoq2Bt+LnYTLu0TQRh9qFfG8aD5q7J
WYLXGU1NlesPpb0MH/76BX9tGJ1ekNmWh98T49Q27fixOzAuOYqdxa05junll1WTMPFp/6VhAx/k
b3oEf/JazLhQ0XrYPpmS/NJ/L1xrRAOSMdCWur3rEL3tcQOL4+oWfydB+GPRju4etS6e2U1H/iu0
J4BdoEjKbsPEb5+DrFjeL34m/+az++OLYN+3T3OiberzKyEm74Kqc8eZg0k65F+r3ExvZNVOx7/+
hv7sVVBRMJDingFD88s3VPmS0oYiBxlxOZ4ZWUH2nl5Xh79+lV/8UjSizO35aakArjcd3fvlZeBB
FAHawzbcviSiqGkgzxwRDbeJXCXxIfqDrrqbJDNW8wHysjbeQ2RAQELJ3m8BjIttXrIzde5xGYzF
O6aGKLwo8SrSQP/6vf7ZJ7JxM+kBMlIzrO3nP3S0rKDVsMFsn7vX31nowY5Ka7y/mab86YuY0Kjo
o27BAb90AY0xGIl7W+hmKsoQzrWt9OOlbf1/hsnhg8fJc9KU05TGfvdrf6movbGTvSC7AkHoXpvS
vkCr62tEQeOF/qe3IA06Zxu1bSMIrD2/3IIpjLSaYwuxlNYqd2upqagc/EdpNn9nfflDq471a8NO
IFVAfPEHYKBpSy9jJDUQEieG0IZGd2Q3y6+ztBHvidcJEIoFf2c5/cOXti2aeDHpsm8jHOeXXp3w
5WAqn+FBVrVJbKPe3ps2V/Pp+vvP6PxfNKN/uBX/MDp//1n2WZ11Gyfs20j9+Pp/vj3oeySOS4IN
JlX+ZgK1dWhZRr5H4rjGu21iSC4OEhaujM189V8MefsdIz6GpJulCPcPX+v3aA7DfoejiR8BP8Z9
QQP7n4zO/e37//0EAi3v5CZimoilj53oV2VaqQa9yZsUQ0p9ql08LznLl3oeQndZVtJ1U/toDYUH
5ZCE+FQM05O7KvutctPkc6t5Z4O9oKY12zygPTeb3ZNhaYdats3NyJqIE0/5l2sugw9ZbnWRN+WI
Hc0piPEq1Z9oN+gfmikb3qCJ3QoBrZqwe6Yzcz12F/lopteKMuucwgLtdyM9/MyLsq98bAKhVwU9
u/ToG68uU8RnZH/yhpM8qql1VveiNRWhO8ibyf6lWmZxrs05dNry68JBugu7xejhi9W2/miYHDPX
vPJGmIhOfivnCvGz1fZlaM623URmaVljiIm/YihG9bO3RuUfy8ZYNoT3+kxRAPHRL5v3TaePn5Kq
8+jlTjQo9SD16Ct7qPCLXqXHJijMV4InxKErgn0+6DgHJuMBk1/7ygCwf7S0Bn+AJXT9zDPrIJrX
liZ3yTw5HOec6t7PSz3stNU+98e0RJ49D1OYpkX25Ycr+ebbRfDvJQjbpQFwcLtqcUYhn/yV+lwD
NbJrwRGdszGGQEScRx3iXPzPl47r9q2+J4XhrX//uf3f26rzpWkXmYm0P8lCfv+v6/FN9oN8I4aq
Vf9rP9Svn3vOt78+5qenUP/39GPx1my370//sTupYG6HN7ncvamh/PZy3//k/+8Pv9/4H5YWLc2X
Zqj77dkEb+vHNQGEyA8f/x8Wkkd+jy/Ea0Wocv7wsG9LCeERmF25TwHrQnY4LRffVpLtJ0jt2Cod
FnlGW7+tI7bxDkgD/lg8Zy7BkNte+n0hOf1IRynGAIeRJcOqf7KQnJzqvy8kHlM7EMMbT8mg38rB
6ZfTUt9q5M3MlkHfO6WRdJvZt0n/OUk6mhGxqs8W/eDNNOfCPDi73lftXZBdm5bYoVGOHasItQpj
Eh0nevuE2n+ou0erfXSWh3R60NertLsZ+i7OD4zeCR8/uLiE/Fu3+eJ7V2K+9JI7x7j/5xfmfyeH
9H/gNbgxUH6jWf7hEiQaUXwmYfTHy297xLerz/TfuUxkYSRSrm6qUa6kb1efSagJHfLN4w4bG/kL
P/m+jdn2OzSQiPc2geY2KuTpfr/8tuKKR+nAgjjoBf/k8qMm/Gkj80yb9MztzenWZtDm+X4+AttT
lkxDMuLxECK/Hq2Cy0pz7DVir+DS61JiztoCXlBcUVG8FaWP06ywhsqIM13lTy4zOlKIW6e4knaW
qGixh7zeGt1GQlRavz4btpZZkcPkhe5CMeLf9PnfXlTMDhbb3pxlcMQ01d2tVh0EcZAJBNFUW8ir
0tTwb8EGoakwMBCKMJGENYa1WYolsgJhvDLJEZ/zyqHETpfksk9WXnYE4ZowdG9Zej2n9NhCkjfT
KLYugKCZ4hVdupdT/TRW1Z5ahhuquk6d/llbsRVO/nu2zctiG4vCFZ/GYp+MQ+R02s4kaz0xq13a
zmcJLRNTGWf8uSwucmukfnH0Y+cLJpzIxvqbGcDgC7BPGqjOGEJNe5/7Mq5ph7cMRFlgzpTefsZx
fZVoU1z7+UXbBQ96Md8uBC4xFOt3q8EjB28KNdHuVI1eYfbpHzMsVQ3aF/6164QnGSP7+oTHZeEh
tDySlK66pIs9WM8CHtJSV0eJNZeg5o5mxajFvb+ezRmkTjpkn8xuDj4iKUME0ed2FzZqnp24aWyG
ppovnjRrEs/04aGVplapvU3mYiehkS32+5EWNwFUMwCpGcmMDC1LMrPEMTGLsCVjnv181IuHjO7U
Ve5rRLhkwrIvl7T0Dj021YuysDgtFPlwPhWjJFbFTbO73u3Th6xNxRIXyzS5DDu2MHk3J6NUGpOk
TVbRfYkzQlnuRLBVVxbQi4uSi/mQuK7agaSvbvXN+aFzMtpPi4YPSc7309iVfuzpxJXpAC1wjWJH
LAwaj2GpJd4OPVhNR3aqLrjy57Ne6IQF0kGm4VaPx95r1FmnyjFStUq/LH1tG6HmMDYYzaq4FjkW
G5G0X4Q9MMmZk+FrLRdmmp3t7VVSJTBDkKL5597czE3kz4iqo609tbWepzGIkiZpMAu6/XM69e2T
SdOxPptkguWChm1wa5X5RIpio/iCIYLIVxlY8nFeg/JJ59RFl2J0nJt57LC+rrQaPjXYJ57kUjkv
S81LhxwfliyuYZFcOhb8cJphPSHyld4510mSb4Mqow6+MAZcuMbA4z0sQYVdr8KkvBJwlqoXJdaB
1tgiJnIMEwq+XdqJINvT/kzHKGuD6dIu+nzazbNevCkGi4pZ6ywv1WQnesTRmV991JeFM2Frjull
U9rVGxXt9MWzpJ5eGVXWyJciL4w2IoS2PnRgTFe+Ua0dDqmP+XfvcZD1z7xOGHZcL0Vvx/yTyItZ
LRZj7Z7fkdUJixy0hI5wSKSiYUZzaI5R31TNJfK5PDsWeo3RtumJrn9v1Phoahyrxm3JqIUViIhI
DrDcACipPTXNePsK7NGWJoTB0dzP3ANeXwJ0IUAQF5vCu0uuVtU3blxJXbN3s8jTJE5ElvSxCXmS
kaJYGRHiwzZol5aTy8eoLBq49bCtNFUK/yHEhi7SK2FwW8d8VByIJ6WsM6oAVZ7bRqt/HO1GL3e6
yQxr19rBUIeW6w/4vQti/w42U4dpP0y0l0MtGSx3XylhtLvU1tt2N9lOMj+lqZquiQ1hKlaCvZpj
Vli3YQgsdevMX7OhiY2pn7uLufaDL3Ra5ch7aWnm2UtiAUzoa9WTIWtg5cqB/DcMTuugu+wC5ffH
dkjo+AVlnaf7Zg685wAaznqWjouVxXLyE7XvwG8bR1OvV6wpSdpxjsHLCjSQNnl1bi2rFZxrjAOm
ywp3cblLnKE+iEH5w81cKutqaRalM96k3bEru0w0Z+406RNZocxE9pKh+7zzjaQ1d+ZoJcbB4r41
wixDPoNzQ0wGZyfXaS/nvs/e1s7FvqsVql0wUTWVe+mNppHuVr/Nj/rIZRwZmPSByYnWt3fWiMh5
79RkcqO7KcB3Ua/UnwNZjpdJB48oNINyOK9EiQSGLQBWGQ8cjf0yqrKmxurHi5ag5DxK2DqrUOk9
EcFIZTrniHiBcYRGajK8A3desJlqhf0JlpItdrkY9TLW9UUGcVnPVYz12b3AGof/edIK93JSTpnH
epImA4PcBFSAhvGziFeMeXMoTLmWoTVoXY89HPdtFLDv8H8qq2ayDNxt3lv+hLtzwijaxvZq4UBR
gaU+LYM3ijCg4pr2RpZ7fcTUrfBirMSGvUvsZUXB6WYp5amVojdxExfcJLgkT+5EuTavlerGl8Ga
HUbBw0CT2FKJc5kFQ/umOoEXc6SmZxBRkyMV26KLlWHedwFPblQ04Rnspvp94SCsDSndqrOhxBIU
S6tcLlcxTU+2zYQzNPs5Xg2VN7HKJ/PFaRsd1mUyZVPcTkZ2TnymuoD7riAy1UldHqqmyrIDOkHt
djGrNduPohEfHe9ROExi0soeXquZCf8VxjCYDKO0rNgkHDoLffCGX+zEy+zQXfvlelnIkmFyOJmP
OetyEpa55zCfKNHWh3zA7j3gD3Q+Td9kDPSdfsBcOrVffKRBcpd0srEOVeKAS5h0FC0hjBv9yMRT
rVE1V/3zomst0TFo4mCf9YZL6edbX51ksl5tT1AqaN1sfUIp4OS73vb8IW4WFzebXZChg2/fsCss
377xVUztBCqqHc1ljyYbZW+3Ngz+24AROlOqrgZDUTTeXaOgSoXBWqgvs6oHIrGA6DMQpVHdh3mj
8yVZrslupAccVCxzYQTjM0rvvbK8syQm+kiWZSLDpkOSH6XemnA1eYHM6SDkxRChJiItAtY8cgVJ
zXw+IhFCUFs3BKp3fjHtEYdhzWWD1jBBWU13myaZhul2yNNP3LPB66rWyY+d1U2Y1y4+w9BcpCOH
EBdy0r41U7Cgul3f9sgwP2Pqargh15p9a11lj66NLMmFac7YnTel5OyB7M8g061qZyIzG0aGNEvG
RaLuUau9W/Wmw86mVvPFxz/10vPvPhKJp3kReIqMEXZAvsG3Rut/eoT/2jJS/n1ZtetT7O4/l1Xb
I76bazx8MqBmIawBsKIX+FtZZZnvgKob6G0p0E9Qx9/KKnqAIJToAdKwY95C1fVbWWXRHUSsy7iM
H7D2Q2X8B84aWFo/l1UW4lW68FxSgARtXJ+88R8nC3m5zHrvomoQhdF452MlnRuzpYbgMGEKeS6R
+QzM2OsGEVehW6nuxWOxah8VB2Xuh5xs2uculbaM6gB1TxpByzDlBfl/+UdrCsb0PGWtxYGHFx5K
U4mJemekresf+y4vs3M5NAlj44oF+gD3O/noOW1yA1OkQFBUcLSKNWfpCIE3kbz2bV18Kgga9iJV
KCkOOVv7PZyPbokzCceJRNeiHWPXb1n7kTlmt1ZHhZOwFuIJZEo6H3RHiibiSba+YTe1RZz3rbww
A/RM5/mCkRqBqC6dQ8dGbzyoLJ/aIy5RHKnlgtCOX78W4iibPkji0ZZC7OdKF7jy9S7Qr2t70SSW
A858+yKp0xlIE17+iOZlHeQhSggSyvDsUexe5w0AQqz3vo5aUCXdMjF8yYGsh9jvpNq17qojca09
6AQ7p5GtO4XkgW3UhTnnFDIs1InrvZc3Qn0YCyr09Yj8LVX+i0ni+Dxc1ASG6sPt6CkC0KMOGmEe
XA2T7qrpztSqDVVQKQit1ZEiwlEAY7LBJk3qbnWZwSKX4JcC4VKoWsLWGEmWDCKG84LVtJaBty+a
Sg0712iKLZ2us9qL1gGgdpENZfEJhm+TDxvSv/NvpoV4YA4VKXWxHsh6vBcl98sOZdLAfHQ2GWY3
XWcV7y3Vq+LgleM0RdQRUouB16wpeT0DJAOf1Ec3NMAFOYT8kJt2XHsfqEiUFBM7TzN1QXa2OOZw
ZDOYVTz0SbCGed1kYyxzx5x2tpCzt3cXwbmDmCrdOjeXVKezu0yQDuYsqwlEJ0WaQ1rR34hx5JGG
xTXHfkMitdJKTx16sfo3qVKzEVMuWCa7qxgv+YaY9zhF3Z4Fg8/KXVjZ/Ox5aG5QM/rTdt26yZjt
XX3O5yOUlsREqzUYOSxZ1U0gm8fFPMwOUiw+mWwLQC4p6MAxytn8BAWwK2If3Qh6DmscOpST5piH
iw/PXXC+F628NQLp3QUImLOzedQVUp1vzv9R6pIBu8z16mCeQAGwK4AGFCeAgCDR2jwmDFzLAcXo
xhpwFqoJrGMnIIEOlr8WkXWiFuS97afP8MpgGiwnvkF/Yh30q0AcGjonFELWB5rHPvyNlHCiJjgn
gkLaVSKJmm9khRNloRMpwIVupBtubRiGYUTaTUlDhJlRgGnQOgNBL9WIf9udOA7lielgN0q7SE+k
hwkNUxtmxQABojvRIDgy6LfmiRGha+nixL5gXhEy+4cjwR7v3w8bXCI4cSaGE3OCdJ/0VsxWceBV
EW6rE59iOLEq7BO3AtnamO71DWfhncgWRQG+DwnyRrxAA9K+OCcOBr0qpCsrJ44iIgQ7OPdP1Awy
scZbd0NppAhB3B2raUakgKFSFJ0NejSglajad9WJyOFhNXrIN0yHIgCi2PlVRXk9ZcqY992J6iEJ
q6ZRvbE+ig37MZ8III0ODMQ9cUE6I/GP9okWMm3C8+TEEAGuDU9kPLFF+mXuhihRqW/umhN/pDyx
SOhu6Ofg5SCUcIdUXz2tLi/kxjDBEQXORF8rtG9PRdBN9+4JebIYwfiGBQAQSkaPowhFvvFR0sW+
ao0NmuKeACqwwoY1njeuijv7bAbmoIOcooWo/EN6wrCg9pO3K4GEyDnTHlCLPEFb2MkAuBSseTf1
CetirTU3lDA33ItdBsZHchJn1gl7WG6l0wptB70roX5hVDT414vGnYz6v0wYPSO25iC+MvnoN1G5
PjuU3IXFV0CjyG13W1AWO53vTsETad+M3pOexSv0TG1GpdT7YIJy2L50HbspQJ5npxK/46K57m2G
a6O39rZbEipW6M7qh6XK9SepAR8+d5ccQYhr9iY61cCvvCigOfNq6qTD72Boqpog9pkmko64qKWA
kogq7R70LjIfy3itlb7KgymDwQthmzBNCZeC0n1vzaUk4lZDZNcWa73ZN/yBHkpRWO87s04L+nCt
3Yw7rXMTKLGZtIaHKbCH+2QFmwx8rOxuuAX4XckgQH0YSA1VeZZsmkfLaJ5Wk2sDrBLz7NBQFcrL
3BTBcIH7oECU6BBWV3yt08zzj1wb7RpW+OaLsJ3LcXuTiyT0GYwV6lAcv+WjV6hFIc9KB/FBSx2t
vdKz3u5eckUVhb6iaaomRlKHBnnXr7Lw4WH55JTGYHpzfY+zT5hYLNq5ihTyYJ1iimU6Ii8VbE05
EZ8R6jQwQU6lvYHSUi+Xm4IPDx1ToyGx1Kj+EzTFQVrsCkILP/Pnlkdv7IO7JddWrhHk5B8mffSu
JlX6uOemrnt2jMkE1TPPnnW+TqaPJldOwVdN5auICzyFV4E+ZffBYvc3ZpC0fsiMbX0K+sT+xFsd
P+aaXN8DYmoAHUl086Wbyg/W2KKjFxbO+31lsz2GQ0au4XaJNQV95AzfaZU2gRvOfjZZKGMUsk6F
45KjjIW0MXIC0aiwRCCW7tCOr5cJraA+ol0kzthR+ylaXTrEbtaJ6pC65JvU/CpEixWFvNOceRqi
zNKbS8aXkk6Z7zSPyp/kFfpwE5k2LKA7P2/VK00e564ooK/FBlQ4sVsosTsqaXjsUZ9qyaGEQd9H
Yz3VmIEwZxzxnjsD30hruAhJnare61bZPDho9s81KaSMTTW1r/2aOvAG01k+c0JDLFkHqfWFBZby
blMHY/Odi35hDJvI69Rr6zQCzIRunOukrEKDLkEbcTVNZz1iqAoZqSouF6s1OXDirvnidilgiDGb
aDhLJ9BEiH5Tx/vZufUHaJpWfTFXAktEXvmceeq66XGPudJVhwCppwanYHQ/6kYBoG5BSFdfptyg
bbhQKrLYa4NMw6o37JYCjEZtzKBP+LGiv7uG8AHHj2jd8+ccBTdPW6ULix46sCLSOcAoiEWYwOOR
QJE+GrxVe5WDn+nYqDduHmxStwxlRhBMXNVKUMz3i/+wvf60U3NCLFlYWl1P1xKNLXixNiFxjh2j
G6xwEuCgWOOszjhrmOFV+wLsEJGWYMNixhoWQqt8LujNN5X2fvAaaRw0ToPZwQ1WzuYtGEoVi3TQ
z7CfrArBbuXvKEQTf19V2nQ3JbYSh4VoRR2GHXQ8F7EuAO8SB8zgvDX8Svr9NCvU9FAO68dmyzwP
wsS2s+AAdJE6glz1Vb8zQDp7H6RCshwTtKwuk6Yctajq+/ZW642g4teb5FPQlYibD1ngC7VfUPCx
ImdeozkBsuk2m993k9mW9JrqhAPgUnDL9yF79ursC78LbuUa+NcCH0dFROMw3yWuahsOVK0xhzWU
IT3UOUaCljThubOy6zZ9EhLcOS10djXGdqWCYY9AbXn0RZm1F3Wh0YbDDsXgw62QT9F3aAlZqHv6
/ctSEl+d+Ul5MDGOuXFRG0MO90+K77SU/5Tg/9rgEv++BD+kn+ufxprbH/8+VH9HhY2Tni4zUQZA
kNF/fZfnWO/IUaAA98EwUwMzwvy9ADfe0VRGL8ZfG2rJ4VH/Ndd8R/kNdwlaBM/GvNT5JwU4LMmf
CnD21U0dTIgFMi7eKQP2nwtwh3K1TIPPKS4V5oitzqjLbVyTvFEr0x5kZ2qXXG66h71sbhPM6TqN
2yXoHMGV1bTHKrUc4Hqdly+RbHXro4k7Iz+TNAU7HLYy16I8dQHaDQsjlLhP8HvdoF9xxnPCQQOO
66QYssJafZbXFyqfZxZNsaBErnFQjRfJaJZQKl0mDQjZoKMNGAGb0KrzXD+WGPHHc0s4KiLtMe8/
4EExbjEfAgpWvf5mum0rLjVcDAZN5Dllvj/33RNTyEEPGR17/QXxl21xtrK1OJ/LZV30q5Uw4/bM
D0YmYa5gNMdp0RoahrTG+NWXutftgjwb9SNqagYOQ8IHE3sNPRg09aVbHCVHdmDFaTnGtPHsQ+uN
I9bV1UO1ydJBTHxOPi1Ws5K5DnS9IWOvx4BwObO1qhCXkfNWG7V2AcvPxblRWovLFDfH7unpq/Pg
q8pmZKOM9hwaeR6AGRiD5szBw4RzYEg7KLlZ9VnPzbGMfObOB4GGGo+9WKq7YMWLFWYI/GFmpnbx
YOVG/maLSjSxRp/pfav71a3ntUMLJBKCLE1RJ5WX+Oy0bi/qJXkbuqTTmE+52gNnmFTwbL5Ol3zS
JdeNWXrOIW26zIn0IJEHzTUKY18nQQIvuLf7Fzvfxlttk3v3Ov4sQbi8meD4xFzoRgFun2q3QlNI
zsYFFzdtd7+PHVvBYrWFLV/6yqIMX/le+sgMtOLjsjbVp9bTsDHRa2ELgLhpRaOGTTbEiMKpuIKz
SuJtHYz7WjOmYzLn0xJbtWMPcVbUeHYduWoRpTc2DDyt+cVUiMwsmUVn6bFo7YxzwTjwVnMNlj9T
W00zQyC1I+stzQKUo0VdZZHwh/RmXYP8xRqzTOGLMLy30Q9QCdAR6F/cZKmfpeUOaqcFGja3SU+T
YjcDw71o1dq8VF6TW7u+zppbPfNzL9IWJ3sb3Na9sqB3lrvCqOaWjrA9r/Ey+oybaABVr1rvMVkb
F4yKfBnVjGPImrwHL7FxOpR08lPaE37fXFDYGU8l2bxXjQ0gIuS4gPVACiKBAboNxT1+MybpFIdN
e7CG5MIdHfViTQ1tflHYybOei8mN/d5dVuzObSaiqZfWVx2JAxJ6PfWGsFhtuv0zLT8Cjdx8SA+T
nsnXLBgL3l0gRyrbhYZ3BL+g96IxUajGDXcQX6VeYEASo5n3nPgqvlCGk91lkjirfhBWsKbHKSuS
IlJY+PhKAAcvGF7Bnh0aOcr7tWkGOjSpMn2kCLaehR0zzmJnF5t5tgiy1zIHuRpKu5iavexbYCCF
tKedZGavwokG+rlhT/XXbRY5Ml6qzdfEs/LiPku96auHQ+Jr2unKCznJNVOMZInEvgH37LNf2N6z
MxDsHMnCQN+bydHZTTrIatvJ4dY2kjJmhef5NQO8mO2T1Qw+46KsqemqGhMLbdfgvUuwyZul7JZT
QWvyuTAs0hl0WU51XnX6uu4GQRch0fhajjTIWGwqauQ+nDhQflo1BjQtGLjlUZCz/MxEBq3jOm5l
WW0T5IeJ2I0Yg4jJAi+Lx+dQBvNcndVV68q73sJv/rEck6I7h5PnHVk1kB1iPh1JR20ai67Pirvb
S0y/vMLyo3t7rUz8r4Wi7mU42ztL2NJSfI+ERBsPfpEFL4yr/Xov3HShipOTvDagB2MFDHIYJ2mL
FJH3hwXe5jQIo4QXC7MV3x+7i9bf+BwArchzVnw7wumXPiqGealj3Sn8+UzJsZ1iNXvuB6C4CdPy
vhPX2ZhgwbTmRN7VGqhsCiRAvLu8wysegRa1b9ucoSQncYJCGEev3YZ5VbUXZ77utfjiyUTGdm9W
VZQDy/2Q+14RRDQICoD/5ENelcyTTt97czm4PjxXCXT2lc0AP2Vm4Lbk08opdx0hC2b6LDTrnuSP
ZaCjyqIW9q3H2ash9tGNA61JuKOtzKB6YibnPZs+k0f8UbbWg5Ul7PsouD4n4JHNyu3WVLkVFfjf
tplQZz92iUZY48Agr7iYEMs+eRyphyhlBurvC8MA3gFsOf+C0V40Rkg1JdrLkZOp8TgXWCiiuWqy
LdgbgOVtC6Vc3w7YeKPLbOyf1hxEz6EKmnXCFEguI4Z+DKbISHT6jaLoWJYtS6SfIKTTRy2N1rwV
/bR8nf2ioquUUt0k4bh21SeRl+aZYWBrvqoNOB/PM2/L+lAa2lpwVYDwjGtnHpZdI3zrrWsRt3qT
4x4yd85v3dVbMYdNzqBi7rXL6qnuLZt0cw6zH5QHfS+0uCSyS8ma28b0yXGxJb2fBGHD9P1rUjLu
x98/ATo1LWDC4cAxKwDRl0MgNuokfWJUV74oYDzwXbVPnr/UNzScvJY0zFLeM3xvtUsN/gTfQeLX
zx2lDLQeHN04i2IjUcP0NTfX5SOFjvNaiaqpDxPWyUsBfUsPK/RMVNUc5b+bfP5z6v4XZ+C/OnY/
fq6Hz/3wo57w9IjvJ29Pf8fgi9kWiXAQejZ98Xc5q+u+w8WCAQt9IEOsjdnzXVCoGdY7Ep/w/sAn
cmgW/qCM10yekFifzZ8CCochmPlPjt6nFMHfFa1bgCFhRDbiIhCHPu4JaoafRl8oCIoWs9H9CMf+
yUcdEHWabh+0Ja3Peh9rKfwS61KpwjxmcsgvMB+an72KwzlUnmanaap77+Teei3sABCJsNZrDvne
Qfl2s1vztX/54dP9E8H2JrH99Q0jF0BQySiRKOtf3IRipWFCG0TdJ0uyxiWwqt3YtCwXJiRwo0z/
LvrE3IZ/f3hBPhoUWngH2E1/+YSUM/hrqav7MQv0R7sLrt1q3RjC2rQbZv+JWJTmvCeS7izwMkgP
A+Kj2h5L2ACeH7Z44YteqCgvp4T5VzBcjpNQO9mX/4+9M1luG9u27b/cPm6gLroESIqiCkukbMsd
hC3bqKuNcuPr34Cc9z2T0hMjT/vmOY10RmSCADZ2sdacY+Itl9Q8Ki91NqY0nW1KzWjHCiSvPn5k
p6rR5R1TyGXlhkIGbQgR8+kdzFpvm5ksMAdYiIK8AiW9THFDIhbJ1zJnB0z1YUck7eHj675mAJ4+
OrBnWIFo0Gp4qs5ToZQpHYqZePpDFcr+GvpesmU7keyLvuuvvc4kNwDr/q5C9XEF30UJihn2ikt3
y//3v4Tr6682IY6XSy/572GeY8cCUtP0B6u0OPnklXHjxvNwA1ioo1Fmtp+oqmqbrlUFItS02+DR
DVdmFfeXfsk7L4O8CtXi4AwOGjTc6S+pTYgwwAhmwOgkZ8gwJwtj7MenhhG0Bbk/HcXE3o7cb9fX
ZEk92AJUTnILaUJDE+56dXAfxmzMv9Az128R6A2fXSXP73D1GtsLj+3tx2YwPTFqdPzZHM3PPjaj
cLQ87zL94DZjcksLs36J6yLyrTIBRmKABzImYW97jhSHlN3btT0g9VxJehIbtcqQKBHkCQxWJtsS
stO9kijqhQd6WjpYBjdoKL5LZkSEBTAyT5+n0keNGZWpcTDZ+mzTGjf6rCNhTtmSr/7946A6wSeE
lYhwz3NyV+5BTlcnUz8Mjelx0iiSEm92FY8J8Rt5wrlTUYrjQFOPExzelkfdGumyJr1M87VXCxB5
MYkNUI89rZ82TtRY9h7mnPZloEP/8+Nfu8zcpx/f8gvxSiysXMte1pC/h3xrCWvuYs045GiltmII
iWQzh3qrdrKhCZ7q+yaf5S5R3DIozP/ZEGBbwTnyzjy9aDpOrw+wmEqTppE1iV7+PKSnN/O6z03H
OxjaYD3nkmAQlBUAyOFCmOqhCyOJx72cMjCPr0fEJscTFjhpjsIspWf7DV4Iu2y4jN4OdaCFz0mZ
wieDlLIX/BfIfabW2mcANxAWZHIgdZTQ6dJfDoAvibDNftXHkQswnxbQLZc3empGY9rusHSzefT6
BinwiIgUSS2tWZIriK+AMlmVbLr1cDKPUPdRGESRhRBb5H32s6k07ycROC21UFlEGZWNrD06Vsyn
gPpl/pUZ9gRcarT1JqhN3MektnUZjBk2fXT46zofNl5Xe/q6G4t6Gw2uhj6PQJPSz9nrJ5wNDGda
a0POEV82IsngC2kwemA6pHvVGenwEklCRbagOpfdpuzxBbXy1siChIK/FeCxOqa2IETN66MsMDVo
WxspdD3cDp1IkU1kc6rsamtMd6PaiWrT6EV8X7cl+qgRtZtKfQ21aPDxcDyLmOdDxToBxI3BgKqH
SeVs4otKk0Y6HIeDjTV4rdAlpxxto+JTavNbZenFJ1Vwz0garANstvgnTNhLtM838xkCJBUXB7VM
3EXu+TehVSisYyTEB6Vosq0+14QbKPjthqisSOXQxws3/WZy4nps+nDCUn8lE+tscnLqFHiJHrsH
RUnGq5w4oMCqImfjejS6Pn6+79waxikOx0C4cVMuxdq/P3fm2FSxxtk7iCp2VoRjoLxRNPYprR5t
CkSum4+v986tsYyxcVyyLG20zqfXK2sypMLJ9Q7ZbEX+zBmDjzb7RWaUfmGGf+/O8LxgEMVUvITE
nF6pMWPNhHYcHuidVTt19KIgqhUqcywIAXL76QLT/L2RSlEbDTvqMmit2iIX+8toXtSZ6iReia8T
mO4VEitjPSR5dqCBVgLOYEVLOvrOdHHmdZM35pWXpfWFkfOK7DyZvtn6m4RxQ4k0gVE6Z0tvCGWv
FbRzDhKQC7pPBa7RDh2IKjgTh24YWHQ5mcqAZrSr0MhB4XQMQuBCpWM8zR2i4ZWDU8e69MOW7/Ts
h7nqgmNc9pIW3tzTp2NQCs3SJvQOVtLb/uSFO9LPyp2GPPpgoEnYV0OCj8QIwY8qTsXuXI53oNPs
CwPw7cac/RxBArCw0QkiFT8bF8x+DbgSNzvmXaG8hFGbfLUqz7xvYqP72fMwZKDJjvYhR+fpu14x
zfkqtCAtgIWgaF/pHmef4y6nwWxY0WfEbZh0pKOE2i3qcvUJRF9vU+93nNTnqBaSVyQLHjPBRkaE
daKW5b/+hhnjtKthgwKrga56+mghrXVT3fbhQYkRPdU2Cth+tqHTxiWILUNc+obffll8VtqSn0Fa
M4Dcs4NBb+S2SiRDePB0cZVXbUghOiPhprgXHaLkjyeMd94Xcj58thwJiO54k3Gh02jXUeUpB2IZ
8kNFr+VeDyNCy0MbVGUvIyTULb1TVRdBLLoxoHo2Xhm9/tIyM99CP49BeIcDiGsrv/JSe+kVeRia
ipDeyyqWmJUd0YKmqJt5T8BT8xUgZnjhNt57Zgy3xZNO6DRbztN3VLB1UHuUE2zzIjqudvhtSOef
7aD/yM1LXIO3cyxPzCCv1GUPxx7KOL1WapR6g01AOWDp6jBRGd/iEcAjfrXnj9/N25MaEywJ8nj0
oZ5Sqjj7qMe+7QqJeuJYxU33rZHV/N2wJNW2ypygFcvGooVGRnSbcNAeaL5FWmd/g1GFrLDQlK6+
gPx9Zw7mB7FJWDYKHCLPIx7MkgSkoi4jOE3CuXIodH/q5Gz5o3DSKzVtu3UHQfKmN8t6TfSVe8+x
pL4Ajjd5vKczHVZQDTwiRW8Na/P5Q4nT1G0BZ0InzEdcj864JssyvbC8vXMVcDU0IqgScX45hxOU
rWhtmmbJkQZ9HMRswIKkz/6DYUtMCUkENic5Js2zoVSICnWBnqRHMlabVam0B0sau65qkHX28tfH
w0lfFqfTJ8fZkyWUqpdGe8xa7vmvFVTSMVRcUadHVuygjCDV3owTThLfTiTCCkRi1p2ZD7oThHlY
pA+zrispnVtNfhqbUYDn8zr5lOu192nAhvhDJ11vhx26cZqtgbbAYLNcKolvdY64+vi3n2rBl20q
FYulHEcWsmu7xtk21dYGBcXjmB5bFdCcnbD0Ou0Trre9auUvOpKvC5P+2498uSA6GK4MGv58GSON
K5vj1kiPI5VjNhVKtAlzCIV1OHgX5q73LrWQc5bTq74c609fS17SFTB6LTuONQ2AeAL9NmrCWknt
Ytrse5eyIegwBJB8/pHc/zUChA4o3GpZnNn/psHcVNEWcKeyi+lfX3iAztsdCZwZFk1eFvMx1oDT
25rAnGWG2VXHzGz6B9cW+leEyc4Pu1S1Z6BExk9kwsptWsaV5luk4X2NxcKEJ8WbFEarR2IwEMu3
yVLhxKsR3dVLRv8w80GJFZNfO4Aqg15CaVsP89jdhHUm5oAhacxrOPctSkyrQgnWm2kNcbATaDBr
+4eAbSZXozENpT8IZMHXKdnbC/BPG+8RMTs7XNBFfhPZw3SjthF2ojmy8XgVUthGgIUTeh0ayBE1
36zbfoLOWe5RbLqOz+LpPoDeUGd/0MOy26BoRn8FFK15VgoTIy9GvfibWk/08iGzinzdODpqu46u
828YlAbLFjmiqULFFJ6/h1pJ6eucEEMEFXdCqdss0HDtsLVH/C3QtWdKEyDqbG+QWCmoL7ppusu0
5qkDjpau8W3Lfd7V6rePP8fzTIPle3QYs9ReXZLNgHWcvlzdyM0m00R9pJmBlUtjrI5+lQ4Yvieo
ViECPISQnMZdG4IoDZ8foS2k5jd4hB6qQYzMGEbjfJnZs3cBXAt1o7uLPXnpPu2Qxiz84Kj+nEcD
WgGzTO4y+vREvvZGdzc0Y5+vO9cYHhI79V5QE1LKxQuFfRubavarQb+XrKoiX3SsKCyntTN26ddk
6pRLx6BXeNnZpMpxkmcBEZsSprp8cn99UtA8kZxDqT+aNJtfrLJjGRZtn6L6G+oacEuRIA+cUZLm
K6mCkd3aytjhIKcr5/mmBhWpKFxUiTlaaY3MlSp8UZD7ugHZDTqqREN9JvrUSH0X9/ktt1STHgj+
BpHvnCC1QR9KDbvLI81YmYVV3nW8AADRZPbtPn7rbydhiI+cf8B22C7Ug7ONcE3yrhOisTmqk65s
NLhu17E2vHSKgTXWlc4eZvWlA/TbGYvSOAFAREVQ6qQhcvp4dQupqYcZ4ahRtQ4ampAbJA7OWhWj
PHx8e2+XfE51SxXRgDLI9c7GtBhQW1Va2hwjLYsxjuAeoQM+X9hYvC3AcZWlXKktD5HrnN4QBWSr
s+KmOU74CoNWde9j7KQ43oeUhrN8LBsOGWS5/BMx9f+t/L1zdKUvxcGCF7fUuc/nY4n6Mykcpz22
bDu+q86s3jqVGt9KB7NJNSvapzrrcHUy+QWZnbl31Eq9X2kcO1eJKMILC/q7P4dPBr7U0kt7s6J3
Q8fuEYPGcULbuIUOdtQF6HtcyuMPWeOCJ3xCPriVVm6E5RjbaZbDQxFm6rUO5PvCxvadV0/0s67T
1IOECUbw9KXYqSlKc1Lb4wg+3S+aMQ7UcvAuLInvzBUWO0liiJYQHWpCZ4O5iVytH5NhPCZJqt3S
JZcvXVaxafZys1unlY1PkiWvWauV2V4XC69+DXYvxvGr9j2Z32rOQgQcsKKeiqjX3TVRBMITT+f8
0uctMlbLhjTh21GDfmCWersn4UQWgRvyh0CPBwRtyEKslzDBX653SuH5sxTYfT/+ll73R39PixQh
GGo8TGx8Jg6Js51tTyyNGSVyOpL1GW71oWXVzFqj2TXxvOmo48Akbtsb3sjTXA7pU1Hq9bbSVWuF
8ExuEDtLShZNdT2F5bCp4la7HqMQ0f2oThcOFK9tpvPfSiGLsDcbjD2hV6dv35MascO1NZGxTXg6
OuDBlzlwckw7ubcWbaoEmasiBMwzX2OsPCrzBObQravrxom8ez32uufU6rvNxw/xfO5bnuHybfDJ
6uAHFrjN30tLjV6vtexSHpsSJV0Nn3/fo9tbuWRF/AeXYjy6gLde96FnrytSRsMuO10eERwiyFbJ
ehiNsNj2Bv6fj+/qfBVZ7oq+h0EyGVMgY/j0rlRkeKFV2BIAEnbnAVfJkYgH14/SZrgt84UjYbOp
+fiiywd8/orBNwNxpeUBbu7sosB2+8R2Bi7aIFuMkMGsBEmX6yGiHqXCmr5wvTfTG3e5oIU4taPu
VQmOOL1LU9Pzru079YhCVm4MNif4IKIkvqkHYQY68dVbdWkmzJNFPWTQngZR9U+1UXi3I9nvF4b4
O8+cV0uFn7ISj/0cjtrXSIk4GapHypWZPwD0f6yoOazGsdA2jdCnNS4LeekZLA/17KGjsOBVIwjg
r/PvyhUmKKTanY9WqCj7mSzfVQZEO6imqNu2uoXLTCjVsRZlvkEIrx5bWm+kSQz1npBHYPW5treE
qT70tdLtIHLPN+z0q6CxlX+XgUqTk40Eimlalfw99ZaztR+NJq1lp5qPIk6KzykWj2V35W3E0NYX
PrV3ngq7DPbOBkODcvLZyKg0kPbCzLWj6fTzji6F3BE7rm+sHK1bJAeVM0Y1rQmd7i7s35Z57PR9
8LkhD7fURR/+ZtOOlAQNW+7NR5Rm6jX5NfJTmCrfP/7S3t6eDfaDrTB7HBpKryWkv/bDcsoLjri5
eiwR8AUDf/xSqmax8nARboy2nq5FUwx3RdQN64+vvCRLnt/f61l92S0aluGeTWLIrZqwSAz9WM+m
BM+kmI8QHCFlxF6vA6g1k0wE8zyr3/GpsHPuqn5Cn058MzZDtXDW9DBV5MfuYHiLHbh+0tvYuiKp
phV+Fc38l0w8yoBQhBrMpZx/T/oS+For7nxw7aQ/jJXybFlz/gn2qdtsGAZLaAmJqb/N2ar2HlqS
+bpLnGjahG2WfOsjJdmJBG2Db9Ji/NxJPG4oW+vpPicQTVkZSFYupRq/FktOxoGLqR/LAdxZkzbR
Yi74e11x82HpxNnZE3a2Zo+SVe0DckRg2ckkj9agjRv9XqFrQTaKYxYPhVOmMNjDItd8I2llDxiy
qKyV2QCxR0mnlHiqzOa7AhFoadrquBdnSPewIEocqOWAopJ2fFHtla5DNiGh+ugrwneGx9nxnGjj
6Z11Lb0Q5aNmKR28CtosV3RS3OHOLJv0+eOBcgZs4wt3aY8B3yUtjfKbt3BR/34AlQI2YzS65skh
PR2QTNFfaShxSQeI7DJiBqpgbCFabO441qRX0Zh3I5puu5K+2ShKg27Q1GJfyBgPoTFDgoaW5q3z
ofFIJlnAp4FJo+PWbVxazY6XVcTuAhP+AXeJjZ4rsnQzzNRO/LB0xH02atQYC3s2u40GZuTCYf3N
Z8GnqNPiRYvBwsf3f3q39C9qqC1u9TQMjUCmHzHP8Obi6zDxzC2jpMLV67ZXahSbqOeLrLkw77yp
YzO3AlV2uHEotC66ttNfQOhz32IZG548Yi2uMOY368rpsqtO7axgjqx+p4xZu61cncU4NyqUrHb6
EDuF3H785kFQnE0RxDD/aVAhwVjkV6e/ZFAnEuXKanqSxdg9O9roLiSm2Mp87NIpAvPaon806bX+
dVZnDkaRk0X3paPrwyaXefdQGAPZHpnM/7yk/1Vq/hfVv79e0hv047ZPyl+sMb9eeaivCOPlX/gj
1FSc/2Y/akKBhe5Ifdxd5vR/PFKahRyTXjdtH+if6uKe+h+Csf7f1GJs9l0Oizq9Wt7yPxYpZ/Fc
8U/56x8R57/SaS5r9f+bSZe5Y3FhLSVOfhunh/PiTzdFvVHEt4oYxXe8xGAIEtcdfqXdXEMUSQrz
k6W1OscWoYaErkH5rfYJLpIfltsXcgeWdywvbLtOF+A/v0ljx8XRif9T5j0d4kVRkloz5bezlPWh
yBXruR5l7gW2GWbf8H2OT96Ye1/xvWqXMgVOd9n/XJpqGM8CyxqbgNNL56OuhIOT3pZ1qmzA91o3
Y4FLAIWhSp9Ii3/8NVA+/XnOf1OC37vcYrtUbZ3NIge408sZxYQQIk9vaVxijY1jUbykcAC/hW4F
CgWf0M+Pr3d6Hvtze39f72znZqSKLXqup+lzvHYztd7ZTatu3ZQ/fnyl053aP1daTn9LS2CR1Z7e
WZwAsZZzdqvkZXebKlmxFKWHCyGo7w0UGk/en+UBGfTpRbCFe73dJreV21db0ue03wLj/Y1M23yn
h13zo2/Ilha5fSnG8XRB+ufu6KqpFCI1jklnz7HNCJ8po/g2outp+HVpGhsjG6NHd7bcR/jfw37K
vcEvMlt5DFMIaKv/4OkCf2WILr03/ewL8RwhM4vKV5RVNHREMm6jsbl0zH1ncIItYtV1KZRb9KxO
n25muYBHqvg2cRPrpYdevV1K4g8I6+JbvRbdp4/v6WyNfX2oGhsaFWEfnXwOeqfX06mxc8iJbtNJ
VHsx1crXKtGTT5VqhA8uZIhnTxbtVtoGJoY+U9sNZ9ecpWws5ebjn/LOZ8LnuPyPz5JqwtnrHSic
ocuIbrue/WKHLiMI+xZ/g1cNF0oJ71wJFBW6ECAjqM/V5TP666zRC2xYRejcEA4RfTWmJN0Jb7Y3
Y4PL9ON7ev0YzmZ68mdfTxamhrz/7PFSEuRCqXGTqIl27HiU35w6c3/UXjZDXXUi+7MTxuli8i+y
76HSe5Mv03r8V1u515eM9om7paiGv/e8qoDx3SprW7vR617mKwtzi1/HvXlbz1m9LvCA3UotKj7P
Mi92Bcb+Cxqsd8Y0oieE46wry3l5eR9/Pe9ijlNnwHdQRZl7pUuvg9ATOwF+JrEJ4b9e2jcuM9DZ
Q0fnRSLH4oRWWWZPr9d7iMwgj9/QfMGIVQDpKBBVepW5wuTUfx0HY7oRsdt/QS6rXSlhaXwBCvbv
0qr/PPS/f8XZKGOiD52+1m/E1NX3OtyWOy8NDeA5uv2gWq36UKZy2MrKq7cdxdoLI++dpWDJKEcq
zKCjY3A2S9tlBhBp1m66qZivAc1aV9oQ6cmFKfGdLwlpAFZvaO0sqOdHwg7BHr0p7UYJ1Q5S6EBI
YFyofquV3fWFL+m9S3G+RO7ADm0xlp++VCeaB8UatBuvnFOboD3piJWDFXejGAMxsmEciVuptuMu
0SlZL3WZG2QujbqCLtscnbGq7ixOnndTPtIvxJ57MQRm+ZbPh51JI14z6Evgzz8bdi5YYsW0phut
FvJmFC0ETWJMP+nJaG9lBBBxdkT0K6yc+tKAX/7Lp1fGlkFjbZHDsja+Hl/++sA8IreGRkF9LpPs
PiR6L4gSE4jZAOgDoQO5eo6Efpc6OOfLRD7wG4odso5q49iiJKdUdccLu4R3Zj5cPRrvaSnksaU8
m/kMIh4qjtR7CpT5JpRZfxsViXdAB6QHthNHj8Jx+itPk9hJtVFDV28Nny+MmWUnd/Zc6P/pSLsQ
yuDcOnsjadzMHrnCe4Xywy2mPedGj8LwzmohsAnLKR8Vsza3U5rq15M5CCytRomvdmz8Cz/k7eB9
fRIe2i+sF298TuAIjAFFwT4s2vRnaFs1Ca7TTstKO+gHiV5Dksq4jTrRXBmNmvyujdD4agJE8jU8
lLtYtaETQ+a7c0dpXvqy3hk9KMVeT0p0DBCvnH5ZeBjo79nGnhDJCLZ1H1voI6S50/upv22K76E6
57AGYLYR1h6uJTOuH/VhtQ+rLm4WbJvkoPZ/WRef/ryhv3foZ2XwZe5Er4sMFL2uSdn/vH2Lyn5S
MqnuyeXrw5XhFPWnOSEmG9A2eCx094/So7jW9+33WEei77qVtwsRpz7EIoqNCzuT98YyP4caKFMd
oCjr7Phfjy1wM8fYRzKLtsIJbW0lJs1c9RMsprnq6qNJONLjNCgiMOvyTjFYaz5+JG8nF56IhVIA
6xoz4LmEru/or7ejvleHDg9Kgs6VpqCagckwsude2mIHHOgZmp95YSE5q3388y6W1r3D3nc5r54O
j6Q0ezV3tH1ats0VDuJkC6rX2UD3Vx9y4WnftMkVv7wiZkLO1CTcTV6+c1LY3TqPJyjIvLkwt7x9
Fii6eQ6L6Ypt6/nUkpc4R8Sc7rEszt9BADJUZxlBIMsis0VNY2MMd9jiXdmhuCR8fbuuYoGj24Vk
lM0FK9/p01Di0cwAZ+xdDXxUR6TpFm939uPjl33WWlyeOVeh4KUtUROors52TBZ9Rb2Z4/3soN+R
djtgylfowIgh4f4cc5MzHECFhgmw9AlgtVUbvnRiYwry3pifq84001XpNtH641/2zqNnqcEAwcaZ
Rf9ceZiHNRJOfhhPR7+aKq24g+0FemAi6tQtCUeXVVj6fLQXpvLlsZ7O5NTf2L+ibaYTTq7i6WPP
OsONyeG+pvzs5sFUuaLz63EoyzUe8ToJ6BaDkCKQnsjpj+/49Vh3fmniZiiG4tGlNHQ2/jsXxxpV
/b1wrAq5lILTZUzgeKfa5xbCod/ZWrMu5ukhGhp7P44CQrki243CcQLHqMg+0blIfBz+3cExm3tP
K+cH0iXELZVsWHtD9CLU/tiPqXEtU9RXZU0vVYhWWdv88cJe4e1e3FFfVcjLboEN29muFD5bzpzq
XOvQpq9sZFVuMMehsRUWrOi1oc/Rw8fP7+0Hs1zQXTwzGEyQbpy+OYZLoc+mfT05XrSOlvZGhsX/
wgL7zl3xVaqECSG254RzdhE1SeuZBOfrQtHCTwPNh3DVlFHqS03LUe3NsXL4+K7eLugOGz06/3yg
y3x89oGW2SjYdYhr7HdJ4LUTESSxZm8Uq7ykFGOrcjb2qVGx5aVcyHtbdONnAxAvaT+lub3W54xK
fxMt2S0tMtwvZChIFB3JgK3NDov5iw6PzgBkowgd6ZoxlDu7De1bHUYI4iAFtJA6ZrN+1UpC3P15
auJ+3UNvvEfNnxS0XFx7mzveFO6KVlY/+2oufinoW5qDNPVs9s2+hizR4u37PIo8uxmMDhld08o4
cCAgf9eQ0XWrTieqew1PlUh1OvT5i6h7h/yLEJAdokYtvat5XT1n3g6Xt94T3+GLqbDWUG2UyK+g
Nr4AQpxvCg3BPOks5JqskqpVQxZcVDKrsc6zT3CL3Gxl10b/wscvfuN/nPbQ0wcQL9UI+61Hi/G7
rXEsBzG4o1+Vk6aPnFDV3/gU9QfAvzmU5lo4I8BNTfuBSD2PAgIAZrw2lK++I6zRh9VAGMI3s9Dk
hNUxz40gHNUUPpqZPaD1AFvrgNU4UgTQ420IfqlepdBsp/2cmtXoCzTVUA31qRjB4UNMmpQw5eFV
4O06lHG7tPdKX4ck8ktw+Hnq4JSEiHltjxFcS21YkzvcaVvCx1J7k8fii9735RB4Wjc2mzSOGmJo
zDAm+cBIvQEhJ7Hovo5jEHJfH1q/AbKKa3XI7a94/RcbBgulu+rgw8yEzcye6auJlNZK6yDtEult
jPtKMeck6Kn2tn6n5sPsA3BpAnIq6p6DUxmPq7iUtKzakqUwaEkuuGrbAuxz18SxElQGmY2E9ljh
fSEIt1vZNDmbIFMS/RPeLyXeinQYr7tUoHnUpGwi39YT211lteD3NGpLNzGEbF35cZbVE9Ha8FKC
xLDbdNVjn9nGSua+WDBvTL8sO8YWWTTTsCL3YvjMx0Aow6RaEs+kJfAWGMKUO6M1ime2VTR0mX/C
H72FeZc7iBRyqxOZ7XrdEZ+ZGqfJj+RkHItSi7/GbTOJddZOxk+7ZLVdIcEzHwU55IjdyRPoMbnL
SfIk6fpQryqtjDEqrcOomsqzG4OpXPdZ3KR+befjPneb3NoOCafmleiGJruKBuEl18Q30DmMs9RB
UNz2M3EvHWj7lepk8qW2k5bovyIvdXzIlbZNRgDHq9qZUU3mAlhuEFVzTVKGEpfWihQUs99DWq6S
LehHNugebinAIdVkQHkU1pj7oYDNxTLmpQWCaNfOgegXfR80sgsRWxBhDiwyyoYfpP44sANNJ/7m
zJZBn1UaubqBuBTdmKM6Az9DVkbKYBc+h16RuSv6hPk90jw39pOqAI8ZgU+8WRxtTTAiWW92WmUZ
NMclOUshglt3PUulKFCwlmIPOA1+d8VLHtagc8Ifph2l9drIVDcLItFCyCbFXumu9KrunkPXTbt7
p4vGR2jbeu43IYAZ7JJZGlEWcMPPiAmS0W+yJT2gG9XaDcguZrohqwjstGgMNlD5TDD4KqldtQi6
hGxt9loqZq2htZ1izYLpvdSS9uo6B7Hs4Px2Chdmb60YWHqrETJirrHln1NmHhM66g887HTjJaXx
l9nJ9GsSftwjWSSZt9IYkeqqyjKl2GrwmgScKHto6SJGhH9oxKUfbDshfiYXlAlWneamBsUyYE5k
rfQL2KlettlJovdP+EroP2pjVabUvFP2Jb1Wyru5UOYnw22ZfCKSka6itJpdTnWj8pvIDEv6o2kn
2sq2JuUhDSeOV7Zko+2nkul3lentcNsDdyiZfqrqwTZaQSt68sYvqjaMz5Yu9FuelAUePHbTJ17A
8EgOg3rQk1wxfLcoB+kXUalWayCmZrp2kVoT7W5MrbeaPC0uN3qUOAePMy0cpYpego9fQr9BgzI/
ewCggBl5OTEqhL0Q0ZJZ2qyCSK/VKKiSsQEuPbhzERCDBWprHEPjp+WCMzDSMrV8yR3WV5Yyxwf0
rPWXNiExYlCr6WVy8Cev7Vgpnpw+ZCIi4POzYpvjXWSEsKMjMnXtNSxCG1g4YUGEZRVDF/o5bqka
5eGoPhDPDkS1Q2GB3dyZLNsXZADxNqJWm6ENOsonWtFotLsuH68Sz0i/6Oag/aIgG37KaabBQVQn
+7EKmdD8ZkbEELDXVW/ylDcHdm1OnC2bewC7+NdZK23XCqNgVtXm96iyR7xi7iUXZtShba4hjdmw
5roW3tXAoKyCuhdZdd1a1vjVG1vbwuc6OPlOpR70FaZfNgR8V323kxZegL10Y+UoiUsDnoxcb5uP
aGtWOag5b6WXZf6UEZ9creImtO9VpSG1sy9qpB0p6QqabxcEnfiFW6QM+l5qN2xdKNunylQLn8Qv
5m4Lxh8QKCUU2QrfWfVronFTwrFi3fXlbIred4TlDbt6ysrrOWU7oTHh3ScjrZVfFnS8K40Vh8w5
VS3766kz9MyPE8JIkL9X7r0wK/w8qhExpRtZbXwzFTQIAVsiGEpNaciMbDh7eM6EnexGvS0XmB9d
fH8aNOWxzIsG3qSuZz+JguikD4wSBKoL5MBF40eOjF8aRf/ImXtOAy6ek+vWW8VLi8Fj3JgOEq/b
US6+qyj37KuyyVuQkyjaDCa03HqB+h7ddbNdv4yJyEgpA4j3YBaO8qMiPm+goFISDNMqNRFyXe9R
A9JM5Ly+ROTNhOOlB8Pupjty3CN6WuzaWRT6DiAvkWQYK+cmV69VziQzCHRAAl9Q1kzZlgQir9+F
Yw0suywFqWcjKjrzVmP+YWcoOVZ8Ip1jUH1DyasMUqIXomKcGFEEq6VAaNdZ3ak6rGqG5mrCbaKt
4p7qOfqeuf9sVyE7i6FJakppNKXWuW2Jr22jpWEQOU6UboRjx18SVdg/bZBmWKwHNj+raUr0n2bv
jA8WzUKXJI4cUINpCfthCB2NGRD+Qr0iLk11IXHyBP3QZTe9suaR5dydZa2uBifS2Ba5hvU1VtBE
ysh2D4TPy4Ok8Ho0tNgkx6msCaXg8OWR36CGdbJ2uwk3COk09b4DjkNwh0HF35SZ/GWJsauDDmHT
cWpjVMduZCQripnMf7MeOgCtAW7fA7XXxg2snS58bAjbGJmWLPRGum2Fi+J1Jl8xQtg7+KWTegAa
2F4vSYZN7U8pRDUkY2J4cAiM+FZAYkM7Npu3rm6Rh6HlXbxlR8+cMo4tJljUhvqd4hFmtQkbL1P9
jH/yDXS4mIIYG8C0Ju7AurX6YTjOllo0u1Q1W5BioywecqtytkwySblNZW0uiXg2hYBQj01EaJUZ
/gpjtXjE/RivayRS/aqLiPsJ1HFmnTSYPke/TZTC9s1UNoRMKE7tbeYCt+7GzEdNW+sqbio2ur33
W2ub2vWnsC2yoKgGXh+BdZ1262UmlILaMwkTAkNhomjoZyIb5Rxah5I4hqc65t/aZCz5pg8TtXse
4lQRK7N1mmLvwhKZfUKs8f1QHLV+prJKyaKdChDKDu8kwI8MQRILjep77RiVGyh+FH6GGiMVE7Zb
9QE8IufrwkQ3iWSfi6PaFJAEoWvm7RoaqszWqh1GX+pk1G5pH8/fJnfKPptdaVy7eY94udZH+Yi1
xh38amiJQpgyZ1xp9dyw/ZGD3NqUTcOr/8PemTTHjaRp+q+k9R1lgGM3m55DBGIP7rsuMIoisQOO
zQHHr58nVNk1Waqxys5bH8ZMF4oUFREA3P17V0qVH1WThzubFhRrnRUctnZ2J4xNzdHLvpr5cO5G
P8/yvczc4Mx+S/kCUj2fI3baDyNnIRwqZB1CbjT3cunUY+0kpncJrCeYOpiK4XtFxP2bLmt9X3FT
lfRYDkRjGvPYEMnd1oO3Z3mNOfppyyzW6M3bEzRMbFxKNMEgYsraLNZtZ/7RlQO3Q+r089WS8GY2
su/Vm50oBHm5lYgf9J4V3NGzLbey1YSqhvaAg127DSKnXhfXMNLll49Ja4qoqXBeG+GqdGNkFrF/
idXUVCUQuDtFhiTlb9/R72cxXrV9umraLuzWgWxJ3DfKuQVMDOfBi2wKCp21MbrEaKapqc8k4Yzc
UWTWUv9JPHeyWvCVRm6bJ59AWr5as/d6Q1QOxvzqdfno7PzJjL9KSwmS2XUM8sV69HYhJa7xxujs
wFWgFJG+PmSKQszPFIoo2gH66oa465GYhcVJp7NN9NIDxTp+SL9hQO+CHSrvCoVxGKw5+/XTWrXa
YSgZk+9p15vJ2pGNIHAxRdCx6p1LaHBoleM6mIgJX3miMm5H4SzDqk2YaiKGnOlrKTpj3GJqI5cU
QQj5Ym0d+m+UVVpXemr7+16V1m0Z89GQkl9Uzoq4w/C1H1kktrIffPreZjxqJAqkFTGxyWi84k/R
pBFR1mNvJ9usvgq/Nh7bPEBXuYx+VnJcwrK6at0yuxxCrYD2TXo9ZkJdy6VcU7dToeabplFtjcqt
j24HQ7vt3JETM1mOlBpUnEovZz6HY3Zfp6666ujFmTZeQwXmehjT8Bu9STVpSBWOSrYVoyGQPAkJ
L22DbCJOpJPXC2s88s4xY6ZsZkO/DZ3dYv8d5qDZTk0ePHZD2nVbi6Kmp5+Azf8Xyv3HTy7gH+zK
vwjlHi6h7L89Z/UHUrnf3usfvw3p52+77rN+/4GErv+jhO7nr/pdQucRGE5MAQo5fNOk/FxUWb9L
6PgWaTGoxIjBwfzhXlL0/ktDR5sX0k/Sx1EZwBXwnd8ldDR+k2hDAxgoFj452J2/IqETv8CKLsET
BONcVCsI/Uhc/AXxi0OjCwwyXCNL1dhdp6r2spV3sfzRCwBCReNPIZ7A6u1nJhsmJ8HuequGsn8y
h3ZlksXK+aMR8ZZDSJvvBK0cr3nFtEsRRnOWmR5SJmqRPAbk30fVZI8PemgqvRlRzRK3Lf7Ea/GT
kf8Dznx5RzbsGywPPAt/Lu/4DyRuRreQ7+R1EdGHQzkBDUi3jpywa+Z2unZ1TzBM3/uP1Ls4kamb
8sqGYr4bA1nslhLsprcHVsbcus1LZzpycBMgbNZTAZCyoeNA0yFBTvi/h0Evn/IvrxmDBuA4wkl4
3osC84+vOegwthqanktt0+c8TMu8SabqecKbtc6qljRoOjv+BOv9lY27fFCoOhFPkuYAAPurUpGL
FNoMWnkUknv2VOT6WU642awRY2zjOzegX942J5ll7Xh+tpVjHf6JoMX6BZL9+RKIjYM05SakDe+X
a+W3aCN9QqUjWXf+xqMNbqUdq36diXUH6U/9K7OncBocb9lZ1CVtCi3mdagHMH3YqVOaWfbKlsWH
rCZ2XvtPg/R+0aq7l1d4sX6xESJ+5fL88nwsbADVyGk0Cu3njJH+kiJNXK2iwYtJZEXr5brMb9Dx
0SIzHwXNqyXOekby3KjWVNRElHYZSbUr+ZLS4egSRGyHb1SjrAznRUKzEO+yhdDvxj+jOv8fHy6C
FTYhlKi+KX596W2a1zXtXznDEcPHMndVBIlPNUqxTMCxy5/KJ/51LQFcwHCI5I6MEuJdf7mLXUWV
b2jlkSMMvZ2C8mRqme8aNVWbsiriKzHa30eQVXJ8mwkJ5wUhnox81VsjETe95+2GWJV/janhCvKq
LsGSaN+Rjrm/UAxjGHSlSY9aFHY4CzmgiDWgV7dnjW0ibZBa/Nd3yBv5WT8M3efncPUu/9dlc/0A
We6yJB1+djL+369u1GdHEdPnb/xg/9t2rH9wBG/qX//NP/2K/n///DaRg5dd6p++2PyUcd+Nn52+
/+zH8u//3e8/+d/95u9i8EctP//zPz6asR4uvy3hZf1xk4NB/8Mi9y/75VXTNR8fzb/8i9+3Retv
F+k2IgmefAEDfVEP/5eyHJU47jfWBZSU1kVq949t0Xb/RmOuczE3QZ7+3Et/3xZJAL4ED2Ew5P5D
fwmT9BfaL/9ujvvDinzJmbLQrsOLk0YMW/TrvbyEiUEEwjuPpbGcKl2I6loyzBGsVI9te0iQkTtM
qwO5EtEw81y41Fl5YU/9wBLkHBB3ZF/WnrkebTL8iXCZh07G5wKGClrS7OyxXTlm1X1VM1LjecWZ
OiDQfLINGAHZoHyIDygBZ4mlx659VgcOx2H7koiiKW1AcguvUhe1IpuLZJ03hjn3QSQqBTf46BhJ
g3siBR0c6qvQmcWgtuPiluNDl+ZjeauTccT5CNgkNvKCaN+yxMfUHnPiCN+zKqzyo8P6q8lcH2dv
E1Zz468LPynKbVYlpnlMRG/Eq1kNZruZtdN9xanRd7vREcT9u3YXynvAUnO4kV5VvtH3aPgHH/io
25sVSCJ0lJe85xUA8iXQHUCw8mpWBj8JZhO0ArSLvydixBmMto8IgW+3jBXaX7ljgCW5ZihpbtDz
m+2qUJK04BAkwtgPHcU8d3Q11MxICtPQJTXLlbsMHmXfw1twyHbaS4JzMnpqVZSFkUZz4Bav5LLo
K5q2GUemoZu/pEdw+IeTjEV9LePZtE5W1tNH1tuXZq3Ajj8ILOjzHcJXOT1JIHi4Jolxui82mUkF
+XtlprZztKuuDD4hodL8NZydpbvxZRL2KFD4TZuxb+CLU4Ww81jp1rlTUymDrRN08/eK7MuEzgms
iOxtjnlvNLTAbYCdnEv3yCDiTbbUfrGWqOKKVefSkLXO2kt380La5DcCaeuHhe50eqbnRD0OPGrF
FqiRzafoEv/Wv+R5rizH6zVlXcVsR3yLwqykacSXEsFAqL+p1ANgIYEe7IVYpgqIsBvIvgDQKxtr
gj02flH2st3C7KSSNgu7o+K6bQlZRyMXYKmi0uQ4iBZ3PboWgl57zpXL1VAHRkchFg8z9faG5W7S
rA6La0BcWWwVhPOTHE15hQ8pzo8oM+hNzJFzJzd+nwniDgPydiH/POtbGaCVXy2mtXyZSgb2zuwd
HhizNWzvimA64UQaBu6+okM7OEyT4cIelYIrbSaOJoTHybptBr5LylTalPeEWvkLWShGKFZJhkl2
63kObNIMbnIJeSliANNwNi8a4KHrdg1Ffu2aUljf2I1SNwHVM9J6o3eWBBLwwUvNiADisg89aj1G
cFEoLhslcJca0nHM4405IXoilIbGnxUXpQVqpa6124JmT0+tI9Jqh+K1oEGnkUYUwDmTV8tncoGN
vQoswr9Y56qYYttVie3kXAo70Qi6IN5WbZER14dCmHzYIiASbj3PcmFibnwLyVWQPDj1iOgkDsYu
2Ig4npzHomzMaYeacCqvCSge0yiJC/rKlimmgE1UFhr2nHI+2j4VSDBvAI6I+xFKMVrmynrnU56m
27nxnLt8GMwZXE4YxkOIWGPPGzc2Y10H79bUUlXkTJUDI0H5EJ27gVPQE97Vst5Q9TLbW1VfDlTT
WNN3lkurAAiYemiufTaDKW0zH8Z5K4a29LOVRHwmoqWCoPwmCPo/mVij7VuB9qzZ9pau8E3OQx1e
MqWy96Vz3bsKoQNg5eyN/g4CcCLHJU/aL793xF6xyssXwsFp8QqsrA12WUu2yLkYIExXNkheshs5
ML/qOG4enYSM2OucONr57PgWKewePLq/rlQdgOjO7sQNX0HNrDOVk6MEOEWWwPWkJKHVeWn4VMn1
0hPPo/T99wDt7fjSQy3Q4MhHIyP6FoviwY3nEP+8YdrZfoKDcg/O7M1q6yau0VzXc0PPvG+DpLg1
jcFHXIWmuc2IufuuUjIdV2ExkUBpdbQ/3phUk3HtSDZqos4uqjRyCHsULEukK4E3gvqgU0Aa9dlS
SUQbJ471BYWnsooEvtZNwoAeUDMtWn2b5s5IMQ7aTCi1tbdk+A5Ww6L9GRg8iy+m7o6wFQUy6Cfp
ieqXDP3PUniDj8S4MrrvQULJir2mm6grWRTKjjIUwyXD7ocA2gD5NPvG+fDwjTwxFugcHtZVkG/r
0Khoz9goX7T+TZeM2tlDj1R66xftQB5qTjnrPtf4jiN2vqJeE5VUjbeKiC69y2rN/ghvpC7+WVLR
Y0gkKnIg4AQO+vvKC0ZUUoJQ5M08z5YVJcbsLtdURVnzAYbYuiRkOmOyoy2ZskRCV8SdE2Q+mFRR
2W1yMBNjsXYucExBU3Teu2cbHda4WxJQ49eiUQuFPHlCdZUgh4g2FwFXkAa9XMMsp8MnelLdnPoC
RaW/oZRkLmlocY1geIfCq2FdE56wmhE+c4J61bda1M95mc+2uITHAzatbC6uPJRUh5klIWokPsyb
cBhSfVXPsR9v3DSt1Mnpxz6g/EujtHZElXHhlrQzqT/wq3mcNw67XB+TAh0HzgY/noAXaUxLAjNm
oTnScYdLbKbRcR5rC00+vhdN7shYmsuBWzdhbRI69NOrsrIN71s7MI5fwVbJ8Waqu8lrV7aRxd2L
JJjePcPaCsHM0KHITo18KG4D4louUO3k++SwdM2ibqVXGyR0xJ2p3obmUui3Mrp2oYAqmwEstUha
dA1JVnXdvRv7nuwxVSf2V9M5eXwq+4lqVZCL8sK7uw0CtDTwHy1hhVd8cP4SLb5Tf5dQna1Dni/Z
/d8mt6eisE6B10+hLDznmHEaKB41Na/qvVBD9R0sOZZkh6pSnWePx/gQm/mUbehBd6bbopLwKIpD
rrcvwJ7Tk05spzrGBnjnHsHlMrxW3OnchWaWdC9zlbsPHVPo20U0L568ysIqWwe6o8BsoVZ5nxSu
VqDNNSW2yF5LMxJq6saDBaNrPJYl09b9FDZuZfD8whvtAyclLFsNaDcYGtrpPjVZ9Dd/fRC6yj66
pm++hl8Hmn8aif7tuPQ/cPRhovx3o8+39+p7hlT78x+e2p//4O+Tj23/zUeM6hLLQ7whcw7Tzd8H
HyEuM9ElBQZvDw0oF7TkdzjQCP4mELMCDF1+gJHkEtvy++RjWMHFiStw6HBbEnONn/4vjD6Mcb/4
fi44JSY29lRiMi7q8V/QqIHWidGAO1h1RTyEUYqnNTuGoqIhWfQZT7mVBi50gtV5yVffWfNLO8QV
uPiUWclkRNnkTz9mO9fDLg/qpD2GlWnOmNFUFny69ehkHl3KJNddl9i1zLXh+U3zzPGZYNGoSML5
sOQ5xzoRzkV5WxFJAJSdW4A7QabNu4UjZnIIjRoCJI6XtL5KMsNGMU6G+7hhr35FO46tjt5Vjp8Q
E7TWr6hrqqhBFLnVqVXNwOaRlx2a3UmUledE0uJEUVFHp432jh2svpxuDYoLNmbrJcFmpL/M2/up
Xxc7byEmyWJd/9ZQqrCCuQivskGlj4R4qVPKEvkwd8TGE/g1v7Z9KY8ApwEvrGf66he5ZS98c2R1
aR6tf5Q++edCW9OJ4Qgxm3YI5DP89h1hXrKiDmehe70q91k7dTt3bvIr0xzpjICILMWoqSiroLzD
tN8U6ezsazWNJ4ppqLsy7TeSntU6xpZyorbevxUQuZvcMb/XXjlGsdmO+3pGuUCQwsulLP2E50Jx
YDDrr5Sm+WPcSntXdLDcMpzsqP1Zhoo7j+O9P7y6VcDAQ2YGnabxxHkU2l3aauVOjTPcDPQtCjba
QbaAigYCnOJp9qTS28LHgjquOmk23R2tfUv4NqVB0Z/CAqy5hm/PcVKuOshykit480hE12KgRXJc
212ibnJFjLeRJycHazLkWFG15bWrm1us13GCUgZ55ab2qABQzUgzGDmz1F6AgrrI+2pS/Z4EIspV
Pw+PhefJVZCbamUGHT2DhqMRB3V0klU0dMddy5qt6DnIE8SBK4cKG4P8CNbue7RDpbf1aG+8IqFK
RXMsprvFqWuf4qmgtR8wRJPEMUIwvykKcZ29LYcsRqCR2vkVUTtNduSCF/7ZKv3vqZmazsGwKfo7
utJMYbHt7hvM2vhAnbDrb9HSTcmuTDjX7pGosrsE9Z2gP40zlRw+F1LtDgWOmefCIfo8R/J4W7s2
Sk9d75HfSo4StVWdqsAI1gK9AyN1Y9dUiU2Z3pKD4hOSaM91/9FjLs9WdpH2+bqc4501+fmyNpRP
Qu5U0tQd6bnwqOeCDhW3XiqDYZVZCDx5Dpazo5J7W8jrdlzKnZMPNOZJsVZ4C1FCtPYLHY9+w6hN
9ulJ9gj1IgOu9WhoHdcIvvL0ojcFro8wWpVehKLFbU+l7+FZyfwS4DUeqGj4UGVB75s5+tdG0yDo
7yYFrbcax6leO7VK2zWExzeduynRzJrii0YcCtXLMwuUhZ5h6bmmKf2bhG0lLX2QhPa4L85cHR3e
Z72ditH8rjRzx0j3YEeWyqDt+QdrASGi3eKXQRQAmtE6WdIVu02qOeOQoQRAp7HAZR+zMGuRu8T9
EqVTnXbfOQoge4ztmrBBpeJcUC+30HruAUI1ETtGHO6NFv5+03UknCjJ/JqEHqeg2rLueHjJiNJV
c4XJZ9zJJMt3CASXN4AXamQGbzLWvurNCBnPDycv6WK1x5GTu2MeUmOEokEJ9aTN8sZoOqoebdnv
RGEtWz2Wn7X0CXtj0d9S9umfkKLZp6FKnSNTqPFBUTxiN+JfUXm6XmseLHRK7bazFnzjftu7W+qb
PoukCCO6BTWHupqZRbnARL4+lm1DlUYf+ierprpjaXjfhUtst+3+mJjArmCSiKuZ6nbDreG8oM8a
VrXOliP1ih115YrxVZFYVa/I4inO6OKXyGWw2Je1+RlmTXp/OZKew2CRyBZni5oR7VXrDkvnzodx
OrhVg5JMesu3fEiarYFi4NuFzyijnIjWc06n4AGapLgjL6s+5nN1A7T9NbcVoIsfxMHRC+LmXA3t
ciStedgiEBD3xRKMrwTtTztW2uCQFSo5BkrSwzKjuXVZBlGaps50sHQ/3dD76XUbsAfKT2vhckZ0
wzdb1+EmxNR4qzA43Gmn3TlBXG19SsD3c5nV+wL84iwNqmBkysBqTx4folqbPa/Ep5JWDScMTP61
P/WPNXpgN7LbELckWUdfATZJOmqdQy5NhU44PhNgEI0xss6hafaNFO+S2CXL62/hNzxGRUL/2hr5
YVdv4jq/q+b2lBAPQGLlvF1CPZ3oD1q2uZSoie1hn3cjAUt6SMj2pUzezNztIJqEcnpAi87R90Kz
xmtKrTunpfPQ9A90e9OuavrOc+hM/CokQ2s9OeEuJZHpao4Dc8uuz2qRlvHRm6thnYBjfnescTwS
GyV27oUhAyprrqzS2vtN5a6pHgDvcPUH0ovpLpgW4pzSx67XDnHe4saVyV7LZiJXj7JidnRv0iiY
EN7Y41ejmrsCnXncm+h37G89dfNJnh77Bm0z7d9IPYJoXtKXpJ0iNZo3WWcdfZGzSXvB1s4y3P6l
bcEB5fep357DfDqmwZITjpogYRubZ2LL9/S1rt0eKfgK4cXR84tT3ob6MBdSiFXW13onmuUpz6S1
ChpdbWGSb70p4L3MW0ZBM3K1x87bkZ9sE7Odz8qL3EGjl11Iq9pkXlqwLgEOpkUcPhZh664XlenX
0miT56CtM2NtO71etpZMBHOLyp0+gnfq7C0Vz0N6WDKFLHFFyWS5JnW9fBe01UnALFSe1RzZXmdH
gcIlOIwLj2Gdd+kHBqHy0A5WYw40ilIh1I5YtFfKRt6YApZDaFlUphMXekK/V70EU0AdrLnECKeX
akR151eZt+MJklswGfsQ6AGFUT5WN/1C7CIJ+3I8Crot3zrysbZup8My6rKeUrgmNO4MGtp9aCOc
2StnyCtvB4c3vysN28uMIwwOkktuiRY5bo0+cSky+yqxhfJfVAL+vrEGldebTPXJrYnU9Gbphbcf
ksy+GTvCxxGa4ORfTRRje3gbFKVAocNfE9nQHHrbWm7DXDvXMm3nSBV2sVlm5D4qKS6jLxcdeCxE
wu3pqI9Lh1ajzLyRyWBeISCzwefyLpocNT43nKbvJl3cdVIYN0VCcrW2uXcXTvs7JaQ+uQqDk3bH
+4wMiZY0jztaTdnkGgSeTg3MNLbod20mwGguh3pbyuoh6VHNEPUl10HePZseNAG+irMwl3Q30/u5
AUUxo5rYhBtOLSa+0Pp66s3pJuGBXjeNuTczm08/Xj4Tz3jHtJgeU1+h+fGzve7I3vTy6d0N8hZc
nuAtBOzDYW5aHcUU35qraZ7qRy6reiPEqz8bSfgB7t1uVUv8adO7LxKm4JoRyD5Mo9ugLKsfQInZ
wrSvU4STfbdxGlbXtYFRFeAZrfmGpzY9By77yRprQr4vZ2XjCCuXh8ldiqOd2jZca3BVWtrdud6c
HJTNXkI3gX5EF1a/0JYV7ya06GjyLBkpSb7gnGvsMhRSb9xw+DGN9l3WzJLpu0DMU5nfbDCItTeZ
1V0cG3JDxXPyEeYiPDfBYr666bBLk4azn9c2rxnJdmtk+8H9MtcPZlZXr0M2/sD3cyiDHNq1y/Wb
2astpo1sX1ID/L0p+uboGnK8H0ar26AzTb7LwfeRtrrjTZc6zlNYdHhjLMIvOKlcdH8Tj1jiNcPD
iJ34ZCAIReuowvHL1ZCurlGpHV16/Y7iafY0SJqdByj2TYtsvCnbqV4lnokaoslaY0NQ4KOmwXkd
EHn4YKrpUGaj2JnSsT5KE8keAk7jzSnn+ltftOmm0YG1KeYxv1HSDNe9cKqbMtDmW1ZVYmtig4tE
UL+QC2HtZluBfQfNrplSf6WyRG8wX3WHEY4YswTypyxeYoQGy3IsTb/ZLb2V7VqVkfdvYiJhRQq7
+DTHAElyGKu7kKTyoEMtLcqu6miYM5fbgkw4FANjdqREr3haihS9ROK5Ox7UeyqM+6MmImKlZXyX
atOOGtLIozlvwDH91D3NHOQj0DcU3kZ7QDS9ycdcvoLbW3d0gD0iAWtPs51guffQqnpkAAfMmnt7
CIqbhurnjexoyzLsJHx3e8iPIBjfAmdObysr8U5yscSD1dvpGX7BughQseyD6ADh6ae4CY8UFk77
vEnt+5wj0jYxzHCVW3MZeXUnEQ136G0SN8wiXcf6Uak8dTbFaPUKtlA7WxrCnb1mo/mR102x4WhL
4EzVpveM6UyXsR/2117RfuTFjIYlt7EduUGanODiwnMdG+Yxa5HDMMKQD7k4zBzakKwgznKbKa1O
APjZebTae4WWdj1MFrNP4gIDoG27LtoyuQowRcAWgf8p+tjWsYNURdtZuG814GVAa0CUiQGioJDu
fX05/2QTNnNHyA/Tj3lCW4t2HdDsNjZRcsQ8ntAz7KlCog+1u/45n1vk/mnCHDpMktlbNnuN+YSN
KJvDtXtBppP6NTdT8QRWicq9dSg6x2b2nevlHo3h56CcvfYM/a/czoe4oeXTX9Dl5ZAOO0MpCWq2
eNXBkTQSVgAFXZSHOpkZB+McC0lo4hYGkMO1NFNZGM/20Slyl2N0EqxMLz9TWBfscCNc4bu9FyKH
jzWN7BoI96nJ6BIxcdXLMLiytSK8sQ0wjxQFn1Qd3oWxG2JYIQ9gaS+MoVmx65fDztOFc7JArcc6
h/dqF0Dk8puqnClftUPf3ygT38WlXnGxUv8GVWt5isNY6rW1BMRUf6SiTvapO4xXQQ/QKAALvsX+
Mq3xlzQRaSa02YYnvA7ywfDy7Lu67M6DPW9GQxYPfaLPpefLc2wZxTZx/Oqx9YtHgKP+uR/D6WZk
H6CET9k/mA/eA2lcExX+QXRH/T6R13kuNTT1JWXf3DeJ9NbUe7orwyj6CG9scPSl3BheaLzAJmY7
n7Tu99zy3Nd5csydIdpzqeAyWWSICxZUPnC2t7v9NChrzxD+jaB4egyd4dVDjMstEvNY2A11fcLY
0Y9knrO6Ofs0Um0g0vOtO5TOlxM706MHqLMKYUDXY6h8ir4TMoBHYOwkK+Y9UfofqiKBmhZLSn1E
a9IcaKnqaVbFwLqddrd5L4cDIxuBE21g4BXJu5WUwsVLkQRHPC3Lxgh1gyy0HLZe5VprszGNiMgU
l30ML50MrfapVUAjxkxvdllPyx1CrfIoC8EEbH4ts59u0bUlWwg4z48Ic+sfpF5+5LHoVoEOHOx2
ZneFMIm9MmgxBTSi3nSGOwO/2+Q4mm0XBfRun8QSmrukXa4tLzijtHrheMSh3Kn6a9nI6jCUnXMu
AxIfsWTqaeUPsf+tzhiAQ5l+zZq9vAz8NuqVV5+HfJYbPw79c8ObQ4CsNzh5nss0blcjXvaVrJZL
vSJ+ATezq12BPfQdz+V83bdNuXcxuUdttbyOS7tsbT3652zJMTg2wvk0kthYm5Xh3JVjO/P02FRY
oK24InkcZTPj7xGsVTxk+KG2vTAJPDUvc529kOs8BsyEVIB3uzYLHOZq1nifOQPrrH+HwiylygEn
BnLDak89MhnoeJQO1hBa6y4TXyBQASNE/tBjzV2Vk3shjkVMKE4936misyLQzS+h8vBUK9vbV8LH
N2dRr9F25AJUYXfrCZQLoxbmGj7OZQ/sqyP1EvF1GAyCXuE+J2+VknqOkQCNkEsGE9M0tOjybXcN
lTneGbBa27LCxBrj3gQeLfuoRJeAuW8K42ixtR8p/NFr8iKe2KCbtWHoZVNjcLy45RBMU+yy7qhH
Z8czNvCd5inwk+aQiMmG83dvdF0dJF6zk5XMckchogY99Tk7sj4w2w9Bjrp5qpFlBdk+n0GW0J9a
O4jEOSJH2toMcdsTVUrvTzI/6wRkEXhRfEvK7nvZeDfI+DvoJnd6Hoawv9xb/QHT7rgDBL+ZFzJ7
4Uo+TXbZNcFsxWbqvGJLkcYA4qPndedN7ZHcu+wcI8rZSMQgt0WZg7wmatcn83RYYBzXCkZyWzjp
OxEqsX1kZh/ik9BpgiYPdXyzK7yqUGcxePMDRfOuuy3GYlxuY0xT5DvksVlHKA4TWlbRsOmb3l7y
MyUffLJebJt6TY1fH4ObhSp9bn3i2oqYTCQsGXmOLrGHrVxBZtszuvEqeJ2WHh8VPpDypbQm+Zgp
7jeU6NKYccLGPDtdIhuscOHMTBikFiodFKa9YrMsjYS5kiQatfUryZLXE756lUw6f5A031ifxgBc
d+d7CBaOedcIg03PtuHg+e8HcTcgowGBau1xiawwHuWVjWBGHFsLAXvEgdYiXFe7ttq4kL1NxKJp
LUcj94SKpgR29ehMPEtQfF41nyvPHHE2GbG4QaGnvxStXCXgl9nW0dwPoJ80J4y3IP+o+vtM79Eb
PFbLSJSu9jimVVfx6D+VuDHX1IO1a1J7u/s6cY+tY32PRa3R2ljDRlVFvzJn/wcKyuWZG2F6Ar/N
L2YbjS4eidaL1ROuVuRAHZURztt+XoSzEQXMvawDeRUSm5zU6wbpy+VYHuADMkqVP89x2w13oh9r
7odu9vdhBZC8NmNV32cASPkmUbjVHiAa5ckEEFoXPbBl3yXVSzEGmJGqSY5Xk1ygJVJrLwyrXfcp
yRSlWIwNW2fzPCv1UjbVY9X68XsXFM49PUnuPRVdmM9TfZ4FR0Sv9eo3/CGcLQb3YU6wFCcsknj7
DVHt2lHWt9WQykOBUhm4E8j8eelj/2DLwN22eda94mfQX3ZctzufdjK9smE5MfzFr2U+6E0yYHOx
VWLhQExd8mri/CvsRkOvU1YMjPRu01tXwdzBdZIrb/2YkeCxhCzS1e8k/1diX2XIXzYcxRFF2aOT
Jjtu+jB/zrI+rFbZ0NAClKWV1WHolG1nn2aRu9kGsRw+LTLkOwYIAfHDiOzRShPVjuDl4p/MN2HG
goD4GwX5lhgBpCnNiMSQGiq3m8HUioxdFblRUWHwJnZHL0u7T9Kq7jkWJf40nYN2eocKQo0muDbb
YQnxQC/xslnG5WVOm1ug6WOiTb0SqY1iTDfd3lpAaiszDw41lBIjey1BFYlZh6PIiOzKAk6dbj3t
/g97Z7LjuJJl2395c16wNZJTkaI6l+R9NyHcI8KNpLHvya+vpcrMQmYB9YCc5+ACFwiP8E4yHttn
77VFKZzIksjYDqcdbnZwDIP0zv6oZxf2HbhUEvdDtu01BywJVWQuduZk04OVd2Kvk7a4EucgJIoo
GYyZp7NHyDhJbszs5hDXtddt6q4wT6W+1p8rNJ93STLvrjHsdGus1vSZNF5ynJFIKyRCVFliAai8
xVpFEq/q3mtmeRwSMpPRhE215veTdusGugNRs0QqDTINkBrV2hap6kQ3s8Ck0mvjxOrR9fzPVcbG
E4sBqA/GgaRcPUTOnJCXadt5Z7SM5XpMkQYjeLkdTerj8q7vsKikixnw/Kyvo8NbFw+jZm9qlKrI
HXsLPd5eUjR8JJ+3tfMBZUgNGXdmvP3Al/inq/47RN+Luxo7dsCrCdtxyQyT1WZ17ue1/8aYde0n
LlzZkEIuNBafxN08H700wf0nC/MhqayL8Ftt1/bLzhvTS6O6fVsL/2SIeCDXpmfN1fdGebbZDgRT
R+9oq3xCWbmsjVu+jLVPv9yIt27/rLnxhW0HD0Uu0w+Ny6tSRwR8tOzsLBoqllcyVqzzWoC6uN6T
8qPRqL4uF/fLIY4U2jZbpsTP5KOxJGKPCpA85CR8tj72O3JsJuptwhft499bTF9912t26Pzxq6zl
7XmBQgk7ZsJ4zUNaPhS1Pv/ivC3eRtxzvBubOBL6crW1ziHy2XtFoKEQ3Fw4qEiARqf9ULcO6VXf
Nmi3LrID/BFrb2WkwnCMms+osn8mIV8KR2f9xfvuzimWee9KSrsXD5OUX/gXEbvyXtb8DjfpbVbI
naE9jElBd83MrqnteGjnTU8odiwI9vWWdhkMpw0Noy5Os9ZM28TmfOYNTUdp7lXN0ziqxxSkCDdY
e4w8dpubxFAGSTVzJcPrtBvDLaoDhrI3GuihHixeHWhUXZwLzeQSGLd0ldrdt2x77qyDvFAlW21b
gwAAF7gs1AtrCVOmubrQ3lssD/sRx9mGD3pNVEHC1TMwyxjT15QZKz08TO4h3kpvIzhCTpDnClpR
wT8Tm/xVug5LGteiDsHjWWCp8SychLuWUawHS8bAhSbkaAE5FKnsUuoK7bhctoJ+z0+cH+AhOLSO
5F4Lmuzw2tATTvXlaPMUO6mJDrjL0jEmyY0DIAabcDfFn21L5G7b5/M8nJqYtPo4GjbPXavD0QpZ
aafN1gm7HFcPv2babexJHOHOmOkLi48kC5TPRXivlqkC+6XrSfMNGECcaM6LBUqr2dV/Q9f9J9T1
//Cu/v+cGnccTH3yryb129/4m1XD9P8CFCRYTgqYbZBnzP+xarh/gbCziXOxF2TiuSH1/2HVML2/
YEdC+4ffZ7iee0MF/8OqYemg0W9F0TjKb8VC/5ZJnQ//14iHB8/fMgE1OY5l3ciM/9up0bmL1zBM
cXEnxhw2mXKCoQQ0IScvRJbXL3XRPho2cuoy5nc5UveW1o2jbjWfTTEeYjHuUYB49eq40Rw1RmbL
A60y5RA07pwExBzDwfcfUmgMyn+Lmy/cZ4HEKdHI7LhwbueDeBv7ttzUNs2Aevq8uGl/1bomcntK
83z3N7twLtXMme0EwLLo70FnHcY++5S2v4YK394mt4f5tby5MrGmtIQp21feASGIDqbO2J/ZWkxX
C6NU0+N8T+zqrsRfL7TuXpAmDkRikBhHIiHdsqlG3L71rdwtpk0OH133x7HWT67DW5V5PK3TKWq0
8aeZxRTBGQKysX5nKr8Kxbel1XnO3rMPHTf7BN49hMJqI66CP4BJuKtWw3vbFvfDUpSBrxMlcygd
TO9sRzIvvXJejp+ZTnsT5zm3YocLcT1JTH0LXyZXl1vFgay15zIDDDNS1oj3ajMZ7qOnRBrUXcZd
Yi1roD/ru8gJuOezvdOJDOXM/aEFPc3qjI7dUnct0+nBHs0reZxgNXtYsdVZ+YBvML1+rK2Rc7jM
R19JN+j18sz0WAZG26bbWatoByaHEGlTnO1Wt3iAnLzNVb4bcZ1v5Ppgx7dUXEF83jp2bTJsXK0m
oJQ9ygXelSZvhuheQUDR3F8wBO8198Yl87pwgYS18XKr3VgQvXZaDpph9C0eEdjQtRPvFeAqHlcO
Ue27Ir/gUQwMdMn7srWeNC/VnhTtmpsylvrGmGgpM4f1VbNxeqjqqWnXRm2a5jvNZx3lzzJ+tJit
07CIaT8Cngs6QsuvqWfIsLQS9JM0tQ7mMh2HLKMAe07iAHEnDZa2g9PizLCUpL0TorunlfSnMawz
zpG3UpVt2FYMh7PDkiVtTKAcScTuiIzB0i0R/VlIFA2mn3bZL6mPn7t3jwm1brgEhovhdC1rZrTw
fjXse9+bvuy0X6Mmd7WNUYHUqZoE0yc/I9PDoq1Se95gpL5TQ/ve5v6LruVnN0+WKGn0lregOdPC
Uhzy1RlQ3LKPibLaEGvKuNWt+pXrLe9Gs7pM9eQGGmCorcxTYv3D2ahc7oeuyLZccOkGxwqPQZB5
eDr02I+DYmjoWbEnw8QTTTtM1hRB14llZydVEaYGY5FLqwJGifzXRPM0kiuDP3FxJ+yz4WS06YsA
wRH2U7HHgsMbPOGSI8mfu9n8yy8hkfQDHeSxo0d1pwVmWxzdGflYm5sAXOo3TIvdzQMTNENehnQH
kVz3nL2fsrFSeJt6mW+T/IrTptmCb6Kg8QHZOvL9z8xApGua7Jec7sYBepaVtvc4nUkNZlzqbAoF
74ZxIfWNJVk+sfljkKaY9U5oogscvy627Tp1ERmA5GAk+aGNx/EzF/UULUZsvE8+IZZhAY2xxIE9
37I63GUvde8Dx5mdktSUTFHhyZdMhZUdbMS8YAHOAOEHJgk6Tli61dVa57Oi47YxvHlvY6Q+jkZJ
LaxW30++dlrq8YSZ9Pfqjs9ZNr3mbLTbIqnCYtb+pGL0t+nNsaXL+Cqpg7dX82iPy6mrMMILhyIg
IbKApYzFJ6q0fdcrHUf0hCuhsoqzidzuaixMUgTvopr2lTZyfx8uWYUDGoEx31OHyIZBTqfBwfer
NDOs/VLskQ3vBqavRvRYt5tR/5N5lkeYgPOrNr3sm9Ki4qiXVOca80waoaWrNy/LHU6TftO55RRm
3cw9q3GjZSyfHDcHH/NYLda+nAhIyWzgdWRTIsvWnuVsvjzH+WGtWs7vwRj710WY3VmT5hF1lGtf
eUwWFpQMctyu0DlXaCz2FA2piQgfF24wGSsbBaSbAMeBOiuRXPHgy2DMe9SGIeHqRDg+0tl4TsWX
qUr0kWrIArhgl3yxxdc41L9T2XfcBhIrsHtnD5F1n1RaNOEfr2LWHHU3bfpE0IO4Bq6RXrQ0fV2d
VBDeKY5KU4eUGuPCaVktah2/HxQTttp/Ftebw0bmJxF78cEUAGVmuWbwXOpAjeW2pP1JNAMOQu8F
DYyYQ3wSavqtoz6s0g9ubhnsY8m5lvqftstfDDIo28oGj5m0vJgqJy8ikczGJk1KQEZjrCLwY5Ff
1qh67KpJOuDzSxLwolY7wNkcpkd71D/mdI0qt2QxWbVfSkeSLA0OgMlSIuq0XJ19nycQjW8fqcu9
duN2hoFMgHdTZ/21mb24jdjmO6RAhgXik9D3Zqmt7/O6vmHBQ/yfcIc4dcHzSqPiruxBSs0OLQQI
q9kxr5LsO83kGNmrVvKBLORCd44luyCFx4Q+r2/yU8VhXSa11xJ7eEttc3l1qGL+4NJRPOiK3e0y
umHrXB0ZLY7TYPVjazDqTxbh2qJU3TPWvilYuYrUTn+ocHFHSX/rFZpyJCQ00EhTbr9FrM83t9nd
78AWsZzAfKVPBZbSJOp8WjB1vWKz9GfqhMVKxOP+pjmUnCzOVwa0ZOSecSgwqD41sn8zF8GzzH0E
W7/rp9F6szFPBU6rnWEssX81m/JI5VQZsP0aw7rjaZkrtgrAP6OFENCsEAcree1Lwhu+fhiw4YOA
Qyg3FEadZo/Zdmvq7JUocKQ1767IJpJRxPBz59VNm7uYa0LJgrVosE9yS46W2OiifEytALjOflHG
M25d7HLFTavEZUq8bbr2lrlLYMDxcJZhjb1CLU2A422b3VCIS3WnD9p2lklQCt4MfnwlwfCEqvq5
kC72UXCLvD1gdIhS1tZdDhPDAE650t7ps/YQ0Gc2t5ULiKYb4/NicMst4ylwci3MBMxw2/xjdjkl
pHel7pEnYLE7YCZVcm8797JMf+VmfVpZB9RiKIJxZl6SvBGIU7ma3BXxsI/T+lg15i73OqC2MhqE
YP/XezsD0B52DDZZ6SIhDtrrI8jwi4UDaKOKqdnJeX2pDKHzlUxOYAFq2jfD9OoZAh0APxkPdnEd
Sr5vR/+WLkYsnecZrpqfcZzOaXPbMU3coUt8aYY8WKl55UXNyJdWwbpqSII+XA5BCtreo1Kc06H9
brtHTZ+earg+qovD2nqqqvxjrOVbCZyw7r1o9NvDquV3hdQObqNfGm6hs4Z3pMpyM5wn3LG1nkZz
11ibol1+KuW9O/TV3c4GJZqPym3/2Hp8ciaWZZjYujTfTeawwzy8S3DEOmm9U870+5bPBqlyHO3x
AzHO10myNJJpvo0oxLyz1MVfp89xMe86eafbj1KsD9Xsn4actZfdRV6S4UJt7wRZzCYekd8MDrJq
bk+tzWxD4uY8qPRLMOuqWWHO8z1mprr8NhtzLzq2aOpMY1NMGo8CSt8D8FeX/DOLLn5KxQubadq+
W9iFoQWeSRZeK6t9oMYg4vw4C8EHKO/emYvt2j5aHS5RvUDPN/NrDn4ChpV5Bs4Z0rhoheQ9jsxV
VWBz4Bz85WMe9SgW+RtWurPNoOp0xok8/WtqJy904+A+kancLgYN4ZgL8UfcVwaGB+nk4VjhfOqT
Yb8M1tVdfsHoDD1AQevcLSHpRuDm/mEo/ddeMLw0/XBcWj2aTYuYrKU9jJbx0tTv7oyXT/i/eCWl
YdGrR1NWSKkCfimXEbmdkukbyqi/hVARmbltn8sFW3ZZF/t1Ni9Zpt9PYt1CmoVp1okYvNmkNoX7
h1VUiot6eU01FuVgsAPvtq2/vSxH/2NmVsp4lOklWUFMy+v8Yrlih98QxK2fdoGwx8eS7fWid9cG
9740h5PiGZhoBI7skUfAMDsHPBwb0BIf43iFvXZhn3q2NO/JH2JKt2Dvx7AuOfZ4ZrRw5s36ZVhZ
zH9ljvZntU6I5/c6OMEGjCbH3gME1T0GsHPVYMVpq+w3AuO50p3XAsRK4NjLVoF2A+wRJLF2wZ7A
ArQ/QgfcLmn94xvVwwwSrqrfWcj9gRq6L7LyJFN9vkiDauMpvtassTcdYVse2tzWMIT3aQLgjv/m
OEoNQjOpu0lX8btsKjh5XXXQKssMptw1UbG6c15ru9SECNYk+7ZtP5WnvaFRBmrJIKzqaFpea6YB
qKevvJho1pMXp2UkXW+Cr8U1HdPfBOEvUR71gxOGyFYGSEke7oL6h5jTpjbjll+T/qg0z9u6Bqd5
iggbuv1kHYzJg5ToVoGVe89xnXzUUMOybhzupGFe6qZ5Hde8CGarnI51gbwbL86rDV01GNS4hpaV
ffe1/YR5pdqVvQL7zyxpoevtmExfxpGAtRk3Bw0pazNo7TvE2o9CkflggJesQ+YicDFgF1xaoT3N
+pGyRjdaB2/YpJ74llP1qHelg1rm3bdZ1vCv3YBmVXc19QFYlrgo4gXAWAwCuy12kbxb4aqw89vg
gek2qpEfmuAY0Dq72LteMu1o7RRhxRpoRyU58fOxglNTY0NJ/Hli75mVR1ZnGT/yNH4zDPlMOuFm
D7nF7xo5XBUnMaREBmSzBcZkpuOGZXm8Ib6G938g6WFBeoUUhc29lQ/sWIJ5Qqn0kH+Fv43TrkY2
nbZ+1fyxXJhSLUi5vDIAxQMqRntWddROcXl2U5PLRJNZoes1WjiPSx9h//QDUUHqTEc7wVzBDXud
yaUV3CGJuiChz/d9rNBsxBjfwXrF5GnVmnmyycdGNYtBlofY2lO3Ng4mRFZ8pE1OydpcHIRGAtqd
f0mN97aeRbjBKc2+AdtY92tclDrzKJzix7spykvxmcS6t6+WCoxik03uZjbHzyKdXuOsPGg2GxSw
fce149EG0HiT69adOfIyn0vzxGhK5I6zKmyBsCtyzbVm3wmHE841qmcy27q/hdfIa3zSkgOPlkIj
xXsDDfLbNBmFKy9ySyP9MvLZ2M5qzHd45E3KOtBgZpDWQTLWSXxIs9wldbOOuFFvIjYI2dvpEZ8y
GZ+XziL52qwikLnWMtcRlY2T78GHXzQbpxEjo80r0euSL8lLrXS155T1dkiifBsj8uKoipKyZW21
GmQe+00bL0AMgDjssSLQaxQTGsFevqWsYWMOci/I5ch2II3CJqQ2tDkcqpQ2Wqc8GYZ1yRjVCrM8
tlP6x/bJ/dvj0U9RrAvyrc13LuKX+YZLmkYWLk40eObRxaM0DsC/BghyGFA/Yz9lY1p8t2q6NHly
ypcP6Q44MpYHy8ahuah3WIx3tWr2DkObqG6u5/RId92DV2U0wi7sMIEYlNp0Z1fZvQWXt+6Gezm+
kVd8zOrb6ososuPV76gK9sFlJGZgrDoesZqNRCAsGeWyN6I8W9I76MfHKW4u0F0JSuTLOZ7Ha276
WBSaMBEdKWfi76v2x2buW63hbUrgH+bdrVkxfcRq5l/GOROvzdDqbO/XsFtZU6cQv2H7fVDSyDJD
49ytqDvKdBqHeE6xRvRPWZe9YMhFzmqm+dgl6UNs1cnW0THwqrK59CNpK1T4pxWyXDCRMVaz9kY+
4irJsAZmZTJdksAJyrZ5l4qmqI1pPGp+x+aozV/Jn5BGbpAg8prxffAjNZobJfGd0Sr006m2IqY5
+efSZ2u+6TNrwLfm7dtUYfBAUNx4XHaHqKu8V8C2L6bPyTmSKjvFK8tbCany5uXClSN4MFjABVwj
S3cmZpK9WWdq2DpSHnCxckG03SdZzk9Zmr+PDSP1f4KX/fLf3aQmYvr/zWg7tF/NP8cuyen+Q8u3
vb9YFdF39Q92DIr932KXlvcXoCtyNgYyvwG76H+kfMsFwqYLsOp//0MgMP/Azfh/3YR/4fnI71Ch
XOvfyVwK/V+FfNd0POGYBuq2oJ6G//lfuBkXgGUej3hTGoisUDsZ5PayJKIVrGV/SOI038dV3IEo
dxtICaAep2RPBjNLXlwUJybeOXGSB8IjhXrWKVvow8rDRLrjBsP0Isk0OBu96/r6UvS6n3EUL1Lu
dFKPMvKbFF0Ds0zhHsWKX1VsVAdR8HNoCpIccVXXQ+BomZ8f4app9qu95F2Hgu1JXPs9eWRvl3Cn
+9DnIlZBhQd8jXoABYI395TH50EO9rRtfRN4uWzz2drUZMIBbasuu/cQNZhTcZ3hHutzLd/Kmqn1
JSn4IFgY64ri4ENP3LRL3sutb03xT8Y6pNlShU535qgvvQCACjm1gefq0ijQ9PVsv5ixPRTbpWn6
XnBupjByQjKv03R0ZIz9qaiFaweZWSLcDMMy2uE0uNLd+ctiPKeQiuPNSOITIyArWcjkJSklAnpY
PKx5ScAbpwkGIjglucIQSFq2zHBCcloaGfCAEFCxBQW+b60p8Fyt+m3Hk0bk3M68IFtrciGGNTpO
iDxqpmGDmlaEZM7RhVonNRAeGuE4/DBSQjcbYyUSsaMiGivKxDf6YjdGzik6Vv55pPO9O6hMqX5b
e9ogf/LCHcznnuBnF2FWBi9L0IvIf+MVLgrwCKEBBqeL7IKhbzxP5M8VLknCZIhTipeTlAMDlvIL
PjXKp5Vs867Vm2CWXZ0dnL6UL62ctZVgqIEPgWgFeJQ6pkEOX1oXk4fp9dsOyROooX7u/Y4ViLKt
leHrClEn++TuRil4TLL+xs0EIP9n9pbltVhiqqCaQevXPWBaFIi2mDEO2kqrYGI6hZnwp96H1HVs
2HmrF7sYklB7xEszg+yVuMhCcxh9sWHjQ893qTw+QWG1U5SKOVmRZXFiHTxWNXpoxVBQwsFYc15i
DdftaCpz7xH8gXu25rpuQr8yiQ1bsrZRJgFOoFlMHRBW3BjcLhPKJDZr3DQfQ1t4Qwg3vuJabauW
oA5G6X43c3VdyTFJIkboS6Z7xiVoLCiKXosdrxjrL1O/9c9b2B1/vBQCReg4amYthSfoTfTMmBsP
jCzmZmdggewwhNAj0U9c/NobcMjIeTKRd8J8jAPVeaAUgaFES3qGrtrLGG8ohiB+WZhLxoCTjN6X
b0hwLqDkGQGRQFD0VCe6J/YObUbTSGv7IY3rTLWj2XNxYHFd1edpmPCdK7jVMGVr1K8gExX5hMwF
vEFHALeYrvUbDE2dVVhR22lUDQzTMv8iYpJIMEzO1KFF2v19mQ79tzIK/3dtN+4S6AwkZ3B1LBnL
iUUYoyUI3I0DFuNNZYI5RCosfkHn1ssHFRiug/uEogsY30Lc5zow93C6GR022Yo7e6M7NbZ2zIPA
ODKKTYxDyXdWBzBubwpakeD+yDWqJaIs4yvY+ISxYXQn/XpJB8ocArhG9L+g4upYTH05lxB7Eg1T
hy1aVh34H+1NxeLtl411oggaCgcY0EHXsfBs5ARhHwsQP3g6mBn2OD0uuV25/N4ss+WSqaVFJBNh
fiPocCPHgmC9uxVAMvjcg3laJgff1Vo23aMdu/iV8T8oWCsZ+U+8sByFGKNN08T86Rl4/VMRprnX
P3Z6N1K6YQF+32VYrfhWTW4oZKmMFSBRRiMACdBmZHHpeUbgrEOe0ONQxO8OkkO8KfmpYfFR8L8D
26o6CVDW5jVnTUo7mN5q4Q9ax62ZJdeSJ1VqggszYpCNVopUgj3owGS1SWCZXCwurHf8uhBOev1B
4Si6JjAUuSlxkeTC9DgL+5RnTXOvvPKRptT0uhTYyDztVLXJU9zzIsCbe+qX+p5oObU1JOgC4Y33
FoGdUm+OQsEP30yY64qA87/aF4lFyFkXRjhxC36Inepot/ohoYKAYqECFcnqXnnGkabM40cXP8gL
DovXWs7pVueLEDpiajsMv6U+74zCfNUd1A3q6jZ4APlE4PuNON4p3/me1unZ7TV6C8aF30hMJHsk
mBAUhjqvTRZHitQN5ubvSqiXzi0GqMz9sTE7+09tzBFA8eTcu552nK2uX8NBL7J3W6YzOQeYMz0z
8EFMyXPDv2CAkCS+RsmADGJs0TmhAV7vaDxDs09a66JoMdi0lggK3WY9DlxA4F0aC2nSlTreYoqI
ANSNKLm1cXaR0Jq9B3Y85n6FvMNzJSH17uhfrrsqLrSVgsZYNZFMiRNM1bEfiyKwxnRDhBA1DTJ6
r+40Lrak7FpH/SYtd1ZakZ1WMtAPLr3SXPdmFfIP3U/aDMwrHZ6LEbu8USzaHgP8C7UE5Zlf+7jx
3ErcxbgwSZTO0w5UhESs88qr0u0HIq/pbnQEaS4yUDtWC+5es9ULBS55GLs8edOcdLdiEWna8XNr
FqRObHUmBGE/deNIYy0Gxgdopl4wOdYDhmZ/U0BY+aR7g89dNN59rPE4WXFhBSV4AY7I9tJ7fpvj
wEktEvIwnp5GOgB+HEyGd7aHLqtoTCU1rYtzr83VVW+73+Q9rEOjlSTNS86dhb5wwGBm5wfJ3GBA
Ma6dmZn0kdkoGjq9QU+sGXG43vhhkCZKvGJDep/JebylZfLxwn4Y2z8+Rp6uPfw/uM/3iqrj0MJ7
1M7Jm1732oPBqIr6QfdJmtZv8U1Zyif5K8/7T/wdjDSCDPyTJvXqWWiOBQVfWb9Rk17g3q8vOT14
G2CKzC+rCZRoGjeTnY5E3KYdjSHAxZKcWh3qIHJGCVKN9u+BoL0A7NuYSHYpfMQnN4O8FlKKhJmS
azew8Dv4W+ow9wtfv8vMmlZ3qpmcS45ZNzCt+dwZtxKqxPGznQtU+NDb/kFTkId9nl1VWa4HMkhV
mHc4GSYzj7DY5PeDAKnuWPljPK3vi5n8pGCkHjRtWp5NR+Ek6RsjHg4JXXJmAOmP1hEhytrcNZXd
lYcMBXGothyoptHwdi7j7xgyqX5vGuaozibxG4/avV7Nzg9KJPQyTsHURiyOG/ZCxWB33WPbm0I/
mgWoARaEyejnP3GjmTl7krid+i29yOZaU6mng129NK2X+EWUT+7o8nhVWlf9wl3RU6NQ9YsxFyEz
gVWqi8NNFEyDatKiOBLCH/DU5sRH2WV53gT0HlxE3zzRy0T+04EH6FIGxsa5to5iIeib7RIWxob9
3NLZZtb3nij0Wd2xcaLk/R5SJsuQ+xGcvsq+MEjLhq6MeIx/dJ8wZ7GpXFr/tl0tpk9bZqzUk66F
VTfTxUfo1xYzSnUtHlGgGJd1aOaRqL2JB7mAnaVfWpi81gt9Z/W7BfZB35YmFnfqABIbrtJ/brV/
v9XefF3/9632/JV/Tem/3Gtvf+HvOKEbEZWLqCsc13ZpB4dM9Pd7rYnXzKRu1PkbMcj9J4+a/5cF
yRP4qofsRMWkD9b4Hx41A/yq6Tu+B4/aAQhu/HuAcVJa/wq3vh0zhmvrcK1tLHHO7ev4Z7g19Ebs
N+Y6b/zZI8Yao6OudwQP2LuoGFNnqSNH8T1gNfXsNppzzzlQUtndpz72itIzi1Nntvmz6FMvmpXW
YqfQGeTx/N51pKk2jpCUNK0d0QoMLv1Rznl1qCHThIJhrpyam3p5ckTBhpGNTwG/rlnjx34tt3xx
NXvg0QsFpw236PrV7vWFrwSfitnYR96LhORgF0040NoZnjOVMAfNRxGXeT9sNA7miAjHiTfHbR7S
fjTTfxsqQnPAiDotwaVvcFeeec8Mtc0Glfq3Y01FAD3SabVdfcaYEXLrotr4uWm+lsXi0ZA6+8Fk
oSBtwedvjCdZqMi3qktva3a06sXzLPKdrEvY2Ou+jlkKZz2E42XPGlMFNNr625GbCm9opjVtQui8
oUhMOxhScbbJysYaHM5iYxe5fzXylCAeNhxrZtHBEaXsEMPJZyxYnxW9SMCPmn+QD5IPXYoy1AG3
7ak/0rgJ4MEdKDI8pJLN+Rz7weyztJgkWatCYTouE/VYtsihFagw3SpOyve0LdhlFskNmdN20H9Z
vZ2EvfM7qZEhdO2hLp4J4YdOEY1qOPs9hph8mr64QeBSRBR99Iz2Zg4/1j12rWO88GzMOjC4usVz
z5yqw9Qb77yiymDxxpPp94+lWd7VU0yWYjTZEA/ifi2XP63rZ6HFI8If55GI2swCY9kzOlPTF6vj
NCRoMWvxO02HX9J2rqvgtUTug7MQH1mWajjKlukHE2kRZHZ5KJyYlSlnJT12VkSBXLafGVdAOMJ1
yQAmqlEnigbtPLtmpFg2gxxzthfrnVm69q6cppTiifixFXnUlfjaM0AiMVeuvV53l25KB5b8za94
MH6VlR1SL32w1HDE41UCSrrJKIbRwsip6aOT2f2g1J8udR545v6YcDuh6/bztjIQq2/4B5Or0rqw
G6xZtpdd+uLZPRz47sJU/WRrfATFVCxfFyM0zSYPuYcSAEwO1docE1F+d0O6kouR2Gfs9tsex3e8
fkrd4PlXFHH6VdpnEBah5aHbajnQLNjbWdz/loBlTdxwli6e0nYu7xuANhtKpaoMt46xz6T5SyWW
eUxoJwjL2c8gImPpzrT82Cjni0jbtiUH1Q4o0MvBB000pverPDm3aC/U/zL1Nouxj9kk4+P5zRBJ
tEzuYErQzLEaZMVmZuFBYzZk6b4RKXnygir3dmdxTStWVuxc1Ja5/TQsXjOThxmn4L0w5YT9LR37
6ZvVPVUz3pOCShibgSHla+ctH6jma7J3HSl9t34bPfE7wWRKtd/I5MRVjVZREjRSt0hKVm79ORGr
9nl7lpVmMEmsJhWkqoU/uskrZ+DmsVjJ8uhRF7Mcx5aCAn5MS+r8cjJg62lk38JTCtYJyccDd189
+WT+EFMReAskwQdddHZ5dTHzYweose3vk9SO06PfNgY0Ty4ntbuPFxPM59BbsToh+IO8oK1Lgv/U
bRM3wZiAoxK9tL7buvCuTA4p+QCNCYzdt42tz7HrA6H6G6NmLUAbkhQlMef12G13SWNbb3hL8bAQ
x6nbHWYF8Uvqkkx1S7TZ2nYU/nE6ZyvmXqCOEjo2QQgbs0SZN6yhpZWNJFApN9z2g5Zn0crzxgk7
cyCD91/snclu7ECWZH+lUetmwjmTi9rEPEoKKTRuCI2cR3fSSX59n8gEugqJRgO9700mMvHwnhSD
069ds2MtUASgJsoWiPx2UT/MluuvI9ndFEknfifGS29PwRc+cJfCTJgw2GtX56iT+4JvOcCL/A1n
ZfEpZ/MOW+69E2TGuZaVfa0jcsdNDatp4XjTk23iCqIuWr3XXUAmLopeCI4gFuj+J3ScZofmCDxI
DXx1mL07l0xBOO4qqzuwEwgPpF4xsS3VmB9hWJ25bC/IbCxLjH1ezyE6yN2QEVLLB174+kHbcjGE
4TZnVd0ZJigMXD+ctNMung+mrtQyijcsuMrzEI7ZCgPRNU1T9ohD9E6NJzH1xj/pgf8DB/TsFOxS
S9AcXkL4y99ptlAtqjQwhFR1+OA2PVyb1iZXijKi1iThooNBRxJ32y1ba/fDZze4sEZqvUbXU5uZ
b9Hei/sXL6ERYaCIxkkPwO1WmlbQxTjwlbQgEXhpdA6aeMM67ykSrlg0UD+u8ZSUp5F20KUlMMfE
46WoDfL3RXEsuxyemDNGELwiWmN1tOXd3BIhaxbNJH/ZuLLOzODrdGa6Y15uyD7mxQ7YMTs18Khd
QQ56JJwMjf0nmXWxDqKkfNDAYEly/5GTOzmx2kaexKAg7oLk3XZomebCfCxl86Aq/D8UhdygNhO3
6z6+rwpETEgRLzgfTk0zP3oFagn3i2HVdSUPHQ9THe0hRTPvfNH9IUc8+HZZ3Ff8wyvIJ1uGnmBt
jsZpcPs7v1PZLbbEjqlHlL6GzvgZ6fsovxkvMiPcgtjdJGm5DOdT55Wrnpra4ZbTTKtg+KEi9MXJ
MsxPPoe/GuESG6XFnhlOMjb1at1M7bPyx8OcDPNdZFBOjcGAVkjYIKn1oNw4WVRhCZpjLB9KN8+3
g5Nd5+SzGtS6THtiUXrvR9rE99Ev8P0dojF7L2GETHawNGooXlHbh3tT0d1eY8jweQUaP32UlMx1
9Hv5t3yqKHcyqONlegtv4Sj5820M2I7xRR/nLqAU9JYn1oAumhrBI8R22LV8APqpz7dAxF4aq91M
NYxvYe5iv3yPo+7c1MmupdY7Zmc4GdVvNgBqL2mWINXJNeZWbZy/2q7aefgM6V+9zwtsmJ2IYUC6
Y7W33XFrt9AjAFrpJPxSub9y0gfgYQlBLzSjBQ0sHPUcxuFVjs0JdwP3m+fBidaRoJpCv7Y4SsTk
FS99I3gK3oezCLelqvdthLnAopIJpw1p9aXre6+i/RxK4zvMEx79p5rtzm9a1kcrt5aOjEhm0rwV
hVsCpM+lWUZrSmatLXJ1+dLo8NXUonjiOxksWAabC0LQ59olzF94f15mr4XiStOGmtMXBy+PynEJ
Ze4xpWgX5pCboJ42r2gpt222uQ4mXW1dGgW4Q1dsYDgKAxjtIo8W0rgrM3bq4YcXE7I9yvRSpu46
QysiKoFniJxt/KCb+tUNIFpkguCkoigsqfxFnJB4h/J8HNivSFF/jk5zxLh2F+amsafbEC9j1u1y
tgBo4OhpCZa+FvtfJ0mky/lNpwOqSffRAD1exa3Jcgf3dO9vY8mDfBB3jjKqpW/ZwS6yWpQLHWEO
39FF/TaX3qUwiaYbtfMetvD12lVvJbuhntR6ivyLTycdODzByYBuLW74RpX3oEgQimHywcEAa+dk
fH7+mTv27iie2MYhXXEpG2fuRGX3jB7BfC88Z/5mi445jC/dcLLHIYP+MM6bW7p/ZVpGfpZweWAQ
MIZ3PGLMxn2g4mh8ny05/xGqXaErL1hAJmfi2nLd9Q+h0s8zcQnMHQeQg3tq7TF6WN2yM9HhKEPP
ppi6X38zNN6mw1DttthUnUKxYPaNyzyRQw/LZIC/MF9LixuWMaH/aYkqTCNonVD8mJqvBqm0zqdf
j7RPp4j60aGANyw8Uct2yigxI+B4Z1TBa1+O3+RP7pIK0I77FaXp7eHyhvEL/mvA2qtfU4P2z/WA
d3XNytjNHvYy6RR7I+52nqqPZjaf0cJMTn/N7xEhxfRkTF3xxBLyHpvlZoSsPROXW4wMrgs2492u
CVD6JfPdMgbnrV3/gQ3WFvIRrlFFbqj2dkwPaP/A4iCx7iRYSugHeNgaXjyIhAD/hnzaYbB/tkXP
MFcGABxUfg15yKKhbTsr2tu6f+YieOjpZ9tEbODIDkwHmsu5E7y2QQ9LMnGt+0o6pHmMg+b8iqry
KyRQtGZxtp2ndK3cC4+V6633uXN6vc5tC/8IDkcc6YhniPSHZuxfc9tYeml/NzdmhunX/EPv/I1H
AWQze+nD/tQn+J8wwrzd2gPJZfHdDne0AeIY36li4sYBp2WTdswEBD/nOrvpzII8oYVrjOFuXRTV
a1v3IYVcvSKbEuyoQyVGWPQbxxT3MxUGuIXA5jQZM2Fs61cPGa8qHLAYYXpHfuMThWzdVeVz0oJU
yEoINKn506uQDUXrH+Rw31rTMvK7HYgLsaS2FlHdeQj8pHtqnWqTdQU2YYvbaeM3l6INNnpmr8jm
4S+eO37FiPZGP4HFrSzOVfbN9jrsh3U7Wp8iwoxUTvZPlHgdjdcJkYex3Bn5WG1QlJHT4abckgV2
wPBh+0N5NEc6IzLn0/ErzhGYGofYnZ5YSJAhra+M96ZDg5/P8iMKN6rvN6R88pXMb7C4+FH3Dc3n
1qPOYgLP/hp+6Lru7Z9KwsHW45MXNW8NF/eCyBSI3gVF8cs2OIaFs+lUQcr1VMnyQsFQ+xi51KdT
X9A56nbFgcv4deOcpvq17yP/3LUtvpHZyz7yPCBzZ0awjoykxTA79EwKD70fJt9xkgrMqajXvzHo
hnMGiJz+2Loy93yijHpNtoY3+AbcTGocf8kQ4axKA+sqbwKfMGdxynM+e+2NSV6ItMfpTlmi6wSQ
xnyYc93E8BzN8xkzQLtyGp9qaBcOJ/f5hImaDzD9GebK87XczjMJHbcRGx2KLzo1MZEKwYI0h2C3
bN123LWwMrdEWj8Qy6tn04D7Ywex9VWMRfsqfdPfJl05bMLYT7dV1OANdQK5dyCbPzDCmph4DL3D
ku7uon/yTSFU2ZskCexnm3UMjLdEEOsy4sl6pPYlw6YgasYcA6HpGvEoOzQVmyvs1E6+CDHPr/p/
oVRhnvPQAJty4tGSg0rI5gLFFplD5qo/J01i3ld05x7KKmDhJnQ+/ZClxrY4teOeEwg2ikym/VDH
xmFWFbOHcpY1PAgEg9TaTCLsIdz442sezuUehPD4Jhu2x4uZplK2NqJ+9Kjo/Iu4T+FXd/1tZQ8R
7Dw9wtUrp5/cDRl6BV13E3ydhr7HOAgpiWQKwsvhIo1ncbI262beKgAmS7+LA1o+nOwz7qW3DeFd
fnGQHwZKJNftPIgdlEM1rnhSjb/Ozc+lBlCiSyv37KtmV7yEu09JvD2KZlFHTrQbgjrdQYekB4BR
XWbspaU72JSbElLnGVZeA56HpK5StlasCN0zHIYKH7bRLHuzx9I3+JB1FzciecNR4tlPiDB4PPLZ
vfMs5X+NVpldRZnzehFQzYC9NMaGJUB0HXRSH2uE6lOZDuyMTXHMjRTrIQuXak1Ag79Gi1pdfKcR
H7Gb9O+Jb7Fx7ZSaL+QYGEhQwIsvqpa4bIyyNlYWt9ud3yqPIhDCRK0zMsSWbur+VKIYpkXa2prw
RKTyfeum3bGDKH2gFSM7ZVyP3lSup33W2+6R8E7c3cwPnkGuwooOsAIV0ANFQKSoO5fr+g1XzPxU
s43mIRMBME3TCgjOvHdD72K6fAaqLnykPfYTw+627aKDzrt4m5i4fT32FoBichlAWYoUBOxJ9igA
6O1BsCTnNR2bNOcYif4JVh7tBMgyK68tu55hxSA/sLTR1qr7J43ZZ66vVp7yXWaPimyPgoXuME5v
wbj7NqkFP3qs4QxvBa/KRBkAlnrVb8G3x8UKxwrDTqyNaGvw72y6oDFXpUwKyQZOfwaqfh2G0Hww
xOhwD6iOha3PjYGH1spJAOVhmF3oMvHPmAUfa6fclEF1mUY5bJU9q35Xt+0Qbzu8M2fsDiwYuhu2
Oq6aj5y0P/O3TtS+TDPpLG1rAqBMV3d6bIXlEgDLOVILAmRbDDtfbgTYFJUoGM+xW5H7nSDnnrgh
m+tqMlBbS9siY5cOqj2YDX6+vlbR1uvgxC9tkB8/kFrQPGffi3lHRwEbquouWnDVtixmKS4j/fCe
NOVEILUvZk6/qA/ARUAQI+8obhUPVfdMeplSE5+/9xDFWCJSwy9Os+8Mu8yK9yr0Ke3D0HHWVhOs
bdpyr7Yz364eczDstWMWaIp+NB0UQgWP17yR0G3JSfQkyk+gx8F4zYMZbmzNhMh3azYRVZTaI8oQ
+GMMrHqxHuJebDt/6L/Mtk9XmEeGBa6nZqFaEBQeBbOJve1bfaJXRT9aqmS6720YEz7FPQu34B7C
wJyDPIdfn9yAdO2e8ar9dVOZbOZAEkGeh/gWMHWT81gm43H2JHKJZSUDMWS4S2yY6gdccGyIVBl3
lyK0wT0xg9Ge07csLg1ooqyl46NtcmJnkOLvLT9+cfr2Oa/Zf7pwL8yB6ERlUO/b0idv1wz0yB0O
Ly+ppZoMKam+J2Vt5y7S72Fk1BQoorRBVDpYnLWMNumHbRrJDp7Qu1dmD+aorkNk/nGMLDUvJddS
5nDjbujo/i5vBhzH0atWyDckMP7IFL2pyCzWXhHopYXxfF3VwUrU3tIADehyZXOLmOyOjspT679b
tfOEkmRuSdg6i7CwH/ToU3Gj623pEjHO8ZGn2n2ReHVX8eyoCzrTQ1qNmxRtNRNXezZBpLn5F6ia
o4lFia4u12lPPehvdpaI6dI10vU88UaS28dlwzcpwOZh+uh1BB03iRVZH9FUU2aNDrbU8+A/p523
DjBm4627YuB2FpB+7kfJzcENy+/Cse6EU2OkjsgA9sEt3pJhWHZF/e3yWWk4lVd2X9wLKOjrBF5e
ULLe9PVT4TlqO4uqeYRwHKwtZzy1ufVazfa3VN6nyp5BE4GMqal2Guxt4b/WBRuIfgTwkquSPHve
TCvT/ZxDYmFR6j9rEZ6nsdQLAwGgo5cEFRGTizARUzLgOEqvarQxN64fWDCuB0kq8EYDzJyNy4nA
ZnaNRXHD3PwyTj7P9dKhwwB2Mi542EQQuhFcnUe/rSJk0+6q+/4+CjHlMUCf9GxvU8G8kFLvtU6n
4jeRA9Q85T9Cssp2Ofe0E3rDrgbkec5NLnlBYG9so4oebJO5gKjYrw18ejfXdfWAQPxIVRYEyoFZ
OdLuE5Y8uAeI223qh2sFeEemesdOx3nr64GpoHkpPLx7yPQrmC6/Os30ll40teLJlMGQzirjmeB3
BVE48sqt7RnvKAfHvkKrNgMyZxahOX8cd/TDXdqp/mn6nnJRoIYkyMo/edvSjuJvrMzXoO2zVW3D
b3CcjFxJ7KZb9s75BkXlWaeo5gSqLrFo8gPy83ymW6fdlDqWdNBTGuF7fg9Z2j7V0/jhFcU+jE1e
OdSwhS6BnyJJL2RJwsNL1bYbHYfAm2R5xDJjD4t+yW69vaVF3PpMOYYN2N1bzTLYAu8DRA82dETF
A8eQLHidYdyI8W0izreqhpCs+2ydDVIbC0Iu+jL2uNqUYIpN8NmDiXfIteLQHHuV8xvOAc/c+dS0
xSVq0oAUonX1LRweGC2tj95N9E5oQaAPB0m6wDZII2tGvdZge4LkAZ7+Uf0EnXSJ0+Xyib15/s6D
fDySAP0CeZa+O3Mc3EUy2lU9H5fY8BhPSJiLGZZn3LQHpiL8E/TtRUEKrrPATZTbfCcCOZ28MDc2
rL9XTlGfop4U9AwqOAg/IX0OP8geBpIUi7HQns7KNRfgkX8tzuW2yN+w8Gxq1kPkGfPdjIrDiQaS
yarFOkl692x5fE8bAhPSyTGaJJtq4rfmmrfwdbQp6NRoO+XtC1jPDtXxC2Dca5IfvElUTRnMcZH9
DPKSeslESfRo9ZfJ9m3Ow+QEK4IyLN8kOshDhRvGwiaXvLVScwG87ECXxl6aLqo2RzQ95YuU4q8P
t6Wzb6CMmKxj8Dxr0B5+CjkgO5iZv8uK/GbWIY6HQaCWu0SXCzeP2lNqxO2dFmaEsyZmmWNxVIci
mlesNKZFUsU1BHkiJ2PGL4l2VTentp/3lgwKbq29uzMB1uL+3DlNkR/yyMCM1zhAt5r8OsEXN+zx
jy0Wv+5871kVcETndkNI3kIEpr4vRnxzHVd9LZ7SLH0eO8NeNlWyd4CGTGN0jCrz7HYeUSNcNGz9
jjASDjwYcfOkN9Ije82Ncu1mlTmMIj7bjSy3URxFeKQvjJzB7L7KWfHJ0Zqc/OiaB9YhVyMkqNoD
Z2yN9j1iu70a/Mg5g0IrN7XXGEsSWtkicLm32S919i71XytZdhh89BNzzrilpO6vir2PTo2LzqfV
rLRNFlgVgq9jh8+1a5f0hfCFteI7e5ivIC8+a9HhxGatQIP8upfAZuO7dqBQTbXetAB8i+8xDoJV
yIQZmsbCsmnfjbiecW2IzXXNP0sI8kItAYU4vA4ZxJQoJuLhRstWiKOK8TE1itNhDpAa8lowQEAL
cyoBaXBDjddSZjP4vZuXrKkF8P9IrRj778qxNFeFCwUkT0fcbzY51NIJnv0cfZlITrIijS3vHc/+
7tl2DNjobivOwUhwHllRgjverFaymT/crL5k2Unn47qk4mA1Fw4DTFFfW16F05ybHOCmdzVJkhPM
45E3C5ASpmKd9lLzuXMH8eeJ72zo9Jdif7hx/Zx/nDCigeGvjkKoVMGlc4nm+fZ91qADETl7ya2I
dkCwNZk3PNHJhouOYHgY9p8dn68MZLV+wQ25yNoAkVp5F2HFuxnsFn9si6bKUiNx2JDzaB85x4X5
KEiGYtCgfaXLnsli14tU23/evCFQD4QUoHK+qpL4zeqyjS4CNotWfJlLlo000R3aeH6MuII4ImHv
zIokLv9iDwZ/SvjfE7Peuj3XVh419y2HvN9UW4pBVzCkFjVEymVFB1qsy6PdEkfzYeit/LzcZZW9
Dxue1bmQxTcPFEAKeGQ3lQFcNkVdl3XdrUIL9CxdMVwOyuqerxZ233p+ZBYCS8FSDmaCQ+bWqVd1
AUTE8vUVBRi5q6fBJmEZbP5w8ce3aZyrhtk+84ufWOozFPFXJwTJO9khXRAPbISWA5/k/Ib8qKVN
pXt7qrgUlq+FJq5JwBGtCE3N61NyosXGnieMdMqMoOo039ouHqXmWyY8sXc8hfiY3nrbVpkZv+U+
G/zGbP7KGjvCRI4cZ3sMGyO9rcomRH8XQos1pOcyMb96cOO3Pjr8lNI5irjv4fLgZRiSdVjp6cMT
ZfeazmrYagPxz0cUWnFn3KnJeB+dfF0RlNo4rl7hA4FcB9dZ+vnBKX+KLLpT8C7DiRjXMF4TJ14F
ZMNrEzCapf7QOtlnCtiLEnK4DrL0ox+qh4lhVXcI1M2wzilxWPRBe6S09Wg1EHVmTPL48wM8h425
MAv/gmy3tRNn20fp+uaMoYxgGdnddjQR72of0gnz6sYuwMArziR7kqsSCp8im1oOA/8jUHey4dEM
Px27wj3rgX2TmZuxtr+NlnMfpNu5GsSp44wPWwM57TJYknsmlo6KJKZN4dBgv5Tk6WIWf6HzBCTl
oMA0JsntKuDoaMkzmwlQrIKKJ2JgvBkt3myGrKP0Ne6faWva5N5NeaJ0asNTFptaL/emRTp32ImA
Ag2Xz14abNWUfIPrWSjqPESNpZCXT3DGFbF/lWj5WNmLbe+4G3q6luwQHy3ZviYkDhRe2RtPbnAT
4iq+mfzZMadsDCZ59PI9M/6iK701lSTkJFS877wJW2PKNwvWb5vHr4KOSxgLQVZeuG7qTcaWeKTe
E/zspwsqK3aMqyrlWlCp0ESsdqmbEjazRWeyNrCOfefs4ZMqUmo2Ki4od8mPiTuVAneJTdkd0l1F
d7qNDT2Q89aM5KHMcFaRlImK8tMtnNfBn+7R3IrViLbvVceha3dVyMPLbZOLIcHosP+ZxrUv4D6S
MJl+rYjRKZqcP8oSlsXMC+U2jyLMn2b3EFZqNRU3/vJwp1macLB3TFSNXI9hqtYkT7BF1EBcb8Cu
Aav2HPDJnng+4rrM7+yinZ8l11MOyATBFTnFiZ2DO0Eb7onQzub8Dbd1m3b5U0ijQyD1Lu0D9uRl
eM7o1j21os/usCTN9zVc69HCs2pGP//NVfdQFzhrq/9R9eUDrRpK/ud/mP/ee4dRzTLtm05qh5YI
wn8zqjXhQLVcxUcjqn14yXnk0clDiuen8ruCMKVGSKUs1Kd6pxm4ASaTsta6YNX7L6sjnYc0sf+f
fhJias2/fsBbyg033815FwZoeEJAnhM3S93352Naxbef+3+mKRftUpkVpHxXfoZEd6hpRhMkbQzV
5LEtDeMH2T64Fn0tnwJl6w2LSwkJd/by33++LP8fDvgfpovt8f/qu/w31yV//F+uS+cfluf5IgwE
ApsTmrec4b9cl4Zp/cNyhBUI0/1XoPC/bJeWeyt4FOQJPZB9AgDg/3ZdmuIfpgMZMAwDC19mwDv+
/9DhGHi3vOB/fYCQgT1+MnokPZv/9u0b0/C/f4AC01D03DLoyVG4uzrLJAy5UaTqzdb8ZMTEcVZR
gFOGc7BMwxEquZHHbXsMQ6MP6U9pm+GRCJTln8tM+RntA5Ea/hJAY/LI6DHQCO83/V4WVg7mG021
2sStV9CHG8RNQlxNJBH6A+3xLz7uZ5JjsNrNXTt3tbligEnCNxYLNfpXNKWVfgpakzgB+xhYEBxs
fuKtRFWW8gdQQnpf2hKuEtXcOv0ZpXUzUHhdB0B2crRzjx8JPSXJzQrjY+b4lzSZQSSP1YwSxwbB
jK7Ch+h1c5GMq3Ti9NXhdx3qM9dxsHpdfokc49TZqR0tbSxGYAFcB25M2SvTSpYs25HwWAAHL0J0
H33YwHgZHXDhS8tDrpuF/+ykySvcwPAw08GFCwNIFS8pZ1fJ47YHbTzDeUZ6in0IVolnBy9ODXuV
RjhENDo3GhUfdZi3Bx8ernxxMFbPW08mcjmn7FNf5hzzF/Vadd9V+5wnLv0jfnTqA9+XmzoHN46F
httjhdVrLy2vAJHRduZVSgfIQJIMVb4M+huCClJYWCOoOOajXdKmxO5vrAPqwetk/MqCMR3pOMNJ
th0nx44fZoMZclnQWP9lSTO6s6Ns9i+dnpO4XBLmZJ2cT9a71fbTJ9cH5NbUc+jFS846gtsg0SED
0BCt9xgawzNpVmvPTGX/FtKkhyvDoSMZCEcvYbYFjeJ8Q1vj2u0k4PK3ED/G/txkI6OIocLhjdQX
WAYxSfoFkqIrPrKUgpBthP9frTLVcTuZlG4JIJYZ+pgyBTQGk2Im/zclYmv+5ojD41OO+Kb3cADD
7q4YS1HRXdWQzsLMY6Jqqa09+3Zrc90059zeSZ89xkyDQJaLfSPG1PpGcffbGOaEYJ0oelUmr41y
Z/+dB6pIubRCEfhl8s6wRgR2Quhh6Ia6AmUfhCAzPIaxgKuxVdAugxbCrnUjOr6U66myoGgjn8r6
Cw5sH+/dYWz9p2ZU8PYwM0ihUcHSgvV3MNc3KJnVKvkgRZgWxFcQTonpC1Fgf8R2ZK59bvw2rJ/e
DAdzafvMfgb3arv0rb1X6/pIxC6AAzQQstGyugtaplZkoTND/8w1qc+mJzXH/gcEgvgYZaa1iX13
QNyHpBeGfv6F4XVk9ZIH8ULdVvAsCzSLNB1uKOSpWO3m5TYLI/aqQvhEPaZb6/EyAxgMEHecj9YQ
FHRXgM+7BqzlfHY7xM6SvO9fpr7vjpxxGQ6D2TtUoOtWUaj/ssyJ78YmuhadGTzWN8aeoP79gWwe
xed5Ty4G7xjfh84LvfuyGe1rUFg0QacVrcmCk/CgAzfHgBtlIP9ING1ic/SehdvNF/L/8lBAjjp1
U0fLgewoi8W1vFWFTStJENrDq1M63LqH1g5RRkIOU1bgndi2Fn10StrBUQQ9muTQTtUWisCwmxu4
ZVYFHBuMgbMmXNFg2ApgkTkpzqHGjoKVyfoDKxnztLAkmbsiNc79IB9MxZUs66XYxJWGKNXOCEYR
3aWLsSMGaaHaXlnQ9aswU/1x7MZwXeicFb1ZiqU3TOixxvjlDixigaR1j0qO6c4QaQC+yaR/d7DG
DYSDCNnEMI9OyoZ9SnTyFk85ed5ag8wSHhjUsYfPUbZPuY87FvbgzS7lxdvZHbn7F9zQ0pKtZmZ0
OJGMJt0PqYfdvmP8hzFhGNc2ab4sl5htOur+LQ78/tIqgCh9jCXMbIG7+PBeLOodjgJ2PyI1LVN4
2Ia9lxWfMXGXmmsQ7yofefMczyV/JEBcdj3aWmAzWJuyQe9wOtqQYJeGu8TyNPw03zqPKBRQgSzv
6ARDs6fTszmoqDgOVidXs8fyj0eWu667vgLUGMpV6xJKJXhk3+jP0Tmuk2hrG66FWA0vb4qGbm1K
u917TRZhRi37XQjk3OctXGO0sx5bPWzKskhOeZxVO9Ob7KMzR8F7IRCtWArT90SoGZsfiCTqYrgE
PjRVkbHHtZx3K01H7npBy0CautW+9pX9YCb0ytCUwpofLyamsCnW1QvQt0uNALckb289Gk5gg85J
2o0n0OUpHCgugy+eho451C4zlCRhmtDeKQVJhcRqlNvBQTuV/RpOvrvCgTRROTV+G0XP0ZLaHcws
Q0UZfszQYDSDljgsmyizn0SOuGoF49Txn6J/pP7RXye667Dz1AHmXrNft1Hc8gFqjLOKCYi1HbZ4
psRa3bEl5SnuCBcAoZFFRbdh5UBdS+y1Jysfsz89x7Y89YKUhJvzIQCDbw4Lv+65GwMe1I2ZsOFE
Uy9sfLkeTede/EaNQ2eyjWEZOTQL0MaRZ6yT2MiAry5CN807nQGF7KIC6l2Q+H7Uz4gHZKzE7Q3v
EvEkCIVJMe51D3N+OeSQke8Cz5DlLykXL/q0vH4Cs0kRlvpQQHf37dwCq22rkORKrZZ5qT6KtpyW
cBmyXSbd9IG9TYImkhTX3CVfDn9ttgUwShszTzh02HgrnZX02JT1o0IMXlV5ZJ6z0FPrrnMbcA/l
iH1TyXlHcTImB8oflpowNIHNHO/jIPtkqQK7g13VD3uKYdITcfHypepHyhCKxq+/NVQndkU1Av+Y
Mg1H7NQ3dls8V64XYrg1/IMNfGiJBSc7G36cfTZtaT8bfaONtVJuv4FPow6FRjteYoIN+OqH06uE
jkggOi83o57d32yaiOlaqbGNZ/9TR3j2BRP0JRiK8BCUnnr0+5pjg7+Qj03W+/0+zNLEWFDVg25O
FdCChpWnRiJPukAUwgWtdsG3NcI5wjHnP5OYfouiST1h1QqhyiSZf5HWYG+oLlAHQXOUXmBdLjYE
2F11bLBzhKsx7qwnDRmXzLpRVDCP7co+9xDRPsYxfDLLJHhouP1uvKRHWgAm/9Bmhnbx+MioWSGj
AtWzK5YtHkvkj3FwynNKjQo7IpfSFfh2S99tU9Y8RB7rZLCg1VNUdw0gDpzIxahlYuBLJwPhDvsA
9imqUOvxwJi/jBAljFYrLBaVU70pfyLAEA0hw31ej1RGWfWoYVlRVbNTMoVf3bKFvXhzIN56+8Yv
k2bT0wcXD96rDlrney6FfObJOFRYzWeCqCx9cfUlnOGjbe4zLzOvyRRYZxc02UuJvf0r7yg7W8V9
PT4PmPJ2/ljeHuXQIW9rd+s8xYU8J94ozjej6iHnrwiXjtGI01zO3rUyVXt0qH0DOS1znHvmzD2m
cacbm8SMz6S78UrOtkGY1tQWmhq66iKfxzFYcteI5Af+qBQYM6tX/Tti13nkJ33tDHSCW7N4bi+7
JjWtr6BtlYvLSnbT/RSJMX5tc+ax+wxmbICu5wUoMqHA7Hcl3JA2Z8OogQc4dkCYN8FTU3GiMcGg
4RcEnUE1UZaHR6AbDfdsUoAm13Fpk4MqC1YuByfWfrXxhzBHC7ICQJSBO6B6YDHCnUTAY5RptOvM
ch/YtK4OzAVLtiuv/F7NOtaD5MfmG0WGRUTwj9pmX9q6PRkapya9l1/ApsbzNLvhRbZOdqRSIFmU
ZYhOrzWBi96lqNp3xpsxjTuFaUCGaDL65W9FXUmBxxmT+N7zYzqO3fIdk9ClB9d1S/QLmjSH98ji
ht7wrV6NeWFgFYnDvYdH9ocvqP0Uc3QvHaWtd6XH5Nlsw5wNqxltsQ56Zw5TqJcG3oSNgcb7Kb22
oORnsD9FQwSCXc7/Yu+8eitXsiz9Vwb9zgQZQTJIYGYejj86simvF0Imk957/vr5qLxdJSnvlTr7
bYBGFarqVhqKLrhj77W+lQ/PQ00a886stDFgqzT0xh5GJAlvRgJp4ZQq3n6g168TV9wZCPTIpW5K
DBJtlNwSNzL88A2TT1846E6ySw2b/BSSf/nJCKQWu7Lr1QOQ5RStkImpe2OiTtf3WOCHYDW6JsE3
hc/10EJkF8spNYpqrWPEI7U8jjS0EJ6dlztdOoVcYzQPYXr5AY8wsZ5Ou28jqgwEBlZfn40OgrBH
GlKeWEP+9J5DIm8R+JV5j5FL8ulZOIVKHSb4owoeFbQw7YRpDuB0TXVcOsf3m6VLAh3LuQWK92gi
EwRfgwGUZ4nrBsGxORQ4uSzZ+uoi8ZAjLKO+LlBHWImC3NFVBY6WzsNulk6oC9YaJ/Wjs60sP3XY
+tlLJ9ZA7bYdVJBdjO3apDmocbc1FZjH4LrB6RnCVmxWa4GstjRm8mWKoH6nRe0Nmo/kyDNNd03w
GgSKyCWPNsjDDT5Icye8qHomwzWgqyyDBdmI9q3WgEwnwDLbekDWt3ia+WAq7MSLUihaZEQDJ09j
59HpJZMq2Zl6Ig7OQKZ1qdt3SWV1PPm6So+CqtaO/B4AsBUj0o+Z8KyijD/mA1h86kQKZyahLHhG
JWZjGhGJu07HNIHMmifVTrOq5mVMpvxI7y3vCcqcyxpoFSC/Y30yoXWj+1nQWSlnE/8UAGY02QRG
uiy2Gu62DR6VWGMQjncfT1NzkXqGdxgNv9sqzRXno55N6z6fjI3ymxuVky6mEttYI1OtDl2OHgab
qDhmiCxOfPLq55FW5dy5If3bCbXak8w14IE0PgF7Em2Wxo54Iba2OgT0aADmC2POk3MYoY2KyZrB
12bRWi2oEPqsw1KYkv07L/zGmmeB/oQ6mvS5CzlW7KwH6R16wm5WbK/jvQpk3ay92HSPG7IEAAcR
CEuEYXzd+H68zzAdmquUmmaPmJwwl1ZgPh3JoU+QaxyCPu+RQRnxrjGIMrYISVkXXdic6InjeCg0
y+IeM1AcQ1LsstY9Y/iTNUeNpsEo0oTlD0dgBAp1hvDatQiZhRPDnjjJ3ebsfzqOv5zewqbl988d
x/sf6Y/srdH79ff/ajla5jdLSlqH7GikoFFNy+9Xy9E0vjmGpRtsnnX6xa9txb/CSObf9Jevm76k
wS8r1zV0gclK/EmDEbTBuwajkoJ/C8dw+DtdB7+4+b7BiPlpQHaJVZA47kDbyiioivOJnVu4Iuia
VIBFQmMFDQb7cS085vFJiWXGHHSmJpUAOFGEuS8cU2jlVjAXAh8aTU2xwm8t0KmnWXo/UtcpOBT+
SD5brO4dtvmAVaGD3zpSQyjc9j3tLoattMJ6UrzyxnloOpmDovIqdtbsiSp42T7KlHHkLwlg/F8b
tj+bs2mfyGIZ1lWk/YyT1kyrJUZHgzwxFu0Q1WesEet1NGohAQUsH4YGRkQWeXzseHQ7N2WdBcd0
O7T+hKZkFjCB1kXP2jHSqiJwBOqCpdMJ2+N1C2CLjFNljUfIV+McxSVKl6VDFxANaqao6taG0qjk
KxVbgi1ZngRiG/VpjzepbfAyIT8lbGKF/9l69HKmBldQI61Bh1gjJ0kHwgo14lGiKsqp+qVDDAkC
zaEiW68H3VtUwyx5RG7I5MYF/Ryt+ELRAqJOwBl2OiWlCC7cyXMfhjQdij3C9Q5RYJjbjBx6y5ZA
p6WljZ61YfoaE6UU8ZcZaGOcqUjNbeqQJLzy/CL1N5UUJdvhVd47PBnJArmzn166oxGZIzdGqXxi
1gcvzCu6n6R+zyn27jS2xLYYWREE18SSpExepiig44foOM0URkCrGWRznDAP55/yDEj8s+iSbthR
FGWAIdOmQZZAK6sKf5bYUsUlhI1sO4WEyCwtzcXxrhfNY4bucGkFCQAjhlpMwXQvSg54J8Ca5WRW
pie0IHSm0SDd71x4T3KHKcguSCIg03lXB4IxKZNtJNSQzC9wlNerhhy9C2RaKCpxQzL+r3vbuJCa
bPaNQBMGda29FkXv3jV6WjxRgp+JqlC3uh9pSMtiaV7kskqfheM7mINlC+ZT6KSByDIMq7MhMpM7
uo4zXb4bGBAX7v3kC1KpfUE0jFUYZOaUFhh/lvxs04fapSzYGXTErh7GMMEpZI7sVntrwKwR9OaD
MDGjz+PfBupTG/pUbNjVHWzOi0bDO5z2IjwQkqBtaoTGMiuyvUfthEecwBBc4Do6A+vnRJ9lDZST
ymXSr+aohbXTCvvYbtjMgnOvvvtwlbpaoo9JzOFnXkTVAXq/WOeZZy55OeK1GeltfFmnKAqW7oCp
mc5XWQwLL44YsSZZTO6Vymm7LWOaEPERqm7lHsLQcCVh4P0rJN2r4WvpxhCtpQ01547nIOpfhM18
ZJmim9VPuw5HCJsudF33flRj84vGAah9mydgpbtgwpfEsCDVTqeB6p6ubhWqM4Jklb0WtJNJFaKT
+TOWto1x0rMRS9qde072evXk0DBWiyCeay+HWM6GvynMr13NmfVEQuv4Iaqm42FyU+yZld4ZOkY7
eOfwgsxInNd9EzTLPDIQaGGLFne90VXZ2jAkMDWB74ZM0irCzELuUZg9ItyOq6PY7PNopxUTgh1y
mj1E2TTkJRRttw+6W2mXzrD14y4n9AzjUXBcYmDTl95QIVMCBsGo5ofqMxGdm0VZFJtG5lWl76ay
GqdLVxqNBsmsFMmhypqUq1ODrmQug048X7z5wv3NrHP+UPx7UqWk1A0C7FwBeBGQCV+m9x+SQAwC
DXiLljNqaJNkKtJJVyyq5vm/cRxmqsg5sUSZLpyUtxMxqzcGevqdt2CrUD4VQT8+GVXQ/UKv/uPk
longb2djma4jXdNVNgX3+6MQUQsNqUchMoBCmBtu4RznnX2vSZdalATSn4weL8Xnp/ZhcP3rGtom
xQKfd5QO81f/7bklfeY63CFvIdKMoHby5VBC636zNtVEgq75iqGVAJ/y0i3Xel7AESt0U918/nO8
B738+jGUMBheobswIXC+/zHcJFewAiFr+5l/6+iRD4YIurbrjNX+8yP9/tAI3TA5Y8g1BsP6DyeM
RX8Mc9oMJAQhs8M2hCiuHo3jz4/y+/kIjuGQ+yaZxMNKen8+GeGl7LfwetsYLpa1i5Ql8DPveGyG
4o/fAsHE31EmV84ybJekubd3cBqtyLdsFM1W5eUHZzReAiR9mz8+H/CyAgSPaSpTfBwKJ7alNwRA
o97XICtDpfS8ZeM5zfns8xj//IxsWqXzm22D1TU+FIhRHdid7+rugoLhTtM7Amj9OPziOfibO4Sr
iC3U/AwASPww5i6sUhJm0SNrkRGaOr1FL3wgVWeirsrrslt9fgH/5rHjcC6jfcaqtpSzbOONLANB
GI+9wTkBLGs3omqgw2vTV+qP+Yd+uyIKCmosRPq8InIQcy693xyFvrFLQ54mVWCh0Ky7ID7YMyOs
0roWWan+8vlJ/c3h2BbY0nANC1TH7+hhR4YFnRxgM1p4O8DrOGiJKw5V6+ankobu4fPj/b5E6q6l
z0wqdA7sZT5cRH/qI72syRnADMk8ofEfhcCvZnfG6WijjhI4Pj8/4u9PCUc0pOSDL3Qp1YcLSn6H
xGjOEen95RucqgPEf5x4lR6Xf7z+c6h50YCvZToIit7fO8vMaiigw2xXG4ZNHPf9BvBze6Wcinxf
eODXqu7l9MW79ncnyMPPWzDLl0zjw8ILLchnBWnVwjGMbsvkrV4LprWbukjq7efX8vdXgEkUqzv/
qaN8sT5cS+WzAFL0IoHEoER+h5rrzLrbfX6Uj8/kXBSgzadDwn/xJnxceRunjgcFQrVKuoD+dKxt
XYNOYDMm3Vlqad7mv3E8ZSKacXgPWIDf3zYMuMnoRIBLEMWPqwCqDlwGc7zrWFZALik//eIy/v4S
UBtI5biA29jLEwT67h0PW+JAlO2i5e8BYYoMv+BCBCq+MsXQH1Wu2zOaIzBH/+JJ+dvjsqqQaUrZ
JdWHE22GzqgYCPAJ6FPzKilGY5kBX7jIKqt5Hg0dVTP5Bl8c9PdnRtgIZhTwda7xb3WBGTJa1GrE
h01YdThQCZZ4AgWerT6/ib+/BcJ2pS4N2hEuq+eHc0uovQwUfu7CxhqHQ8XHe2Egu3YH74sT+tsj
cUtouHCwWaz17u51kY6HuDLcRa4b9T3baRwU5lSbO6sz2viLg80/9tvPgaRdI2iEkKKjU/HID6c1
2D6YK7vmYOhVRUL2hVarZ5Dd9ZYWxq8k4H+sX3+/VaYtgOQK04KWT5Pn/ZlFCu4VVmuX3kqH8X/w
8pVm5e4Xp/S6IL0/p/kwNMN1ymRpqQ8XEKDUkEAQAdLlTb23au2eiVc7ihZkH4wZdN+jwzWNOhXc
aXAzpxV+PljKUgtUsRl5PawlfgC4W62f6eqLB+lvL8JcUuhcA0Vh9v4iWPO4u5actSrwMjAGJpfN
hiv9+eP6+6uIElmh0qM24rl87bC9+cw70OgIY0zB1BK8eJxPeC19XRJk4tTF5YiR9i7ECHHy+UF/
PzVrrpkt5cJ/nM/v/an1aMaYITDQqrmsW2ZJ4EDdJPhidZuX53e315A6B9GlxRsmHPHxI5GQIqUx
HYLYn1UQNUY68GES04kCGl2WK9gglnYaYDAxjy0rRFbw+Vn+9soYkn851Gom3yjEtO/PUk11CLWQ
wXkFxeW49SfaFmZlDCTZjLMBvQnT9edHnP/GD2ds8IoCy6SInhWe74/YQtsKkTRYi5J5THZtEtYw
MbxsfXM/GVHvfvF9/O02GpLdngTgaSmOOwdTvy0RRQHU31Q2I2UGeNjFm3CR58Mff6Tmo7CiUsSj
kjKcD1/hBNStUwTSIp4QKSl+QIOMaLNGKSgQksVp8VJ6GMM+v5K/b2aR5VoW7x3lE4f/qMLOpsar
OtN3SB8ApZMZA6I/4yZzFayu+spKuydYPkuTyNQgJ7Loi6PP1ef7G4m+xrVpDlGi6vLjCwJ6oOmN
EWwDM+FqrZn6BEI8AuuHyOncLmmjgR+ILsq67bdaLeod4I2+NF8+/zE+3F/qR0MyjeNTyX5+LoTe
39/IgDzkAtNbRoDKZ8tsgy8CxsufHwW/KguBREfumB8WgyT2x6kgv3hpoaFchqiziHKNjS8u6YfF
wOT5sfiaUAFQoir+8f25hJnoWYggArlT56J18Wz3cZYyJEtNyGp8xKXQRxskSxbWxZZR3+PnZ/nh
1ZyP7wpa1FSTfP15R98fH7Z94QRT0Swlmcff+XKQ+pNj8RUbrWpp0f7p0VAj6tSRihqZT9t8Z9+s
6jYtMpJ97GbZ+IwhYi59QIc3amHDKow7q8+P9lonvnlcOTmToQ9vi43qkMXuw0o3GJNXhUaByVo6
Ws560OFEgmSCWWbb6dHQkH2tXLGCQGePV8z4iQ2wMzrzW9tNtPLUrNwp6lctkxH7EZ2Cwai6qxvw
pxBirjo7TwPsnKEq4os46weTyAWjVYwRbf0BQwgJT1FsQMC1PYP5McbRKs7vANXDMHk90/9xIfyH
olqlan1z41ePzeP/+pE1YTOePqY//s9/XAGGq7TjH3Xz4+108F9/8teE0BDkFZmGYSiHbhVJMXwV
fk0IKee+6RQZtslDaer2/Bj9NSHUnG+S9R18kRBKf29K0NxvlGngozEyMOebDSl/NDR83Wj/+2ml
4jAtU/I34rJh78N68P7liHq7sMxJLw68QNm49MVINq1f6aSa0oOOCjhcYYFAuIgc8tqUSfwpcRC3
GIWZywEqcjegG/S7gcrppTeb+orn2fvZwe2beRJBtEYMkEBpCxJ4lEiyg/MmAstCtulMoapEtQfi
Np1kqOiR2rh1cJ6Te7AzGQo925GXnrZaKxhdzIMJoZKNaKsl3Xmsr6ZZXQCgHyiJwRj3bTssrDbQ
rlil80cLcd1PLw8KfnfhavmylNi4Fmho+H/QSHgVigY5nfUjsZKhJZwfrz8LYAWgApW0AgflCnyg
JNCni9Ga8/CGLrzIVYlkFgPHvnMTjKxwyqS5xolL8AbcyXxlxeF0ohoSgCelBkYnVRe86HB7mFfM
nf80t/w7WdjxSrdBXlBmYlbVypo8jWwqT6IuAihhRvG4iQhk1ybe+UVG3vz3WXFy7NdNik1NFPeh
lXv35OsNORYCjaTfyZ4y65z4xOnEwbN35CIKX04oaOYA7Kxd+76vMwbmJjojjDm7yAdcxG1aLToy
lG4NkSM1roV31bDJb1Y9dsvdWBFtxfrVRhsPINR35Lfgo0XamTcecXrnfSySFJesxOWKKqq+hUVr
PUSFrnY1U8PzALHelWF42i3KaH9HDejuY9bitUe3fk+AlHek6kEsRWtfFY2NhdjuzZdwjOaJK2kP
Z4NtbXRqg3sKg+F06AN4ra3Zn/EFdrjZkwYf1UnPTT0PXpx4tPaGjnjKxDDAIKj17nvintoFxGzi
tlRSr1BWjwffg1hNU2aDHjM4HcLIOZmyLr8b/Ea/g809Xod+ap/rMHYXFUbwUzM245tuKkik8nQN
5RLRga1OJlLeG1hNg1QAU3GcrZnQVC+jCXm6NstIh6q7HrIMvkRRr8aOYPEwH+Rj0DnZIgk81mYG
cRP4PN6HzGVMiVNRb5aGlxb3tluBiki08YRZon+exq3/MDlav+1nfIdoeDeFnOJ1M1XxSSv9+ITk
pRD84uTh8Zul21TUWzNw/RUm+XhVol0jdbXJtgz2nBM8f4xZIzLX+4S/D11XNnsA2ceJVj8PWlWd
B+wHoI8m+iozqzt3JBIxnNzxRIox/Zm42XAK3So4AcKkXsBRjFvGKR0u80jfgbyNT4AWo08apXmT
jKEKF5MGQLuntxgRFFkhBQ7YRDMB1MGPBn49nJYGr6nhdQi04r4l67KrfeweQFgXjSO8k9qv1Wkb
m9GKxZGEZ5JZjrTBcI4aAkMvPc8E5GkBIENsOhC4FogcsbwKLoM2EBcoJ+tDZfvxYYRIcZSncXHN
vprxcOShoW2rqd0XodJOYqnXJxZw8ZvOT4zjcsCVsqgrczoHm1Gew5Zrjws1Zd/LuDN2Cf7jnc86
s089HddtQbCbpZf2I1aT9sgOfO9ajgVBvQRQrYgH7r/YdIj3Venr8s2nCv0IoQLMuD42rQoPLEAW
GPGBpKnkJqdGt5auNSERcNqy3OK4PqC2spedLfGcZUZ3V9Dr3qqxae8sKALbUMMbjZqWWCezPC16
nagzzRaXKbqqO72O4oOM9WQTZcW0H6wyO3gK6vGSxCP3ix0qGX18a/79LcIxR+ONbYZBu49NuG5+
KNQYj7RpJ4vi0A7deOsQ+Il11c6GnwTOtQ/BfA2rugQ2w/6fqztfZ2KXefvmax/Md6GYQ/pCTXBn
aJl8J7mlPTaHoDpHvq6fD3yWTjoZIrUaySvYuthfwfHPt12M6J6R8zVH4B+RfRTzA4Im2T+q54eG
WPb6EM4PUjA/UkDT87tyfszk6xOnzQ9fOz+G/sgDyQLWHtXsA09EPEWrZn5w2YtqJ6OOvUxrwl0d
Nurc74eoWIUsLy9uKViY4VAdqRzKdzYY+gqOJnFt6XiC7Vhfe0WMET1f9rW3xzm4qXJcSBDheKP9
KNy3OsPxElDiIWPdd0dvldnJIdAf4vAQTY+ahbiM7woC/Oh7JO+I7Vs0xU8L7c7w4PM1tRtJAF64
THHVkw3wmA3XpczWBNqK/CwanlwsXjI5BUa9QNqfjXcGdL7WNVZ+cwhvXRAd8LUHPqrk8hbHWRSu
HW14HOCkkvq5wF7SqCuGsOsmPIM4jSufb2fbPQXks3rLyAqBG25AW5Nqi3nuu/8EAj2EVRnjjVxh
IO+mey25Hen76udxZi0KoI/pxnOfHbEbnxSPTB+eER/q4KtByBki+MGGCxY53JDLAhLAxbR/cILb
hkl2B0CmToi5H+WSgCNivPRkH5pIHACgXWf4qVPi9qLeOsJLdGDtWsdKLX3cejb8f8F3kBzwoB4A
7htBiULINfc2gHFkzbHQVkiF9R37m4aRP4wE3M9cOodk1Y6UXqak2pbixKAcIFhtYeFPn7H742Se
poQYN7HbrnTCDoG5DHeu1R3DRFvV1FroCbW5ublxQvPEDYwNaXYbNEbLxrxHMIR9VMifU9/f4Zx7
TkZ9RdXzIiY3XGnyCgHRGpfiNQDg3VDWh77SUefkR33RWmxmvTujpRGTnyZmxWoX6mdschCXCgu2
aLtTItsN6eUEMzw7mObT1BqwsvojTYIqQ7tj9Ci2DTAcRKJjnxyq8diaeiJrQxGguxdjtZ4gGLOW
QxPC7DRzz6E54FhZkzJRn+qOd161gPec8RQR8zby/WNi457ielz3WZksW3KqegOgZqSUWPuZukzA
szveU5QeDeqRPKcFMRqj8yTVFVARkRZbB4ZSv+mi51xC3XFBFmOBHaN+nUUnmAEwPYIaDNbjzFRO
AYrXcMpMyCLVKk1X6IpWTrFNtNsJj2EGv7lps2UfXRT5hqdMx0clqntXHrzkAZPArdVYG83TYYOd
1jqMh0UJCIlUuIPyLi2UZkMLSQHgY30UuqhX1YxQKrvurEVsVpr6kt7cwpd7qG2hvA/G88rdituA
JAS/U/vEx4cY7n0UWthcwJPxlvCm4GAqm1sy6AcbZrsG2dA4cxDctKUNtfJF+bDbT+T1aJDnBh3h
kczcpRW9gCuZfhQVX1qoCmQaZh25L2wez+H0nRTlKW+gVTe73H1w44MIz7psjo++xIO1oNzciei7
k8bHUodhSNJ3hILaLsUiEN2y6k/ioFhP1opCxBTza9UShVzB1NsBgffGYS+bfAEFYTmBpnSNDYCW
xVTW2CFvi+QUAs9Wb382U84vaosyf/DRREwV0X09sXJVv8Q0wM+LpAlAJfC6jsfEhw0TRsRLl0eO
f0qhvobi+hT4V1Z17vrjITLuKgAIuGYXWvqzSCA6kpgaRhj5GF2BgCVy7UaSr2R167AYUF0FF+0I
8w++1IuPTMsPDoBvtdoA1XBq0tNLrhCtL9JiV0FIMjxjETjFrV5eumnLMAUHAiU52Ise9JpUx2q4
N4h0iSxtP+rOjnnvGslaH/YLs/9p0thRzQZweUOMqQgey+hBb9ZNbq3fbE3Pf31C32EUXicSHz6t
7PNMOniOshlifegrWUZQ+NJAfDbkHg9SVMHGNhkFJ1BSS8MC1J6NxSITTXZWmSPcwkLp3UMZVhAD
ARcdI/k7aXQCL4ompLhg7gEgq8eJe+PNlYD2WhSMc30Qz5WCEk2y0Ws7OoBa5b2bNOfMToz8rGnD
atfgFDpC0tevZDurt6tohGYbsby5SXco8L6scOhdsEbfFCmjr2muigPCKfpmM2vNylYBWB+PRv17
kRzCOtw7occWBCqHjH+o/Ckv1rmEv1Jeo09d5SpTq5aPxBF+0mPCb3TeK9TVelozE+6QBI0bkGi7
hGRrhRZrm9oZYlnRTv2pTm7oZiquFHEs/nDm6yda2p7Y+doeHxx5F1UXWu/s546MSSocHXBmBSdN
isg8PbC5/SFSwnFvEpBDejxTtIoWH/GKqDVGi1dtvie8Ju7Vqaj8tWTqaIKaahuST7Dm7LRk2tuu
Bx84uyZ1kUfFnxi3HjnexdTUL1PI51g7H83HFJhnbnkXmbpmx4OvzVgLuCNtZ2/TtNrh2Fy1ZXMA
AHKJP3KBsHDRBeDAoqsczC+EjYcgLw5y+G6UYI5u1FjDBBNLHTleCBfhi+ajQc/jfZnngKbFSmeg
jGIvpn/oPuLprDAjlN0hUj2lA5wpq0iOq6p9oBaaIABCDp4yMiD72meIpyu09nmF0RYk0a9m3R+1
sK7ylH//7/nPPJPmVoV+0LyCHv79Tyc0EPI6/9l8+ru2P/K5N1R//E3v/ub6/77+MtCRuaX07h/W
r+2li/ZHNX7/UbfJr5/ir9/5X/3Fv5pUV2NBk+oZcWkz/20+7+/bNpUxj7b+WfR+8thWYRO29W9/
5ldby5bfGKkguAHiRBqZPkvNf7W1LPsb9FHGWFLa8921ufn/2dYCqEGPSSF3Z+hMh/NtwpnQv6F0
IfeMiDNKf3YAf9LWIg/t3SMGr4MxF6p7RPkcCOkOv/6m5TthLs3imO58FivjSCvVcG2XUUUF3Q7p
knkCmfF1SXoROdQpOKIpemQ5Uj/LEvr0myv3N2vv+177jA6xwI7MZ0XLDhnKh3Zw5o7E7qpwXIrc
r3c05aeV0kKKqiJRRM2YQXPBB9p7Lkkl+eJNez9zo7UH/FnhAJpvhJq1KO+vAtgOrafDkFMKBjdO
YyD1zoYf0eBQlUNS+Pw83+9EXw9mcapIbdzXEd+Hg/Fi2ZYWOxTbmjmuxqB9lJQ1X+0RP9xXzoiD
8F1iu8sz9vEzBjKj8hNLKyjxQmMPRLpboSCVl5+fyvx0vPlYCj6TSIVwvc+ngiDqw9NT1F3DVrmF
s9zlF5ZGdOXgl1eumrDHTffxVOydLj1PKveLz7T5YWWcDwxvRqJvZF1EcTj/+pvHNqfro/kNyLfE
gghCiBtoo02Mh/TWcyBTbzwi+4j3yPVHObPkBy13AZN5NOXKLgeb0oKBwoJUYvuUZe9cjyOW+2WR
usNtKDtKWbwdQCW11NCmRVoK4tVBxDZLpwbG0IDBuAqqIFzg1IYLXMV27O3LbJxOx4HZ4J4PYiIW
QtQiX9AbF2rRtb7j7t26QnIkSWCg95CG2k0WyZuKS+bvZNXCBcdfqIy1FVk4vGVRI2UYbbwDf/oA
cqPx081mGgQC9Nw/XDyryDW6i+0KXnp8ouleu65CV31xlN/eKQZIPIEC6drrsPfDY96EQ50ajTF3
SBnJuE3FXkL3sG0Onc42VWTLz5/FDz0RHgka/a4lmcCy4Fpq/vU3j4StpQVd7apZMWLgzrWZhIJX
kgVYRGwz4txaGSObjc8P+jcnaTO6mqcSjBjER0UZfj7FKBt8i4rb87oq8KcFNVFr0j3PcC98cYq/
rRzzZ4SCgGkIKzZSl/enOPFwdCBDAB0GTHVJczVWLc3TL87pg8CFBQr9psu9Yw1GZYUk+v1hGqMQ
IBYIUu+BjDwwrMElQUrqLLzKQ+cKBMWx1tIiRBQr4pTAF5VustAklQsxEN2LsbPOQjAizq/T/6Ma
5L9WYJwVP7LLpvrxozl5LP4/qDKEzq3+5yrje/+YvTBz/DVWmylrr3/gV4kh9W8OkjGkIpbj8jJL
btevEkM437g3XOf/HIBxkH+VGMzUHKb09ERncSn/619mO01841lWaHvghNnohSlN/oDnZar3XwmL
LxDdSmT1VCso3/lSvH+ecGMBPXDVZRMHQGlDN3HwpHnuviz66kaIxlzXrp2cBraDlo+48JPesIYn
PWuwt0Se5GlPYxz+sj7FizLci8HrL0fG8ldWLotN29fj3kqS6GYajSvN8Kdro/chRQS1f+HR/jgQ
imqtg1FjygR8AldtyT9nUdzsZUukhuqa5BjwqXOUNgRdLZoklP4GEEzLHEhY3roMmu4udsoRNBTq
Lzpq+KserNQY2pVvTsKmt8MMRlS5c4hKqwJk6NXpkd32Lra4kuiDBZDwydmkVCFwhJIZM2z2tQbC
WAt3jOSBqrCy5XQCGrO4SGVmB/sGQfhNbRsEHZe4aC/SPlZbfpT6JPWgB5e5Z+B/GRVtLQBo+WgV
e3sI6V/GWUOOZsmwb5FFTDUK46iGWbT1ZHhq2oF+iAjTSfViOO/VnSvb8yaMaPjAWbbL8mcpH6xA
6y/8vj/qauepisdjmdVrLz1MOeChrrnGhb604rYiBA3HoV5dgkt70Ty3Oyqr/o7QQcLQik6wP3aQ
usAYq2TN2D2yn4Q+OMdM6I+4VGdOYF4OblmQ7d5ugrInacQL/KcoAvwYFM6zJaJqGVhqeNTT5sW2
Ab7wgTbuB6u+D0t33wvtKKVrynzES74jfAG5VQ45aRr2pZ1VP83JuEa+dulZDOjAl8VVtakpD5hB
8b/mRPtVG8pXhhF/9eTlFVNcp9iNKV76SjO/20S5EpFZHkeif7RQk8Ps8PD20+QqwKf2VTxtu9SU
4iBbuCADeXh11EM4kDhGsbT3ulh7NBB/5ij+SjhJNPqjeKkFA80+O6HdxWdpa2kEsHTtvpRNdAPo
Y6RRZy9jNspJd9clid2+UAVfMmFc+dk9Ih6Kh6argY3MDYN8dGqxLovAWQ6aSd3uBXONYWHFYPCn
STCMoTe2jM000S4GWabdsVFG9aOmq+y87nzI/Jis9lYgDALnCmNunA1ZSK8oWwFzS2+gX+NsZwxl
BbQNSr89HcHoLlDpnauIWPp+rHe9Wd8CclpXMv0u+3GV+uIymgCKQtxZNaK4aP0k3FhDDaXZjetD
K4lPTMzwXh+jDZ8X2lJ5ADjKdo/qhPNpi5bgoiDYFW14LFvCiZ1mGtkDOMexLRAAdgRygWzeBLVV
n6ZxpR9NMnaWsWCyDM2cDmoHRmFQE/9hTop+c6G2qajPSiOuSYQvveNMRxFSp8mxhmxqkWZVuqyh
Na0VClJiw9oRCZx/mQahs8/GQVxpWPAudMuFuRtzKdHQjxtX9UkA3KV9SUIfLkS115KfzQg/FTpw
uU5LmxrPNkG8lvCcivK2yEyxIReE5Ukauzil3WI7kIAGrodOIx1geDEwg6r6lVc7AFIYmrIL02ui
3x2mU5M0d+RLOhsj642trE31ZHi+2rQBo9aqmMT9OLjf/TjbeRpUYeylO4z6TwQwX+SYJ5kn2Ksg
WkVB3lzWHfG5Yxp3Cxpu4HWIkwYpS5Z8HT17XLpVnap6xeDsOejiPc7ZVRIEN35RP5uosJ/irN5F
lUlbvxfLoWyXXmqGsCJIMxF8/832NDOs75pWF2RwdXRe6Y8PCCB0rHqjDnknJEsLaM6yJnOIDQTA
lKxKdlnmWafglItzTgf2fU73JoU9sY6MyNtpJuFluSOP/Gb0oZnQMPUNtcO5faOzX8wbIe7dUPTc
cRUwos9gq1GGBps0RFs92DC4usbzrxMvuY1Kc9voARG/9r2a87p6wzGzHcWP9NYstuZtwPfzXMpC
XhcQlei6+08GeKyFTXLImI4YQMqoxF6puq1JgAHolc587gFbsPRQg4qGZmbhzrx9CF4HqXd6+5iA
6GMG2TZP+WD3w2Jgs/+cCRKiSG3+f+ydyXLjWJZt/6XmNw0XPQZvQhBsRIoi1UsTmCSX0PfNBfD1
tRgR9l5GVFZm5bDM3iDD0jzCXO4kmnP32XsvU1H4l1i4Ft1MY+W7NM42kcl4wteeubckQOQTaXIK
Kc1UiG2hWafcS+km57iHVasNjfPUgizp21aueXJ7m4g46F61Vnpw5BUX0xhospXX5Se4fPFGlXbh
C6ha3JidBqMYBAHpP7xYbHZ3C5iq7YRZ86WOosAsihN9X7t2AEYMhIK04E7qqOvGwvZwNfIItLto
hEmldgaoR5oaG7QyTVvDNCd72k3usEkaU+zcHtNcBcFx4/B36VC2Dm3RyHMnJj+yoRIm/B3GyX7u
J6DSdF7X90vHNizsPsaFVGI41g7tTnO4wYJBhJmOyzWagdqlwCmDkL7G50gjqy6MfHmM0BQC2l+K
W4Pw97NIVLxn406njJFEN4ro1U2me+Ik8na+gCLGMjLbbJBiRhHenjOtk5mJI8ZUvX3ft6IECaWV
zz02x89Y2stDQtEFJpUJcrMZahu3YEmDGJiv7VILwRDMy9dvw9//n4P/g6PZP5uDT9/1R/73Y/Bv
//3vY7Dr/o2RD9WMbMg1LWXwO/0+Brva3zSiaBzPrv/AKcq/+WMMZnY2kRI019Rwd0mkhP87Bes2
fjQAVTi9MNIij/1bQzB/lD+fT9mkE1t0rurSn6ffVBRzxPXOLi+32ktXNMNdHDMitZ5cAgt2Dj37
FSVJXj8WcsUABzeZXj/Bcs8ZaIdE3mi0qgnCtgh3SQzMEV1k+CmKxF5zf2afyhjGnYt8l0ORScfv
PIaBql3xNpUa9LUTsd6DmqlvNZ5bDxCQulNcjdnKjKm39glkVfiK1HTrFmH0sORUykSL1L4zVXkg
I2Y68ciaOTujSrKLpxUJPBalPeLyYZmYwhS5zwpXor/37uuoWfo+LfL8E8cxSIhsAJMLP4J2Mlyr
a9UX7kFIyYGc+5PnWRP2vtWVGXF4wRZ0cpy96STJvili5z4sovlkxKp5afBcLTRLeZT5kyBjSSF7
09hMTVN9M6dMFxoggD/TWSneHNVRsjO2YX1qkrm5tbURIizdjufedXxy5BGY2Eye+sICDxiq+X5M
6/y1YGR7SrIGW7qeemrXeIwmFLkay/tY0UpfFELG1IIUySvOt2YKNNOmeDQ3exBfev0+WUqtrNnu
foyhEafULIZfGS/uY9p5U+fzdgDVNcUamEbsMFfzk/tCITtP6W4xbuap5sGrD3GUr2jaoU2iIcf1
QtG42/lID/KrbubiqyIivWejUf/KKBHSVinv1dUyKmqMSm3GJ2sbm84w26AduwdZUt9r9I915GEO
qiLzOm2+TFSr2nNcBrYZUZ0H34Ry3yG9j7TyUpugka3Hsk7Rey3lBPOsii1QBRvCobe2s2zTRLG5
i2V/MiRL1mURdMzr3n2VXIH1KW8vUf1EqE/bhEY1H7sVYGLe3bDSP23mROkVWyGzdu1YuLbg0611
lSOOmfddycqwKfIF7j2th14UwAD6UJik/NQ968hgP8CHpO/IyZhWyNnaL6WDKChd+VPXdAzj++mC
huw8LFF2Uib/cyf5YUwq2RESeVFeoe466pIPLf18U/dp6y0l/lSk9mCrHWr+/XrqVppO7Rd/rCxb
gjAW+4QiX7qWyncdaY9n+700xytMInvKKPjLtcfBAGNUxLf14IKywROZJZThl26DxWS84Exlp1qo
s4JPv2opfYy6fAeL8qspwSNLtwgKGb5g3QHxnMawL4hIldRU4uTS9q3W3JmNSG5iJ1lHlfXmJtEv
R6Z3Q9vyQtWt78Sxz1kSqlWhamDiTp+uzdlmFzTFLl1Y1LKqXBzo0z5SsUC3B8VHK0+dndgLYmpn
6ALnVd/S7k9B2f0SOzRMOe1T4xHDZEcLf3ZIt500whO1/f4EvwTiOz4dqnUnor50M9GwQlqWTb2b
7mrJlYiyX67JqLxoGgO1UTSbaqC4IMc8uy/M/EFvyp8hhwPBNgsBduBwOMNI4P7Uc1rbQF+YgSZx
XEwZL10xG3tP9hqtD+QLHZrszmrBWhhP3/YyJzeuEz6JPi/PwyT4q7vTCm+au/E4U/U8Y6lb2fw2
yieD8VA24BLb6OI6fb1JxKRdrrbNH4q3MKnMYTCMxbS22sw4Oeby4YS1BpUAo+aHOdfsPuLKa7Gl
xPRC02hfXOjwHj6Yw2JfTmV7p6io24q+Tk+aXuNdiOqFCkf2DeuxlvQOVlo6rwTk+adq1KgD5xF7
8GK+X0vVXzPorw+6apOvJfbKb6PQjHPUduY+aRrKtzzES1rTKN1Q6tnqryQTO7R2lpDPedXQXChr
LreUs79rwWq2PdXeLFnNgW6eKkJgmWn/0HxyYBFv+m0XXREHWhV0A22fbsuMU9ZrU4CUkkYR3ZS1
5gT5ZLJK7ruTa0Q1duTRfKy9erjo5nSgfbM+J9P4MaT4R2nsqdBQNAoAnSq8Cx27+CJB5HzlBRzR
lQHV88SMGq6zUBfAmmK626ntBt/gCkA401ziLYxoTWa8exRqBAQayUsRya/FXEAFWYncWLGtP46i
HtdFJTWAszlliU2WTcdcd+MD1XPOaz81D02hKbmicDb80OgU9utUNGhIajtFUDQ5AQGlkSWPVCpg
Nt3i8s7xJP192TSvoL5t3ZBqFhl1MPiQry048rFj2f6V9vtZ26Wzs/JKHfrRXPZ0oaqTU4kyXfFy
x2tpUhGPiclM8AvAjiZnrwajWmdcZ217K5O+5zca96aeg1MmTELfcWOt5vLa0wr3lMzXaehf87ot
Pqu2xmSWmTS5NVMYTFppBb1dcn9zAo/7PNvwVRS8jEuMJfAdN5wGdnyJfPXZHFSxLu5AnnH012D0
riTOgcY1yvdQZku5Rm5aMn9S3gvt9AbAp8Xh1eBhtChdel/81us6CkMxvpj96K0XqgkjKz5HMERo
j45uGXLJh+TlNu7EsB57uIJTWvqN3QFmbF/bDMV/Mn9c7SoONdC/YrsL+XTGJzrceElzprlNhDE2
VATY7ia34TcV7U19rfhIGMYOru1yJIXK6tsdh/7W4sWxXH9XUbxlVRNuKkrqnH4MighMmcOf0y6t
fWXCh5oG9Qk2+OhijfcL2vDXU66+x0lBmWqvpahJrwJd8fQbTQ2nbT7qO3qRKcyaEt92cAxkyvco
qEVpF2sTg1Bn69mGLljPN66FV8JCacjRB5J8X9bjszaLd1r/yxPcRMtPmBkO88ipLl6MH0c37paI
ytvSUDcgY3ce7bQptd09m5FVvUzNqgTjhI8+XSUzGgT2OMDu/B+pjAavT/czw4Wbpjvbat/GgrOd
Gc3byhDNzQi7L3RpWXCa4rvHIN1E7ppnUeLTIf7OkNMfBorM/KHOki2WRLleDBqhRyu7kHzXZrqj
CoDW6Jn1wZkfIYdQFCK7wbeb244c0CuK1O7qcxjQ+miVhLqoHyNpB/3krvscV1YM3N7s+lMpsF1o
uP7ycdP15UtcDj2gkeJZWigXjraf9bM7mLeUdOzxuWg3aUP2mK9lbcXxR6IV7smEE1kB6VyDJbtY
dnTEl33qcuc89uO1rNHcjTyj2QjnL4vI8C5O/d6ijYaKWjnukj5ybkx8lRjw4j3WQdSdPLpxyvi5
Y8P6UC7uj460mrcPsRs3FC1mr/XEqjKKwy9WlUugFUeaxug0zMdPe0kuhoJM2RRcrJyMV9SrvVPQ
nB4belIzjbYHiC+XGJXCybEljYmxRkp6nakRu6sHs11fPya0y3xj05R7a5rCPFEL3CBQu1O5p7k2
aNg73hsDdl2iRyuzqjQM7mLZK9dsEfusA6BEAw99+TQm2qNyTI3O7e7INZsxdBWvrpekPAKU68/o
TNxlGXXcFCSCBSx821rO7tV/aZGgQMymt9Fj3ey3Rf7mgD7vRnD1aFIbaSlANDN3GuoXfF2rAKk0
pwiyWZmeVFkdi5qhdpjK+yGyd3WPaCXcR2NQTBrSjh8G6hhTFU/MGJQsJSBt42r2h+RX6lrnwdC2
KkJtQiuUCpZe2szeUYKLNs1mbcvhbEf5IfOsW/JtOSjhSK48ED074L8ubGyut5kWtVUU1UCH9IYv
A9zxXFvpelTCDKyJVilv/Eq5qzaWw8pWn2AIW/awhxFMxlLO3zz4RRFhZOduHeb5hlgYMxXYLmZT
arg2nQ5ewpJa/UDgHgg7hV1PIjNucExYR62uDp5D3CRP74HZwwk1813u0aelkPmF9tgy8uiN8dmM
LSeF3robUbJW9VXqWuRdSBc1mkh15J10BEH6LKYFhpPu3kQ8xF232mJR3cV5TvNW2t9p8i5x9X1n
z5cyFXgsoX93q0HnZtWXlFGuxk8uHkyN2paui9/p9AYuZK3gBPDc6JF6E57Tbf1od6poSNN45WlU
of0WTmi1KWpEM6pPLljew3Mbb5Mcs2c8dBteoD+WRUaT1+MxnROMfOD44HpQyKG9MkxBOXHBrhGB
YfDxNBU4bflAqu5UlbrksVoR+bAtLkzSXTyTUi4HgHYgFPV9CZmgghwLHPhXi1i3niVfNYCTB4d3
C6jrZyHHG8fOzV2RP0JsYXDNr9kGjTeLDXowzICvhZker1VkLX7p6u5XCX7vfbC9UyJu8ORDR7Qj
XLPGkd1Tt+p7lOpZdwXnXrReQn0sE1IaTJ2+3XpZ9SQmG8uh/isbBJuAflz2Rmb6Ai0QqvhT2V3H
EK/ZeF3f793KSv3euFaItf1DoYyYW4wdspXS1g/P+FJmBv60pL+ja/XL6cXFkctudPBnspfDzefd
yFaPts0AIRCdN18JhRYZJwRJcGwmxXjSr77LhiHN0KtjlfbfCK/Jqfbgiph6+Tnzn/Qh5sNxDNtN
JvSt8OTrqNMAyMXc3csoAQev0YxodpwR6MtLVzwi3xMYEkE1ReO5cIvl4sZcUjKBp9BapM1SKobA
6Z2rpr9PJGxULJmpX4/lkcBVux/roV2LUnwWQ/xraWgNNrPOF6qtVloFMsKw21enqtvXUjl3BdCV
NecICOuQW32jzra2zI8wa1IeRSnKOqr9veWRBhP5vEvDmpy55R4oTfhuY3i69FFMB+xQBTg3pHn6
haMtDZdo19ONobR7vvkisEnaB1YS+XlH2VM19ECQO83yuTyxW/ZIH5mOYxmAmQ9uwlnbiQ4HjiKl
sdGxxYcPnTltFOuNrRB95qf9eGjCYmen0aNsMUFPDZhYQAig2zznsjAJpEi5XTKsIu8O6IgfDe5X
lPKI8/r0u0xJVemtGVAhRXFTVO6Up58Ljx7PmZHaYfKa4aO4oGqmqHoaKxh2eLC2UQw6PEUPbmOC
rkUqWdqANVFKxYykomKXYmJPTjVuVN0J6hQAd9us5hhoY+JYeHC1Vu6uBeVlAwCV0X8dgrm+MsVh
rwgTt+KYyGMt7B947YfCWkYAf9Edsa/N0qnFb1QSzHyrbCVfWp7Sezat4zqGhoFNInzjUXuCXviQ
6zRaNCnaUcYLQ8dNyj/iO/rIX0t9OgPuzgJbqe4Yh+5NXWufiXK/h4pNJSvYlMiXKKgPmi7yGrFw
UpdhgxwL7uhwI8Z+uJRG8yJH48mNeevaU79tsKBAjN1qktmqBzPS58XGm8zHoh8CHdRKAh+MmzTe
iyQ5m3r32RfZU0oDkplWZ9SyAZSzCzy9TB7zOb+0evMThgQWqiGcfQ0cMg9ZIhyREBthlccmzn4y
x678yBD31LGetXrhSi8kVZRUcdkDL56Fd1/G1WPGIfftIj4VnfP8BVN6g5fcQshR3VcnaQApLHMT
6THzqIXlfTFvqzkOGszooRn/pDLZqN5a0fE4PkXtuM0Ew2iNvAIPidMJrarPRqJ/5i5vgrHu+C+7
PKUDWqcryHa2daNp+3wKWTlppogvdr4MVIgzP3BwWkfj8sqf2DfG4p4y6qDPzADoYHsXxnV5Y/RJ
8zIa1BxIGvZWVZ+8De5ypsayY1VnP1S0L6eLPq3nhCFAj63nepo4eMxg7RWiD8T1hzTOgzhMXks7
nbZFaz+20rktF3WbJljK6uI2t55MrAnrrChfklbfZ2L+7izv2In2Lu6zYOAluiHgTTzAHfpACPOt
YNkhABIFVOps7bSDyZHlQc6l6BQYksdqT6Ru56WGxoVuBKx/YuZLLK4qCm/sGisuak+27h0tfWmv
DxfbXIWW9ZJQvC3HLN44ot535XLsYJG2bnJPFUTps11+zgZWQXCVNoOZHZpmPMkB6KtsWFAOtxxh
q1MWqbsKtOeSwXOszSg7ogvwuZaH1sy7jUcDeLOoDUv8M1haEAWW8h1dtKz4U3K1WkUO1yVhpKfM
z9kdveXJNp2jHcyKTW4i1vJ+gstxny/lizlN2obusHptOSmCS6/AC0lYV6V2iTgj0Fzb+wDL1LYW
PHpI52sPhEdBIu4SY0MHBc43K2r9Au1n9iawn8UXghhLRMzxQyydMw6eeQXpYSujkEJPFoduy6DC
pb4fjTvi8wfBTtXxqjsOnvgfrF9hPVAIKh/Z7gB5zMVzXCFhdZVzpQe+0Gm/IyLNDFA/2I4gal+9
XGHnnYaHoGtnY6emBw3T9thy9ofVSYetJKKrDd17LuW70LqDiOPAECE9oDl9HJV2BQENBtX/3bn3
CF8t8fyYq/lu7Psbbqkj6c0nujvtlXLUc5mQLsWavMrm6mCV7omu+a1tk7EKl1peZnrDOV/NpBT6
AzcFm/XCxzPzHHImWJlC7Eg5nVPVvqY1U5t02mGLUy5mRRfWB73FZB4j81nwQS3jQdPzvTu4dw3e
iFYHE5lSPDogciFHZr5EI8sbjnYYP3yzfa/pbMkHuDLYBbZFtNX0+QQlkqdAV97oaUEPkM4RutUZ
7SP6OZyGXlcQX9gCGD4XlZwcmvtlQUKp6K4ENIgfKrsh3TdDWsv3Yyq/tFg8G32p+U3dV2vN8L6T
mPhW63F9U1M4oyXk8/3QDQkt/H39grZIC1i4jq9EpYjpPDaidTNbb5he3nIOS+tcU9kxnNKex2Qb
nVyv3VmZurGbJd1QeLOe24oxi0i6WXTGrmofTKJ/Msl/FDn0J1sDrWRaTrtbFr6UMfNGLDxQ02d6
c1ZkENsAaq3aegWHVeghBwxi/UrkBGNCgiLOa8bxI5iB7nAY/yKfEiwm4lkRjyCCaYOzmZTa+sm1
wrcc78ca/QVwNVDJ6FEbp6M7hnTH3uc6g2NjrbXR/YmY1E02E65jvOt5+1Vq9SZe2ABaXZBZ4sVq
nT3dp8Gi8p07jbDp4v1Spr9mvluKhgl7xQ9CvwjOeb3pHDQ7v+gahK/eNgDWRccwpXneYfWt2VRG
SJEGnm5Xqw6LPq3A43zQksgkc5sAyY35FuhNnubnVG90H8Fa8eb1zrioH5c2P7MfYbxlVbgKkY5a
jnfksEhATSp6tFtkaNfjmYJixPPOIghl6tuhjD96LWOMZXnq5cYGe+KTHZL5sToCTJMYVsKsDUXs
Tm0SlS9g4AZyQkiaQTPf6on7NdX37WDGxIH44wAu++LtzZGQvDEoFi5dPY5OfS9WNNt+0CfDNllZ
G0fLAiURR5yOuaQnR1XEWxighh9X2qnjyupA03GAu7N4TvCvbftoudXe05vAS5hdqTeJjiBInDXE
kveBMDaALaw4yS9GymeXhVSQ1VwzGfPbXszSWbWTHgaZDl+3uGqg2KpYzAMzK1ERJQuCxPvWXZ5N
mCF31J5f7GkYfH2U1roS2k5H/UYmbn+uPdmgweL1aCaEPlm5TPlAKLLSL3gLkh0n/vrgJYxoCNFM
uLwvV9iF62DUaVnkqO13hIq37Oyqa1Bk17kxu2txrgfw0WAQ0VcnbReHur3BJO+3if5u0HKA4CKw
MaUHq6GmGWZbwdqi5+7L9Yq5ZbaFdjtaVrcrzBQ9J72yaBrvihRZ3PoMkNba07brvdNZO9+2YUlT
Q4eIxsMt8qihk3LYDHbRM5B2sUk9wuSujCo9IBFdsCB52nqgdwWiDFDKx7zWRvCqxOVvFUXfLAa1
cOw3pTSbPc8dxAOdRtAk+SxmrSEV3Z29oYrX0k6/tDk/VtLZTGlRrCZCJ1KY3WoMc1qV7fpEfqD+
bOqwPE85XjMrT91LZFJSw3YeKQ0IGDVn5MPTbd3nfFeR3n6k2oi/qGAGJjnTFt0mxFSxrmS53BTC
SR0OMBMDSE2N+hiZ8V05D9oDPfTm1m5mDdRWJQsEY8P7VctUsLpBuG771D1URpQEOQcv6jeGBqRF
SqSTzy9YCFMdMxqcT7HG8gczB93hpkVvUFjW7TcNCpU/w+oInIE/Y1YOVE2AwOx3FueIG5VHGUT1
RLt30hFKhnKtZR8uJUc/Jvsw8bOh0+1VlAz9fgRD/hnZTQ4jIOPQ7DULvdi456yaw79gpKwbwsNV
Masjn2i/cXkfU+aTEuPxJ77bXc+cA1pQJ+bFA9ssJjo/bbDeZd5OW81KirvZwEQXCsft/aiW7Q/+
cbxTTs0t4yknfVrGjvysOYyoRZoUzsuQNirosrratfrM8RoKlrEvGg8sdctstUlDwZvIisukXC2d
SZY/UsxNY9EzM0XXJhE3ec+WQvwSckZoifGqbwxYZftQFrA/+HElkzapajiA3kc0TfxuWbqcrJoe
Cja1TrlCddPfJiyTF3Op9TWUKJLO3CK0mWOW3M52Xx8ihKBdNhVvbqMW6jBEtTU8Thm8r8LjAufm
5DLPnNEw5n1KY9jGkKTBZG6iMlg10WJjiO8VKtZdTOI80DIkqDHnEL8qY+hMd5x1WMu5PTaj1dAl
7bLHhhOhqHP3f7bQuE7dPEzna6Lg3jU4sPtaaYtbA20nqKdkJt2Yeslb78XtrRm7+Z2SlXmQwFnf
PC9s55sMk0q6q5iKj2jsXbgiGCa6Nydzen8ZJ6bKSquB3Iva2NaRCCeQiOwBdzB45MSuKR0RRaKZ
9WN5AD7LzikfRbIuKFznaKWGmm25PllnHiA2Gk3WuCfdbhICeUVfR2unZputxsrWNzr6xXYxRXiv
1eI+ZH9froTLYzGUZXGz9N70TIln9+Ki5QZNLgc/d8ZoT8n3dNu6lbHV3ffCbaytDenUwzMlvYdk
MYr1pBskV3XNqQOrT+JLR3aQZ1CFb5WoQ0H1KI/4+1DFxnkmAEmDJWNJdDRHxVFQJRNau6uo0gFw
O3r7nHTGoTFiG5lxaBvp2y6KzMbt+rNu56FfpkN863KMbFcaZLhgLBrHB+Lq5b/4tdr4SjWkPNgX
Vbtti3JG5PAi8hKpyjE4aKp/jK4wEHayynoeOFy9NLajEDccQtmDOUxHVDZAB5WlHat5Ct8H0VlI
IujnfoX/Z+3C371tHc8IqgwVH6WaKYJy8I/CHLJ7z55pr2L6dg+Rl5uvzUTp22gWNIaU5XBpnMbc
GS7oo6ycpueuiR9cTYsvaTRGG5m0KJ48P503DAMRDGzTNtkIQrYzR5xDZ0HThniYW0KPjnLezLzR
voErMP906tpSYLJBwQrAea2l6tZXTuHB1rXr8Czz0n5cjHh5Kngp2R00RnwjT+wrvYcxoQBsNQpU
YbzDrPlmwtgJ+Rh/KlOF52/CDOFZhnk/95V4SXAeQwmvupXl9leVKiV1Xxj2/MLHXRyV6SHoCbAm
tCItpp/PyDil3bT+iNn7OHcLoczBNI03LXa9l4U1w9YyKTAAQBcQ2Y4AQjjWywCP+YJFQ3P21CoT
4NTwSATJ1KtHaAi0C+B4CTK74iwzWHCR2dunjwaRvpXXsLNNDMnJMeZDTanB3XRFjytPOLiznSYr
1jheeIeT9L3L9bE7zFkeXjpddY8zxuE17eEFQKyZrK/SM860U71UaEdYY0hYSc5UGSuCVI7uCd8n
bk/S/wTl63LRRp+OE29aRVwvt63Z9u1uZseIDU4rxvNC7SaAaKc24aQZUERFOSt8184ig7KmiEGn
LrXjsDCZR855fRA15QVpG8947qG+eoNO570RogR2c2jw7GOD4rSN+gwFo6FDZ9AdEAaLjg+7vrNo
SfBFaeGd5sk8u+tE1s7jWOVs6WkToUQg58XyYavFqQIDmGdQFR16q4hy+hc7EJArhc16Y4xJkmx0
EHMvtJhCKYzxq9zO7Th+WJnUL2ku2VtlOCU3NhfMa/rbqs2w3CiI3IwTP6vf4g6vp93tdI92LHqn
5u1S4xHQ4QWenE4Av0in8mbuVftjs6BaqcpZzrqldTSQGNFeYzoNDEyQf+Se/i3f3P8gw/q/Kp2q
/zO/3O/p1I8y+VN2RF6jpr+b5oRJ1MOgFd6mZ9TFTeeQBfvdNSekg22OcnXCJeg3VKJiaPvDNnft
apNQKIj9uRTKG9d+mg7RNf4//yHNv+Gn45d1sj7XWOC/ZZv7c+DJwstHdIx0PQoO4S6K+f7sndPt
3qvGIXlPXAVozaELeUAy+T1W9N/WBl9zpf8vxPjHD3E8sFI8+mxK5P/8Q7C1OhE8xnflZvGuJKlC
r4cQN1qNBPZ3n/4/SLj+w7+ORx2pgabgUmXy55/ECsPL6Yd6o6Mzu27FvPEe7wVU6H/3x1yhAnRi
2hxk+eb+8mMWKqdSu7FejWYs3KDUiuERRXIM/8Xndv1c/vy58WN4dnjE0Shx/KuxkaNk4rqN8bqA
K6e3ITReIjcNV+EAA8uLBSFMx6l3WTkX/6IH+B/9YMvQNZgT12vwrw3WGRfgwGH5FUJJuDZkwQNM
Y/3IXNsMgY1taF3PdnoCf9X8Dnf7by+VvySZuB6JSJOWAhvGHcPt8ucvsEoqobdyeW30qE+fpoL+
OBY7HW94dCemq97A37+2pxBPRmXpvYNXvVb/irfxXy9YnaZe4AMEw6/5yr/8Kew5oZ6j1l9Rqc2A
7PJjU4vIzzLso//8QvqvP8hjsWJwvLW5lgzzL7efEuJa4mS8sjJpNuFgNcGYzRGsoyja//OfRNr6
r1eTzeOHX7ZIvMOJ+61+8e/imwzaQmlNfFpmI8r92Uzifh2GE/eJW9XFA1Rklu1tnOGR0KklvHEo
LenRRVi7836kBmKV2nRTrLr+upEur2jYEA9Xshpa2/goVM/EE8m+Lf2FmTtc28uUVcHIPbKsxnkh
VKK3CZ1gQoty+2A0NHOv3N9gtu1CbcRKhZ2kRMk1pwCwCjOxSSuPvjJkxglCYDcsqL8xHIFmZRjd
ITQk/YLWMhyTZZmnTWFlLouAZqg/XCJD5m0ngMpfXALnL6CUF8fPscpX1MZEnKNMfLwYiKQxAiy0
OcvSNoS3bbG9LGGOJ9Rkj2UBBUs3ryDEOcRHW/xGN9byovpFRDa1glxL83EfwrJ6xJMC+MOuW5Bm
ecYpe1cnUbevwzrW/EXY1eQ37RXWbJHx2tGAyPyhWJ1MwWhN8/iI+rMYh6W0Z0oSGZLecX/Ev1p8
SS60ukTPiA/IK2Batq4WfQ62Hd4voyX60zhcSdTT1LpkXqQ9CT7YrSbSmNqYnqO69mD+TrAmiGiI
S8XcwApThlPZAWjEjNgs2Tn8A35diDz3gGEzTaG8BXNdX+vxzFqVHf79xSLX9VbXVZIaF30xa7fY
acoquntWjHLoWOTn8K8e8DVX/bT12qad2e4OWZ8cCtlmjbaRZjrqZK8zK64tXEiG4Ag+rorZWXr3
schJaoO7EuSYJS0bTsKX7wtpITOtsbWC+jLXtk4V5AuVtGQLQVM7A20ngN/g1bBXpQgXgCaJj/6R
sWgBq2RoRfuztJiGmQQ1u6E9furbOjyORlQO89nSgTWDyiOE0qbsSmYLK4VVaKIsn7oYZB5H7fBK
1gCPVBvY+Ax+FOpKEtWs3SngzPyhb7TiFHtaph1YI9vatqNs6EfNlSIoZrQuJVl2VO+RVdwXox2v
fj8TxFaaV3r0U0+MYxyM8+W6NQxBaOrRKO56N0/C7cRTL36e3VhvfMnWQt860PqWM5i/8cJrwYru
cDaz+mG+TN+mqk+d7djiuVeIq4vkw9DVVFHgJOthGy82XVQ9UzPNdByqR+B916oHgKsyPVDe17za
yIHNqli6MgnkYks6vaRXshTHOl5/RnE29TBTjWlZT9dQLDfSpE2IYITdo1cVpiOig1eG4mlW/Wg8
yoV+07ukH2ROIRo+1td0zizjcbYLLf7loa7Z7IAbY3RXeTFL7AXWUOjVS1NJDzrkxO3u3QKEsUFJ
hn3q9bejh+/e8EetV+Tvmg4V5wnwY0sjV9LiuH2cjarELIEfexl41tC6fhQdkVXCbtgyS5na59mt
qVwC205cp1RjfuksG/We9f31JG7p0FGlwAsUJGnHQXoeav1IA+sS+6hB+QVnDivaNmX1DjAN33af
18m0NuGt/id7Z7IcN5Jt2195VnOkAQ4HHJgGomErUhQlUZrAJFECHH3n6P7ofsf9sbfAzKyUqCzR
8o2uPbuTmqiYiEDAHcfP2XvtlNe0dr6Zlht67KH7BRGRL7Jgaq/8BVqkw4GknEhPLNlZ+mghEEKf
SGThDUv/ktO9QLH0GtoUp1mw2zaHxg1VoImq5oBR+ryG+kQHalchyLrHmOa9ra2VsAyZlBLFY712
G2rM1/5RWLHnEx5idIUOuEuvk1rpD/0yuRbbfDbfOjKlu0wWcU6HrY8t2uvAhgivr7zyZnIlW7uD
E/FdRdbUx2AwHTqX3Io/2CKrv5jCHu/R5NdIZ1KRfU03dWaU9rr/SOPVht/lFaQVIHFO6DzgAjtM
drB8IA627Patl6mGSUnPMVs5AL68sNJQKWVXXa6YOXwQd1P/vp/69MMSeOXnVExoL0VXtcyla0xM
dP/r84aToj6hXJ1egSlcUSNDZDeo18pg3Gfuqj8TKeq9HtuleOtYxv2UlYhTojFYAOiNQ6vfOHnR
f0xnR7419A6/sENl2aE2oIb2vOYc1MiKsRTCjYBA9sVe6f2j4aYhSKtpt3IZHJ8tyvN9Y3cTTyAw
UgB6g7HvViFpOCIbYGhDo9WDlcHBmkzTKXasI1+ao2u5hvlwKlgcqBXVgK81q3CkEcwscHWCrmhp
mSf59Irs8elypRZdbhfa/N+MzgfGv+P0puAXmPY+L1Y6gLkRxTVLJ35VM3RGAyaDGE1PuM4ZGy0Q
gT3NUAiLK2/JcFdnwfyF9EYarnKcNaq+NU++LDDlGfCFKRMOtRD3uBO+HMhKXTyYfECJAQmvE928
yeuxcDkjvwvcn/IT0ZqtsycSFAUAk3NG4qJV2JpXO8mRrqwEWpz4f3dFlAb9Nosoa3OV5t7oR6Xu
q+xI7Fj+wJKpnNMUVwLBBh5vj4yfgbQbJRrvzu23qPinuugfHVn//0QeoIf9rkT8iRr+Sidfu2fn
1u0vfj+3csqk/oZW5AKB2QA3lMB/MA/4B1xbsE2UxJ1Jgse/T62O+xsnyS2VILTJL6JW+/epVf4m
FNI7jq2Qtqg9+at/QDzwOeR+fzRSENHZHz0cQAHqwZ/PCRCUhUTyjoM7g5V3Wmwmx7jCazs8J2p3
oZWkEmYggLLz9NoMCv+iS35rD9hwxqDeoTX3o1n43b0ylcaEm0/IEsLaY1BtebolMjYxrY34ZnAq
MvFwr9Gy4S9yG/16z7sA/apt6SMyoi47U2R1ehF+htq/JuRrsqMlqZEbddo2HhNPxm074igQeI7z
lhI+02Cqdj49gJnAozofaJfn7rUEDPARlDQeqdZMTC05FS7Xsg+Tj3mm3SxyS0pz+n8lw7S6lNhS
5JSD2AHbxEkQ8CdzCplP5RplMcOZyJ2ysNsvKICQjjJARfuk09alCeXX/sG3dYPqs839Bco5MbKh
ysUridPLOSBAT246+tifUrgTD3UyBI9NTMMp6hfPaEYULGJejYQPPcSCS75PnBYVTianubxeyGkv
LyZm5SNRe4KIe+OBy4ADWS31G3fN/AFpyzrRdFRr2EeqUQEyYTgW2xvUBO/qunedNwhvzHrtZZ25
Cv04QIk4WAVqVd2b9aJo47a/6fsYZKrITDCwzwpAkb47D8xkp/mhSmIMsW0YpBMTtbmK39UpqrPj
xJmgPOsx8rs7RkmwP1vdt5+Jo2GsvbaB+pIStphG6Avku6n0hg+2HixwiViLTyZomTQh/gm+9HFd
d/sMhGJ/6rDyTpHtlDVMWl5ZvEaDpLvMPOTIO8c3i3fsMgTwUS51z7h58Ude4qYkw3p2+Fgnj/Hu
SAFo+jP6wtZjymBiYlCt9aUT9+kdrN7+myPl24HKEyQDM1MRFUNAi5GZoH5jprrS3CAOkgUtRJci
uuss8H3CfS/qmbNdLiEgsql73p0h/lognjV2EumUs+6OYFJIlzFd203eUc4Pc0VoxmY7r76IAe1r
FLgDY8EV9fPrlrBIPpsDOuMo3HqDiFfkBkVuaHdfU1HGX+KprG6UK53P2l5RavdJPTOCUG017v0R
6S7/q6ePASu/3dnGFt0pBpPUoNOHmU8Tqlo/SctrbhgWG7TibTeTlzHWwbC3u9hD6pC2NYMyivf6
QgzwL1AtiFqDt+55c9nYDm10owjJHwgyib+UE+7RU8NMurr0AoPSaQGG27+pEiFTfOEh779xEPmt
A/H9Ll6a/Aow1YCuo8vtR3RMYj0m2p8ZDI9Z8EDd7b8eaJ494IMgUwAHktLnHE+G+jydivKmLXBf
78pCxJIlp7Imwr2ZfBX9grnG61pQhmUxrSLq22DZIsEBi5K/O+PbShOqUFekq3mb1UXygXkyv09Y
ZFpSWjiBvfcXjo6Ytgvh7Ap/rotdSqg3m5STtNdhkJVvbcHVGNJmyzvouG56M5Y9433H9xmq4Fzp
aOvYkOH3cbAmZ1IAB0FQCwkLhbM/FwCygLtHpoXivcfkgZ66bv2OiGctNyMtxtF+lxssrzsrNNuh
qHJg1TZjltpHikhqDLJdt28XUrnuLVkzSsG7rzmUkzazqx3O2XDhgybGmIrmAPmENX6AmFF/KGWL
Em+a8CKRRiASRPezJhOxMAFn48Js0ydf9f5N0VfT5z4YustmTlYcTqEHSTdfmrnZ9750mTAOmGOW
uCzCXSJlOh2wq/pgRj2yvfYNC67auS4EviiWxkW+5gdAeWmpNSnqPjs97wiWp8wTKrnTYD0o9+PV
HCvOB9cSL0S8C5bCKnclIfZMOFa/qi85nAB8bpcsMQfJO8jsiAbKyiMqWnTlflxWtFpbHgpytecq
GtpQ3VF6Y76lOZD6+2LgfcdjPesPWtvaYCar7GAPlkjfMxsbUGDGbn0RlyjDD3kSIJ9OZMPsg92U
sRPvDNNBFMfRuhusckhYpAS57IukBi9eZ6J8p/sUubWC2OOAsPEc1Juz3bwTug6tqIPZyREI+30a
FVXpfUiHlBN4Ucd63/nZiurSaVI6q0rJxznUHAB512cfkA/5dnUOcgeX7ruY0x3eTz/tnMdpKKtX
+Fg18kdnVeden5dQ3ulofMtmUbzyCFZ4Kyy9fiiM6L6kFnthtNS1/4hZxop3S23b7+Y6A3rq9l39
TWKVOs3MWC4JGFg/akeY6zB22nrHYMQNmf5nXb1v2wLGsKYWZsq2Ou/RSW+kXFWD2Jr464e4dad6
R3d9vcu1tX7LYc9fQAnVoF21HE5TkXF8TEcV3kgAf6BKbDhOiO4E9gS6aIB4hxSbsQc1djqYKcdZ
SVQOxX5MNp7LQhn9+zyx7DzKu61oLmI50GXKksaA8Oioq0cvt6/Tok2/9DP2EQ4SjSsjOEsLCg93
hR3eazpdr9DJNzRBkmBCvIMRDJUW73hcMZ/ycEvspW4fHHPJIa2cb9cV13VDzT6Z4CoJ0WpeoX0b
ER6xgcbVvV9orEVEDeEhZWo+x2cmtzp72oVJaTvni+UV9mviCwOMwLIryr1Ne7ra577bXAd1GxSX
1YBXD4EuWjkVJNP0iMElaa9qgB8WcFRNLOdchEbvlykHLcVfLitjy9T9nBRWBjnZXkoG944P6WLf
Gh0T/TsPG8fBLCZ9DwMQ70lvcSK4HxaQz/uCwKDsLNZ4XfSOOZtwohJeuvsqHATS7HTtR8bKUvbu
wSbqWp7Vpg4UGBIIvjJg48JSAqTe80b7a8tcH49ZQO8bRURmMY+FxSGRhXo0DYOrUA/x8o3hvZ2/
6tkg6Ga4ZdBdc4qtOwIm8iw8T8PcWb1DSW0xTwjGKzIJ0qkx6jLJMxf//JrUyZXg1J/gM7Q6vGzD
bPMzQUnHuCUJDwSwbCCrzLGReK3LOXHlo5kHU1wQyr7kt6DD7HWTRpHEVPXtYF/EzTKib1l4ds8K
/P7+sUUAUUQ8prUbuauvHSSiq9CnBOE6hlWtvfltMGYEhDGznPTW/WoZhYeT4zzMsTWLUxmY+Jtt
CKs9VXlGewIZziJ2xEcwqhUrD/MeYoJBQtOOajhDH5Mv59zz3ESLPeoer0PWDjcZGw98/0yYrxZl
9HVAc/6jqhZbHZ1gyfXR6fpenNxgDDeGOolfuNYcDqY1TjQP6rXSUKzWsX7VBMwuD4vBLxTVvgdT
2+KLFZGCsrQAbBEKlWij2s/sCdocPehZPOqOrSUy82kMbgZlWOZOULj1QVJ2tFRrJoFvFottcMEw
DvoWqpW9g46O+jtfET/7RoANr4Ex07N21DbLXwCWnSgQJJQvb2a9xSH9SuIGuvgt6km0+yzV9r6W
VNNHsyg4at0EoikqY2f2US/q7K7plvRbJXx4VMXoIzVBbb9cDiRWQBqipAaoUinI9jXaetSNrU9O
dReWfnDhpAm3uFN2+t5ixkyyArkPNo3ULmP279Ex2o3Es6S3rukSc16RAz1T3i6mvpQTwBzsDPHC
sGZCg3AWTnWjIvxmqwQDYPLqup07hJU1yjGBO6xeCm5eZ6WH0Sgs6DAnJmtv2fwKNHb83DtIBMDk
oPAfK/a2aVPMqbLLmas3m7U2AQ6n9lOWTgszonD6MhJ5TRWN0vtr0tAQObRx1Wafm6KBdLGHA8vh
Yul1s+5pL/Y1lolajQF4dto+HX077AvMv1cMZ+TicOwIGbgrLwETt6tmVM0wE1xCdPK8UuomYM+P
LyDoZ90r1ZVz9l55E3E7UdW5mUN+CMW/vKf0zHADYd4qh/X3Gd3/9g/+Jbb43/+MTHyzjaP/zxvz
+OkHnPPTX/3BTfR+Y7QckmIK6xAUc8i09o8eggsVhhAyJlF4jbdJ2189BPGbcGkh0Ap1aTN4Ph/i
j8k3fxSiSiAR1abKZWLm/JMewjbD+2u4qgDVCFYzNVMA1AYGy7MZX4JVdVZd8cHLHPveyxP3UM1F
QYL6MuyFjH2armMrX5joKptv9uyycgMx89jZyAFIkuTfv5vCeSGzqaUY39VdXZGQwMF9PoEWjB9o
tzbgYOwRCeMCNe11OHJej8rUqHuBIPiz66+w6fPa9c6pEXVxZvk6c06NGTzxbvYzlfDa7+fHUYNt
YFTU2wSOyM13CI4O7plB/HhsjBHNqWfPpx1sxod4YPwbWcvSeeQNra5/6EmvuiHHe0GCnPleD1Df
TGoXFznOQH5t4p3oFgWRDhjvgUjls5iotprG47DJRAo8m7b7+IMysZvz1tHCBrECMXYWzaHN17mr
D1VFlMn5yk/co/+fSfl54K1KV8FJQuK9qFVSgFr7JhAm/EKDGmNjvYqmek2Van+eJirOOtVNdZrT
pvPuAlKmruUUTMk7/gkG2W4OwtU6dq1252gyDgRXycHuTe2Y+Z0VFDQXgeqt2zF6BHAZprKjL08K
jLKtXVIyyzjB0Z9B+ncYOmq7D9CgK7vfp6mxz1oeqn6vwhUTczLNnj7BxsD4puvSutbZDHvSiNnl
XF6xb2Gjq/2beqLkOzpr1zhnc2KlIaAcOtKYaQCIHkpVxYPaeSI3dtT3Rk6vGx0M6X2qys+4w+ix
kkwZwExArbmjveN/bPKa3TIjtHLcJR5i4p3yDKOzNDSl2RO5hVmLlN0ihxpHePAudx0426Ip84dU
+uMHWmLlSorHpmSyQ+zpe6CWsjlgDAV0tghXwwOaM7oLpV4r+9IeoCr47dS8xVKE6TUNFmsHRs/v
T3VVDy565AFQBmkMKcG6YV+2ZzP/jfMwkcnlKheunarsq8Go/LXkWIX8iuCxhImBl37t7QX+c0JQ
VkTbroLNw1qM1roRZw2aYzxcZU2PPBYyIVCVdLuO5nA5XXVzjlkRiVaa74rAn2mX61g/2uVMlFvr
xt2DIVnN5eQwNY9Jn3Tdfut5XVTl0r6VDQURnGQl8NISnoT9q5wmdT5VU3UqpRcO0by48UnFwI/g
eWQxPbSlsZMDEJpS7iUek7swa/rHMgz1Hc4pAd1mLrtXTLnrd9Ie/fawWv10ZZEqAdk6z7u72nOm
PiryabhQuk3K04gZ78ixuZ+iupnVyekQzEY0YNarsMzXeC/WiiYaFQ3JNoHqoTGEK9fjEO5OLraV
EN9OKTTNOGzHNT2HHCffNmPqcfZjkDLH1d5GSE1tuvug083rjGJ2ZKTUrdQC5bjhPr2PdRKu712C
iilU6abdeg49pSw3gBdKa01wqUzhN1jcCPi5u8q9IOSLUzmyofZBxh79jKnw1SuHqev9sswsYn8c
wjtZ+AuesLX4JMeQiCXm6E7MedLSZPqMBT2SxS6WW2TYYgF+YfXDobHm3CIZgkkdgKFe5lEvGFDu
EXYupH05Ywr0M+PwdMzpxdV67xeM/qMixoQtD+Qm6eYbtNzpTe4lqvuqOX+0u4T58jVqUswW0FQE
3WCvJMKqIUyMKWiewBzsDI87zvKAPkcgttGDlcpKH9dlQeq3a7zOM+hM+arXVBKe91gqX3kXPfTO
Xu+9ZnK7fbGu8bwc7GSeyIoTuIZ4VJE+AS88BiszkCjwKKbn42h66x0/MnX52o0BcT8+It1DA5SB
gh3K4khN5TlQwVS9VP1wtBrFfTlC0Q/8z75hDHXy/VKr/IgEI0cS2TXM7fRJJJ5FUZ2uU59d192q
N2v1RNkj6tHpYVUC8tq4UR0eVcmEsUIb37hUVK9yGTAIRIzgLyGdMpBjjGCQLjC9oRsVQxGl7I4m
esQL7MthrsnsTWtfXmyvKCeif02q2lmbGTrLa1CG7HFpC16qu1KDxs649KFb0PnM+t6/T0oHNtyW
yUO8GLtqRXPO9xFRA1wg1fE+xmQoPnSIuedD12Vb8PnQdvF7h17rN8Jd4ncT7SpnZyxOdbWYG7zw
djLRjihskwNZmLzTSAQ87zovtR/Y7eJvDNHSK7y/5bcsj4PzbBjaYY9hVVb4+QL0mVkN+RybYWyu
ObhAnKFBPCOjhdRw5xOAvEEahwuw9cMnA00GVQqgss8SQRtRzOXMFx7bBGrmZpRjfpBN5H35mG8w
XIweZ+y2a+y3bB4dcEvBeYcdC3k+Dy8g/MVK+/NOkQZ+4CVEU3Qc2xiTFepCctTSDY02M3HZaRJk
PsGsycBPqEay9uGcrkfGgCv9aN79u14aw/LOS/vRDdLu3oDrZXLAiy7HAparu4SOIaehhWCcCLE5
Hx7VnP2lI1Ft3SE3Tt7AYRKf55VnGiPexBc1dNVIvmmtseOl6wdVemxglXrEkOWIhErGya+9KQgw
e7UIbe22KL19A2xCHSgWlu40124JP7WHO7fHxzL1h4LB+IfJpSVDX2qhjVFgjGCja9uSE4aTwp9E
0jMew5IZ/AHABqB7juc0d8daFcUxCersg7tMeH/cMBGPM8ua8cNq0k+Jz/rZlbIiOWZm+jiDMzIm
24dhVgv4VSt/LmvcCLBUQePBf6iTSAT5LBnMuOBa2YLBNJDTaqMXnwHSklFCDcKGTExThZnBvy5H
kmMiCjPagMJi+6LEWQl2Lq3t2p1vN/45swbrfT65lYq8dRF6vyLSAW4KOag9yLmsW4wJUK92IszZ
0X2i8LAxAGPYAu78GXH8tLRoezUb03GpqX+QtBALJvs+L877qR7lAQS5MqdlJYKUE2Kij6qslH9B
77A986RnjftRAJWAUWx89qWAHbeb6L1HKbaQq4r/MzKoAWTgLl5iyBq+lfKkjp4Cf4XbmtlMz/j4
/TQ1ms1XQFSA4+T0j2awFCmTCDwglU3pAju4KsjUQi4ubzcx9+txnK0zZ92YEeHssX8km57B9i3v
Ve+m1cewTKdrOfjs3VmRr694NGfQcF4qjiQYTNjyhsK6CMZR3dizb0PgWBL9tRnW+XZCiTQc5ya3
3vPNfXRkKP7vLbptBqma8gBr9SmqMX8J5Kda1RWvqND9ioKqYXXKGAt9Ng94eOaUwDV0+dbHIAu6
L0uXkQma4rTh4E++xwOusuY2xmxxzTE3f8+vRTbn6OkR2kDrgOO3neZbhQAt29PDFPeIqRw3ksWs
WkxwtPlOda/WE4Mq4zECs6ChMMPISINFFE8zG7vOaZzIXGH9bxZQ8jtB1SCtgPpft+gw9rY1EDGX
1UNyqlM/rkA2AZ0g4nAu3geUKh5ysw0ZQQy9Tz1Iqc8OpqF+MA9xMdmzN2ZxlCwjtl3VuIm3c/HL
AYICjns1mWS984oUxFrsSAR27hoKLNiAKG81zZhvxKNbF+tIwbibekcBJ2iyW9zz8nU4DMH5iLyi
5+YD0oqQ15DGNU9W35/T1QbI3cUJ9KulW5FXSTdOX3n5EH6tysT9WLLXkNCaQpw52pVkU/AowfOd
shZZYQGHVXvOmS2/yuZ5e/UEAy08BAMQcEPse2MkczaH3TBWtj5kllPik7YWqtB2qOP2EJR+d4eF
FrSSjpMqPMAH2P7viAM1Bsu4ZYznGHMLsK5E55RwtiFequ5uesLYMcv7mL8xjLE1qcpjjjU54UPZ
DCNYNzw6DA2Xqj2vYY7KY5b0fn0EbGB9rVSclBEEQVNeZXHep/ue6zG2CgpC1Fl/qY89JSbLMqBM
BGGFY/kGf2+JiUFriry1axMbo+vYe1fax74XxVkbABfO2tsiWSwiDumSxEAG0UNFOVNXBhirFz46
caEfShbBW/jjdKc43My0whW6sajBlfg5CUh/02PP7Q6c2v0crGJBlSnF0O9Z3/bHKg2pWxuhoFRR
9rzthBPHEYOJ+hYg8EgKV13zeZhCZ5+ZI/IhxBiHd06dY/4EqR3cFy1Dgf3UFeok+9EjfIcGFI8F
zkhKEMe07b4Xa+efKa/q/M3nUoURvknOPUNrrVcJNfKWUGam8mCxraJnsUgtiLQw7pmwXGbnpdWO
RMK4qWkiVqJ6W0+t30ftvG1TugJQtksl8tILNnvubxguuER5GYflwS4T68GUwfKavIMCFEJW5+Nh
ULi1onhqCHGjpmKmSYmY4aYv+kJHVekiLYS/xHhFeQKv3JPaZVbODI2L0iXYYVFZe57adH7oOYpU
v8uD/7e59C/h/zL169BPnwZd6e9RxE9/8kdnSfzmEI+Cq8JD5i8QX/zZWYI3jMCESA4VSBXa+PP/
3VmyhPebcoKt9+KTEUR5+FdriYQgDBf8iLYjCSRzPBwc/0Cf8nv36K/ukocpAD8Hgm4+DCJyO3wW
LOcmoysa2uxgeKETNc29nC3Ai9VYWTRxvJWTEzrtQ5hUjAJNVt2QRaQvp6zNHzgUhR9nESxfLEQW
+a4NRbZXQd6K87rRN6OxfKZitN+JobAiOq/vA18ze9WfKS7co5fJi2qAvYdV9ECVss8G755reZzT
yZpcOlzNsdnDT7ykZf+AKfCWFrlPZGmaMpkS80GM5b1Lvnjkzp18V1ocY1PYmsU+IaGM+F+Ll8nJ
Lbb+RFaK+LHTzgbg5XVdv5nTqhAR1G4cyjIvgjd1WaQHr4CwZVteQpWABv1VUuFim3U33FpeyckV
9GspYENyaEWy47XJO1G7lbl3OD0DEkNGrA+ozp3xUbYIJHZWP2K33uLzqsi1QotOxBw77PCN46QE
nCPdu65TciXQugK6MoWfj++ZtSyMYDPln3QuRoKVG5i8B9HNm9inMcnrFFToddrnabEjKQV/PDZ/
DuDuAkSWbTS5R1DbmlfuXMG0QDkN7RSu/7XkaP5OoGQ/1KFfXk+Fc+Lar41HOa1qKFXJYhOVZFv9
mZgYDfHoQL+P+RWbzUZXd+G5ZdMt24me8ItAgyui1421OjHpmdSLPKaqYWjXKuyLXnpoCIVGqHg5
dPk9Dki0DHH3JrQ25uq4rhCy8hwntH7PmyG9Finakk6HDHez0heQYxfSUKJ2YTj7Hih0WL5N7VIE
3W4o0xqLaxIOC2wqCcv9/6FV/svcoB9iD/+jKG/bPb/8mY74PyTDMETp9p9b5Xf//V+IyJ7FHm5/
8vtu5nm/PaXIMdWjWyPZgf7czfgX4eD78dnJts1ka4b/mS9ETCFmss08hhTuD/fYH41yUOi/4dxh
E3Jps8uAKfE/2c2eWuF/bWbsr470bUn2lwtmTIFq/7FnLYJ1gCEUd/uKrBkLsyzk8gjUIvk644wS
EL0nqUAQjrELoSUNUUrE+OCnS6eTTLhQEhHV4cZhtp6ssZ55Xtcq7M+dWaA5HtshKy6ggXLYbDir
SwJ0Ud7y9g5AWfQkgyE77lJxW3UEh+wN+N6Cbu6SYkUuSRdOZEawHNB3927IYc7sJc0ZZudF2Pt7
PSGnksnkwoB1m4fe+PUXEoHUZwl+9fHpN/1HL+tfPt7/Ax9ceu+/enDffF2+pF+L4mv/w4t4+6M/
Hl3/N4E+NODpQAbs87D9+ehK/gWRJu5F4gL+eEX/+ei6vIft7ZnG60Wbh0HMv2c8FsmcwpZqC290
wdrw1//k0f3RXxWIp0gsJ3DQsgIs/8lBB9ii4/QrcDUW0uIIzTaXxEDUB0JcXhjtbIvg+0XydClF
ZcEkYBstPVsklZzg8IkAUVC8oCiztiGxwkrz3f2//f2/93188s9XQfuqGI9x1xieOc/qirZul1G3
4MSzAFaA3/XyUCENOf3jq3gB/3HkvR4y26e8se+GVIYU9CUuOlB/CA7OSqxWUT/0+vjrqzg8Ns9u
2eZEUyTubQZYx332ZdhsPEiWSI0CtTy25oojN5sFBVFGvDpd+WRVF03JiBxEigffGlTu3iN/qLah
FbSclyDTNfa1WtM3v/5kP84Gt8eGbXiLKpWOwIe42Xm/H9KRMOiVjA0TXpl0q9uhBOQGuWgTklJM
kCka9+gFf33NpwfkxwcolPgNEU9TiRLJ9OwBGiEWDnHGSCSEfng+Ix8+H2yBR2RW/Ql5SrOfmL8c
gjybztlj7ahz/FdV6s8n363S89SnmIAhHRx+/bnEz2soxMLLy0kwBGG9PvuVukks4UB1iiCMOeG+
DhfMco6A/7m1enfGGUmQSZzFuVuL+Y0/E8m5cph+H2QW2jLpTleMTrrTqpBWx4FKvtL7J2qLo6wW
O9PUyUdDO+cykGixRoFMF44OprPM0vIQoxcsow58X/nC7f55IfGtCB1iW5AYPZ8nP0++GqZ+tunE
qnUGPa2LU5tAJf/1zWMje/aEcxXmvT7qMGZIzmZ3/W4hrbm7+J4GrgfWej0UtT8T6Vj6e6ZabSTy
TL2wCf3db8WDSTXP8YFf7NmDCwqvbdTssaLSQkVTOwLKIEZpT87ESx7Zv7uBDOiZ1bPts1m4P361
rlhyu2mZESifsAJp03Eymaheevq2O/RsVficolgQCm663FIUv7+DjoGKnNncQbBl1Ss92fMNXJ7u
kOuAcKlG2UfboVtjDDaWogjUDZ1xcVz9CYrw9Qigiin6eZO/gYrfML4bytuUDNpIYz06AyH4kaBG
TbSRZY4STdJBMPmBejfbdAjcEbBSy0iI0eJ5EMbFC/vfz9tf6Pvba8mlyWPz3X78ajT56tkQVQeL
00WsqLYkEjRdTJY5Qhk38BHOmus87/ULT8nf/HSUlFycApFqzt2e2u+eStGBxUAmRhjG4qZnISwg
prdZ/cKz/zebKK9dT3i+9HwiMJ8JLDAMFl0lkNGPWKx5Xy3zad2CnMDS+BGd7fQYs6G9cNG/u6fU
xDYnf3J3befZRRtvsEdej/SKUslcY87yKysM8jdw6NszDqr6vUF+cQxUpc9/vdT/5qbyXqbEwDbD
cvC2T/bdTc1ZI+u0oB9d0DECCrFwdihUZ7++yt8s8JDXYvD0kqCIerbAA2jLoavgohUeSPhciPlM
tSTTkMOQvPB4PuEFvl961G+44OljcIpwMYw/f0yIZgicoZG7vHM+IuXaA33aY+/KTlMnUM/V/ZtE
Df3RChp9u3TVfYqkfaf8QJyIXikAq7rmHI1vGOEQyP7h7f79w9HlQRAEH+MpDOq72x3GksQFhw+3
Gi99PaF7vY4R17+wUp6ONj/fg78u8+xXxc4WoEjlUEKDdDk4qOIQBTeY2Ndl/ZzbcXree3F/Zdfj
cg8Ak367oWmvTWpe63nx9kMXf6E96e60lu6WSGWO1gJ/S4jgoBCsvB7DDGOjysqDi5PnWMIsOzgm
/Prrx+aJ4/Hj9wAOzjpjr2bpM4j98elkY14KhhOYEYLgAHKvfZz9InzHwtU25GPzeYgr4M+ZyCGz
1QozE/1+LBRmoc5q+rT40AxW4mynO9/hba+SAzgEtRBYjE+HWR5hkAvihjYy4SDnCB4UfkhmCsz5
k1EXEk0Vql+8HGQ/4DjPXnidP71unn1BgWwfzoovnsJ1f/yC7YoeRGFNQsXjoObU9fSBr1UcZp2G
F1QdJM+jQI3I+e0YSQbTnfaw3IaVT+6qFZW9J1/YibbV8ewDkf1tg2hhk9+O9j9+oF60SZjLBeVU
UM/vCs/9ZrVIpJZ2JVZRFssLl3vKFH9+PUbmyLWYCcOSeLZaS8DEWAVCsAIIRebRIcfTNxGYNisy
puxO+eZHW/vYR1fc5tC2SnjR4fzCshRbNfjjx2BJsOlTv7L7/h7S9t26XEAUbScKWIkC0vBk58n9
YJiLUm6bK0Pk356ZoXctir6+xGBTICgAZoWpN4AAB5GXMHHnUyNKtg+0She6a4cdIRPh/ZgT+zh4
8iuwnatfr47nmyrHUFyOkj4H5B5axs8WubOlHK8xQE4msP4RC++XInFgU78MjvnbK0E34WBrexx7
nlUzQ9sCVGgneJlWRcBc2Z4aj4iZMLWtF56H529fvhMWTBtEkC3IxXuq6r//HVDbOh54Kbqnjnf2
8XymXXSsETjtZw09/dc38KdnndFO6NNpIniMV2+4fe3vLuasqWkRGlPJ9Ks4yXRMI2htp7o5BBv8
6tcX+/mbBZzJHNIEA34vev0/XixsWhycE5tV7OOFQUVUdwfs1C1DfuL/GLatl06aZy+8CZ5O1j88
2LQlaExwHgZSQ9377CGBk2APg4VxnL7XPrDN/VjO10zgd1lHJ11PF+SZnpBBX1HXvbCofnpqWE5Q
aHzOpXQZ1DY6+f72Fhgul3ACP+AiV6SR1sRRhkyTypsB4D+8uVzKpzBEGiAYhjztMt/9koQHDK0C
VBoVSSX2Y4dNK50bBU+NZl+eQQybmnY4/vqim2X4x01DKMkS5AYLihsZPtu7RtGVXmyIDdAcyk6t
KQjQdarkop0mxt7kFNEvBHPvNjdNMsgrhEDDjZOY8Jxw6rcvfJaN3fTj78xnEfgObfpFNDufPcsB
ql8GoiO/8zBjaFH9jH6BfAkGhFODykw1pyYe7ZvGPxLqgkm0Al1smxcITD+/zwIX+B3HA2ZLPObP
dcL2JKXdF2UTWVTXt2wlzbUvmvr4f9k7k+XIjTRbv0pb7SHDPCzuXQQCMTPI4ExuYGSSiXlyx/z0
9wNTVa1Uq6RW765Z78pUUiIjAoC7n/+c7wiOW2sMLxQUinAbiyGh93vUru2wllvmHtMa5cD6NhbG
9uuL+Vvy5r/V5H8ryf/f/+9E0OVZ//fq/d1n+Rn93IpKpuSfCijOGGpMOb553LgmAsmi0f8n4M3S
F6e3aXuc8QyL+/5XDVSzf0EARZ3naWYeiVD6LwlU07/Yb8wpeeAtlwXp7yigP78tEW6QZTkKcCOZ
joqqtTx6v3mgK7Z1I33rFxtPyLMtjPwBcRFTuDZSze6brTtSk+yEP26Wf4vx+vkw9OOqNq9JZFwW
IPv3Zz+CYVPSlN6lxypNSrJI7hrMO8ff/Aw3P57Jf6+F/noRxDLbUTkQYX77+aM1Ok0xxNIvWWSa
z5MjJIG7hp65P7/Kz2vbj6uwWrMtYMl2YQ38fJXODRv4PO6FUo9cxxgamReTl0QQeYO6U0vn9c8v
9/O7/tfLaQxubAReJju/2yFkqTY4c+dctExrjupo3EWDZp1k5w5/8bn+6CdChv/nhX4vvtqY4zp1
cC5DTpM1Jz2bSiMKe/780/zR3cfxkS2VQ20s25Cfvzw7kn0Rxzall653y7/UMw3irHYg0Ywc7y2k
bNj88V/sfX53cv31S4Q77fFE2gaC2M+XJRSXTHHu0gWMJ3cwRcyxoDXNdRgDY8bDnN11wguDEn3+
yXKlvbGoZXxPIhv7ixF2I1m9ujg6wmsOQ5zT6EQWFprE/+C7QaQj5oLxjK3az3/JTgg2TakDkauR
G4M6VJMKFZNWPdVNvus4sW5q5nG7P7/oH/zqEHB1bi0mCB7Hk58vSsIyJgitX6gj0A46nu71DOng
7z+YLsqSxpaQdyKK9s8XIfPYxyDFLx6zfYz6EL8T0f2VLo3hnD/mP1fq5Vd2GIm6bBx0QIHA+n6+
TI3lTYg6OY0ziNuAgOfw7KVuXh0EDeHVOnHxka1yLXUoUdS1Lg0AoPeEfhtD63aTqjbf0VDDaD0X
ZU9rmwPPbEWAFIKWmCWwnFTE4YmaBtdbDxXtp4DjPfs2G6Z8wrFphDdzigNj1RDvZDaAK/TBAczx
IMzCxkE5NuJ73Mu2W6HJqz39YYbk5AwUT8MwWhtPYy8W76TeEnStVX78wtT2HHANQvgqzW++miQS
1qFuz4HE/0Z7mw5POVIG41KPbqjD4EuyN0tLk9E3l0CuXzm2toUYaTyEg0nyc1I841YYjTFuZFkD
1RWaKC5L7HXeZvwDfTUNgriHHKzh1dbqJWAPPg7WXFMXwm8khDe/mgBr8fyE7edSaK34OHGVbxER
l+8wsMy9W7ZUJVkYcXu6N5T4ju/R2+sjQeU9UCZwgjxi0dFuqqrYg8ls71Uj01PI3G2IadsZ6AXG
4U8G0oob7Jn07MVbSBw9HXW2zL67kQG2IlI0nUaCpp2rkz4kBrwHXmETKWyLYudICuVTjGRn14yc
rZ2Hj885EK8d3M3IcfW1DG1Ckii/c7Wm8Ncgo+LGxJOstvTujMRqboj9NOeq4Ar08zj5fZnaHpF5
V3EfWFSiLX86Nm23tocXVxm6k+vmrrFujEzcwIO3jo3qRW+x5yyozi+IkU065Rm2DGij5AtzJM0R
WOEX/Ejvv0BIX1Ak9QuQRH/4QOejR/UfaRCQeNjhISk5X1QlgrLlW/LlPjMUpGvQCUP9ToyaYDma
R3UmTQ2jychGABXdF7tp/uI4QcCLvllfdCfzi/QUlWL6pg4L/6mgzywgIKI/OTVFB2QGUjhRzhcz
qgJq1azFF0rqB1WKZEy5Kr5oU25GuAKwV3vCIW18R6SES5URbDnqC6yq+uJWld3CsMq+eFakv2fa
uL44V+UX86rMLUgv3hcLK/3iYnnmQBBt+OJl9cUEL3FuwWg1Gpts3C4LXYtBkx6u+wVYu5qihcBF
Ysj5PoDF61ZND6JLkSrPjYS2BZ7fBp66hukN0Ss0uvFbsmC+9AX4NSzoLweeNxQwcs82ZRrAwYYF
E2biaL0QhEvevS+KWGJ6EguVV2X7CuGi2ONaHs/NF3gsKc1q333hyPis9XuiL0GtGfjLu6qG0Qt/
A/mEBR6cmV0yyuz1oqGIfeGd0SsSUk3bC5sK3S8kmjl300tIVXIc6F/QtBb5KGOOrKpXeaaK1+QL
sFaORUqLyoJdw7rY32sLi81eqGwujdgQ4sEAvNZSMx9Hg0ThKvPwlsH3A+umehl2C6uqSHkAPQH9
JhcKnKtYOnpECRsupDjoSpeUZ+OqCi17RfNDbG/CL6gcpYd0a1SlUTOgixbunNn39yoHIhzhavc4
SiRof5Ic8yDp1SSO2i+AXTSbwyOp6PDSTHWebUHtIAnMX+A7glOG9EHwxVeqkdiLk9K1GDF+IfOy
sKQWjkQFKL1soeoNAqkX16wAPzqJBbzHAoZPP9b14QZGQn4ZqmmKAa0p2okjroVxpG+puOq+kH6j
4lHILvMS1F+1UP8y7nvSTl8wQNGa1g3Fjoqx9LTMD1oEEInSkCHb92SR3auRN3n9WnSi4hxu6kmo
LEKRxhuoqUoysL5dWUVycoUAjYKGQCZ5VcPGpB64c8Rg3FmFoASGLKF+boUJmWNSjLhYKz2T/oOC
r0teyTxLFXJ4JQQ2q9apxHX43yHuZSFGSihdXGDEDptlsYtwn9X6sGQE5iQPemo4jpqR0LaNe90E
O4/ZhkZayBHMBKHL5yaTrKEP+3yHfV09Uqusk4swIvtFWPl0MmsVHKc6gz1l9mQrH32myMccky89
zsQO2qCiCuC1K4rsRiWR9qnElvbJ/ht+5Fgm/PS1iONh34VRnFJSL/ORnjTXvNQ40MrAqBiEaY9u
ItX7ZqKiD4IwIEPsbmPUBjP4UdWvjSqLCV2JCW90XWA4bMfcijYOo7gPa0w52yqOyMadjXpBmayT
LsrAEKrjzsjJAgQg6BwYdWPk7KBnpuTMjQabueo1ShL02ObgRoKXeYLc6IxrndjOUwiUsF31jLLb
Y0gYnkvAlc7AKy53lgm4j7r7oiZiYBox3TjViLHRKEv7DXN/VgYAkwjo094IncGLBiKswm7D3Lcm
gDEbWszxBI+txB1lEKRSAjU14yggoWNzK6oj/TFMasNvxmgizQ+5SmYvFDw7mmAh2rD1yAm8M0RL
V+xmhOFDKClbOvmsOFw5BfGXlZUMBV7QfrbJZ3SEvCjx0XVwuglxKAohuOsDGpA7gqiGlZm0/QJZ
pdQ6Zpm3RSibK1Ufh3ZD0Z4LmEVWAPnsHNbOLglhBp/UvOrjw8hSgL+R0pFxX8jKeMLZ4e7tWBb9
ulVs8ayyVYAEqE5R6FsZcd91HyWSID49ZN49fn/Wn+tZg8tCX6WwLnOhOa96MzDpD71mYn8C+MN3
tSxkNuAYwIJW1pA1sHQaySebjQWCxEhCuaa3AmiNKw38Dsyt2DgYQ1/wdYYgOzdRB6XKZzWibxN2
Ffk64ZjlvJLGMFLkmiLsriEOad/Hzui6HYxBastGbCBbnc7m8SaZjHTccGSPGYriVVN2RIqLO1sx
OncnpsFR/Ab+Jv+R9Cq9PwicwPEDdpkM/hL48WLLkCea/Y5FhD66VnR00fJgmGus7qxqElRj8g0E
ZUVykbp0QtGkC6S6bZg1mxVSk0EiR5/bmrQfJAwnu54YYgLwKg89TLl+P86m6BhkFEXkD5EOuGih
ynxKvuiMvwLJaYZQQCH8RBlrIkqmlWu+0U3aqattQDA2OxVwC+QfNHT3OgJcozQcxNp2tq9J7iwJ
z3DOoap6gO/ikQjrirOWCXZHYZ89UnV6P1qaLY6FjQ13X6deRlFhnqTPXdI7+Q/x8391p3/wzf/m
8PZfAI0rKrqS8u0/Nm+y+sl+t/xnP+x3+i9Me5jmuZyxmOWjtPxLe7J+wVDFPIxJMeUpQJg4Hf1T
e7J+URkUoS8xlGdWvgyRf3WOer+YGiI3cgdgRTQt1I6/Y4N3Fuvqb85onDI5oaFgLt5RzuGA3X8+
o+VZXBD9IBw3VLmvtWirZ6MgikV6LIY5J/uVOZeEL0rP3nJa1F/KCBJoH+8Uj9SQXoyevmomKu7D
NvAcaPQDncoYsWhh02rPOVJ/wtkgzwLBFmxDcjXZgW4vsIxFvFBD6jFamVZ+SaJFtIdpYBEk/U+J
les0u458ybGS6V2szNthlH29DiNwxdXIRMqzN6qgfZmCpquaQGbgavVw7fYmtIPFca4pCeC3TrS3
oqJmBUT4ZZqmpxDAXao4kL2cTRGHw8bWwuiJgrbS15zyNGlAvsh1q3Q42/pzMcp4W8/IvHpjkg+U
8ApCm5FrqMqHok+t66HVDVp8VPqn7OJ7kTteEDaDvCHTOX+nk/qVoEBOSFyjL6zKMPhzNAoKLnpN
kYx5LN0huyBBavsiNgQsWNk/JE5RweILR+3A8Rdf0tI+cAtAmFdbZEEeoEa6tl892jc/wGo6LQGf
sRjWpVarl4laIQoOpRmeXGK3Glc1yZHTNHXlOWpZBQNBtE2E4PO9iTUroFasywKr5SBDtrSIXipX
6qyGoy5vIog+T2AcSYl1yUwKnNjo2eCpAIRd1BMHZ8dgvk7G/IaQUnmVCOe71+Zw8EK+wp6N8jDt
J8tztuMEOT1ZSbi1ydaOnGgwfNBHtt/JPuFgVA4kjjpebtRcF96znpronlLSTqPIBi2/MKTptz1A
vftGjdRzL5wLi58ZFLOW0D+XQ36km4oawjYaFb67hldyMgs2RQYbPZGPxQGng30N4wifRJbUARHS
+ToU9dnUVRJejVGOZ06MgBKaYjrMkfPoDKXOhBNQ8LbSzF1PumPlzuHEyVh/JTYBTJfAdUtI/CkJ
dXQKNporCFOrWrW2zWwZ61B3FmPSfD2B9DnA2A8Iu4EMvqAnTBy4yjM6wMnM1BNHWrBu/Sptp2en
Sa+iuaBOJjlyTHPXiH9BxLakI9/qJxHM9FLZxROyYIqJ1XUoDBWWIBTaXDmsR0bvbHPSvC7ApLGQ
9yyqPkpTvh0X6lvWj+cxSvzW3rfGbV/dNZbY1mRfIv0ba2IwEhW1c/VZtVJ522XdddhDDDObLa+j
biOIS6ihfsyFuVKn8CoySgYatEPWlHbWqR60ZdEH3uzukiQNdzkHPVJz/KqKd3Qhguz5qTZ9Ph5z
epsYI+rbnr0AY/CJFmjb2KdJLA89C/WNRV8HhwkI8TTYO0Hj5PUdj81JS2+mCKFXfU0yl2wEZ6HZ
2k7EMjg07w2gGd5c7qc2vdZdAAKZ45NwPJqoi3Hy3eSt4owarhAjGR8GjFaY1MlHp83WrBzTd0IR
hESbnXxptYMxwHtOvoYYpU9xCtl1zJLvVZ7f5GkN6S8Fs9KpzXPdDB9KiGDJvtnZ62Z35Jy/7sb8
XDbyLU+Srabg020N7R2y9Rhd5QxG1wOU1O2UlmF+qXCqrDOlgltPVfMyct86KqV8yNn1GfXKr9Iq
ifbswQTBxzpU1in5+6MsYiAfEA1F9BB5UO1wNW8iciFAARdEFByn/C7K4s9EUd8BfvGKi93sUswD
ZWxZwJhsDkrbxKzsdMqtOYXyw5jFraqo4a0oYADSVqic07ivjCDMPRiRver1V1aIjKPXitgNNYrW
ChvHPopq7ZHgF4oM289npSp7djYiDBQEhdsyTSVnXW1+y4T0rkwj2UDjoNm31edAcBym4mIpPbBM
hmhUHYaUVFiJ+5wrLgDvnD0tTTEdMGH1JJI0OcRGjWkkgkpl6ml9Iszg0hTnBeQcfVkX91o+3OQN
vd5LkzaQ3PwE5Cq95vjOuz9+cCaejEptn5qiovrxDTyND1j4zkkmQriV+ukm9i6yw0Mpqx2E4i2Y
dFYVwx6PUd/UAb1z34iVXblZ960YSXqF0qxIYGYXoWnfGgWG9hQRkOy0ZFeMMPoHRw9qOws8QNyr
cFEY5xmWi+ukYwAjnl7uGFu1NyEJ5ga7aeozBx8MpAGCvP5G1ULGTrU8jPQKf/RD7m6tqvzw6KUd
MqFunCjzaeD266Lv/BKSexoWZ2Y6102DIpaKyfH7MobkS9tjU4NShvlrcuR/nOcXiczQACyL+bYF
lezLTQfD5Mnrh1MuWNVaMw3abtxZykuilFsjA2Nk6/MTgbdtqrzgcN91zXDlmOM9yid98wLYPXcJ
vq9xBa9h26nlReQ9gf5xP0c2j4NuI4f2N1FbXxtRd0xqCkiStHx3HIJd6G9X+qzuOykgvZjrqcyv
vMZ8CJv4OTSVQ993h4ybuIqrFRU0x3KpgC61Hj6Z+gq54YzEuzdBGhbO1ex0T8mkHEin3ivM3lZE
ws6OV37O/V0jnXij9SHlWzSBUIBifrdDKzBSaxvqb3Tb0dGlaFTbL9hX6840rOdJfi+cfNcX0ZXd
8poRTJYNNT1XubarQwHL301u0s5c6V184zHwW1y+LrF4WIYpNF8HTAh1rVexcQRJnwZF/q1Rk31U
W4EukRVrSHKTBtbHHKh+h0Pq+gY/O1t8C+qersHR7LdNoSh7V5X73M1WSoiYCXqPnhOAw0/xGB2N
6WlCn3WLaDPSAk0UKYeNOdQHTpE050X9bd94u34eL32MlDB7ZdCF3gcP7TqWxjbMZbRSHfolLUh8
tM4rH3Zd72PP2/CF+QveZsrjPfWdLIXuFrWSMhhlrdr3dI+8iVjdGkgkM6+NCMIBD6A4h6h/atne
YiLwHSPnxNnspz71ncID7Nqs4R7RB6pq4KyyK1ciY8558ZLJTze3z5g5nnX6s7sGBHZmbayFSwfB
F7M77c/5llabfQSfjjSzWvhmLLytyA1+XtVeQ6xaW1bMq8o8Mfo6TapXrlQtunRORzSZdtpieJmh
MRV2Xu2MvnCOo1TohXC86dAWH/yU+0znO6lofeyKKx6tFSraus/Mgy3RB70+O4sGQ17JnM7uUeQd
urEDo7OuoCBC80icQMb6bVSHI7+EvIWuserb/kaJWRZHypwRZMQcqysPdhVo5602Wmt7AK9ryLsR
78OaEDs47SVcIMsGMinkhd0szWfP68v7vgSNYljSO3oKt5/dIxkwCLHo2EieteqeYoFzWxt3VTWu
rV7fdEp7id3miLkC5ssAMkBnx2l6RLLkoZ20lR01F1PoALv6HanLVyohbtqu2Cgemj5lvrO6RVlb
dQv105SnYnDvSQn1EIzaj+WFvimYrfAG7bc5IDVftA9Nqe8BYa6Wvekmqzk6q6zaXhwGwjVXA7K2
Qw+vMz2ZsBBwmOebMrG6rXQPOQB2t0l2PSOxQKVpJpgsi1u9dtcAewPF079F4r2Mp2TLVh1AAibZ
oNC7x9Io6Bdz6b4ew4Pl5NgpdV4BGu8LPX1CG6I32d4T8eB3y1gzeC/0i39Fs3RWDkYBK8MJ31qm
JTR5no0KxZ4HCUMydHd6bI1hQ74fyMZVYYRnMzqHySsI9ZVrXueZ3BIg3luyeZHoUEVu+o2ORaRW
X+l02tCbyZkH43s0B/g4A6tyV/X8Qz/H++WuW0jtUHDzt8Y2timgIjfhB7GUe4TePcXvC/lgy7EV
dFe3jnT8NcwZ/KLG0IuOA+CMVSOFsZRbdpBVuAZaSkkbM7x1mteUcL1furRrzuat4RZGYDUKA7XM
paYMMAPZ3z6xtH2Kzug7DrZslGULyh6QZd/Ns8eGSG8yObtk9M7IZ66v5O+eJn1Te2M2dzOZzrsW
fcvVJfASN8CL00OnPSEsvllQmrvSuE9EFtNW7rBqM8glfoL2ZsoGtmdjvMahhkgeNSykpZs2yopc
y3YWHCQTnc7PRog7gRHiMabYavln0XRFVae1adGyA0Q90jjkpJmalOSVTfZXsDQA25ZUWZnZu2IZ
zwPv51UUQe2hkIdb0u4DJM4bfTLei9FJMN41d6ADNhW1QAdAbk+whG8HyxRPqZp9pMtaGmJXhyit
awMzyORiTa0a6HVyDjv1QzbKQSQFiJaSGqnMWZOq+WjMAVryAhd1rzA1nXMTeG6O59OTBJhVtdqy
8gd9pJwiltKbFK5soGtKdlX2TXquPeHtJmnh2aty4SGS5mkH7jRNoZhx0lU2fUmTMXhj6y5vFzII
5J/nlubl1xACFYC7mXi2qcuTnbOtb2tlflWiFtmx7xc5VnOv+lnxdh5AtMrX9Jp8t8T1v2nzWTlh
iskH8OKdqkFSoi98rRWz+b0HMA1fJS2HMzzd7jqyFl+CNbsuDxQYcsY+sovIOmnUv681QLpVIBO9
1k6MNhhtAbNVusrbpaQr3HXYZpH1WKgQQWBv9ZHYKvWkXMF3TLbcaRhOGQpDTFnwiTNb8Jua1oJi
NfHK9YH0JmcvMYA1OwoltgJ5t5c95Ngsj7WDq6PUEt6IYkTGOUMvritTW/NlaaDL6V6l/Qz5A4mD
jcVTx3s04XfTOYqauWLvZvzIpLvII45+PkvQJiG9guBrIxMZOs5NKmcyNhuDxsubTWq7s+m6MM9O
U2NEoYAQgqJUACdJmFO7STji6HW5d18VrAQSCb9kS1bNha82EXc0fl8K2sqxcs5hKxU/gffPL8j/
uevY/YK2jssreDB8+M7N6gsSEiTqYJDKkF67mmLZG6iv83xvmQldPdNoKZwgPRqmJk9LaLvmuLam
D3l6bMoqNjbwnR+B50/LtjOaVnaq1pICapUFzHFCYutImI6yNL6lmbpvnSql+LpyLJEZu3TO1MZY
YSfX6iulNxb8WwIeYNyHJfHfUzqM6shuF/qQr6YzSLhV40DzPOdT2wz7nELv8S7tED4/OcDFzmfC
qNjvB8lMJwZVPj4DNRxOLcOLHcGtolvQ+4NPh1qyAwZla7eN2Qn4J2mnHUPN8HgzJUyztoBmcwp2
Wzh6qwEUPtflbcL7jDqIq9R23XoFewrWTz+O+Por/hFbAtjacERMm9/CnlN5Zcse/Zhx3EyNb5ZZ
7xV1wBSQt17bHShms8qNOk/hXljMHHyjAYmwLaKQvd7UgitF3lWdaywAQFZsT1NubZkbn2Xtde/Y
SPXLBI7hs2rZoeQeFemtqJFuqW4+1GpfvYBIWIpRMkuf94M6USLReaGDKp9PelBaddluS31ubuMk
rRmAhRHElDCM124zL/ztMRIbRung1qZc+lYTJ89JnspjP+bTpZO4601cRRM8ohYZC4cu54cs0j4h
MXh7q8+8u7q13Fs09OpKbzvrQgYTJ35WDtpByLoTgV1Y3hNsHevS0Dy1HLvTpejekgKgUyMnhI0p
nQ52UVANrQJZQxAB6X/D+cnysWmke8YtzA1ipzJXVogtdzM6qvtELK79rgLVhmUUqpNPLK+8KwHF
XpeJUDYN7OsjHVqcF7QTTWCoXk7GHqLQ6mIPepU33ShAKq2sPNLvMl6Xz+Se60OqVdFd2IJu9s1B
ekhZPWqbxWb8XCS6R+Z8YvUukjD11lM4Rm9lmcfbvuBsDAlP+4bXwMwhGWnFY5pNFjJjpBCXquPq
PBua+NSi8pr7iHabtk6/K6mrcaMOGFm2wHtYYvieqaB2k7Oaq4ikJe8XNu1R3d2mUIkG2JeR+WJU
xPfpioDGe2pr137SxprdTORIIBQGVdCQqDi+zabeMkPusN4s4OsZza+Nhwc01wHLy6D2O80TlPdV
Jptk85qRFq8rOvm2tWqEtAZ2Xb7pRil3yHDG3hoj60ZodDyuZqPaG/NrLG4HAWErJFh4QvmcHGe8
c3ojOTQ8hQcIt8YmcSgLX3WMOtaFoiWfGj0StT9SSX/QiSTfRJFr3sFU44Bgwt7RcVjck+Pk4IsE
LZn/WOMVLREmx9b6diaBcdbABfJwGe7RYjyx4/tuLwZvGLYdogyG8d7IUAh0JIYdqHi4JfSvwBeC
bGULJEl+C3U8wk9Ff3FFv8kNKAcNOLsV9mvV760QRbU9d0DC1Jzl1Eq3PFawskX23EzWnVDZCVdb
ZfSOYxF90LOzlbm5UtjaOOBvC2/aMbFlUxGy7aA2WqVk4jS4pGXoWdT82qx0bs6Sms6laUSrRL8Q
R8KDSSUXh5/M+LApGHpKI8bJG7Ua7MeMIdtgaEGv34C6Sp5tmR4ntxEg/Qqa56bR+D6wcQAUDqT0
2NQ60BlGn5+5aeQvmtmah3BS1i4Q3kCUIeNyFBlH7PrYrb09UDaZsiekcR0gkijifY+V8Tl3yvTD
aK34Gieb8c2cbUDkjcPg1cnM/AGPqPYCC7E+G5KhM9gaqbxFosGbBddyH8cZtJeZqqWVq3j99aRH
82UA2ojsrrb2eyrM7KAnqgChq207a7Fejqb9UWu5c4rZIWkB3eL9G2N85Imhba6NMi92Lk6QbTIr
DmcuMGwlISXFgKI3og914XGaGF7nLdTZnhjm8yQKqsdiUH6e2pV+UV3Tw0fWu06YiHoUz4dR4u0B
eG0kL1P4+yAvlv6P1FseyTFpN/HcXPXLODYtG5fcU3RE1kppzonswMw1zaf6Ee9D59mPwzwGY2ns
al2JP1rHSldmJY/tmMBI7bp2V4U29pmZWBJTt5PjodhHlndXKKRBq1b2OzmxBmkkzujTCBxa4Va0
dDzgA6bE0rTTE2WTC8uypeapmuYbR1YvEHc+035cp4XkrNKkHLLK8tAhxfvkrqt1pkWHvi0elVwh
ZdAYb87UISzFqbKxAdh3TbeN3DLc126KEDPYD1hz27PoQ+e6K1OUFqUQGzQtEP4tWzpXIQ2WdeLa
rq27flhai9S5xuflhO+6Wx4ZRqwHq523aqW8NDUKZkWVJDC4YuPVvfCh/KzaznACt/9IKVeCPg0P
uJSFP7X9JYxs5r8l30ufF07Quf0TrEfBc2ydEW3SR7af2ZaazD7g9U7jCCilMZIZf8xENUy6Zi60
ifK42vSMPANTq6ZdZfTWXqXYkmLPjke5FP0LVVYFW2uBWGFEyk1uPVtutZWdOERIu9TLcLgx7AnD
rtdu+ig9dvTr7qAULnRcmu2x1bZ0PBVZtIaHxP7X1K+NBYNGDmelZTxLUClY3sq1jVDnDt/cebAQ
PNQNx+t6r+l4wSZ0w8HJtNs8boNWdYpAj3r8FWAkmca8Tm41obLV7Ji69slkyK82Hn3CAy67BqbR
jeIKbg/2YT6zeoyFocMTqI17Oba73ER7TONEXEAzq+xsxzMjhZZ3nZ1u8qLLT4XI6ju43Fdg1rR9
pxT3zOFPejR+jKNzoA3r6M7OKa3TR+9L6hvaO3bwFBzBfrrUmjN+RAh3ehqLs+xd5TVNMgfuHe0V
wMA7ynDrDkJUnh/dokzZfPBhhq6aL7R5vbed04CLiVYx00UAniZsXkkjTSejcyHiBxMRn9a1Av2e
ktK620MU8WeZXRgR7grX2YE/ykkgj6xOA9svo9hlUgRS6a5L2o7qMX1uQUBfpoaROAVglxT32Bsu
D/eWeH1OQS5vOnZLan702ohtxaib9yMnAcLmvQwGEpXCrsqNYaBjFkxZtlRHtKcBQLKOiOf36nCW
oeweAafTKqTIjYW96xYnKpJb645+V0Md1ehHXsWe+9Y0jBVpRJj0q2Ggo9en22SvViaCmLaGwP0K
y1jbldhJ3MTTEQKH7WBE2qbqjPuOV8maZkpx6MqifR9Tsod2m2GC6spbg7yUWs4nUCm3itTedSPa
5rwSSS37/KIHo6Wv0bvLSqY2Eb1j7aDv8UNQaWLu9ZL9uVe91tPSENofB4qF2IiLdm3WVRbIGTmx
rnOkdV7sXk4hrqzVbwbYvzrn06Rp80E8nEKM7FgZyXUe00iHZxUYuWJvOS1NOztW402v549QMPfw
nY2HrvAOHUIeZq181VHcgyzIgzDGunwcp1Q+jYUSZJDY124s6XkYJn2jxbOFabt5oevnCN+VYQET
bgom2rHbOCPeUtblxFfV4RmO9pMsqjuOs/kDH4daLwu3TA1ssaZNz0QxHqN63aXRybDwgNfHFAHp
ZujUZEOV23WafOj5kCYrcljmNUyWjVOW/siBEMqiPr4LMVrXFJy1H7hwAK/K1BjX49gtSnrSAJRV
eATpwVIQSeH4mt6lgADPNtgdvceII4hyZEKuXIMeK19gj1hv6qK55fwt7aXsj+fJpXKUaCe9yjIg
Gdusa8qbizVB35YtTJnLjmmKtrX0AdU5lD2+GfyQLn3UV8SNsnktHAZSZq7O35yYLQZ6TPHJZjRi
jpj2fuvkWNfcXIuiY2QwvEQM/sTdgwcnDJK2Grb6UvAVQ4Z6gdk4DVchfDXETZnSOse/r0H5bqcf
eYL/NYP8Q18SYH8SQko+hXj7j9NnVX7+ZAZZ/rMfZpAvdJIDfAhFFQIBJz3MFv9MIhm/GEu2DtME
pnwV8fFfbhDvF5wgeEiopTAJGC4VoL+aQexfvCWAhDiDgwM0Gb6Tv2EG4c/5jRNkuYddlQQNGDOL
YBsRzp+dIGJichvO7h6JQnubCrOa4A537TvGouov8pK/DzlwKYJH5Co0qE+2ZSx/ld9knqSmpU3T
jJyfqeQZXNL3Kkf21W++//9G+ujHRRydwDnfkLpYb357Eb3WMT0k477WCORRIj4ESkpx9J9f5A++
NG2JafCtYfVi3/bzRfCouXNTDHv+Mu2HTTfXrtKN4cK4PDz/+ZV+/52RRmaTqBE302C9gez6+Up2
qcI5Hap9SiaiWilYanB0ZpVc/08u43Ii0FQXCel3H6i1B49WvHqfhC0rVozGojK7+YuQy/KHVDmN
quX+4//8g8+hUu+H94lIM9k7ssk/f5bUYzY4DebOKoZp2w0tIBdD2m2+zvhb7Sejbg5/91PZ0EgJ
axF50aBs/i60pUuPMI9j7GwK/vyWSTiSvPirwMsffSoebZLWhJCt/8femSzJjZxd9lV+6z3KMA/L
H4EYMpgjk5kcNrAcAThmh2NwvE6vetFPoRfrA6kkkazqqq5lm0kykxYkMzIiAIf7/e491/N+SgFz
LJ6xWzoMjKlEsDnTxubsUgBrmEUSIs39yTf1xy8HN+LHD7Gq5Yp2a52MGgewKWwPebdWN9RSugfW
kf7ujz/Cv8e2f/rSSP4SPnb4CMGC/RQaWv3BH9ulOVV6br61DC6fu3FFK3BLSyh4EpZOOeqE5e3i
T36W2NhK/dhYRvkA1TxbE1pAJuhuTRV87WoL5lFAJtw4MYJBvl1BLz3QScLBB5gFI2WU4umJc7Jn
3MH/tHnZYeit/R+/p5/vXs8kSuyB2IEA4XMDs1R/v0TgL04xX49YaQbvSL5D0voeuidKRYo/IRj8
9ssKWOhY3jGmBhBotj//bsVLcT5TozGcmoyBgeFkwW6UenrDZOrtJrVCwP/r74yXwZdC6t+DuPDj
61VY8gaqLU70+AzJOk+ajeQyY8dZyk9//Eq/XZd4ZxtKl4s+IF3702W4iEH42dif/HVdd0ODKlTR
rfiPbcX/c1yVL2pbwXn48cTgefDTF0UrGtjnlBntEhhHNwCUganaOvzxO/mdqwEkEfQbbJcwkX5e
lWjUMawxqE+TartduRA2E1lG5Xvv9X+Sv/vdV+IFPBMaA+vR9pl+dzV4GRZ2Y2lPApn6UpDWYuTU
dPtqzp2bP35Pv/PteLbpg2EgT4Gl9Kfrrkc+xn9SnzQVCBQnbfaxAET+H7/I770dm7Isj4wkT/af
PaSFV/YmWuxpZroYzx6NQ7myeIQ0o3v7x6/0u2+HrcnGbQkAU/70duY6032qadaKCn1kgk/pqVv/
GaPt50zsdrGxGXN85Apu959znz4OLNdR4tQG0ZPXVZpZ/thdzbXtf2zsSb9a3dL9Saj4d1+SfAUb
CAef8M9J6dzMOAbg6C/XPt9xOmK+MFv1CdxJc9JaUfLE1LH9k5uKrRbX2Y9LOntRWDTsR3li/YbU
EQSjyigRPQ6+BZZw8mfzZWgLygcHbjaI+CUzbAyJnFciMG9fHVOKZ4ZSXhNrBGsmAewor7u2mW/o
El11nPqtPPvLljYIQ9HsQpYgynL5/QXTmCHF+Een8D4vB6Y9JfNMIowd6Os7TBIu7QOBHG/F1E5U
UpICGuh0aUKk9940wRGukvaKKLVrRSqwnPInJi2N+dEuXDCGeGV8d+cTOb+xpSXemTf0AyopH/de
pkb7yaABrOMIO5jQn8r5ZK6MgXC5ctoyyVnj0+j5MHaBVc9nx14RNaxwrLP9UKfT3orKpbjADR1e
t5ZIv1KZivGGySFTlqVM39FwBve4dV19qUY3wGRGYcHEryOAKTaiAUc5Uitde1sdUJZZU5kUuakv
w1a1CNsBoZ9d2yyjn1AR2/enqOvxaHW9jCQ6dzDwhTDqsHZZr1nEezHpGekxpFmlcgNNV0bgFzYy
lTfndEqv7heSkMQoCL3U7zm9GNeEcrpqlzoqve97DTk8K1IaS3RW9pDQFuvVRQul04l5xVczsxio
W669kHfC/RUz0dOvhu4kFST1IEQ85jXgdDxH/QdMI8j0em5xw6R9o7DNUXPZAKFU2zDT8PKK5EGj
KTT3R7pNS/WccoMNCcXVJjMMupU+oYO0H/MuhQio5qX2nFO/GJpuU3u2OH33hRdeEgAqBJPwurxb
3ZY2OTxADLBzy2qPMlwIUKx+EB5l13/yDapuT6HmmQcJBddJz5kcdPGE2zJPl2DCkjGjMFoW1U+O
apyzovnrUXvh+q2i9ugqXJbsM7v+pdy7hiiHPTt8jCcS1eZT5iuGP97aB19qVD3EcZ7oBbYtxUmm
w15G37qAYcUFqYZnrOnBlCy5VVH8zjz4acyF90q8DrNrlGaY1BBoCLKLuuQWrz259e7OS/WedQPL
2lBVNi4CuN9P65K11gVgs7R46IzNe0StCqbHWamySNxKintvrh21MzhLUrKt6O3ZceoXCMmU7po4
0TKDKByUy6sssJluYnLmbJQ1/ZKMlKIuSeRuKixFWEYyTrnx6AQ1U910DBAk26VnpJ1JpddDaKTd
t3yKCm4kc9THnDVt2OegDCrkiMK07tbUMiiNCn352af4uT1RgU6hudZV+FjRP9MBa9Ore4jIVOZ7
n5njox5NWsGdntrpuM1Mt8OwnJUqyZ2qfgDTS85IRdbA4CwY3WXf53n9Ui66uK+K1Rv2Guuwd90F
QQ2d0a/d90q32EBWQtX8b91JyqlTr4cxxneBf7EON+yhU7KUFF6TvvgDbIGdzkVBxE5h8D10/gAU
sbK3tvDAz7G+MOZZXqD6quXQFQFdMFLbmjbqNJN4bHKvmh+XqaOWDqFnYmBMq6wS6WWqnWCLw+Y2
kWZ4Pjky3KD+8QT+j+zyP1BJvtsi/CaD86nNfszebH/9H3KLRdEEh5WIMx+bE5QN9sC/qi3mLxa7
fW5h/hNCJ6CI7F9yC7gY/AKUYrKPQZ2wbP7oX3oLpl4HTz9bUQ4LRKj+it7CtvKHx28AS9jloQt1
I0T14ef9tEnv8BB4gXgPitKl4XmujEtMNa6+GsH2DvQLR3J96oJWXztbp/hlPhD2IDAY5de4Ouv3
ILeXMqaIKiUbv6SPwnbMb/lcdg9t0eT4kihmwcuJjxMLaWaCfvWjST21ZGUIOcyGj5nOzjHqRNbm
EyYCP94AEaT4eYhyRiI5EE4ZY6trb52KSNvJ7qXZ7bXRO1+teXD1S5NqaX0myZfmRznQH3jM8O8v
Vz5FdRfkYMFBz8Ly+wfcfy2oMwCF/oNj2CXec8sID64u5z6ZqrZc9lsMuxe7pu0sZx/MnY7wEebG
eEEn4NQdRR+11Fn5jSU+Dm4nSYNkeHHS0XD9S0y69RVgulIeRNAq5nKThpey5IN8NsSy9ofQV1hs
MizaNy1g8+NMtr64nSxEYzLRqSWrfaQWwgOHmfpMfSPHQeexR3CKpFG/TmA4RizS0AFLL73UBBkA
6TMc/VRZHnHtyGb2dVjZblPqaLf1NLy2YAuznWX43YM3LN510SzFSFQ3LxiLrY6djXdYG6zXiEcx
Ngl3bt5d1WQfcKECtGKeOu95eoXVrneh+R+6yfLqGFfvq5umhJr9wBvwk5OoLGKzrqwQeHo7kipt
hLwPSzvyjhwzJp3IvgXChok9LbGgRmt+EaUePk6N7H+pmDdTT0r0ljY1szS2XGyavY/pQGnFWCqu
AjrPUrnzKSpb8AhFPFDafu1fhynEHzBHni1I9QgiPwFZ/5HCnYEH/9AP0YOoZE0XnC4MGqhqBigr
vXJscbo+/TJU9KEA7hXuU+CFH4poabojdyQjhCYdy/t+anljQ+myQZmJltKPipPzOvIM8zOxDtiE
JeMd1nCPHHOM5BY8+A42uN2sA8YKlLXmmnlRVr/6NBBN5K/oU0qGKF1IcoUyq/bK7/xr6h2Lt7UI
4TwD0G6pr60LZ98Oa/tcIeJ/yHJqb/cpe946cWpP8aTpq+bLwozoWTB6oSM9r4M3e4IEcqHJYz5n
EWMIDVah4KQ1CxJbpTNWdKsaBg7wziclE0wjSVfRuVjty9zPLqYS0jbFi6QkPswFO0OCEHI1dnnZ
kKZtPHdMItxKOhGOmi/EauNxyCT+99rMscGMBt4oLDba2XWOoiBXjcO2b1J+9c2hl++roVRLZWlR
kjp22PA/V9oBLunWITtVsw2gjAR1wJ6JvCwNTxl9ELRk2RE+btp64QQYtn9PVTH7Rn/t1LMk9tzv
A3cS1mGNQIdHy0TVIO+BEptwNqW90/RHE4tIVU54VynjQfWIPdgOi/St4hTZH4jxZvJyXbH8Yg7G
OxNjrqvv1tHIr9yqo0lCrJV4W3K3fCDakRtxx3VPC0pX1x8zuippkuu0f1wFVTG7CXnlaRzz/htX
DHBosyzD9tSwomxxq7Q7BwPwf/b7mf9gR6IHA9GGC0Y/r/Ex/1iN8YFJpfc2FzivmdpPPvP5kXCy
W1UdpY5D3mT7rmpIOwQrSh9GOIIILKjSPTZRXk2JMy05rmeabC78dosI//2x9p8nPE94not/MFj5
2/9s/wtP5N/+1389Na//dSv/9r+bl6J7+2HIsv2Ifzz1g19cqGzbk5+rKLCglv7zqe/zJ4CIeeRb
nO7daEMr/TNwC+vNBYdE4BY9ELAgf/TrM98wf4GyyLN52yoge4Ie/Gtjlr8j5f996CZxy6AGLTBk
U7JNdKKfZOKKgxXtdCPmIXcXzaq7YOw70ILtOiezKuRVmdJUuCPXQJ6eGV96EdShBwp2zZ0z+/Kp
Ip4a1A+U1va3HlNKQuKcJL7BATYShKX2E8AuTuzffea/N0zZ1N0ffusNT7zxrPl/dj9bNdf3klXJ
OKiSwdfJ60o7TifLus2LjKOnwiBxlzkwAfJwau6oEYQ4X7MpvgHK3r/DUXauHBxoZ2ewqfZGQbip
FlwpnGVD68NSAsfAuzvNX6e6az5xrVARXLMxwkVR+JfE/i2eHkVlvMjUm9/MYuo+zs2yHLzRmZ4F
+OIrI0sDfLyTy/5aNuISN9+hmkYyTSbu8WYXrLhiYxTo4d2jVnbXFa136VSGx2h/MP5MVPlRyQE/
B7mL6w7AhR95uPU2rew7aU+BG6yC7XNCBXDM6BrwKkFC2bp7O6AK27IwevxnZVB6GxQBbPzuKv3N
3v/6qS6ei6cfFoLtX/wavfd+sX2L2w3IHPFpFoN/LgTs8Dc0Gbc5g1MonS6Lx68LgQH2MfIR4pD/
EIxQtv+9+zfskD9jnUBXsUME4r+2DvwomqKSOtt/0RjpMqEt5ucKl47xmEXDL4fRSVp3GH2+DXCO
97St2ofvPpXfuXdJSP5w8/JajAI40nD3MCZCBtxk1e8uyqGXlpYZTzOzohPRGOf+MJu8tKjqxWAe
RsAN1yy95707+tfmRCNc5y/zfVCnzVOnnOa6NWckA4Sfi5Bez9PkBnSZ2oTAqtx+iwzfPXXd8rlo
I+c8jINxW4xUeDM3sG/LKsXeqjOa5sL2OreMKPYWL9oPHuMPCe5tbjLnBend2oVp9iWNeOrHfsfJ
xXfxZMWqSDWPYYNI5i6d/OlmqNUtZQHqLXVS7GSWFzyHwHmOReTCHBuAYbiLOFcT26G0ZR+5W7eg
mRwlbSXN2Lxqykfpk8eGRPle5yBLEPvA6KhF0lFvke9HLGNYS2uVva1ZuS4Ju4bigLEFA57jUfkS
E/LIDKkw+221x3uEEqMy76OcinArPMEowxyYOKPnVv3ZjAxgIQfsezqYz8ECm+wLljXJgokzeoKx
FTjejWS8fzuV1vhSQccZ+Y5qF8av2ThPw9Jby0acc3G+cV7Zudg2/LgdlPE1QuGE1JK2rxRn4VoC
Q8wClxaTm0zWMEFKm7X3Ta29H11UHb7tOMptPnNr5jh29nIn+IJQEhns0QQpi2Y2F1w90s8OlvTT
05pOw8PQzhYhSekX/hlDL4QsjotCx2TteEJRPYNEiwpYfLYhNdC+PZRg6bOKFqQ466GmnVvC7oTC
4OPAt6Pn2dsziCDpTL+o0SaN9PqebjvH45DTZ/kZsd1YdwbzHgjfq2xg4Lca1E7vq0/C9GYwLhEU
K+pzR/89pFVaozBOFa+m5nLZWWHOeTd165l9HDmDNHbNga4iR5sc9doycD5T4Jq3O0IRAVom+LK3
KR04qsiisl9BOMGaiIIBi7sTGHip7SinxVXkFPRNmNamuCVkeF7ngiBXHbiYgh1yU8OuMrYrt3Xs
9oVWourGNQGTJviPlv4QwDIjgzKzp+Rvq/51LX0aw6cAmB4J6aD3SaVUowSY5fbTAayzVtndAD6B
dYFFSXfDWylDN09M/N5fcbXS79DUxnLubKqZ946fRz3GO/oDd7lRbbZDY2zyc+9p2Z4CaiGffOGU
OGhzWdHsYy3qwLGaDwfWh4mHt4TWRTEW8ZzYID2QJpKdxZ3jifCFa6JwL7oBjNPOqiaYfGYgwowF
Y9HPMqeMdq/s0q4Ogs62Yl+OIasJlw8RztU07m2BdA3jExvWarkwIIrBqUKQOAsk8qjlmolnnc13
9VT4AS0Mfl3EiuTxZn521KNox/FhALgVXKi2VLQpyxDj90CbMG6z2SvY5AM2J/ZoDm8NiMSCCHMx
7psmGvVJ1ROnbXL1Hv125mSLW3Na5tfAGeRCjfTEsTdvcVDHHM+M28zqiy/mko7ZF9pvndfF8sYX
q1LVR5nmtZO0s7sSWzUmOoM7MrIWLIUaI3tPDMTg0E58ebVrse+1P9ymHalEjiicSeB3EGc5tWMm
P25ilYg7i+0p7Lcuey8hm1KRXBtud4aU0G1yLOH+vaR0htxjvbTjDbAItklRvSggEZASyzh0qLA4
kK+S7d6e+9wkLT4F9jlqKYW/AKDJRTHh8bdOkfJaMrZC2F/GClPSbraj6Zgt7maC6JvtRoL8lV1S
ZI7flSG49vdrY6olXm2zN9iSyexFlXhVY/xppJn8JZo+lEWt0n2bOfMXIop2dbJKOW2sthWZobAN
zNhzXQ/h5wH7IAkngg00hP29AJhfVnLzVtMjBd4U6WSmpdVVFXl19q0lkaDeQmk19Xs/NSvs49QW
Nb6QvvdwyFrWLD9GYgH3O7SesXr4LBqSbXE+AXHda+qKZ5o256y41g08Rq6tYDOnNvVgCwrK07yZ
OrATTlAyfBhawzkyhxfzDZ+zZVzUodESGTL9qcOOys9PT3lhlCM6gHZ5SwunwYnCCDtLnXdhlF19
UozXSo6iajKIvxGP0uQHe8cgtSt0Q2a0NkZr7almNVJWJDPoh4c5MjUucRIOdfgYaER6FudM9B87
TP9OEmrbXk8N2EgX3JdDgBXW4997YlObxa8v6+KcFVbnn7wKkN2tQeap94hLtjxDedCOX2r4+u3R
bGyUrpR0DpOjtGCSo/vAjADhUd5MnqghY/CxZAvsYsLAHnOBPTEiJVtrHB2vzmz10WeNLcfcNzLy
UohwrezFyzopW32CSDnZVxqxqr4C5GdRp167WtIPN7dBftlR70iQfurq9MEs7XVKgG1P+dEWXlvz
2w+SBKxRzzfzrB1/nzM4yK9Yf+f5TRHk3jLWWe3dzaXpXC456+uHeYVFltD96th8Qv7SfCzpTFXn
HOrbS2e5GWS4NhLjvoAgGCRqHfLxFqu3/exZcza+SybH+RMQ5Hq8cseqzy4hTgT2RWk2NZXsrRlR
YD2zjJoB4ULdo8hOuI+nPVojQY5d7gJKPHMyeV08xJNlYbIQiaK+hgLKdoFdSm0nUncRg8Fo9U5j
1eX4tmuiJAkamNjZzlDBfhDsOIjVnjyACcL2m69z2fdEF2qv2xdAuvZZmlcIvOvy7rVmhQmZZQsA
Gs5ktzFX7uSQgJVcmhtZ1vnBBt5ELHjyWHONjiTpNPcXNJ5ssBdHI6b1XsLBo7uYpnZ9bEqRW2Ap
CJaHilGzPagy1h5Nz3FGzPiqsRaGaKBhY7+I5gRf3XUYmnHDZOXkdDTFWdYwH6YheO10OZ1yBToz
wLS7K9FYDv3YZwehlldEHHX0bUZGY7qV9c7t+LkXS3PLTG1mWplbJ+m74kuDpe3rUuJfj3mvgJem
sIn4kis7Qnhesf3EtmaTaVQ0f2dB0B984Z1c8l17N/CpwR3q0eaCJt1kMp/L/CR1o+pgBqvxEqX+
M5fJcLu4ADgcxUQXUXW8ksiEGIFJ47NaVXKfO+N6q9uK/l7td+fe7z2EyA2g67qXYb6opDfKOqlX
x7hJfZu+9r4vzyLQ8n7CEEV/B+wUBqqcbI9Iou9js8l1TtTynGxcwZG88EC4YAW23eqxlFUaz8uW
ux5m8yMklykJQDRf9DJrY7C09T2sAH2VYuC6UkrIC0isbH5qwoJCZ+YhN6OZ5ZTtk2qRtQC8wIg1
XenEMHuKS0vZ94uCKGi1OfM0QlJ0xHfNvh9kH5dLk33h5pWUCI/qKxMB5pTGYl8t0uvgUkLISvUQ
xJ2DVIbn9JYq1we7axjhC8M4VSp9d7VXn+aIMRk744SfXGB0lu14DApTP1bpprXnkfvNY4sbT6O/
XDSNw4jBNSs1JyHdeuQdjdB/2jKNt87CYz2IBu/K58F57Kz5MVhk/VVP5M7ncnTO1RJwkK/79pWW
bRgfg2rP9lpVF/jC76MezmA+84sTnM8lg7652QvwZai5uALmHb1/D1Qp4dt2ieu9WW3jQ2cQvnwH
olpctC64WsKgbZQg9oJ2HMpoW+SxlUSdocYEM2ZZctsJ9bbW4Zg01Cjt0VlWHiHWF4EkzRmn8hKD
jOiFpxBpY+XMTF6UHt9Fn1Ol9J+z/j/O+gFWG3Q5XM5odwzFwOZ9d8r9zdn/v5/1W/H9yf93//2v
SsC/Bn928EuIF476142wbnpbT+4/JUBmgvSq4M9DAUTo8jiv/yoBRvRH0FePOwf/HrJA8Neq5380
3TDT4RmDvgD1DH2IXtWf9D92OOlsdOqbbpaO1NlU+fQrDTIzySMtJeV1HPD8BuTKkKaxdLQ8O71F
lHlH1lyGH9lQZawhjpyqTn5jEiJbVpSilEEiK9Zi2G9m7gYvf/3C+/+tNgRZ5/8uK//3e5Y/ET1V
T833lxH/5lcd2f0l3Jz1QEMszFF8af+Uj3wTcmPA14cHm8mtszWD/HoROeEv6MoMiPFgRxgi/3UJ
2VxDAc5Fege32pjtj/6CUx+taBsN/1uO5Sq1cVEzukbgsuzACja59jtFZ+wyc/AMIwWZP4tLwwnf
dJ45iUlo3i1yn7jafO6VyM9pO2VnUixfS1eYh3DydqZNjtySsr2i7bSu4D1QPGU01jgS6h3BpbWp
6cKuCmV0O9LqiwdqKsifzyqbq1sqhoYJ/wUnKpOf0tsBGoxYytZ+8YbOla+eJ5cP64II9LmL7Db7
3GFg+TKpYLpSbvAcjNZ4R1sDpBqoquRlw7zecl9muc9GVAqUimRyVVomJrXJd7mrDd/aTncNFrw2
i9KB3YSMSIWGs7qMwiJcTwVNkmPbVYkTduO5gyIRD7KyUMvVSAIefIMyittgXWgnJmgTAya6rg3e
OpPsD3k6foPO11Je7NpdbJHBPLtTfTl4TVHFa2ZhPVtakTS29I9gwks03GYPKokSq1EcQX/TDkFH
egMOyEzHFgdOY9V7hknt40D+udF2QowcukYmsFhNru4Qpp360vILRZKsXvayjpKhz6AT1rT/Mc61
3kdDX7F3nO+RUK7lCIr5usMsX8eYF+WjBL7nAZS/GviRIyF+v7Qu0rDkdVE58huO4xxj3Cqv3wYN
TG/HlqWbD9LOYYcsOYFakEcFsDB6lB8NKSk2nbNs668y53W3EJ9ubBsyP12Jen7UMDHvx8hRH2Q+
P/bFzM7XH936ANJHHEbMOh88PrZbU3QXY78mjJNv22Ykemn1doKFyU4y6R+saXgqW45kngVNF6Z8
zHpbDocc3eM4MQmh28CCrItoe9MEm0xU2oSlY9yX1nSeSS7f4iNnOGqUzkxlbF7ph4AoCeW5RXc9
eMEpVeLcZiDRiZZnGwZ0rToKZuWKOFQihwCxFCT3RUgWKq0upCrVEOduO3d3VZ2v+bnLLVxNoRPO
8oAeGkhIQw7hTyz8m3SKsigqmkr8lW2VjYPgOBjZxbjM6Tc2J+wE82FiEjlOfrJ6C6d+Bwi2a673
ULJriRd+NmmnJkedrsGNGKesjFk02leeA8VhwJgcK6shtR8u7JuJq3HE49iTjQk+APPQuAsSUqG/
Fbj6Gqdgu9Ses04xQxWMhKJnv6RGAsSSirHeXwZWkT66bLBjPYruYHbZTE68YV7DfVR0RQIsM1XH
dlqM+s3mZjpwTWvkv1JAZlzX8ux7TXNgBt3cu+uKcBMs43hF5DUiCsnSU57bqV9uyXMSszMExGRU
sgZfVJG1QPsy10wWYBpnwzbrjw1htnsg95c+uRzkuc7Q51FOH9JsFoQOmw0C1EdVG+ejXy9x4U8U
wcwtbSt6cPqKTph2OIaFglhWYDTgdCNW+YQ+odyjQwUAAOoBXtbeLRbvPNpjeWeOG8lsGGR3lYFy
tqF56+aW49LYxhh4c+NIqNt6njIrKw+BxHgYVwHnd5LkeudmbngQcCffQc74rHNaJXXtoInMpX9n
4OYCmGRU79HMKaaKxjE9TgUzd2pF6e4zpJiDTU0jAdzkxcd0mZ44+UTn3g240yv4132ZY8cgt/cJ
Ug2ysDENR2RK51gXGaKhFVK60fZFU+4NreQF8YjIPPVR981djeEc6d7+EHQabAvsDkXGBPzMUXUp
9W+u7CFU9R6trl6vwNLbdQ7Cu+MAUs3zk2KcvW2jswMfLJcZaPq2nWSs16WdPpCKGeUBTRuEzuxn
ckXls9YzwIn6WtC/8kUEw2ztZDQcS8JBCUKLPPlt+MkJhzFPFu+T4afowdmQATtPF/mQkaauOtLz
cPTh4/Q4xHPOmMTZqN6o5HnASncZER6HdFAOuEe7q6CmMKuHfMP8Bs68iRk0lipLw6TuhTrIxWcg
ABMpUb43XuYrXB3DmG+8KO85jDDTANpDAQDSy9b9eerQFO/QGjpGkEXzdeII/LCOrh/GvW1/daL+
DsUbD0JON0Qtuweu8jCepuAO9QT513LvfMYnZrzm/RWw/Tehy1c7mD3q/QwzTESemteVEL4fRxm9
1Czf7YrJpJYjHa14r3D5ux95RIXnguxLIjN3uepNIJVNbeOvckOaZQ2zv0QTRCnDLMtTJ5XQl8Vo
r09tJxMi/0k7WMDsupUThkStYQQxnBHxOSAXvd6zo0a/Lqcp6aSkudxwswYDsbGCmElXJqoRQIB0
mC9Jp13htPyYKouhBCYuKAHcbWn6mVqZyE0KUePAJJ5/SIE9VutG10fNO8EwJahsFNb4DZpP80kV
oXFRKLu5WXsbGocAv44pSRYS38sYVevOp28YbA0M+CpfWTUjDN3tnWGtCzhCp2Q4k/WDOOc8xp5w
uNf1rlZOLo9uEWhE48KqYUL65IGwsb0gbY79we0jD1O535uP6xgWZ6fxG6Bwgp3GZDn9WakCh5DH
g4UaVYqOh2pnB5F5uRQZx745v1xCAKmxt5lmhPDgrvnBoL6WgZdbOLAITR1wCNW3vh4dhkWVWV2p
svbVB7wsgA+gjV2CH5m+wtuU9uVCUYQlS3E7VO0RRa3E9d28NIK63mkCc5hSX0MOrOnVp7UoTdxT
VnTpwxIkF8YWsaTaBU+UX4vsSBeOONuDE32iB2XxdmG2jajsqjkIHpVNRz/MZZ87H6EMw0PlMkFT
zoY6us1NvpxDkbJdjdNqrp4zS6FGcjqFN1msnVTQv4YUybNLcxqXkJAXJhquLBMCXk53VIs/jjsV
mi6NcyYml0+Z0sFb1cBvEKaqUa1UoC/cjp1VwjeIsWDVumsf3S6gukIsnD8OETn+JwKW5lU3LkEd
u2xK0+sc3riEYiWKMe4qDsdxONKogU6JNHMSsjBAL4yFMR8W6Q/9ceLE/i5gcIO1lMYjuLEw0VxK
J0pj7IPPBoWIs2om6B5e69/QSYnf2KGSZyEEjvktPA+iU4einT5TdCEPHTXDhmYxRYazoj5NaGZA
t+NKS8oFCR2Er+BG8QVwqbztPsMQSPEC+iZcRqbGt+SoL+H66UPXeumHtMZ1ZaShkSdNOJZUpXfI
PkmW1+gGS50rBPhCd3ClOJ4Bq1vXCz9si/MscpvahLQ/qdGeD57JLW8V1RuQbD8WpWNfF6YMrlKN
brdbdTaQ7Ww6+9rkUfrsBZbcO2s1XJk1vD3fHxIRdOIuX2oGTqGvszP4xQ9eadlHvmU27fi6rrTj
5cdoNO7lYhZZMgXFcC6oStgLIR/sDEcju9j8Zc31ySxrYK0AgTbWNXbKCX/z82in82kMW+udL7Y7
ZZXwj9Fs3HHkWKK4aAhlsAdPP6suWBBxnehb31vmdMiXAWF6msP5gZU7HM8qT+2z9uS8p9cWVDPP
aUQhsxvQsspsfp5IRj44aVV/m4mooUs7CsmYRhFKhh3jImqd6imneG1HawUNV/ZgdS8wti0BDMR7
9xx2MftG9GdwchQz6EwW3XFdPF1djg51WyS3MqK/0SyqL+sy1a+VE0z6PK0Cwk8zj2t0ERpUflgp
nI6kW8dC4Qoby08Ehqdo88Tx90IbSvcO1gPVxwHOlewqtFfPu8px5WWUNDeFc5Iia/ZT5EAow9nj
NteuzPplJzTLVZz7wAtTcEEq4e9Nzv0SREJduDKi98ggoRCBg4zmreqrsvuVymcF95Ahfkf5Qx9B
S+X5DI5gFomNY+1ZQKa6rXLw+Qe8vrzmPuMeg7aUlYVc76Np8LpvKAHsr91eXrASzHVDa0U3PlF5
Y1mnEd9OeTmsRcvwE4OiiVgLGJcQ1x0K4vJa4isu4qqP2Ibq1PU+Kdcr2FiOAQp1B1rShi2nr+re
dYdPPEdquMxmtpGe2+rewgTYnlWWr9PBJ3qGU27UhYZyLNXwyugHhPg8dzfR3B0DeEgPptTDF/zZ
tA8YQx5+9uyJlV3ICoueMAd50wVt+SFNC++5bvDVxVOk3K+TWzVqn89T5h3KmtzJoR7YUNVS3soW
dop28uipqDge7dgQ36FKwkzUvlL7IWNJ+T/snVlv40japf/K4LtngwwyuAAzN9osyZIly7tvCNvp
5L4GGVx+/TzKbqArq7+pRs/dAHPRF9WoSjslMuJdznnOSveIY4EgZFeprQwFdWdgaAmRN4WYhScj
MZgiJyBJLZPv/sYccFuH3Kok5XVZGm0rAN7EUs2gFjfNkIKSK4EGLSEgZ86mo2t030etGmed5U1e
r8y6c55DgzyORYMNNIPmWzLXJqtU3hcZAYObOEIefEhiABSu7iJ3EbfJ9U0lg/on0ic337DcsJ6o
YFqmRY6+lklRti21hiFfRNXnOHk+piUjMV9cY8jps3RcBgfTyaozi0aZ38BjL6ni7GpTom7Xm5Bd
THqUdGrBLu1Si4tf1a4JWjYHmFhbtXHMsUXAvdfhXWsaUJK9OKmeSrZhyWaKYPzkoYUcFLH8sp7t
8CeIWr3J8PayR4Trx9MCjW6Vo7I45eag682IHQQuseXV8cIlHvDOHO1muEhQfcvIkrMNDlWaehUC
5/bXSD/K9NgHCDSoSa8IpiZW1Yjo26c7CoeZ5LbMl0Q/yLBzwisjuH8Z65oV4Rz2LlTXIdnamkPg
tQKPA86bzk5R15NBuELP4bTLVIqjZ8zOxcn0Po9MUN81VQ0cu1GcNZQjYqDCqcfRiN0GG8eUZ+Ox
xLuDtgCt7cpCNvySzt1Y7APNqhC0nWlS9OJvgSY0R9EB9Q9N0NCONovtAWs1coU2iR98LCpkATcY
k0+2k0wQTi18SjtDm964ZXJSd8d4pkk7qwjZ9coIUgE5hm7rKypbFOFZbIYb6lyuMjXU3VvghNlV
+2u4t2PqC7i2EWVNm6fGPVmb6NKRnrjchNPFhVu46X1s6aFDlFKKevtOeKm7YxKjzm3Oit83iO0B
glm+enYfHShB/F1Av/LQWnaMTWpEf0++nrUgKbDiLgVnjdY7JgwMknuHtNsXIwY0UYiDri2CjIoC
bZMoFXqYaT4lDt9DPCZ3XWyyZjJavnKOg9WIoyC+89Aad1thGdb0kNe58zO2WZvdZg0gqW3A3nWL
lgkYdRVqzTaLx7xdlW7klmefTIcgA2ziSuRNhEiVwacBV8jEJwH76B32V31oG967k1cb11UG8Uso
ic2y3zqhvzbtIUQF1D6kdfVAzOdLGsgfRh+aL0Pu8U5azeNYYdUyjfYMivGA6vh+MCNARlfiT5hO
cLaajhWOQkfhyWPIhlj6V85WGD13GfdeKfeNLj4pWj/AUdwHqr60wvourPRwtSEuM9DGlRo/RGzg
6/K6XRTObLzzYNEpsMBFOa2wr74Y8IIWWlbn1q/ufat4k63zkJjGacgdeajYITJSs6lm4upUjOrE
5OZ2CHjIQHJ+wHp9q+LcXPleIjdFTZTByFFN8pT8atxM/MitnK6ArA6ajehjFNkaNxVAYGycecAc
JffGpeyJdewC1TA0EtcHBnVjRku9sFQeLgs73RZ18mgWbcMchqqTp/17sHlKcE1e4rR6bmE8o5uZ
F6zdWKCbOCqjBPbTzqjpc7YmynS4k36VD/IpKOsZTUs99fwKeDKciPQju1mj8DxwQd/hQ+GOsydi
PufxJAGcx7N7YahzrKwSjLy79sF6Drnk3LLoKeRUrcI529YYl3cDAFOSOtKNB0bQUOWdTQ1PypW7
mF1toEG65m3Fh8E1QIDX7IrxK54QyVGXuN1bDkdsk7VJv8ka6HOCNSew3/pEwaXA+usFdtlhXfRE
eJhd9xRM3rm1guqEwu1Q0UmZnE8LaoKxeWo6+ZOMEvtgTY6/x7SPpmkYmlviBmYSJMc7ai2BxsDb
opBgjtaZy9QNv6PSkeyf5w/ADW8WyMf1kJOGmBjJQVXRGeUZ2TniTneTc8EtNNB+oKOvzT7YQ5ut
d8ggyq0DDRnZHRMqr/ftBX1PfStUk+ycdHpFfb+pa35Bbv8Fhes+plxdhjMrNqsh3CXP71pLjjs3
Ti+VVN6KJjLk4WuSA1nnyl7b1+8c6y4rOv0Zjh2IfIdGkLU4m3eCw1YF2NYFwO5uRxjYyTLSh7nI
GSPpejoFuHk+lePv3Ch87qFUJlW/L1B4EkYwnZgmNAu7si/E+CzB1yVb2PLJDaSytV1bcptiBTvE
FtrACWvp0lQzPqBEzyc5inpLOBzUbFCRXEM8TpzexA8V6oEfQzzDzOtxbai3Xmt9NDnVr+V6qNJq
5CGlUZhbV1kts2ZxhOrZn3wmaou+zh4RP10kPuHeZwlLDthPqg0GAybeB8YwWWAe3YLKNEySjs8V
F3TaB/cK2OW+ih34arTMbQC4uQdg5rHRUbEtX6PJHDdMQE5d7L9D/7utLPmODWFYe0hMr3URzLMg
GhZ+ab8pSH+YfOc730PhAwwCvHSGlCxGWeQ4ya7J0TJ0MBDjKeuCE6DRgT4ydQXsqMaJjS0E51xu
mfMzKC0l8aZfdima/EcbgL6e4yw4gGGdH1RVmYumjsV9G/v2I/Tc+aDLSCzb2nwJaLPWGCNxoqZw
IaLJQL04qGnYDnmu4L3y7Zd68tZe0nobFKPTRYXxvLfrsOD1HI1NPzH8N0XrfaLTQ5/YM1ivKYvI
veGmIcL3IQ2tYtM6Y0Q8b3zrDeRB4mm1Nl6KDamrGb4RF1Jl1aNfzPe2Zz9G1PkoWRvvVrfFtE2n
fptTkKLUv6GaO5b22AKtdUPSYthyy2AC3prGA1ec92hhGF0yZ0J7lwjrtqFI2YLmXzORvOXFhfzF
ZA6lfvPSmnO6y1RSbJGRzrQu6bxCVFSsLYRgdtEdkaDlyyJLTn1qPqE22ZqqrsEzu+FtFtfNtzFT
BUT9OLPnJ9rJb51DUioiSWNW6kG/G7xxr4oifADONx2iKLXY6mf2jkRe2g2Aqa+1LBkZzumdsL1t
GhcZOvyhW7dCZ4dEd+5b0uRfjj9j3GZfij6ze5qtIX5kFYR5t6mzzeC3+zEd25soVo+tV6AtbMUe
cRZmI90wJy/KF5F4pHH31WdkRJ+1KldDSEdfSHQTQT78zHhJKtCs0CbzqtgkDictYM2MdtJmvkFL
yp+aCc2r1KsIW5PTLobBcxCItT/SwXj3pu5MAPqN5BzZJU7+gwaHC94giKBBfeXHryQtL6U1PUVF
Qwcd9U+uU7tv0RzZG549fnlfReWSqIYj6v3P2R/kj0HON/HovYdJ+dLzgfqWxe/cNIKcKsJDMneH
q/+ow/lbmBo7QzPA5ifT2CtXAkbcjoVYsVR9wCqJobmzSZqs2hBCnKzIZamiFdu1cN9zTD3bZv+a
doAM/QapV5i+0Z38tOf+BFBg3jSiu6MuhHxtI1CMentpMRxZlTETG/7MB1yLNDxkaR1brKBkPwSL
Pm28cwNGoKmco7b9jnGC5YiPPPUtl1Qyeww3kd9p2HVNRNGnNdqeoocC47T0t8kIZmmZZBU05KLz
TkNMvkjt0y0IFctD4Nn+euyMGyYwHpFTQfWak8xzDPiWf0gzVB+WIV/x7w8qWLTe5PNWA5c+SfZQ
BgtH7OkrdnvBHRUX7NRZh6HYhU47Fut64CNYhlnYPkP6Y4aRphtC4AZCE8saO7vvzU9Qh0m4HvLB
6lhIIUTtl2NeBwUXX66rk2aqEPEZSxTPPjjWqksvem5Gue6ttk83dFJDfCkMIfExdqxrJqn9fcvR
8TNjhH80Cef4hvoY9YAGLPKfJCZCkxPBKyHR2mqftfOVZogFX2ZH/nZefIqJfZP7nAnthowAMOFx
1tk3TM0mnsIMgmKUILFJ/PepKI4Z1vQCfwEXaU56ci0mgpuwxbdom0VJ0MKQmEzddaPqO8OXR+T1
BrHHWXi2FLhkm/lOK2AVkrvMqBmzXjWb+7IDnAFz+gfHzd0VS0ngm1wpP/KuI+lxpat4WYZh6jBA
wKyYIs/7IcUQr3h1gNNWTfXa0NmwBhpOTZhiG8RT7S/mwL+p7QLB5IonrKs3MAojycqklQbzpZ8x
mAYjxSHaWMKl2bSrgZrCjjZZGuao/wntUVQDpbJBVRi5MJfSy+YrXVpEmxoz3Ws9Z9lnapR4Otk7
j9YiLit33bv50nfC1X+uTzgmXy16h5/d/7y66r6qemqTKO5+Ldr/+U//r6kYEBH8hYph/m4/P5L0
dxED/8nfRQzSRMRgmuwyHOcXPhBf298t8I7zN5BNEuqf7ZjImGwEBP8QMTjW33z2IphSMNEhxvHR
N/xDCYO+wQa+dOVXoWOx0T/8JzKGq+vknxoGXA1XlJ2FfgEYoIUi509CGGJvYm5fjOreXCVbowmN
NwZ5xb/h5lm/O7J+/RgHTxZ2HhvPHVf871IJBIUWPgBprcmr9nYTW6y1W159N2IaXibb+TGIod7q
VnBGqXI6u7DZt2NmZR/umHco02AGr7qSRDANoQZSWUf6Yxv+O0TdlZP1p08D6AC/hy3RKCHv+P3X
TBxTKpGVYk3UgLoZq7hUi2IOotu+G78jMoiPic9+Bza//DfeviuR8l9/NBPFAPejIzG1//6jy9Qa
kgnP+Jq6Lr8MuepeugIZW2KzDJwB/C7nqgs/ijCi/4vN7qVKCZtyelqqwm3XmAKm3R+e4vPf/9r/
g2rtDImgU//rv/6bR0MK9muIpwMet18eyj/IWxCpItHqSyJ/WtHLxWhcA9C8ovj6z39MINm7XJ+/
6zP/+1+8UVZXOKob17i4W2ZgjOClZPf/f/FTeF9wuOB6Fn+mXVZuzVDYb8Z1ks/BMo9rY+Ob4edf
/5D/5il3oVZBpuARcn/51v4oCCLvEo5mlkzrPAnto+Oa02rSZXURChafPYcdvYGTr//6h/6uQuLV
4gRBhAQ/zwRu51vXr/EPXxOKZhL1dChoOId3YJTJefYFi8ugjN4FvooFQXvFBiZiTf1Vyee//un/
8pBcfzonCAgPyiLnz+zNeeaeUshC167OzzKovLMb6v7y1z/Etv/lxXRII+KPv9o6QYn+GRIYoUrl
bVTYOipjWg1EdhEkEqV7BhDgpydK7zeM6bRVbHOP7QC3GS2rwxkz47Tp1Xcg8PDU5sQeg+hSOL2O
tof3qKc3zfG03sYQlPesM5llJlfgFtX4GtMCYo/Mn9L7EvcA8vC5d9/CRg9ILTITKUShJNVcqokE
ki4jGZZ6moknNrEnHA0J9hFb3KpW5vfXCSv88NZ9y7JqvklT5LGhk8MdaRzjkRnwtNE90nqk8i5U
Lg7lddq4eu+QGHDEp0Yw6zTZBK9hWUOK8c2Oqv7uZUo7Qb5Wz8ZoWg9miA9FWuEdfhU47szrvFtz
yAO0i6SBk55hzz9mJ6dv57/eAzJNnzBl2Qw4jGSCnBQRXRLxSYG4qGvrrXfTYV125QtUkHZZ0anw
74wOEHO8dcvY7dCqedF1ITcxQKojQdGriNDzWXFsgnzSL1g8pus2O1hhy3LuQFAqJtFKzx8RGeWo
JJQalrogUIEAh4QAKYjmFyT8+vVqT1rnTVIvsC5JuUrcceu7PfguROJA2utmRzvHTKArU6YVRnbT
YkVp9jZf4RLv1GtMAsTatSEDyHqMtjWHOGmlprVrjcrdoRSwIDL6etc7PUsQftFLPQFu4cs5+569
mWc7IFnW6M4pYwEmQCQEdGaltxU5sSscEtivw4eJwE5E3NOuMclVoxSnp602c6LKQy+tD9gMJKKZ
8OLdsHa2raEFI8isP3QjvsJYNprNhNx2Uzbu0xQdodFU6t3ru63thmRa9DxBNe6wEoEFitZlPyQv
OS2myszbPhG048wLsQycmdhdUqKO13OU1KzsouDstn6xqwwHOFqV38ZVdkdshFx7nq23jinefdB6
afXV2fkBzPszAC2woFO3D83yVda23vkRn1gOcmRtFRJ2B+uxBUKmaSldwWoqszQKk1Zi9WgnbE6j
QmvFCFJiR6w6NNjouh+gvARbhDjmNugDyP7O3G9cIBLh1N37k8QVWDpqhZvkZPrpHWFDmDdMp1in
xGQs6oxd8EK0qbpzQtbIygp2yk/sVU/yzkUhmd/FjQ7PYZt9jr6L93Tq9VHEsV6XWTTuZ5K5wHJg
tdOlt06KYjoyyCKoBAXUUtaKcIjKvp0aWG7O+KZIAdv6SflaaiBxFWDydC7vDZYVT/jj9FnkZvCm
UdYRzZafWHYF5xIgGdmMJG1aBk4a0eofhLlB5SNWTcj67EYjKVvJj7Cfw4VC4beipVQrbUhwNnP0
VAnnUMkxvw0zPrTAetfJNdJLTB/0NBhpSp9Gud5aytKMxuDq+uhMRPfQIWGj8SJXWfsDr5bjFF+R
nG4YjtxGTY0PhI7RQv/yYrBJNHyfFekQz6s8N7bO4M13ajS+jNgOyWWDmoFgzJ5OE0Xfoh7w6/JU
YVIyebS6LjSg/ajPcGKyXrhX1Ez8jnzgVFXti5+gxXG9vNsYheIFvR6Ck9wJyfYMVF96MyWoQBov
uMmsEAWha6ydcbq35nxnkcu8AYEEMmT69Trl59Gs/KVIbUis5Hz7ccABrrwb1Xb7oUk/U7KMeg8v
gox60gSK6UM3BhmVDvuomq+4qnsEBxHBymp66wPvrqfhXDeYJFZmK8O1Y5fOp1uYkG0Jg9qRXPRU
qvR1Goz83xRy1Ip/ruQcKBV4vnglXcviZv79Qs5VbjKF9uo1AejztMn7oQYlOWqWYzL3jG+mPVGO
grad3H4XuBq/Zs3+lNlUJZpwM3ZdfEkScpswKtlWtMqLqvocmHR8hGR2yQ3KTQJ5dDc89kOlfkYO
UwgYR4ZhbhXMWcRCqp/eJxBVn0Yym9ESM/B1ZFZGYXFN/qmP7L6LD2DaRk+6iiu/SrxW56TO6awH
4oTG1ez5oK1yI/vomeOQ+Vb5HT8YGkazMkmSoKsnFYngu2QsPnnkxKmDKnE2ZcReRuiYjfDE7uQM
DakiBDYi5UaTQEq4MLFrxT5RepDLaY5ZeoDEVcWK9U52hyjLv7Clna8mHqHr3ThE40dsDDThXu/O
H0OPMZtLRybzfUyYUr82G2acqwqAqA87b2iwjXkDghvylzH6qaL0PCZoYfUVFl5TbwJtEP8wtCWH
mRN2xQkv95iyqiokgKgiRx8quuxMa2xzo0it+DANfySlBjfUwchijDls1Ecm9xgMGD+FeKFXTTcA
ugIyoi+2W3kg+QjmbtDYeIh06bvYdQAJYpyaZW1xTESK+dtwryHenbDHbg/RdQjWrT2447IwE2Yy
dV3inwYjlb0A2xXxKul1QJp0V7G59ERKqmAYFWxLfHiI023gkdG3aWUXbj03koS4mpnHNBFKn8sy
qyE8Ccv3NU1NQAdaIc+qiRf3wuiH9EodI0+LGnRyesKEw4wv+XYUZu5FoXNmbTXTH5iCAIUXCG0c
7zrzI1euJc624NpGS73oUrRSW/6n3xnJCPc2uRI0173gqrhzZ6PIDp5s/XBcFE6prH0OpQRXZmmO
LcEdzKWzlVbjpFdGhCMo1ULPz4GvjetWsglfDHioSNXQLcg1Inhnn7qN05L2Z9lEgxAsRHVE0q+9
7oqxf2pLkyOZ3M3xYdBNhjaJ2wA4oBwgL3k8B/eNiEmeijA32pg98M8ta5khhpsnZa3rdhYRH2CE
0xoOHTENE6mcFosLHxzXhNL+AZd/9xpblnHvoqR75Y+M+mVGSvpXT7P20Uw5q8OpkWceeTZv2iBM
FfivR3iQGaXkNtkEsi56nFLF0upbTOM1GIy3qBES0WMa4MTTg8fWm4MzYb3UIS7my0ADl/TDyNeV
qeFLQVdNVkbYowZTdgx0tJBWa/G8anlJIq91WR2jMV4kGpvPhiPcc9EuRumLweqdaW1CUCM95awP
+K7SD3KEFEn1ruAKc1CSE0XfKOPZCn0+iKm2Rr3G0o69uEJnxSQ5qsQeBVCXnTyrF8sxMgSaOkrr
Q5l5tc19NoTVshm6eF4UfqA6QqWi8Nhiu2WfM3QOipVI+e+ElDU86sJDfdx5mT5VUUZwh5eQynej
uoJNMvZ+XABEHgavM7b3/BZtkOj3aMpITe9nN2bM55Nkgr7cHHcUJv6HZNz5hO1eIHm3clNxT5d2
t+GYkM/FlCKU0hWZNTdsQ2YOsJ5sE9Eh4WeUNnk/8omdyWjgVr0dSRm5GyYzfJmDXLj7gKcjWSMK
dwYueUTQ+9FJEWPDBu1pFpKRg2jiORzIn8Gwu5Jzy7y/hih4Ggeh1JJdT3jfENqVo6jSeBN1yTvD
CsYj+HBqMd0jszBIRCr58n5wvjpiUde0javOakx/QT6m82BLHcXrif3FeR6sOTlhn7Gam0y64R1T
PueaWZ0l5gLDNR4Ps6T+RCRwVTLXTDYeA5k4j/lggzjSVeMnYEJHlKXSa4aT20ztZ4CmmM0g4VEQ
0aZuvqfLSF/DKCb3pdLSPjlOKNoVMWPRp8sjsisQSbDR8dEWw1MaGJugMyM/Xl0PK9QbvtUwVm/b
Z9TdHhATjLflcqTXalngDHAGTBTYn3FVkxQWt4aDX7YWahW4ZYQOhFS4S1nNNmw16MJcR4ErDkNe
N/c+VLiv2jHqBz3RuJCZV6oPgkTNXUEsIWIks1T+ciwlGI6Wv9mbMcYEsnhd2uDHB4D3NImki9fa
yomDA71BrPZUDx66JJIxMaGqLvwSzeh8m8IlRcu2DX3u/Mr4hoIHUi4TqEhXiB+HG7+KuDnL2pbv
JlogsqEQbbwUnPyQDcxGV2s8HqioSz+cqwOJNO773Ef1hegF/Ju5hLi6gCbbMLhGOFxjtQ1m9LOT
xdVE7jHT+cGicsynkHNssNWsb9i4ZU85TcPAomyso53HcOyUdHSsrRk33AOINNEvlSbrmjrrr7QL
C28suWaON+9I8Mk/7EiNG4yXCW9AhHveADOPBttL4idWJhGllZvl3ZozpIKg19lWgSnOwF2R9ehR
lxCQ2WXMNeOjBZOVGe5CPDyKxGAyfkX4XZCHXR+say8DdeERWeNw6dyepJ/UL4rz0AUD9QYXq7eA
KY8XZHBpm0gSzfPPK+CWILfCTPtVq1r1nGHQONlp6tjL1iO7jTUrvvQFNmmwIrOO83vRZhjBs/G6
3g7QWNDDROE1jXGMp89aw4/h7zZnL53u6GVGr+NGNwztRGjj4ZfAkVNN/OgSGk21n8ZvRsHOfxGl
hr4tvD7HAm/6zV3GsOKC/VukAD5D5MDwLvt4CXc6DzeFRqS37Ma8apZ4pWDuJB0qJwKJlL00QCIF
m8QdYDsYRg+vAoYFwGFRpx8QBNFmlngm/Bcao0StQn+c5ycV2qLcyURFe4+8qzctqjQjB9uP4Gdw
QU5rppUIXlLJ2rTv08598f3e8Qe+nXIekF3oaaEIlWUEMXqt2nSWCF9l53BTF+wj7/NeZv7ao4Do
8cADKlyJptM80hRxN7YOGmOdVFPzhnQzCTbkik7BsR7UDBWMvB25YNtzlReFnjiqXs5yhY1pxDHs
KzPf2PwfN3PBbGdTCpbFCDBD+oJkiL+9RHARDgAPAoAuBFMh+WprpMAGPvJ1oJz8G/02B4jIUJFe
qxe06hF7kpODhYa0XpzP/1hi/B9TDqx/HTUFgQ10Spg4BQXmvt/Ld+EGo0fMJSpFuISPwokCRPAy
IaPXw94GV8KxHmtZWIcUFxn2oK4lF7TuG1TmmtclD5S/awI97toaYetCsnNCDqBMiKqpAeU7Tfxx
9Ws+9v+5hP/Fh/8Xi5e2+C5/Z4/x7/996+K4fyNBwjZ9GMMulLDrbuUfWxf7b47DzCiwUZixZJH0
Z//cuoAqYxeC0xgqsIXJ+A9bF5oIxyePhzUO2RTBf7J1scwrzfCP836Taa3FoIWoGgI1WPD8aWyL
2r6bDK9P1yhOCNpUdYyN3YJ0McdEs4MPxDlksyEhNfUJ8Zx/Iwr3nUXSimDAY2xkLofXM9fuDrfO
iz25exVHtx5qxqy1th1ymaputsMAE3ayR8J9HXzMUVk8Zyh8b7GXIYzAmVWQsma3rbuyggRQaRF0
TOnUxsvn+9CtMeaXttizh8GvEn1YWcJmpOWOsMb+KqkCieGNn1FY1QuHghCUDZczguKHxtfbJPWD
9dyrZzDy0dKpsQs2MhXnuLUUV8V86Tp5E7HXOSZO6V/ctOjvhxS2j9l0+RrhrrUd24ayke2GIj3g
1FcPKqyerr5Ymxv+XuC6WpRNypnVj3CIQpo6xB47tMHVJg1poMrWDZ6UWZ8AY0gcEtld3dsd2qSo
3hA9mX8qbW7wYKQ77ZHjFhe9WlqQiODFJLshnd4wJ8mlZTP4nIvxoAUXaG8hXiXGcpMnQ3eD7gF8
FYKH2zYLFnXoPynHQC9UgH9X6dM4iXZb2Nq6F4qAu8BG8KxRpYvJQGXzVulJL9qRqxe11AI+tbcy
mSZ2s/cCX/7bFr1Geh4QtSqJOG1qhB0on5Dl3sgB61bB1Uqc33t4dYEUOdvuq+52Ucr+QSQltUOp
4FmMVfuEDb9cSAMBo+915qvh2h0SQfMp8Jm8xXfgTVZupl5Jx760LkWuhfkAANnB7YgNdNDoLiJu
0UVawpqcMJQ4QwI/mcb8mWI7uFNMJDbIvt4ZSA6fMNrJ2DHyJ916FwMB47yU6XwuUhTolY93l0kS
mm5ELdeL4yDo/FY2deK1sV90c+gd8sLAKQUjbR2VxtkK0+8yyG+yidDEunD3dkVH7dMWYfHICPfF
YYRxAjtD/5maz1WbPrd+hikLd+dnXDI9CBMYU2M7uAunGQin4AKiMiyMTWYMauvBtnnWjNf3+Mon
0BJRSoh7dkEsATnYz6OzXRbxKuVaZ3mQgax0h/A7uSb/JeH4BFfcXidpa9/ZDOOXbC9Y1aHaXfnl
LLbR0MLxc0KyDtBIkwNQUG0x37OWoRuhwGNefRs0Y/NFSZEdtYV7cgZJ3Ot0SailxzjnSCBEwkua
P5F07S45v5YkQtzEXtTdY/GuX8uRhMwcuMeTpxHOx5XFwwlrijBInwdFFkvoHwWNfX/Rrd8cZRSV
q8lrinspps8AsvXRdwACMcPFh2KlCY6IrgH+D3QLp587o0NFt0BWM4y0YyLJbytCoZ76xEFJFglo
cZ4sXzIpgrP6VXZOLDowjtYTyY/QuxhNEX4Tj3W5bFOZHzE5zvecmOkqsTrkJdSi6ZNlhNYpKxuy
GopfJW4x9+L6wLjjhd56PHUwxm7xA5cX71d9jDSEWjkLGlwpCf3Ksg9d+CNj2s83ehZyzTRoQLQa
c1YRpuu8U/on+76mwlhkjIQHnPYz846yLQRvZmt/JFibX1qvzu0N4s9qrfyODI4ppS/DkbAVRsZT
7/hjsVNX/hYdmhmsiZGPnyHgpCvUM9ZCm6ZxcKFhudewg2KZpIk8pn4znEemGl+QpMZlko/9bpYJ
+OqmYpReduGwmfoy2OHA4IQxmuzT6WFQdF6L5nQ0eoT6V2cJwnyXFtoGOTRLJPlMq1wIXhZvqpKo
X5cR5C9QNjPgrIJsB4Dv1hUoOM8r226t27Zn1IbiTuzMJh6J9x7dy9iY7a0Tw3VtAmZSi8BjlDC1
tbswgxJzd1IbO3JD6a0gLvNW+WnvMWQA4ajiZmuyrTi0NiJ4UtQFHm1GDUacNrelZaBA5Si+E9Lw
X688pbVRdsMNjTgQr3qQNHZGSp6OyIvwo2HGAgLayfV7OlDjCxF12yaz1D2TtwENmc5vQo64pWii
aMnert7ELqmkJn/6up+tfufKgZl/nYWbjHuV4d2vDnOyaA+mopPfuC+tQ4+T+r371ZMWVpKsilw2
TwY1/5KlH+N15nn84cEijvHymHXpHkifVcdQGczJySBHC+2Wwt9NKEeXYN7aRSzwJciYfGayJSpG
7yiR2O6w82EqG696Jlp4e2d1qDIGIbWO3Vtg3/2LHzPDjKSZ3Sdh9AE5x9pEkwZ9kGN1RxFcbsY+
dVaqNiy0YJX3ilmZLBMjSR8j25/2di/ELRgM/nTGnvCjxqHe9C7cudjqCYSbkJdtG1PWGySN+dmI
ekgCsx7uQDE8SagHuBuIrqk9Ukwm1ynuKYkAdqXDcDN6TreqCk47+PDNIetZmoQZCIZ4mL0toGSa
MSBtWz/2xAaav03ebsWzF4EdMuzO39gGTlY/mn46hVUceoE4026De2Ms9JM0XMYSSm1Ge1hbVfcW
GlzbBA3EfBmbUJfjjknxrrX1QwQFnlFZjEfGRBbtf7bYjZjCrLLQI4W7/KwIVh6JE0YNna+cTpHo
GlordMFwJYsUsV10ld0BxsPLKPwNk9GbWLuv+L/GReXq8Mgvv/Rl/6quSnRnBBkFLGnrg3P81mrO
LqUI0+duRLHf0429hq7HB2aUp2Jyca6nln3MpsFEFOEkL/6og8uEzBCJMXPKyh2CJRQQ7P6oz/bU
EBeHUVY2UG8l0r6Bnba2PMBTLGlPhRNvitYn6bkxV9mAT76K3U3uGhcXivNibJxLbDhvk2l0r5JV
N8xJ6yBZj26Ro2zrfmuH8NgkcDJkdbvcxz5BJOaynIZ802Fx8pm077CF/DSaYhXTaC2bEvWY2Uc2
lusQW70ql66Tbp1OIxVw2S9VDkJOt5HJ2i+aRyQP9dYzPIqILFxnE2a8gmi2Zmq+AeUh5GsuY/HQ
e8PWd9w3PJ4QvewrwxbShRuhLZpQdsqbPvgBgfXSAk277mbo6Dj0VxpjSNMOd7Ff3/UUXX2CG3sw
9fl/s3cmy5EjWZb9lZbeowTzsGwz2AjOpJN030B8IDHPM76+DhgplXQkYSZl687MCMmIkFDAFKpP
VZ/ed27FShqFbbz1yCextu7qghoCRek3eoMnTwDGyAniZBuJVAXJmB2QNiPnYQzvYkX+pdVjzpmt
2tsytTLsUENki+RZwbrszFbfpOyijyTSbHgT74Un8w+7xxyDqZhLuLy4URV5m2v9O6Xu3xpRG22K
k0f2RuSSPe9DC3ula4lLpXGer9O2wptD10uOsLK10wIkGKx9wqtYS8FO9bgxRlu7G1N9lw2aPVqD
slLBd+0FcdQezMBw8gomWqW695mM3BOGlSju6k4bVo1KHXAgZbeeZqZHraK7UvjZq2BQnaIke534
BHTTJ7fQ2fJgStlGKuKnUYDIWbvZ8AjhGGCq3rB5872r2AA0QtpzZ4nBe91HnNblVj9wkU6qO+YW
jipUymJ7qWPp0McXz+rJ6XEBcw1pBD7NyDlE0U3HEkJzD+XMcLQ2AVUQwW186UrqGL0eM1by/Sgq
8IhG3t8oh6wsyx1ocGHN2AVH6AJjaWPLuG0oBF+HZpQdS3nwbUvuJ9Y4JR85AEfuaeEvejEVjEXm
3xpihkY5ruU7iUrBa8Ww2reyaYoHN9X8V9xRqq1ci6PDRRa8ScDgCaUPImta2g9PIBGKfCO3QBFy
i5pOMvkj+USsqHrFxV18qoRSO7SqeHVh+VyyGa0kSs2oTw/bN2z1mqnAnMK3YrzDfIN7S7Iy0g0m
W6ROMFc7cs8kgdFw3XVepNRzd6L8Aj0gukKVHt6l7LFsKa3rm5zSmk0toLvPNTJ1RhYaK1mJhVdC
gPmjAWPmoIDGJNxQG8es6Z5OVpr1MEQ/XYUtsJ5MpSIGtp1e0QHtq/8kHtpZ3W3WTS49m3m6w6l+
Y8g7gKUvWMkdzfHdRVaFNO9dFgN8y3NKMRsZzXyTXJXcGsmhdw3XkqoKymfDzN2ZVK5GgvlUJ+0b
u+3qkEkwCw21+16qbrAtQzxOo7tBGveSzn6qzYZdUkxqOWWIQri1YbsrOzghrjmaB9fiYq0qWVfb
jgS/3iRs/8d2LdfFHUK+Wtl4AKc3eul1+0mt8ZrFAde+yeht2jBDB9JrdyWWHDyfLIwIXId68kx4
at04dFkYdO+PCBlh01Q1BX96m2XswqOcE0xibBR4jvdwWvXbQGifNNQQyqoUFAlLelkpvjcy6JlV
UmNJ4sZF8YsbnGpjpWKC4KUqXivBAhqgZG66y6s+2GEYXm4ot+3eZJxlVlhbuYyDoauu0KBQe5Vr
7rWQh/2W2ursOccp/Eousm+RGNaPJLF6u5DI7q9Sr6+uWBNZLJABH5tqckmXdKh4YCcsDuaDagyk
HdEqkb9UxZ8B3nUSsZri7ELKgXCYYrbVi858700VKVujUj1QItbeY0tQ7crpQhGXgHBXunF5lWK2
t+q1vNnBeUoPRu1nzwLn25UUZsZjn7s16cG23Udt3e5qCx1yGLjuvgCV8Qv0ied4qVg+yNlkbSOr
kkOi1C+PrZbEO30S4OAJpuyjSZRTdPordUY76hrpNlGhDEkjUT/JH8xNYYXda5vpGQngbCRrNgl/
lHISAXUSYg2s8saf44dIiCyucuNPyiGUkgOROWpfKiLFVihRGNVh627dD9lR0qYt6VQSl0LNZjLO
A/MqY//Fib3LyzU04BeIVu00Q6XvAgWRCcprrioEQAHYO/0jf5qUUMCwIDlO6ijfTMQ/hosOYiXW
1GfJk44qGbH6QXLqCTftpLNCfKoOG4RZ7jHp42t9MPI3SnPe1EmhNU61ndGHamvSbwWTkovbkHAD
HQd51xhTahlMmi94VsITdzt4JU6KMNHwxl3qmtp3bqRZDIQ6vk/jRnZksQo2zaQrCz8kZs2H3Myf
lGd8bkRoQKOrnfUhTcPXWf+efAjWTG6Q7/UPGZuFoI3MEdI2KADkmya9WzQp37K+1vbKpIbLP4Rx
2YdIjo6qf/hy/haJjXxXTII6VbWKa2sS2fWT3C78UN6l6LYYCMjxdFMbbGsYfsreiPMCdlgBBYfk
bZw6ruyB6od/hBb/P+n5fyWRZOBy2nOfpd7/caY/Pf6/h8/cvI9/75/0J+UmZDmRoJLeNBGYy6Qf
/0l/4qPyX2QyJYxbZc0wJRmh+r/Sn7L8X6RFRdUiN6nICtVW/5P+5B9xg4gSnXGiG9O/979Jf/KI
T7lPLgNUg/9i2f53al1EP9D5ZSs61DhwN3G0Ug50wj/J8MUE/lLjs4RqO6D2KOROdDo9A41WPecB
rk4M+099fVYV/e93n6l60EBy9x9VImILf8UduYs11umW/754+HfL9PpnAa8p5qEMs0p0Cm/cxHJP
SR1AhDHbDf01x9t10L6dftDUE/9Wuf/7QTNeYapIWLOOPKg0r6XyykCjcrrhpa6fFRFk7HJQpqmo
EmVcDGSVj2rhhDr+rwzk/+e9Jyjp5w4KlEkKUkwd1Ns4uRn5z9OvPU2GrzpkKrL43DAHAncQWRgc
SR23gKaOFvnSlrxgZ2R77G1vYcystL5fYz6xx7HvzkDOYQILsSg77y3t1pMQbcamYxb1NdzglSwe
dZ1SfA7j+9Pv+Le0/N+/fXYbleWa2RqZKDoUar5iGrvKuRwdo3dLTY6S1u5OP2VhZJgTLvWThpzi
AYmTAj0spT8UFrA+PDNrFkbG3ImH9G1ZIfgVHUN8Rny90qmeNa9Pv/TCvJnfoHg9S5cu8tJJo2xy
ZapgWYfSb+rFMD/bs0affsx0+fPlKJnNfK/OZIP6aNHRlDdY1k4BBlZgPR7izoVmn+xiwSQnbdhk
746ZqG09qfmWRFCxImvNbmaDfMQGSsK22N01ab4VjPG20H27DBAnad4W55INdyDXmG3YpondituV
+x5IfCvHlNoKWxma26gKu9Kz1greU3753A8veQMusNccN79OB+6v5WittSTzxfS2wZzdLMYtR8l1
1PQ3HccGj5oVRTtmkzNTEW0kbjg5Au0IPHYg64dKzBAKdjdC86MF/62XfzK2lC3FDCpSItf4A0fQ
pnhyjZPLCpga6z9n1PL+dCcvjZNZDISfqvnmGIrOkD4W5Q81vJIy4Ux0kqcP9UXcY+36a3SHISnP
BpKdo5MoS0bYWDVij6Qz4BWG+344DHgKeurdlM9uZH+bp9pGGaZiU9/JcffUFFIosfCklN7erJtj
ZKVH6IOoFqdEW9OeGWh/F3T8e6rPoiiXNUWTl4znts03nfwaCf6qHH5ISLGy8nUczVWk/msTtbxY
Tr/9iz6ZOx8xLftREmrRUUz3ZcBDsDLv9KpErq4grxEOQ/wmTdveRrsFsIDxryjZnm44SlDbLglc
8DjIHcQXL0ZW6JNp8Bjw8AccFDoUUSLEjckYubDLLHWNV8c6k811GB4tyg0M9TtlaVAmhSupkjnj
v09+wCU0AwkgYAj5JIoaqDvZTu5H+A4mYPfHTnrOsmsX0aTuPpnRW8YtYlJ369PjbyEAGrOVwBXM
pmsS+l5mnxqieAvcMy3LS03PI7gUjz2iWj6rh4GBH6/Rr68QUPolv5PkriCsAYzFmMaI0g9zwNoQ
L29JhYk+rEvfgqOHBjTgb2ksL6gOgnswK+tGIoEl1/6ZObL0krMFADcKpeDmanAQD+09ldVM+H26
ZxcWMGOa8Z+WFisIG6BoMkuLf8Wd/EZQ14HyJyn2UiKd2R8sBA9j+lGfHpF3GN5aHYtMLbBiP7fd
T0V4O/32S/0yhZRPTWMuAhBzYFxYFqnE/aCdWXCXemUW7/I4T8Ncol2dMOKSVQNuSBL0QLpnD/nm
9Msv9css7ulxWmFAxUM69y7Tb8Litx7enm56qV9msYrstj5mwDAc+KPUmFMLfabdhbj0H9WAVmEa
YtuLTj5ZGIYlx+F6ow+xDRlzhRPSwQi+kwKgLuRbEAJ6cklXqU9dXSMYBP4rVDaY9rUQgGMvoz2F
91ucDY6QP21NLrdYxmwpVt9hegL9lWLoUj8EzV0V9PetwU0VOdvkJzxOgK+HmtsRjCEDhEjiNvde
VC88s6db6Dx9FmyE1ui54jTYFJXCVim2pSVc2PIs1uj5UJEoS6ZDykM4XClI9k5/l4Xxqs/iQ+4D
CFSR3TpJRQ6oi7YgGTa+ft/DADCAGJ1+ylLHzGJFgdAZFTHVTZjUCPIBmtLpdpfefnrep1ncJEHI
jGMDgIAFmvjVGL6Mw/sAgiAiyXP6GUvvPosUGHTXGnA3ks/e70Zy3CJdX9bwPFSEZd7JCSs1QgIE
H0V+5oUXooM+iw4IySXDcOXR0at8q0udPaT+reCdiclL3TELEFSNlpUCD8lJ6sCu262SWWf6Y+G9
54btHlVhmRhZo5O5j1WFWB35pNZlZ3plYahos7lJHT/0k6Fks29xDRQ99eKdT7FeyJotd39Of9Gl
XzCbpXhEkw3rp2eU+1r9ZkQ4F9X6mR+w0PHabKYGWVw2A8UyJJDsgjl67oy/1O5sbsKShIvPtbfT
gDlBkn/may41O/39T1Mzr00hgCg8oqvd+8PGHe3TfbzU7mw69lbp9WXM69YqtFvpsdLPrHxLH282
HQWZ65tmatjzblvxXuIMppyhJSy982xGxkA6OwqjRgfjEW6G/ezhsr6YzUXZqkKUFrwy99LKuOfa
/6J21VlexpvICHU+va+/Mx6yZnNZs7MpiP9LVeI0NxKtr6n7acfdZe3Opt1EhuvKinYTj3rsH0X3
dlm7sxlXR3ngQvIg8hs/e7SZYXlh/86mnNh3hRpnxFAEw6pHHdOFHTGbczFgWDdu1dFR9Ud5fKzP
HWCnjvziTDlZ+n6ey37QDalR0xFhfg/o7B61EZkwjwpM89CnxoW9MpuAHkDjIMx4CuiS1SAcsSu8
LHSqs/mXw4qFp5OLzuhvkGH2/WVroTqbf4kfRPxPYUDH+0xbh9ZlE+XDn+ZT7Gy4aGwKlXYHDg1c
OHuX7SI/YAyf2lVGqRCUiHjRJcdURX5zJnQuxLc54qSrE6kZC6t3kg7Z3X4QzoyIhcSJMpuAJkgj
s8joh9H62ZXvGAvuoMWuFZcCovJJ9YptUN9dNNfnGBEIVpKLrHXknEwqCReR9Nfphqc5/cXcUWZz
EroZniE5c1LEPFVG+iEPLAPa9nTrSz0/m5lRwhW86LHX62Xos7G69n9c1vBsMoZc8eapQde35UbH
/KW58IVnUxGtZ4Ehtsnm1ICSJd8Gl77wbC5OfA2JjQyxL79TkkPTOBd1hDxbC0sFjLfh8/1S34nR
a/pDeGZ0L4yMyenqc1QtVcqGrCl6WMiwDQ62XMim3rloOit7+Z+sozxbFUVD7jxz2oBJ4Y9q8LEb
jNd+s4VbA9PO2Fjat0wqVkVUwdVOqX+lClh6iKXdoKLzo/5lEPcB+v7TvShNn+GLaSDPpnIAr09Q
St6magGkJNFKBUvbS8dmKudiZtQhOl/joacO9fQTF2bGdBv6uXfbLOAJSTw4buzfFXl2W54J+kuf
bTah+7bUqJbklxjohqRolbm3Pu63p996qfHZfK4rrq6aabRRj7cu4giW0WMgyGe+gjzNsq++wmxW
Q1lGlYEDqYO9w1pocULCUzTVsarKfrgVVcdYnniycJSHxtFBcyQatu0YNnaU0WFIQM2TvM2k4CZL
BRvjghXF6Md6aM+83tInm8WGUZcqHRHDtAGANxIeJn3m6W5dankWHPrRKGI2K0SdYS1lh9Q4E80W
PtecpKWOmVs1Ee0G0hEW4ErVkTH5w5n++JiqX3yuj6n9ab0uwnJI9SmmTeWDQRijgF6LOJhEE6dZ
Hndwu9+t8EVsLcCEv1LjCcyq1vGZUt1Oiz9xpzqtuqWMSB2TTVVhS5JEu1wGlI23sxUr+I4/a8LD
6T6eZvJXLzuLN3iKV1bVAS1AbkK99D3Y9BVlI2tVUi77itIshnDd0xQVEEsnw5AijN+H+rIYL81i
RQw2wQ/EdHDgbwBKaS88Ws8JXqOURRRxkbXruCcREugrennZVv+DVfJpaARx3lNoQ28PGQ4lqFTP
fMWFmSLJf4dNBZuAssRT26kNDBeoNDWR+p4eIEtNz6Z3EcNxB2kyODqXnuWqebms2dnctnC2qbCJ
HZyxsuU7r9xc1Kw4W/cF7nwHyVQHp0tt7ebiZmeLvhVGdRsVbu+0+Ba1v/K4+n36fRdCkTibfkhP
IT3VXLS25T4UvvdmsHGV+LKDgzibeVjcBUjB+sERgBvghXXZJlOczbt2YGucIeF1qCkmgVtc+LbT
APw0N3q39vh8NKtcaQ8Uo53u4IXhOyfVdVh05KXKgEj9O80wfsS4z51pWlvYHX3UlH5641JX/jXr
3Aory/Y7VcYrbfKvdLf6eAA2NHm+3YshGJtSo/CA2s/awtf9DUTgus5y6JuPgpBvs8yxzHsGLmCP
QyA/ReWLXnCYRiZeoQodshTfquJAhR7WPr/RdB9gO+9Nd681D3V31M19bh3c0KypC9PBgkCvKtX1
UCgrUd8k1PCPowjyplxZmF8I/rdSfL2sc2exodYMNNJtNzh4Elb62i3t0+1+xMMvViVxFh0MOAMF
zt6946Gr0Y1HD55AJIEb7l5d4V4M/sTxm0Bda/eitT88tj+nn/v1YAFN+fcQ9HuxdtOCk7YpbFJE
3cPVZe3OwkcUYKStWgIZh59tth8uW01MaxY88EfAYl6bmn3XsmPTntkefb0lMK1Z2GDFQ2c/fVU3
fNHZzMXjg67/BhRxZoO01Muz+EEpnKebCq+duc8KnhrqmXzG9LP/c9BQSv731wNxnupyOfZcbcP4
BlbXIp5QwwcNg8Pk3GZ86eWVvx9ixTXIkZ4koNRSLY2HpH16iHy9ECAG/bvdwhCrtlSnb5nsMFOm
tpd6JQhHp1tfeuvZRI0Gs0n0iLcG/1Vnhy4/nG5XmX72V30+m6hunKMpqxs2d+6V5Cn38nD0OtV2
hyeQbjC2dqPa2WKrbeMsvAskQEXSDcUi24CS47Aq9ppf7jV1OKKyXiletIH9Y1OQdw9S3YaeXmMM
nKVvDcUD+KZI+MxJVMtwATROHkpRf2ZEAsP4+nfMNY1qK7WmrHCqTzBiG71u0+SqDWRt3RV/sFNY
Z+SXPOj5SpGsfdEE7kTBNeyniPq42FxpjXHo2e1X5U2bd0jSUttUm62gx/uIhb3UN7I4IubxUKmp
oGc5n8nplZ5e9Zq6zqjXt6J4Y0nfevWPQuV1GL1ixfOoSu1Wk5PbLPol1s9GI2+qHlcuDy6HoG+V
tNykUzml+jsPrnxfQNGib+vszvdfYlBkanEttaPdT/xQ7ZBiyUeZb0sNVkX5DsZZQM0lcG/flDyx
y/5nHDfrVvwep/K6EvG9KUXOlOVaGPAHpEQJw56Vl3wbtTsjA5sZGTstCid4jt3Fm1H85g4mYDm8
vUTtRjefTeUKnj7eUBYidGtjdDt8ArGoEO9M4Kk98EEcfmBXvQPR3fjhDwXMW0VVjVJUl8XcD/ng
p8V5VF0vK7TplkVZc0PWZufGyjRnvhjyc5txLpXNGO7L6OT5U2ZemX+yK4A2Jh6f4zaX9l50cLMz
02thVBqz2RVono+ikJOkGx/bBmqlv9OLszeTC/Fyru1o4Q1mlskPEQVppZc/KScMhvdYucrjpzg7
YKjhKvd1PFU+/a68xyzvjnH1KEQ4WXS4jhnrFpiRVhQrS73m0LSnoOtRbJo9htGAEXz8NfHYNR9K
Km+wnoypFtYrfZvI1ASiqBaszUT8QoPWIa9rNpiCIk7rqOo7+uFzYNyn3q42dhOz5XSsWoiBc5lH
rRq9O1DeR5kulSMCt+D3lzU8W4ap6AnKDhNXJ7HWwXBXtk+n2134+nM59OjrUkBJEbuR6iqcXEf2
Qn9GqzttaL4Yw+bslZGHF9qQsFS2EfSp6E/h1WuMEKloCrctERubIurngjNr28KGYi5nBt6YDZ07
9A6mDhquKREs7gr+8Zkfs9T81H+fZropBfnYZqxBLkVOpQC+c/gBlm2td+GZobMwU+bS5qqhJraZ
dixi6qhpAt7u4FYwgo96dOY3LAxOc7atkNMafFnNAs1RTWm2cbc5PYaW2p1tK6Q4iJUop91I2/ZU
NddnouBSu7MNBdacjaboZDz16NBTpK+dOQQufctZxEsBpkhp6Q0OCVXbKFPk02A91Ttc6s9ppxbG
/lxqWwpNq5rTdWtXPMfFD1W4KSnHU2DRQpkErzcJjs9tLBa6aa5jhdXWCClGpE5fp2u5MXcIzS6L
OsZsCjdDkaWqXw2OCRoycPDfPD1iFsa6Mdv9S1GsDP50KxjU1bXUDQeM4tdFI9E78VEUVPv0Y5Rp
BH4RguZC1Ana2cYy0c1QrlKBOhUFpx1QLeIdxgqwUrJdbv2qhzuM5Vlc94rar8TqVmvBXuMIG5o4
WQ1bt5RW4ljYnRDsysBa9/n4lBffUrXejUEIju4tSq4FE/fkoNwWJfbA5vb0+y9keQFU/R11eogB
ilkys9L6FfvSVdG367DhjJ0AvPZ/hUnENgdyAJcMRX6fu7exfm8ATaAKsmCpw1OcN49sqlCdkbwa
lot2G25rD+dK/16KwGLaUP/O9PbCUmLMwkvfC2aJhy7XbJHd1Xa7U8KLkrDmXIlo+lIoNNMi5ZW/
GpANYdmcCboLc0efhXW3pi7OL6YBYv5Oszuh+376y0kLEnBMUP7+dGMt+s1occAtuSyRAWh55UPU
QUu6BWmRwNn84XEjEOc/7rVV2cC+VI9x/ix5P5RioCIhhOisr41R3OE0uoar0VEbLIavMTXdVA0g
U/sudRl8701V7LBBnlAHKwCyFFhrm9YAKOnBYYB3u+qHN1e4ikvHD6/E5EHKr7XEydNrcbwGbVgP
b3W5z+HGCN/16DEY74SqCrZx/VSJqM9FYbjGYvPBKE1Geim9RGrE+e5Y6t+H7taj7lszf9TlFTQx
r31JwVPA7AUBllebZHw36ge1Lle1fz3Cl/RVDigqineQSophKyrMFaW69msRKdyTMTwF+Z3cPWFL
OzaN3Xh3Yvo4plcFuGDhJkphDV/lxe2A9Zzq6MpxDEzbHz3b8J0Q1rTV3UYTJrT8FqlOrvwBJLjS
pWMwuPjvtrZZ/YnrbiOqxq1ZVC8DRU++/oKRMRW397y62vw5/eWXRtRsFrSe0hWZyEaNwpKwvgmE
C+fAbJFVE91Ksp52O5lilOvxXCj+uFP+IkbONaEFxSC+5/c0DNGHa9GV0FhQ6++9RID39i2WbCV6
DV++QzIfrwTju6D9Bl6Pb9jBMl/04E3rkwdw7PeasNfaaO8bj1JYQj2Hx+xRYHeZMArA1t/zyRXr
Lg8kVBhYu640TC68M1N1yo998fvn2tIC9FYYUhnjjLhqEQz9Ytf235T+2Ip2T3y/aFjMNaZBoURN
CavASYDiDjbnk8vana3Qpp6mKuhlDhzRVWjYcWufbnch72zONaVRrKf/CGxaqlPLMN1Yxk+/3WIs
jANnZDfSQ+/9VozfxXDMITWPVWN32RGb3G1ZTni1VVE1a0PhcrIFdTr+KocbUhqx2a/qQqSqycau
XahuFJ0Kok0NOUV0400ArMIK92nyJpj5oUnTmxwWTiwdo16YuBJbDERXY/4Ne/LY3dTNteHdasqN
BuhPO+fOtDCBtdmSYOkCTrUuZ/qieIgkIOaXXXKZ2vTAT0eIsO2lSPUYwQDf9N9NcGaTsPS+s4AD
8VIRkikHgTcypvevLpmr02NgqeVZyBnMOBcanF4c5bfgSTdgZM+IXhd2CtpsY582vSdiR4riA+hN
yknZ159acI6nX1ta2F1+DOlPHe2DzBB9WGBOJBSr0jcctaOYKhaBptf11lPeTC4w3RSbYA34WRLF
bFdEgK9FeFPnMksz7pdp8GYJ4mWxey6aHZGuQz2kIxO9/qO8+Hifnf6pC19IneX8vc6NYJp2I8p1
MPe2fG4rt9TuLKp4phzkSkm7DdtZ3/bfLnvd2bY/mLwxwgh9jKy/lOLxQlGyqc6mbKYkeiFkvG4C
w8jcNmfvPqbF5Yu1QZ3659NIasWwyX3oxk4N8tMwxpWlfzNxEMjTq8hoV177ng4cLGo7LIS16t+T
yFyDCF6Z/UNq/vZDLF67gXpf+XZC1Y/xaz60jx1llHXs2qwybkJFnwRRVAI7ku0rRG/t6yjfjNmd
V+zieN9Iu7HltF7fdtWr4omHyz7ELGaEONsoRU6HqT+U/Fh0l4WiiSXxubuqoQ/HYKS7hOjWa3di
dWb+LEzouUjXb5VQqiWFe3z1FjpWtIoy8iN+yLWOCe/Kv3A2zbYYXqcMDcV4hCU5tVuj3lbG00X9
PVftAkXXxNyY5lO/byrbuPCWa67aFTLXGzOTdiXxqnntztU7LPT3XLTbK1DsR6NF3V4+6dT2phl3
pN/Ac2fV42UdMosESibnuug15Abr5LrB9EdozmznFtaWuVoXUqlkaWA3OSJ8L1Iw4spVaVpnlpaF
uDhX7Cpaqk4uNewVsb4dtpV4pt2ll57NRzlXvboI2INq4Xfdeo+5TikNf3NZX89mZeBiOIXVJhsa
qrHdtXrupZc6Y7aKGyL7ZiND9YDHRr9P891lrzubhb01xKLe8LqGi2XclepddlczV+uOmHFZhdwQ
87C/EjdNcdn7zrW65tiTCRIjgp5ky9VKi8+ISRe6dy7SBS41QI4NyTjv3Lv220Wd+59aWw2DdJ1G
26tycw74sfSm06j+tEp2lgrKTf3nTUn7nH7Tj7z3F2vvR2LlU6tulXIGkPre6XBWCCMThUmi/wIa
ts7U6hhD+0pdp9albRgrOJkLqyDh9jPFj968y4EhrSo922WcMMJ7AbFaml4X6XOSv8aqt4dHC4xr
tAOv+41YblMAiTDA8Jbw9LS6GtcxCPQK5IEWfDODu5CKk/KgtTeKTArlNpPbXZNra6N8idvikCik
p8PvKERwNxqVQ+RryF9xX1wDT67XvYjbhJcf3Cg5tFl19PEG0YD9XVf1TSenR7Pe1e5D35NQcXwP
Oy95Bzi8ApYtI3XVPJvEpZ27WHx2mRMIm0Hv9jIryqoaMLRKRrz/uoNlpQAnpZ1J3XLaWU9WoGur
3Pf0fQZv7fQXWfjME7Dq82fOvDEw3C7jqiiy3Qw3rMuC31w9VYiM8t7gNBDUV5X8qkMprcULRQlz
+ZTlNQG+WszOXPvTyI9D8nS6MxYitjgLflU+4f0g2oNt3LamtFGb15JBdbrxpZ6ehcAqKbtBg6lG
UdKqg5itnkm7f/3SgL3+/oJlAuO5lehpv92xE18lyXbaRZ1+6Q+t7X9OWMOaHUZKHNBqAEqsM+A8
4Zbj3Yyljvhc+tlqTNt12fTQNT07SWS7Md8F/TVH9xpV7k5t23v8G868yNe9Z8wVS6HpSXWoE+hF
81XInpPL9iwYdP/de4EYSJaH2sGR8+cKS5rmsq8tzxZ/qakAGkNmdJSt9234dfprfN0J5gf+6lP0
hFIuKr4VcCm09a6HM+Nn+qX/+YXNj9qBT42qFRDVpvUHxwCirpLTHmsUMgIAy3P1mgs7T3k28nGz
U4quoDRDcfVtCgZJ1HobMOIqqJ7i4fWivplL8wNkpWqPu6QTH4rrC+8o5oL8ye9SjSYNKKCHbwV/
eJdtlT+yHJ86XahETVfJwzuhWm8S5SGnuOJ0P3wdDsy5aL5ourIXqUB26vLQ9CpXSMjyw3MlCgsj
cK6cR98n9xA+EcXixuU/ilShXfba0wM/dYgMWdr3eqJjaPwohPHejPFigih/pleW3ns2HRO3qLo0
YHQU42013OTnND1TkP1i8szl88KQ9ZHgcpfqmtCCUalxKbSOqKJJMB8RRNEuZfyyztV/L6hbTWm2
QHmYcOptxa2w4u/G3LLr7EdPpk0T+10XVzs1aaF/65u8LEjKcivT3EXnbJWWenA2iRVM07oqIPZE
D1zZnNkPflR2ftF/c9V9GSIys3KCT2p6jt9s6ghEu6ndpmTU3TiwcXrbp6q2ydk7DUm2wZSBTPUh
V1GdpOluME1qTr7TwrpLd5H5nIi3Y3bEEHLVt8+h2Rw8qlJcFISu1P7q2p9R9RhVe3E8NEW77Q1z
XVp/cPLanB7EH4UeX/2c2WoZJsqQKlo5OopErueoohjPchjoINDEJnVQ4ajRYYhuqV5IKmldSfeB
/HD62QtBdl4PEOKsAASN02biXzdegMf5oZJfYsvpzAvvVedVAYNm6jXjAEnI8/gQXZZemtcElNhC
x7Fi9k4c8S2NTTucm/My//lyehpzTqnaobmJs5Tdrdau6mYtZ7/07soTX83qd4e6MFH2Xnsb5dY6
NX7idsul+xENCUxQ/NciYwVKGdC6mfewyl4648XUj530yohdYTqzA9BuVwK1jODWLPFOqq4M5YAt
t9/cpS6KegxmlHKHpcJOQOCX6Xv4rnhV76B9HS3+iDHtUN1jbuWOVP6Ggb4KcqjgioRfMKwV9S3T
qoNsPIFcvslqVJTqDSn2jamZu17Md3IABSILcBseHsZetqP8WLt3nZSSetRtN3VtUXDXpbB3DY5W
ek79t7lqlPQ6swrb66oNV85rSuXtMnxISEwkY77uoZe1Xvfg5+JWE57T/A1DQC60+SsL02hjHZvx
RnYfU+/oxrLjdgH+D3fjeIWweZ0WNrjWlSFcZ9mxVaW13ynrun0fhCvZx/5P2quhty3VhN7E/SjL
NoX7JnY/O3x5VZwaByl8z+kivcWEouk2gnhjJXuxCzdlke0jyaOgquxXuQjbcxAP/VjtBhGkofDW
Jf3dQNQt0vdCPEZ1tVcwJJ2Utxjc48mgcZcWyi9J7ljdWyAequAZ6721mOQkGn17EG56s91VofZc
uQ/w73F4TB40HCwHJrDFVbbXbeEh2F2E9WrzjiOOndb4bIbyTtTuLJyrAuWmiMeVQFhadcNW8rDu
8URbM8o1nj1QqrEKt2re+3cUXqu5tMO7DNNdYy31uW0GeBIYj2TNyBitqt7cYay+xit1DUV/hT8I
RgurNnozCsj2I/gsqjk75WaEgGhW2hot5kqxfuKrgP4YU2R9N06M9ybZsJCiBqlEu7A26iZUHzUZ
M4Ynr39qw6s2vmuHbc9f1tP/14QJJ7kuCsiS3/Lohj+n/Ll9snbNBkcQbk5La4M9rh2SN09wYzKw
9ZbLlcw5u21vWnQoPvd3+k2CF6j8Wg8FqhoCcfpuyt+r6LdS/TDNXet+H9zvUvMe888MaReBvguM
ZI2p+XUcbsL42sUIS96HGjrhZO21d318m8c3cjwZeWGNUK4ly6V2GTWm7XbXSXKN73YnPljYpOpU
shTCjYuWIvTzjYhXK9wDTyj22JjYVfLahinrC5VS7C7KH0l4SJvy2o0Bvkf9VpTTbV0grqDoxf9v
zs5jOW5sy6L/0uNGBLwZ9AQ2fTJpJU4QFCnCe4+v75U9qpddlCI4rKAqCSKBe889Z++9BGtjlvOm
UM8Igp1eOGnjcdJ7p++9qcBSXbyZ2mMJb8Tocndph0dw365MT4KUvCN1EuHy5yLigrtduwpOkb2s
1VbrZ3+M9kMlu3rUQCPcteVoqzykAtSxmVVHkELbug5mG19mIYID6kAV6NQMSTa3fAKSMgCzBldq
Y1hwTNiqjRkoIewU3qk4H45WcqepEBbuChNdtosgnZmYNMRkJ7wZ7UWS50OkyvdzjgpFUW0he07p
q0LzEmAdGJzTzfIh65ON1Qou8REeAamlwHwYFW4+3Bf1Rztnd4SE79K8skMlDRTlPjQLO89auxII
CWFAMncKSnPAugVMyQIcy/RI4Lhdd6pnND/1NsPZiv68jtw+mp9ymilD1bqp9EAurw29w26tpwEM
zPXdMyPVtWJ4XOYp4w5YxRuJ6yTqG05aFxtm/I5A0seAmVnRDjpKfzBpqoQur0s2c74lLN8GRYXf
AKFV5rbKs6U/hPLzkLQnmejJCL+jhaxDVmofab1Xd6/RSN+l7H604vxLQtFnWMJx7tgEyhXaNOyY
Si9IkB82KcSySOm3LSemMcODINY/KyTw+dzYIiIJMKNubV6zmzJf7R4X+MjWABh+AbyzJq5Ran66
bLu838OjjCO/B5rL21vOD+uILTX1ymGfdz8m9Tw0z7qMgf8ilC+0UIV6p1Hw8C/ghduK8FrGl4kn
qAktjm/XyNjCTpHUZ8pZ4omRh4eoYiYvR74+BnHrmdU5nWhUPafJg8rLEpc9o/od5Ig9wzGntFIw
cq9zVe9YrC08Z4IS06ET0V8D1hbvwZsFKTvfqDwpxv3aIbYEmDnhPGteKvhyg5Xxm7ZTdKzKylMb
lbZaDMhifkyU17LdSQLt2rh2r+gFDXsZKi0SaIXptas/NHmrgJ1T622lXeroXVo73ogDITqbtNn0
+S+p36VcUhXtEEtt9RF2IA4GTbbD9HFaAmEc3CV8RkEkVRIs+St12Yc27TTJ+4zJzpouWudG3YPV
/GhNv5jPwrgbwJX3/T3NHrbQfJneVxUEWAsVVhCCfOUp+qmXbxCY7FgCgbEYu5ElNq0JVEi3coqr
+liWsMWNiuKr3UQVaLXKz5dTNaR2U7J6xW4n3UlZFZSkwTbd6odGaktR5CXaHWbAbR6dVjrYebeZ
hN86GYaIdsSKt1+i8dk6tAk5GWkk9EUY/MpyAaBn2df1Zq06J+z6x4FNvrsUmb9EZxWUcXa4oluN
JBCVgM0Y7ZiTXSni4N+kN1HczPJeU5/W4Sypz1J+p+QD47FLIyDgwsA8qHD7zqNp+hIzKHIwUrbD
KX7pI7ctN4ySCHW4T8Yngb2vNUlS72vyj9eW5i2/A+uHVUbnCJibngr7tn+LRoEXU7Wnsd3KQwiE
7wXqmjdaFGTjxqiGo5l3dtsXjmpSF6zNWYZ4wQN9ygvmEFQtBQR44oWdqN+yPJ+Mej+wOlUgexJI
YrHVBcKkAQ2aKLWIVS1HT8YaP9QPlhD52XhMJ8AKpUBC3mBbiY+P7C6meRV3tGcZ+ybxp7gcM3lf
VL+JihSkuzze9cNDWAy21vwEZ+hF3V0Cx3Kaj3XyvCZE4q6ta15p9R2EqJ9d8ZLKPjwGtl5/wF9j
ZqxgEdv7kALixK4DjmlKP9t0g1HJSUqAC7HhdpxhVlaA+cWyHnNjs/anRqvcJtGCfNhXVnGS6umU
Rei0CAaaheQAGd7t0dsLCfuLPhucjH7jXA7mqruvoT3VISyjNYeRVb/3c7OZB8/gjw6t1qnC5lBM
E8m4F4pDlgLTR22j529yAYcIkNrSC25Xdb4kP6L+gW+SOat5GLVfsrQtwut9Ve66ULZH3qGuz/Y9
t0DnhJEIgZ6O5EkHpVj7Zfa+sr8VVC/rFd1i0oPgIVaosBsl9idYRfLyS2CD00kDHtrTEr1VFNMg
WgYj3qzc5bIBsa6t50ETvVJVry+AFQ+bqLOOPUYnRfu4ApAzw/QiAVdYWG4BWtqgWJyG5yatq00u
vc5l7YIZohBwpKPUK3aoyV7bJ76U6N7Ybdq2ceccM6FwzcLYZcMx04eHVP/U1btQv8+KOwrQvoPD
Uk3emu2tCHmJ1DhVuiEkxtEHsAfrwPqOG6U45pLmqmkMFlM7qlXmdg21YSVvCviJ3VoEVc7G1uRB
12AH0yReDaB5LM+9yl0bZGxVajBqH5NF1t/C4GE06hfFOCnzU738oGbYjOL0CgyCX6/sIylz8KWw
uE3ot96XOhAjzUtpxa76aR4NW5Ip5yGbG5TldTPeJUXudPKlnDoIYzUvRu8IFFSA0hBpTxwI5kAy
XuJC8dehPIwlOLl4Jt6pubSkVQJ7vVM1tpwJCGOT7WWl5CxgeFG6Txo3pBdh5ZbTjabTFISE6Sod
4cq2VqobeGhdYjiGuG1aqsWMDyi4KW3napm/glEc0Yguwxksql9n3TExSqcw4w0ychhTmmPyoQb6
jLQmKFoHN9OYG6XODiOB3wq3eRXWg1WiH1PBrbCgtsTrSBRFq/zZY/SDZm1bFahHUFZz7jQ4iGaL
Cp8gGlnLPaUAS7lOAch426xGQlgGe6SSn7P4zpTm49oTvqFootOXH7pRneVk31ZvnRJ6uimzeU2u
voAehbsmx6euwuNk7mvIQIRQeyTpcbbF51YFRBvb4ecYJm7YPwOy2YhNCeUt3yvWjr8jl15iLQ7i
xbdmTwGMFhI7NCrBUpi/gcM4g1V6mTG7ceTWV8f0Adi8D3emN86GwoXj6isnhOrDcGpqw9One1le
gp4eUCWCQ7R0f07kS1sXhwawHZqvRDA5ONaurMcMx556joiR/hzFldMgjqdyBO7tmVHlJauBXXXa
jmbzaZANbk89S5sxdMe6fiC9xdbly1Alv0Df3S2sNLggyyZI1sRBvlAU5CLPh1IaKe6IA5dYtZNu
LrcFwTK9Up0sc6/hEyNgB1x8iWerQp1sbsL6vmuPU6SzOv5IrF8E89V2TZBndoVHJZyAkh4JP6s4
mcDKIJ0mkz7P2kaO1My+JFZu1irHK3/PkBSXdyuo16cSt2TExqtND8QoerVJVHlYPU7a/CiS3z3k
mcPQB2Nj0ElBrvILV1BG83KwhMkbJ8OHFYFQwBmm0GviwdbTRwlOuCFbIL04T3CQBHsMASly57AE
ZvlsdJQEheoUur6BWsmGbglBiQiyYKnMerL32/nOUthdJal3Gy18XluYxVp8WlXLlcWtmGV3VvN5
5aOqGDg7ZXZX7MkrWvN5Vp2ew8Jidid1eVyVczmF+7WXPbnmfdT2VnhZOZTDWgpCi1Nw1LhyDw8N
ZmEZG+AnxgNMtk+VVHpS+pvqrld8ozxF0o5MaNuSfsrJ8xhfRiu2LdCgDX+p2ibHJqWt0QwooX2d
aH1dXB7hhDphKDtZld8x5qJ+qG3GvIG+WBcljTfhYm37LDqqxeRrkfyRUaHqY3yYjOdlbJhWUTFY
wG2RYiWtAt45cUqssWXG4gGfUbHinYgUqxsXDuQ0GMhtIxxathWFBJ4CBilnCYa8vh4K+1A/KZw0
OoNh8vQ4GCt8Go79xqoEkXIcdQy41yz7arZzcNSyVdmaWTsZqx08LMhi8XFiZDyJrooVDDybUkAp
1WRXkAENLPrrbH5aebxvYEhJya++TJ6YypzpihDeIO3KmB0uH4yTqbaPXR/CTiMwX78zq+pcx5d0
vr8eTJ2CYjjpFSedjnnJgNmQj/q0OKbaU56tnIv2kd6e6pBtYH0jFtExSsWWS8FbzdeUnuLEW0Tf
CD1uHjMiH1c7Z0Jcvl6RaOq1kxPf9+3bFUQFUZ3KLHdBRkK/oK8VOR3vWkdQ/aK8zQgjZaa+uvUe
GvGDOfIEL4E2mBt94KjSKIc4U9xaB2hztdK0XlxoQWF5LVdmTJ+VodtCZ2w0cI9UehJfPVHiQWRu
4tKw9Xx0LCHxdVpv6qhywOedAAvQm3i0QTnq8VaJug1pRVr/Euoti+znysLZY/lMw+hUCOMmomjN
YRAMUoYCOXXkJP+c685Bmg584HJti0jsY5PaP6TyxmxODN1wwRBtVv5OmjerC/cJkG2pYd+Rlrsm
Ljwj/xTWQCs0Xw4hbCrBHFtOvLaByFObKtSfs7bRqB44G0vK6sXLyponKtvGMDnXVm5aRJsiH+9K
67WUhlNFN0rTrqBnavVIPK1cWo+9tQPFkBg/inUnGi8jEp1I+F0td7Q1FvNBczNvSj5a2TxYdIUy
47R0lp9RU5VThsv7VdbeihBy3qFuN1NfBp3qd3iRheyYUcmN3Y+03FY0MdTB08RjmPR2jyx2in+V
BCmnsW7XvExtovrr+jlTsKycLmfCuJXukEmT19AgTglV0rA70V9Dtj2di0l4aQm2HLLylLJONzCw
qRm2MZjo3FpBzCFHqy/lOLsZYOuKc+k6u9CCr9rvQzSaByNWNgUlXKFHtjW/Fv2wF8NznSQ48c9V
ZLpCM7i99QaHnNSs5JgyuhC53kjUufvjtlezs6A1VMafhTk6fTh6Y0P1V3VuNo7uGCVwfULalU/h
Gm4sMzCZcelQfRIj3xftc12GjrVSW1XafjCx1Ih0cvvrOVI7NvGygw6ML8BpDbTpeuEIOdKSDiY0
OnUrUw/1zCJuwf2MO0i/M60mCfPD5BRUBZBb6dghRAW40ow8gI2E7wWnMpVTW/3uhvLZuKK55fQc
LYYnaqwaOsy7JnSLeuKfDm6cNk4sT4fJ5EEpskO0nGY5v0+b+a6dwTGDJG5TwVehjI5VSB8Ab385
bTKWqtZ4hYNoN+hfVB4XWaQMERI+jXVDf+nxZUmCdGlU61kj1YXuxBMuXYes92OzWk9ZOW3VTjr2
6nhcwjmAfBiIdLZlYVvkxO7TgLz+81QVqMZLz5hTOx+FLduhvLQxZ0zKsWg89suv+d7slX3f9z/l
CSmKzCl0gHgdySEt3UrDDyw8xAMtthY9mkRzRIvlO7E1qX7blQ2eTAZjTDbT0r6LVh0U8uo2Ipa9
Qt0VkuD1lSYEU/G6hupeQ26waKBLMk9OsggHFOZ/MXKX6ufcIYpulpMMcrYcDxUhHfNPcNx2Fj5q
0Y+otXZDne3JtvsZr6zc1hS06wK6nhdEfzFHcDfSZzO+NPA51NjwVgGITh96MeTJQp7OXZvPtqHH
9xxKUAe4Y8lB3foR9+Zuisu3eUK6q1fHpdG2UtaSKCEKmZ0a8FtL5lAchCYWoixFBz/xfC3epAqO
0RwEaYIUyT1eHqLlYArnOeUr23RxETti9JQaoIYp860eTIFJVoVc6a6qtcBcVtFp2otGhtsgpBFF
lOas4em+SdbPWg3qtgalItB96zhnWG3vT5z7Y+sJ0qORVhehaTwrk3dlt9C/bvyOWJ9IQQ01P1iU
q11j7dpa5mzGE2aOFoFBta0nr1P3UNC4CC15J/YGnc0GlG2rUTOtlSuopzTbRoi2r906P2qrjSxf
1PUUo8U3p8mtgDR4St7kyKnvtQgby1i+mVdnYzb4sSUzBBv8638Di/EVZlUQD/2eIcH1v69e0RCu
5EoxOEmmXWNT65Pyeu4hLYkPLgaJEjEnU1K96rG3InEtSnPoKRi6Nb4YMhBJDYyupH3OYUW6EFE0
XWE6eo+nRb/DzuhmjHWy/VTQhGkppWelfegqI5in1p6YOoez6EcD/SfrDL3aFRG9DGLj9MvwAMrl
rbbwH7SlMxSvISPX+VNrH43wfR3YJgXD77U6aFTawWR9jPWHUT82xq4AXrkonddOxzku/W5IPGU4
66bgG/zzev3N6dgbtRqI6BB0luoS9oqHwrIpAPb9AEfq2LRpEC2v5bKNtX0hF3ZRHiz9uRE7r54k
O1pFV6BrkIqeKeLVlGQn0Q2s+W8dz35Ni1dixiZb1OEVDeMFL4WE6kuKg0RofySj/FxPWs7rOAW0
vu4LcyfUm8yIvKnfLtr6JlJ2tnNP0BQGyGgbTpuwaTaDQLBnKfpxQpdqGPxQ0nyRF2HhZg/xx5yV
QE8L3rDcFfSJrfbDXGanms3nRCFm0jKyBzOVHClDTC+gP1tT+UggDGRLidp6N057to0tD3jQt/DE
JdaBbPzUWaWqrt6s0mMEukTn+hvu/pIMtBjBii+m+tb3I0q55GJFuq2M7NFaSZpWRQNpXctNOZqF
a4iqO68XQEGSY9Hum+fFK5XkQGrLBWbMYeqyg6mvmziRt6EgAk03OdWphzgpLxJCrr7vgpAzwVio
fpONG3WEPMLYQsqPkfKULS9V+m6l7+n0BvPTlcg2yQ698lZNtNp7ONCnSb+MnNlKsoIjOpE0TAQh
97L1Pe1erOUlGz5n7FblclLHDT18ZIKi6dNBVWLN0zNsCsfr+LqVIiyYdwwUpbbkE+4i+WLSlbHE
rdDv5umStceoPqn5UYqPiXQUl/dZvuZ5P/AYumOd+YMgXAgFLVmaVjF1cpisdjYtP2KMnZ1xGrVz
ft0BH5s4u190DqRN4eXN6HAzPqrqvdX8WkHe2LHjzt4cWt6cOKxEJgku8YNOvavRhC9jMj4jt1Fq
COmqTUDgzlA5gOGVVXZKfroeLxfrLhPO7UD3qDwKoXK/Ku1BY0uLVEaBG2LJGb0FnYZtmOp/vdOm
bVh8ElKK3OIwiO+SEG0UhRdqOqap1wnPc/LUzo4s7WgVlKRGZdM1p6bby1pQK5ZbVMuO439uXr/v
/QCtVkhOXX/WVKJLmPYyTIvoXu6nbFcOpgIuVQ5wF+3z6lWerYMy3KvdTBZzKZJGY70N1XDWIA26
1vimic99LPmctPzISiAegrvqvbL/xZp/WSNrowrK8RqPkw8XM34pBoTtw5OQPBfMi/oHs3bT2typ
8c6kNAcU/SFMD9pPML1C23ndogadeJKKM1Z+xhpOBwsduWnkRSGBPZ3yuBSSk7MeT2HDc3tS8vGS
ZCejiz0C0oNcDn/q8SVmRRA1An6oERkYcPAzE7s0ghZQ9K7QVWcwHwYh3woK5x+RX1RDZnpEKemJ
A11J4aGOoFYX71ZTeetoHUQl2uvyepBrRs9dpziNgbaXANacOtxKTE9j+U4aX2f4CAkloQvwkHEk
VcvUn3oQOr05eG2MbilWXHl8ggtITnDHzHkv9u9yO/nopmyZ1kdOI0MrRLeXhIe5/sB+1XT0Mmp+
UqZPw1Q9mMODJAp/0Xb8u/7FuM0IU+MI8PWEUBAIrlAyv/9L9thXn3ujTErnAtL4yueand9Yx9r4
ljLeuI0FE5NErLSFz00ZZA4b8buCyRsJUgnCTK5NFGBLS5g0X9FfBGBfGPwM60ZgFBWNMveFwKak
6Ns0eR2F0ZN0iT2WiaysBnPWOFEu+4X12wznhzzu7Jr+a2S1boTlvfylZ9lfruWL7+Q20wuXv5an
17+x0RhNudn3vurbWJ4xm3Qzq/hKxOK0MMpiAP5n7c9X13vVBL2/3Sdl1P3Pf0n/ba6AsZOiwDEk
uUPqJX8T/Py7NNS4jd9JlNbMQhl/M5tNqRWBYp44ttthvv5F/PNFQLVhXlWM/7jyRIx6YUyEiRRT
2nWNM6x9ENXU2AzHR2lrpKI9CzAIFWXLiXGfaJqnyi/hklOGnkuL2crIOkxnRAqrk9iO5774i1Pj
y0u73ux/XFo+ZqsYRyiOC7re4GLxqm/IHojq+pANH8ygt82wKfsn1D6qfqyJUNdJsRAagxiHzM45
Q3ASggp4CItHWfuefde4jfvh66hoJljE1BYuPWdIqd97hK4Kqn/8tY1ZDF0nonTtGc0u8u/he7ns
V970f3zwVLWV0a58sBoIvQ3D53vXe7NaGFMmqYKlE9koO6LCMdT91ufeZvwYrZo1U9JyuYvsRqgP
Ndog3/voG3Fgg1GpXAeciGW/F3M/mb+30t/m+cTgBMpoXJa99L6+VB9/vljl3/WExv9L80lkwdAW
g+VYRZ2FzGPUrmm0tE/mNWFwnZ+TQqEEDC+WcJ1ZEwzSMl+c8kOt/mQEIQgHNd0lVBN1ChZLVrdM
IvwMUm6zfpQjsbLTfLpO5xPRCkbphxi+jc29JYuBLjzG0YggaietOvHDvEyFdP/nP+t6r/+/QNMw
btYbQ05jSabjv8+nh4WskqkdYTF000+lbt6Smj8xDufvPaK3OT9LphV63vAoGel5bX3DfP7z3/DF
an8byaOU6lBKasJqHx2q9HpW+PPnfrHaGzdLgK4ONVmb3JtRqFiIoTAKIY0lEwL43wJi/++Z/Lf7
f7MajKmoiI3GO5DKsbOWl7I6iOpjNb72uUWXMWSAvB2VQ1cdjPy17M5s61X50ggCQrfMpotJ6zp3
qua9GF8t4SE0XhL5J3h1faFhC1EDEnp3nVoKxOxEtHaq3K+a3wpzUkjYulyznT8l2bOWuGiZbZOR
TWoFEuFLRhM7vXGUh8CY7kT6iOKvJL1o0ru1/qT77IzxWZrvVv3KYrsrWusktPs5PSUVsoOqYcj4
WtPf0Zv2LioVdJEoeKJ74gzNdoWxWz3MqujWxfMY7hr02dYuGv7i+v5CE24YNyuhjimsTwcyia7Z
HBwGET4xqiFbc5lp9OuIHy1HiySIG5VbcxJWab5bUfyt+DnIsv+5vHezVQkTRq/93ByjcDP9TUr9
xUN+m7koV5EaC+gH9sOn+Vj/ZU//alHTbwqlJREqc2yQ65fjiwZeFCko7TGH1C01wvnb0Y4bWn+O
JFdadFsUVwjTTCQiw627bZxtOe1PfaDlC01DbjZTDUOTj1G1/hCT7mypJWoD/WKWsUuyYCDRXJ4T
fRutmyJSnLhIDgv95Ew5FLBZEuVvzu6v7tX1hf7H3t2r+VSumURNsCOBYPpeCo1xG6M1dkyz25iP
TU5M45K/JaZcl9p/WQJuM7SusIGsKHhiQo2x3AfGiY3efnMv1JX/vBVJNw1tQ/bcPlnJYPCK9C+F
6lcXfbM2SkKB47rmc+OocKyRTgdikul77ETjNq1JBNdRiAOh5dI709HvnTZus5U6QS67fMYrYvwI
H/Vff94jvnjUbnOVMj3qhBGZzjWbpEvd7psnrtskJX3qqnC63oH1x3r6W9LHFxuadvO2FwM57WpY
UMtZTdBa6NHRIBkiMgmzd793P25ePTVlQZlyZd5Xr4Nb/v7eh94UKSlpzGJi8rC1PxrDo4vzvY+9
fqf/WCaKNuHQXVEnomJkzGX9/PPHfnWXb145WYtaYZJljnDKsDEQABdR7RidEij53wJ4v/oVN29f
JpOtaaLEJVeeocTvUb+kgOqt7C/JRV+UurfJRYOYxoog9ayfy3SYo9G28mlv0s5c5DvMPN8r028D
jNJcnfQ5IzlXLpCZb6w+8v/8BXzxTt4GEcmNOg5LJ+Gpf44ehe892LchRLpaMbAVGRFoUrilqY+n
/c9X+8VKqt68lHoYEb15Pa0k2SZD5ER9VcWl9+cP/+pW3LyOsgVSuMDteO3WTuN2Ub55N27eyHpJ
NTrj3OKu85erXtz+8/V+8eTdRhERYdDI5IctIOEQBfcE12do5i7Nknqhuv7ll3zx9qi3L6iemVGf
8ktoi151HcwXVFRfSve9jeY2IEjR4IVEHZkOetMltq5KboXc8M836Ksv9Oa8EGmmlA0mX6gWkgZH
8sNfquavPvemaDbJEy+WhWuWNXd6F9Lgz5f7f6fjfylubjOB1H7SrMya5r2IJ2whEzBFkzZHh5R0
VmH+WKMRxSO+og6vxtK4wixi4drqaC5F2dYZZ+UVaq6zLpsIgLF5NHGQ1gpDzyKY1ie1XK6T/n1s
yg5iyWs6qFLHT1aheuaiB9VKV1YJJH10aZg5KhEaYfnr6o4QMhGpwuvKIQuaw0EnsG9e870q9kg1
Hzqk3YnO/Jw02cJ4Y0TvSZyyIlp9OiOXOC+DNZ+3ct96Pfl+ZukKq37Io2Vrpfx4+K0xTO2fViny
Y5xJY3HXkecfqvemjDKhkPGjPhFgh7rgL1WIZly//3+7zze9FKzCkkRtOpHc3eO1fQ7nJw29kYCA
sjIfqoX7E75OqRDIlrJdrN7vs3a3dDozjJ3RL8zlp01hHMuQ5HL0qSrJ5bPFqLy2R/Pj2pXIql1r
YCaSq+AaQTIrXoYMIBJ3SAWDSMWww0+X9dxkH6n8hvUBh8NjyeCwVDcrs+d58GcVHcsaEW/oTk3h
Jui8k+m9wvdFhJGjdp2dIxY25hkf0EaVUj9jurEiSsoZ1GsfUKP1aa8MP8fcCgpzCrSYJgkK7eVX
Jf9KIZXM0zZFlyGd+9wXLHQ3zGwbyWnr7Sx/0qZ3Jn14yrryXAv9fskYKo1MKjEpd0rltEjKQjQm
mUIG7PS8dCilx7sFyXxUcCfSk8FMDoMaGilS0BJi94XhvosbNGDqJo9VZ16E+6pH8/kmSYs9cNis
48rP1ux5hv+dJ8/VOntVu1d0vxKZ1ZPnOEita/DDqXheQSFP2nQRcJA3Kv+znIwoZAXRVRCMD4ts
8xrU+okcLHuuN3rd2213AaDhlMngKep73hy0RXNTvXSUSXopuwabIpp0rmpMlF86Me6gpjaJRer6
NA6+uEK2xpNSxN393NRX9ZeidffL2LsmTopBFlx0G8Gc3KGbNorSywkoNwTJmZJxO6LCj4zcASu5
1mAn4nUrYLBSTwD23Bw5uqVlgDJMR+ISNH51g5JljJBiXQeMnqyGrhq2Wyns/HHSSTq1dhJWTyuc
8VQVXmz0m4FZW5/EXo5YIWvnoNE/+zH0k8TalGRryrHyXkZIpzFoRQxozUL09ER2y/xhaZVrRIyj
C0T7tvkplz8S427BykCT1KEdgjTVgp9XOKYxbPtYc5ar73ANERP9yK36Yq5kMjFB0WwBP4IgHK20
P9YMfpvZK9QfC/jdNTkYxN8NGw5Cd/TLzuY6HSTrXop/zxFuTQlJQo2yXaucWX0Up2lnZQEdJeai
YaCht+BX23PkM6Ujg8Ox0KAjC7I6EA7HSRKRi5WIMBtvytfHwcQQ1CAbFVW75BtTy5d2fhF5EpFG
zQwJwjF0irBCKlXYXSQ47UIGCdiX1TJsZXoh97hLYiebsZgUKFPXwp+UnYjMQe9j5GxMLWvUvjkm
gLcqU7AVbptUsWNDgZNIzF+Bs7E9JMvskwJF9KCXZg9ZYSIc+D0qpg2hRup2Qok5nT7RPPKFj7qj
kBekiPcarmuMO8SHy8RnddprVxV+zDTDTB+L5b4TEZhHlsOXgcZqL+MYtkr09hbPMc3IPnsRipZk
IgUvhrzJJ/MSadbDaOyRbxXInutkN5FoXs++3urHgQXa6H4IOZ7ADK9o0rliTVhzSmlF4hZjE9Sz
eZx5ef9j1ng/B2Q6EEdG5TeJjY4sYsBaVLfW3hrUrf383M9lICYGs9dLZhKbaW4QB0l95gwx7Mir
+XHMdtV6ltjCpOSlG1DFp2+Wrm7qWkdu2G4sQ6Q7N9oVVs5cG21B5KXD8HPWi0uV8RjPmm2i6xet
zWIdQwNcW2eQGF05Y/9kSqg30di7VRb/FtN8F8UPBfN13qXrhjhpCKCMF3UqWSJLb+2jl5BpV48s
uLCKox69mhFSeB64Hv3cBB/GXhAN1byiovmcovQoQehU2XqnN+JTgSZ+KbAXzyXrcmq9FgIrYjxn
bZDPuqv3s9Nq9J61tvrZjvp2FA+IUmPSYsh4wDpMAqle+kqy78dfUntM8qMs/jSn2U8rduWZoWR3
jcyd9rLKtv+x9M22q5UgS+/RGnpLWB45ATgq3xs0mDZ70GoymbEB9hb62p7hUVhsJMM6tvJxbH81
TOSjyekJr9d7cgyj2lvMrdbOdmM89eYrvSU3TUa30Z+14lPRH8b0J9wwV8VKElF0DOUvAx/DCnlH
7oxLm97VHbiU6CFtn4vE540KppBP+1/Ozmw5biXLsr+Slu/IggMOB1BWmQ8xR5DBmZSoFxipAfPs
GL++Vyhvd0lRFNndL7KrSzEQmHw4Z++1nSw+hul0M5AJFhuHdHDR0jECo8GFrbqk44IRz6kXadLi
CfYObWEuhxzxQN4m6y65C0p90Rf4NNDiKGTeNdpNxcqEzZTy/edgujPTAh0uApYwegjne77GykR0
ZHr9q90Hl415a8jHId5qasJYqcZ42GfGwQ2oCfvHlBZShYj9hEvJJ/drVzLj9N9LvHnxlG3ybrzU
LlY3n/e3/hz4Yj9GdFlblJ0GD2tmmvhlgoVDk+4UaWvEI0vhgYXandN9RND7A9PCPWe8RYQnBhhi
hgt/utKtWMWMzW2DM7z+IYdkW7C00ghd4qYgBAo7O/4B0n/XoTKWQ4T3Lf4xW/ldGjC5BfdNnq9y
J2SdZ61KXs+kpO7o7XXXI7rC8B7rZRMZu6YrUYX7eDXv/QxlaFFulEZUhTD4/ZWt/Ek0fmvJdbZx
K3XUpVXUU+nt0StmuN6B19S3kdXtWqNexQzGOI13g72tq/nSE8+N9w0N7MLK1Mot+0U0473EiFWh
8hgTB0f2NQkjixlbxDBjIDXWtewukBXG421SZesK5LxKb7oC02piXbQnLWHFApVWn5a44t1qmRUP
qbjVgA9mPay80l6bwbRir/otx4Tqp/MmDqFS0TSYbglM35QYOeP9gE8s1jcOKiZ7IoPIfOxBM7qY
SZLgmEVfkdI6VX8Y1F3CPJUMxTpkL+l17jFJUaRRzQ9YWWFgo89QpsQkDlin2wOkILHI6xhL+abB
cj/QnW4QBTEczM2Xub6A+cNKCLuyW34yDdDXlBJPGNrOuHTq8E4zcE04AcZ249dH37lqmpWOb61y
3pnJfuK+t7i5ghBVsVHubCtcIk5jXXAIqm2Q7a2hXSoVrWaGM8dFz4nZwpOIs0W1lt51waBs1t3C
0iWjOJJPjET2i+zuhvwuwn9GFbY8larj2wqhHMQMv/E3ccoC1NsaCp+abV7G2dVsfGHKQJE5rGxW
TlV/NyX0ScONGRxnJs+mvvdmbxVaW2NcDHdue6zHeRGcei3mRTjfWsWDK26ctFkTdryQNMnj7ti5
n1t8mdl+ZFhTLJcdwZN80sXDE0i573P8xQM2kWL7b++D4ck0b6PwtW8u4uRTgLc65lnIef5s56oK
X/0GLxUfnDyUTXxKvGatwYDrYd2npUW+QhB6NxEunNFFt0wQ2rrDiNjk5sOY3Zb01V2SBxDarr3c
2vuW2HgquCOUe536FwRheGmzqSrk95Z1qctoX7D7CZCIl5lCOcXt8SfaBfVT2X7Jg/s2fhS5f8Ak
BBDQfgjG7rNhVhcZr3Tpfp3VeNuT/UnyAjFvq4Lgs5b6U1c+SM0IYWJkiMpDgPrTjrkAuKVjI7xH
4LVssYn2JpPAdFvmAVFl46IPribSOyuUbvVLIO56q1w0GDF8F36BfHQA1OYxblkzvZTVY59tu/Fz
kk6rsjuAKzsFhbJsRYUlGRiFfSx4Fe3qltThBS8ZHnh8zEQ38LK/iOSuY3lhcvf9R/xd5I7o4aUJ
Lmy6wtYN5RKW+2sLIbGej468jPtx63n+CgKINi8m5o9cfklwOoz+k/S+CyL9VFyuw768c2X4WGDW
jsGMwEDRYOBXXYA0PmIGStl/hrC9t/xPkQF1mKJtLr4Gelp7I8sAVOHLRu5ktJ2GGif7haCJmSn2
vu2nNCkxRKfo5jpM7WAY+vbRM9oLsyQ0po40e2YV7GaW12XXfo4AZCu/w4MVbaUPyIAukcKD2Gt0
nrleh7gOWlk/qM7fw9S/GnD1uxOq1myVK/BpAuOd8JcDETvJaSs+sBTC/d+pGwfzfxRcnVw0wFMC
b6NHn94cw3iIWxmwQD5HGwxNNXuA4bSYI1bPN8ZNhNy3CMeVh2nCbQ+xeWmVTyMFNDubMIrMyzRg
RY6XQyjvrprJCTndT3/aFv2u7fenScjK6h+xzHZJYC+xnC+9BkOEvJ8oIeRUmwwsWXMWrjB8gKzY
xx0yaLUbx0ObeNeuzDHWxkfbBpKbISqs9ToKtwnQFa/N7wIhtxonTNh0V4G0D3DTtlOEdGog7K0Z
d7P09m5nXrQZzyMjkgeIeXCeDWw/QcEA1d6FCPyb5kvfBBs3R9/8QGZPNQWXU+HeZ+mwEx7KQ0A4
H0xnf6gfnBUKcS5xMfBMX0wYC/FFR8339z/4J2/urWnyrFQ4iF4N0qrHC6/TjwxmVwGYnlGxDrUB
Q5ARNbH+93JEn953cA2sQdQSc9nFbIjrdPT2Zjs/Rd6PxA+v/ODH+1/qdOy3vtOpCvZL5b+Z/Rr9
vAIblslFyiLoJFEeqvKD6uhP+ttbn39WYZSp1/d1RkuvMu2Vns3HITwUFlFFw4/YuA87QWN+LwaU
xvowMCd2U3KVuVf1h/G7P4F8b30D6/czBFBeKp5BzpA6yozD3ppy/CD1GiXZIRh8XBekTJbXIzkK
MU7nlrkqt5hliktdXSB1HaEqeJb5/1frt8/KlhFGsDilMX4RGVsxPM7xB/VFZtc/3MqzwqWrCvwb
zFcXmO8XNRm7VOPwJe6QRtyzecYcUlywACLKI1sWdP2L+GudAaoXK3Nu70tmlDmSqxqTGnPBWmKV
HvEtZAXb39u+erZDuXFUt5GzPERVv46MZ4lCvLS9a7/8PFT9cgrjdZ4/1bO7HFLccNW+bS+D6anQ
9Qq6kY8jVujrJkmWOVCRhkJzHdzY3sFjNGVMW1bqEudfXX9KzY7yGmwbzXfAUMbo3pYYgtJ56VbP
oEKyADfbQfcQuc0VKpAud1k8YpM39KeIgXLEcTSW+amSsAyMdnGiDNRdxariJY1YLKYIdQFoZBpn
aOQdtRr3hkTRfyJ1rL3s0jfXmFjljF2xvorKfTsFS4cSoUUdYrTzXQKIK2VbUGrM9GIvq3QB0A2P
ajk9JrpcNV20B5gKaevZtVm2x/u0PlSU2IhaisOXefxRlOFFhdGnjtBP42KE0GLZW2e49MFVl+Qa
0CK7nOf4qoljZmPW7cyqg0h4V/JVOOIAH7AzhttgEzoC2pTLrcb6Oj4n0joW5Q+7rHeZN62y7uTu
P1TRQ9zMz+nA4kfhG1RizZZzWcXMONj02uKhT49WekQoCtwpSDb+9GrnYj2ZyZ2rv/vRV2lFq2oA
Hpe7FD4S9lrporHM5VjsjOpOu9VqtqsfQ1vstDGzZ3t25QVCcuyu+jK37TU8EzbycglVadGr/GbG
TD7gN2r6cTOUAQWk7BLD28+E8TDKnj2EBVFWrrvqc0qBuDvZKwEpunNCGcm9yMVVNB81q8dmCh8d
49OUNBd+8d2NcNU6+Wq06/WEr6Ab/CsZ2Qcd2q+xTQUC4YZvfjd6G+8xsVqtA7a2Imj9U4JvC7pY
V218+BpFLm8S1/ygD/KHZo51NqfUadLzyAQDq46equH9GEYrw0NCEuGOmz9SOPxhLLfO5hdorYUF
RGi40OljTsyw01762Frfnyj+0BY5x3P7c8EmhZXURWnukpDAvHH6aP/49rhlnU0RbihiSWV3uBjb
Y9ffMwN88MF/6G6dM3GVb5dD4VIp78BD9MEMGQyIHGHHhfnR9PaHZsNPhfAv06fjFlmbzg43FidH
lWoyBBXlskMCsiROHiNzOxUe40y89KW3fP9O/Ok2n43zxSxMdzqdVhO92O5pZYinDwTA+5/+h4t2
Dsv10ijK5477HDomSeQXo6UxoAKhG769f4CfD/0bE/I5OTcJNEpax2YGVNNppN7HTXyVVvJVhBTp
ieaNGVm1+Or2I9vb7CoPPnsNW5JTEh6GOyhLq64CHBZOu7RiR2uWr77K9xq/Jc27TdOLdZJkFwWr
6Q++8Z/u8pmSzVRTaAbVSKsRh6GKaCuo8nLI7tPoeag+h6OGshY+zyC5JNAPP4Xp4xogzfTCGFB1
VVg7W8xIXmnSUnopjK8JEPj3v9ufXsuzblcbJAK6nEctEd0hk8hEffD9T3ZO799b9+msqlOzDxad
5EnQRXKTO9O2zsO1r4e9paZtiS3NENWiLbMV4HooP9A4ivLJxyAkKGqHxc5LhmWivogEJWVpH+g2
LYIITWqyLN3XMGHkTu/rE6iEsqYQLDPIBDVxCA+woMIWnJYJ0i1Id62n13b0nAYvqVOt8cftqil9
KqdxlyI3zuIbm2Z+Qcxq538JArls/W0Rg36Yx1c5yjtSo6kS2B9clT+9Hmcj+ZT6UViD5L8QWUkR
JFuOAIMJe6OT+5d+/T++jv8Zfi9v/n2J23/9F3//WlZTE4eRPvvrv47x16Zsyx/6v06/9n/+2e+/
9K+rlx7je3n+b377FT75ryOvXvTLb3/BVxbr6bb73kx3+NEz/fPj+Y6nf/l/+8O/ff/5KQ9T9f2f
f/9adoU+fRoQzeLvf/1o/+2ffz8N7v/x68f/9bOrl5xfW7wUYfby7Xsbnf/O95dW//PvvvUPx3el
5doKerU0lfX3vw3fTz/xvH+YludJ5UrTtSzlcF+KstERh1T/UBbicN8RnrQtdXIVtWX380fiHwKo
iWealimkUKQF/O/v9tvt+e/b9beiy2/KuNC4Z35/JFxJldrn8x3pso+WSvDlft1K5aE1KdiQ8W5O
SvpMbMC3YWQD2piLDMJIKje/XJu/jv/r8X5fTLjSxbtsOtJxPawTtndu4ypskbZ9UYQ7CljjUoo2
eMBjmu+nuU+OkxdRBsiy4IPn/vdJ598HFaYSwrMpy8ifUuNfJjwL53rXl0RqaPqYl20G81MUygb2
kX2E/T2Nqv897vw8lDQt27Fsadq2Otf5Fn0zzZWy4t3U5cmlP1N8ikz0NQHom00jHEmp1oW/dfqv
yDOHx/cv79nhPU7SMy3HNAUwbZ87+vvtdFI5D5njNbtUd93J+W1vdDkbN1bUGhPdC7AFno5wu8de
/Upsb/vBiH62ZXb5ApYtHCG5Eq7iz7N5Ph16J+iUqHcBhe7dlI4W4Esj/pJi6FpFUzwPkCYjeVFZ
MHuzumN8LoAYhpSzY5baLchM1VFdE93weZhsyjfvX6Cz5/3n97N4cdA8OLYlzLPvF5cOw0pmngCq
II+yvOhXrTOqnZf141qHhXHz/vF+Isx/eSBOB/Qc0xP0wD3PlM7ZC2ZgANW97tqdMXPYhRSdJSDq
MlhQ3C/lXVTWCdykdJWaVIdzJCYBuzR3uhzLFHft+9/mZ6/m12/jSNu0f444whZCnr9+eeeWxH4z
P/VWS4msakIf+LBrtQeEWyAn7IYA3r5ibxx31TfFmLJtBxhlbTbJhB6eF93Zc2B+kaVFLZq2YNgs
8ZfLp1B31b6BsAaTCsQyhBEtyE0cPF64kvHlMi9q+BwR6tKldbI9BrQdjq7IzS/vn+JZJQHLHafo
AzfiLp/ew/M3sNJaMBbGORifAfzVDHiPIo6u4LI2KmUar8YniNE48aZO+Fdmhlu8zvLwsulku6VN
pfdUoNvXXjjGzazH7D6jmfaFBrTaTX2S3SepqJ690gn2btsl32yR6WUJqOqlmw26qWOhBwAXVm8/
oYkxwVgUc3sc8r5f0yrP7t8/3d+XUH+dresoJZTNEvrcg2n0pCt6RpTt5m4mT7mT6bKdHOODVfv5
W8M1FSYviyVs5Usmjd+HFc9J3Y41Q7Zz0yb8bFA0qALd7vtmdr57KYic90/qbLw+3UJhIoU7DWS2
UOcbFHdsawhGHM7Oy/CYlvGBLzYuaQp8lBx7Nh39+0gMkzaTLfPw+e4zhw8e2m2b7YY+DI+ZX4yP
iTKz+9mo20Nnx9l9LqL47v3TOx+kT6fHSoC1gKDdYp6HfNk+6pZMF5AYpQ5fdTJ43tpNa97ExCmF
vXAjZT9N/lg9pzrjJWocumvvf4W3rrDDl3BtR/qKmeL3G2oMyk16M612uBkNUqZOZFagP7DTLCcP
PvDSvPH0cCc9bqmvLMsXZwcjGBGMSgpGtjLc7F5Sr1zreHC3JasNyiVaf33/5M6qpj9fCtsWlrAY
6nhsz9POSsdM4pokaqCE9Yw0rXcdqvtuSeVG6rLPlyBy5hvhhsUqMmBzQWfx8LJYDbDzPoq9BMSS
5aOmi9vXTjXda25VPfP1ENibIVZYYKWunt//0m/eEaWU9BmZTfN85rbQMSqL3ctuikNnkSKCgaib
FSA6acu8f6i3HnrlKbA7luA8zh0rhRfXbc0psRxqgqOwEOMQ7zMcDAsFhLTT4iKye7V7/6BvnJ/N
7bBw7vumcp3Tl/plDTYPsk4xNhe7EcPfxrWL4DgNrdoVDsHv7x/qjffLltJ3FAezySA4216WKFGz
eYKYGmgAR5tcJQnVvNlb97JubzuNuMuyT81Tpysd+FV5+MED/9a5cnQi5XyblZhv/36uHdq8AT1l
AW0diVuuOUMxgd7p4tL/oOFzOpezCd1WQkrPdyib/I+lLQt0dRos851kzjqMhd0eWjUzN3ukvD2F
iGNoaJUzAq/6w1v6xnUWLm+ZIoiCpe652rv20owqEirfuDb7rS2D+I5emw0m382CYzJPjF3xYCGG
hLvFu5eFrLbev9VvPcouC07X8ci4/h+3em69oO89p6JHaqpdaCm1H3RgrssYdHQIMGmRWdlHa7o3
bi8jpkMsh+kr03XPlnSeDaIUYGK1CxPpXwVGz4rOteocl5yiCv3+Gb4xwQvft1yT5aNy2aX9/ixV
7JC8dPDKXc1a7SrOm0cCcz46ozcOYp02ZoIFvGfRF/r9ILlvN86cR4wI4UgYgqgMH8lAiB7j/ZN5
48pZJvOOxRPLWZ1fuayde6Myhmo3qlo+pXGLaLiqTJC5qQ3a+P2DvfFqWMyl7KQIkWNLcnZSII7T
fhx1s2OFDuOGoDFr5ZusaGfl5XSyauMm6EpgtIOhXt4/9FvXU9qO75xO1mUE+P16GglLAMSHzS5D
srhqevlqJMx67x/kjWffVo7Pwy98PHbnczjJ37VLbmO+qw2Hx3Bm0TCHI9xbTSO+Pdn+wZCGHy1e
3pjMedd9qTgzpqrzDdQsI+TQGWI+QxfyqUgn44Z00frBs08QaZV/9Ib/rKSfj3DsZG1qzRJ1+/kL
EDpK5NmsSvpXdk7/fuqhdSaQTX/wMriPDAxIOTrfpy1ZecENjEG/XURx2RN9DSMPpJzI7ofEYhfQ
FBMhvpW2vdUEW9KR5NNAqdSnWJcS0pX2at+mbFfD2aqt9oGFS/Xp/Zv2xhsgTRZDzmnupX5zNjfZ
ymy1LEyEq5Vh9IsqUzb6nMD4pBPRf9C4eeNYp4GRicHiXrH3/P0pdC2v8iYLBOagsLFpIthpJRtQ
40+1iP/n03J8mxlIeEAIqOz8fqjJrHUxWVO2+1nxaE0o2GbgodcMomT3/qHOgDqn1Z1ka0eZgRFf
2axifj9WHofGYI4BL9cYsqPWyh6oF6hqK5rM/FJAwwNb3jjoenV28ox3k6e+mVGa3bfGUNBA5Tm7
mbx+RltZ5Y9yHkW/5pbQriyN8vX9b2udJoPfH1/JGMRKm3Idg96567iWU+tMEQWRnDzXi2qwq5fM
pU1atSPEnyGOw9fOjJoHjWZuQJkUGMuysebb0I3q62SWwKSFqW8bCG5LUo3iuzLr+lWkNAq9uPdu
B68YETkPRHAEKr8Y1Ie0HDZcvw+l1AtYSlnKdBx21g5X/Ww8S9qGOBArq0h7MsgkGJruObAssjTM
qqhAzDZ1QBYQHqTXgfUAlzwNY/bXcz3QYJ97/Aj16Hm0Oiq7jtdJNUrUyJ4fkbnnGRJ9SGxQQpdW
CZuhVG6+jV2bqvk0s3AZUdWNO7+Ch7DRGFQ9aLpJOK3VlDYvkfSqeJ2a1Zws2LghKJRydiXk84s0
NdxbM42KQ+3Z9pE0xeAYAr6BqQW0+ToJWTUtp9at52Uzs2ff1oMuX50oS0h2CBRiLRehlDfB9Ovm
xD0Efuo+Cql7YOFgGWZZ+mujHneBJdr1WItA07Uvs/s4C41vXkVGJDKorP/utvPdnBY/TEFKDkkb
IHhHQaRE6neIB0LiPIIOFuHYGHsHUfeCyDgXz4Mxc/599eDMzTc/cFEqVb65o6DQ5gtJ9fExsp3s
1HGP0KP7bX+sPWPutpmYvX1QJNl1GNUZTNSJ2zEUgfFA1yL+PFm1BTLQjNUOTaHxw7FaxEu+lqgp
03jSl06c+Q9xbQfXNAkznldJ4ImFJKFCq1A5G121zkwOUyJXSVfFSKrcXh/LjNmV6kPQv/j0FUzU
aCfPUDXgFxidVx6EclpoJ5+eGxQre/CNRrdmF5Juu8BG2+A1CiLT0J769kWmKcr0z4yd+Vf6ROOe
Gpt9meVZ9eSHfQdGtdNHVfhBuEittOIeDdFLLtEmuv2Tn8PJXhSkSsmNRfSGWiSGGK9byJiLZMz8
ZjFPdAqxirS+vcpiGiKRaba4fyC5WLMllzS8yhvEbe1lzAz+KVZICs0miMlADkp0D6Ah6bN7x8nP
CwwdpfaelTSa/dz66TI1YAVHQ//ZrcCPqtyIDgnRDknTO5tAj/YuVzYLcse7h3/+AmM13xXMBPcY
EZoHBBH2rp3ZhHYAvUESN3l/lXemPFlk7Gjd4oSrkaRar2xZ2tvITgFq9zI9UMqz9mGtkkdhwJ2d
2clemrStVJ48zEGfrLp40AfqtSA+iTHKVkVizdjX5mFN1pZax20wk4eTjujIMW7E0abpErD5ogYv
6JFVi2yTcvYi1H1HpqE5VsiM3YwdlDeZOlh6fgsvPEAbpA3vdazjlK2O9DYKeQm+lQCxWBGJZTVD
qEyR5F12c22uXDfqj1FkoyOb46wniQh9+zyLiQCQ2vQubGkhMo9ltxC9431BO8JgXXj40quuI1g7
ycQ+bxJ6r05vG0/eFB1JNZk/NeRWb8cxFiCzo+JHEDrho2Gq8nWubwOAIszzjJxb4XfhJqhkcj3O
QXXpFnFkLtNcE+3AjqdcOrgqlqmLyssZ8mrrxUN15frCfK2amAQXLHuHYcYP0sos/NIJ9LQ93Ir9
VI3zQfYKXWDjMA0Olejvat1b31WXm8uE6uspF0RvnML61Jo2VXKjqGlGQCIlCq2PTCIpXXnKHgor
LldZVt1SVdgigsHoPsmUbV5YACFfYxcrcqS7Zr8btTV99dyxQAA5sppJB7PO1m7VK3RRCd6FOpzs
68nxGLKdXI63ReDPn7rYgghdELU3ul1f3cR2ASyrIxn5VSRTvM1MK1rjwsifqijyLkjmLAD38qyt
ZA8qu7AD6P54o+x22Rep3kYkkq4DEl3IxRP9wfGD9gFurQNYD6I4OGXTqm6cwo6M5RT1oltAhCXN
zNSkFYh2douFM9R9vGE95F+So5lvzG7uyD+v7AenIrYJp4+R7rl5Vr0pu6rfhpA3vik2K/e9tO3X
tvgxDoRfMDhn36lN2ms3di/S4VIzQK78RDq3RA4gJXUDF3ArWKCMrK77GkUzFGgQYW6oCiwyQ89g
Htl18KL61r8mMaM4DGVfH3QljYAQM7P7rMjoO4oclafTRxdOE2a7fEzMZSHsdGM3yNUmH4UyqPZ6
y2vbbVzDIndulpyrY3WrESb1RkCk3NeTPs0grCG+DEqZRNZRnruP285PP2dGgo/StfROyCFf8+Bj
/6j19N0xqu5ojJncT9lUPTvKpWkCq/rWAvq0bT23us8sZ1jnrhF9m2QxP1VDkq3ruthqy8puO1c+
tQ2mS9MAbzwP40gIkQXNlI52IFrSIhPOFJhJ/ywzKY+EmIaH3O7Ucg7ToYJgOEV7Z7LNgfxCRIpL
Y7YJ/SFR4aHIC4HMqjXSy7yXwzWd56Y8dNohq4ZfIConHHtuQpSFt7NMcC00nVrnRsnM5viYD03D
iR+swTU3QWiPD01pECAYeT1JkTSRXKu6MmSPpN6tQirdRay9+9kFNr2iqBkgRFWV9xCRcHxb6qAi
PsgyohjOjWB12rr298hswg1mYjwNxVTHt0o40SrLo1qcHJ8hhji/2jsOYkCufnZJrPFuot3walPu
2Y95D/4rk06/JfQRVmPUN9llP83ttyioIyBQlRPOq0zWiKbGge3ZKsS6Sq7Z3IEdz4ofmUG+R6Ui
57H3C1K+tOhD8gpjsLhxZWUMpiWJX22nKrUuC9XdYo6ydjORC3srD/EulUjnJ9/D2Err9qqa7NOj
DdevyTlNA/BIjcNU4YpVRHshXn5p2QcsPSMrlpPREibk2Wa6GlQGXrh28jtTKmstnaiiH1vVhNCL
/ntkE9Ays1q5aIuw3pUn3HU/hjzwLkaL0gBujwJiIb26vwxjmg52gla+1sCVqQMT/TCWyaqS9mvS
D80ns8G/kMyd+By3nrHTgfskKjEvvbS2SJUCpYpugqzReMT1O5VgtAsi23ZqLiNE9ODgg8IxdjEJ
pys0F/ZlwBLBGoYyZ0DAfRky+hHgxLxv0LlZTgz797TR8m0SNhGBN0mKR9Dpi03t9vZ1mkb2nZ3i
0TGqaWD88jWFQNe/a6qghYZd1po4whHPHwwbbHf40nj2y08RsPOVHprgaUzq9hbjRdIs49ItN/np
EmFknXaOlXQr9yRWdBvItXb6mdmPUbywQvEgRTqz7J8UE5ppsjERYYE7rVV7wUU+IJR+8SLyJ+1W
exurTc2dKPBhBESNR5DqzOaOBc4PZeTll34umos+aj51wdg8u43/CiudpbbLGCgYfwmkild5I74E
pkMUHePCugjz+c5N9ZMxBMEmgbd/G3VzdsLZnTIu6hy/NTw/khXVsOoaupCdxca68UnxNFXrYyzT
9TqoCcP0/NDZRGXmb8IAD0abNHvpxvGRTch2YoJNiVGcxCav5/BT4xnhfiLAA7Uc4ehk5PWtxt9U
GBOSyADet00gGe8AeTGBfO3i9LS2G9Xat/iDxea6yKv4GbW3OkQsHleiwdaQeEDb6zny1kaC1WZs
Ts46lRN7G4+wdfPitNBsjlPSYb1t9JNvYkpJbac7EDkPVd4U2GeEiAmrEgorwcY9RYxJQz0mU04+
RmXUJyu7qCSvG76HNg19wgsNdUwyHeE1LvttnxOlh0anYgLAep94Yw4C36m+VkWhti6hh10ZOBuR
zLDEuzj/1A1hvx3Y+qytcnio/dGiyVM5T1kcp8cmDId1mw7pMTQIHjXjXQwd4ZCZlbm3ssG8ajpN
1GFZdjtRh6SO5B6GXaNqDzMsrq8DMtGNVkm7DGuXxVnnjY9STj67LECebgV0mSZvty4i+0uMkRWp
aTbjox14wkXQUBIod01O2k/iEN6ZiYwsFm3ExZU/6GqdNk5H+lwtr/GkuXsRZV9FG+snHQD8Z0Tv
D0GjKRuSibSWnRO+DoTXLlRdIJa27PSpVV330mC7uvVjFX+2oCXKmvCtLveIXxjwY6MUaYiv8vuD
0YvC38UFtYRSjthC4XBz7zJo73nUFz+k78Yre0IcmczbqKPMHIMxt5royldRTSwQky5RcMbaiLr6
0EyspqM+6DeuKE3yGY2McCaDmDtHwz0ZiBrlmuJUBssfmOSC1S0xYnHqrB38XEnqWSw+x2llTFmz
yYcUe0rrV3djmoW7KmYsHHK8XxXd8aXvMvYAfkpWuKHLo8ILycbU0wZG5rTYCF3XGwOBwcZoQtB+
koV9fMo/JcQiqzGhq15dUKNpNpOyCVnxFcCGCTW8bw/ltYgdcV2wAtwZrOr2Xtp1AOnZEbdE2dxl
7JkWHGBYaQ+zOW17ci680dtlRks13qwEg0qNlziYLzOyrUxihq+yWva3+Zxc9WSVL3pj/iZrnYAK
SI9eTD6ABQTpRxn1EWz0YrqdXSfbYB9Sn+14MsCFl7MFcr8j5sMEyxD0VkHoUjStIqe40n3/hZ4A
2vXW/FSkaX9tdGjuusgyFtbJeN2a4UCgXct+3dLpbdWTKJ5RBF+YWrzIrLJJlgskRq7eitmY18HW
tIAJGAmOp0gG/tMgLBzZSfw1dYb5sm6pVxKngIjfRZhJPo8m92eO8m89a6uNRtWwF1aV3Awnjatl
Mea6JouVRdPQfiTirZZfZI+fe8gzYx2AJ3k0WsJ2vFbB+AzUtISWA2pQBzgOx3C6RjLy6oXVtOrm
WES4udzXtEZUx75J7HwMiA+dw5a3yFW1Eh02uFTnePJjlblMH8n8xe24W2T9oO+VcfhY+v4lZJhx
57kD4WrtqGHUzcUjnoOCCaUMVn1lwwCiF75u1YRnKrPUg8LmPJVDuwe3gynZ75sX3YXEAzbjVZmh
SzcKHm6ng4mgwtz5amb/i7oz243cSrPuq9QD/DTIw/k2IhijIhSalbohlKlMzjN5yMOn/xflapcz
u6q6DfRFN8owjEpbioE8/Ia9126eBX5z0vBwGEIEaAlDnJKjX4TONnU7F89YIsbt5HTDDVli3YPK
ehKAC/rH9ZhPHp77KclOZqiydRTFP2adDctA6mlgLLa0WcniqIfMVVeyxNTfm7HY6sU0EzKU7iuD
DMvaY44lNNNfRUNHiFI6ZHthW6T6UJHeaCFZNuMcnrXE7B9MJ4u3rJiQxSCH23SGW32gWa3WZgOi
lYjfNmCEBOzFZUFyTZEHoOjhdHxxkwm8iEX0RIYVoo9GcZL59OZn7fc4Sd2t2xrVfrRbBUXD13f+
OBbHSVYOCP/akd815FVExEaVfEp9Fb/kXtp+2M2PtEUga9toyUVYthtRErrjirn4ElVNshGmMxyJ
+7COWTPJ6ywUj5DRKXtY7363R/PqYQvsI7KBCux009LL13FUbZnbhffRyOEVRnO+T1CuPvB0hfFP
ANAG0g7ZpHWGVtp0LTJYq547KdNmRdhQ01EwVln9FkKf3Q8NqS8k+sRBPyQxH6uhjqbrf20t0gLa
0Q93Wd40z0ym3VtVLkm7MRlItulHNyOAA8K19MrftkmTkTwwt/G4jekwDAwjIczq0q6J7rFUm8nA
aSqWbLalYE4aUUuOTQZrZtx0QjVUx6zguk0F6aSlBXmsxqncVkyqD4Ckr7GNuaSKKMHjmZQxSyFH
TTPyuPVqzg5ohki9brz6eSbIANJH2BAXRoOXmdj9YFo6fZth6zcGGC0a8NtgSJJ7ZlZsBDJGTLWi
HCT0uaaMhnpgOrOxjvQy3/JrxkvodeHOSJPhMoU5/sGYiIAcF46BEmvtNNnZHZJ3CdSYKWLS70sm
ZluDbMVmdsgYCXXGE40/nEbTD4FZWNcWGjRTmpbyMxb1ky7h6DT6JFZzOCQaqt9wemE5kqwLm066
0p3mx8ii673i8XiXalKtfaqvdZXUMZQj8twQqIrX0nEzjgUqbZOwaZF+r6PI2Lmh9ebXdRGMGCYI
b/FJ69GzfEG6nKLKBhjjlQe3AHtDcAjJykZ2yi1T7v2ig+jRWHNQ+F7/RTpklu1UOPZBbVmcv11p
2bvRDe2HfLKBv5hDs4PbMJwnRGnHOkwUVk0rfjMZumbInGNITp2szyIPu8D1u+SH8JLkokkSKum0
5IYEmOg4cJWeqAyqfVW7/r6zFqxJ75CLVMw6NWxvPjFS8N9dryINPna6sy0n9+r7EQub0ecqrDzq
8EGV9dbpuGVpp8Q2yqeeEMDEuU5qsdrHTHTA9Q1LLWafuklCHXMzc3jPZAl2pvcnWM8Tn+GD3puJ
ttJV5HwkbHUBPndJey3FxAOjVUtUV8SEd4i6Mw9rFydQ6J4aon9xQBuaux9EVhxKzRcEMGIAPzZ2
F77OLiar1JU6GvnIeDaYMS24ICKHQj0eOFrlTIuM0uWtDVEYpkndbw2dPMzE7ckS1brRgtrgpi+6
Z7YPRms1l2hoqbnzdJyhbHGSLYmjWkuIRYSEexWlZfJOFDM/u3VkQXiUF4EKZgtGxFo+fSNDlzim
Js53mTKwj5M5NN7OmtbeEY8jTjnO1EcCVTOqCZKulCYJiGpiR54yZwTBE6X9ABAA6owLWMMwPsYk
byF9jcVXvXAYzceE1Fylion40+c6cW6KvqQIIEkpvUHvzrY/awaMxu6UiBcrkc2Pbsha8rAMWZ5E
6vFgnlKXfBCtFOG1HJNhcSpX0Y0+oA48ty657GtjtJ190+juh0pQ0M6ciz8iBbzvRB3m7A3T4rk6
aUYcEiJqSH2N+b481U5pMykC3PCoRbH17OdF/00vaywXZRilwG56dqQjR9Xb0OlyMxeSlzuQ+X0T
Dei9Mss1n3M/A2lhWfobXzJGPpH4bTAKzSL3J61rsre9yFv7pC7BLTIBgoeICz0wu8phfp+JfRib
4qHO2+6iYt2EH1EkqlxForLOcVewqxr1HqScDr8TS8iwyIJ98uLL2UMw2VQFOl3r83WZoSSmpk51
7OtF1nzp1ASgNMkkf6/xj92P5cQ7gadyayIvOdtD3DIe8eNwryZ3eqpCkeu7sVD+MW3nuVkJZ8gA
GpcuyVJofZLuIa1HBBMEKEY7t2BNmkgZd2BW6szYWkVqbYtUg/srKzN/MHVykw+5F8aE4EivJUAq
a5eksALEjAp9EkEjwV0PvsZsN13HUogHQoxoslDo2XwvLE7u2OUPjZf2u3ooJjvosU8Dt1YdH6mB
3AgMDcgYa8tVStIgCzMqiwI49kOGW2NY1RHTjXXozvkDI43olTE8HbSvAUcajFF/qzpM5MzPMQEW
af6sT6kEPWizZ8q1isTQUvXfgOn2F0NN6ujY6ZCcfNa9Fway/PisQ6gzLxtLr/e5Tunow/NUcWGu
EegjxPOHmsR0KhM/TaOzizZ3GzYy3Xuhwxq3dFX0laSeFIZXiqZBogmWQesweFqnMQ1SkDG0lOta
9zFa6lJVD25RY4hMukwVYDEGrsYotNlTdh7/2JphcgOkyHxmIpCQIpbU+EuqvJveK99uHoF49N9S
GQqXEZ2pvWtgkF7tymwemWpqNHeKsLXEy0x3hcJ5fGp1s31pfAYWmVF6z/QMzsU1I1AWeeafq5Yc
CAJR8YqWdqk5GAw5r1ibUo+HYlFN5HU0bNMYnojR2QQUTBp1Zc9BeuE+ION8YjhLCuCQo2E0DYUl
SpD26awG0zOj3eCO+mudZ8liKkMByASLK6uVqfXsMaHHYdOYfBEksbKUaPWcLzNL65MkrO5iqrYL
71FY8NxlGFzcJqhbN4304rOf+1BbwIxAvgqZqwIk5Kaf+b4ZgBZqClAwqPiIQMx+NoEcEGzl1F9y
0TsfjhmnN3EdCcaQauR40HtUj71mAYLK6cxLtkQJYdJlqnPz5NWiU0nr2Ro2dm77j3Gsccm7Pleg
Vi+e33Jgc7TtrAG1lUxtc16VwkN+JX2j2DOjGp80L0n3OgKHW5OFwQPr0WGdj1y4PBbCc+w6cM9s
t3nMfC+GhmB3pCOlE7bZSvbcG0mPBJmCYNYQqWoVlVmPnG5HHR2l28oiRWM9M0d8zdUsqLOqWnQH
HCnxPY+ixsFSnIXpwVFDuifcPmpvMOMigxxZcbzFOZd2xvbqUmbcnQoGzLaqQSvATYpe2U7xcbqG
UOXt2HmKoiOO5kBnY5RuPxfXAwK0H7UeVSKoQslx79Qml3CTLvd3X9PoXABhsZhXXbZdxCw2TXZZ
isDIRs57fgk/1FfjS276jIVHX7QPvbmA+9jz9tt0OZlLHgBbf56mG90mtN0n+vi+TMqJzZHRTwFF
PU+gzOGPmTjrO5GW6uzoXstngO732rlhZb9leZsntJCxwxCVufoyoeJLmoq8xxkW0wwBJ3I88jNT
J7+N+0numr6pDjopzgew8Pqxn2O+Cx5ytbPmC2bI7badubUn/r6J54yzfdST8Da3Hc7IZDY55+yw
4hDRG818pqXUSbOrm40dafF9y/V920xZeB6xpwSA7ORei8DU1RM1Ne7+mQ9JiaToT66sCMVyy5JJ
a6l5oXZUhZ6rVVVxwQmi4Ky1VKncCcHOdVNmDcW2zpR0F7OuuWFhOnur1Mw4SUrXQ9qFCh95cz80
j1NtcC+WrePfyppQUj4Hhxg8XwPrXpAmP7YVobQ2sdQV+wS4TR6yImHU9qPF1b3LOq2ACJlX9nvO
A4Uq2ZibfR2N55RAdHnDKpRHVu8gMi4t1H8UD+nen1JzP6STvU0jm0tFsqFd14BA1mOJwnGlx2p8
guXpUDe2PKRsD/e6Zar8gUILRihlDxdvn/rsKOPaI3lhdHMemFSH4kQbP9yqRvbwo2K4SnHXIeNP
J+PKjOp2WHKWvZLgUafk2aBpExLoetKOwzB2R0YTvBs7NsMOSzcj5ylvKAELl+ymhYm0mAF724p+
F6r9Jc/cY1Xw169muJ/sc/89W93ue7X40rpff9T/Ql8dgk3Uk76HUI69qYMpDInbvzbarfOkrr+3
fVX+7dDl7+XHn/12//Rn/W7A0yiqf0NtyB7HQj1koMz9Dwfe5x8hlnBMy4SdjkYQudvfLXiG/ptp
+OguXZdYIsES6w8LHn8kPFdYGCJwlFFyen/Fgocg8CeN0H966d6i9PuTNtqPumRIBis9DOgS8dm4
xvdCIvMo6XFZ0RnqkpFYOm5Ug5rmqYFOVQasnlI78FCzhMcce3hFUva6t4Iq27vfyL2z9IPv3DfN
1Qkvs7+DEgcpx51fvOEmdT8SWa1LyM9J/62x7gwLFuCjDA9xxLaK6Mq1Yb8nBGhnF224uPWxgVfm
XCuPCJyr7E4Zfz9ppLMnt91CQirJVySrqyXP+tJq1cpV8xqek2vtOOcQlnx1y30Y3o/k+Sa3lfad
ih2CyoUU21XH3LfEhZ6fi/RqyYNjbGV4sqvAKR9hKy5tP1hh+CftIR7fBTOTFlQ64FGqjftCPcTm
40zoRfZizG8SwGl8Drt90fOsO0Xk5PJzSNir92m+s/0bh3z5OX/2WUFmazzHVXY7qZ2TbC37NmYA
NwZYsDvUqfHRHAErXCGrEc4bx8dZftGYvXAA6HJrplcGQaG5d+W+nV85zffadFz+qraz9RJPd0QK
1qPOgOJUFOcS9Jn10ED6ys+kxyOgIgSY1UVSggUFUrzp051i2qvt3XoFzqI2toK81fh3NeD/wCnz
v/BoMFHU/uuTYBUP/ftPFt3l3//Dbmtg5bHQO/5ys2O3RZqoC0yupm45CMb/uNeF95spuJfR6OHJ
sfGO/HGvL05cDDn87w/77l+w25qfctV/6AE1lM+o1E3T/0WMCeMstKbeFnsbBc6x4pG9SUw/I9JW
a4o9Crj2KJauty15pK0RdVJeWPi+1CqBadI/JbmXPWu6/RJbNqHJiV/3JAz1E0WV28VeyubGBVtW
FhJyKk8sNmKOZtx5rDBqLKi5/2Uy6vhtFK1z78G9tFyGXKhGab4Gg4l5VbNFH3H8s4zT3OgGZY19
7Nj53i9+vnpFudGD39FQAGSp3nuY5RPL3djGVB9tKaLnxhOh2pulzX4TkmuIQEw07dawanXvtLZK
riR4AHHWzCZfkrdcv0ZHplLYb47qoaIBpWChanlAEAuDrKIajw7qs/Fo+jnzUzNv17oFPc8ktegc
G1P+RteojshF/RuWFcmevLpxTRmiwYvsWqKVE0Q/4dCVW1UT7dq05KJmRlydySudTlGRMyg1xK7G
8Ybc0o7PjVuAtTF69uwr00RNZzeT2I9UPEOZ0f9r9nNrUQE23hSuM+yFe2XbgJkg5TlfcsJ49lkU
WTd04M2paIrurnfth6ZB7x6GUIUtjCE731EUmtCDGPzbZ1zI0zd2J0yehSIUN+vkEWEVvOlMsx5r
zy1vZ7thkjp6SJZMpC4bouSbFyys9rHJGdGtjLF3wSlqUYuU3i0PRWZNlBrSuPXKSDwhRWbgPQ8u
iebZfDdzZSJMy/IusJBZTBtgOR18tRoOpCHZhzadD+NUm+J5h9imolIGMotErjk1ab9n1M84tmEp
WaeEjlQys4iQ0a0X3O/mhtr7RYt0eVKEACyWR4i2cihBNfU+ZG7ZkLZWw7SLaAtIoGrjvbXYsKds
EYIWDjSbhFnXGFt7TMAD0L0KYz3SURdtNk7HkUV9oUG00+zRRKfReCHJ3CVvBoVmZX30cSmowCNV
H9jOJ4FKPGPnt1aKXdGx1DlMWVyZQwasaB6GlkBg1RYd89JRF3tmi7R9UVoMV+TSABJnm9njbBsh
rzdcAHhz3Ji3g5qiNoD1gxawZ2MFysNOzWTDCnA8lXFhnFlAzs+urbkeO5hC1vuB8e1N3tr6Y+I7
2rxLSm8MnL5mjGu7umXct7T0riSdwxf9ls2zwQqyk0Ljv2yiIzGgSAmL2K6OYz1N2zJC/bcxiQu8
E5HLGkIId6ebn7fd2Ohnpdn9S+Sn9TkRqC14k9XQrG2DXSeJmAv1w6mLPenZZWCMVnrWhgX2ro/l
KZdMpjaVVuAkxeDmUihbTbyF+e4hIVVxH3R9rD3phlmeczm0lNi9fm/ZleBQWtKqY6LcxpVZ+uMB
gZp9MMPa+OEqP7yLjLBoN6ruxWOPvgEST94LAywKQ4YgtLWpYo4UtrcN2nJIkqGBB86Ja5HtNJyn
3waMgwfHQ9YFXkvLr3Haq+OQp7Nk7j9C0Zi6zmU1Z9oAzYWh3VUImrdaOTf0LiTd7vRxqCA+FzCU
h3TUClQPOdMNeqFp5ByOjLfeSyvGkf5YHpUaWcCa8FuIaZ+4U3FoWlcuLnUj2K6HKyz1dcqurNUa
COUw0RueLiVUDxnDJkzik1mZ4trnKdec07CiycsK+FY4SEFiVqYb697LkGTUHhh8vytcsrjH0Fp1
Y5Zf7NBwb3TZqGJNTqBz6HyY1kVESeRPMR0Y3JICTVDXAxrRe+1gaLJl/YGr74Q+qrspPI1ZD92r
4n6UEuwmlOKqE09u4iYPjl9MX2rPab56cmS+zGcv9jKcxu+fD+T/gWrjp57m/1C34lO1/+uSZNd+
L98/sAn9ThRZsCHLf/D3DsQxfjPxZnuu4eKbMTEa/9GB8EfUJBj4UNi7OENctPf/0YFADhGQQ3yq
FgdOyNIe/R0CYhi/ofDC/WPhJKJx0s2/0oEstcc/ahIbUZ1jOr7DS+SIEThGfu4/lG94ZQ0ldmOm
WrpwQJ1AM2S3t6fe/b3X5Uv957yRX6wEv/8uXi6GYPonk3f88+8yqmJ5dKOSaGyfYdYgqaRDy9n4
nXoTWdytMazESOTFluzv+rro4jZk1ZCMq9BkWXaUrrO+2Y3DHJ9EVlqBU8yE2ETawLwbLZZchGcZ
d4QSWr0pvaxbIbq0wIqiFOdI4a7yq/mMYsK8+9MXfv398/oz2uRnk8TnO7McB6oEFmfTE7/mFrkl
AuYs5NfPmgH3HOfK2pg61PM2ye6mZvGMH3yHR09h/xfuG4rdX78/fjMF7XKJQZNZ/vxP/aMzzbJn
Agsr1SijADlSuZnJvl39+/f3Czzi8w3aLPQZmVFgL4bun39NNfpGgtGK+A87le2GJxrSoCEeNjoA
pXBVtAz/WfOE7ISNKPzWszH8our5pRlTtXSVmvPgavPRJcphVxcFnEQ7r8wfMbXNHfpICMGIXFvW
OLKKONGoAE6TZ6RvaTvR/rIqhJZdOebJbLL+MJB6+rs36y+dWf+9IcutZA4xtN//dn6vu79Bm/94
74EG/R+YuSzRkf/6FFu1Q/k9+fMhtvz7vx9ihmH/xqTGwqJmfg5RuHPHT46RYVi/6Vx8+DnxOeHV
+8cRZv+G7cxCrETAvCE8a7Hq//0I47/BcQp+CCrPwh/i1PkLjdWnw+wfZxjCe8AmmMJMVLjLUObX
e2CuNT224Ewe5mTCFhM9aW2mAtquCXy+eh5xk6z89CaTh1ovGBQMEubRXF+Un/4XBJJfHJK/vxIa
Rg5Vjm/e98+3ydDF6NrDpDjU2XigekRxK6zki+0jw/rTl/NPTpx/+qYX2glWCBfsya8Ov6ZLTT0u
BjhyekgNVgZiEjdT6Jh7QC7Gtg4J/82iMb9oy0R5hvQZOG0OUVbQLhkDqs5//4KA6Px0FH1+Ddbi
zROc8IL+lAfdn4+ihP1Qn3CywxYggCZRzX0a7j3fKB9kgXAkIyo3G/oUkryBXYbS1SbCwtP1k++M
zY4Y4OKkpmakHOyiez+236NOrYvmIPNua5BW1iUyCP30XVE+whx14u4jnBueH16BW7lWN1a/w+5L
/kwjwpVyCkSSzsswF04wF/3GHopjorksX8EStSSDlNp0CfOiBcApzkzgfKUlPwzE51ce2cPXpazr
9fQyoIDZWp0mNkM0Exmhf2ma8EuFv2aYTrF/iVj3AvCj8fBSoOJZvBJRgqQwny+ouQ+O24dfqxkj
vMzlg4Gr6WRVWnMlqYefj7TsGjct/CsnxlAhkePFM1sCbIHqazzP+UuVuBzrA0xDBReODfgNQ4Nz
4/AcQ11O7i+TdVW8jnYoNnIEdKojoOtc5+zEPjFafpDHhbgIrD5GClw1dOun0YytwFatQn5D9b/G
8JHF60LE+BtISt2UBdLBdozbwI4nUooGPzy5LQMrzgEN1TBpBKwoGmftyRy/Vz6/AdKwWX02YUnL
zJQLY4FY+aCFykGH6t4bL5WoiDxp9WNr1dpZa+ePijd7ccMaWHrsf7gt4HrNxmlUNjXIVCTAq5SY
ul1RJhUyLeUdHaKaUApXJbTvz2zGjNYxKZx1TRz5oarkvqjM9rbLZb1pymoHjedb6tcXs+DGmO0n
NRvHUrcOpkiygLyUN0qUZ+gErxGrZCj0isAc5XQH3SGYpizw0uAxHWiKBuM050RyZTXfa9yV+l7p
hVrZUzETrpVgFWq95pyRhLFm5PCI+85d5bYW34RiTu8rk1a8zw3/6xhH2tUvirFbuf0yANVG7+ha
bfytC0V3m06De9bxECDj5CB+66LUP0XNEh6TAiNAwumS+aNx2aezFr0YjRXem2UXsgOpbPWVJZu4
mKke3/p6a29CWGGoo/D7kpOm8aG5mfAffBkzWoUjTM7TYBjnsjbtr37BbiaoAeIc8rKWV1aNExPk
Cb+InddHZJSkdLhgiUfst/e91c3FhvlRs5+7JHsvUzX/aLIlMbkuN5Uyy29iMJwXXbfad3vIy6v0
o/FA0ebcj1M0ngs8a+eEeKdrkWnyPOBsiFYjm7aTTSFy04E83am5J1ysblmmXzzV9iAUdfVEIpB5
7Qe8Y3aq9AeOt29Z5zQFCRrF+D0X5tkZyvhhrg0NYLxbmpvZ2FPNUlMSy9Ra2sq0a8betv7BBqx+
L/X+3Z7qW01fOqg6iKUW7jAoEpZWSOJILFjfdvdWjpxd684Mah9w2FxMzxmew31rDNOLOxlwnYV7
ncsXQqKsQ43ndT0MjEqwUOYpsTt192RiwD6yVWerRA6VZp0NzX5FGJUlK5XY6E0sRhtCjs3Gs96U
q/RdbzUffCT4FAcVaIyQgtxiNlAzdxoF9EoSB/BdtVsxMYPqj7KZtnhoMLPehnLe48rZSH+ZmnFN
AqhaDdpjSFYD2Xs2O0BOWoPdm/U1J49h3aNyr7oEGDOKt0KSNiGOnlscEQK91OwyzRLANspKLcaQ
IKm+5KaKzFMyzdvatk4jQVtztR3rl0aeHKXQlaq1gxMgdsnME+R32cO3AbDtSmIUmxvsqBwlhrEd
xT5zZ2ysvDw5nIWr3abpEdH4JgIPTUrCurHfAeUF1RDvUfIha8QYs+8w6zSxuU4n1AcW2+RD3EUT
tTXzwQYwB9Gts/mAnI5cODim8oeGHiVQTo0+HsDpInjWh1PkDesRCWOYhNfBandkI/m7OG63sYvy
ZdbWDQpUpPa8khKsfQRzmRY/SH2aCJC8hgmgW3PXGtqMRL+L4nHlm7UROMuTZp53uXp0OdCG9Dat
4Urr3HPyMY+Tr6b33anQWSDBzne1TOoNNvlLO521UD1ouDADx0eo7hraNRaElWGcJEZFI3AMd1QV
sv0ruhLzMGk0TMIubWmcOED+K0SU/nNb8fksRwtKuIrl2Vhs3V9c3+yxYoncdUmwGUiJITeuji6j
FeabhqOjbu3nsgzbtV1pQYRUMLZE0Fveq1AdMRbTjopx20nHD3yjig4YrCEKK1jrZQadHOmJVQoC
3JsNE7ZqM+padY8xziAgBwlpp1lf7TS+bWZGf9DeyT5aUPw69iw8i3Esn7LZarad0z3hCIccKAfu
KURQG8P2+BqS8ItuoW93GIND5/TWKXtpmK/ehSGgCEYzrJ7b3mK5O8jyi+i0C9qI6qjM+FFHX7el
wXnRiEPXk/TI2txet0I8GGh6ETNF8bma/DPiQmQmmFfCGPZ+xODcmDKSR7Stx6xtn4JkQC3Nk6mN
KAI7Kg6eXcvsqMB1W4TGA9fKyYrK7Ba3TtCamH7U8tZdFCdWS6+b2+V2lP792JBm0higq5su50yQ
K4q7eT1o8ZcekECC8iVmG4jGlHQ35V9acwq8BDnqWLzGwwgA3gRtqxM2+s0Ro7aatQQHTZtVh6FC
1Rbpy8arQ6RZiT2F6qtU/W2Sie9Zij2qtZ1qR+vNuLVSaywgA3J/xtXWANG25FGYjuZTxCO61buv
WhhzszUVLy5/w7DGkqBhdEi7Pnczk+sB723BMHXVIke/sYfoFfewvpOdjRK/J8ur7XKmvp710LbL
siFpLsjDMKwxNwk4OKJFd3IVWOJXyuJfqJxn1+AC8YFtBnpSeM89apQA5fWbqAggRdbO2LlUO3YN
FL04FDd88hlVmIt2jMCb4+TZ5DWO5atdS1o913rCdP110o2GMDU736R4W0s5IK1jkFa7BH9Ahcem
d6N0sRu1ktNGn4KyQQfafLO0xTep7nJDx31CEefG6arH4bzR4v6IUAKDYZOcYpr0lRvqm9kb70NN
3HX6AIO7Ip6sqC46JAWr6rkGcg2lWI/6yigIh0vu59RYqykZNyjf9n4unsWc3E+mc6Y9WGuSB9aU
vngYw4BoCr88RNNHFIubXCCumPJdjvh+sDc5G9m+/EpGOzl/7cELW9z7KqijbJ2IngkJIQDVQ0Qv
UY1WUKKVsclh9MAlTu6ryTB/7IpANOER/8q6w4ftFDdVH3iL6tk4aPl0B8nu2dNh0nMfRtU1IVWu
NHaW/d1t7a05bYR29mzsQQPIqOxCbXBTZx6E6osPvmFod0qOtC9ojOaN3vP0mt4Y4A49Z2023AzN
bVbLbUW229y82Z56t+L3evjQFJ/9SBgV2/P0o9f0IDeukfHUEuOgsdbQxbXUu82EyRHR4J5gqTH6
SEtWMfGPacZLmWzr/gM0Ha0B6lDt1Au59erjVNzD1NoQvRaQeSPJTFCJ2uCFuxQF54/Rb6YWVBJ7
vOW5gQcg0Hzuurd82rgmXYxoj4sYnk/X76b7yeIWpVRJxktdYZPL+YRZpbWQIRBvXogdq4R+shYH
HeFQfmORi0OkCvVXSkGfRVy1stj2XYV5g0PHuTObb3YxY6uFqN7tNKzZHokXXhHfCinJ2vECnEmV
cNZ9OwR2H25y3P/E8a1Fz61Y6KvGMlei21uiXPsE+kABp1K+txt71UYPFGGB9LyNU9c7diToCuNt
07Ctx2vYYR8tw9fCmINhDmY/DUauwHwMN8M0EobYkagoNllLZS7UyRHvMmq3YHtA9eg3cvaOEeOc
dtfo7bPDxIhVw1mk2a0Oi2Wy7ZWt36ii3WmqPamZwEbcuGTO7WdpBXOK88C5ZznEOLC9YWd0lB7m
X+eEqXY5Pdi4L7nNt6l4w+O3Lgpj46jyzhw4tNv3sbyNSizi0Te7wtwznrEMbnBDbGydQJeRtIbw
gsJ3Jwoe2N3cYtvlw8PZI1j82WTXMkNB+WUaS2laX7KWIVhm6rsiS+7I3r2L++wxCdMaToXZbaOB
PgKRrcNPwbJgEuibSclubG6XFMrNjFJ7OxXVc9FGPxApnke4JMckHx8mK/JPodHDgcizgiAO1njy
EWzyD1PIa2tsADvuNCvyNonWEnBAedB7O72cubKpFaSWf0efHK1SXmSfkF7jpJ71bJA7x8Kl2P2/
zrET4qHc7NCEbXsBnlSdc9H4rzATiQRG5kovVmjFIbHIFnUlshPgCD7SnMy8mtiG3oDVeKeMjK0d
7p/+9O9HCYZYRgX/mOgww2HwzR6fabnFs/I/QWdqOASFwjl7ADyiF5vRbaZ7ekMSE7HS8H8ONbFM
9CezV6pD3erymhthSSLenHB4LT1NuHQ3xdLnhJ8tj7d0P+VnI5R+NkXa0h+FS6dkLT1TtXRP09JH
WZ8tVd1k2r3Gev3FqKfuw9PS5MCzjsVRxHLo2LWdf0Kkbr117pLnxU7OPXtG3N+WBJJ/yzzbO5oa
NYOd2LR7VdtqVzvNwq/R3IunodfS+xpz640W0SsOxvCY6bRoWV20Z8+BFeEsveW8dJlk3HRk1tvs
xvzJoMefEFwyOJi1u9wfh28wY+RDafovVoHDrkIhsKqt18gnEajoo2vWGzcEppKDl8v32UkNfHk1
w9UKzaMrw9s5os0p0kDNJoOLzN7pAz4Ssq/lOjEinmEi5hTFidZ37suUtzyXTPmalVJycUZYtQ+R
jIbXWHXIitopd4N5qhqSzYDcHDtabnflctFmgaeRnCwtgRM1FjZhLMpv/O4Oe9f00C0tHUYq81ot
bZ67NHyQkOj9ps8+sF1aQmtpDsd4rk79Z8fImlyeMfTn13xpKJErjEBAaDKHpd20lsaTSXj7jl/I
eSmXtlTSn9ZLo1osLatamldkYM3+31+9P+8CPktnhG3UpMjaUIn9CiEGSVYpX9fzQ8jUPCD09hXM
ZBK0tXWInZHcGyJhKWedp3//a//J9O2nX/tLxa45GerrRuWH8f9zd17bkStXtv2V/gGcEUDABF7T
IDPJpCuS5V4wyrDgvcfX9wTrtEQmecguPd3bkh7OkFQFJBAIs/dac1UFYGaLfRW8dfLWlXqn2fFK
kfPplZwTuB72qzBNoFwcwnD4rgXRzo8BrnWz8zON3vtV+vODyDITUN0X9uOzpMwpTn7Wv2eqEFXx
ebrMOHzq6txcZqF2mY/A/LuH3h4C9MLMVnMss4MWLVMYYnR9lyzzmhjwt/+uwP5RywAxBf85rf0/
a3P+77oK/x81QxeY4j+3Edbfsu/Fz+jb00bC8if+biQI5y9g1YZh0Wl05SLD+ruPIIy/KODTOuPQ
6eis1P9uhZqosNBCuIsiU1Fa/lcbwf2Lgru7EEgFtX+TJuoftRGWcfvvRQcBBGB4BwYvjVq6tL8X
pSetNLdqCJIxxg4urdWcj1VKZouT1ttoNDK2d7K+ZKojPjS0ai+xQU5MKg0/PnlYr5X1n698jzdB
L5afs/TaBB3F50X0HKYZi8PY7lMAW4OcRLrWsrhG3BlODtQwKnqcCsv+OwM6nbypHcQeQ1PG5Nvm
0X2WEI799i2px+7l0wfjCFNYtHAU6jqWZeukq+Fawai7kEgXQ1+6SBsVJ8uSeiHHibDKPo9DF3B2
L5yIoleRrmkMKvSls+8Om9E06vIA0Zo0nF43nMFLNK2J1tOQW+a3AfLdL3IwWFaNOON0mLeBU+4c
5BXh2mzHGVdDgR/ZCLofQxnV2KpNhCSrVspcQSxVnIKMwkj3els01YX0SUpf4zB0P0+Npo6pUz/A
/w5/SVshpl0GknVjZoMfbKOUHS2t0gA256SUZp/lSWEs5A8mmn2kV+pSuD3yIXdY/HRjosbgXA8G
O9sVxErli8Kkw8QEjaJfGTNekLMkNfSfjvIRWTVO6PKTataYrWH6WbNtaZFWG6xEkP5CH1SX149u
XqH2ozS8IlKlQtY+JcPPtDKwrPVO9SWQBZIaI+1m39MJOQpXYYbjfYUNtjtmflZ81kps4LTPXSA8
VkO0bMtf6qwSitIYzmojdldY4rgfK+hQ7OsQhCT0AVEeDBoIUD9Mkn+xNarxG6V3VIdxkdO1xiKA
uatxRuoNOS0TaJqcXjg08E2P27ro6u9z05vl4sCoo31iq7E8kheWlVuKt+wjaquGbWSC+rpukPUQ
JkXwQ4aLdzCuHL+bHnw83uZunEYQAeTM5NS2B80kzdYXhxYZcXYcpsD8MtRzT/R739dH0yQnIVK5
HZLGZugfl01ai39ai3GF9vJHbWbm5aSlcUrBcoAWFiY0VJAYo7ix7ADqDe447RLgR4YBO6bezotB
X+flWHFgBusxz58kinPDpKHGwbfI0vPex65G/bSrCkryJUiQuM0MDo6jPn/HxT+odTcDvaJQzEWX
jU63dkNnuCuxPfCrBVw0y+6nemf0hiD23W7gYphznN8xm2nEdfqUw8A1AE4BQ2r0QbzVcrM17+Yy
DYwjFkJBZYRVjmiF2ibUr+kRO1Gqzgd6Z/TW2QlqZe2v4mrkPJ3BfSFkb25vS3sMh7Wb2iGnU3L1
flHjnI9zYlcp1tE2c7YCPkCBVqvtKd92YIA9ynB1zyazs3pqm1N9bCcrsG5Gdm/TyhxpxKz1cgIy
AeHH+qRCYCOTCD+WGUeEeHhgEnegwo3htqPI/i3U+tu4M5YO04G+0fdysvqDnGdxMRQGAgGAGfVZ
55vGReLQa0JsSF9nVPfBNP5ybOr3RiPCLWSX2quBMbI93mBdJk3W4puKEnsTuNlPUY4oNwEK8IAm
KyI7u/Hy2kFHPa1hMqQbOxtvnLZH996eRb5OjLK2msgezk3C3gsmktgE2RWA+igiDnrCK8My2oTR
nXCbD4CwNoSGbEe6ukcH72+Bz4VPwrep0yBA3ehDof9qI3P8rBBJGpADlLLCPXI9gnd5cQj5A6B8
FMzN1hn5e4iFsYez2gGhKMnDgdBmmXcqoO7jWpkHBG+duUNC3cqxilXh8JRF52xz0y3JUyzWSVWf
43tNN1Yd3tCs+CCKmjh4YqHhx90Uami2cPypVeD+BHk4fq0zSHixKm/0gvNDOFmfGhgflUivIJaQ
WTm0yS4tOtKgmtJfF3kyn+emeZUbn60BqV2k72cCr+pEFz9nzqiGHqwBijXrtFBn1ShJ/MiNOD4P
nY4ovJTBlwxZ9FF3y3u/tC5BA3qwwWAQxkW36SBMaZiaW2CLNr2KMhwRFWbDwZKkkFP+g8DXVDcI
dO/9Wt5YTX6GxhH0VHsWiLj85eMz3Op+NH/xxUjtyQSthegSFyqCoFUD9W4nrSWLOJAfsg6dobTR
//TTbRMAfUl9dactyqKslLsgsopbiWHRKLR4I4btpEdY3yiCrQWhkEEXYIY2pw8menx3Siii6WTr
UqKt6DDI7uCO01WjgWnUYHwhi7kpo/nTEIMHZbugmFaOUhofdTu79ZmxVzTqKZLNRC5TK17rTdJ+
W5Iy7TK+MkyoMCEAv/qnHrpe1dQXLhiaIS+nXeO7xVH5smj3Q9xCInKb6rM26OdxYZQ8PhMyqn/V
GDgPVzKa++8Ttmk87ZFc242417JwR97SZecW01cE4JTFSiGP+BXrbS76+qNPr8fsLnRaQEFK4HGh
Y8IUi3iIbufguTl1BU3TP/VB9cUdg6OjbjhVOqvWtI+lDI5p6sADSE1wehGEg/osMahyOuYXKcjR
Jo5oO+exIqU1H0Fvhl7s5hQgI4yIGlLSKkmPgxNcTV0Qn82m+1kfZbWLjHrIV2YQ9J5ImtLTOCXe
iKitH+DvUeSOQWQcY7/wEOeSClvQ5S3AI6Ieu6CPcTRkEa3Au9yHEqBRiw97pua8DqLZ3JVRD09m
Kbel8fihgoUCXxeL/boNmru8bK1VznvlVIuK6U6TOHbj4POsuYccCBXN8QO0+W4b2L29JaoDX3UN
fsTyrVhb23Zn3IyiuVYoHTRq1lop90ysctdB05H1R9eOEUZFOhV+EB21jr3QyLNVHbk7VhQIaMFB
xNj8B//jZIvp0FXNHtnedN5rzb1bYJTLKKI3o9axQwpXKUl21zXgBhpy87nG/2xFxEU2JXvTVcR6
L+zxIvZJ9sCE0lO7Mqw73YlTmibRWVAjiaPDFv2cnOC8q0GpSdTxYl4KvKYKQKGeFQ4ZpusyBMdr
wDrATi0arVtHuXFBGjFrkgUTEc8kFNEq8DHRNLb+gx94ZeOj3JE6NrOWW/e5xDush+pXpcFkmGRH
/ipYv7Ok8HcwXKJdYufnUynO9LjRz0dbu2I75nwykunBGOrzuup8Mr+1Cz9w1PVYwMhBD39k+s2v
I6usfrjQWVZj6l+p1CpXfZ17hE+QkF5/RK7hzeFocgYEryMC5gb2oWsEGXsWr3rdu7CMHR9RyaSa
lZX/IggGFOZnYfZH3cY76KQgfQrJLg3BdVJjSynvonw46DH+qiRnYTGmbzGhvNdWkF2XURMbm7ok
4SiwfNBO4ueEpcgMfthteHTicDtk3Zld1B9zlq+1NPs97oefk5VNu5a88cGVAR/9fNZk+lVZu+Fn
kpVYjtjNOGVOsnsJDzWb2lWThcG3zlQz0z4+z9aaYFXMuDUSdT6JYIuNGaJjltw70HFup6Yx2YYW
TfkxHSHEICAeG585u4ofoAXSG4q1lNiCNovim4EIp3I9ZnRy8PTHLWt0IuXOBEYp8EFXOMit3nHg
nYBIu7OLTH2JwT18oUsY4JkUjbqq20H7FVeT0e9B2oWe4UZIlTvZDVSBDC0hTbeJrfGA1XZk25NG
qtwlwonYbyVNimulaObP6FGzz8oeOQZIbfgSGCr2RFyk3+1WpA95Oo/3lU+vqCyxjawGI52PcpBZ
v6ZsZKKfAJWzKDXKDqxqTOiw7HNsorVQYbJxW8f8FrgaO3eV+vTGbdD5h6TVLLw2+KDZYiZ0lHaT
HMpDXrh0d00tlCHm9SH2ca604dbh0ZYXOUmqfC9OSGnYr2O8Cl3ZVLdAZO3ac/C7Bl7lj9U3c5zF
D0wziGIAfkSf9MBUw9pWtZtw1sjEIY+15Grq3foqduEurUm7TrVLgC0lQtKlPrKbu3a8LUvh3vft
SLku8gWcWgL6YEGqCiQOonZQXQsgNV9DvuJx0i2WB3aw0bhOglbj6aOVoK2YBMLZqk7Rhxjhk127
yVSyS9aMgKjnRFM3EVRBtlCUruiz+W5VrjQxMWewRco3lgVmelWEGCXO4DvNn8zCH8qd8HXtQc/L
2lonedjdTPGoJ5uGTSA9Jdi6qGJx1UiiJcYxXc+x1lG3Dkfttk7ld7gZ2RH2kLvpBvMwqkwD/edo
3XVqVeFPvnRoZ5J9gL8GohEQ1Fyr+HuXMS+uq8wedu0UZA+zwh+wcoax6y45k9jMVFmW+VuMHAkM
Nn1I4NYmOl5CWPUDPRgjGRA7L6gBRF3mdCnBVxubIR8mzqdJDagVJmn9vXItulxJPcXaVQnl8iPw
kohmb9V3IYCv1jcwczRYsuA/lWDXWiT2e1+3/S/ZoLmruRkw+lmzCnCOm2yx10M002GOwir6noSR
EZHP4qNzSPNE2isxgFJcF76yPg+4qDBHxG5hbROj6y8QNeUkFgUhOiCcF5nmNb6uoq1EKjt/tkRi
3cLc68UmzQPOI1Uv6U9CyMraPXiesdpkbJfuBLSh2wqL+/dsHKwvYakjHdB6HEMHuHSUlZHgVg9V
pCKx0ZrM/1rLnubahILwV+rQnliDCOy/gpAp7Q367vQLM1QMdIzjjbsG5gljOES/zVxsqepHnxb+
Q4DyiR66HJj33DCE3F1lpp5vaq2GMwrONwRXOQSInoIwqr4FUzLduWR1CnQoBDlxdE2s/NoOYg7B
M5a3lQZ37aZWPXQyjlr42tGsNQAwW7v6aMV2PXjKiZNvQW0l7pqWlXtuhfNEKEHaoy3sZlt84fpA
46ehZQP7drHkpApLiQTkPwEPhLIhkCRp6Xn5RhqaoFndoZ8nS/yAYpnZgdLWjrnpb+v4P8rpn1dG
sRQsl0L3Rezjo4QWte5TueUA+xZWuN3sY/4vmPGAqzkG/Y63f9DLq1g6oW8ORSnHoJp9cpV40CDi
1TO6mlpqHosozU3FDPP2VZa/5WmFiaQWSkvsHql8OTirl8f6pPSmycQqa3CVezTIqKHcrgPTVFjd
9WxG5n3E8eEOTf34TkjGK79NLtJlrkm6iDwN8k7ZLGQt3f39bHOsoxUE5SpaQEtv/7jXLmMj1bUt
ipvSkScl7GLC8TcmIt9HIX0Ax8jji84ak3eSr155hOZjoZzIBodglJOqPG3oUDlEO+7BMA1ejqbv
zvb1/jAhgbyu/VCHrewnZ2//tJfD3TLJ15CODaVTYPR7/t5c+E8srFND2IDDJ83WGX2kiQRsMN/L
rzxpqzDcUf85GCyQI2GttU9+nxUjPirFchaC8vJgJzH1J9MkAAvxnKvd9HYXspHNQwwhRqbGzds/
9OU7RMtuUZZ1bIUa6lGN/WSAYn7oW42lcS/g5p7F7kgtJJq6d3RXr15FCagIJk4ORubzx1nNozCq
qmn2Uw2iBDHql8BNsj//KTb/wsfBJciKPclrISbd7uIoZ94Yc47ulFI/qSb+85HBrEFZHmGxiSnm
NKGobcZqcmSNedc2qXpkrXVFjADmQDC/7zTcFof2yewBCEaQPiMZIsy8J78ogvkn8ips9nBe62FV
RQWVoXiAcaDssr3VALebSEQL+z6cJCe3kVrUTxlPcbYCUOhUoP5prb4zpb0cr7xDWhkSuyFHtcco
mycjZo5buHNO1OxZ8r6rCf1mTx/eVj8mO3jQJWfZTKvemWlepB+yJjimYuywpsCWWFxjT+dRo8v0
0uoc4hb5XD0zKOcLMxv7M8Pww7MxboybulEJEOLWRY8fRiuyVaB+h6FxJWXqnCmTI0DkVMMlIkcq
9kaGuoEt1uCBy0m2b39TJ33Exy/aBq5B24XfjZDr+c2OKbUqq+GLhtMDO9AP8qtsIKd1JWG3X8Ds
sP5OKP/HJfPldIWkwDCMBRGwpCKdzMQWOx0D43O/B61q7PIK5KWOkwk5NxLYxx/3R93B/13r76p8
yG8pYDy0OIpOW4nL9f6Vov7/RiS6yef3z/2/2zr6r+O3PHneAOSP/G4AKiyPfKf02ATLIQGUvILf
HUDHxfEomS0c0xa/W4N/eyHdv5gQaS2wO+BPCebGf3UArb9oki3bE4hOLl+bZf5JB/BkeCB1pWdP
Z5LJEV8SG5LnAxLkqm1gWh+3et1bNwjgq/PW1qn9N3E2eE+eyiuNvpPB//tapPqhBMD/aZ3Oj9GY
JnkEKZz015TwQKnlFzOIz73fl4g2YkN/Z2l57bdhGlU6kwO6hNOh74wYFCH/UnItmgCtEzv1LGNt
MSug2W//tJOZ7/GnOaTSkbK9eL+Mk02BGWEVMJCbbk3Xd691ram/d/7U3TmDoSPdTn3/oo4VKEct
rhtn++cXB/RDWCL9U4xIJ++QZgxu0kqDv23l+V46NOhW+SxyFGFRcUGbs7kWGBUPMXWPH29f+mT1
fvzdWL4ESmUd/t3ynTybfANdauxgxi1NqezCsLNkL8suemf5Pk0VXy5DnxRYvWUzdn7bsJ4sLE46
pdZUgD5LF9ExjLjuqAgkwFZZGbeANMdtEOUlDat0Sq7tBn0p2rIJDlbf9e+sca/8YtrCC3GFyFWH
dIfnv9hvzTYeM1SwlVYlG62wtfUAU/2dSNXHv+bJ6eDxFy/rO3QBEkfZ6D+/DBDNkSYG79RQwzx7
mZ7ox7lKIwRupjZ9RQxHwhMAkzz02tmGmcpuNbjTVdrq7zz8k032452Y3AezDhI1wDDP78QMahdf
CHfiduTXUu0NPprtYJ5r3Rj8iIYenBpHjQ9/PK5Y1pmQWCIZ1aeCIqUqzDE0+wmNj3m5LtuHyQ12
f34RXqC0FhPly4u4MB8Sqqj9ljY7KfSLG4356D8YMMh5bGZ/wfzKRP/8+dX0gMKB0PBtJd3wHOdP
vG59O33nVPLKsOQ8x26QjeciWzjdBdmDb/d6RcMtSUhcUuxpaiNz35nBXxkLkr0ENB6OdORwnsw0
9cKdM3V/2LaNkltszz3hY8T83gPxFxv889rOdsz2nRH4yjwuDRY6Hd2Czlxz8ttk4rd9VDc8wWHK
iLLJi3XQM+eIDF7W20Picd988t0xEjDu8tHxruwT3QcAPBMr4NxvIVrDDHLzSH4DUWqSYjbX0GR1
fBj5btR7KvkaBSp45M4UP+hN2VyFeuxXC44wGGEk60n4znh95TkgEUUUtOCcbP30o5jjSUYUOdtt
bbX6WQYZ29OLzj0jSTB850W/Mv/wIjn56S46GKahkzfd9qIny26YtgrQvSYBdGnjXaT1Z7oIjtZA
LZD4tm1WhueJRgLP22/hxWCmkkSILXsl6OhCLgbrp6tK3/n6pCut2Q6OFaxnw8+2hfofDuE/7oxf
bEcg5MGJYTwt0iOi00+uMrq100Zlu501Ga8LSD0rlBPU/edg2Emlbd/+UZjD+QufjS1O8IDKKSrZ
eKX5Up9fECbLTIJaDCKBY2K7TscUUo1gT9GvmrD15ToEf/uzpApLDycZU+xpKUEze1E6iO6BVody
FTSMRs+gYRacGaIDqjNWdkdcIHkPe7ftix9+QId40yk6o16a0o1cZUmTyBWp9Ka5bS20KGt/RC+9
iiLslisH/Ezk+Tnahp0Zmw6pGvSZRirQmSR0r54JyVCZ+OjEigb9QkX+nHWpbkC/YzHeEGoSBl6b
Yq1aN7rs9G1sKfArqH9Hd6WHlooheRaR3Ni9EYfXkKWK6XzOC1tdV6Pty+3kIpMgDjMOf6C1cPG/
TAhMaJpOxT43e5pCyNW722bU49tE+QDyDRzF0Hg0x81u8z6OmnXGDWUl3CqIGZtK9UwRJYWagIAU
vYVr09hBvu5o8F+B5U7gqJIigENCUjdWnV19S33gRmtCUXOxhv8V3xZhRU/It5z4m99SiSafI5oe
miCLi3Us0ubB14WBF4BJV4AxNfGR0DqIjnHnzsMq411bW23pCcLmpChLrmACLT9BHmReGt0cFOcV
evniaDnl3E0rW01uxNuFm5peEhdgik3XW7VcUasDpDyreCF5dCwcGwdutFwNfPnJAe9mQ2COr+Vf
bdmS5BNECd6LMiciKSgaPTzoQIWcbTFnkQdlWbRn1EewRktajm2LFw/dkuPHWzyTsfrQuzCez5zW
0G6UllBhLaC5tis55qrfKPp0yDRq9hxglVsyOUbVdD1pIxUZrIUK3G+ljadlV4+Q5FdaqqhL9HYb
aWd9UkFrxNUJAT1vdf+CXtHkn+NLEpSrQRifEaja0KocYhOiNbkj0PR7jZwFg2mH8LjJN69hjcn6
TDMq2p6Sp3k30RYrzlTewQ+TpGO054VjdlcZZ2hzE2R6FNDd1MpPSTxOxlqlQSiIhRqNq6gHNw3r
lKQAUnPyX+wBpk9MdmG+i6yw+RJMOeSlqvRR+7RGJ20vTPwq2NWZonxCgk70o6XejkMFzPYS32Lp
tHjYXK/8OaNrwAxA4zotCUe1KbVQe6lidBtxOMd7J2wrz0K5Yd+OMNXlulIqnjZUJ3x7Wy+Smet5
nOeMJpxR6IimZWd6rlWW2rosraZlRIim6UD2N5q1Eb2ZoTGjw0+olClSdSgUeuu1YFIYMJSnlXbZ
TmnZ/XCCCpFJM7oA9127K+9Lu7DHz2GQNzdjD5EAUZVc5opQ0u3JSh8BnkZAK4KDMQzdtQ84jfEL
J+Ugu86aoeKGfns03db/JBtpU9oJ4lR5CNGN/4Dk+H+zrGAsyfNv1BX6b+n3b/XPp7rixz/yu64g
5V8WLBI2exKROEcRDl//oyz+i86CoKvA7vlvktLfhQUloEICz1DAlJD8PhYj/iaUOCZyZPR6Nidl
tWwx/gjzuixm/17sbHAgyHmlo1PvwA/AHT5f7EANdxCihb6dnGa40gsm9RWZkExdxUin96hX5Hp5
HUIluM6RSNuj1me68+nJA3ul5HCSnv37NuBtUCE0ObGx9D6/jdzm9OtOGbdRR+zv/XE0XT4Sd/ZX
fTT4X6N5NpAEOGX6uatsY8SR52Lbje3EmvZdWflXGB4c80A0oyPXJnA1CHU1MkbBxE4IM23v4Pqd
e36+/bGRilB215dtPPe9SMaf3zN5SQBE7EKCu+1RJ0kcnZHvtJeFjZ29DwzSBBI//AASDelkF9uH
TCw61sokGqVHAFazDaX9HfroFt+5tWX7+/StLrfGvQlEw6BDHyXrT3dmneDR6Zout9agE3Iw2UAG
JhScYyh7r2nnG/LJ5CFvFhu3put7utHo0PTFp/72nTwvuPx+Rhb0KVcYktqHtey1nlQEkqGqJr2C
6WHOrgY6NPPzh6mGlWcRJ0pWgYpSZuN5JpUbCenb116e/4uHQL+JoHM2dNTNnl+bncCsA6bg/RBd
hlEUvQyO+C4WeN3UCG68tGA0FlXXvXMQOqmDPP5qinU6JyGO1Daz8vMrN13ti0GVknUskPTrR7fC
3W+ofaNiFHHtkNUHAW9xVQ+d+WHoaAdMHcmgToKu7p2ncHJEWG5m6U3hT7BMQNIv2qT2rGprpn+6
JdG5FR4lsBhIsy5xQhWicIxN0OZFfFbHBk2j2R7Tb4RgYiMk3Td4rwnw8pXQchFLEUpyDKbS9vzB
DOYSVpEA+FGVCTPG7JsKRYpLBDrZ7JgK7NT/ElFUXQdDmV5Gpj/d91pU3fWW8FI7F0jbenJla3PU
jmMcWZvJ1cJ9NbO6vT12Xo7bx3kRX4claJGcHjraKLYIQ8AkpU1hBwsU0NS6QvhzbOtgCRlKL83O
NG+nqQz2b1/55eBZeL8ceHhOlK/oYD5/RkWFaLyumshTsxAe54WJEOzOxUJMrUV8ibLG+KR36fyL
8J0RyZgKz0dzjLxEOe07XejHNvOzT4g7QMizjCGanOrxXp98vl0cxIL03dGrIrKwyRgYbT7Vgmnt
2BLV+CGHFDSdGczQV/NEMfng9lXDHicalUvqnz7fNGklo/O8gtz3SfcDwKiBhUKE40q5npHrw60W
k37ULBlM28LIxnbXYNcggc9JU4QbYJfyd+akl18EhXzWGL5OnaMlnprnTzhOJSZTPek902rbfd8N
pFfmlAiGkFjtvkJaJxOyShYB8Y+x77W90kfE/m+/5+enTD5LboJaCexFnZWJf3h+E0zJASDgseOQ
SDb3qiHTAROiiPULlGD3eZaau7cv+MrLZHGVDl4kSiZsG06uKLt6RHzudt5oTsMXIYvCS9rUvDNE
mhOfhf5nXTbleKzmojwSASrOJiRbZ5bROjc5fcvGGNOP/RI6NhFG8bEs7GDr9BbkgAlnTZg12d4S
adCvQisrTAjSqPpsqTk/3v4d+umWBbA99Tl2Rqy9WKEeASFPBqXUpDmphPDMFgmhueEQ1m5tVO2f
TSyr54XeW3vfpfIRaUEJUTaYNk1WOLdDU95MZl16bkiqTuob9gfk0ICksMFi4pfqClFhvymZQd9Z
DzB7naxEJu0U5rxl7oPFaJxUqzq3TbSpXeQ/VR1hlE7J4CuG7soiJfsm9EMIF3wwh84ysg+ONvwg
SQR4dAGOsgkqO8JbPmnIrWccf8pur4xCdhvOARnman+ePs0FalITLTOcpvbegd1z6GvSCmUcO6vB
YYkVWt9f4gxJ3tkDvRzEy2cEKg/Ko43R9+SHGa0iOynXe8/vxISwWuu2eHCLK3Zy08GXZvzOGH55
PZpS7ONg90mKT6cWNKuT0op9a/QMsMifZav9ZNMRNZuqHr6LIEJn9PZYe+V6piLFBxgLyine3/OP
tC571AFJN3hRY5n3Cr/SgzaPDjSoCr7ZUFnvTLgnntJlVqB0SNGJEhRiC0OcPFAnAY4QCBIFy3qB
kkknAIZQZLdDlFRizUn8UgtZd6pO67fm4OhshLscVbVbCP26c9rgDveSWLcteSlvP4qXXx13RllT
0WEAZHj61Q1t6WKO80fPTWWyI41c/xj4i3MttbtLPP7uNkP/8NC2OEuQEDTvlOVeu7zC38epR/E1
nRaX8aCZQIdwfMwiGe9RsetfLVeHNJCpljJ3Kzej1v5USDvPyJtz3vnx+vOa7u/3wsvh7SxHLnYv
zweCUm2+NIIHrynYs6xU51p3Na6RdVpNc7eJ5+YOtZZzjUfwEIWueaiF01/JyVIEUCmJGrgrCYG3
CWreRV0e3P/hy7E4QaLnkPT4OGieVmLtlChURKjSs9kK7GGLG1dFUIRQVqoK/p78oYas+hDyVWEq
a8Tt21d/uWUBEMy/WVMpnKKtOdnvRgtcR7pkDsVRbcAmKLrifkBdMVyi6yBSIK0Lm8TLEckLadKY
/NcRnI29rodQxtB+tH+89eeGFiM4ISiLvO30VBv4c0fXITeZJyhYrhBIkTuIQuti1JLhi6O3xw4z
2+Htx/BiiHJRvhE2/DTNGQzLGHqyLsEn90cX2oKH6JwcyJjcqF+tZc27KbOdndkP2Q/HzfU9TG/+
u0JDi/r2DZyojRilFr918aUDoGfretoDxFdnG2Fv2x5Vavx3STtTFU4ipL6HyRDkThcizg5T1FXh
JuH/csQJVwzXstV7YCNxlS+DF/fmO9/uUi55fhLjvmgouZyJltdinY4PezJaHTOQ5yeVj+smpdhK
MnWXD+tWkEe5xZtWjOuJB5NvKDlnchf1TWOt6WjahxFLEGxy0uumPdCu2fXyZOL0sJQenU05h9Zt
FA1xtNIi/Ki7ZjAg2+WExA7vPd8Xs4CFmZjaB4oPnY4nATvP3jB+lFQvdZBYXdIAEF2qJZTB44qS
A4nUGHT8PDDtdQhLPl77LlK/AmW9gG9oWnAdp3Zqd0MUNFfE3UG4LJEtlhs5TdV70tiXQ9FgdYR8
y8qFR3mxrD8diujJWkzaPHC6/nKTpJN1aDvxCei7e2FEhJirSp++E527m2wj8t4ehi8WTTY4bNBs
QbIRGrtTUSnMt9CHTuZ47iC1D0ke9NcAP8Ux0Tk8iNqvLt++3uP26dkphQsuMHJIszCgseI//7UU
GPD4hNIBkJd330tNjjuCDWYIS6Y4+lIzi61vWsOeNZUMk8AV22SEM2akTEQOQYGXBcSZjRWEzbnM
rHKXTVGlbfOUagg4D/U5JKl+NUwN+6sJ9OLbd3/Sylw+WrrnONuFwT6DPtfJuwpDEWuii4SXM8Iv
Ze26dzpwp3PSW4OP2ciZNx01LMo0NtojPRh/rQdTuynH0qF6JOPegwcY5O/sWU/0estt0W6Dg0zQ
FOudbS5v+clsVlMyKcpZzp5fB2mzwVTVgHoz/PI+sk2/+DSaoSgOKBlLbMNGbxfbrKvtYztL54zu
Fa0iTYPAsWq6GOPgZAS+N2QacRRD5fYC51nUW8fSGML/5MZdNttowyl7AEx4fuOMBCKwe23ydMzL
4Qqh/pBvk852r3MH+0PeVi2dNT3NKR/KTtEI0/XhK3ksUbAs1bLDYd3rISGYOe56QmcI2vVHkuBH
sey4G72zbkLH1MR7N77sIZ4PY1Yrw+aJM7kA3j9ZP4aydUK4S7MXVQIiVyB1EKCJutJTGdzk9NK8
LFDaV7NutJvACJs7tcRjD2LML+OWD/udcfnK7SxHU5Qk0kQs+3ioeTIAWtlz6mDP79nOMHmBLwGp
GMSyF7bVEGdll9mmCdFlFoN7VmjteJnqc3bBPxwcYwre4y69nHoJU+frcBFZ852cruhTWsRG1ozs
cGDupo9R7yIrhw+aGfpLGcI4l0FSe21biWNg1939SGd205lNv6Vx16wbEmevC1MSQ9T06Tvb9ldm
IE5AaFQU2a0uk9DJDGTkAI9rUc24/nvNBMTIgcy1/ai81sY6LNapjELnkzZp7c4ytEF4Spvk+DUi
QTlapRmOHi8cnUJHmmVSSyZyFReL8pWY1loyhwBPjVwWm9KpWgDCFtZ8EugjtpkRp5b3HvUrL56G
/rKbpDjCBHDyY1RJGnic9LqXw1BaRaFBeG5gK2+MA82nEdnMFxIkxmHogzui7NS1rGN7T/p4Q5I7
C/vb4/CE3f04ETGl62zicCjwc07KFjZvL+w4GXghmQqHWOT5JXQ6R23Qx4LrbKW+bacFiIhWd+uP
U0tFqRFArMl3D6te7Nt2wFSGcI0YVRm4C69E1oIWqYXlK8LgsyJeXLtzrN5YTIzx18qovAKb4feo
GP+bszNpkhNJo+0vwox52AYQU86ZmjeY1JLAwRkdcPBf/07U27SktpK9t+hNdXclEQHON9x7bv2Z
KPbww79/pv9x5tPCIjfivcXjhaT61zNqqpvdAkKXHBHxOAhSGvDAEyS6pJPN1zXCoF8245C7tthZ
bBTJD1Hqb/wQQ2bUXr2y1XUP/x+XRINFaiXbIObWv3We+Fhmt2HfcoRSO91PoRpgPMDOY6xsMnd1
SKSTcvmU8FYCZuHu2UYRh+3QAWHOR3lCyOj/5Zr+GJswsY5jAs7obpiQ/X4CrcobYV5GxZFk+vAj
mniRsSjqH6jp17yyeuu9r6L2L63e/7jfGPlyr90wN7FDSfHrb9MAWUUsQe9QjaV/YvDpnudORqda
QY8FdtIChQ/6T2KCLjAoO/ypveZrFazYtoj77k9NPE8PFqndHYjT7i5wVfho/YNOMA5J8F2SqNMt
CIvMV0teTDcU73okF0B5o3tlGfDvf/ll/xka/PeLxednvT3IKF5jgrR+n7qTMAswPlztXIlxSlJv
MyHxfqwN3tUJlJXMWocJdgsbiTLjEB6aDDt0ctnaWcFk2Wk5sWfOI9S3FvMpTsO+ZOV/g2vnm1pt
93FHoQEHw1636cvmwJFGMRCfTEdKcrrWLpKgpgvfBU21fyow0LB66ZoP/Yaxv1wqItAGBLGZNTrz
kC9kpNM7eWM3HAoek+YwUx9DdZ18/dwsTsP8+eatS8PK374EXaxgvTTCYarZFPLqKVXqfO3R2IEA
bdo0DkfLZL6zkVHWTQEpjWMIi+tS+LZ+jFyJyX4PvOKFrw44QQ2A9scEMaU+Ws220Lmu+P3vVqqc
4uyuSgO0dWel+IAWug4qhOaFQc70U7iuJtyFD4djcDcyYz0AgmV0pMkF/J9Hv1qBlcoBa3Pab5ba
4IImAppJFIwOwGhL0it4JIEtxTx+InuGMF8iFkK6JVLDbnxl4kyAd/e87NudIJmiC5fprIJxhX1o
wG17MUBRgx/dz0EoeE+IjQkHdnp2bHljZBXi0YxHO6vG1i5OGlmJc/LwNr/y5XEcTs3tiyqw4aY8
jc2cOX0YfW/Hrq3/1p38MYDnhuQ4R59IuU5r+Du1aRhD8gQ50nPUH861RtVytKD4A1EexYNnWpJD
900OR4RL29XvveZC/+j8pV3/Y9bGH8AHedu0hGw4eN5/fdBtsDMqpmPM93qYL7IpymtXg/SVsXgs
oYJfvDJ8Q78hmKaW0127TcF5h6EHhdKGnjfvIXMgoX78++P6e/f0f6+KGgetP7uJ36lyw8jpP4KG
yKf9Bo5vNozv2Gae16WUnwIyjY///vf+qF044ejUbsJhpMP81d/6j6FZqy6cVszXyZbc1xon3mRX
8nO8rsRABiPPBtzdR0A85UUhUCJstFpvbZYjCDFpHKheK5qZDyQItq9YJeq3oB2URp8VPtgtFNZt
bEDZJrfsR99WKPf+/QNwJN8u8ZcDjsLQAa1E1cyrgnfmr79k4m/B4C6yyAcHE23e+9EUX0Y5hhBc
p3nxD+FOWiqBGjOZa9IzbyP3X3mIFmMnRx04+mErY0UMo95MnzkrTW0aStF/hp0AH8CJiDKpMEKn
Tqfsr2XTUHevnWiA/8ZT12fCHuYPU4fYugC5cCoiHVRXdEtTl4qmJ3m1amPoH8h/wv5giEP8RNq3
5uBDTdWdGN7BJCsHqN5npctZ5X29FTJHFN+bC6Tpbn5OioKAxhrM1fXWXyeZa09OkHdT2a+Xxqzt
t2Egs/1YS7cxeUEn8S1axk6C0CZhOwuTicJR+tOiDqFAHHutTeGCYYynHfQSo7GsKfm9GNpN3zkg
5PyOIcz0rZo6BErDUgKI5dXntNfOdOT/bitrPcJNvOBRxt7Ag2ALRBn1avRX395b9+hvdU1MPHM/
fVrC24IJpUtXXliLlVsKSB5NAOT1GQ/7mMjlMLi2TUoiYRg4tKEv6LMDUK4jdjLx94d6ahcv67S5
EX918eC6HO27PZjbd+2+Fn1CQbQrj+DJFXzxfziA4megnMtAILdoM6RxVsK+sXaPrd16ROzU45vv
zZ11LnqzN6lXBw14Xwa1TyALwDF7YB+qGxUYSXHV2O7nWFjJM4b6qE4rp29sguINKcFFp8y7ztKT
zo0M5LPVz+tE0Q5Nd+s0oGhwYgrFXIirUW41CNSij6wpLxYrxPFi2Z175L9NYOZXDIbB8vtGvkVT
Kx6p8yOsccSKnyJnKrs3gaoO6PYm1fjOjZxFPUdR3wFs8Xkx5XtfWd+bmt71Uga8M+GmKj/Mw6Ib
31slAsUjKOXOSjGaTerItFwSQ776TMlmIUD1DsPe53LHwks/31QIJHqVCLzuYaLHZ28V0kk9sF/v
k5rp0v0W8yVkUdHYwDfsejm1NPrzQUx+PJ+Gutbr/bo2pC8HTbNMTPXKvjjWlgCZQU6hfO14za6g
puBWB+3adM/KmTHY1fFCxoC9OUAduBsBMuklKh9AP7l1XphNvHZLK6CdLUhM713lmeHNMkOoD5Jn
U1/EhMUL6p3eLVJWghiOULxErMe2pq3vzR4Vc84DDiJx9m78cXMLdjs5ISHzmoF++wO7txQHGxWv
f22HFVk109F4PCerTDactdZC+LMYHXIdmXT6uRUPDXkNDGTNE7feUKMq9WGB+ZWcjqWF1fQIUgMh
lXLigaTSYuRQp2uhydPJF+3Cp0lbp4DwLaLpnh9SsWdvlu2yQCMMDkUskrepY438zIFCeiLCTLgv
q7mtYjRb0HeQ6ybeXjEyybJcogaWIe9NOGNBQ1h3SSl7dPypMECdK69Jgddpn5RSNRAA6UonINx2
T95atfhk0LR78DYrob8HExh+Vk9rm6SJF8OMdrVsq3Nb+GzZLKaP0P8nM3323UEG6bDKbsxXNTjd
gZw5wD28Tq2JohLExQVb07LkWk/iQ6OX+IeObO+DT942CaDkgrYHO0AWcDfKDkHl0uo4yBF3wrNu
lhUZq08k8XLworb+VvS2Rgnu9epDyLp3OiHe0IZ5nmVMtpaWHwMNi9oqd2Q5N88Vd8ycLj4MpZeo
4oMeEbtQMW5uI1QOI2a7G5NG/gd0s9XmM0yLGqlDYPwXex5mFPsFFZ/0zQ2Ywy8TPpCDXn2x2gYV
j7sIzok+qKhWWKxPcz4GoTxPqozUoZQLjzqTbJ1k5TrbZMTKeH4htGd+b9RUzKkCxlA/JGOthnxm
XuC+Tzzl/+TbDbq7lgbLzXEN+R+s3Yc4h+DL3Gut1A8P5zLjZrPGMveieSZm3DKSIlhUZCjD9LWK
DC+ydk/bxqN/2qiIVxLEt/L9Mg0t0Hy2dt4lLIvtYtXkLl0aGIJvijmAAyxkbveHTVhIV1vUXM0R
npMGspiYtsnGaKZIi23lIrvdec8EzNLIMlmrcDowQ5qjQztB2csIPA2ypoH+dhazDYuTkJjYznz0
yXtGJIp/9XC9dFeL6jQNknbiu+/MMJ/wx/vkIQ62+66JCH55KyzBq3yROpmufbWY+dxRm1Kxzcu7
IZHDHevn8mUHJb3mOwjp54bE3k/rHPUb+B5CMx72Xm1vkaeqKlet65mnuTE6TB0TkVrSKJ8jtvIN
9jA+y1azzxOAkOdmqqj9ahh2qRltlBm1MxfXKiTMh3e0IFp2WQrY2gY5+B33gSryPpDzq16jwqRh
FOn4gApPThz6mxPlEMSG+IXdwdYfAZ4lP6o65nuJ3ZERJfPhQR0s7RuR1pXDvyWY++GyrcF2Z9ZV
L1l8O70Okyl5C4IWlS66xgmaJUg7hm/Jwux710jqskaPO7Rh9Pf9ceYfeWe5+mtySHDtXycXX3He
6Up+2AdP1neaufd+mWKMe2njthqcOZvpq7jBi1Fi+11wKUKD+sOCoJcmyPZncD22/QiwxonTqPVc
ih9KrLs96mnV1jpaIJdKE9gQuELnDtudYfVZqm27HwaCCyojp+VIWNXOgGxjwHyFi8qLsGMTQlUg
GHh5yoSvyI7mNQ0DaSfvSMTW9mPL2gxfVrmE39CuEdxMUga8sWqaSJjcxnJqU+BRwB1nn3ScYPH4
a3T55nNktdGQr2CM1jTujYKqjiFvTonSlvthBQbwWu+hmXNJttT3ZYvsr5EjX0qelluGBkzplNOF
AdPiyfUUkpBA2Ehvey/FboBq3qbcSPrYQDkPVm3fGP9lYz24ncW8HPP+CvR+A+15btamXY/bLWHt
IGIAde2Iuv5QgHi9ztFiWee6k3w3ttOW7wXTV+TdulnO2ldV+aDKDsmBy1SrTZ2hT8SN99lHF2Yy
GwFjpTu/mq0brFtQi/8j6qrNOVLzWfYLHLmoT3new+LYetX84icsogguUdyplBRUR52pKIeVgupD
p47rIa3GObnyXsUkhkyV5M4NJSzmdLuL1iOnBnkmcNjDPcUfRHp6tDKSO8PAjEtyxjz/ZRw9ME1c
P5F7AVEx6chBfthCrRmvy8EnWygYYv8SdQXgRqICgFAl8Uy49BSb+SuDT/sBgIwFEpOlpYRsb1T/
XLYh2DV7CCvWmo7X2AcVOKACvUF0tNWVlRxFb23mBL+L1AGjVBWcisEP29xiLVpf+IBh8dovtXtB
gFaYB6xqunryY0wcyPocyz41u+v8ZOjk6es2SNtKfXuw8lXCsM8jsL9d1qqk++ALe47OnYCkyDOK
+6yh61jgVaEhyOZNmulRWzuVZT/45Xj2FUFsWTE6UZ/xsPd4PZISlhkEqb31xKEKK/m1dNrovUzi
TmduuIBTcn2Qu89JpzjT2aOp8hBaW/QZwEgZPw9DV0+EKTacQ/FQV+tZjEtIeA2rsvIc6K56mpfW
He84wZnDgAPbHsG9J83V0z4m3I4VoUkJhdf1sTGlE5CLYhZ9D70kHu49w5jjSQ++kBfRlqLIXTYN
BAKOVBgVRBz3sGxTz15bAHW5r5LFr+5GUekaOTT6plOvlpACQwkrG/udM1V4XvvKLY+iRSCJRXPl
y4gmTIx+j0Ful3eOS6OZrcEeRrkfDfredQqaCN7BBCaU2gYozAkef50x8gY5Vof+e11I4qLruB0u
RedAG5U1I/SzDXXqdfRGtz9XPoKxnIalIKGJKHSSp0e7NMRXbIDtsMhyJVsUNjrd29p8s0VDjqAW
FRHnnZ3M6TbUfIUWzpcUUF4MhhOF03gwXmdZuWAFnGtnB4hNDtD4o/RXFl+btMi/qq3QOxOz137z
Nk1XuukhRig193WVdlY7/tgm6rdLL+TSn4IKB3y6jRtIRN33YsgtktXaY2Kt0I07f1962FERQSJq
VH66NoWyXttuNsu1MTddbND607vb06CBjwUYeGpyij+wrxzfHO5okQWEg0tCKjZN3D0UGjuVJa3Y
gXy5msx5Mi6DtFbefJqxNIt8rlAGwpcuf+oGK9bduIwNKVCe511nGZFbafvDIK5WnWgIHJEkMNOP
UYCEnFxuJiNaq3ue5+W51F0cg/Gzu6+gFLFjDsK3a1IL9/lF00qE+Vy3wfex0w7JibbxbJIA/fZO
zGV3Zs6Ni2kZHaK4es+OviaBsR9JP4+DQyun7Vj2pKAD5ULrh/NzYF+hbsb0nIm+6n+G2666XCmn
mE7CGkqZLyBQ35EKMawXNkrFfTtgyk5hGkx+ViGDJc7TGelnp1JI0n/qJSJ0LjFRfRQl90NWxF31
dYmGMUhjZ5oSwrv4/8C740O3UQznpwAk/10slviw+O0askEetjfmdtXrNPbw9khDaPKKCqk7EIw5
mAul/Fw9lsPYCcKLV/kdPxjRN3tEMsYeWtQH0V71pPtEWm0vBbWFnbk3TEpathVw9cAZHfeE5WHp
D7Da5ui+Mp0b30dwZ6DI7GpNUuEmzAymiJ1IGroamFSdUKY+eW0Iv5fXQU0sD8vHIAPzE7z6aLq2
zKwm5pwQY3GD4yrsnc9UQc1958fWcl9FVnhOqOPcB29fooXquU3Es6VdwqH61Vq3gytc/TraMNkO
nk9iKpmfJUhUtjzdlCeoETFmlFYy5165jd7T0OzBaauXwUOvWCTizBOTfPbQgeYFcnJeAhQt5pIQ
BcIE3bUSMrJA1JXvqxIYYOLKcqDEbKNrlRAgmtn4Cv0Uzrld5JTXTn/1q0mQ3oeChOOJRd45hpwc
MxZmCuRJe/UfVW96jIMCZVLa17BHwYfiBrf3yv6q5yi20oVK54ryyNbXfeshzDJ0EPe3sVR5cLRw
9nyMXRm+JjsTfumEGrXKAOAnw0Go5rvALtb+ZAYvfKLGmqzcrxx9V0Qh5Fu/B7B4rDp5m/qiogyJ
JRQrNjEDmNE+IPcTkA+nhnjAWjJ6VgfCQsbmMpBnIu+CIbEZkyfdwsBZFAU4ncKKj0Wlg8uko2nO
6qJYv1SG+cJxZOG/ZwubgPGp6hPZv0vGxUoeAe0kAi1LHTFrR3/NWzLWn6Hh8bKixqJq6Nj5ZqAU
S/qaUq4gNIeo6J5ji4L5MtVd4V6i3ZcqtfaOV8roqGo8AxjmyLTk2HdUH/TLl7hZAEUfwlbZHzZa
2T2fNZVPvjrDQHZj3TgkxQ5N8bWuY47BraWdYuWA8D6z4qJ+4x0ThmdWz+5y5q6yF9wrTM3urEB4
9hNfcvStsroQkndBtF46jcNWPzkbho+sNcb5T+swlE+lvZv1pRgKUeVd0G3duZYiOEVN79UXs+lb
j6hmea39rnEODnsTlU7G2T4JnegpJalG8RqUJcqBpOJmBcaMBw9Wo13h7EX+konInz6asBL7bclI
8MmmRo6GPhjoXReEtdVxQiPHqynYlvlxXgyid3Q1c6YBQIuHLVo1eQVxFY+XaKIbfuqICPqw9U39
1VsbML8AU6vy7NZhvBL/aIeEEisB+bNSuvrEampOZw/O+4G6Yn9nOknmk03TvV1pdBYWeP1S5N3W
e17GoKq6imRYrUwQAuWkQKUHcndLp6pI6qvrB5w6xV0dTdFwb7cTfXsxroN/DXhvfJ5ZmBLAW2n/
W8LAr8zbuuiGB99jKHJ0B1HuaQUIm+mxaQzDOqaT211CXKF5GZoEVXrUYVNJFQP5T7qN6umOG1Nz
HlvhGn321NR+cvaKhWTHI+o/Cas2MIbnfQF8WwL2aCqLpL1pdmuEHmE1XSFXDg5F4UgWZ7IqRoFh
WJJWvKERleCnB6wvm+rljzUKI6xRflz/pK/vu9MwNKZ4DLadFWzXa+/b2m02nN3AiR+rhH/tgUtz
45MjJq5HlNhOyUIIrBcUgP50YnIkchbUBUXbJrX94BhAdBk/CnW4F1neS8esBx61LpMfaOEWNy91
W9vneqjZDa7EAD5XQ7ArxhR8kzSGeqHeNSAEONnXO9jGLuOuqKp4n+1JMR8T4nX0weIT7enSN4KG
G4oFOOxZK7zgImp/ILQxl1guzjdmg8hYgI5jQbONA03ThDvxCqr7RKZZ49I17SSPmmpwP9fTRiZd
iJ5xyLZFWUSeFe280eDj7aDWspS6VrbyRTaE6iejbh29JJ7YiKqMtTW9eryc8MsiD+mOk4nijTOy
8GTGTCLxr/ZiXHkrdeNb/B3xcA9ep7cp03IqrYygHO4wfmsw7AXvryzq4wF9+Wyo3jaa9Te1M8+4
xvO4EURWjfbDDGP7TXsDDZmK95p2p0/2dDaWe5rcKYacLmIqzD2QFrPDYd2KzC8buki6muq5HKLW
JRIXgsSBMUb0AAZPjFfW06E6Vp7dEY8Hi2B6tKM9IDV12Ulf3JwRZvpiEcNL6IqeTn2FUhwcoPWl
DX1w1/CZyhMVYjczERmGB7Spe3IpkKXWVAzWHhzJ8pDkyEk5jTz68+rfZhaEgzLcM8FpRG4dPdld
gwtnBnlf8f/a9vAjM8yhzUevbxm1iHYcz3ziW74bCkaVF/is1usorcB6qwvPNtfZdRZxFrIJk0tU
r/WalbFdMIIQKiauU61Tcwy01vuh4EQzd2tHieoNwUqljVN1pJIgKfNk7b1bMKxIWuk+DWNlX6gr
IdrPxp2eNFWTc9atGyFgJ0k9eE0Yfaovo0I586ilp+V1C/rhk9/U0TfUwNCPK6jh9imUo/Ou8Kby
BdN3oFN7shUtw0Ta5x0mz7k7qdKD1TrxTj+M9oB4ax/7yk6dtlt2QjtV/9HYkGmJmfPgXStS9Ngu
h4ZPyLHmN5nP3OxzYsb4Ixyim0S+YAKVtTSE0J4ctecN1fC3vmmrb3a/lF+KtVb7ObY0MalW2Irv
jPiWi68XJzpOdrFzayajIUo4qZc37EKlc6DgC0Wq+WUY+VZkpcRsgwgJKUpbpf4YTBe3dqKPY2Ob
742Y5umihqDXaD3glh95nocQ/j8T8sxZZw+ieNPo6K5PbtNPBsO6enA2d+3zik8VQx+f7B8MWf3i
UzTWffiF3e1e3NM9+u0hqZ3FOTZd08WvA5okj0Yv2tYfobsnK8nHZeIREeEjXK25E71nM2KJTxtP
MAenmFP+sQ4j+aCalf0f6+Hma59UyI1Ieu8yufnRSQodd8whvck73KwhJ76Mm08e7Ayj8WBilDAN
CQaFutjVdOj4ceRjFYW6Pxp20l8ITwiaZ5xCAs5vtDbRHaXkkoW8czDYk+1yHJmz6eDgjUURnoNq
bb8PrgqqzPKHbv4OZ2pB4KPbvT6YqVztFLkUff0OFwZWam81yUPF4OqFbIZwYEeG3iNNWIN89MdR
7PeFxlR3JlZFZLyieCNoJm3+t5Yb9gMA42XIba8m0bQGSnQVy8x6/x+sC6NdfyFCsp5s+XMLTN2k
GnnmcAwCYknvagFJ2KTMx/0CsdKkz2CJ5ZhpZO/f6aaBCOyOa/3kbUw/NVgLcHeBWtF+6wx3z6PB
5FfzECfDWQjAL/fdBKWQHSoD+zSSTZ8A0SAmJ5vBO79THVzowy2HfkxFNcRx3s+1m2S1KNyaJMdt
KA/b1HALF7HXLidL8AUcnGLVuGJRS5O10o7eLQQ24V9gh6RSc2BPWbDX8NXr1kZ3aqOajLKaVD7e
t/hZ609k31QuHSdg5vfs3/on1CJkFFQLabl3yzp4dtqi5xZEKzcJKRDgQwg7COHE67kk8ZN/oA41
ruH/xFiZkkNlNv/cOKP1UY8cXIehNY0mEnYrCtoul0ON2TKIAxKOmlc409RizAI8Yl11AOygbL0w
XZRXPgqijOojXOhZn3xWIhugcIeYAxXjteMBi5nOeWE5qEuxbuuSSn9n0KnCBp2LXsSC9NffwzBj
dmjVrImQxGc9e2CyV8OJ2dzqbGQhTYEgG9uf2v4Ft6PTHj3LrNHXzQnVu5Gj79PkNAv8670fXRZG
s/dQuUFPMglBGx/2aoydK3rgqmGlsHpA4CfPtnJviCp1iZeharOZ5FnnTGJk/x/GDHxXQzXfHqe5
WdtMumLQp7aV8UlVbOaAR0/Ef87omGmnelGSGquK7YNqIyAzKtDsU1laRqlXRMVZoy8mgo8mD9h1
DK8m83Ts363jYNjEWszLbnATTSFHvmR44mlf/DuqVXx2ag3CH3RCMGfmeO8DOg6p4ysGLCQkRV+z
b4tWshQoZUqkMJuz1Dlbpfg2FnWdJzlwy6eoNzkoBQyv6y07aHqw0W7b+aCdkuyIZNiPlSQV87Dx
P3khInUlb5yg0eqie1ndw+Nfq/tAJNOPrfHb8bCu0pJXKjcSqGnrOPE4iZdj11ZxfW5X5jdM1lij
ZpXRJKxWkY1OqedzhicSFkIyaaH7nNghiOme9SFzwm4v3J912XhcTyS34E3CY4G7E87IFzy/NWeA
u2zTD5bH/DqdrJ3IZEAdnncQe8wgxgmlR08FtSAfl41vnJym4qpu0Zi5GkMbRPk6BMjJNbDPf1dC
/A8pB65lcExgFBA7Qo/4VQdRNjY9m7MkeV8wU1LMVLJ5DZarbYkV/2Bffi/tYmNT7UTqyOCDjFc4
4AfqMO+6hzdCsjbudTEmPDf9BFNknav3A88sBXxZfnZsGeS+6kGfE4im3v/71d8u7hcRBxiKALMd
MXpI4qFd/nrxst1luLItOcKQ8g/SdcWliqKEtc7qXaQivtPpSCrqE5Z3f5GQRN4ff9u/KS1habEd
jv4AF7KkMrHf9Oa4Bq56WgIkahAEHZdo0sSWx5A3Fjyjmu13TfZNTJzwFIZ7eGoj7XlHzA0gHITb
Qjyfhs4OULrHjPbpspHIafJmOHYossUdL7ryRelWv6sjV5tHB3ggcRFlrRuK+AEB8+YUS8E+I2xL
Cj1GdDngmnU6VmsRxweX5Q8LFpY0ZLMXWzs8lnKvPorAv3m0RyMum7UiD9/HWb8XmLO9tDPzd7JO
dMpAt/uICJb8AlYCuR3XW4msZQ3Qnqg5Ag2DtHQmzcnmq+ZHCkHZz5MZv1Z1EcaZPbOFI2zFrb9C
vnFhZFJsW90nhs44w5UfWFFaEbjxvTUd+nRn9+znZS2QvbC+rdfXqpxWc3J8ZFec0EX/JdiICklV
r60vKFdQl9tlRY57PPi6Z8gqLQbaMOWcY7uO4+c6hGnxN8X9H7ohfmrEX4hdQ4xrjI5/veV8Zr1M
3yPsndKaj5yx8aHBjnRx+fpzj/S7TEeEFxGI8XkNR/GDuLzo2JXmIfQj1s2tvz5pwTX/+4PwhzoY
Z7gb+OzAbwTzCA3+r5dVMTNxGR1uR0QowyMvM/tDUtXzyQfO8tazuj+N3A0HJgxTeYDC5n0I4Aqm
HqLd1HWrtTm4uvX+Ipf7XYzLRfFo8B25EVIc0CK/XtTsDuNiY9I/kvtdXqekB4dVLGN9qTgUD5qm
8xKguPmbC+H21P96KgRY+eDbubhhYyKXf/2zYTRTOPkss9TAUFtAZT0hn5ge0dIjJ8HvzAaN7vnN
Arp5Hf31I/+a7knGnTmXYWQfJ8tJnoPGVrmZGmqlf/+p/tfVgfe48SIx1oPA+/XqHMTQDVtQh4A6
8aSbTqmDaNrxYSAacf2LEP4PlyXVnh8ic8NjwJ2B4uPXP1axZK68peTQtmb/26JGn9xluRPguNri
u7tTq8EXd3PhD/tD14PliuUQsZ0uTP7/+rGBA/OSuRH57AhMxa9XMtfzoH272o5EjsyvhLOQraFE
kqTxaOrv//63/nwt3BiP8CSRaWI+/l3bx3ByQV1RmaMHgm1iA2HaQ7d67AR7jFUcPE31aYnp+BeK
gb/87T+0mCj0ifj+RxiJcz/67edVG9mP9so9vwi/etUtC4DYXQmqjJVUOXGxhIb9+6d1Xb66X+53
vPRMtF0sV7ge7N8fM2epTOyS6ZYvSy35BQEcVRxKdp8TGUZN74H7vyxlaK+I/5qxT+fO6U8MsGjx
aYkI7Yl9KpLOhmJ4k3TPwbNtNY1KHcswpmwoB7hr2AR4eUGtmBVS0vIJf57UFRmZtP7mJvn9Owzg
DrOTiIMbgoab5mZV/G8bUbNxF40w2xRS52/0O+DvOlyL7zj+u7uxDPTnEYws0hFC5A9tVBEU1JB8
HU83gyyv3+CwePBL1VjaD8tieV+2qKz/klDxvy7yVnjgV+Q/aL1/u0j04YTytN1p6fvIOe4SquF7
u7cIvbHnzVFXzG/L/PXff+s/Hmi+Gm5R16HmCWEV/+7SRL5kTz7En9PQL+OFyc9AZeYHr9RoRW5Y
mD94YbGep53lyUF3t4ZRR155Zhn9N7vfP+bk/77vQtsDZMX5crONYv/5rfoqLRjUNuunE8BE5HU9
6sC7Xin3IWhKE90PoduKO0PP1zzyRBTOCQdeHV1g4iu8xBFbjEOCK97LcDIm6z2CV5YYaMgm524F
hBikuyTh7WBPimPcalTwyH5FmmPoxWq8aJfjjND2yq7OLnmP94lAwHEIjWJsPGyumB5aRA7RtfE5
566107jFfWAYsGVKM985GF/DRxBM5lz2DB4xmjSgpqegpce6R3yvPgWgZPbPpant+qmfOga6GyHw
d8MqkvDO8yffe3RJyCKkjtSa+5JbTab+UuHH662Fxhg5bvg+wuNdZDohO/EZaVu1pYwvcUZMGGFP
f7k9fj8KQl63BG4kAZZ+SuLfT9ldzh3zxs0+YTywCxgDySAOzD2xmZV2BNHKG/H+pWNgxyvGp4oQ
HN1IIrySQizyzt5ijeZntKf1L6XA7289zmGXqLKQ7AyuC1DRr08LNk8b+Fq5n4ycQR/O5YAxteFp
LW9O1b8cILxIfzsSgW/gRQEwQmtD/RH99t7ribhqVTiXJ5Rr0XgTgDn9U9GPzc/WswagkpgikHLV
qMNelkTpD8kSi/i6MCAkw3HFkHJqFrJFvpTxQr+9BYiNXpi/VY9Ji6wuBVu9+ncNmiTnc291cntH
8NMo85Eyecv/D3Nnshw3smXbXym7c5TB0WNw3wCIlk0ESbGTJjC16PseX/8WWO9lUhAjwm6OapSW
qRRBOBwO93P2Xrso6kpeg0et1ZXey2z36xEW0q2XU2/HyPI24DkQsMMke37ntox+tDaHnmA/L+7J
L+Ov6bF4bkN/GHd1rSXTkymQfzt9Say8owE0ETs7trOtJmFpW83t0VebJPmfTe5RRfGFCcjOpyrH
xi5rRmkNpy39QnCZ2MokehlXiRhR4WLS8mS3jPEtYbSHaMLeX62PSLgrnfY5e6stHbE0WNXB2Br0
o/y2Xreq1HlPNU37rUHdPXH1Mc2/D6pMjjQapMpCl1yUj3alYEgpS6n9VeQgzYvJ7pPvfDWo+JAe
1qavtGmU0m0IZn0cYaJ7LtshtXopYt3f+xyf0r1Geu+Dmhek09Ibyb29anrDD5WVlSU+xyLvqnHb
PlpqZvf7nu6huqJLXb/OHyvbKVGYEvIV9aJyci2wiOSzEvWXSBSZUmzYjD8zVJSf1CSuzB9xbCFH
l4LSyEqn9bw4wtlNkpcT1iKiCcFkuRkpSMak/vWD4UDOhVuN3CYpEWB57UYz04z+ajVQV6T5wykG
6U8ruQr5Y9DT4jQmY13N5/BlcAcqn1FGHP+KFflbEptU0uBEm30mNZhKmZl2CvUso/C+8IGc8nnb
FkjRNh9Mfa1ESG92/hCNyjPmWRzHytR0V5qowr3ZSZO1RtdHVCmiXBr8QRsV1o5c3Dpd6YFV/xyi
jr5jKnzOkSU0B8mZ+cHwD1Ca9tclH6BgM/hQtxyJ82++oy5hZtcBYd/XPezE8ooau4khKzSDwcnV
IPzWRFlUYDXuYcCRmwm4NK5ETveim8zJZc3mMQQkpCMl7sZMWdG+9O+UEPE7dR09Abav9lG9llJ9
LFzVqNNPMlJn3RHZEF5bXUyIK8db/ecUKRT6caZYBXnH3nhM+eukGrOsWkdq5Ahh/EkiW5OkXU7/
BlHKRD8zA9L6mxZPurJhG8VZx8Rx7haaRoDfqKWFSYM46EAedQSnKFnK9qkPPMVfR5UaXhkA+uN1
1nTI7aQ0eyT9dNxnyAh+oCkp90ZshbSFlTjWNoUKL2WfqTxBACYJmkt8MlaxkjjHTm6kEZ7l0ClU
b0JFt/lKAxnPnUavC5Q6+GPZfMNWuOqkMnimHNtWt35TDA8yrGiYlmkhbpB0kv47NmaZ3VC4hBdp
TqbpPfTKFNjXUUceJamQdGwwsUzK50zIVNTqEAOhQ0GN4c6QLeIpE748rCq2scPaiAcCbStIdSSB
l158JyVJMO4IMzdShGyRQpqzT6UDCw8+BSfRvYbRABOL0Mj2WYXsWc5jelp9Q7Ts2K+hXoYqlWgp
u0e1X75qFMlMJ590/SHsBqNyVQtG8jS75x2ZLYK6MmO0I045xD2xw6Q1XllWp60yrADwqPMpc8eR
fPpVRoTtsO8iK3mlpiUTBplP2gwRTzNIuRRgYDrZwZq3gpJAXyiwZUQWfiYmMu92dlqGnzExYqHx
bL8vtyRtFs9+hC4QaJtJMHpGNzFjViTMbX689UQaH6EMvuFFL3kFZgjemT4k6wnlz2YiKaJcm2lc
4rAj5cvbZEEUTqgtlWi8b7S0stdeYmh3WeHT4si0IH+oPUMnVlXOZnnIhFbanXs5jZMCpQmp3yva
9yJm377u0sks9kJrptfeCNiGqDUzNYTmZbwkCPKRmyBZilaU8HElKo3ES971NPDzsRh9N49VkqE9
SqGuGGxg1fyH3DUL4pyp1OjldyPQ2SMNeQjoA9G8ed/HA8tPBqn8S5rSq3dbEEUsP5aN0LHpdTwm
YzQ9TZC9iNrUKuUT+7YscmdEtryHFDbr2W38Su6kV/lqCOgiUr5SJBjmsiZlTqDIZnJNr2l4jga6
pazjwxA86H4d/6j6SdyT2FwGOyODwMmCJbVEjQ+e0F8EfZXCsSooQVfwFyR8lYbP54ju2osA0jyb
Rb0kX9PqNFbySKuHhMaheKmKQOlWlZWhSmeZotuswSSE7zHa2nRXZrK/kWyESy4R7nDYx4atkoOQ
W8gb0o5TDqd0AZRt0mHz69XBAhStNYGxiXJhlW5QK/lPHG81gpikYJyDEk0EcpvEsJAkmmssTFdj
BX8Bd2WLM2xSQiK5gPeV3y2asDIlX0UlOHUcdHPXGaqnPRbkLgzordtO3A3KZBlPnsHUc/H+8lED
5URty+4A8ps6AoxVFHn+gxJh5sEB3g3bit1DzUKOVYsYLDtiRCBOr80CIvldQt+P/HIEQCuGtv2i
jqD9Eyf2pc7chKwS/J1e2DDwfClZV+aAN1QeFLnma1pW3r4LpSS8Dki6fBL9aKd7yvb4vyjXN99j
dFoZ3ovSk+8tOdXWZgvYZ4UYKaiQgIkoIyq1fGn0MNbWAfmwxkaYAW6P0QKEhb41nh0edkrzLPH9
h5hV+Tva7yhkEFXN2PY1Hg7ku1m4GcOhfTYD2fuui8kedh6PdB3EafE15qA4bcowzX+avoXIr+LN
TN2CpGUJy0KetqsSb3HG4hRTC+v70JRRe/DtwoehN5PbYexsnb4vh2uTIw/dYDF1/U4iI5dQDw6/
nIYBeh0UEkm1J3C9Hr1baSjNTdPmxqcmjlJ/QzYc61hiqDV/X7aTJ3Ma+5rPjz3ddHkMnxMYULaH
R695vHgtT63JfFStuU4GuQdL0pUtDA8bj6BIdAIECmdba1CQPktRE4HmLZpxusfMVwAdrCstWXXh
oKWrKk5H+uyGHRHMDUjxx1D5peWMYaFo22iIzYp5XlPUn2QTbWdjMQ9sv/gk0kjxkaO19VNXAF1n
x6hrbqrMFaKA9yx0/bGgHZ5GzYDujNJZ5kw2AawbZgpvkK9y5EvjaexuaOeUXwFc4TwQg9zpR4mm
cu9a4SgOE4I6lp5JFMMqy0QY3JBY1lZk+kzeF73z9Z8ly4nudH2k59fZ2Cl3mOFo8GB+bmLjWsrU
bFhFRTlEV1YI6nMVpyzWN3AximJGnEbFmu9BqK2VXmjegZd+stDNdSTbNCxatxI9+FtRjJl+3RZs
5u+13Jcw/ATAPMHM85BW81EaGUlgdamryijLNkpU6TfskqdxZccyiH81yq1XyR8CmcUJCYSTAYax
doEfg59PxnCS2G4AA1qPEurezDFp19gHAvN0eSUUMVnu0MfldIx1Y8gdS/Vaa82uupl2bNC9ul0F
eYvvH/SDWEUA3sUavWQhrTrStdjJyJhVXgskJPom6fJS8NmCMr+qFa25BSktpVcpBc2vk9wqlIHb
MvzuGTxrF3dN29zkApnsdZmqiXEEeWR0v2rd67o5N8/viG2etHspCjV9y46qZtVH4Ta0zoj2I12z
tbE/i0DLdkMQypbDT9HwONVAb+7COrBoQXRKJq/JsOL/jiQJd5umR41/E2q+HT0kRh/IG4PVq9v3
M63/0cSMOdshC9Vfh3Ekp8dwQk9ym0KLTTa4Q/z+VXR+wXG8Hq0gQwMN+sdMAq/b0sTL/YcEPDb2
AKKBRUvTx6jHjWGkXoTEcEgsWrMBEfEuUkzBrr9EpYKQX+rv4LNWlLSSKL/3mxoZuwnvrnfVnt7V
jd9TL33RAi2/R/2I130KkAawvQzTV3n0yeK6ULr7s4bETh8di7BMQ7WhaPx+Ks78UCf1xW+3SNXy
AxCILwUGPiKZB0z3RThcgvPOhbP3FRvIIfQJ4IhYADsgbi0q4zaH76QfSQSPxrh7rlXihvkSRA99
0LQbuhVe69pZ/wpnpr1lv3vJN/7R5SkAABejdESlcnG7rWVQYa7oSshhj3ypzaU+phqrVU+9FtTP
tqj9X0mTo5zKw/pGUqVf58sjy+vPHRvqI3PKGIomuje/Dzfl07GqMEttKdfkloODiyoM+7E98qdm
DcWjXE9W3s1qPDT17C3LC92jZVliroLQn2GzI6hKK9piAAp2EzKQ9xFcGGpyJNf+lRQW8ovNrd9Y
Rtt91vkWX6i8/4FOmK9KKQhcmEG7km3+77ftY81TiMwFNS/Fz3RswquuzxpXQasaruQIk4MfWdZ1
JIBrJMi+H0BLpBfqP38MPRQ8/Q2eAMJYUe35z9+VdC0y3QoUAdo2YBuaX+kGULdruW87sixstZyu
S8hR2UNQatWP1PblI0iVpt6cf/5vheP3859NFVAT0AX0YQ2KZIuRgMuS5UIgE49GfdQ4R3lsv+Wq
6KcflV723QOyFcJiKsop+uyRa34p7MQJ2wHW1Nw2US2S20TrFekuzuy8/tU3RYIJODRM/9rXzHja
sQUYO6ezGwgwHTFna88rzIHFO0CPpAUGC65UEZ9KkpSvulIjEvl6GiwEtUMZ5P2m0GTD20XArNIn
7Bda/opO3FIOVtRivNADr/XJrkbM5igGeKpdYra9RngHVZBNm9tagoUcx6EzSFom9xiG9fyFxvso
1m2rpD+wjsrE61TIB90CcNgj5XfBcQdqSnIdp4OnX6iS/9GYJLoQl/7M84eNo5vqYshlRLSjGfc4
y8A6r0g+yjdebk0rvVTC5wghyI2e5MNVm6e5k7O7PkKT17dxMffO25EAebnId+engfhjHtAIowFn
Qb4kAJniwGIhaKaCXHk4dBu7tuA89TjNpKsmi4T03IwpXADL63BGoqMsXV+1p2zdmuyMDhX1Mt6R
DFboMxGUmKiRtY3yFvWOKB2to+jxA291/Wxhm/d3o0fBaN1nUvnZJOYBtecw6K9Fq1sGe1ezfCFM
MolIskUBnADKLTd+Kk/eTlOwFjhtqUCCHZQMcQacDBQvqTeyN/Qp+62T0CvQDbZxZ15j1+izK6of
unbfq9FQbBINuuwnqzH8cs+2s5Fp3+SBtsHo3ktOI0XWTQz/UFuBstdflHKqEoS+5VBRLG+97HMh
TOIxxkZrOekC8Kg2eUT5xLGxwnFE7ig9uaJpdDQXQmmiu5GNqnnF8YeGN+DpKVqPQ1S1R0OpMiqI
WVk9aFEh80FFnjPuDUBAxnMr4Gb5UqQinkKfYTz5PKjnvsvVrwTgtMV1PVB+WQcBvDYksGT+brKJ
9goK6RpdbqCQubVJkJeFh76peg7I9WQ9ap026m5c+NNDzYuVuTkQEWMVsTcINqknUVUz9bQPOc+1
Nh7iCJ8CYgaaYfQJ7e6gd5Gdr8A0UDGHD1mteQqTt8JjOMabWrfar0Xia+R0gFy5GoSPKLYNonrT
DmNkuOziuIWgDQwUTD28TgQCWu3YXiqkdQ1WPjx2EYibq1xOmeY6gqLONf0i77/DO0W97zABYDND
W21A89AIk9Qbv7Ln86uoJa7lG8kW/ao13hVxLRdOKJn1K0cyNsJIX1DC1USnD0e/tkvjQbR5coWY
SaAct4wkwLYTtltET7nYeCL2g20mDUK/xgnITYdA4sIDQAPvFas7DHQ7trQKJAM0qrQS3k8taPBD
JWOPYKyH2nhVJ4NZX41ShZRJMrL+mTyy1nSoBMvtha/YcqsE4JB9rz6H38zhKepCSwDxvJCDcPKh
awHH80l4u58qUl7Yzkz7jIn2H/Zx5+uxT5ihXjwPYS4+WGxG27ZTuJ6aSuon+MXfR3wugYvi5Fug
V/2382vSH01crgcq27IJjkC3AIP19w+kKZFdDSQGN9wcjDeY1XAMfHtT4YP8HKWQZYBadcl1a3e5
Y4e9JsgPU4YtvXbrs2L4X2NTzjggG9qqn0wQs7CjI8vNvD70VjZKOZf9UH4TF112E2CLxm8aai/n
72HZdp9vgTtQFIvWi7DkxarK+cwL2hjqnj+AfcFtIDYmvqiVYU7UXH0FIJpMGfCmxZawPX9pRWN4
3n/Z0eMQzEDqEZ1/Gxbbohub5y26yNYzNlmI5Qb5Ygwgt+4zHGSerLf2IVM6/ETIjZG61kTGTTup
j6bXoSn1dqU0UMBdNo2QnWrO2Bj11FbZccjE2wB+a/puJAZzzZgoTOD05BDj4u+xg42lt4iZ/VJI
t0Vo2mBzqD9dyhn9Y+7TBGBsUY2wBAl1uW2Rso408bwrcCeP0cqg3vPLj+C5CoHRFCW6FF3Yp6pz
O+734YQ0CMQeFRo7RvbMv89GH9Yg+CG/3PajTNXb8+f0+TaFUofzkg+BVvXhtUk5It0qfmUoTsTG
Sl3hAFLbtdyE8ehquYzBBDqHTV/HqNLnrE60BgVCiGmA8xg+ZDNQMRlNNKufpbQdnnylDP09UiKK
9WEeuMmcgbfDzZdyZtWiZh+j4fhecDpc93P3mNW3fn6bSP9R0PnZCPP3Ceb/52R22f/GoHN2XqcD
ydwgzNAi/MzgJ437H//+14w2+58wMqps/02rBDIurzQ5ILNiqf9ZN//+l0lMmSzIT4DdLKOBmOPP
/18Ymc4fzTIOTlw6B03kl3+lnAv9vzVOAyScc/YllExT/pOU89+PVBI/mwOFxUr9+ww1+a3pHDfl
0RN0xWL/Sk6gWEhj63RlZ2xtwsDfjcfd/0z+/wIEdEcSZFP/+1+/v4R/X2heed6dXNpulMPJDEoU
6+NXhEWbMAZVRU0HqYGXbM5fZKHv+Psqi89bRle0zDHRHwvTuBNNph1NkOKulGeKS3wp7b/UdLF6
YxMwcXea9lFPkl/nL37qDhfrtk8xxsAKqh0LT9jsDrEQDjHpLEq9ay+R1+bP2N8Ly9/3t6g8TJVK
6zBStaMky48R6ZVUdVCFFJ9QpH1WOamEdOWjSzTQ379If19tsXxZUWWACFC4Gomo8kDvqruPBrZ/
/XWEkBqt2/mRO3FXb7Ez7+ZGkLZ1YcqDfoxD/aus1TsLGzzIOTbKr01SfTKa8sm6BOecZ/YHQ/hG
3353sSr2DVFiqzrKMUJaqqTALvXd1Cnfz9/M4sj216gtxYJ9Tv2Y9rF2HAGWvEjsR6/quUspN9kX
Wx5MVNaqvu6VQVAm8X/R7VZ2SSN9GQr6ZmZuRBdGdVG4+PsXmSfquztNPbvAjsDjC5mCtdSv6Agk
+yFW7tjyfSlxWKh6u85lfO7nb/3EfFlWSEzQSRaaD4V0HeN7gKM6rSXCMEHJRQk7JXtf4A45f6lT
T3GxnOS0Y7BKBoRtSA1tfi/Q3FxI8k4BVXNB/XnqbhZriWxgxiPKXjnavbLLh885Nk5D3XQZjjag
jN6Pf3Yni2WjEZVJ6zlTjpnOwYIMV0Tm/W3RK8qFRVE9sTAthbwyNLPC0HuVmoC+Ro4D1X4Ttz9H
KHSm/xCV+YbW+Eoq9kF+qysgEK/kmrrIHrAPlJdXHUwz/5Y190UJMC26gtKJQeMXZtOVVV2xCvCn
VdTv5v9puspBvA7Rz4ayMXEjm/rS0nfqiS8WoxgkU+p1CBTwCTphl9GQbBGUtPBad+efxDx3PlgZ
lvzPBpYju0fbv8Nv2m/ULDaxuTeXhMsnnsJyay1M3SP3V/LvPHsES57BkzIrWbj2mHXrpvhy/h5O
TNplbdhXfFCLTWEdQx6FHZOKjdtli9N5DzJo08s1xsf1+UudWLXlxfKiqyV+6a4K7tJgtB0kNk6U
yC+BPt1Y/fQ6RvLRgPsJFeTC6rLARP+1nv2xf6ekoptV4t9llnTvifrOwloITEejrkRMIS2awMha
J1asLwFJ0/BjiIDUJ1HuQEJdVz6OvKzs1krufSaGGde2hCzJkMefFplmtJbC1RSo+7TQgZEHhbTn
fNetdKlQ9At3sMhc/fsOFqsWkEtDblQyOEEcX5cFFFCJ/DaJisNOtbKnpEFhbf3CibeKC7qXwruZ
oteok+NNR8ssntwGTsoNbKfw0m/0+0nl//9GqrlYfeqY2pCkyd7BaDZh8Qk940Z4d/yLbwdAxW5D
oW2zdn9+xnz8CtA7+f2DxPkR90bdSgdRYKNHdrFF0GHjO3kp1AuH6BOrxFLEzcdWKL3qeQf6Fz/a
0doOwZCRNAr/4fw9nFokFgOGOgNhj57Gx0yxsS97zaMc1RcWoI/HR1tGkEHmGAZiUJJj50fDLbG7
0K9UxbqfZOMxnfLgwmVO7PmXJpdYKw1/MkSCJsW/EoNY6d19b7wEsb+pRXyhcv3xOP3RqQi6Nob2
58VHFBL1NlW6jewL+cJEOvXD59Xv3c4mmKRBE2kdHcmf9RwIlpnbKxd+9scrKJLs3382ccez6jCK
jnJfj1cFoLz1JFkaKldeDZPNqB72x2ZEQHd+Qn380FV7sYxWnqfEniaiI72EBHSP1cZAcsEEh1f/
7ALzq/JusGwkJWj0lAgmmQQtQisJcepfq54VUmoez1/jxMELX/TvF6FFQyvG0sKjiBptD9xeftSB
znwjf4moymB0x6I/ePhaa1vbTN5wBOd6YSt46oEt9mmWj2x95KTCfjtCCSfhiEJqrOwLAwHqZK7E
pXbzqQstXv24LGVk30189K1kRf/tNoBcWmYbpp7ZbIpK+YevzmKZhO8Y95raxscRNJWjN4xe1+jD
7vyjOnUXi32UrE99O4e4HJW2Vw4F+dHXrSIagNEhSQC5NWyjmdBdqal34X7e9v9/bqwItf19cvAt
NgoMufkxy6I7BJXbEFRFdiU8+zHjqLD2Ktjarb2ClYz229BXkXRT5Le5AEE/mZdinz7+NKjLpD4Z
A2hVSl52bJRpdClJNisSQoobqBznR/bEqrRMeaVhaCuTHOVHJcJtjOq3HV8qrygvzPNTv/9ioSCa
0rbTPEmPpW5sW1n5NuhoZyWx+me//WKZQCKjQ2jWkiOHb5DJDk3wf7YALc02MbJDuRqV5DhoGV7t
Xp7WLVKfUe1XfWn9Ov/rz3Ppozm2WAVgwVjC1ozkCHXedoMEFlmGMnYA/2PXybYV0VouPdUpMMqc
v+KJF8laLAciEhTAKZ8dw7o+xPKxJdJc7dE+tPG8/Fxcdk5Nq8Vy4NleIEmAYgEvwYm38DtDYqkv
FAneNCsfjdtiOQAWSqxSmhZHAsq1DDlSUa8K8m+d2mz3fTG5VXtLL/BLln6226tRyYB+mc4w/KSa
jeaAUA8kWp63L5s5cuCAjnIU10b0JEyUt1dqgeTcgGZYAXQnhL5TVyyYafbEgmlF3jX/qNKf9Owf
pKxyouHRMBFhX3gfTzygZe+pnUKhS+lQHLPQYMccIIF2qqT63PWxilpYJ94ay25BNwM34/k5caLm
Ak/v96UuzCwbG3Nmsf9MEVop9zO5ytaD+yhsbiLqq50JZC9R7BvG4fw1T6wLS5OObUNdKseaS5b6
RvfRA05zIKN/YZqfmH7mYtkxcK/0fqlZhwmSuItnY4vj6z8MBv/7/LFYdaK4x7eRMkbsflrlNZz2
A6DPeHiky52LT2asbvThwlw/+XDmW3y3E0oJtmyl2rQPWjk+eWx8CdUaS7GLWm2r68N9lQZbVPab
UecV/mcPZ7EsGV5VxXDR7MPQ4Y8jEEN3qnFo3ZawsQvPf34QH7zBywxG3S7HFAiwRD5x8iNBnjD1
wx1+aFwH5oU36cQUmxsU7wdOjowuAPkkHQLS4t0AAKWDiwuP6HBhkp26wOK1kbC+9201SYe0Dtey
EW7kHOlYl15qf5/6+YtNvZZ5iQ4ohDGiyIa50g1QeXvDw/mHLE48gmXwYQaQROrZehJek+IF+gSG
0oVXINsPQ7+Zgke92ZDapqcCTGg9H6vH7IcCHHK48HxOrHR/ADwUNTSqWJcOdTjdKlHOAUKGRJS7
Wg87BJprHd+fv9VTd7p4hcLW8wcI3NLBSDEtIYiA+uJ4/Y0wLmwWTz2pxQsTp2pZEqksHYZ82Bk6
6iHjqzRe+O1PrGXLOK4+7v12zgk8jFGuE7LBO2JdRpp8/B4ai+80CtRmzG3ew5YTfEwUSefPIuUG
4Sxjpdfiwnbq1MNefLGTYYS+VPOuUDd+mNrpCqDgvsz8O4S420LHA9Oan88/7fn9/mBpWaopUKP5
sSEPzKvShBX1qdFRIblVrzgTxMl0omt+6dGcWpz1xRKggAqsdZsHz5dA6imFZz9SLhJGeJIOfApi
W9nyzpy/sRPTeJlprviR142UEQ6llcNT1vfzNxPF+IbULff8Jeal5aOxmy/97mPTidbWO2uUDuqY
uUPWwpSB6Nls8nZfYJs+f5FT5+43c/m7q2BMm4M6uMrgl7dzza5qbrkCS0xEAqxmPBsq0YsyVspL
RbyTD2qxBHSdTYQ40RgHdoyBhynXBOzU7iU5dMv+uYhyjqwbnIAXbvHEgqAvFgSjrYUBWYE5OKau
3z6K5rmGSHZ+/E79cGXxkCy9GidyivGfa/ddZawaZfju2Re+aotE3792N8u0tWrIFWJdoD0jgfuh
xt3BC73Jia3+cxJs0B+CNxWN49npkayIlW0DHpW1eO+XwbVH33PQU9Rz7BvYLKym/lKfQ5mH7qOp
uVhBFC0TnVx0zZGe9Wffzp+iPN7JvdhPnrgRkPscFdJ51M6Nn9DbF7NLoa92PQo7xyYXQSqCNZQ/
xUEE7eInXqlWTOGfCRcYUgzCtn7B7nIh6fWN6PLBb7vEWNgQsS2N+NXjREihWXQb368aB3bNPtWz
T2Q37Ts8YHkK7Bjw6oR+BjzSDsvla2ZS4FcfRipe3Q+QKrg5vwZm9Vg27dqqwp2SxLDhs+ssxOMk
CDyKpT2i/dvSym5suVtNqBAN+iWBoW5bqwRWymHJ6acBK51W3/WFd6kp/ZbQ/dFNLlY/o0c12FR5
dcRecwgEKPtwiNdKbGVOk4BVlrCWebXr69Extb1vdSLuozbbWZn9Pc8MwPX9YRQ1m+fhOlOH7SDm
dlx/bDuCtgMfTyeGTGfIy11kCweywQF8bQel1vjUKVCCicI46jUMdy0011Eu78NYj91kjOkRiyjg
xGmQcSSlIHEFsZHnXz7lxJdsqePHMVNLJhi6YyT737yCYKcyrMSq9KZD1STHsYIDgaiXXjlfgSzT
ngBh/xgKaXLTAHSsDE4QXLy2HfoI5kC1g07+iKMu2zajvQ55aFk5XsdR9IAjtXMCEjnGEvVuSQhT
Y1yAJZz4RC5RESoY/SmQh/LYp9qqCfNfceddEU10F/ObrKyMiKHEeOyG1/NjdmrI5oXs3XpPLmpv
52lUHmPcbBNRQ6SQvYpWfWplGYgcmZd2kK//2bUWC71eoG8l6rs4Brb/TRDDmgnHk7Ibv252BcwA
s82fzl/pxOdYW6zxVNSxCYZmccQidednyb2dWofMrxKcU/2FB3Xie4xc6reRq6umtoshrUARGtcg
639aU3ifDvXWasKHnmirf3Yri12gTXZC4IupOsZT/hxGerIZzenB9MzR8VM/u3CUPXUzixUcYEZH
lJ3EeaZpD8AAbqOaXMTGghOjv2ZS9f38zSgnZvfbcvVuupmRLqmQx6VDaL8M2T2okR1+yzWu41Vq
fGuNl1J8opDRxPe0DAlMWhlp+aVJ8xWG9HWrfdLhc2vdV+DSTkM+mQZslJZ3PdifyYV0TLAMGAUI
lJnX1ksblPlV+GApXZLBAAPorKW+f7T97I7QIJXJ6skPk4imfzb6S7+ZFNiV3jdMUegnW7NJr+e7
rVu4AiLA7j1c2PmcUBKpb4KOd6PfhNNMRk3tg9clhyaSVpZebCWYZxIhsRLBfRLZcqDtwVSp9pPt
VY+RZH7qIIecf/wnFpul6WQoyf/DxGQfSgXtQDU8RH26LcHuCqUm+QtRzxg8nr/Uqa2SulxsyjLA
mx0Gx8Q72nbiVoR7hOJL/TkgCjXd20yXSdmz5Zxi4UqhgTXnFcCr682RPVm8LS5Nn5OjvliMQjMq
e8srsyPk/NvYUMttFGngZf0jzfCNH3duX27KJvqCesoN0sfK936MgdUeLozEicVwmVBe5OZAv64s
joZc3Cly/Ng13aOU2vKVPfjQCoL6agBHFLcUEtEVO6VRbBOBuTPFVL0qAhLkXRl1v1NjprjwqT71
Oy1WtdjSB3VUp4JNAmcXERDSIVosumRjfcUgdEkkenLsF+sa83wa5W7kk5NV37KMYAuaeaODw84m
iY0Y7aL/VqjmawdagPptszFLXrfKi11iuC683W/2pQ8WkLfF8N1rl8iK2k8pUlUG9UByrOKEaui9
6Hai0DZqzNWYqJ9atX8kofUOw/djUljxT71Kywufw0VO8l/nhrcN07vfIC1iiQ69Xhw9DdvLCLHO
WpWmdCeRs3ejklfkkL6D3Ka49dTuKQ37a7JzCAYaI29V2rq1GTKZA+35CXniW7PMgjdbQ4wiDKcj
ud/+mnyZ1xGhnY4ygRw5ZVzTMrwokJnf9o+GfnFoTqc0rRtznI62Sqia5RZBfERiEbe1W8eW42cR
3saDKvHMLYC/VrRuRfHcJhdWoRPTfKmGzkdVKVUxKMfSVG5RL91gufri2zOu+sJgnvg4vRkw3j3Z
Pg+7olQm5Ri20feu729guRwAAZx/VKfO5m8nvnc/fhJ9MMJNFEdMlhFi58AjdBx5tUQ7prS62lEh
AaW9hiIMjFNW++GFytqJjcKbL+fdhbUYHA8GOXH04umxLZudDzTR9VL/YYQdR8zpo5o3Mxy+iv7Z
RuuNyPzuimonCknxQuSZxF4GWHfnjfZDGIkcubc8XXhepyb/YkGSdS3qE6Kdj0MBlS/U12MxPNYW
RWQ84NCULjy4ExNvqYCeAwIKuqPDUR2Ih/HkX1bvHzwR/OoHe9yenxxvL+wfL5dpLF/kYupKEg6o
EHeJtU+jenAnqQtd7KbfugJ0KvQexMmttyezOvkyxJK+B7qUyTGpmn1AcJV5X8A7UgJxJeHP4RUk
iyOC3KaxHEyWcPXKfAT6qqOV0UK366x8S5615nRTpF4YqA/fH+5hHsB3T90eJzhnds490JNMu+oa
cMev2tLvzo/RqR8///d3Pz7TDAZeZNNtTu5C1cK/DL6Ww6U2yoeTiV9+scdJZNJioYJNt6Hq2Vej
3hAJ2xeFm0yDdwXE47nN7AtF4o8/YlxrsYvJCq8piJWcboeKhKXmtW80N4wiJ8SbCLxg66U2qwKm
zSKrb3yd3Ir+witz8tLK74Mop77mh4o53QZlCsqIZudaSI9WHV5nU4vJtPwlVUq5AfVPQSWgiKQ+
yKSpXKgXfbwGcueLvUpDdhFJlvV0S4FkjgC5nuUuK7Sg7YPqbWzElNgeTd+RE+kWKvql3frHJRyu
u1gqetbYwoQ/d9vHPskSbfN5omrm4MMSbhyTId7/X87Oa9dSnOvaV4QENiacwspx51AnaFciB2Mw
4Kv/BqX/l6roxUJ6T7rV1VKxnO05x3xG6Xo97IX8ti7WOaxSi9JUXqxn8coy29d4cFFNOgAq4ego
FG5WEE0cpG6foCl5CUxloOA8aHZa0luPgBE8U9EdIR7OvQqMlxUIKG+KN44fOgIEoRrOi8OA2kEg
rSwg8WSxTwkc+VA+TPNVhLcYoP34h1BL3T6O7o3dZSoHThtYPsJBBKOuJ7vIVa8pYGDNAK898wir
lSfmGgcQbJ5B+foESAFuWgux/NuXRtv6jy64gCcMTMmGM4whrrFLqqui8bvKURs3mOJbHENswrh4
tHMYoBjZnluPFXCNDtC893eNP1PrVtsnC7tkDjxKNWc4Y4DOoRMeYtSZF6ZEmkQ9otoDwaEDHM2A
fnsA8Oe9l/YrPG6+NHh11TxDSWoB4/GN1l1j/YeQv0hnLazFm8cyumayC4TwSjFBgOzPqL7wcpMj
6cnLIxwF+o3Uwq2KtTeDkSfKutf7XXH76jrSw/9d/CFgXWWVAhhsIaJtx9j9zSA4wE9lDXSnr6N4
OkKFj+fk1q7qnfdc9acwqXzWHRLc6e//iJl9dlriE5I6EhJGUGdl/tRr8OVa/p6Cg5ha1eMAmtH9
r8ycFdM6Hw2et6kYsMNqEM02QbJrHJTGBvClu//3z+2jf7LNfx1GQ9k7tetk5BzDf+swtAmCwqpf
m1b7pZDmN3MDBpJQmZ0E3GM3PRMru39C3f37wvfnGjj++V/fZ2YlLeYM5Mz7jMODOlnDpn1V2PBZ
g2gbefoc+QrKcebDY4/GyfdEYysJ+k4c8RTJYe1p4YeMO/eN5fVnrv31Qyrg9TXZdOSckWqL++2F
DfaoTF8Bt3gsde2glahqSU0dHYSJ5gTxwsKeWT5/dpy/Pqx4ZiNT3JIzsEXgSzjhhvThltn5c5P/
HmWmbfiFkq54db+hE7DG/3v3YbmSf3s8NBUlwAf251o4QD8N4QoxrEdYVPyAJlOtzNr5XpNwZ1f8
e4f74h7WX9fWln4dOrYfZyIfGU3PyrRQ00ze07DaAmYxwlX7nTEUdK2jMniFsvLRTjZ4KUvtewUM
n+IoxBz8ripXqb6FHHnFidjTbJ8X4D22+bZ21WrQELSLTbGSqV6sMC3KNa51vmjlKnVhZKFDp4nq
GQDA6Kq0gNIN3jJbLlzLZhb0VBgfCC51zQ3ICd5wlwHl4TltPZWaYKpWh8Wk8M1wF3p/coDrlhXr
bUHJKTFCaNE2vb0lol0zh267BOSwJdHTzcu+zaYQn6ZiFYwQB3IKOSqwAT8sdQtue9zTl9LbtxW3
+MTYxL8mLmwB3aJxI3qySjBuaLR2xFYrq62I2ENiO6CRDI+11T8N8EowoInx7NR50JrkoyzysxVq
C+N2e/2AJv3vzwCbpsD9XyOn2H3WI7nWYXbLKLhruLT0+z4De7T/nx4GbCqjL5MO+LPGJOC5RsfI
0h+hxQVJMtreX5q3ZyBIPP+2xBhyC4byg3ESw/AGY4BjYQLRqMXHCmOnZeZS8O/2novS73+/I1C+
mKUwPP7/czC2shUfzmW8RdARQBItOqMGkefXVHvNsFghEM/4woEz9+3JZQFQOqu0WGSdaAcVYWF0
25onPy0h1/f7cOZmzqbgsFyUgQ6UhXUqoY6JGNzwUL0sAEBN+usIQ4S3cCcf63DhDTQ3ZpOHAKwr
4BurEuukiXesZSXSU9oaSEJEBwUV7f/YqMmuAbwqzCkM9Bpr3G+Y8O16nN6MDKcsy85wMAlgWNVt
4KK37+tF14rbwg+4N03uWbkLfq4zVBisZtujOBozRNfe0IW1c9bkN07lqsl7FJR+LLRzPIP+ewjj
YfTvzMzwYIG3c26dbM4qH15bDjYNA5nY3jfjb7HdPxOenXoQhGDwvrddjznlwkCOk//WpyfbSDwA
3Ks1oX3q42JbJBSO2U60NIAzu7EziSikEfxXjTBkJy7NZ7jXPOtCAA4Sr2W6FESa+/2TzcN1QyvH
85ch2Gf9kqgw9UxaL2xMsxNhsmMU8MK0DDjXnEiPvzhHUa4MHwCu2mbMBRsEV36Yk5Uebfq9VfXK
Y9RZyKjO9dx0vwD/KEphQHmC3RUweEDvEW3DOH1eLF2aOT+mEnutVQMwvSY79bB1VnV7cFEE57rq
CMCd7mdG8gVKABDmq/tzfGbDcCYbRlcVUGobg3Uyqu5HH9BzDQQyXAlWosxXQ7BwUt1OdWHpTnYM
lEoZfJAAcULftskILmiROMJlV7YblX3k+jaGFLnjT5KdOw5wfnCoxHsdya3iQI/Du4aucCtdaPPM
pj8VyUPBTuGUnqGLYUZWw8/Tg3vr/e6cmfZTLbwVtiVLUCx5ws0KdN6g1L0iWTooZ6bGVPWeEVqX
mcS0h70CivMqKjxhaAAkdaiapQ2yA1ULhjaLzY0RiWpPLLt6Ipp91ANS1bCvdmu4pEhYATdF36w7
XsLuxE2ID8+HfFvGixH/uVNvKg5mWa8A/SfqJHJxdCJ7X/Vt5nX68MX14gURg61lBs91K5HiXRjU
mYk81QNrtCKaaUX6CW5vj0WVnlorfA7wSmvKYV+US6rqmTGwxoH/65bJM/i+53AeOdV4wcNBvH9U
KYcOSYMUVfkaUwigNguTabYbJ7tNQlpe8zaHe3QZnIKMHHrEM/D8RCCjeYaTw1mz6WiBiaCqnnfV
UjJwpiun5Q9EBlULIiVIf50NFH2+rfTOD7vvnczXEJbFgwbWnO6Npgw8CI+Ka6ekaz5H+0Rptr91
tz+Lmj7dX1FzP2ZykIQw29AiVbknZCYR0RwuKSyRITz+BrvXB9oszJ65dTsZVod2hFspviKhu4TD
dZ8BMQNW3/02zMRJwbL8d9a0edaDV8yck46gKKyfYiSirHg7FK0Oq/UemW2z2xYk3+D9qlZlD9cK
SjoAGFFlBbx5Ruu1q4FZgqoNcuh047Mo+Yq1HAYnfXEZbEJ8gIpj7GYOKo66NPipVfKEQ7BbW7Rh
hxTOBw887Pg+UfpPYLAe8obkj5qpdW8BpYAU4gX+5MJXxLcK+ykcOsDCwG9amMi3NTXw1iH/tp/l
vZXbiMedQMr0hXrqZQHg9hlP79BEtNROIeE6G/TZKR4o/a4Bo6b10PXahyq/mhDK1Mr1LfybcP0Q
g8aDBwjeVAndhTnMjiEyrqmzKotPASX4wpCNJ9ONC9hU2g6pEcxokYo6QQjGilejKT2j1HaV8QmU
yIBHXZ/CWsx+ssXWgHFwfwUnWqPDU6G/9e47vG5xal2L8AWMb5gGm14N2j4kDKp6R4nHWEW2RkPA
jvETWEnd/823Ra7o5skpCwfmOh1y/GboVHx0bp5cHNxNI+fJ4eB6vOOXwzsL7unZhsN0QEduxNGE
Z9QpigKsjSjPMe8vccH8fABeuTy7sP8BY3Xh983tZ1PyQkAEAtQwezolTYq/PwhAyUcO02TwQFJ7
AaKnJ1NAv/Mfubu73ydzC3tyvwFEvrWKyqEnpAOYpxVwOWsSa2HXmLkNTsuQAAUuGyB5TYBoE0DN
+WteAZQ4GKDN7e///LnjZvzzv44bncVVVRkGDMQbl4P7Eb3BWBxVKKpfWYhvwOz9d4uB5hrCk/e/
OBOCBVjy30/WdV3EIawVTzIfwtdEQnNcW8E+TtSvrOPRJ+vjcAdM/+DVZZBuWtPiq1bXvCpRzsJ1
caZfrfEs+KvVpLXNwYYx8GmIzWAbiuxcgWO5NRqJCeKaSzL7mcA9qHP/fqcK+w5GhYZ76rLn2i78
gKF8HnDctAy2iNKwbJukG9gObIPxNYsYBETYg/t4v6NnMihsWv3hpIYqOMxDTiVvYGqPJBJcV9Iv
vGfHcEed7+r2J47b0ARJgD01zjmL0hXQQ21S+Ng7sNn4LE5gFYVE59Lgz/T8tEiEKcBEUr0JTk6o
f3Dc4va9TP3EZtsxaorYwm/cNVH0EApzg3I4MCu7g6nrD4OCNzrAaQUg12Z9aEI3W/pJ47y7sRGz
8af+NRmASWujDvG+kypf0B2yvIxnhrQyGJPBtalK13imdAwQ3kgDra18UYG+GZ1aQfK9JNh50VeG
+3R/0OaentPikzAx4mEINPeEKtsj5LsrGTxmnfJN8z01xIZaZyMEohqmZTZ21vsfvU2zshmb3E40
g4c0KEz3FMhvoICtjAJVvU68KjrULEfvNpGI8LwnDK4Fg4WUzw/Y5a5y1fjY8Gv24aISGHN5gNGh
/IZd3UghJmt9dAoiUGZ6QBPwAsNUV9LZpmjMeE6AB0wHWNpn1+WGzOxm07qWLLfC3obj2UkS+WqQ
B9Y9d1huegxZpwBnHKd35C4cNn/kEbfmDfl33khmCrDYRXCChY+X86d6+AhkvBqXsia1VdVp/njx
UDJb9xaiCJnto5Ow7HPoPurhrEffMJooaDsmRB6EAztQ2A9a79h2EbRO8h8Lg0tn5vfkhEpA7akj
qCNOuOskgKGE5gUmAx6vf6ZjzFhUnmFfkq67crdfD0mxasozfkNCKyRSazADSw93jnFZGNEaow2X
I2TktqFt763Rq4lvhuFJxxGf0cLDBDChkoPK9YRlcb8FM0csm9w64N8WszYQeOj1KBQp4p91FugL
vTPzVJ8WwtiRG2GquvUx10CjJ/FjHZigWC3pNmZ++tSJlQoV5gR5nWMbI68nQrbnKVl6rs8M7H9K
PZoxQM9hSwMDU9R3a7VH0jP8olGjpiMWS+NrZMFwvQeDLoJTVGWvmfaDZUsG3zP75rRKAyZBEdKZ
dX6s0u4VIkME4KDdjWFqBOvjNeT0NiQaC1NgblscEbB/b9JZ2Ju6lhv6Ace0FcCfJeRHO4frauxZ
Aazz6A4mZ54qit1iAfDt09uh05R3FcFjOICpzjU3hpdykB+6Xb3BWXDnkB9a1JxV8NhoxmG8q1fV
U5B98bD/Qn1TuLAt33yZ4vuTW4pRJ2kUKr2/Qn3/1lhwzkvTfMNddw3E2NNindTcZybnXw5fSbgj
QrSClPgjkc1DGxPfTdV7Y6Y7vjRbxr/tP7slGjMZQFeDqwUXurrqer1pQpp4BkHFTVMcRLoQV7g5
IfGJySkG40otDyudXUlKXyDbXVfyCLdvL9P6N1Be1glfOKTn2jIuyL9uDLQD7NZxhX2tk7rzVRSM
pj6w5XAo5C9lsBTrmxuYyQFDYfRYV9y0rk4FvfQAbL4HqXS8Av/pU8jI3TLAae9vsbfXF/puckgU
1ITpky2sK/wHwA+3v3Um9eNGeRVXvQcXt9ijknpEFlAGwmSWkYWA9x81662JMdndEbM1XeC8LaTh
TPjewtd4XUMw+L11QBUPZHdoa9RzWoFZo3oysakny5IeiRt8M+GwgMJ/rV0hQ5JuwVD5ocpMf+JW
BudbZLPzPMcrOdbgDtFKd014OiyBTGemwFRVQAMuo2DonavVsTXLEOcU+VOUhy8o3L0/JH9qE250
zDRBb2lOFVCIFq7E6VHoFFcoeW5kj7tx82xVkfK4CT8YKzOf69hNGg++cfQZyuSDVPy3SkK65T1T
r0j0EIBi6q9OwEWu7dMVHI5dzUtkYR3gkklRpglLjyjq08dQiO86zMm8oCqf2jLeO3Hv+riQVqiB
RiQ1SayAHRgfvt9v4+23oANzgX9XUhvqzC5gTH/tTPmBmz9cJCQ4GPAJWzvNJofJh2dCtt7a/NIB
Ye85Q4GCzW5RZTazxKZ4UtD/s2zIQ9B1pXZ142yrGvc5xnVnvOf2fbEkUZ9bX1NSaVQBbqfgE3C1
8vRNY5lARagbb6PeSKCJSMejG448BQUvv4LHF6+Jts6hN10IEN4WLzh0yjCljdvC7Lyyr0SjUPRE
7Ng5OoK65j7QKgS6sp/UkFAwx7+0hMC7rEE5AgyDYJWQp/gvhmtE9mth0Mct/9bEnhw4AQwEOZDo
9lVJ4EMbSwOgEw9SO2yOiZ3tgtj9yggGvnZ8y41QNjucUxsxAN59h8QmWCdSLmVBb+sc0S+TYwnR
qwwhcMO+sjRZIYRWD3tMvK4xvARX4MxHkfzaybOVRUof/9spPu53wlwfTM6qnASgIFMcIU7KD1B5
foMz2Q7mNPf/9ttPfzRrckLBvo84TcjsK4/N703wqKMCTMucc1Kqkw3lMlImZxJ1HB5j/BiEG659
uAzhXd1QXi+bHzaIHl7Tjb6Jo7gWLByYCcLH2i6WcJO3D2vw+/9d+fAFCbTAVfLahA7CZsOjG+Yb
U3afTgmrKnsUviev93tjbq+efCqNLatmNMFe7aY7N6m/YDp9NJ3sS7eXRG23848OmeqPKFyQzCzM
HUDyg2seQlEltUNVAOlVRBFiybicx/UVln9bY4CXoyi/uZ3aAdpFkUI2MmMViJGrWn4ahlxKJd3O
CuBHjX3/1z0ljarWgWm6c5VpZn+mAyRlQ1NtGBw0vColzioECXXTFKx8jClCU7wrn/pGNR5Md7Rr
oZqfuUj9Cn5VeJda3anv8szPaQVlFa2+RUaltvowACaSiX1Mta+wtaEiaA4AuBlrM9Ce9Kj7bUII
4BncVGu9+yaZ9QHXySND8So8OGqEWcCL6pnzrWDarq+SYuFdd3vMyVQllYStmdYssK40gHVajjt5
o4xdFLfgMSxQdf7Ib/+7j8Fj4t/uLaKe2DCpt64M7AaYPR1izfB148ORRx6xLQSzq6B3c1/ofhfL
jeNuy0rsYN1KQuZzQY88lh61QQAjRdYtLP3bGws0Cv/+KMc0JON64l7LGvZhPeeIfqRHW2b/0yWb
TMVU+QC8cNKX7lXq9c4tk12WkCftDUlipg9rY4ngfjOSg6k72cDgapcXg8JnAGUE/smCLKv5hIfO
0KQ70UYns5ePVbvQptt5A3xtctOWHc2iUOPoNMzy2rFw6y0OOAec/FpDqZh2DUozs5OF/3N/S/qj
N741dyb3baMQLI2y2r12bpxuuVlC3WnHIFwB+pI/J/SLdd8aq4y8wA7KTcUzZLcd6GNHAg1UL57D
nuQQBgs/Z+a8QLnAv7MGFoCQsQa6g+JI/Vdd8mJtC2Mf6KcYpELem15HfxiNAKK1rPY4B2X00jkf
dIh/0KAzd60tHkLxrKj5NBTxiunZHgSNpUKumcsLmcqkusqQZm/b2FyFtoOcKNkZhXtUlf2Skj1N
Q5DzDb9N6o2pvepwpe1suq76ci0anuxcwYpf90ftT9nJjVGb0khhvikSWmr2lfK4Xbu59bOQ8hJV
vPSUMlAwXaQ/s1odwi4LvDwSzSFI3AQuucMhMhAdS4xUnYUZ/qod+5VaJfybG6dfRXCd2tihqpfm
88zuN9VficyBXRd1UPWttQ+CilPuOA8FyB95JJ8rm76F3bH/aceI3gWIkJofDa9B64vh/TbgKhri
pXC/x2buvbDf+ndiKdEZVlK1wVXkffZgdRa9GDpIbvGQtWfWdpCEFPCVfjKpCFa0ip0tzH6qT7Ad
1EIaZK4vJjetEGj4nJJEXOH3s3Mr/saT8AE+eFur5d/vt3Jms3Imm1XbAhYJ5Iu4Koc85ApVQrD0
Wgei89vCHlkzAYIdzgOnVrS7/8WZXX4q4mpq0pk8ycVVD9sfgQ73ET15jZbo1nO7039EW0WT6EVe
i2uvwmcNrsR6DgPu6L0C6c8sNmn+WaNMW29qv0vObhl7LiS1gd1tISJYN3hS3m/l3L48FVKVAmKk
SHPkVYfROkyOo5MyymIVW+G2Y9qDgBHYOtYlkmYlCnJRj9Q93P/y7XchDMf+nbaFYcG3EfUnV6uQ
zU4PsiM3QZl05XMDasJOQV9x/0NzXT3VXJXgUaRGAjICDYHTKelDjhrSKMt3EYI7MOxcwy3vWlWd
F7XFVS/MY6l0GAnED3B/ldCskW1ja+/3f8zMrJrqcqjJwIyxFH5LwB9ikE9r1IUAjLewEuf2cXuy
GTC3Z1YAL92rbvfXhoWJR+Emvhs5uck5zIYrXBPXUBjgCayODQue4MELuPEY5G3TpbfRzJMPhvaT
sQ0l6fHQLq99W+xrlIoCk7dF1Zg5gGCLirIKDnoClYQ6qv+KjvwujOEogei838dzt8apVIfLQLM4
d+tr2Sf7GsFCkro7t9ngK4ThoakCkO3ya6Qjy0K0fZXKl6It5Cpg1kFzkUPmdG3WDxFce6m9ZIM9
u9LIv51SIgY01GOxdJaanh7pXxammsga+BnUB5fLs6RQettfixy3uRU2vQAZMHEiAx+wtPk6zFDb
JDPIoLttpNKPxZDwzOY/FVA0OXGl7ILumpjtQ4OSG5XIJ911voV6+L9txVOOKxgeiWjqAig1C/Ir
ZzixSu6EMhfmy0wLpmoJ04zz1BhK+2KZ6SauozOIjquMBBdlv92fkXNfGEfor1di1QoEDQmerGne
wUE4hPqur9rdWAYx8AW1+czOMtVr5mXpREXZxPBLcF84AMTgGp0dXe3vN2Hu+T0VZ9oihn1mXMKv
IP0tAuPQ2ZeoAC4+qB+Kj56vMxRfOeTTpKNOnITbYWCftlpXBn+pM+3FzOsfSl+IaM/M7KmCs7Ua
ODu7PLzWZv3k9sm6C+OdUzUvWuZuU4rMx/1Gj2fRjcuoNbl1CIrcW0T16Krc9mTl1m+HmW8kNF87
J90haO4vjt7M/WaqrgPBniQFQ4u6PFibGtSgRqJ/JnYAJBU7N4H+IQLUmvZWujDp56bLZHPQhWHa
ErnTK4feFsu28Jw+jDyrdBfm/NwYTd47NrK9CIII9xKV/TYF9I847SFLO9RpDb6oF2bCjDcRmep/
MoAVhHQkFmsmVjHYyBovV1Al75uq8QtBVxp/5MUv6hlHt//lgmKg9yhYJuF32GJwLwbp7v5cmbuH
T7VAEk5VshKxc0mH4aXt3CuytweuR16mh+fIJVCRgy/aiFVW69+1AIKP+x+emaRTvY8WCgVFc4mO
jreIx6xZqbY0TU5Rnq9dqWONrO5/aCZbS6YyHqRqXbPsteDS9yT28+LSOg5c6eF9iGjno2wRQEiR
Lep9Tb3IUG6LXh20IVs6BmZm1FS3E0Qi0bqmpxfg119jZMHtRvPBqt1xNeyjYOGwmbu8TJU6ROGi
j1cUuSR94YeC/mgS5WUuOWRNtEK18lhlGYUwADX6M8g/iKBbdF2XS/qtueGc7DmVWcDrRqTWpSUM
vC6LvlVmG2/BAo+PMK1GugZYJXeV96RemrnjtezGNsf+czPRUTkSJeal4e4mCflnrkfn2nltlOOz
72m+N4d0TW1+KACe9fNe2xlZvm9T9/f9iTU3sJO9qBV6gvWQdpdOuD8shXoLN/pdS8MTefMSc0oW
Gjqz501VLkqlgV46YXcxO+cI4fQTYf2hNL7ut2JuA5gKXbibgJ0QGh3qvHV39HhirRcl8I5gQ9Su
mipHerXJstBjVUbeuRvTI9DeCOOKVGzv/4Y/LL8bQzlVwySZhHW7WyVXG9KxKGdbKI1yEY6JLjBQ
3wIUdcGt2cX7bpdRgI2sHSqGLeZ6g/FhD9+ZtNd1sQ16ta2LUwDRWSGfU1hiduYPhcoTq3VHXRXg
taMgbXDHlGgEVMaP8V+sebDxp/ivxfLY2/Afh0wFOLmgUdLJKLmygDxKPfIR8N+1Vr5J7KcCro+c
AwuSQhKtrUpprNzCGJVvBYFkkDQobWh8CDH75ksZ8QoBG88GLLlnlwaepVy+JXaBVD9sIZcyyrNz
YLwB/n3Tg0TUcIgeXytW+E3/C90HwaOd1OtRkNdae2RDjzLW94t3y7nXzlS3k+cV4mHSwcVvQHDT
ZeOgDnnnw+hEyn7FomSlKmiNAQSMG5+lP2EBDeP7VZbl65zve+MDQ23CcPv+FPwTqbs1BSePP4Li
jrS2JS6KokCV7x4TjAYPeOaN/8E7aAR+0vhhVMCV77LlntUIjzEYq7eRn0Q1EIrvUlNeEbi+yn80
cLwvk/fcHlYYfi/NfiM3DxH1hnAb+qtfWSoBmFnHvNw2yWdhrwR5dwnsW/LPuHh2bOTiyzM+jPmt
8vHChhv+ykCCNjLUum8slOFR33UQCMh8Ize3MPqDhth8oymH+ZfcFfpqsIEfZn6CimUo8ZoecXjV
HezmAS0bl4BDDoH2u5eIIcRrTlARZ3anIKr3WAbtsE+jYNt0n2Fqn50QVIINRgJiMoSZfXATUHaw
MYAIvN/5c+HTKZLWzeNc003MPzOqt23t90DSAy3kZXRYmdAb6RSBnC8tgmc7vKytncoaaEQrjxg/
zOABPzijP8sAJO1w6TybC79MCbbVUNYZ5Pv5A1y6oGrRfiMv9t0S7ksb9B/IQmcgvJAtUI0PQdxe
YxgzGLm2owPZVE3rhV25zlx74bo4c7j+sRP6a3nyNGgQtyXNRSvJ2oIpLKpln8Iyu7Ioh3C78+ua
La2D24eqObn/DtxxSjjkNRcW0V9BU0Ii2B6jzH3s6/pDCTYKd+8P+syx9ic3+VejoDrQM8UpvpQ5
uzaLz5SqX+6g/2+n8xRMy3GCSZ0azQVFaruk094Nar8NNFm5g3Nsg/bpfitmhubPifZXK5jGw6pH
TeMFlR54hwhwElmOb7BN4pCx3vQBasGX+98ad+MbW9SUUBtRx+xrN2suYVFsrNz9yHqx60NIpcli
Bd54ebn1jXG0/mpPLGTTB7YrLkaTHQrsa9zMLigf8ktOjsSCy7RlPRKYtA6FusJn4X9r2WTzdQ3a
qjS0xaWh5mtb1vsRXVTx6pU3S4GAuYZNLqhJ3FpwmnTEJdfyjaLZF3HDVZ3ah5YkO16B1+bUyhMd
HOscY20p5OXvt20uuDlFzKZdXVd5GaCgDlneTRsrwPxYj6R6Qr4NEbLkWQToO4mdl8bi2iruzC/c
poMjITg5YGbOwaWxvg8NYwtvhbk5O7m4Kmg6OxkzcantfqWMeuVwIIeQo0bVVZr5shVrjuqo+82f
uSXTyYbiMmIC34tawbrgMB8DK+Vnx3h0ytOOgJaf5GrnCJMt+Q7OtG2KkzUclHHldlpe3Kw/iMId
/TjSn3VsRR6gvoZn41VUauXCxXWmcVN0bOu2USsVKS7EGgLURcJXGJalLYqwwxL+CVqG/c0bKkOp
he15ZtOcUiUVcHMD5bS4NCI6YqAuaVfuYAqxNFdnVsmU+GgyobAxJ+WFD5BbDV7Hd1rx4ca78eLc
8x01zg4Kf3GZvj87ZgJIUwZs6+Y5awDyv7hG9gVQz26symC46hmkOQZaWvp52Fer0F5CWs6N2GSn
AcqiqeHaU16QN4ACdHxHVO2Xq9pVt+TAOHebntIgUcApIGdhxaWIHPMqw9LynAaiOscuitUAjwsQ
gWK+MzOdvRPeouyQGz/BBFoiss2tgcnDmOZcuJER5hcOCpU2qA0EnrsS5CaqoVbJVvukWeAQzpxI
f1QDf50W4HPRTGM8v8gKBH6/hmt2hCp0FwKTAhQV7pHO0L/dnyrjCN04mabER0O1ARLXXYn7gizf
tCqwPKnlS2rjmT6bkvScEKI4omPMWM1XJvRQVJevRIO40NDOUW/uUPl1vx0zS3haPGA1Thg7gVlc
BNS5KCgR0ssFmGECxkFLh93MLJ8WCGhdMtR4z1UXvJicQ9Y2GgzOQTAvuqD32eBQX8K53mtyDoNB
B4Kk92wU20XiQap0S6JPozZQZV8gnIv87v12z/2mcQ79NVcGXWu6jBjVpR+0fWvSL1RW+lXaYj/O
1Wrx7T33mckFpqLKSWOzqy+tiNtvtMvemp5nv2gUpWrTkrzbxaVgw8f9Rs0sgGllAS7EgZalSQuq
9K5txJophdF8XmSLzU2Wya0FZPHWrLu4vUBUhSpccFgaAtU2HITv//65aT/ZKkbmXgUn5xb7/beO
GW+J+4AD1AsA0owcvwCh4/535vppcuVILDvsSBE0l6BlxQ/ECn0bAMEnapEVgrMv9z8yc5j8SWH+
NcOCHJR0Uav64rocWAKalKUHm6mvCgt77VZBvRVdsDEcAXg1zbb3PzozQlOhOM9C6eq6ai6Fyg6A
cNBVaHXcF3H2ef8DM103FYgPFJZWXdhVF2WFV106CMQx8UkanCoBXdjHZ/bWqQhctaGKNBryS8pp
/+gERPlDUoX/YxdNVn6UNJIXJAaspNZPdcsfEkX3veBLkIe5Hpos+ZbY5VD1pLpEdrVt4/AA78dd
w5uXZcry3CfGjvtratkoT4ZuWqsukOJVpVeF8WcGZzG/llp0VGWIxC4YFpcyjkCPyBu7hUq5hcmq
HiEABJ+NiqFYhhkGgw9mTnxCikX+6swSniq6leh5EPOcX7TeMHEEAwjgaPI3+jp7k2bU/goTFzm4
Tgd/4f6MnNlipyUuZRsNDu7R4qLBRrzQ4h0rdJ/02jWto8Pi1jT3lcmWwbJSQTmViksBnxUfcfaX
FJU+pNYhmO7kStdf77dmbmgnDxQnZ3mbqFxcbGqcYrxJXFlv64Qf0nYJ6THzBDSmInAncCSNtIpf
Ct4q69C7pe58kjzMXaA95NEckgcL+BOIXqxBvJqDzMhGsx2IPDp4vzBWgbRkFmDg14FoOxiQCbq+
3/rbxcqOMZWC14l0dDMQ9aVK7dZGxJnrSMA3QfFBOtNpX3OLS6BdoC+1iy1KwGGlANiLXr11uk3q
g2mXsB6IDU1UB8RPE1SI0LoF+6jCMUI7gyq/cZMMxk+p1F4CDlr3pa31l17UqBrogsHOj7HW0HYr
i2gsZgr7/+PsSprj1Nn1L6IKxCC0BXqy23i2k2yoTIdBCIFATL/+Pp27cfhMU5XVqZOF1YD06h2e
gcDUFQCWjc260siz/gfw7SPpgUR5EyedKb2oNsQQe2kLylBZAF2Y+9/rRNcHM4N5W+WPw+Pgja25
Z80EZI0R8qoiOxtKqMjPfqWNsv6pp2ctMeKNQYT2OUHI1bkbWZkuQu4gg0Cj4NXiVRvjLqOHTKft
xpf+fJ/DGODvEGZKadUtt5vYn53IpS6q42oEFtUHbb/ZNGH8/CaBCfzfq4DgW7kF5MljO+Fnn8eY
F/3q7IpBRQhowD4b9RF2BaDOpD9a4z0z8XNk9ty6bXMgc7+Fol5pKFtLlDgS9l75iTDu1IBhkgIa
MGFEQxG7Ovuz99tQ1IMuDkf2C6xXJLOsDSl0lEOjZ3Kf5B16yVYq+8ACxjnE9FJEOUnutILke4MC
LqB+++P6AVz7LIsMzIOjFTdtyuPezqE0z06FYY2BBxBn4NEtreOVGbjFFsE08dF34SOMrahje2Fx
xliHsDwLsgaoBsnCkpaHxvWP8Lq9h1DPmcpGhpYUJOjtrdJ77UkXgVajOkwNnmcg7E3vrVscyqp9
Huv+BJTq9Xe5svmWpMGcdiAKtjRFp43IEzFlebZ6tiWG8fmFBNrV31s7qYe0qvO8jBsNoS5pQw8W
No8mBzRiAGFqcDYK3cuB/N9C11piyRWomPBESmWcwz8mgFlkFRpCnTIlNpLxtd2wRIHbmahqBn38
eJw14Lloeu56qWho1Qek5V9rmaXgtbk739c9lL+6J9n6vx3ZPdFq+jp6dbeRGK6wPK0lCDzRmSkL
jm4MzIBOLe6CoO7YHuIAHT20jXpGEVIGOSgy5QAsqJdGM/eO1/fK2lteBKo25aMNrrSMeaL2qip+
MJK8DFsAn5W9vgR+Tw0f7CId4GjlqTtlZTEMXs6ltJ7G2ttSebicm8/2ySJytMDEMmGbVTxn6lfN
+a2qWTRcrpCZQPg0C8sOXc9BsZvNLvrnFZa1hH/nxuCxbkS/09FGoGn5xKewcN8kbMFyE9kT6DDS
qjZuyLV3uIgXjouwzEtsDjNrh8BL6VHmUAAaBI3olgfayi5Y4sghqlPXLkfbBznID5qlt1nh7zaJ
YCtPsASLz6Yo9dCiGW0nIy7A4lhjn3FuRBVsfP9pGy9R4ug/O3mWCBlbiv5yUsjyzNKADJBnbpyT
z8sLawn9dqTvt76HczKINIBQ6k3Hk4Pq5KGCRaGu5sNmkbWyuZYg8DmDgCnIlzIWlndwHBvi0VYP
I97yi1e1kQK4Z2jF3b/pz/rWEu2d1sk4wNtaIhn04G6rIm7ru5mo/Wz+7ke1dUovp/GTU7pEdZOC
GQ3hWsZtmR9N7T4Vl+d6GX8NfvcLMh4vwi5x1YKGC60rqFeqrbnTynW1lLzL8n72DBc7Q7f0zZTi
0MK1UZi6hXGtAWnUjQ24ll/TRWrRwGIo0byWMWmhcdTALwI8gZS5u7GRN9A3+gbB9sgoGhW4rEF/
34pS5h8aIewA0sVNj/bnuIUmXkkAlqjuhuI7Q0a4jh3LuEFT9aDUvEXqXAm3Szh3moI3Kl1Vxyzh
LHSZDG3dvE2GbIGp4z+6nB0xuPCAQvK+2KTcwEev3dVLmLctTWoMOZaVnfulmU4uyYJRRVLcFmDT
oUmLdE4TkMTI08Sg2OkV/mG4qFtsgYNWAsBSEo+NFFIMipZI1OGP7Rf6h+EX90nV/maNHafJvHPs
f8uFl2Bw9G7ZwBgGzhUKRsNJTgDXnI3C3m0+zEpEXsLBp6SuiJpIETumsiG7JC9gW0y2iLkfzOB6
SF5bY5FZzPDgAvEqQ+1jQheugovoXJtfSk7uN9vCK6FyifCWsqeMXKRiKzbfF/N77oYJlPKw/SEE
7D9g9vRF5xu9wZVxlrUEeU8OaViisZifFkgHZ0wupgpotva9K1V0OWVwo7qpO3EjMuvZklvU+bX3
uAgsPoQIue+bqFmK9KfvzEcJ7o3X6CMZ/N31T7UWvJa6pYaseNYPMyAOacL/y6BgejDtfN6lAija
sjd2VgunHZZA7mJkLYSsbf/i+33vFd96nwAjOVISmElKzpmctlLTtZ7MEh3ud4STtPKQZiVs50hd
7Es9AtilYENOOoC4aoBNB+/UtQdSJ6+J1De5rEHq1pxGlfjqGNWLSzM30M5oQuR2/K26X9CLR7iA
R5xd2Khd8iNGLpw9CLA5rr/MlU25RJKrbK4mOOgiU/DUyTHQ2UcBTUwRUqP7arP6RsBGftqqklZ2
xxI/riD0CLmaSca1SKpT51RNSFni3Ek/Pzt0fr/+TCv54RI7XkgTL35IZIwYPJ8LzyxOEGyWN05V
6l/Xl1ihqFhLgLhEp1ag5Y7B5qCB3mZhpeGXR1kEaTg0KW5rVdz2vALk0TuCuv9sm8ZRJPvUfxFd
H/Ji7zu3na++bvycy2jpk4RlCSTvzcS1JhiFx8n02gnrrG1519fGN8BReZsdfJ88XoyxJBpHqp6/
dLSHU8RGyr9y1yxlGmlhDRruUphcI8EkdnfB+B6Fk9wyJP5Mdq8Ac2wgD1Zf+yVh+9DS96jRQ+NF
Yi0JvUxAoO1w1kXkGtkNCM9RIp0jGll50LUQ6IOt3NdZzvf1TEF0dbkdtl13gO/5eTLT59nV35Di
bXVrVjI3dxH4MBL1AI7pRKyYHYxW/3Vi8wMbUcwRNt1vNthXqH3WElheFlVKEsoh4z1ZO6gDfnXd
ZidFFWlqnhOvC00HWp3dEEFX9PrmWnmyJdZcZ1TUZl1VsW2Sg03NLqhdejM1ep/CLvdfb/klnBxe
tdUkKBExg8tjxljkIikqlAcbs3mjLFoJP0uEd065niBmImIYjwaksN/TpIsspdIABl/XXxa57MRP
TuJSR7HFVIKQLK3iYYjgkR1WZWI/pNzRv+1eNrsxcfZmq/MQ/JImdFqVhJNFhsDp0r2ySlxfzc4E
QDXIffthatBcGbzSOIvGTPFVD31iRnLYYrqvvY9LAP1wmoAb160/9nncWPXLmBgx2is3XPJ/Lg+d
RVpl1y4pMFsw7jrKD9q09gbXIrCMBCTzZkoDTmYoFSATtjdKt5VgtAQlw0WUVJ4zGnclgMAhEf5D
T+o5QG941xfwSq/kjYYh2/WPvXLRLOHGZZX0kyM9HovO9yOFZAo0ZxcCW6frf38t0/kfDLEFsf8s
z3lsFvWeshICImm6T0uQ5p1Hc7g36h9SvA2qOLd4o5q0aB9NtyAQvXdW99Pu0sfrP2TtQRddHR+O
80oov4jbzPo2GHJveqDp23m9Vaet3F//gyu2iozLNOVxjjIzhTm2tvM2QI/sYEOKtuv9qJ/KCHlI
Pz57za4idG/V3daZvezGT87sEnZcwjOnaUobBUaWepBtiyoW58UU6PxblVr4L7hBBWSiK0FwwRG4
WmR7t5ujstavYGZpABjhHtSZJ5BWkXMiet2XvWMHSNZm/ZJI//X6Z1jZ3H9izofzapiFWQyeX8aq
rULp0zhlqCa9zoocWpw6eTHa2MgLV774/0Cks6zBSA07j5m+E3iV/FLW7KSTjQ21do0tYdFkBkmj
tSoelx10+cIs68uQ+vSbZ9nF2ySz7jx4/UtegaFV06mLRm2Xu+tvcSXq2ZdH/vAWITc31GUz8bjI
5oe8KGmEJOEtSTw37CeSH66vsnJr2ovIV4/WNAl4a8QFrLl2IBAnoYRV6YlMgGIK8IbgOvhvK13O
1IfnsSm0ZnqqEYXq5M4Cfq+hcMSrylt3LJ/cvvh+fZmVSmGJiB4sVMeCpogBZrMz6OtMvdvJ0VEK
4Yde89fCMKNNW6u1E7nIpspCDASCYjxuR5rt+lbqUBRQdbj+KCtMXmuJb1aj33Y9UUU8wmrEBNxy
9L0wG8gT8UYKdxDPOoJY44dzMcFxZTBIKMr8tukolMd8knsPvme3cNFxmiqE3/oUoGfXHEatk41E
93NvDt9agjQrajbUHNmlxnWh/gza8YGKfp95JaR2KVSfdZKykJrtj242h1M1NWNg8Ok+4TAur4Am
SaEGXk6lFxmsh95qBkwu9NyGwYFOZK/dR/CRYDnlWGOFA1b9G4vdWgowYvhYeRPcWGOXsJuaquo+
SRonrvW4g27One+W4rbzpo3vuHKSl7hxs+k6LryuiMFKmULbQIXdGf13aBFOAOpWG5fTWtS9/PuH
81WJqWR+MmOzON5PUU8DWlCHrOM7R4CoVdfBkBqboJPLBv/kKlpixXmVKmFCHTp2ykM9QA7GIb/A
aj83dnPb2eZ98k6rB7OVZ5FtSaispaxL/HjfY2LjVk0ZG01DGOgU3dmzjNAwPH8vjeksXX1oPRa1
aPvCyPu33b1eVDXbG0sOoJxT7wBjqRMTCYEHTwU/9Ty1gQ2FNMLElbpjlft0/dyuxNQl8DyH7D2j
shDx4Pf/ecrs7sohfxgHLyq6SV6YL1tE95X4QxbRe6oVc80En4GnyReWwtYHQJ6NSe7lnvnsEy/i
tQCoYYCM4+Vv978dMztmynwG12Hj4lnbrotcjU2kkXJGP3asyV6Ai2ppB8KO4AJf8DmTNuBhwB+u
f5CV17QEYI8Vuh02x1oOhRmVAAaiUs7GfbOGv1pirg2MJjzAH0Rcd0B/TkP/DU18gNNzEXBb3FcN
rBSNaB7qPjBqGKOauYj61AGPvHXA3KTfTJlutVNXqrolNrtKMj151BQxGJ4V/c4LGmTqB9hJIcac
t2g27BuIOoF8eBh5ejbt+vH6C175mH8Kgw+xZ5izaayqAf0ORPHSMe7SWVzs6S6lYxXSJgk5fbm+
1J/U65N9+ec7fFiryt3c7mZHxD6ZOxvARwlJiepEJS3eBi+HOJ62drJ0sOaU8ZM1T0UghvZVuRqE
bPjaBY011GGn8iKkKcgLWXm2pdJhS/3HAvd4kFp+B7d7oz+3lluGTWZkO2wfG9re2m4eZpYab5IX
XdSiAoBU/vhrzLryzO0CUpTZ+NOeGqg8CDi7mXCI3DiOa3iGJY7WdcG2YGnHY6Ogj0Nn/6x8dVZ9
grFXEfcp3IsUg3VX8gVaqfGomud/bXmYl3vtwxvvHUlI6+O2LOEVUivzBpCGnQELCOJmG5fXWsfs
z4jqwxqdOUP42UF3LivULxhb/6dM/0G26QvvnYBxHqJw7EgNvbcJVnA36sZ2y9vUVq8Vw9sox4c+
qb7TttxoFq6Nxv5IYXz4PaUglFYKp1p4ZtDaL0mpbpnLo4J+l7a/8yqAcx4vgkuuEkHCgZ2vy9Ow
ORdZGQj+2QQflmckzUXfGDhQyfj14p9SWexlwA0CRW2op5SBf+nge2B1bwKcVgPZIpmF+rdna+T7
cdnkB5gQmVrvSeXvGXi0ndnczsw52qUJg0jEuRbRumurQ9kPEeQAd1XWbGz0ldvzTyn24dErz5X9
1OV4dG1+6Rv+pXItQE3mHP7myoeRjH69HklWLrglut5gBLTdAk3aqVXGc5o5eZS1rsLAq/5xfYWV
xG8Jrwe4lRiw9xJx0ZF93xk/vKKF7Z85/oTG2b8tscwAMqcEQ9fh8Wz/ZBKy2nb6FXo0b5uHf625
s8SANxZvaENdHjsk3yXKgzz6dNfxISCEB7P+SVIkV+pEHmiR7erBfm8dva88+mzldGfRjRx6bVK4
BIaj1i78AnolwBLXz7pvb+EkDNbg/LUm6L361h0Zx71pNC8O49umG2t7ZHEmEtHSjPSEY2ChRTgD
YNCL4mtb0o3MZOXiNBdZkIW7cmxhSxrXqQg6/2eXW2eAAeF/NeFd5982GfEr789cwsSBvyZdUzNg
QU3cyinMaz1yhJhO7JewE2l9+y71YUZH6I1l/NoOZJcX9b+3NUTu/r47UgLgE/rIHAKs/deaufQO
+XAVQYhY7UTet09ui7qR5dD49jEgtTR/cRy2FcUvuepnq19izIdY0g+pynPV8ph7ftDS90vbgQ4s
cuBlOdYHIYFpQlS5pRmufdsBwXAU7r7dEnr4PJSZSxz20M81yQXaA2bm7lLS3hat2BkkfRCGF9Fq
I4593vEwl+BrOiFyNTl6VHPa7xW8GjscUr82nlyY9jjEwFXVebeO22zd1WvfdBFzitLXjb50PcQ4
hgPE3g+2+JWp+WvPswqIb/bke/KoklphS1cQWTTQ+rse7j4/L+YSe62gEwqRFnR4VUMjr83uXKqj
XEFwz7pH0zfaDHtrL/WSYX/YOTaw3UYJnGXM+fTatOODTMNqhDQ28ws8VmXdcGIdNs/J2nKLOANm
pJHB1KWIidUBMZZIrFGyXQMFN1VT+Hd10EcchnFnNMnGtlnpbZpL+W3RsFJM7nhJ61iUNiSa8wZ8
CXlzwSlyIgOfpwd/SE791gj282hqLjHUvtOOppY92ueqbNGWooeZWt88UAWu746Vt7hEUXtgYw6O
NoGOERXftzVEPmXx25sgLUNgN1HCVK4rQI5Bh2Cjil0Lq0tAdXORkNbM5si4+f3s8nY3+EUEx+zz
ZaxcN0ziu1XwX9Dfqd2dub8pUfZ5imgugdZU94CGp1hZ0fSY57r6iiH+hCak2UU+xKGD1PbKAJob
KiCqVQFlM9l4z5/nNZjz/X04hiqXhtcjc+pq9hsNyl3usBuf9b82QUgrzR407/9ewkuV67peBoCO
HniY10N+0vTgjmMkTUiDaN30obAkPZCR3sNJM0ghWLIbqmkHWf1H6nQybHjvnruxDzE1pdU9kN8o
QpUBaSQ/9R6v77jV77/okkhnypVToClllbIMrBF1ZGWg45aVDRQ/OBC5+8I9ZamT7mvUE0FBKERV
ri++cr0s9bjtjrjFVHYgDVj50WfeV58b93nlPdjz+GNTcmDt0C5CkwvXbF3YoHew1KT3Se/5D60u
y73KyFY7ce1BFlkQAw25AVATHEd+49nKDKYcCEgYAfTgEYUw1fpy/YWt3B5LRLYCZtWpigGDKZbs
GticWrY69x37Aeuak4eMZLNLsXJC/gedXQ1uyxs0QqSL/mOiwhRqTx6fHjYvqLVnubzLDxeUrzTz
SOoZdznpn2erGEESMc6jOORQ7E3aZ+hLbezxtZUW5b/fDo1By8S4062rT0pAmCxLbTMyB9d9ymtc
HMXFZzKt0y1Y6Mp+WKK16Qy97nqa09jVzl4L54ey6K9eWXLfFDBRnze2w9pHWsQYkdrQuOrTPC6d
XSunp7qdpoBikhuwrTn/2hKL8OBbqsY24DkEGWhgafU4efq/FLDAADpLG2FgbQ3y906ox1J0ZQ4e
CNhecwTsEIXekPGbUVUfkMPQ4/XDsxIHllhs4Hj8gVCziEsAaK1u1Idx9txoMrMty9W1jGQJsU5V
X9R2jXZWAm02CqBUKao7y+X3KPqjZGi+ZtzemdYYb56ilYdaAq9FA/ZsQ1rkXWV2oHXZB6blBUIK
f+PjrJTP5hJjnU01sM0SBVAhh9MsGg+WTBfYonuTzGZEgWenCg/qTyEAYQe8ZPyEmXy/ENpgRa72
bmoAkbI1+FrZK0vAdVaP2oWHbh77WRLMeQ9tyjSFRYh0d3qr6llb4/LvHyKTZyV274BNAzUsI61C
ONESKJgBnBE13WVISBqjpRuvdyVSLDHXvi0GD7VkcXkeDIAyOC6Lc03KA5T1oJS2EQHXnmgRKCqk
lCZu2iKu0hZxtmNPzSi/2Ny63bQbXnuQRaCowPwfO0L+P1BMyri1POdBFBBiZF64mYCvcFfNJd66
x8DaYJmbx7PTxE5uBRV8k3sMJHO/OaTWSVT2r9EtjskEdUfey9OsO3nMHK/fZeoWUpGe8W1KAQTP
GpD1eu8+k7W9UdutncVFokFr8NkmGOrGvgePrhIAiCBvGaoQffinCLYEZE/9lNWtCRwUnNAAWR5v
LY66DsDh639+RSbZXEKrqTJn5ZtoscD6K7+xgMhhFgRuW7UjKd/7tAl40SR7UIejGnVVAB2vEF10
NZrhxi9Y2ahLmLRBnYJ2Rc1jSiiHkYfYT4V/W6FX63rtDi5v711dsxAy31nQW/JdySSoc6hHtSg6
6U+jR6/bR2l2/eesJfFLHHXvz5C1mAD5mJXce2ChpxO9SbJHUkJpstm545N7Zob1OI5DMPr5viZi
T6Q4Gry/bR1yI2wRmJMf9NVjgZJ/QFOaG/VWc+iyrz5pDi3x10Tl1C0Ufp3vwm3LgfFA7p1g+hRS
EbfERp+T3I8mJNMrDG7trVUvB/qzVS+7/0N01IME0NsuypgAl1bD9EDdthl/dCYJRF6ZwfYCCG3I
W3VBhtryxC0bx4224gcFL/xYScvbwG6slS5LMDaMINXIASyKSzntJKsffJrVoci9qLPoUcN410X9
xUsTXHsDpjx+crq+L1YO+hKJbZFS9o2QaEViIGkX/VlL8r2A7+X1P78yuzGX4t1mzwfuupzHU4pY
1RryP+JAqdacg6nsq12alChW2QG6p19m7fyuy99wQe1gT0jAy99t/Ii13bWIZsyGjc7FzCdOXVkH
/bijIvkP3qY3MsG39WZxJJ1zHg3A9mBtrIW1depW5jhwzv17h+XZMHQlRcYxOm99dzc1R8AgoMJY
QgfSCknePs7wMb7gsbVRvpujEY0G+Qmb1jdBytfrj7/SiVmCsdPRgmC2y4q4gTKYOzh7o3QjcvGS
bvxHa66OaJXEmxnHyuW5xGQPjvDTWaMr2MNkpc0kAdrLPObFCOuVTLYYC0Av5/qD/QHNfnJ+l+Bs
sxOuDaIX8jkPrK4iNbPdNHV7gKlhucaz7Dx5qotEnkSjU4/BPCXmm9ToPEmIiztcx6Vfn9GeOWny
n+1CdFomHlSUOYxQKe6iWwSl1xSQi+fMACfj4rQxOu69oNZOQ9A5hcTVaXC5eSrLTOx8dpGDAo7u
wt3Ant+PDeberJD8CJPzMkiL+a6rnGPXQ2LRccezo7YO8eqLWKR51J5nVqoGnX1W7du51w+VA7Fd
Dt0ZOWe/VAmEQyPLkGGaONizilKXuVEDLM771Hs3dvpmze0pM/0nUMlfdNeJ3QR/1rvUYHJXe8PR
dWkXAO4Y68t94LM5QKK+87h+lv7whdnTMbe9e28e+NHn9hkggFsTNeiRo8nuJBb8Acww8+xHXG63
mdbePnO6bzDttjfC2AqVylwiNLOhnyYYGRdxx8bYoD3Epasm8Z4TKdh7I4UK0l6NZ6mnr/Us7LsB
nqc/S8rbJExgauJHNB8ecxzVOuSz2R1hbYqLukuMt7TnAnVCCa+TxCY3/tT8sBLrqYHmTQDKbfdb
mvKZczFuPMpa5bVUTAcMTs3FWOZxV/QP1bi/3MhAHOxZZ4VFT78BRjwFGR9PUHq8fpBWUpUl5J7o
Phe6zpFTuwj+KQccMLsHYzfajAprK1xu4L9uWgewdIk6ZCrEyZi8PQXWDmYdR5duWcasBR7y9xKo
dEbtuwZKHae+QUMMNnRzZFYQNPdT+IuZj9ff1Qr2w1wC7N3SKFBZijzWEgphUAY85COAubMPJYaJ
IXg7Z889TwKurgyemVJMQCmjj3F9+ZUGkLO4UGycwTmDjSBmzANqkSlkqfOWU/veqcUTjAI24bQr
gFdzia+n0NUeU83yuGbzQUzAiJp+QD0ZDo82K74AokmgypkC7sORLqR+9h2Z5R1TThsAb7UHdvMd
OtIboX7l4y7h9qZrDRQSjKiVc733hzTOe/PW0PZNa6vQ3lJJXEG+QI7n7z3k6ryvmAZtOBNpOHkX
9fmieE17HQxVcYNouL8Essl0suBiFjvy4zjuMveLkf9nDTfD3J8c1wsJ/Xn9Y69VMUvIe2VPPjC3
mHxV2RNJ8vNc2aAIpvuqLY4TkGyO795d6hlLkpcqMU+O5cdGveUiuvbSF6X2QGqiDD0VsdfrF3fK
vxRFD7Wi3n8ZK+tpG9i/kp7Zi+BQNk3BywZvvXAbQEgBkp53GavuyZy9sRIoZZMhN8W04DL1O9X2
+L7xei+h4ZP8YYlPpxNzhkJcwMDp41TX7xNx7yk2lzbSWIripTDbRzXmb2rWv/u5ua9skKuur/0n
XHy29iInLWZvAJ7aADZefbd8EP09DY9hiJFBeD2u844CqQj5TA+lcYqEQSSOH4CDiOZKducIsiP+
D6tNTn4udmOpLRBLoGBl6DpqaXJDegOVClxPDlijjwdDB2CBiQ4Q7gSZwCsbOSY2gN+1lowTz/zh
kB4poT5xEFuC2qPqKGu3DAByh49u1od98nT9uVfqjSWMfvChUNVpq4kbmEEGduLfWIx/3+whXrbm
J291Ce/2KDjeNoOYoD1BLNuEqBpesdwIQmt//BKTP1xiJhS/s6Yam9gr3BYmue6JGnJjL64k6UsQ
99wDUUi6CXpqVvsdCrO3GUTNmmw+eIlDgrYwXxxM1zngURsbcG3BRcooKHRqBgoBN0Db0GJiOwvW
m5kZZel0Mko/gpTNfpPvuxJJlihsnXSiT/qkiakcvBAuQ3WI8xXl1IPE2mWb2mJMNlpXf8LGZ3tg
EbZIWTommaE4ZwgmvkNi779OTLuJDGoPEUTk3rzmN66DE2KOQGjD9/tnU+XTvsvtImwArBpHc8K8
UOhjzxg8PpoZ5JXk98Sr6RFeoEnouyY9c3jQjhT/Y0Mhsxq5fXQn76kyFdAruXythoqFrNRJGwD6
6u2TsbWiXMvn6+foD6vjs6dcBE00rZPEbWUTK+4eUKOANq6OtPLiWbAjVVwHBoVbOlo7WevtmQkP
WUwktJsF0vtuWs+12eFp5/ytVCTkvjPukor/5P+YUi55Z22mHAt6pDW4TBMq7m/cfbvIAmwyjFfy
oCXZhedu0VtVX8fEtSEe5HQ3nhgAb+HqyOHBZDXomW65Ia/1zpaS5Jiy9eU4TjWscPmJNnOUcPkO
8jbGbmJHVH80wX3IhjwCQS0qR7QVgfqxcV6Tbj7ULIMqtRUm0CVMxwJKLj98H5ZQKDH5y/XNsDbY
WILqB5kmk8mh65uO2bcRnuhV91VAZogPwEnn/s4y0kMDWQi7NwKVPtT+jf4ppxxAf5+H/1pGLNH3
HqyZ4X8BBc42z+98482x6iMS8PfNKmIljCwh9Sm0CPrWw+XBxgc+nLPWQXfuouNohvambvtaL+7P
S/4Q5itWIwbXUOw0y/QMNdZ7wBneClX8HiH/61rdiy+6naxBoJXDdxCSN74h+fzq+tNC+rBsqXg+
gieLhysurcj8mw/le0iW/b50Yikbf4EZCAZ0c/CRjtboFALH9o9LLyImHz0JbRHWxDAMgcXnG5Hm
PjMB6PcbqncpDhP8wSpkC60TdXa+bzBANUAdvb78ZZVPItkS3m3bvQBnoVSx47Kd9vhtKatf1/80
Wfvbl5f94aVm7tgpI01VDAC1dYIdQ3mckhTE9ScUMk5jJ6Gev/nTDdNTHziqPBbNcItG+Ru4vGYg
Iceya0bRgpIvvRByPEWoGv+p4fqRmVHal3eVnXn7dvjHXt2fPfnh91qTYWGPpyANMB4l+Tv3okS3
r6WQY1Bb047w+vsmDvVP0fjZm18Uk24/w+6a+hIo8276MoHFxYNMJMVOM5rfXrSLky4bQ7+3VFAb
HQxtJKnubOHc9V07BHXt9CClms+C0gvFpIkGm1W3BgBQQaH88cmrOh3WOYWwriWtkFuJOPCymF46
Nd3rmt33foI7IadPdqHKUPJ6DlvG+Blzc4AXea0j1db+IYc0ykENg78XPvnugmRxdHj6ak4jPLKv
75S1U28uzgD0YCECk/IaMnHpkdgUtPL+iSn7leDOzpgNeNz06Oqj0ZgRgzj7xrIrG3SJ6PZdnTqG
WeGebI17H4IZtgf9tF2d/pRPQ8p3Jgy/J2e8bXKO7sIIX7Q6C/Ku2BiBrFyjSyQ3DJ+AyvVkHffJ
fDTSPq6nU1OwQzLxp9ZufhZKHTae9HLkPtls5qLgmSbqdYmABKMzGK/9bCUwUmN7Ol/KaEie+AJO
eVCsKGzoP4JH0qEtO1nWw/XVV7LdJba7zWfDHjNorU6gGQQw/33AHBWZ0DkViG0JLFlaVr2rf+vh
UbZEeHuOrbpSQHSQmv+5tn1vl/ZNZac3ToeOactvvaJ8U3UZbApcrjTYlgSKloMj405lDQi5ftOT
/yRcOKl7xm7TcONPDfXZB1yUP3aNUY6oBZYQMpQaUmQFhtaJ4g8Og9GT78dtAs12o9wBRH/vJU/V
0D95rUN3HY7/fkLxHihCDlXpPFWyvsFVRrru7JeQq+IDeu9VGpSc3VX1o6po2Gbilxbed6RJ5cZp
Wyk+l7StvOsLx1JISqcy+ZIY6V1iWj//j7MraY6T16K/iCrEIMQWenJ34ym2Y2dDZfqYhRjEoF//
Tmfl6DVNVbZxqgVIurq69wxpvyZBvjQH2pVKgi4zSCqhHNiiNu6k7zg+H2xpws9ypVC7kADpXGl7
YHZft9iuynrLafmLd3I/y/ZHU7rhapb151b2fxONxatNtDOMRJqw8bg3so4dDJNZ925cVoFM0x9l
EotzxoFxC1EqCFun6p59blh7UXpMBSnAdju4FqYoIlTlfozxVIWVH9ukfzdq4gaOZ1jvfM7so9cU
8wG3rGZjYYSw9jy6gWnOGnXp6mTgJS6f8NNJ6tj4VG4OPdPONx/TpHygCfA+HTBr68JKV6MnxtAm
3BxEa9Cao4SS5CmgrX4O2+m3XN21nfohlf0l7S2BW6aCG2FjfmQ+zrh+eEhG+2w35pOQ5Z30XViL
wiUO4gHzyjJfeCwdjcxsY0J3ZoJbE/xwh5l+5cN8nxRNERiD9QxtEZg5rOqeLn3ny1779J3FgCJW
X3f1fWp6vyaj/5J2W+RIe2jE7eZCzaFpBXF6bpLfAlZ7RUaPLdn1baQmEThVsaKlvfQU2ulN/Bwi
cRVU4tLafirceptxJw8aMDL/TeQXk61duGfu+OUME4l7y6lPY2M95FP6FUjfKZB8pbewMHH+5ej8
9C1NiJpbYgRl2LK5DFpy9gE2M9rpW9dWH3UxhdJrN7cPxOudabyOdhybyYzG/wTqbsVKKLW6EU8f
zSnZZn25qY3yVAh2bsbym+eKD1d4r+iSR9ROUSfFZgWObnf7Oa5n6HgOLQf1Xc5TLKDqnjP/6EOp
M1Cx7e+QkCbYGBCj8JJi3kxxc0im9i5BWzJIhXyc0GAFkjs99D2Km0gsDcB3Mm/fwzvWUHETgC4G
31ieZy8w3MjOLDE2RY8qp1Kvt5/8aiz2fJ1AwTvXaZ0W3Ehs3w8YW4eENxt0Eu+VmzjBKnp5YU3o
PAqXzqRDR6uCTwTQYc6rgHdXz+/NbERLGep9o+t/vf1C11NgvJEWMocalgltJoG4wbm4KZj/PCV+
IEd4rJv/1Xl8ZLE8VLA/Mjq+VZT/WBn36rGMcbUQkppx2Qzg7t5XbrJXot7IhPgb37AhUuRkD0zB
+VZyAtvfwTijqHSYWG8FqVkVAR3LXT/NH64BF+GVx7maK+JxtFiSl63ntS6EcC86pLj3b1U9b5Aa
iv4I74gNBLQuJGC3Urss+znZ44F32a5Pvwp0+qtpDPOm36Nyulrquo6hwQNpkWeEMRQ1SFvejzET
AbHEBzRkQGaY0l3dZL8p5NIDqyTNtsemCZMRbg7Crb9CJLQAhGyNQLv4GFp0ShWt56oAxQGi/a79
w4iPEv0+XIXmOQstlewvpHeE24EE4/miMLWaTv/BzF3JSP5Pj15NyjToVCJxQ7ZIsyTGBjPZYeh6
eee2vR/0yfTbFn5XhU5pOBC18rpA5ml3qBqZnVvPorsJvKp93OYshERi+mhT2DvM0sRVHiab8MGK
yUEgR9jVvZnvYuCgLMhCtLzfWLMagVSK7d3oi3LLfUjqBVnTOwcQYlCy72soyTpqfk0NXu3afKod
mGbXYgpt30coktMIP+ekFNZLkUFfLpwAcBo2uGkbkRUr6BaUFbDUZicg0gY/4z1aUgJGE6nyWMBS
t7yDGRXh+M4Njd8dSaovDrCgcATPUuuNWd38iGq+decxG0xx0xOPU+7zFWHqhZOVafE5gcJWD2WM
OCoS8WhweTLcbOvQi4ITbmu3t9xCjNO5IKlnFhPgpkYE02NyZjC52k0M/WXPdHadVc9BUzQyZLlP
106/y9NfWVA6JyRvG2KimQnNP5NmgYupGqbyJ57h0VfGqXacXdGZH5XjPK+2phY+pKdFV0e1WAAl
XhLCaz4KObRH4oALVAFS+oZZNF6ZsIVzSRfyTxXuuX6agiJCiq9TgovZKNDN41unZ8/rzeGlOdOC
NqrKw1iksx+Zyt21RR5Rl961HjsOLtxMqIUjHMKyt9fH0qfTIrIlCXZnaflRSueAW2OzmRMPmsMA
LG1gdbWyCpc+nBZmqWVZjBGDRYYLPV6B1c2bDF6qTpDG6SOiz1rrbWkgLZDa4J4Q6Q0schIzgVOV
m0znOaHlf2KICYy4a7Fr43INMbJwuupckZ4bqVHR3I/K1h4RFFMByQqolDVOIJwOCvK352hpPWhx
olA2LZq0hQNK35y43x8zSwUsy1+dfHhmCqCQslzbvZcPdWX36kyRumpUZRKMxaZ5p1iyi8skC+zC
+MlK9kBNGlg+uUtYjxhrnoCt3a9qPCwlSTqHZJIKgm9DnUKgDMUPv4JIWhHksGCdiI/KHSTFeTVB
d4cWYWogm12t1i5sAp0uQnlSQjXMgekRND3r4VlAtBdyC6u/v5D26KL8M+Vkmjua3Avy5khrA9mD
Ikjo9HLhwphl/CjtEWLUq1ibhRCs00WS2q/gOV8a0QRANasHseEow1k10txM7BFJtjn+Ak/01D9n
A2tWSihLFx+qBRM50rSA4V1yb8v53YMHiG1HjuKoQPbjfsJb45bFwsIeetjGMw+yGtNPaljQuEi2
VdxFqlxzyr2MeG0ZawGnKGiZWJIn91XemUGaGxRFHNg+3N6Q14FqHhiIf98m62FKLWEyI3LljKuc
2FHox3vdLjbuXIlhSlyhKjU+NMy4z4GxX+0DLq0k7Wrp9ZnTgGqAky67i90phNn8T9uJX2z5JC8C
kLtV6eSF2KazSFBg9ceCWNAKblsAu4GMglL8aUqnt9vf8HqX3fN1GgmDxhOcCXxYQ6cSnd07Anz4
2JiPiTHeDxQcYrP/FtPNDBe3mZzhLB2WI7TEJzA96hEg49IHQxOi78eLV/CxKggKE/Tx9sNdB4ri
4S6h+FO5oLATkddIjCOUCN4h9g/FU4gTVcUxb7JpU5mQ5DdoKTbQjf5wrdLd3R534fjSmSQwPLVj
F4vrPvWHTVcFbN4Lj13YKsOLasbt7VGWrhs6JcSpGjsZrBHDIOYMTLxaSb1LeuCqvaMrK6AKLFGH
vZTQ1egfQT2fgQAHWmM2oGI6f195istevLJHddH+3k7gKD0nKUiJIg/yOQ39mZ9gIfiDZM2uT6rH
wVPfaWZYQTG2YV+QYw/RgdW6/sKxqhNDfLtirjOK7D5pfvTurzn7kfLdOKQb6dxl/HD7La8DHLCS
tEjERJLzOsMotv3b4R0cwgu0376o1jzAvH7HW2BlOnsHGdPN9It2/gOp+3sACk5mYvENDHMe+pFY
gS+7gwEfdWhRDeSsoIdw+/kWAopOIjGIzNKWgBxsJ9NhqKF4VIRu+uGbL41bBWqEul+xsritpQ+u
BS8xeLClIgYmvB95kIFIFszFd5YUqO2UPRiU5XfCXxyohwbQeHoVRZ+EF93wTuHq33W4/sNnphjn
B6MA2IM2+Usvqo05+OTQuNDxhTSDOKG6sBlbFdhA3wc1MYFOT9Adsbxxjfi59BpaOmYQLJrGYTBh
VDUuuMaHbagjd5P/egEVmIZM+9Vwv7RTdYKJ2QA7YBQkuVCFD12Mi2gOx3fcOISEuHXujW++7YZG
hEmqihqOJumv3gA3YI2rvHCO6pQTX8L5ZCQYH4gJ7FGuPux0VWBnIU3ROSb5WBkTDImT+4SS/4qR
w9xnm2K3NyPfTNnMQw6ma5VCyXGtebhwqOl2AMSwRFtNSFBUW73FTv86xkkfdqAw3t5NC4mkzi9g
hLdjZQ4JTIV8UJCSC7Zj50njCNj2yoa9Dh73fJ1R4Ca8oQlsM+5RVIyGAdxmMqe7kYknxxIPDVJX
O7ZhuuP913XTS5MBfDGUPy/HZtXBkRiOc4W9kWvK5AubQVf4ZygOUoAOkfK50yY3nbtYAcis7OyL
1/BD1QLZIqeVV1/6unrWxRv4IANNH8XCO5O821ljvJ9q8rxeD1xaklqI8v0xB7+B+FHNN4MhomTO
v1ey22RgNBWAWDi+expL8sXNf9xeMQvxVycdEGD603rEXR+UpRZiv8W2qvqdm/sybFXzWisGoAJE
NrcsXsMkLUyZjmib+tQl5mizyHZ5EV4sa/3Gv6ccKosdkbssNS8GTuHt97uOs/d8neugFGx5bFHj
jkzyZ1nnX6Ck8cqH8dDPxN91LfRjqOGchvw39LH3aINHtoSqS/J6e/yFl9XZDeANFHOuhI9qoNxY
7U+WJucSCJjUkHsvaYEglWtdi6WhLkndp5wRYOgqBhMKa8dLNi3f+9+zBnLe7vycGGI/DnSt7LCU
OuvchdwX6I3Gkx/hxIsEGoH19GOy2nD+VhY8mHoY/aT1Bv1SwGehE/he5d4ddI6fumT+XZc0Ymnx
swFmFg4VSZVdhMv+rUCmU8WsdLKytqeoJoEYZDR8UzbQ/wBZ7/ESDbLOfro9qwtxXJfz9zCZpZMa
fpTI6bk1zPekVJfGwO1fX5pILWWbjFLYiWSovznGyQcOgLLiJBBIjYo8qth7XMUDLByvOkuCJT6r
DIEKcDxX5raHDho83A17Ze8txEtbC2bjNINWk6o4SnGNK7LsS5ylsHuB9xYMFldOvKWZ0JIhlZc8
m+QcR55sdhejPjZ5KuBY7CsvsXQV03kHczYC/QCPmgh2G2jo9z4Mnd9Gl5xYPD41rH0CN7UKzRk2
3GO9psK+FLb+5LCfNnNlFfAUEyOIAlW7j/tYhNPUbDIU3SqvG7dTmv7uPNNAKlo5oTG37clx2v/6
wiqDvPvHsqnOXJjdTM0DcO7RgGqJH+SEiPtG4RoOM9mKblVZiK8+ZCT4Soa+VIHTYcZxXimzbCsG
ldHsobGr7dALYLiqvZdZApXNKrrw17NygE5xvlvdBn8oKleugrrmPUjkvBjyHKzYAf5h6Fjc+xls
tTtLdaHg8hHl6JOkzu9SFWFisO9WnRYblO36bW7EgU/VMVFi2yXtjtDvJWVxmBZQ5YYaOioGoPiD
eEOIvx09YWyhG33XW8m2EHFQeT20jktEZt81PqauFyvb4jqiC06Sl/3yaf3ElHiSChsmC6Yx7hNv
fBes4Ed/RIU14Aa/AxPW2QIgAEGGHgES/lrDmTTZAR7h2Z5S0w29uLmbLn7QqZlaX3GTsaGrlpiZ
2DSMiROotdkmAaj2MMhyODYAHIYwO8w3kuTzsUoUTAFAUcoCM82KPSmgAXo7PC6kLDpUvJsUKO9d
waKktuAzcoFUg0YLU8vNMMahPSUQiPai1SvIQjT+g2749CURIqH34eFYLYsdHdlXEos9yXC5A/h4
107uxpvpSoK5UH6xtMCfVvjIquyQjJUupIku9YjAMI++xQ82yVcC2tIg1t8rY6C21WKS/Wiq2OFy
qkx1dhDGtMkUfxl86+72LC19Ni3409zq7I5gmM6aj17ibG2D7rHaAC0E3750t11O1pRSl8bSDgHW
ZkSmQCZFXQ77VBcI+5NqH/vR2wH3zffAdJshzEe6YjPW8/fRA7NmTJxQ8Ym+DM5EQ1c8TZUDwsfM
QoevWZMuPJbONkizpquHkrGI2MYZGrhtEEt5J4fm47J0Ml8+rdaSlvaEtt0dO66mGg3dCF4IIdT1
39G0/3JZSZUxP9lGfPD9AbyntUNxaTit0F45MHWnlxQ+S5yf0px3mSQHEo87nBhF4Nb5Jbfdr8bn
PyWxK/FZ5xFI5SVZKZFFJKjMhvbF/mCoOjCxJ9iCmfAGY21vBhRAAujsiA2l6XvhdhexEVR1AACO
wehws/feAwXAI49xJzbKHFToGhBv85z2oeRmvLlUI5V7glxxBg7wADhdbR7G2GdhzLJfrVtu5xRr
THERAGqwzWr1xXJ4HSQxtDPhp/7huwRX7lmkIeSr4T4jum2ZZWfuUuBeVL+nqRoCsCwQcjt+6Dr2
1EuACCwowuCf4UJbWPxMSJWHpsfebu/Dhe2uS9zDiEECuZTTyLPRpTMINHhE9wKAzWEAHbAbqufb
4ywtdm2/F7JrlCMpiEnAZ0ZdyYywvBgN5SR1NmkKbJeP4sQdhPqSlW1/PfWDlMzfgaxG27awSUMw
ovsbvaRnp0k3q5KC178b05Gy1jDmcQIlCFzBnUdf+EnoyCdlCyssQc4LVELF9vaXW+rm/Mk8P50w
edcDA8KUFclZ8X2SqPYrn0C+T3w72yonbjdWgrjkymCiDMpBLw68wwIm5MoSWcjTdYC5ZxVZb8WW
Fc29+D3ifgFlhLNhFy+rN5qlzpwu0Z8oF8ksJCgia2h33pzE+9GFoQEP4KCSm/tKzhvaImfnECbc
zDZcqYBzN4f4wSnZDnrwa9jI67Pq6zDxXsUpF2lmRaUgMTSLrPsybt/z7mNAAyfgPrfXJvVyZl8J
WbqbhzVxSP9kMYk6EQ52mHRFMMQCPkoie4ljDgkZcDNjulNDDaEWbzdPJXiO5Zpa5VLlVseTCwmd
msFJrch05Xbm8Tvu6rBnjUFZtcLcd8BBT6BmkWXB3PpH1VXfKEX7oXdCE3Jgt1f20sLSjokyhmJw
7ggr4iDzoNDziA++q0DiRkdtXGuGLg2iJU1tVjMf6RiJXAsGMk5WWV/qfMy3vfTcE7RyhpXkbOGu
rPNpWovRNinwQTPTRO4PL5IyTdfKVNdjma8zaGCdWxMH5ERAbpxH0vYnp6BfGaSt/20itASJN37m
z06LUFnCaKfvX5I5+w/dvpM7rlReFtYb00H5kpndBCMrN2oSrHjkfqFTZfsW+aVXsJ2TzgejNYtg
9O03ZV5Ug8pQQLgAqPFtWa7knNeXAgDaf58IQLOReVC9Gw28PVaTG9JCQFFtuEfMvP0hr8cPppsA
FIXqoRI6Q5qjEK8UmWI7qLvRQI/AYdWT648rb7JwJjBf2zo1vG5wL6zcaBxYW6KE5fS7HIJuIaPN
D1zl5BdmXDgHRa+CXHo/hayLnRNXsx8QDo7Gv72utrdKVKLdySwxqVC7hW5kZOLqiFRFRlTCa9tJ
Vype11nOHtPh8TMf2poUHAPZZpi1zX9t754ND/cflndfbFX+anP/yUhKEAbnsIXMVNA1OZxf64h4
w2lo02di0MPtt76+GZmOnwcKzRPAO1kRHQB/JZnxmyi6hwLP7Z+/njwzHRZf92Nmxgm3o1bxO04B
ca+m0yie0+Yn9civdJijVWTi9aDFdCS73SpWmWPjRDYu8gHc4I6Uq8fb77GwF3T4+jBYCpWS2kFp
r3xq+347udOb6Yht7Mqfq4qtSztBh667rBcwiRicaPag8Meh1XphGtIYUGjiTRs2AnFpFvPWHdsN
s8kjFB4FHJ7dt9tvuTBbOuOG+oAQQ1bXi/zG2031xagM2i0p6r0N0NlBLCis9foPBXH6lfVxPZNm
OmbeH0EiMsHFiIqGPrfU/bBi/zuaeM+Q3u8DJ6bHS1Pt9tstLHUdEM9gvmWlRutFPK9E4FL54Jjt
Ww79iNu/v1A9ZTrAfTJ8FAwhehh1nr9pAfuPDWfrIXjEltq0ObYxQYNL7Sgh+9tDLhwCulw/9RnE
AxmBA447feFeuy0RGIjpP/pVt3LYLX017a4Dv3hfTQWGYHM8bODo9fVSlkTrQa5My9I7aOe1ygGA
iWMMQC/36TitTtyWIXDGLsyXV8ZYKHqigPv3aTnayA7TnGLuUyBOCKVbi25lNz3ZpVeFA/lVQUK2
gUtkXY7kxUZEDEeniaTrn5mAu093seHu0O8hkI61zy0gCVvaOx9VQ4ILjmjT0/b7PDXm1iVDC7rF
+NKW7Wbs7AA/FgA0dXvCF6rGTEd8OwM8qaAyjw3TNSSknPdBJVIo3VH4bwtEA9srTrxDk3pEPbds
Cd2bOVlzP/pTnfv/TJ/p6O9KmPDtcyTqkenY7UfSvXHIoTDIDbuTDIoUp/FMRHuEnZUZjLBRPUBI
I8TZvqMeNfdqkt9YP+3y0Qlcs9rUdXoc8J0SK4fTlj9wqJ3Ur8pYwz0tBDQdWFdaMBh1Yo9GTSat
VzsDsQCt36PXE1RoZ5G1d2mlvssKFioK4Ii15bbQ0WA6eJ16aQ9qgcUiJUdyMkC+KRS6zYncwx3g
PBay/Joh1qM+yE+i2I+4ijH4+M4OXzmvlmKR7ndQwk0enSLpRXbC6EHyd9KbbwboGNAN3aqYkDBt
pjZIWfHIY0FW9tni8tRSOfsiBJDSASVpKNHLFoR4b2q3KC4glrtn0GcPLWdACFmPbgYCO+q+t/fF
wjniaclbXqdtSz2Byg8p9gVSVCL4CTLuz3Uz/XYhQPCPiCTmWX9HEjdLIcnqVWjs5uYXr+dDULDk
xwxE3ejZew7scbCa4y+9lRZ75VBbyawggAO1JvuuMwHdLVzoq7k4liOvSexXoqwpmMci2dz+jgs5
lG6XUJpZ0hCYwERmN8utC8v2uw5CFSu/vrQvdMQ7KHLKcpnpRu1EoEzY0ED5LfTMh4cecOTS7x6M
BHY7hMIRsvhiS+VA047PQZbwu9svuLRCdeB70nLRDrDvjmDKEaIwYgaWdI6K0Z8ChSccRiws8/gH
k9WpBVZw4PXKyAvnnA58HwybNmhg4sI2QgHHLAEQT5L+wTUQKe3KU/84zGX4TwU2+C/Any0HEbYw
jJe4tlDTs/ZZ6hwhV73yCS+b6sohoEPeXTgVQNd8AtcWl/Zq9A9xnO5YlwAWZ71MEKgIyUg/iszc
yXFPISzKjoZrr0W2hU2hA9/bpk/FUCs3yowmD+VA93ER73hZ7OHo0dc8dFj3bBrleaDNvsfhQlz5
jRBYOeAAyLbZZP2CUuO2q/yVVb10yGixR/qqRK0E1eB8pEc/s5+EkjvjEmGl89Km1TfHm99Xy4sL
yE6m4+FdU1pWX9ReNCXlF5JY/ha6iWNgWLyJRgdCx6UH8cPKHU41z0Jv+OY6ydvkgAwwefDxygwO
hw5O85M/dR81pBq3Ffc2Yra+uj7rwngQP4ly/itSuJgPdvNu4HQ/9mMPgjhNxNa1jbXTYunDaeEt
S4hZ5blDoxiGKTAvtCGTP0EfuHpQQmybwpzRZO0hS+2tnBLXhVE9puPgi4sOEBsbfLvGDeZ76j2w
39xn6FzUG9tsXmrrG0X6RyO7jyFXX717kx2pYXpiZa6CPlNnp1vVzFnYRjruHd0BQPB934nSwnxF
KDgmnGwBHwLrx9jbytjnnB5hFB0187RVXvalkfM97hgrH2Ph6+v4dwcGJMStDFyXidsEkJTfyczC
Bkp/z3X2ta7lEMBoNlgNGwv7VgfCGxa6vTD5cKNuMLsN2PEQ1zC8ZouLuhkaEFxyiuY0g6xzO0ot
DXe5z3yKg3GawIkL4mKRhbQSWXEXXvgjvVt9UVO+t4U622TtZrn0KS+n6aexgOqOCUQ63MhopoOn
LmHv0qZvkufSsHCSjf9Jzr/dfq+lzE4HuavmAqXzR4hXVf7rTD7wCbuRHUtgAmKUvR0L9BQ7e129
ciycWzpqXbouWja0dqEyY/xu8/yjLKAQWKvdvxZuXC0OSCduWAaRjVNq2glAUx0E5zOoErzc/mIL
N1jdvEDYvGxz7k8n1nPvAebqBjrkuYW6gu/Ozpq081JioYsuE4VEG1VSaEn7LUxFpnGXp+kJ3p4P
aZfDbxCZoj0mR0u4G2AFDiUkbG+/30JtSsetUwJ9qdZzrFNh11FcF1tjHA+p27/S1FnPexe+oo5O
R2+hpDMX08kcIRuAyFG4QWGb4r/2omtw+02W1raOUjdonBHbKW24554lH6PB9vcWTw8Avm1S2exF
b2Pq0nvXf/7HEbV0ySx5QrMYs1YQ6PcKqNrQ9jQ0w0smjUOTeKDCDChOmQ8Emui3x7zumOQxHbne
KKhh+PNgwf29h3Df3Ty4IZotwcTFvmmfKytpN4ZFtgUE+QJHROP8xqdvLhW/hPlrmiEujSo4SDxC
7EuIjgQjMvR/KyjpgPd6Khhcc2J6arm8T1PkFaVMNnHnIkw/3X79hWCpo9hzYdk2ryfr5PEPdSlq
Ev7hwL8Mvd+wzcQJsPPHdl5xpFkIXn+cJj5F5tyPCdrxhQe6//DiVc6HmScR/DLPKGut4c+Wdv4f
bexPg5hVD4xY5bqnFpCbgCTFfepWTx0fNq4735lO9pYV873tkz7MbLWZmnllthZH1mpnHjpoInUT
euqObguQ+ThHkACOQCjfdg6yw9754SMgjON8QkFmZdSFSKCjzFvXyMvOI/YJih4fCc920kYCYaxd
L5Z+/nKgf/qafZWZbUPlfALPu8FRWl+cFCmwKWsuTZdT+cr1RUd00zE2mB/388mTWIWxA+44+sRy
pUK3sOJ0WLZZT048z5U6Dcq6IzPkoaZyLPdekfFgbGJ5d3sXLaQ3Oip7sLuSKKROJ8SCU8Pp65yZ
CBj83EmYw5Dma7XmSbJwvOiy9rkpRcrdwj75ahenMByDwulkPtTeiCx6jSa5NOlaVQWZbsztmlqn
TMTzJqbjGwWGDCQ0udJ1WxpAyzEmUDCnCn2uU8KTXTFddEDKY8nclXNkada1jchAkq3nuIfI/TiF
8cx+utL9WVj9XWx0q/0F+/rC1dHZ/jA7NmW2dRKedSjr+oj6f8AgN9jmBBUVtRtL52jDQY8l8pik
7Y4b5NJE7VaC6cJK0HHa/tx4DH0aeoK798vYxzsT8+/4eQKisAe0+ErmvjBVOhK7krbnKlAoTsnk
HMwBGTyFdJj8dXvjLP26duAPlfCKhI/eiaT2I8zfv4xuv87hW1gHOhSZZ4oqmXjWqUPhwW7YWzeS
EIjl1yHf3H7+heilQ3RTr4afQq2wU6hoAzLW0LotnX8L7TooNyltxYxOWic5DSfSjwcJoSBlrMSs
pU+vb3LYzZTTXE8n16LZDrLX3clIRbzJpkkebn+dpSG0bV7Bn6eBYDtiOySTfEDMk+YhLtq1wv7S
x9e2uY9UdwDkW0EcePhVdT6U0lfTiIXdpVPFYqtK5hGp3Lnumi2vnbsi5m8QvAc+M6nr0JPetLLB
FhapzjwwYZ8F42OM5NvepmcdTllBfzVeCjqjvfunidCB6yqjJfh7MxRhcv/LNBv7FK201RCx9AaX
f/+cI3izgldAh1+XFUpfvf/g1SMAP8UdbA1uv8BSL/4PvO/TGKqURatsjGFzKw7L6qWD3aWTcijk
w1gNnsj0kJXZt7r8YJUfWOAnU968rgy+cLz/QR59GjxOC0DIzG48JyjIbBISNc7Fj34r2A8XmbN5
auYonubAQRdFuDAKkDA3ccZ3ouD7wPqDxYZpRxuoMN9+oKXFeTmSPj2PgXqqJWZzPMOyB7gtI77z
iKjOaKR2TzTOCfB+jlhZOktZ7Z8Z+TyYHUuf8XTCz/fbKvOfBPpIwKhiou/7WEKnJp5/ZIbYZco8
wY/u7fY7LsSOP4/zaVin7eoSfr+YcANgBzB/w3omP+B/sJKCLM2pFjyGxvZjUcnhbEoamcWd78j7
eGpp4BfJi+RTlNpf/+lNdJBrZfqEiYINZ8r4ps3aB678MwRo/m0x6ADXzGaDHRfGfBpgrAp7Lbbv
wHzb0pK81r16LYw8XZmSpaWgY1iBRfHrtOmsUwWN2cEKCRhZSKh3FZ1CYWY7j7L/rM465HUZ5cmq
qM/luLhyRdABrcnY1rlC7e4EYSlssDiBCJ8XxHZ8qu0KSuYGCrIOe/Ja2LjOw7EzypUUa+FyrCNZ
GSepIkM8QbstLd89CtFf1rMa1B94RcPaCIaAgTekxnMPd8dHafaK/eOkXo68T6s/d9MCuMyJn7Pc
/c5ywFR86g93fZe7e2dy7klfrxQAFvaBrhVvgyZAYFTKzzHaDZ3VeQH0oOMNshq57X1eQqtj+sXb
1abjZX9dm0zr7zfzYt/nas7qsz9DcQoiULzZOlXUXkwRyve+/hFP46GqV+5/C1FER7eWs4PuLFit
Z9OsI1y8rTtbiXwvEuhq3N7dS1UyXQXeMcF+LutEnHOevea8vyOm+Zq29gbgdmg72k/G0EVj4j3S
fF6pOl8O1v//htC3/fsbilEV0hGjOCNbyMKOWRu/ghhGBXrfv+lFQB/07yEsKJHmNvXKs9denIy8
KqCo04huld16PXnzdNQuTUzVZJDoBdZS2gfZuZsyVv7KoXX9gIRM1d9PT2t4sNYyx4/L6ndT+F+V
atvAnrKLSuZ/UDNs12b/+gKDys3fI/HBsXLqpvxsNryWgWsX5Xeg6L6Xk6l+9XGydeY+35pOSU9J
Bw8Ez4DddeKbHF5Y+VMtaehYswdR4VHI7e0VeX1HQyfj70eCp55vxX1fnQG1BvtK7YnRbpq428Ca
69tM4w9mFv8G74bIwd9jxbNC4cPwq3ND2l3SJe+W29wRVYeZT95vv87SYtcCRmp5+UyASj53TRzU
Aka7MPXemJX5dTVK/CkHXdtQ2kXFK3yAhEiPcIvCbwn1WTfezWUawsBk8G2Yex1JfBaZC0JqBDvQ
ACNDSyIkKSBq2f7yBxN+rmn3No5fIUhTdmWAndim40VR1waphMokxP803P9xdmXLcfJo9ImoAsR6
C713Yztx4iw3quRPwiaEQEgCnn5O5yphjKnK1cykakwLpE/fchY/yUf//n+C5uy1bL+N7KXbahf/
TudfW8Yip7EV5l5dic04g/wKPTSPHSsQvCDSDuZaBCLiAUZ5iUuqo/acYwlqRDVVSc/BLEKrtO9v
3pYK3UpUBK76742h4SjSBCE6YNb4YGP6FQp01M3vl9D4L16MK9v13weB2Tjxv6n9r6x9iQmGzXoU
V2ONe2wY1CkXkf/gOY25wTymB8LJewidotyFPUSgXcHAH6aoev3OmZ96E6psqCRG7zCUOTNa/7St
aIIkWDich75kzU7WlF5iAuQYlBrjo/EYlWkBSMOVVko7e7+XEJOoXGAAG6LwOj3IlRZeM+2qkXt7
QDanrYDz+v0JT/i/X2wXwgu7slt500V4CH1+w3lHYiSR6E3nGJgHHtwJYzKBbfHbB3AlxC1Rhi7c
RzWbR3nzYqfe5bzdR0Frwd5ta/a+Eq2X+Lxp5E3e60renALMSEO/BPwlGOaHfJLOuc/Rt3t7IStc
MHiX/P3ulE8LEQMse7sLQ0Ld6dxZ/tnuBTrDKGXcRxR5D9Cdwbmpr2RsadL71RF1M+qPOggTDLG3
+EmvZ5aQO/77lwRcycETdn9jg7UzBlMmlif3x05hnKJ4Oythp5vxbe1pi+tw7jw+jZhj3SgUouNR
nJTv7exOHolCfWWzDCE8pfY/sSOB6/h7bWPd9ioAD+Ymaj+bLIItM7+b4ur57a+4ch8sgeO8q/ra
DE1/qywLaJAHNslzlPsnu/j+9gPW3tbiTlOdQkMjwgPsvrpRy9+XfQJp+LmEIrbV7SFo+rj5ZVbI
S+ESM647bxjdycJq6vZQOXDf1Z/CKNpVmh5L95RX+S6XJJNEg7/r2BCasuAFEI5pWOqNHHmltxIu
hdChpVF3rMD5M1Xm9o/T3RrsI+lOVSgyTzVpV8/nMmquIph+Olvtx9WnLi6rosGEwfdzidQBvGku
v0C/Dspk5OKP4VdhNbfKY4cuJlkA6wonP/mRv7FBV3bQEn5uxdr2gLCRtzhnCRwL0KEvHosuOuS+
2Ag1a49Y5GDzLDoYWPviZoFNEdXl1eXxbfbsRxTQG4XbSgK9BNmOFbJcH/pKNzh4fXC5kxWi/vD2
CVj79YuUixrQvfLR7W5GDElJOCantxDXzKbE6lrEX+RbLfhbRMV0ykTVjV0qewVXAYc7UZx6VcT0
ziM+xP38diverj1wsdmMblpXsnrMRiLVPu7kgeNGA38epDJlNftNW8+V5HuJqbWtvqH2yMasA0Es
vBuHzLwFjisr+3deH1nb0s1rKdYSOwu5geDuNI018bxIgrF6MW4I1A6sianTXWdpso5VYxLVSPTK
sf7y9uZY6QKFS+gsc6GtJOfIZIMd3SBHcwnacWdstMmZQY4XZSyGLFEZhU9S9PDpKgTfSn7u++OV
JG8pJ41Rt9dyp9MZjGC/xxDTNyI+RZbaedI+9LL4qiqA2BsOORHaXgTspd5e88qVsMTYwn/UhdbD
yDLLg8ka7MkmKBvnE7RM6bVvOkAlhtb/VPbspZ2qx7efufp9FzEkHhUEQeF2n4VegL7TmHLS7WBo
lVYwkED3lfrJ3KN0tAEwle7GU1cOSrC4/NzKLcoiIizLY8he5pFOy6H4zHvfSQJKn2unfHp7eStZ
5RI429LBI4V1f6XQg7Vh89iHOSomcvy3P7+IMI3bySIq/SaLY+swynk36+FjM+p/i+9LKgsULVrM
+6nIINV6qL3wAhg7jOii5r/xH3VswiU81jaqciQbBJRvX9pwVlBLKtE1YLc67I4+tuHmAGflKlli
X8PWd7uYe23Whfaud4Yn2hSf/uk7LHGtLoMlNw1nnlVB9BXqLXDjY/JSbwJLV07mEsdaRBj0czfm
maDDSZP+qffs7xAY+DBBSbnSMEJonUsk5UYgWDkeS+XmacTwDNg0kdkmerb6fl968DQtp5ttyl/l
Vtdy5RJZ6jPDaoz+DnWZN7IBaNkXASBm7+shmbW715iqnqhd7P/tCy1OfF2NTDHLaTPNAAKOpdg7
rQ0WWcc3HrD2zhbZRA8d76liBu+s9dAXyt8D09YlDQ1PUM5C4b17ex1rO2Fx4gWRVuwHo8iQ3+0i
j8c7XQ+ZgZk6TA0hAUDNzrAvpbTVxm20tq5FTgFBj4H3FVCek+6nJA+dk2X1bRIX4SXoen1z2y19
zZUnLTGlddBQ7cipzbzI/eCjlXjfdcqdhtRY5TbydyXtW4JKIWZTdkDUqwyKOursVgWAs5Kpm4m0
t4v8cOMMrT3mvso/ZhtT0OYQMGr6rC40RF/sjOUkabl9Gv1Pb2+FlbtlKXbMADUY54H02VAMXsI0
dEJ7lL4JTHG2RIfWFnF/9B+LsPQMSV53kFDKvOaQMeO6ylOw0f7b1rW4n49Xkp0l+pN4BjJGcITK
7k1JQB1AI2HIcGjx01eEw0wmPBhPlfhX+m7GBA7iFhcSFRuJwNoCF2HBCGfCcoBW8gv71LAXoLQu
0Lh42JTWWglySzCoJHh9c+vJDM21H3b5K5IzbjZ1mdziVs3+e38L/LC2kkVg8Jox1BR2Z1mfQ6Oz
3Ycm/tJ51mEw9q+399taFb/UMmbaKfOiwG7IdXOBp/XjZKJ3UBeaugOLFZRnmuDsd9GvwVVJBDuD
dIrUd+2B4ob/tZFQrbCBwyUSdEIw8l3lyCwWfX+oxHkOu5Ol9EG55n3ez5epIdFB1Jjr5dWewQGS
0m5vldDCtUZ+mgmMRsVwl0M+OdbNswsNU96hPdTOdMir7sjL4GXjfa18+6U2MY2IEdorVYZWF9yn
+R6GMxKSG/n4jZNDZ+VpVEBzw6RhmHXVVzYe5la9tPaLj4521583N+FaF2LJEyC8dmQbglw+gyLG
4xM+Wnzo5+HsW+PX2YVDOi3m99PQJ9yet+XYVy6rJeoVrC30n92yyzSG11A02VshSyFb+1WAZqWc
8p3VVt+M525cVWuTgSUOdopnDz2tWGT4zzap87A4lHb44HXnocsTy/EPA/rmGFrE8EXTwddS6znp
REwTbCAEnkBjGBJQd+eqH2MdRxt39lqNswTOKkraOhL3PJqEx8iRl15UH5ryobf2PrRMudUeS/1p
tKLnt3feCto/XOJnR5F7ZVd1XUZcGZzoGJ46o48OzKfxU57wIvZ9HH7pJnLI20KcJzKZW+34/7mQ
JfcgN+D1GTWPZX2omrtBhNhPY0NP//jjFplSiD5IIDFVAB7lYkhWfSfRt16C00zczCPgV44dtHC9
zkmA+PgFKewdNGkOMZ1vbp1qeGOzc6AO8BTMXHtrvr0aVhbhcyrG0I/M2GWRA4HBpGjcU2xbH+q2
/cRtfiRjf5Bd5P4Xhy3UBen8MpCoTcFRympfPxUSHUW/MXevw+mhsX26d3BX2VoGqVVHTw6ofwPa
6mVXVO/efo1rwWWRl7W+Rahl6T6LIVo0R/xQVcWZOM3e66L3lbK7ZPOOXjnGSwwwkbU15oNBKmPM
zRj3GgQwz7KHkxWB9M7rH6Wans2wMYhZe9p9wX/kHOC+xNrhuDFDZ8CgwEdmMx5z1qG4tdUR041L
5QZid4+tG6n7Wq9nif7lVaH6UeCRwhX7gnrw7Ao+GqS7Jpw+oe3EYHsvUlUwOwlnMNOZJeLj259x
5dpeKiPTeCBVoyu0TWPYbAb0sTHVQ+vwy2bwX3ufixzOsTSPy7C0bn4ewr3OCqxzJ/N850Xi66xC
FCu1SmhrSVR4ZCOtWnvmoqkDICZgIbqHDTKFG3PdJwrx1zfP0UiOoyWBLDSfqm3e5dr9tsQQU+3G
Hpj80a1wij0rHMiMQh+/1Vf4oD3mkBaIifo2Aa/Y8i8FIftRRd/f/n5rK10EM79o0BibR+BMidpr
iQOhfPYIzZHLSOM+YZy8TLX7UbRblr8rWf9vz4A/jgeJBZC0Bn32qZq+wGznXUMAxIm3rtCVJsnv
G+WPP29mHL4aGiq3ybaODVyZ5LiH3rkQn8UIT67a+wBN0CT6yeCzDatYpCw1HEm8ai6Tt1/oyvqW
kOSoDVvbsVR8o3UbHQYy5cdGKmQtclYbZ24tT1iCkUsCCKvjTyzrSf6fNRSHsSA8m2I4q0ThrvKq
9O6Vret+Hwt1gbvEDrgtryyOdllD/x2G1qCmUQaent9uvfjX1x0sNT7qXgvpmlJkDnePkTzONKFd
89kPzZNNq+uo+hNn3Es71/qRe1aRyMm6xU55aa3dXNsbqcq9On2lGltCqK2QQBUnmBmuQdi89I1/
4lPrwji0BxKg9NJq9vjGo1Z22lK9uYf4q54EZxlj9jEc9DMsPD++vYfWEq4ljnpwQyIh1cCyYeqs
6OK5flGlQvPwpCbXQDGddUenaMp3Ha/ngxXY0YFFeqNEWQnpSxx10dozii4YnYihep/HcKzNC3qG
ZzyFLSPZAtSv6AqA+/b3PRmVBCgrq22y3AYMozHBseTuPo4GihG7cxjChiWRf8JWQtkRjO4t0g10
DWrI0zMMDqZ4X1pS74QY6a5v+q0hworeSvg7Rv8RQVoDqr1o0Vs3xaA+AhMM60vQEHdD1T574O1Y
paXPEM4zSclCHLOQh9O59My7sRAfTLgFt1jJj5bI6kaxGopDmCsEOXA5c32MIuuq6kmC4CUvAKl5
kAma9hsb7vXTG/7eiH8sGsEE+i6Tiz7/GMDtc4KZNM4kCbxfRoRD2sT+S9C1FxsUnaQNGyha4AN9
a2kG029XbKT9Kz9iCcEeYjOVViNZpoP8Z2GJjyTsD8LdgGOuZUlLCLbG7A1eNIJljtU9uRZ0v5Wc
fpSzf7RplJqZ7RuYgaPDv+9deot9vYFPXjlPSzy23QTKyZ2cZ2S8q6HN0SlsuouLd7spgrhyiy+x
1yLXs4mGimfNrJ9LC5wHyLxD5gwKYVBgB9m53rEtoNHaAVnirYfS1l1sSJMVDEsBMoYMqa34rraL
E1H+MeRIxTz3uxDTibfyNDr2SbFN5vDKwbDv8fiPrWraOAfBjTaZUfy/CsS0fet2dO8pv08tYxgk
ggwPASNt0rjuzzg2LCkrwKbLrnvwwexLW/86xSQ10DrPa17tinmrqFn71IuYBryCwyCX0mSjVSel
Hj4FxLGS3GK/4nmrg772jEXGBgPbiVBIzyMJtT70SHs5mhHQW0lJbG1gTdZe8aKYrKJqziFp32bu
DJeSWULuUUXFoQn9YeeUfIQPWAwEOmA9b4eflVt7Cc42wEZDh8EghZmG9zlE8eaifGH+HCe0Lh6H
qNxInFZ0gKDN+ffe8UrLjxto68OYquuucD4BCUnB0aVsY77DOrvn+4tsQ7n3u2ZvDd33cpb5Kfct
61pYBtHBgg8mzGadfcVUm5DZ7Fp7PE42TJMxYnDMJe4dMIymHbCGn2h3R6z1SVAP+7DYIhevAORA
WP17Fb5sbTN3mme4LOMEEpZHwv2z4yYTSwMrQK8O1gfRZ7uZTtAjTvOBn5Xq0c4k3sFh5c+3P9pK
HAiW2PBWUqkUxWb3xxYCPJY+lfo3Zm2CWlI1Dp/D4RNubxy5BAbWuFnAvDW0DzeoQa+fg2CJHneG
PIBzpmiyMHc+YMpzjK32naLRwfbPb6/w9W0ZLFHjTRySxkinyZhrwPJzj6Cpf5djvIMFXiamz28/
ZaUtHSyR4Kqz5AwaI4zluLKfSqeA1QppuoeITE466TZGclTyXTyYtHBoeS37Mk9g4AOocscfyg6l
i++0h7d/zetZbbC8g60mRhO5zklWcP6RzA3KiGr49PbfXtu4yxtYUc0F2ohzFkFaMplakdZV8H7i
KqU8OkR5/iM00Qniqb/unk4RCWGzXsd721aXSnlZJ/LT279k7csu4rSOOEYx88CysZI/0Vo/4dR+
jaouDYG63hxprKS4wVK1euQM0nI1HsNCN9qpBjGaOSmp+TdkHe9Hpg9U1/vQG9LQLp9bDz6xor66
/fhQNzXZI+4eXJdDnd85t9X0T3VLsFSvVmXcMfRJGY5t9YAMC8Yb/fDt7fe6UriAavV3aJKVgGMi
fHQzCrgPGIlpDo1VCZna766lzp4fpUIFX+uh2ahV1h64RLBzI+NxsAXPaupCBTE8Fq371Jr8aM3v
og5ZiQ9oAeL0ECS167KNd7gSe5Ywdt1o2gNhxTG47o51j+kAnWFcytriGFOvSN9+myu7dAk/Lvls
hy0VddaZZo8pXFpUkJi2zQXO0Nd/zLqDpYC1mlQVhbZTZbwroMPZYZhSVS4UVzYiytoq7tn+H/ma
hdaWqkOAVtt7Uqrn9sGrSepP1sfckWe+JYGy0hQJlohjIK1KIUNTZlVtX2MTq8/KQzIoYa95cvPx
GmqgF2kAJ9i6PNG8/M/YrfMUzzO8EwtnTkw0M0zS9XnKxfA0yWoj1txv5f9vSQT/n/7XIu68Zsbs
qt9XhEKjyDyOSu/qsDzDbJTseIst+m9bZhHY0N0dBzU7ZQZZySTnO4wyL33op6qGFF+wpRC0sqQl
HNqn1ZSXsPHE1fvRDsLq7qd4VaI8FpTMiYWj31d2c/y3JS2S0Ri8MU4nVWY5KB4zRR/Es1x0P+hX
0ztngFboxrtbMRkIokXwKmTOAr+eywym55imCYhyzn3ZHLm0Ul9+A9I2sKtyR8furGWDYzhRaPUK
fRk8kI264WJPwbce7lYbP+j1ejhYIqAHyiLYNedlBmZT5XQX3Y4FZrCB3HizKxVxsGSpqMIDdRZK
O1lAn8upPPTawHbN/KpnfczLqkziSt3Vvc9qjB4KvdFcX0scw3uk+CMi2CCLQI4vatHVzr8345zG
s/9F/Bh6NKFHOL72l9Kt997g3HTIWOLX7q7GXfn2dnq9VIaC9t8Pt1jMJrfBw/UIVDFi+JmHsKh2
PsTu+ya2dp0aM4uKDRD7WnK3JLP4QxGMmI+KDP7u58Ai41VjhD0L/rWNaMJmdSkH8jj3F9DOIe4I
ixek7uwoS3MnEjy/vebVN76omat6GAUdpchYVD/6hbuXYt6bEduXGZmBM/G59rw0UN6+6tp9XPvX
wI2fNkdiK1fAEgSP6wWCZX7cZr7za4qKMSFBXyZMjmfIsXVbovhrx2URKOpQB1zDOyq7x/66aA7d
5D3UW2i/tWRuKfOMeehAIbOXZz5rTrAze1fF9W6Atbm06D6Equ80zY8+N6mu4Vwc1QdZ0NTGFNXt
p1sexV8oiaoEk4DNydhKFrJEsU/SjEI2AX4R1Y/CV5As7z86uk0xYX5746y80iV4PVRMhS4c2eBt
6X+ksn8o6/F50+1+ZVssIeo5l3kLAoN1s+CLl4pIxodutjC8xoRraiZ5yBV99/ZC1s7h/2HSLa3a
EiKxN24wkbWPARJvx33Cf6vIhBEtZtvWx6l7xow8AdfE8XSa+xsNwJXrcolLF2TsBAaU1i1kchfA
2qB1vtwHisQXqSfYpf3x9iLX9sPilFMPiUtUMnwtVFH95J1Doi9FgMOwdQjuf+mVXGaJO4f0E9Uy
7/KsVNJOPG9ukvuk6e2fvzIFDZZg8w7tWR1UZZ6pzq13jWmOxfgwl6rfSyiMF03VJVOuH+K6TLpS
ftSYdieUdxv9hLVSIljED9cy9qgjfCbquB8DBhqzZb+P430w5YC4fO6Uk6Eefm9tFaFr5fASnl7L
SUeOMtatImT6JvLKel/iJyQFfOESNP9f2jwYfompee7Kutn1/c8iD3/6EDBMQsrCfduPv2bPLzbS
gZXDvkSyO6N28lEqC0ga8U0W+VPOvP3mCVzZnEv0uqtM3gyiwMdtiX5UHTw0lRUBmcBjF2GSB/uN
XbSyR5dY9qLEIWgIHtS5F0KE+K8xBC0xbyh2UEgYz9Cufm/8GW06+DPLBDCjT9yRECC2G7YjfAqT
mDSHt3/M2m+5v4w/Mp0Aojx8GCSizujAhLSSY1KLeff2H197o/fv+McfL7xYl1bRWTdnFHuYUz+x
uj+CAwKTvo2+7NqJXELcJys0DvyS8mxsIzTXw0cXbe34GT42Uz2+COGcxhItYac72XNz3Wy8rQTM
pVxzQVu/EQKPLQeW5LP6UPtoOscW+9wXYieM2ybhPV36t/fo/v0elQfRTD839FbXzbnOg6NfQBaQ
tKdxi0W59qWWkcUdZYm4b0GZiu6gqLxjE20SrxuuQ8Q3bri107soXrxhKOkI4NatnD3rOhP9zSmL
4TTwItpoR6ysYolvDxotVdMV9DarFkcp/xh4ExJK94WO40YMXlnEEtsuvEI6HSH0xkZ+tox1niuZ
RWP9bxFuKZXMmiiYS4qRJbCct5L6H/lg32ozb7yg3xiPV67HJaJdhLyo1f3ng0LzqXdt9YlHYWK7
DmyGDOwF6P3K9xMJhA2sIoHOMk+B5LvGhxCszRx4W7QyKSEXsyfAyMAQ1+13yNubjWxuJd9aaigX
2sDIIOZ5NvXQAzMMYvXQ6RBm+kRdc9wcRq6c3iUi3jbTCGI5kkbPni4kDH7pqLh2oUkiJb+O9s9p
2NgtaxfoUhZZFiEZdA7z7JlXTyYoMcBtzx6sHUWO8v25qIH+9NX8MoujrvjBHeN0mq3vfU4PhSU3
LpyVGL9EyE++DOCSFtMbtPLT1qDfqVyc7rdj0++y9LUttQgdrPM9aDHfg3zL0G5k3XBqQ3XSQ6Qe
ZD+YKNUClaUYmP+5RFfm2MEOL+G81Ymo4V/BIA4kbfGofRE8OkONcrfvP/IOntzNGDtwXYU5g9e7
32gbfBCYFFUaQpC9gixePORProPRQgJ7Gy/Ny0glcU5h1SXA2fnR+iU5mJJau7Al9X+8kmUNi23R
vVMVBwyCN8GQQ0SHqF8l+COfJcqjQrfhrtEMfAib9uTA8ggopMhW34pIzAcU5vBTNE3zCBltSyV9
7QwRplpBj4njXVe7qYEiyquXeYz4vhjsJmsDb4a2mOumzRS116kHNsJnNvw2izvs0WDcZCT/WrAc
w6jSmaF+qMoU1s16ZxVRcy7R/rxIr0KrZ8CRdCfWP858aj7nJt7CSK5FtUVollA98TsvoDens480
Ys+jj8trs4H7W8b0lT2ypBR4RAYDmgx51laf0C9yd72ROfi19kOtFAROJK4DbhLNgXwry+pTV6Pc
yRWbEhqyOYU9Gr5WX35rJPyESKwSIkD9ghqLs1NW/C636RHySRfeMgjEtFu2SWvJxRJo45EJYOmu
c8EtLeFgSuFvDsxeDe30svtesA9QLTrfHQFjpcVhFmiYFlu01rXIsaQ2eAx5k0t7ZKNVdJCU77SU
R6pgbISJrhPBgFjMSay/RkRdYg9q7kh9ondRUKQu+b5xtJFevPbV7lH6z/QNXBfhcmZDsH+GAYb+
aFfD0RrJSzHVLxbgRW8/ZuXWXnIYoPYE0osjbEBD0A5m7s1Dl6eQ/bGJT28/Ya22XtIWTO923ejT
ORNtcRtzVbcJeFzw+9Tts/C9HzqmSKz7KHFqvQNgJAm0eu7iAgiqhgwPALf9mzVmsCQqUGp7do4G
WzZ0w7mjgPhEPjmi8E90nB+I7Cz4gQ4bZf1aV23JUihE2cAVb4CztG1fHMc/N7k5BbV5YqiQCzmd
/MJ5F4/0Ry77vQdx49+yWFuOyiu3OVmkrXqIm2CuXBs+lnmYDKFJHUCygIIhie319pFEmxZ1K1aQ
AK38vVebwaORZ2w7gzEdC6m4GLf44ucUmp9o2T5y7iGwxGnv+AT894Z90uSoquOAe9DuwucKdlrQ
j4PPeRgnhZiCx1ZoOPlRdnT1y9y8WCpAOAYKkILJNou00xdQfDCCQhq+Jce6kpYsAXWT3UMuw0a4
CYGJ8KlKkRI8jDOcRaJxb5v+h7V15NYOxBJNl8+0qQYBHzHtzzsCQVmvzM81vzrzgz364MzETzl0
vGQrThEZTh6FTlOOAWUpN0rDFTpI8PtD/hFcWBtrxufczlodQR3AdTqReBY51XKI9xapMiTyPxzG
fjK74Uk9t7CtjcX7+J4YSvMzhPuWCTUwvGQAVzL8yQpux0nssDqJqDfsRmuwIXKdT//5ovg3jjM6
zH/vMjESaJHZ8ZzxiY9HUvAqiQPTn5rc26qZ1xBASz12ruN4CkdnzqQKTNKb+mi70EiVwCCEUFry
z/Vwm4thSh1vCpLQbtWpNn2VQoPqYM+zCy02HmGzn0sIz7lw58TlkQDpPR6VcjFLNz1yTpvo4SoJ
i57s8B1H02+EnOCg3m/E29d3Mll65oaTskPMn8wVrI7pWTggAydVF6HI6FO3ky/tnH9mtWuBBuay
pG8JBjke9FhjfFkxlmxft+QXbyLYICvjfpyYSy+znW9q7t8j0P/fbGQ5HuxLXwBSYMarFfXQNxxt
gUGSfaui/KOL7QIBgFgmDdwYdoUcwl1NHsPhoLuJbmTkr195ZKmU5HieUFRF+jr0965LUHw3PYfV
vHzXbikHvZ7SkeWoECJINkQGOn0dTfBU9F64h96K3kNefstqbOUjL4d/RhEnlLo2V0oOvqXGHeTp
zkUNIzkG6G9A7S+O2DLGWFnNcg7oe15R5kM5XCusFJy5IdgXo/W5ZBDtfnvPvj51I8uRX0uBIoLi
n742NnuohvIrhexqQ8qXwSIPYz9G0E+gV9JvjBjXXt59Z/wR/sCSVLyuZnM1QT4nrakh+UqfYtb9
GAdvp736VJh+U/l4Zb8vZ3x2ZDcDC2HzNDpcp6SV9pPjh48SOjDDwQ2bL1MYtmkX+NDT4EVl3Z2g
UU+50eHtl/t6JkDCe2X6x2pjG13rqBf62vf8012cqfQeIAwLj4sw/mzFP95+ysq0mCyneLMmQw9H
HPh1BGVdn2AFnLYdYFzxCKC+zZNJQmYa/oGH2u6qczBObDr7fvRPzQvyf/wSIiJUoMS+aK869GP/
mNP8JIvy2NI2i/QWP3ttoy4znbaIpTaufQFWqCjgxyurj1M8XBSLv9m288ykf9I03LinV2ogshwq
olDVpgaq/ipb8FU8Tj50xXyR9NNQzElgFVfeQz9+zA+THX42bffDOHyre7ISJpfjw8GbgUC5uyl7
MDX8Rr13+MBPoRr2NiSKQVl9X0Enw4MFT8TksSdEgTCF1kkaGFCqrAoppz0mYAdsGUWsRKHlsDGK
5rJq4fl8jXuCy0zD2VyyZi/Mllry2oIXFVfotk1MR6u6GiEvBHiqjoXHe7oJ5MrbZ2Rl9yynjKPl
1tR34uqqVZXFPX1hskv78NA7NFWmfJEcxKh/A1aR5Vhx7lrtVmEzXxoidrYgz23Qn6BB8xwXzxbb
SDbWVrSILV3U2P0UWPwKzYpkKuUTsK+XZgB0AljtjBYs4yx40VsorpVQthwwwoynCFxfOxcN71Qa
1l/RrL2bzaAUGGS38ZVWCjeyHDQCkdxQgAPny+w1L3KszmMzxCkaz32ad6cevMfRKvY+b1NwQDvM
bYoz3Jzew8xhC5CxcmUsZ42+S8VodY6+ymrYFX3lpW0FEXcZor8Axf6q+az5lNq2Nkk1t2drnF6o
I7bGOveP90qCthw8QrDMBCHpDKIOYKA+fZla9MQHdo2hTx4OgKkpQLiDsP+YGwlfjHuzKr7JCP+o
tw7jymlfThutwZqoHzTmOpdRogoAjT2IM1MNDaW3z+LKVloOHDUSwAZuseoaeg69V5Zn3P0fm9Zm
GDcWzbGW88YZWXvS/d//uH8b1bLG1sqAiRHqQ9OKJpHintJIh52ddgDKJt7STF97bYvMRs1zYXSe
y6tB4sSJ+0vU06lx4k9vv7S1S34pndX4qrbAzlVXX3VdOliHCriddAgFOrYMxXJhTWkYBF+E9Z/n
8rQ01b/V52Q5axS8BH18qPTVh27rXMPdsA+cY0OrU0CdH8qLv4xbFJqV/b+cL3q8BEvdJsO1LEeV
5nbP045vJGMrMAKy9H4dw9we6kA6l4B8LhrvVwz7wkG3t86rsihQuNmGAB5O0KEatyqulSC9NIMN
gsbSdTv3EDYY/JRzVe2hYf5QgwhMET4uTHDnUKAvk7pqgK/qxl5Z24uLvrbVWlzNUW5Q580nFUPk
EJPzOi1ys5tcbmXGBbXGL4jcQ6P2BUyrCsLbIxg3/L/wf5yd2ZKcOLeFn4gIgSQEt5AjmVVZc5V9
Q9juNggxiVk8/Vnpc+PmN5URvuu2w0WBpq299/pWkeT7Gt2vX2JM5r9b8csCJeOQrxcFaU8D6iJI
PLnvMUEXejpulNfCVODW9FlZ78sqZTMMjp5mHFKOuOf0OxKOX69dPfHMy1+UjM8/79pTFruKciXS
tr4YT13JILbyWxYUA1cBt/g3IRiyi0N1IxRcuS4t65bU+AOQDaY6tQIckA6S2u3Aq/sxRiw4U5Cu
wXqlqX1DXbZ2/C7rkHHpEq5Q6j159hHpp1096TkoivsEh4BQfNeAQJ+0xT5vpR9Av3iqBxSxPdu5
8QuszNtlgVL0VQkoK+gcTtYdGjocdVNdjLiF/F0JM5dVST37II645XRCQzpctHmGpDPcTrdAmFeb
svVuOWivTZBrbPHbsWO3soA4SRswZOtnGAp1M9TuMhmDttA/evny+TRc+1iLCxFEpZlTpXI6FXCX
PCE6aw40q/q7qR3ZjY1k7YMt9pGOiS4f04qeCEnv+3GI6snZVLG+828NycqnWlbI6gybX5VUJoJW
A9D9JK+TTSX09LVXCMqNnDY6S18//2Arb7MsLaWqaWhZelPUOYV1zGppb9Ds1J1JVYmtt/27hyw2
B2KQhGe6maLM7bwDfLK9C5iA1SbvTPmMAmj3l8+5vuRvc6wtJ1wOi2qMDHyXH/IpI88JFPIjvLqz
+QF1R+hA/+6NrvPvtyd5Y1vTvk3HqE3IeJITn4rAUoSeMzmKHZcDv5WeX9ntlkUix6GNX4x4p6rd
TWzytn2SqXcvd/hJxzZ5AqFCfm/iavN3L0b/+2K+Bf6grwyFc2qJBmBPFe5udlRz9Whw3MCCgeGN
uH7txRYbQuZPRQNNRB85yMkGxIxbdyI72EJY0H54+0qlRzLdaGxfCaGWFaGuSryKM8WirmIwLskc
zQHdbwmt/3LmLTYF5WWd5sCAR62r84BY7snULlJ4Xuj/ZdpzWW/IK+X3TW5IVEKq3Z9KH3tAlaIz
+FRnifP2+fCvxGbLgoOVtJ4akkZHhX9Kx/Gf0itwnTJujha25H0aIZkVlh1ayY/Pn3ddL3+42y1Z
UDD/YDQDDyBK+rHtjtRScZDCGZbiDufI4cakXnurxb4gofNxuOrr6MqoCMz0MqK0KmvyCPXRmwWq
WNqLL6WK1d/tDkuPWGE3WEUu+omGdMzOCCf7CTqjfDwxRwxAQFnI2H3+/X6Rgv70Aa8z/reNqGzZ
kNkSr2Z3OqjMt9Q+0+EL/ETPc35tvN0l9XfD+R12j8rMGy3RsNs+KTYGsHwPKve1TeqDnpKTW79/
/iutnF5LOlSPOAgWiE0ddbG35b2DAl6/G2L7yRbTDyRIPn/KyrnlLHYPWLkMRVZzO2qpM5uHUpVD
H+awIkIJos7IlRo33ewZWHvYIqrIQPdo0jyl0YRZWW48B3mGvrWK3dxNdrcFm+4WmOjX7/+n8Vxs
JI1V1HHhzF0U08ekfYK90nUMVRrm9N6JH4TZaYjKCHM2MQD9aULDuTCABu5qkYWghIbdrLf4yhpl
tLRzNmRUNxbRyh76P6gov01VTN0imqE4SE1yblj17a8Gc0mIQkuQF48au0BOGN8CqeCEJi36V8dV
09Gk8/j4+XNWdpslb0nkQ5P2zmCiDLZOuyrpsOo76hxmxcnT549YmSpLzlIiMAbGbtBhUWRtGfqZ
Qm1Y2OZf3J+teytrb8U6a+9y/fPfFr6izKAPn9No7AV0aAQSxhFsWOFcZohY0xvLbC3D8qtp4LfH
MDiLxYMLSUaetKFnuTKU6PvEJQuyhgR0XZE4EbBhSH3wDm6ZBISyWz5wKwHCrwvZb4+ONR0TNqZO
lLe2CHvHhWFOA+OLkibo8sq88wxNBfL9JdAxnw/e2jddbCoxAdtzcBsHU7xBsaAY4e4VAyCEhjwQ
w3afP2Rthiw2E533fQWPGho1ys/e4R6VbHpYOh5aGC9soLq6VVVce85iJ/FsAe2FgId8RdkDy8xF
TcP91IO/kFnFrbovX2m2oUsEg+cQQk3GqyipdfHiWNm+Yv1b2lHw62pCQtu2qnOfMHGsxRxNVROa
tpzP6Cop5t3Qucmb1Y3qmMGALxQx4HeFbCq0gKQy7Pz2Hz6hbOOUbQ8YqWiA3rQf4wZok1Tnr7G5
aiIbk2zcnpQQaTs8Ql0eLffDDzHxi0mg+IG/s/eAHKG65CRPNhmfp3uG7s9ISJiNpal1zHv2LBv/
krHhEfe59wl40u0EhpXouAurFTwWvdLW+IKZpnadSxLI25EiVY2vg7ypH5WBpCFProobKx2Odl/s
uEsxf6Q5TciwATTMexggxdOB5s1YBVZeWf+MjhQB/maIxpZGwKE7UFqNdF+nME61gVS8pisvGW6z
F1/H8SUp6i1J2uHLtT+pZp27wbWKbnnbnWyv+QAVEd3EfX6xyqHdjegYfBFNNX2bfLatXHIqSrXX
JK4FQMyyT3Z2xo+5J2FGBsr8EIcVfCwmZkHzYdOS5oET8/IwGKRx0EMvk/7s99XJrmHSS+wSF/g4
3nOrtXcu18M9ETL0awNm7FA+Nsx5GDh9GDw+7uYEbc37WUxogO18+I3EFg7MbOxDN/Pz9wzU+Y3s
rL3NyfSgBv3ouNZ97YMgUlTZ64wmeDCurNKgpdI64Ah+qXEFCWGAd+a55BtE2MpsYGn/wKDTDRvD
nRBr1xw6ngHsp1LvzDBftpltzhZFc92YwGIxiePQw+hri3Kx0cqd9jHygAe0ku3FVIodydGYUoL3
h+ZhmCo7c9nbR1EA6/KS55lUocMyO4wlwYVltBwXyG2JlnGkG04ebWHj3sZMRx5a7oKOthzCedOd
QR+9rzAZHbRxbT0fXQx7r6HSBEU7wmh1MIe+c89jUr6OndnbyuvLbTUUoct8N39qk64/G05gghxD
9+xyIAKFjzPfZh3gRiw+8TLuwk6TV9uB3xzJeo6JlvlFyL1CAcrmeXvBk9D19E6yZK/5jOoeOvgB
T8IHrfufvvLMphDozRON6I/9TMkGncDo9Hd/XQNml4Q9+Xdm82PXeXnz4CeiRc69bZJ7z57OzsTN
3keevZDuvQcr4zmwzXRnSisOEmL0fMoUig5lMHQDjZIJTeCs7xO1aTxc1OfWPfOx6kFNNap4H23d
4SOwMcx72zfPFDxtjkuI8xpX/RfBqqOiLjlLVScfrYZVTw8NsLay+jAj5m5Eusl8++gi+xP607CD
UNy5IAdpbzUHIJWpDENgzN6TiT5qgloRXIYwLYhhIBQm06OKU2sHlE3UKQoL8vG7SAbv3s6cK/O/
wco2cz1/zDJHp6SUku8zO3fQUU/iYNBpVBDq/qRFa0B0Tlh5KeG464YuF3Le6UHSM4cHaYKeJ9x5
hzy94zBY9TZDT8GymwcBWmCOXvXSILA32dc0FZDh0D4POSy6/rXjEhXtQek3KYk62G3ZbFOXyDN6
4N5y6aYK5NyhuDBL8J2DAgUvONaGP+A2OruhX7Ep6CwbNk6aYpuJ2UE14htwDPabb/E68jvUtq/+
hHpjGYFV4EpYw5RqIBeuGvjPj8YKSFVf2xJFY1lbD4je1zSvYePY4hTzcFriV0gajEU6JVsjSXlu
TX6JKz++88R4udKp6tLRABUBeDY4CZjZcizONbYDe26dL7ZbH0r0z2OCWZcE/ny7WKQvKRJJoTfV
NKwAUewCrkUcONrCco71/E8Nv5mdaql6HmYECx5UfB+25Y/PGWHuR1P2FvxCkO8Mx77z/a+5X/U/
LNZ60AjQUr/ETf+vV/TWCblPdMQZDGXCQfNJLGuGxJfQje7E/KRKPe+6IoU0zioLJJe8ZvgxsEbt
2ODaG88qTuhT7LaxYflX23QGyLcBETypAYycG71J/aY81FPz0KEx9QK8jBtQ1iGcJw0yPAGrXD/0
lP91bPvkQODQ856j/FNFg8UGE3a9352zcfAFGGrdl6a1yjNVbI6GAo7QkWo94NYbt/uGUkIJ/Hw3
PxQx4y8+nbqg6WDsFHNdbKqBF0HZTsl90ac9jmnPhG1dNwd/qL39rKrkPIClMHC7ibSY062davag
BCkAWhyco+WTY5uC4Ex524vQFMmDOwq/DGbWj+PGyWi6c8X0E0QoV5wskkv9VaDoEKqpSfa8FqEu
/OZlSHP7nWBI0fRX/GQ1K8KK1bx+NYLN/cZDsptuvMwRH/ngExFoQrx7XcyH2rLNATai1X5y5bjX
2TzTjcXUN1yW3AJ1FNALaU5/pk7nPVVNU4ddLv+hpAWmqkjt6qM3JUGu3k8+hqYrtjql7gYIC2of
TJWCEoKYJgeFte9QbZOMAKFmDxerR/dyHxcM+2Tn0eOknBeUOexj4vvDTzOJ9FXo2lysrGD7ruRo
V4Vvq731HY7hKro035XMu2TdMD8wMqchatgRNrRr31due2xXt7nIolK3bRbC3xZGduhBa3BkVWAt
gOyJan9RA1mYpBPcHOci6x8hzHJfqmxoz54Yylfhz3Bj4DR5U0h5IEDoIbnZoe3JHBxZTFWk7EoF
xKYwG4ZBIw+zPi2xB2V5FYy1NUUWqLOob6fWpoiBLY21taOuoZuxYvAcl3AIswBXV2P+ytp43MFH
+RFse2SF0rxBizROUsR1ZnqmPZ6gwG8IiNSvMQKxsMp1+WCSDCNXCOtGPWgl4bDkdFkFrh1ti4JP
T67pcjp5et8n8p9Ci2YjbMDiAz7gE3wevq9cg5eAnIG7HdjldIxiFBOfs4H2ZquU4sWNa/ZaRXZJ
x8w1ZY3xzBTVfnGnJDzG1YQQSusi3oADqkPUnQsYKsR9wKCQelax++/nr7byaDRS/vdOmfuJMglB
nEdhZYLUA4w5B6b11kFQSIZIt933To/+ts9w4/z8mX8ePL4sP7WqdTPA8ezIr20sX33OKntfqupU
lWVoQ+Ly+WNWWtf4UvdWmnkYKuEMJ5VLsWeVCGu7OEyeC4hDtu8rFx3R2Zc0+6pop9DeKa2TVuJW
/nnlGs3Z4tLnNtQFLAVFWMydYHbTYCr4Xo59oFFgo3l31vysB1hMW7cZU3++P/OlgYyR0k1g86dP
XHEVjnlKTu0os5NuIXypATN+mFiPdOA437IX/POVky8LV0LlRT/iQ58oJNfjtyxpD1nevbmxvpEo
WnmlZbWqKNM4r+DrfPJh7qPr5sRw8ZiEvCRTcXJ1D4LUX1Un+NLDZU5ERu1Kwjw5f2N6U3TqYXbY
O640d57p3+AEd2MBrJiM86XkSVbuiAyGRSLf854s/+TL7qgy4I2g9xOj2uaUbYFQvRNeDDfM73WR
7U2KG17bPYxV/bNFhiTkSQ6/yo40Gz9+lNUU1jOOZAZGcPKEpvnd1OWhJas0YNS1wtkCXF7kzo52
7UNV3iol/jl7wpfCqtimU16a61IuYH0g6vHaiPP+l4aCfFkIo9jd61j4JErhf+Ez61X06sZgr83b
RdGLdqSsZhGTiDVpMJAussbLlZSV+bdcRn8VNP43r8uX+icFd9MUqgY7mos4hKVcMGoEfU8yo2f6
vYMbVrJBILWdyZ45sEj7yKBc7GoKK2Hozuxy4zpx4JZF4PAf5XYQ+9h5FQkLgRyPi2LD/Rvpy5Xt
eFkos/q6cXLc2U+WcL9nvNnHdvVC4doWcjhXb0ZCb2zIayt5kZ3K87HsOw+HdmrumUgQGeDehC7K
JJ7gje0cbk6blbFdls1KmLa22P31aYCNTav9Qzs9EqNOvXfL3nTtCddX/C1PmeEA8QDsGE7eaG/B
KI0G5IU0omump+3nx9fK0lqWyUbelLL0IeDg3ILtufgGPlWA1N7nP33t3F/aoihnmrrStNA7tM0G
Wf5QOs8QDuVhOTcf9cy2OKEfUrzdzdbjlXm2rJBlaBHl7uiRiPApVDOY+NjdEPQeCOH3poFK6car
/Tlc479UyL8NjhyRkeLw74w6jvAXprNXD2MIqHaDfPfAiwObOHBafMtDZb+72LPmv8No8GUdzI9z
v/BQWIggLN/FafHClH1HnPZD3ZL1rH1E578Tr2rYgHAC70agorRgdl5lH4603kXuH51bWOG1qbeI
XKZEtT5vEZBlWf21ofUPT6Y/rhqszwdoZR/4Vdf8bXzQUOUMuQ2hREneeLzrU9gA9WeH/mhyuRtu
9cCtzfBl8aoBgjzTMQbDH5uLKi10SSdh727LdmfgmDDuRv1uZ7fMNn7Zw/xht18WtLCz9WXpYHpX
M4yVNkpDF2U2qT6CSobKK01C2FQZkMJb0OinurofPOgV1VvNvzSTCFnynXKyjac8FJ4Anv5GrPHn
Ojhf1r8y6bixlRR21CRPQly6od8Tmm/6arznavqK7BFMv7JbVfCV6bkshclugOo34emJFuXxKiso
kSz9KMvp4k03jqvVcb3O2t+mjxKWk8eek55yOw1bBamnrjZxW14mItiGUO+IXpaf2ieIspvp8fM5
u7LhL2tiZdXYaoT1XWSPzVs98/fWngEAI20Qkxt1t7VHLCISD1fpZqaxG1miYjsBW+tITvBmG2e0
hgJN+3fFKL6kGnTJCBQSkORRUb6NXXP00RFLE/OORfF332qxfcTAbGS6xSRwi398g7bToUDuLNki
Kfn5A9Zm2SKQEPAL6su6rU4OdsLHJC6+xNWEBERdPSB7+nW8tQ+uHCTLOldMJnQkz0KeCr/7HlvN
62yzGwmMlS12mcCoB6DkLOSQT5jND8IiUBKV8bt2b1ya1n789cv9tkaKTFYsrnt5AiS1gkDDHOvr
DRQEtxtDsPZprpP4twckXWGh1NZZQMzKdyepTizvD5+P7srxsHTvgBE3spPlaEW18QDiplDi6vZH
nwNDmKK4Uk7wec9uBekrU2np1QGNNLzEq8yJcM84JpkASdagtOIdaFP5F6frbmzDK4ubLBZ3a4ER
k3pDClVEe4/+wY1L9KMrySVr61vd5WtjsogN4HTAmWB1ciodEPr7uiQAyM03dqcVuigni1Xt+V1f
OR3abDsUPrp2zN85Evqdgs7R+27Go500U1gAYpMOSCShnYy6vN601FQPqHPQsE4s3A7jHBpCJLxr
yJk+ny4rzdogWfx3KnbMceCagwwEbNqfR22+MBE/wxxvx66kuYk9jmkBiZRKtzCwfS7IuE8lHK//
roGALR07KsVt6IQsddJT8yw9737msP6DFdXnr/fnCcqWVhrxIKE1tJv8FFv8K+srs+88dJ9POUqm
Xrol8cfnz/nzjsGWXhmk9dDRVPVOVMgRuvuqs4cNbzKBTC4SnjfG6s+rADXM/w5VbsVFXkwlmn40
yuwENQjjlm0AU7SwuGU+svYi1z//bWfyao8yDzih0zyar3lW3EnTHUn6/fPP9Odwii2tMJTl1GQq
6HBKpmQz5PrkpPWOCR1eiVp97G79ojzc5M+uIOOZv9g20qKBUSfgLKfUaf7ps9wDLQGLcGNG9ubX
5M1YmfUNGh7AqBOvPnQgb4Zg/I/BaLIi7JK62JWiO9diIiE6VHE/NRJqr8+/xdrUXOw3NM4sjXZ7
EsHjKKjzHnazuFhlUwD3hgc9jjfOsrVJs9h4HFMyv0E1JkqLcttdrRi/lKB8SJrfOHBWMrVs6Qkx
M+GOvcIhoJzkJU/FcwEWJ+SjKOyxgsIpxuxip/zhZOZfgfKISG/5Fq+82tIbwpc0no0F1QKo/5t2
RuGGw6+6hPcgudXc/efTlC2NIAyaDTgbEYx5PRwEsjsE5QZOBxlBX9X38Rbb8VeO9H9vP2zpBIG2
mWyaxrw85bIvNu4AJRec2N5pxWD6naP+xmKjA5LI74muUGTNWb53gWU7JA6KRajYnxunvMiuzjco
BV4pJSDVj9bYgfJivvWg8YQWdfXOgfI93mQD3PSo9JpQDan7bWo61KvtJi33aiq7EKX6tg4gx38d
r60HFnXq15aM7cYhHOnSyjlRA3Dh3PJbt7+VbWEJPCmcSZR1XucnmWpgm6V3QE8L6CdmjwPZDVnB
CWrGlg/Z7uhvPl9+Kxvd0haDpr3V+djqoj5uNwChYg1aooGx8tONn3/dZP40poudFE6UpvPtqjpJ
yBza0OH5XXLl4WftDzQb9+KQAQCCGqslPGj6BiFC1ei3AXqCLZfQxiepuCsmo7AnavHRxKh32CgU
2nZ5IR5/a1Sp0CyZ6LsGnoGkUPlTXfIny8PQ5EPyyjvokpzcs7OAwyHiZUytO7jTkFOqUOxVqMym
yUA2KqPuPrHds/Bl9YwWs+w+Sd0HYl0Bvg14Xg1tzCa2DSaGPeTNtqTMfqNJD2cEUDYD7vDmrnH8
bFtI8N5FjrxHmg6RsviPzz/kyhJcYgPaxqQOwMVeRHKg3Oy5ucQW/arQexbmstyloyGBnZKHz5+2
MhWXzPLS8ycB4RCPFB0ONbxL67LIe8TQ7hxyB4wztAU6nqsPthzKG7eBtal4jUh/O3PBZOF+nPry
5Gbi3kUHoNuJf24mqFcKeex/cD0DtYTUOAHQUVH151R9K+g7us4AQ4rT8+yRwGRiw9hdfkvlv/IR
l4Ce3tPjRAekqLrqThT3Q/cMOXiYxu9Il6TyB1Ni//loraSN2JLTgziONHYiypMETuzKyaybFzix
7wX8CH0tvsEsPcrGSMUD0JVOIN0YYln6ijaX0GjYI1RGfktAJwSv+sRjf0e5hh30LQ/UlYFdMn7K
bIqlNwBIgXypHX8AVjS1X268+TU+/8P2smT6jC1plYZ2+5TFzUtcwP8QCEz30Kn2g4DnUY5pNE9O
H3QIgoK6nUOr6gIN/zT4TTs/MxzMFbMuWYajGmaGGwKIZRAn1iYz7g1+3gq3ki2hQHDZcJMyQZGo
8SNX/2Pidmu5F57vMS2qa1fI+FKV58Er9sg/QFCBIl1Q25GqNVi62aaL8b/Tm9MCdTqZSNv5Wz2x
yOnT4+ff8M83PoQp/113aeqMlDTSifw+/pIN/hdPTe+f/+iVFbBEBoGYSGJ76kvcqjKE0CSHo6y3
7VQ+7h0bhSkomN8zUT1VvnMjnFx7mcUmYhELkuzY5REb4w9tVc82Mjyfv8xKnLUEAxn0LNrCNV40
xvaFTsNDxsRXv1VNoJX9VwVFtsT/zF3tzROSOhH2W3DL5lJteNV8MTy2D0Xj3FLSr73KIhouKfi9
FqblaQYnLbDgXB1UTuwFqp8fbqIv1h6yuFIXqWE6U8h2NmyCpXvGEQRL95LNYg6b/O+4xGyJ9zGV
N+Z9antRN6PRs0B18EAKX24+H/OVvABbom5ombAEBzwwB/nerwfArOEyNeo2ZORIOtEGTQ2j6rbd
qNgPSQ6FDf47bW7M5rVDfxE8eZ2daw8q2MhhzbG3vX1c0XEL18BpU/U70GKqWxfelZXqLtaNrm1L
TSlxo2wevIAVkHzZ2jEvQmc/0b2Mq3zGQ9kxoEaV/Pr5x/1V4P/D5r3E4NB51hQm3yK66hr42wzd
wY7ZQjyPuU8CVDEupQWkZN5VBXqWkyMo70fAk9G2rGP1wEqI2sPWNs9ePgIFltiHJmvsQzYBtJo1
qg1rR7WPrs7GDZkbFky8jU3AONC7cZ6DNwcG5JNwYnJh2hPobY7RAl34aj+4sx/2ViWPfgril5rk
8MZ9emNOrdx4l8QWdC71QzVrHo1wqN/0MqWHofHmcIJ+K5q6+muJkP9G1LhCAGZLm4i+N3Yie5uh
6wzgNJkVb4J0EyDHg3sPlmkSONI82tR9YtiHty0kOrux9kzUplQEzImfjNBxoEtya0Wt7ArLvq1E
o02qEMpEnq0v8+yjcm+xkz/cgcD1+bRa+b7Ljq3eLyRU24mJfAQAlpl5wOzrqhHxR2k778pY3z9/
0Epcs+Qr2RbKK9eoNertsjkiQN7Onoazl3uz+2PtCYt9unO4nMBu4ZENx7ud16LaDB92ayvytL2R
kl17xGKX5ulgs0ErHnFa1PdA99I7VbflNgNA/fHz7/SLTPKHdb6EIBF7Vl02lm40J9Vs76g2jr2p
mAflTt2USJDkwOBUxVgHhvLqOcFFl226icOGI7erfg6dtmncoEDn+8bFZQ9eU5wdXVx+3iWfkhel
jP8ITAvIfBpmwQC4Vk8j6Z9JVbrnfE5ViG5gdBZJCEobWPqgHXJ0HmQG5aMLYd8h66xkn+Xt+JJz
I47wl0IIRpLSPYmpeJ0zBvPttFL7YkhMAwogHey9b0qz19QqX3NaWecW5skHmQJv6wnNDhwOq2jM
le174kDw8fl3XClaokf5v5FaRUgXl4U/RzDO9Z/qKXvT6ahDuC+cMhyySQj0xrC3uwn9gaRu4Cri
Mqe+9fSVmbJkJtFmAFvUVW7kOtIDYmdIN4014LM6+VdnhnIE+7fc8hmHRVr5IS+d+JD7bXOAyNTH
APuoLNy10txynFy70S1RSi4smkbA/ewozvWWSOiBWJ5tqxZKLl3JGTKoFmXwLoBfdRJYlW9tK9ro
b7G8Ma9XerMYp/8djxTumbr0axRbLUjWjolWT1MFMG7aQDHRzS6Dt1L8XBbkXbaJe1cMctzE5fDQ
EOcOWCloV5DMaeV8dIDp/YEd9z3p8Y+Uk/7LTMHBrR3uNNznURlww3hsoqZnpxGKzahJhxvXk7Xd
crHFpDCWHVsIHiJ3BKbNTvaQuNwDL54GTcZ3WSL/Mj+6BEaVaDlGK388R+5Uv8NGGzfTon9sxwol
/votfiMUIOS6KPv9lSHO+S2r55UXXFKjoD6AELgrcGOq3xI9leGoPMhkytIOCt/ptyOsvnafL1D6
/+bkf9rqFtvpXLd1Lh2JBg7Q19Bnl6JsKpuwItSCTs9PvYQ8zePgtv9I3FqhesjmbIIjq5ONFoE7
m+dwOKnPCpsjXL+ctszchwSkyCEPm9bGmoOPhOvhIj1jntsqRNUjZ29dZUzBgm5CF/bPpNd+MiEo
RbL2PnMVT34k9ayQHJ6SQcMcoUb3f3nvyDHfQtvj7BPDuLVtSUXuca3p5aEAN8/bptS3P7pYN3uk
ztHfYeCUmZQGtzZk2AjSkSnfjEAER2ihwC7jd6CNHbTl8XOe0f7RliRGJ8UsUUjoYXC/k779M5HW
/E8Mv8sgB6ILogy/e4/FFN9XMCX9UvhTf9FgcO9S4cKc6AoY/2laA0BnPsGq7AJmYfdReB4MFNKK
5/lF9G0j7aDFCVZEgsnMChRFYOFLkEfagmRBMVt+mBg1eJum58VWdFSfJUyD/pEVaOHKzZ9rNbOz
j3dAcJt2UwjZcLxxLZXBt7svIE6GOgNyUS12NYbzgUjiDvc+VJmQM/OSX3Ig4i9WLOQh7wvbCnpp
O+hNy+MWAvEJBhhAiMEvJS2Aqc0aVBFF4jobWjivLJHkR8ycn66BUrrOZIM404MrK3YyIkNrRkoC
Agy+KWpcKxrW9TvgpVu19aQVywN4uypohrZ+g/oD3nFOnk7y1KSY1ocxnR1y8dGxG+/TYdTjIWvi
ib7qqtZia1Ul/n1v+DSFg8+QQx2EW0BK5dpHDECF37LMBK2O9Zh4FsxzbOjTAwlFZfYWJ97onESr
0JaxtWNdZV1olcC+nG0P/xQp9WqAo2wCk/ciISgluaWzi5PqarLej6y3Nij8Vojm0VGfXsqpb3YS
8/2cm2bc9bRuz2MlagGGlERitXWgYCvzAnJZobyc7HirBdnBTo26oPZNwI9u6mLGrTlAqreqIZiz
eu+O61inb6XWLrlUnj3DGDvGGUnCMi2VVvhNdG7tkWmERDOU5QjEi8vKPt858Jtsdo6lE/oNckM5
P1hwbZd7Cfpc/QEGgBpByqiogz5cB4nzAVZnw1CeHYfk9DyZupY/5JzY8mxLuLmcC3wT/pj/H0dn
th2nrkXRL2IMWgleqaIa93Z8nDgvDCd2RC9EK/j6O33fTpeTlAuk3aw1F7sSB4AI3NRTUUadIKVh
SOLL2uVDfOjcHOFX2ruNjg7LuCXxfY7vT+FWVAEGtj0KusdY8wuOe6sd1aVspKf8GYO9DE64DcR6
KgwWuC+AXGNVEYayLOqxD3gQz/G8LOJG674C04W1mMV6r/As3E/7Xi1PdTyrrBqcfKXMV4Sap2Oy
ruJnE5Aq9262qO6fWWBFZVbitpofw9nrg8sOrM3+q/zCWZ5rdy3NHft4R10xLvLIekUFS3QSRT99
BclQBfexSzjrO8ZniygiiAihVG3YT2uqMb3Gme2rAE2yXPv8jV/VzU89LlNcW2vgxN1DKd1xPlfT
JuYsbEe3e21kaGcUcjzXt3JuHZkZX2z9T8G0KaJ/awqe47l1k3Nfz4m53wM1FZekqlrzy91jv73f
wn5UHuRT484YesUUiKuE3t19DjmWz+6Ap9r/9mZG+tLYdlO3PVpv7yKKhGIW+4Vt9qtN2oUZas1t
VR4n14bfp+vsOcvPbhd6OvWz6YM7n9NoizJd6ry6wZjT5D8XJg31f63oEuETY7QSapminzb5Aw5v
0V4tn6l6HopJ6yxPIK5cIXtHzTsR0aO8KZYlOpVDwQyxWfnvj92+65wExy42z7kPmZsG2Kt9ugVv
2VZk3t3iNhc3qUrbnfYkHru7reGLeXBEWE5Tquq5FWcuIowrXlJiJMBPu3Zfsha+uPi69920hDOq
0nEQAwkfY914n/uwOPMZKudkq3QY5LKlooicoxq90mlZxmgzf2iftfFT1wBaIecAJqVyKOpdo25G
TzBAGxug+Xu6e5oLKonaMv8DeHt1XqTxYDx1RhT2HLaNjO881jXx30r7nvffBPi/O1UimPJfgTes
/n0rQzPRxvKQ/luoL+S1YHFvXBZavhf+CV1/gulGahxulm6xXRqx3TZfclkW5GXB4gfDT+mXONN1
iSPhvp5Itb1bTUA3AKZZxfXHPM15gmO5GYt3LDDegi9CrmP+X7wREHWq8tUXkNA3q+7KQLcOrN3N
i4pj64fBbTOR9Hauh9lEtysz6/IDqZ7PssFbF68ajzm5rWuXulwm7t+9mOm4+Y3auj5+vxzjBjoD
kcgK08AfXED8wovqu9L39q487EqJ5XNH4lR/VF1UTR/TXjoyjeRWbf/FGt3Ka6BhcH/NTYmYBtW0
I+boJMqAIU82Tb0X39UFp+yzXznuWFxaIHXxekCsM5nLXBgbqEuf5OX21aLA53ooMVrk2bZr2m3Q
2aKPbCr2tozEURalG1GN+L2z3Pnxd8xnl+Sh5LbN85EBuximIfKyMtlEzLQs6CIdkpwCnep9LN3V
Rud1NyXEoS1kMP0bQ7ohqkLMi5mzdsvdcE7jrVOLwNngORihJq/Eid/EeqzPoGaE8o4lNZvT3SCX
moNnfwHrtx4CmwjzUVFj9n0a1KAiUINNgd5gyXtNSyxUvMr6JrILQrdjvEydxGiJTJD43M6p+zp1
2gD8AdiArb5Ip/OWf5HbC3mGyeD054L2OT7SAQ0oxWVbUTDZciyiEq+jzFWTbi3hzZmoln07N2Kt
/XcnL7oxs3Mc/mMw2nlfsl2CGpOvV/MDDP1DM5Xdk+9Ydr+i9qrw3FBuxLeJ8l17GZ0ohlkQ7R4g
iL7oUOita1ufchoz978uqNWeicTJv2ENvq2du210Fu9v3PruJQy9sDrHEfd3prpyjDB5AyMnjbJw
Pf9e282OzSHHU80m3qz5E9zKLv7htctiPkYbbFdnHrpMrbM4NP38bV8gXQEbf98Ov1FWohbmI0Po
ucIrWQ2JOJ1NQAMSD51MKfu2pLuuVJacGmSwk7lmMVjEYMU7k1JVrWF33urJ91+8XViFlVS6xt60
QpfVs+ONkXcbRr5PucarS3rnQQZdUvxRTmCGS1zKG0yx+oqJ1205YRP9vvaJM+NhgzNzrOTmx9fI
G9lkdsnYOciHGOSUf+otx0eyL4VT3FBZw7adBm4uaBp167/k/e7WV0LpeAAFDl4m5oxFp/ZsB8fw
J4lxUxNaF9S2ft4BLdyEY1t+2q7kMqzy/aJ0tP6Tcixwm65Lt/RPgci7+U72xVY9BuhwYI9YOyQ/
tmDrtwv4r7bEWNQUUXArm2DbTjqvR/2VAEeJiJWb3Pg9nOW8/ogYe8U/clLl878Vf1bqnVrivv6d
T9IBv2DbvRCPe5tUWjOYaCaXT+aKLi0wWN+WwRhuvL/DuNhvlYULXEK72GuuMXLiU2U1hHQkuNg4
/HqRI2eFravHXMzKoaIkXtoIpz+USYuIIiOLxx9eI8SJi3dwy3ZwfszalP2aeQkFUH8BhcE0XcZc
1ZPM46Q4DEnnBBRneyQ/826NA9yqS7+6D2JZo/L6Tb7Qqb8uFudyWP2QVYvjkU/Y7eCYKh0C12bg
Q1BeGA9dX6R1FbcG7lXdaC+dxTYL7mdnoM8mbkBV+z1M0WLWh6rftpR/7qBOa6KCfpQLguOPzW3O
/lON8ESCbbD9ZwQ05lmAyzgNLbk0tx1l+rRzovnD/m09d9QrT60HOq3qxXqFIq6H1F3azX2AsBbD
zM2TKFF3QsSIsZCc6HjO+B83l9ryEkMo6JPV3pvE6w3+vHyTxwa5qvtMoVASQrTVG3YQp3WFfMHI
T/HbDWKOn4ekL9YzTvr8LoynEZVxpM6UXKomCsmtk5ZEGMqSx50ykJQBn+dKZwNk2tHg0ddRb6io
vwdahbc4BF5XZsEaWE3yzwqz4m0VfvxFc8phdkq2lpiqxc/tfOzRRX5ugjkH5FoFtd71t/yAGQdm
xYHDJ1i2rFrxQZpzOLPJNVcwNBp2YmGghRzDOWjX14Kg5HU6GuLRjMLEu8dBeQrnwZ+fomRkRBeK
wnkvDYANxqp0BvEh2Lqyjt/ojOPpdobhAb0eHRvRI4fKGQRpii3TxhCCd9gR2WCnZLovbOB+jAh/
ih46slP5+KEXMAAybSssPr+MFzrr0QlsN9eERK05Uxe7VraEBUclS+oQKHk/A3mQ97/jso/XrOaN
iF5iPgTBeUauUfMtrp+OFR5+7NVjzLixdcSyA6uYCs+n3e2b5UMHkeedt9jP0QRL6wzOG4dsKwZ6
V6fesr3wqoRE1MG3YZTiU1XzWdRFVNxvlmiKyzon8fy1xJ0iWXFSLUuMcWfbGf0Yo6oe7tou9Hw8
PNT372PuBqkcaiIyJ2YELLCa+kAH1HtZvM7RNw0rIEOxdu07Yk3nLElCfOzmzXGOjuXvmTYGX6aV
fn+aKlPd86yI2xC8hHf0ps05TEsfXNtgW14rK/SPWeIEIWKTmcax8+twSj0WNBshUZ7UyasIQ3tj
RNd/BdUYrEfdrDW0CbunViXiOV5osShJengStIXnkpM2P7Z7WBKJWT+NwcAJb/M9uCl1O9zydo3e
QZMVhFcu2a812TTIRfaJ6hvUZOTCNCztAMdmi9sD1pXhXPWLOnrRPl7GIMrPEhjOTVVyQMXeog99
q6N7z2Ng4xV9RcGGcCwGAHRbe7ubyRHxgGlAisd+sGKaHfV5WcL+fVxGDi3d+Mcql3j4co5dp+1k
GsTrT5AZNW1ZSOE00XLvzehmRcWZMftsQOtJEBWrw4SZNwOPqRJvQbFMPHJY5Dko8oy1LLQ+5hf5
aapdQgpaPV03x/6dUINRNSoatlby5yl1bQ+eHXN+/sr3xkNbT+Y2pkSgCwjnf8YI77++4fgIS2d5
bzRGNhMO4kkMffVfFVQ5kX5DflPFBghTAtoncIw4tJX3TWAJdgpRgfMCHQdlU5EY5wLodz5upqKk
E6Kbfs9bFad9TiJIhZzrFUoW03oRqFOc++2l7ikC06q16Eojp81v6aqp7fDfnM0yiVtfJrpPI46G
s2Iv5abQ1KYis3kYt7fdHNk/MIApgGluwydT65L2X9r+q46MexlDZ3sJsXef0VIs9UF0Oz80aBNH
VRkXE7Tp/3bLGt/OQow/lO19nnyfDFfqrygteBhOJlIWFmrP2L5SbQbYmgd9QILblMNG7GoyrafW
MTWCSsQyX6ppy8cqCdQvEpdE6i9O22Zww/Vb0+WoPGu0beKmdHV9KsmYmo9e2HQ/IqX65z5siKDx
+vLfoqzzNKyCwgz79n+7dpzgPhBx8bgMXX6F75I4qdWsLskKoQbY6lmfSzYiHxPnoLmInTHXEX9t
fq6i3K6HsG9c0l3LfLvkiaeKTLsOUX/SrSvv2GuixtN4XLaB0RGxF6DiFZ3lnm/e+9ha7uW0BBF7
64Vyn978aFrlbRItTpk19DFjRrcehum4J8VDsEt1H3ii/h6dyoYhUrv9dd2tfRfWFPfCIWyV744W
kbZyYZ7APelkk4yHH9Pu6yAdZjLR/uVlVfcHlxrqQVW+FUfFdhk1Xb2PT8qjxJz2ar7ZiHYb0s6L
jXpgNdTXDzvlr8rqKVSPoZ90yXFX5rsdaagvDjFX/YcQFhdGVOgT8snhX467fWfmueY3qLoLmXbU
qtGBp4NFUkPyXXXw/TJ8DPDM28O6tG4P/CNqALAMzgoGyUYIIsmYSuLDPMq+PZqgCsy1kdx+WdsG
5hb9MsERTtxGzwXJdIKo1yn+hG3WFQdRDxS0XmXbd7cPJU8xfnw38/eGMkXyreqsibfpNzXe+DPf
k/xLmyGIUi924JKJNaQ0LuZu8W9mS5d52JZkmXlZRvdXqdf5gUPB+xjYA30N7KGe1njektR1gadl
zrpP9+uaiJu1UMVf0UzRH0o2+bNzW/BHXCKLc7uBJP9X5NRvqd+HW3VU1EkPyz4W+yG0QXLrqdHn
MJ9G/6WeqN4IyPguSvelUbc+FUhxMFXnj6fcjnt3UnBl9VV4ukWp9D0CkfxmLDn8CdgiASIMNRpT
NIfAb7T8CUkvbI4qmpHe+phF/6+tWPTDFLk1CSmyRwz+NFrJyRaHnH9P+z7nzi9LVXcTDXbKanA9
4ri7lokr5pI6YcWzTj/8vrLRwYV6HWGazFXyvLN+vDDxoDfjUHRzBkNxQ1rF5LrmILvNucjccF4U
2gj/Z6H65HH3rX7VHiFgx11O+XAIZcHsYzL5uMPfaOxofjTkMv+dpmq+WDcew8zZ2u4lmELnt6Nb
edZDPJW3swko/8hGrsfLtpblG/HswXJ06WefV6PUV7XXTX2BDLfPh8Ey2juJFgtwuvlN+96gyn1M
xqV76CU6uiyPdDFkzCzEcujoQdSNYio/X/gVyY2P6KY7ww0V1TEUA+CGHYYOTo8YNFUmBErYQ+HK
gp4D3cV0nIYweE7WjS+U/3dhUll0+6PboslNNZdFfrLQn2AMhTrubldwZh9lNI5InraGfYYwYXx2
wwH1HM0JRXgILt97W8oamHkVqeJY+BsMrDKwSt+Ue8ObWrNu9q/83JTIomCqrmWCaH7tJs+9+vzo
Ppx5ZfTeUJjcJ4FL3Zm7/bhdZV3r8NolISrgWS/1kxQlFM+53iH4EuDlCHNleFDUGQy3ZbkAq1gQ
Tc9tfJsXFnWsbyTXUCeWxXuk9tomuoRlKg7xYt2SFq5a2M6Z4Pv+9eGNJRdFVPbPsHSL/jmZvMJ5
lpvnE5nZG23Pztir6VRDOXual676qKedRjoqN8aZkJpqdite6P3FCEAFEsTRqDDD96Y7uIDzZ0Lj
w2iip11cSw50KR/7yln+DNNcBpeo1klGh8dgheC0Hiw4X9ZHtFTBUe5zRQh4vLF87QSVwUBjpk9x
shbnAYuDJF01cv4CgpP3TCRicSZ9eruyA2mrv0E/uC/LoFp6oSGHmebOrXmSReBeGUE+Fc0aPHrK
3W882u4OUahmSTf4OSy4smuL4Az1C49hBwXyvU+arfqGQS1XAtAJdvJLq867vxa0zHsbZa4ZBwp8
vYJmq0K69NV25hjZSLlnR3r9T9OPfnKk6h00amo992ezLTVXMlQxTaq7H2eaQWWSttqr5MsSFv29
78XVlI5UlphQoGK9FB1YF06XFfGk1+yfRTAn+6EpEgRBvQ+fKwOv1SFuMBz9THljqouo7AiD91aH
Ys31Db6bdIrKsDhasesl83FnVZdauDHYvZBN+6kOi3Y9dq4g+3dVbnQU4yrYeWxi0xDumNhAOVo5
UYOwSx6i2LEHJ4zLvzao64Ueo3SXU0Uur8w4s6h53E2dhA+HPXWSIGDS3PfKReiu2+m6d/1mjp3e
ChJ0mkW3x9YgA8sapk9XOQfikbl1dKyaAHRiHvKcQAN9g3DLvAq+jEgB3OTtm3ImKN21TRpKPXiG
w8HqsEJMyLrx+6O4TZGuyaxMunrBdCbJYXfBSQZNZqMIJ+xcEOm4zjT9xQjIH1Xo8DIPevsN1i6K
jrJlgXBYgcXt2VyWnAR+HMXuU6EsoMt9r0dAln394tSAQB9M3FhQ03JVwVGzmtiyKHcs09E26npE
r0xxD7x4skvHPi+dlFXa9qKV2eYjM33uAX9m/pdOvdtjwlKN/FBJUXf/9qBfSROEVWZg5EFobJA1
qdt8CCqfeKCwW9IKGOP+ZITK6/OgHQLcQjUld7hlpqd8VnmRiQ673bFECoYHXCY12sTcqBcURCjr
N+Aur2zWhq/ek1ucUUtVl6jxqjP3PDeTMu1Ny1zMngK6xu/NwlI8livPVDqorYluC7MW481WStGz
UGPOcJlV0tqsqbbmwzDszpTOy19rKJb3oPW2z43G5oYBPE9dAG/eNp4fUKrGyCvq3ISPM63NlVcL
JcEG2RLSxoBVje6mkUQvFIEzvnoaxutZtLrpUbYn5XZgObA+dGEl2lsWWF3ye7O7xzZuoPrmwBja
LwTj299hL3x1Wt3Fe60U2zFVGu+KvkLczquXf9LwROPZ7tBLGXJM29ckBp4CFVtPZ4Tzkd7Tf4cY
tLne7iLB4G/Bxf0ar+sjTFjAdwQpQKoaQ7zE/lZQU5jpM9F2XO5Vzo4w60gxva1D4V/BSw530wrq
qnBjkgsZyxURM19JQ2RQP141XzQDUu3RgsqRC45qrsTja0NS3VbGpZgisE+eZWv9T5C/2kkXh+UM
fMrl31IzL+aoBzWpVUksXGMs0eL9KPVROcPCwbOa6T5ybPmvDROK4KhyZQSKNGTLIlW53vdTZyB/
THH9gww9lpzYBf+zXG1cxiOk5IhEERbBJu5u8jbxXjYn0J9d4bgZ6GmdeS67soozhoMuoDIkdVBm
ge+qm72fO+LA+e09dypOY6mZ+SU1l0zLkiftZFycGAv3mJvkUpojTGjzUtffqVRqL1m9D25+35ea
knep7fSxVLU55kMUcas4TYufyd9PeTmOEGE0KZd6SWDmyG55k3YGEzoNnCF4UeX92sr+Emw5oefD
gG6XDox9N0uzQ9dEA0OAXAXvY4NFFlu+ekY5EB8nIdej7aP15+yMGyzHIX8x0mke2wi6N2NOfSlk
7rzxtiPCdGPMxUzDvPOcD262jgwQuAvVGWBpzRtU5rQlsZL+oW2R8wzt3lHCbZhDxFp8eJ7pbpl/
a1q3cn4Y2pg9RE7de/BYbV38kRmAO6jyfg46P2Ukamk5J4LX7RDCQmxsecSZGRy31rws7hYd/QBz
T2RldGk1xOXQYxnbddt2R7OxIcxvHOjETnmpRAMBudHxaXLa/Yy4v7mbmijJOlP97XBUHfil2IT6
IS/TWdfemm663I46sclTXUXu21pq/8hi0n1kqNs8QPv1/vKwB8c9LDRk0yXPj1a7bDkUTCcdFIhh
uz3P8nqpPgLFzDBoXWJhS684Svi3nOKO84EWKWegWX54m2jPYs3j0xITL8NzEX5KhPhzke0B48Fj
JWTzXMhyOjGRZi2aW3sMIPcCrt6kk5b58mdeHEYz1bxfjQ4/Kbi/jFrFC47b7TiLzn2wFTurlTn9
q6tceWbt6x9LxybXOBmch3E1H6LXfVabgu2KwlMSjqz2aEEqbstKhq9MFsYzQ6salE9enFDZGS7y
rfryw0lfmEOK52aYXkfZlG+NK8LmMFMDnE0x5ume1zUW8il+8aDyHfeBeQT03QS6JNoreNgafO5G
cityK++vRJXDz3OJjjs6NPQrxSZkBqKoHg4oWbo0WaNlhUJZ2ILLHmE8aOehPBoLvcg65btf4R75
gIoa2PrGk24nwkxJ7RzmYi/a4LxOMxdhLRz2MU9mq1x1186jHzinTVRrzVRqmhQEU5rHaPm5IHrt
LpRtoC4ZpVaaZdU2hHBwxyX8G9VQRB/dwkqTadiqw79yC3bQgnatscIXY2H8+z3Z4+kjLo2rb/hx
V83fyEdJwJp76ItHHzB1cLcPbX0M1dL6P7fA282NX3st68ZggvH9kmA2hz9cLWQ509EZb/2PlJjC
fMXOKsyWdgQ6De/xzL+g2gBzvKZQuOfiMIeY7c7h5iW/56mhhg5hKz+w/qy9bFi+SdL446rMl9P0
WqwzrAXkZYOT5YupAMWuvqS0DKdppZPsJnziadRrv/jYTB2y88qdUDQPoKXNGw1lT43UcNy0h7LZ
tzfX4nN6Tsp4LU4w4zz3QNZ1f89QxUfOQAxL/29x8ql77ato6148bMTDISm5+O1xkOtQwazumupO
jyDnD4kX7iV9J2usMOVa7oAtTxOWQ6t2prVpvTGwPjSrN7BqAGypu5skCcLtDnlprn5Njt7iR6ot
t3zbVvJ1030O+/Wt7AwPk48jlbIt2Fb/ncVr7D3VDFnUvyKeun+zxEeXBRqxbXlcIjemm9VMGK56
mL3gwKRpd54ofSaVjXHhvCYrTwk+xLAujIswoZSk3SgT4dJSzoz7L56mkrnxFC0WDm5cxLP9MRUs
Z47liOrJSaVG2eplkZ7gR56ES2LgP2/ta/C07PN0GN3ZplBzOgo8ygfufdJRk9xz5l81EPX1K2Gk
RNjS5hBJDTp/LpLCHgzXOjNlrqeS5d9oe/UzqBw24njGg9i5tn0xxu2xgjzY3TQ+kqNvd2ky5ffJ
FrXgcolx2q7j4IytPsqxjZuH0Q42OcuiintzXaWnKItULPbf4TK36gBGrtWI0GY2Tce2JTbwv4LR
VvBsZ3frzdGOchZ5Oi3RQPkrvD16cErqXJbWPgoNN+QntKSYaYa1J1hH2bvRC2TQ3tKT0u2mnQ+H
8DMi9yYaT8Eiyh35T6EZWcBhkkoPJ6wAzMBmV4nm3rAPa/6ywOr2nyMHVvSv8iaXxaQom7UEMBI7
UdhSK0i0cuy2aj47oMm2jL1s90TX0TsVEykGCvmDw7Th3PJlqubKeUIDd+lIztp/uWqR/TEYp7is
X1gWbKt+iF3y1t0j8Hiz/xGeEvajkTM658ASufTHMhGYgbUHgSpOfVxa0x9GP9rNvdpZYGPaFnhe
LeMBCPtqSYKXfg8oTdE7TebAPhQZs7vzEdIprpC4pyuSsn/M+2uZ8fY18XKMp224R6LddPdeRGum
T9ylErJAPkf0J1vAOcFPum36P7zMVXjvTn4J3W4N1pAIgang7a9NUBwWb4zxA07JP1W45cdC/WMn
9lxFhJevDpAXKEIL1N685GLkut7ddnjiMBHVleVWG/2o43LOH1e3WaZ7p3eX7Qbg2HTyIGa1R0Ta
UVbxuFGbLCb+LJKqxj8dVIZXVFFWUDKayXlrObN1xudv5qxsO685IksKMk+4+/yQhwx0PiK1i/43
ii//0wR2jxktsEBlrL3GZAqwpKbnYLURnHMxILjydNK8APJPnDa1whUC0IPrD/eMGptfBSKb+TGh
vdgOLEaluS90GZenLeD9zfqEJXAazHbv/YMpfBm9rXpagyzxXDsim7X746b1uut0waa7H6qK+euT
g+olOrFiXtq0IuFloyCx5tb4ZraHPG/y4gKsEm+SW2xOnfLyODeh9u2LAaoS/nRX4doPt4vR5m8z
DTnD0WV7s763DBTHkATfFy/R52lFsRYoIa8JGNATE8GdWIO6iaaUTA9eJQYZoMD6UjLBTnwRgY33
4v2oNSqANNoLOV06HgD/Na8jpkR94zQHsomapzGMjXgkRQ5KtCqm2bItrNqbui7lfiXfbbiOehd/
o8S6RYZgw/3lC7n8UHyzZBqsZrtjyi1Qg0p3eBnQCMhPwWz+T57ztlxs3a3d0Y9CJoPSpRS8Srbv
4Q2ihOU5LEPIVW3bxXk6R+7ysNZOVRM7UGiqjaCdP8IeDvqDa5P+N7s8+9nmEuRV0ucFKu85DNnq
EUhAM9C5hzXJl/iA57EAMBBG8sKYkb+cqYRZNfFlqbTcnea+b2JIcqpdzlEsyW2FZM8Ywv1+kbWf
sA3Z+uF3sRJZdRhZp3NXLD2G0Tj0628/qP5qWBR+Ek2h9x97GJnfm4Mm/blqapPfDkPtDLfu5izJ
KWdDPmQIJ/f+mHRjS2GyBkX3EG1wDg9dyRDlhOWqcl4E+g5yFvZ6+MNK7ltn/D2ux7Fr9cxE3xY9
K7tauUPOJkZVwWEtv13E0RbAh4+9mPQWnkI3f2SAi4MKH5apx3/eVCiPIA9U1wwokjmpj120td7Z
6QfH/+XqXJs33iqiMLx2Y8C1GrduHhPG2ISU110rv8akr/+UnjYez9A+FydSB3pxi4aMq7oc8a6I
pDbyAGPcvyBQqkbithksTKPunxfhG4abA1KF8kn5OlQvDKrECyPYWn2KkZ7Cnavll4an+4wJE5W4
JzgfMLzPI2e/MzfOi+Lseg5zq+RByiWKM2GLGtmpNE5Y3q4Yqpufddh3HJeqcKLLSgMmL3BYlXuS
gvHICYVXOR+VuyJRabcYD0ukDBof2VTu9sPwb+0AdEWHnEsy7OJtzMplgDYRKGX8VzAIYWfPjd9C
rK8xzz2pSbtJFqJK4rna2xWb3JZsjGdXP0G4kpJbITWZW3WR/26iporuGAgteXwQfR6HKUMkQr8C
I2R0HytK40eixIdrq8sgZAk9GM6luUrGmyne1lfc08T/OpE/FpjKW7YOmhXnud1mdZUtJz2pL/O4
poxNRcmCg3Pott/G3b/9JlfUPzS3EqL2DmsDQvKeQeWvaJ91mK0JIZ9ZsKzLAKeONIeDKNvkKua8
+4E7Qb66iUh++oYn+TB5q+vAy+8L/prgki9/CobfsbtIfYJUD66vIHNeZQ0ZJGScUJaJvz5nHzSU
OQF28RKvItqzpS1G8xaCYnNODbSP/LOjzJA/9z5angmEaW4dSp2XsY8NGpR64Ptq8mhjxzDPkphG
goD+x9l57catNdv6iYhDTuaDjf+ic1aWLN8QsiQzxzkZn35/7XOw4dXbbQELMLCWDVsdSNasGjUC
wLE7Su76Nivq6Naqi0y/6Qx4qIcsUNqhymG0cHIW46nSaKtgZydpeqpVxE4F5icKozzKsqXtatHZ
VZlcW7blRmg+FvDmtqVBxNFtkTfRvGdKmFUM08hPbcffNAX8zq7Q6m8mGnd/lmF/clMZmADc2lTF
aDElqnxlMgkhANQWXVcJiFMc0xyf/WVR9mMGbylNSJbwrIEiVgg/mMF5FNQoL5pendEo59CWZXum
y4vbTEo9vMu7pMEbwy2jZEuqXX3u/XlUSF0xgZfGzrTvB0fFcK8FBL91RPePVNMNxgnuC1jlAxOJ
Xy7rRnQn1C/2MayCeuvTL0C0wO/DvIfRMlgLhi0pn6dMQK8koSDPHuMq0ItlTL5biXI4GJIXp4hG
BXer6uz4AF0vAQruahX8ZHmQqFfGHkcYswCo1VrR7U/anDqTfyN2w5P5zC9V1+N06iWcSBnnMsVZ
mL4D7ZFdVrXu4D51JThzXrJw1Fru2ioNlarmbawZ/cZn4HgrisTnHcQCsmHjVfCJ5vFk+2I5Ut6y
Y8/0aN702G7p2OX0nXM75E6abeomMM1vQ0qC8TNLKlWDffIN5ukssklgIMUFGJelLmojtR67wgg2
pT8RozF4qYpfOEHwN417GKzr4oyDYGeRhCR3pCGOlnvmAAdLSZjAxnvdQxXcuFZS/OzhWnOSGIMx
bI0iikAWbIhDh6itHXNvOr2kHw5Sps53Hn5rXEYSXuUSp3tmWCvLRbciob5wni2/aPAjoBHonXnh
IF3laepBjJKgytem5zDp+T1o1MmHSOrz3Yt44qEOG/MHcgIwAk+oLsU/P/IxXpdhBMZipLq1tCtr
EE/od5VhrXskKeJb0xCKi3UAVNt9UIs8f5y0BI4UZj4OaezA5WSo6HaTfmSq9ZDtSo7cb0JWgPxY
udXWi5PBRwAiNa1uOaYZbcAM4itdaqxce1qBlAdqV6dq/CB7EmeoGTWA59uFXQxBICEpcQspJdMe
2e5DhhwB2vo716u0cmOldmKuyJ/hHRpWD8QFF61P5iOkrS1fmOx/oHbiGSsAX1lFVxztT2TTutac
u1KaNzi9jXwAwkqNqp2HmZO+GR6faR6WrT48M6CT1qQKvQ/ZYbiTtrD6uKqHRdQ2tM1aG4RPOY5G
6PeNxjXDBTi2H8/NrKxcWPJYXKgHQJw2B+Msqwz1TWgT5WY0+cuoGdm9Dl9gi52evTb7Mt83HSKG
WYkPzr5odLGK44nYIXwrunvusuFYuLp2G4DDdtsgCYi4h9xaW7Mi8v2akJHCWyYQkWjnSzccFvx/
dhqTrnqRCONQW6QG4Vi1reMeGaTOuKH6dNPahzTzFNedfUjj2nxniDPju4mHGauLrBt1tWhaJpkj
dQGNCL3ZYcBZPf7JQGklnIB1hKNjnWqQ7izl2595bjn1kyvGThyyKJtY89c4Dn+iAAVZ7uxi+gCX
GMxN43gkYJFhwjSzsJyyfKcG6PpNwJoMnmEhXJguvtWij7Yds8/eC1W61hmqMBtnyZrNG4nucgDO
hd7jkEPnmhshPrKZsrYJX139LIfOT+ERFkYB0QlsIhVLS5B/G5pZDjVQ6F5gT7NG9wP91TTZQ4V0
Oq3ngVtR7cIZEDy0lzlWd0TUkRYdAP9yUeHPzUcTeiO5anVjQ1sEPtSe+LudRQ4b7RHfonfIm7IM
jkZjZsGyL4bw2WyL6A1BDgCjFdm9u2jIPAMw8y3La5/Zf1nFvva16OMcg/M0MdRxYxmhnXA+6lCD
iwmcra3oCLOpm1zIyJ6/8frY/kwhJzOrS/kk0ExUq1y62NAgSu0+w6jyV5FDcvtmjH0LhlQRpce2
bttTXSri7qZu9Jr7YmpTDbZBHJKZRrBhEy07v0jfNban8lREoSeXluWPa8fVenyeyyzSZsmZ3k2j
koerMYhjWPu6VsydwfE+IPhY93VQxYeodFk9eZFgpODNsuWfJjWumlbA9UCeoFePLMxo97TQ1YE/
cZVOyE3vzGDTllUenExt0s8yO1WYMHn1UtOOFp6AxWvZy/imKAp3nLWjYz/aVa+ZDEe6lxwwuRqc
Yy9BhT/D1EVgMxUYwjVn/gybEZZ3OwsoMV8JUgXZA2jDdNTgMNDCpP20kdIObrMJTttDzqR0a1ld
z/IWQdMisOVAWB5Jcu7KY7/4nbNPGXNRDNEYzyCYTi+6ssn6MeMGyqs3mh0YaxufRaUI4Vv67Ffp
1wUPVtB8OudwtZnvA5drXR+9RL0sHlmWsDGyA7FpWa+917E9PQyD7RxEIacfI4FeK1xBk4Oru86b
E7BMBvaF2RU3yTv+UFUxJ2KcBOPQHg4ajCg5bxvKFku15lsOk5yZoGrdU44k7xCUjjszOJWRhKVg
k65Q1asfOxp7jGx6hj023EysfbaZ5iLaIlYoXmKkZ++1oYxPRtYxkkyBRkHHp8IimmUSLtTesF3V
hkAJHWnqO4Qe7YZATlabUOD2KPpqf4mSqPiAk6LPkSoAk8pee/Sivrkvx2p4w44QHQwqgdvBHXBN
gvaszKF+0LuavYruNu0a1m9I9mLTbEtNQGvVUroDbHL1pWF37wyEyCBklByg4yC/EQMZTIVvv8LY
rDDPGnwGkyGHDREEqtxOpIVtRF+MR7e1kze7y8uXMoTNqHFF3qMuLn8WmYOKYFDa4wBd496Pgv6Q
dkO7tdi+H0wzaT4wrNa2oCx0Nj2P2SwlJuHoOal/CLszlUoGRgaFy0Bf19DRZF1FypEtCQbyjSJk
C6GPS5ZVHOYwYamc8QDZwU9YCiGytllQt051j7XK0MG98TTcifDhvBMCZpnda8VSqLj/lnc5WBeo
QuQvRlJzNzIaFPMIlvPzJqHb7kyS2io3FymRgLD9ZoOQOr0P0CKHoM9eWlVNC/nKrcOj1IhmcQip
z+Z6arzJ1NW2BKwEu8Ab3NdBs8i5yD37CPisfoyJ1rIt15Pn3nCBu9teHEC2+63WTe0eBUKxCHzs
h0Js2nZVq8ULLQmHZ/ZRxSHxSAtVNFRn2ZexNpkasP8cVihT3lyIjRuCO7sNU4T55tXnjLfJLu9A
a4C9TAnNEo/nuVa5XQbOrVsbZcbaGlJiCidc91cD6je8BYPpfTKQ+CSocF8cVTQ/wk4Yd+wkUZr2
bIgqLevWuVYqZ15zG0H7bNoFzamQ87Fwp2fuX9gCdemRYOqwzRedHv4ccaVfgsAyLLAsPBk8c2zN
2kBXs8TXi6McU9uY26ZlIDe364GdqJ7vRvjhTDDJII60I/quYtPEmTNoLNuoRwtc6PHpAuC0n6Ox
UfO0JhlrVgA7oVEmGnoQE543ooV9wTg7PiitrbyVlY7Zi+dYwF9gH0vflZCUXPqyW8g4jNNMaNp2
JJ9qU5osXzySZX5wIrH5z0MnXSB2at+dwom/QYyXoM04KduelR6rEENCX45OeZdjSrKIoir/Jose
SSlZjLDlImV5pzFDkIqUKYPKIVR6qlLiSHUYPevMTpJdmwc0ToGpBpYvOGnFlYUNYNc3aw3QO1/m
bJUeh87EFpQYrQIWvJax2uk93P0q84VZ4HuB5R2CT9VyOLYOOnxhGwUbIccUc6OH1bpJxgZ2JGHR
rP6Qyy56Ds+FwzAHb6PN11Yy2m8CNtRJQuJfCK9gr81ldThF+iZbRIDCc8TCOFZUanjWYffgXTbx
7aMastSWsFNYvLVkNIq0Il71rKERFAP0ujuEaOZd2TvNXThN46Y2cnwLzSZqoZPUxs80mXJ8A3wd
InWuQfjyLZp/2DC1/0m2MBvl8ay5mhtmrPbCatNjSDSzu2erhvVPJgGuN3CDR2glkDqSGcK2Ipj1
9Nkbs2u9Yx01wRIUjj1+Q85iXjX5DwRFbPCg4KilLmv1FCB+M17QkPt3gzGyIQ/ruM2SGT0W4itU
AO3KzZWxzRs4Emjt2tXYhYhtIjLMiIzEcGlXZyTYsUsti2FnIAof6ZeMAi/pwWiAVqrp1nYEcwFm
Td3CdbLphbY0ILkPd8Z16g3a97B05CdNhb0ZHWIfJzvTl+gWykdBSPDjZHbGZ1UiG7BbL+Bcmti1
9GYWfo+aTkTwKoR1YFRQS8NM4HcySNvkfiGZAvnocYb0GRF3rLp7ACClfVc+KiiQPTd9qvvc2uYq
1t5SMn2KzYj0dI+qp9yzto63vV43RzvUCth1flkfUq3j3iAX6RSNfDbfHuSBJwosAAPLCPGI7P0Z
sMPw03JiSVItEeiGqeNxmYVoF9g1shCBNvmApVFAgIglTmgoijUzToUQpB5XSvihNdPCroqWuGiV
D11ZB/0syVqeqMQsT2NclD+KWCtuNd/RNrZbT481tBuEd6AAZMb7bZUgMkiAiBzHX4k2ze6mqTdX
Rj/ZtzY0uk8HYQjK8Uk/s2DTdKPwS1m2AP63eMHFhzQY++czF+HELFU+ua7Vfcsiug+ELNNHY0hY
uqorW/i1U5HtwC7GuYmJy06DeH13VnehN9C4KebnsIbjIHNUDEpM75FumvcuHNct2dj5bSKm9ofZ
mL0Ja55ccqo9GC8US+Atsy9S0NfOHuXMNQ0KoeW2wcoaAoKv/QzbNVyiimRuyQQUka20AyUl9Mon
r0OsuOSkGW9C1SbFUlaF8eDoHBMpwsIfQ2vB6SBguetPOiKY5C0ODAB+Y4Se69el9lOH4rW0mjab
PkluNVZSWa1343UGhA6lZe2hCSG878iw0p+lDCa1jGy9hnulKjfZRiHL/RI0LlQp6RUJ5Ic4iTIq
Gky5/GEoiCJeyjEqj1A0tSdRgf6t/MKqoxVzmtbOU4hm4QoVh/1RRQGZmGONRGEWeZzfM+KUcv05
NRzHWDddDoQ1ZlwEnAy6bmIOyooCOezQasFOjt3AIFhxDJCbO9pGMM4xAu/rA/SmsQDfadCxzDCa
62zEFlE7sn5CnYraRzOTibPxrORqlLK3mjvW4nvOJnSussDo7jkEXfXY9x7T+FSK3rpz62EaZmmt
8eQWumfu3fEXrxd7rxs4N152yAMtw4WJRjqRJ1vWyTnClC34CosEuLhDE1veQqvqTitXpk1cLexf
kYAQu3pV8VfDcmz1xRi5ev8KK/q8p4nDRGOYr0oPPwncOQ6ZrDvzuQDI9x9ZiqUllTFLx5cqAvqK
j5UjTZbJRU38kZ7jrjau5TQyM7MPS+0jNhWinzdTX0NK82FDd/eDShmDUmJ/CF7VrWqYJ7YlmyP7
CyKYEzu3mxACjwvtaWaHRTPtq9Y3i/upgfJ0ozs6rNs5Oq+puTU9nC+hl9q2/6gXOom3Q2e1w6HW
qvHNxm7xbMlepu2qjFgw+bMmgEdEQ+3aTgcQhGoAtbhqFmyxy7sA5gN6jUofvjuDBzH+jAiYcxYX
8T35ds03FjT1jksoH3w7xUtQ0yxY8q5t/ahZNH4PUQvs2tqCHm30aOdLUDgOblYVP3hcQCQbLELS
JmpuIkORUmJD7bK9ht1/rxxo7GABr4WpCuZEPzuOUeU9cir4a0AtDqY45ewVniSTekS/lQM+Lhic
rVeH8FsQux4jJ3CdyZgnTQsdAcgrn5P+3U+L2NWI90pL8mUyOMREp2b2LCFewFpA/RC3aRbae9V0
5Q5KUXkPh/mHQcQ4eqlEvtI2JispnGQ5hjwapNAaD7pXqVs/TbPHoe2CO4li255D39SPTuMifNal
7IgV0E0fd1utC7tFPWmcNCyMypXRjijNpzpMv1l+UPfPfRC71dpPIp34c51qv7SNJuTYswyrgx5n
Ibv3eoilC06NLkEuMhTROrKpxHTkcVOtnGTgYO0CiGJIx8EWNAP8nMgZ0Rsb1p/eHdcjwbds8Az/
VCaeiSOCgk+9SDMvKj8iXBaCVYxlhnOCrJGPcxzOm/zoFkOcrEQ01fXaZmNIZRhc7ZghG4AUg2bw
u9NO0zHHhulNCvhHS3be5q0e1AP9pVNynUDVTP8VfxvWgQJmQ7WqQT/M/eBjj7J1AnQoW8f2agIL
m0K+9TCc4y2alkxDWTSU+GMjZPTxGUkgiblwmbJd4VT9W927HXtudtQWSATuiTOzIRgbMDdq0k2X
F5QFdttS3E74nba3jhcmat3YYnQfXWhGB6HGKl6OIw4Mm1qi8d+Usk3VHE4Bab+hHYppmY0k4t4L
UAWGbtBdmOts08tvaU6GxKEu0Pguuihp6aPt0sBoCPYVQw69QHUYEeLXG1dnG7FMQRHmQ58P3S35
5rzLNKm0YlEF5WSvKtfuKvgLqZxmKHcEw03Skg2e5RwpHDHucysquVFDnH73YPPYkJ2Gjqrt+Fud
s8UOZhAunRblX2oHR7eD0/5a6z6yCYg0sr2Xti5IPCeEDry0RZwxZwvdydsxYrUa57HxIC2UQwvk
o+NaoV1pYAYWXjUTAWSCmZ4i+FmWAzm6czGEhYC7CeKxAqTRPAIfXLj1Xaizg4O2MyQ30P+r746s
DPK5KqulFcJNbZj1KOtZWYQNlUZ2eBjTDHTTYzEl4fcklT3l0S2sOIR64WA/YsQVkl8kFcMhSjL3
29hHFmnBlavH25bMoGUihkI7WFWayrU6Wz+sobbhg4ydXDisjaER2qdWm10yl3FIujMs9CR8z3jY
ejkjoHqE9mvgSvmm2X4FaRAflCK9H/0g51FqVYrOuw2syPro4qTOf6rcZbUaOrjZbEcU47QowYAr
SdRkUbfwRVPAevJI+oYfFGVxeLb3DcvvSEZdzNYLt7Cre7/QIyuaW4xP3S6z+t5dI6FsJcqRUgLQ
xr3bbNB5F/c4ofj3TWV0j6qvBrFsuCj5gvN4yI+aytt+D2aS3BWklb1MnTNmc9DuPiaHOe+DVcZe
YFNWVrWPixQ+PGN/CIyP58Vu4L6bR2ntPceqgepv0bC+xyIYg51Z0l28JjixOFDShY2pQTiObyP8
u3puN718g2WLd1XX0mLu2SsE7lqPueWWNRzBY5ga8duACuTB1EbrRdH7sJmEZ0BRsqPY2rWo2cdZ
U7X4veBp1XgPmR729UMSlHO28MBNOedo5fn7AFH30ktaZEUefPhhibkVNGr2+uq+HHRjJdSkn0bU
4EepSpsVvBaqai2xksFwCqjlic1xAjMwDYPVmc0C8SaBM8F8ZsfzvLXbbRIYdjvrewG/Q8+K72HG
lnk2dV7/1lp28hC1Q/Y5DKlkRc8NAmRIE7SggOUboJtgRZhpWiBsDarnFh+odedGzj4PUO5bvtBO
fsix01ZIl3Cb73s4jZpernJ+8slXnivW2aTkSWIIhDZOBu5hcKArJL6QyTIK6C7nqZ6mj36rGd8K
PzcxLRWtsWWSTRjWw2RY9mZY6oswmOxqbsOl5ohgawJdAoBtbQWmvfA9g0VmNbol3gew/2dTlRuo
UHKlBTPyFmJgvARifSpRhTeYLR1saxq3Noov1hW1Na0DRo8ZNqrdW+1WPRrnVPn9tvVHstpoP1d2
kxQ3EFFwQIFfQORSMhSHusn6U5an504hiE5FmQQwGZT55Oaake4SUPF111a6dvJU7a/NxNcWje3f
jbpl7CzMT44Brq/+jlm4+lBjnG3cZJDObVEHvjziU/YUMr4sE1eUi3ocMPUBzaYy2ezUgB2nO96F
fRwFA0FFtMOqyHuFRxMbYzww8h2CQYv+tLC3kkFP3WS4e6AWwuMzRBPuQcAM4ij/1BpX7suhTnco
fQh9dAJkVakM3+HsqW9eXDQQrlBHo+OWeDk42A9ONk5oM6MDlF6GU4OY0DSj9MD9rtYZNgrLLGsl
8wJCvfNkoKyl1bcNOjsHeukisEySLLjqWL6M0Qv2APbcMauPXFTGSREUv6TCoPCMunxd+JP92Ma6
fM8Hr7ntUb9vmzg1H1j5lviSMlSGPAoG5AbPZX/uGdXa1ADFAGZglpFdUNNqIDNzZsjJx70ph56e
g85txjNmWMCFlqVgsrEEBBTMAZeqMgV8daboCInP2+VdPfB7vOmmOSK64nmojWoZYJxxiCrLe6vS
Xv4ggUs/jM7ZDMQZoZ8gJN6gozJg2pT4bkgHTwZXWOGJtZpzz8naLXIDZBUPAvuBKUU7OBlZj7UR
ZWphcfWLHcwrY+dYeO3z8OPlUKILRJNWtv5zAbHZmA+cyfHByrLqrW4wCa4ij6/VTlqxDC2VbPIo
CPdp0JJGNcWq33RhXGyDumoXQajED9qD8VEPRMTdQlJgA1QV1hiZ+86q70eEcEnib0QC5UCvgoyW
K0rKV2nXkKXZ/UB7gsK5BjXlcQx0txrZIelduPHKtH70GqN/zuHszdAPaViPVfbSHgQ3JrtlLiAc
hWrWyY72R6LSnGgF77Gosw+eUWNMF/aipufSKKqkaItqliu9ONHKKQg/NkBAMEHhzaKm3oyZLI52
5AdLZQVqPyQYrEGrDHZWrelPRMWylxp1Dc54eTbhmsla/6hqxrs+g4RvOEZ0z6Ge3jhOVC9C4VTP
etpmG08geTX7hkhMMVADKnDedVIrfwGWlu4obKxrnCguXk04Dt1S5ZODXSBdRwCtiYb8/Kyaafeq
G6P90stWW2mDlRyZmlCpGm22dE14b2HpdbhkYU/zkaK1/TGd6+3oivSGWc0YF16cD0ejLRHBtZNK
lij0DUQHJXMaFkaYJfbjHGtgOF/bTOD9M658TM8T1O0xVs8/kqQU1SHhUIuQgfR2LU9OD7c5m+HW
RMc8azTXDk56RNMGeq58t72H3RZbCU1xlYN7JliQYH9nRr6XQ7LDpgnSCVSM/NZhTmeTRryForDm
TjXJE7A38wWji8rTG85hZKWz0skgtx0nBt9EW014O4SfY06s8sqboBnda3B7ys+/m1Wenb3/4FT5
y6z3t7iNsXRMVA+muWPyhpbVlHheh70nnv7+43+FWv7p5589zX/7+Q3kQadLa2sXDRTkWDhbX57M
op/57RvPjFpwt0VMW8adlug/Db/d2yQAZmb0QZ/8hbnptc949gT97T3E0jLcLCuMnd8nuBsia13J
TH2VqmaIK1/hhR+vqYUpYhDUq0nhP5WRfoT+RZM+7tBT3wf1tM+d9l2VxV02DguyW4o5697pCz/e
a0baZ5ve3z5bmuZOjPui2Glaas61SO0M6OGUp3t+/f0aXnH8tS5M4TFCyN1+rMSOm/y1ctS9o3dL
dvFfGHVfuzoXXqluhQ2ckNqwK3PPvGEnW2/xWmgXf3/zVxztzfOf//b9QKtAuMdWfMe4ndxY1p2a
3IOZkNib43wwjJ9NqGUL8nb79d9f8Mq3ZV7c8J6JNZMyZLcLiCRZspC3l707fdch8nzhL3vlkv/K
zfrtI6GQMdIwjowdPNgPCe0DQGHE26BL376MHLhyUcyLe1qrf1nJNmJntc732JHrssz+ndX4rxiA
397+GHDaQtwTGIVBI0hihAZcmln5Vaz1tQtwcbs6vZ4nQiCmKPPgRxsED5iJblxq8xf36xUnYfPC
7lkzclWmzNm7cySLJdkgpdYHOMHzFOvfMI7rvnida5dA/PPODbUAnLRJxS6U7Q3QyAtt8hcuzOd7
8Q9F2bxwe25ooyIm82pXjLrXLsqhFQQ6CPepaN1u5ZiesGaOP/2UQ9Hd/LvH4uIpt/CMta2yqXaO
kf7s7Aiqtm6vdRF/UQevXBVx8ZwPdduwtItJxsEpJOjgF8JuwLKA3mOJ2/Hy75/iWhCIuHi6z9Qc
esyi2pFRt/dytXASOTdi9vrdNPNUghomWVcBdIsCICJLV0gXEDRL4+3vb+DKzS0ujjLTROEr2OPt
oJBgqmxAhOzchcZi/YvicqVeiosHHzGGl9j62VhDT29w993GVXjEgWbZl+VO6hFRXxjxW/bt3z/P
lTtRnD/nb8UgryusP2K74kczhxp3fJVAxuG2L+QmbY2HOre+KDvXbPN/BTP99lKss63GN912p5Lu
1kseYDjNzdLYmv2x8rW1Zq5YkYM1/7vHV1yUidpUU8053+0KoZaE6L5KV30RD3TtJrioDKJHxJUI
vdnnrNg0S+0G27tlDfn692ty7cdfVAdEzj6S3LDd52Hp3vQIojLpFncQAf7+86+cX+KiFPipnwIF
xoTsmsOuqqItC3xwDx/K6BcZctdaMuOiGiAuyEE7x3bvoG2bB6WRLmN66qXPvicAurNzb+V4rBCl
F8xJy+7vM197caJq+feP+Cuk/g8V9lfy8W83Gxv0WLeZE/fYgjoHRHgAJcyDRrAdPBWs+qF1V4ij
y8WID90Meif78gTpcqr6A7z/u9DBSgip2B1Kt5cv3tP5+/3Te7qoHSiOKkHqS7dXKGWXg9m/A0Zw
xzvDaUruDAMRM4kYs9ioUHy7yb/9Ki4qSpnAW0PzQcxt+Z5g4fJY10NLY+RuIKOsh5qJut8OtXjG
hjtbQIKgH8i2ZapCfNWD9Ax2fkiG2S8awmsl/FdGzm+XZsA3ttN8o93D4zNWaWGHdySqLPO0kvOg
qJE6A2Zu+6lDXdHF39rwoZLbSjqPmOBpXzwCVx6xX9PSb+8Bq2Q5aEaJ39gIsAcXVu5gFBgrz0WA
9/fLfe0lLuoPKROV0w4BvGR8WHZZI6OFNFFouhYrgn/3Ehd1yG/0Eoc8rd/bne5zIo3dRthFsjdk
8FWve61qGxfFKMdlH7YJfOTKLb8jYCmWvjfizmbqAJte/AOmC+yIpTeR3Fd/cQZeKVC/3stvV8es
bXYBFl8dwqById2GvVncNnuSGuCc6Kr7dz2LflGlXJ4LGCV2z12AiVAGtec5jfNPV8O7TseJdWWO
bfPF7XDlXNcvGhfDtyoytPkeSTDLu2bu4D7mevQr+j3GoLAU1+Sz/P22uPaE6ReFRvZubKHFGveR
u20NiQhoetBlemp6/aMubHxZRbPUWrFXtfsSmXITZzRtTRx+8XT9avr+UOn0i5KDpZk+1KC1+y5v
PiYnQc92wKxiXSXtHkXCRuFLadcbGWifQfPzbPOg15idh9Bg01w9ZtnwqufGva60LTzTY9gkC73E
KSoffWxYJrQ4UM40HqiWzcGArmY4AaR8ETB47ZbXz0/0b7ef79MZ457X7yeB5BKGcqE5+1DX4Uj6
cHPcb3pV3iQiZsPeWp9fXLPzM/unr+xiasq0TpM1Jhz7RIt+0l1EZH9PNyRGrMYJRG7bmSiVBhNL
S/PsmW4tMJv+Knzq2mmpX9SqTlhRY8a8ONQ1fXgvCL0xrXui3HA7L1fwQ0iaLvURwgW+MvqzO9or
WR7bNLj7Mur9V0H50xdwUcwSvKJYapjdHkj94KGzV4+xb74Q37AJdYmzZ7AIPPGWtIhmNWl9dbGv
PZcX9Q3f10p5EHL2aBHqvZ+nmE4FMLicEDPHGDNy5L+vMbjlPHUdgpPH9HbAXjhL2FlOXrDXnWZp
THilB24R7rRMfseuMT9GkfyiQ79SDPWLbk2Oep8WKMWx60RMr3D4IKuo3PohavTmi+Hwz1OA6V8U
wsIIEwe3CpKHSjwtq5yAeSKI/N58FmF/L/p4Fyjn7l/d6aZ/UQnBIRHxY6m7L0PTWvR+fjPiCD5p
2t4coA7rlWG81FEz3noIkXcuZqIeZBZFXspX9fHPk73pX9RH2g5Mnnoe8LLP2PjDlIZA+mzlCJUz
gR6le3O15k0bzVkUkb3EdgNtbVUC7VGU/v4t/Pm2Q9T2zxoDmxbQWhf9HrP2BXKG53Iql6Wrb+qA
8Bnd2PMN7OzA/vn3l/vzTYS7zD9fDva7lZX6pPYlWhToVdlmzL17nLYxPn79+0v8ud8x/YsCFgW+
D7/AlntsFj/NPt25Ufhk1OKLXsc4X5z/XR9M/6JG+TVenbBKjL0oTrmRbpiH542DNtHoFnAB52Eu
lljGpEG/bkD3x+CH9ExoDeQcjNgqqpf2q8ny2ie9qFREYeCaUsTDHof0eVvKH6Ouf6joi+f9yuxE
utM/r5VJQqIJobLf+1G2bq3VVLp7/oPL20wrpp0YViN/YofHttyiVv/71bv2SFxUGZXjB6JYze81
ayxPoiq6TaqQzP/9p1+5dt5FfakIiXJxAOn2MUlfhZfcQ13Zdm29qRzn5EVffIYrz5R3UVhauNx4
QIMLTRPhzs7UHGHbQTPIa20X4py5qS1YB7DkivmkeV98tCvnluldFBMjxe+h9rlcHhZG05RNwBjl
Z5dbR0ub7r06X1U4Tc5goDjMOMFDE9tf1LEr96F3UUPGc2RG2li0/3Z3ryXa25ibJH1ls79ftKuf
7KJo6KpB71NipJK2JnpxIz2FXtwsov68SarcPbaCT7rybgbCUhAFdcluEsyyX7z6+bn+w/Pune/U
37qwZugHvL7Ldo9ZkXETCAu/63OeSarSnzphAwthuLeO6uN5jCsCZChO5xYi7d0okuSEtcz/z8f9
P+/D/w0/y9v/95ryP//F79/LaqTdjdTFb/+z/ixPb/mn/K/zv/qfv/XPf/OfxzLn1+Vf+ce/4Of+
N2ln1uS2sWzrv3Jiv+NcTFUAHvYLJ5BqqSW3JNvyC0KWZMzzjF9/Psj7xmmADOLSV3Z4otXJqsqq
yspcudZ/7B6+Nl8X/3LMQOyMv7Q/qvHlR90mzc+fzjec/8//1w//68fPn/JpLH78+1/f8jZr5p/m
h3n2r/98dPn+739p81L/n9c//z8fzmP8978u2fc8+1GHX69+z4+vdcNvN7X/VjWHrkjbFnD+zVme
/sf8iSP4QFPBL0CroQKhxXUQWmiCf/9L/LejWrruOKpqSFVTLda1ztv5I1CP/62qlsGHJjkuYRMa
/N8vt1ie/12u/8ra9EMeZk2N0YXjWLZFb7YKtEa1Vc2k2XJ1jlLmNz30OAR8Ik1jH+DnadGPm5w+
eeoLrUhPNZSBw3NPxwhFyYAyNxjRxN8qDK6eEX9/D0h3yHmpBs146up7AF6Gsd3jBKenBWjRXLjO
nlWKssPOAenx15gB+NiVXpN8gxeOLwQdSH6gZSr4+Gr1/jNBrydkefnzRSxhCOAtuuVQVDbt1b01
AGOoy6E2T3qZf1NUXf2WiLj/osD5e2ydaNjfN3c1/5izWE9Hlbam2dbq+AAtrTS8nsxT0Fj6cwzZ
3NNM1xkiERIYz8QK8EiAtJ7+RG9HnKXp2b/c/wLLu+zv8dInYGmQogtwfKvzsdaDRJYmREcm6lYn
Bx2PF9OvU/cfWDGFKSD4VB1t9ufX5xR6N6099hqzmlT0C6KPePSTJtoonS/P+J9jkToBoW3ozCbv
z6WVHOf1QeMZJ6Cq9ZuegiN9e4ncD0PTbpz319MmNVNKxiJQ7gHttjRVO9EsJ2Xqp75JYoCEtXwK
IzX8dH/argfEXKEjpJvSBnTsrAKOrAfC3aGPdOohMT3KXLXeNIoJ6p3elS/3TV0NyDE0SOgd9Aok
f8qVKai94dwUtXKKRzCy4O0RRRvgSb1v5WpADksDphuGCtOESWoVfRgT9FYCfalTPQJkOULiR7Ph
hARJsB+BXX+/b+16TEJjBxt0fYD2ctbFFD+CZqCTmndCRQDMalf6OcJafdN8ftyO4DTWsaVqbOil
M3TgqWXbVuA0nSD9xUaAhSb/WP3t/8/Kau4qS5Q+hMoeKfmyJfUsxhM8hVsF4/UKcQ9Y86xJDiMi
hTUygJYaQ++gn6K5rSCp1MXdvp3M7Fc/qB6rfVtIn2o2R4HAt02LG2j+Kq+Cl4imDBD6CFbUqMkD
1FXoqq7UVv3dIn2ztWF/Yij+N0T625qpCZVhacKisXNpLU2BgwVUFk7ZZIRo0QQzqDMAJvUU0xOY
/WrKSkWym7+YbyIgdlAB1YXonlsa5WBFD1rNONj11KMuCCPhsIvqqfiNdve220vkKttfQxL05cca
1RneWw2t9Mj7xNBTmqIvYFAE1/0L+hSQOFSmAzk0acXwi0ajeu/C2abySKqoDoP4mLTsKSwKB6UT
tZbuFAindQur19JLL5Wmpf+kU2eEnB5nvwK9q95KrUKxIGkMZdjI+KxvQxvAKnecIWx+qchGLCeN
Bl0GFSg92LUELPU0PEdj8d1Lp7+sQP3jvn9fex6GDIhjJAedEOZqF7UtaHA/VaE28yIa3wbDoDcm
tE9DBHXnfVPzj1r6AqYsi5uCWENgcDmsUUHo1NfN/hSXmvLUNUwzNH3TKcsq5YNawNNLu7bzct/o
jfER7XEzGbohOS1WDmgggjLkQT2eZAy3cugjDLBTTU87Wy1dZhsjvGXM5C7kl4NFVV+OsPZrunVN
i2dwOrSoEfXDZZ4HmPoi+/DwuHRbqI4+n+rz5b4yFevkAUt/PI2KE8DuncZf6LlKz31SGxsuMrvb
at3goMMI95Ot0yW2NKV6fmd0xTCcFAE1vDMmzpsC3NI5zFL9LQ03w29Oa4NrhJpXuTw8Snix6eJh
4W3i8lWACj8Msp5pRuMf/IvxwcghA9zbdQl4uONh2x0fNcdWmC9/xqsjHbEyV8JMrOdth3pQU+go
9shfYDw3gPLS/H3f0vqStNl0Nncx0R9PEQ7j5ZxKOwxj6Tm0G7aCEqZAwUkZ441z5NodMcJAOO7l
/OJYuSMBv2ycMVdhPkFKpiRNc3bQTtj7ams9GND+HM8rU6u9De648MMxVU9FRwoa8qbCHRxNPuwO
DIhIRmosk23JVdhMDJDaPOun00TmZGeIpnWTACIeL5D5xtzdWCBTnc9h3ojG7IPLBaoLJZq0EiEp
zRHGMWvpv4eDbqs8en3SU8iWjqpz6xMAGKutBTNzo9acl/C8RLTNdrI30KIs1PDPSoPbzxgnSCju
e94NpzA1GFu4k3VdZWctB8bNJVVYWNSTXeuffYVWfisJ/tCtunp8sXjiEnHSQwrJolgZEulY+zFS
SicEFMZP3ei3b2j2D9zRCsaN3XRjTAQzKq7BntVssdpNptFHsB3qtND4EVQcfmAVujuIBvxjbhjU
8O5P4Q3f4M2oS/DsAlZGsVq1tLWVHDm4iZjQgeS4Kr80fS433qg3XGNhZHUWwTeih4Y9cUJoAUp4
9PsDf4JTWWnH6ZNRxZugh9ujAubCI85g0VaTmEGCV1aonZ8qo66g6c2SvkdLqKORmkYK2e6NNKNj
akyA4e6MQkhrjyZKEcN1WSYfaV+Mn5CiyvujykJ5f4xmVTz4WiIu4rcS7c+vWeGsn+2j4Yd2QWB3
qiPUbMK6+F0atBk/urj89DkLAT0R0hnrULxS/CKPUCo8mbZa/gGJq/eJ/7SFRfyJkl1eqpwtxAIa
A4LuZI2i1UazhE3P708VOqEd0t96S2c35GLT86C35twgkua9WxR0zZzhHJL524HemXeVCk/hBz+P
i+Q5tSoHmRka5CsgNDGyYKTh6XbZ09s0pjtZQS59bFWBb0KCUwwXhI3FeDbA84tDA12s7iIkVtBu
bDbvkU1ptJmjJnA+xWVMILAL+gQOjagJpwxW5TjsvuuVLGjdpEer+sYDozB2Iadbhy78GL3Q7wWF
2f3VuN7ZpgbBNk8WwmBhrjGHfj23nVqoK4y2mRwNiKJhWDQdYIbqlqlr/ycW49HPca85vMdWtyVF
PIUDv+xp+oBDdYQi7oAGt9gIEa9ybjYBFFQaFieVBeP1T2TEq/cX1LKRX7RGd6qt6E86Rofvel+n
J+k79MKNU/HWb8f8Ld2J0x7Gb/19BrX+1pe4nlWJCAHvTcHskgVbbfXeMtrYL8oO5jbYAf3IaX8L
OsvYNdILN5Lk17NKmpMUJ7Kl6jzc1VkZS4hg0zoDOmy27Y7suE0nrzMeHnUTrAiuYtPCBqmb5aVm
GhW99iUD4jUDfZKY9Jdp4j0DY4O+ARy8MXeYEgTdUKJyjc6fv1o/VQHD7xc1pqIuefGRN0Eavs2+
qEgG/ZNRSV3nhJBcb2somG0hQVWERXcq6xCYvRzT3wtdiGfUy2EDvT+D148zZlBCDmuD4TZRKVgN
a4hs5IdbbDkOvaDhqY3tj1Te3gsIHiCfNb0Ng7fmcT74LJuXCo+L1TxOloUOoZwN5qp/4MULzYNq
DueMB9bD80h+jWwhCWaOdUtfXaVlaJbQnUJR2gSU621YVnapQE8nhar6dH8aHaZpeazbOvlJolRS
KxZ7azmNtPq3ARyc+kmtJ4RSelGVJXhKWFx3aluW6Cxos8JlpI/h86hNNqS/Nr2zD6ZkbWI7avRs
chu1O77P8ltMjWkqus23MMpZxslTYIZEQrK5BPDMbkzu7BjrEZNOpxmTDU5Iv3IcOSAy3meqcbIa
RpPCPAT7MRp79+f12ltsnbEIMlbcBtYaDJ7VSVIrYaEjMV3R3JxUZ4Td4MBGB9e9b+nWeBxzPklI
xgn23XLuRoHyAN3X+mnQkvZDImuUQBOY9x+2YoPcYLfqJuUgc47+Xp0iWob8hQgruHMRFdr7hdDd
OVP88KvMMUiUq1TqNV7QYvUqC63cmJS+9l0KPdCEoVKD0JGv5H2+MWnXy4PkLRExLqfPdbfVDhNp
4SBC7QduncFFJCszOqKZEj1JKF83zo3rgwpTvCsonNGbR5JsOXMmbQgIrU++a5SZbu5R0yY6UOqE
3CXVS+3Xttfa0B3NdHOQ154xF//mW9sh50x6Z2lZGWLPgUgrdCNitmgXZBAg8lgb80d9g+QfaT8c
kCUjc7UaYRxwxcVTqsONrAzHcVIFHNn2FrL0ajRcyGRkdY1TkfenXFnpdEhfrJoMREYP+r4xe6Rt
eXNvPKOvzkMKucTsFhopc6ltXRwipHSCCMjlqa5jwLGK1mj2TqpgtgFKRl18IeHoKD8a3czkvkig
KoCGw5mC6FGv4XsYP6MDQ7cMisLLtYMDtfK6OOF7mOlbyrzw7gn5LnG0D32WwCDp1PmGxRvza3Jk
QQjj2OYca60s8uJvRkkCwRjs0oXFtj9BLOxvtKxcWaEPXzN4g5JDYEtYKysyQ55JIjflQlqqHjKr
ZEf0fbbhkfPsLM54rOAk7DoGIux1B1WIzCcwnEm4RQtgqQpta9/r1XekNZXD/XPxliUa+eckDxke
4vHlrPUppIQZLdtwUOrfJTHJb7lV5/to8u0Nz5xnZj0mzneN0rPUeFGuTuBSmfn+6sRwg9xUdwl0
sYdBWNTfaM/9mCpI2dP9XL4divzhbAWzac9vDUreHP7rGKFoYSEf8txw6YpPeNj4NroIaXagE9zb
mM55EFeDtKRFPDcPUawGOaDlZ0CiyiB7LX43Oj3iUNSUPgdKmbyRUxd/u798N9yRRzqcVdwDczi5
Wr4GEWUzEqXh2oZCA1xXo3s+iHzjib4C2lFV4m1J9luC7CAMd6zVHV37Q+fpBjmexoPVYC8L+MiO
o02jH6oHKeDIEX5boq8EEdqT6pfiGVqB8jdopvJ0VqLQ7R0n7BTuNaAA39ByRDlqNFWoSwc9Fu17
kdTdFubghmfPIQzHIe99znZ96dnC8DqTMqzuKincLnBABPC1qP6TqE370aOH6THUn7t1LiqvH82j
E+GAU6+7sywJ6IKxOUslVi/31/rWgEgfksPmUDCBsSwHBK1CDYdgaZKI0VBZ9hHxzgSJI/qbovM/
MDUfb+waXdPXp1zNixiyqcJ0nQ4yx8SIEQkJDcWF8+vR5ypTxzbBkEkATf5nOaigq6rB01PTTXI5
vSlR/dnHiZZuxGW3pg4AElkAAkDi5pWVKJ7Fq3TYwNEUgtILEokdzPfeAVilsnHMrTot/t4rBOeE
5ryLVUSAliMa67bunTpCATaXDVwk0jk2E0pvpj+3X2gDEpmIaL2V9RR9ivJqfA8xKWJraNcdFQMS
Lx5m5uOnEsl7LmLmmBDHXG0FW3EgxCPMcvMMinRTDPJLopTDmWsG7VD47jYuyRun4FwsYKKlznG7
xqlneqIhRRQKV4uh1aum7Lm1lAPkS/khCsPv93311hFoWdRudTL6gFVWR6DTQr3UKT7CtNTEKLIH
xksTOd7GkG55kDPHbryJVI6T1b2PfHo2+SQR3VBU6XM3ifpQkLWFpd3XNkzdGJCj60QZmgaODnzc
0oGQPeyKEUJf10pQDU7hID2amSE3XhBXYT1NDDq3FEA0CQv9ulpgFjArKgOnSRZb1SG3+uFoBiGC
HnQ5XtCELp4iifb2/bW6EQPMdZC5yE4AfIVnFpFlq3kVS3eIp6g4RG1b/NnyVehn6QeY2yNYILvd
MOreV9WKpi/3rd9YQ55kDhemRS7YWnei5mKAXRtBCrfVGzLtRVB8TKViuoEVlBsDvQrDmV3gjmBl
BEcAaKDlGg6o/YJ+YKCspi2g/ZlSuY8byvFPOVAdfQcBsDnsqkhv6W3o68Et4YzwT/cHfHO6bbyV
FwfvmzUKOsizvMlHDenpEfI9WIS9NoFHEmooVUMCBfB/2b4QpBcHa8iMDeO3ZpvlNHBgKtlkuJZT
AIixjBSrsNyu0Wu3ror+rCpSnhRj2upnvbVjXpuaP3/1uK+7riFXV1tuiy4JXJKDvtNAeR/uz+Yt
KzZpLYPsAWHk+iEczm2oGYUZ1/KiETHixLnoke7s/4EVYgh+idlzVmNBNDSr7YQ1c1ITKU4j+n1O
W21s/ptDeWVkXrtXE9Ybk1UhqyBdERjmSRXDR3Wy/Y09cOuEsenip6RLXVJaq4vQGMGYmjO2J4bW
jfPbg+WvfEtWbGbICr/CZ95uuNytYaG4aNtcvqAw17tOp2u7qmiQcsEBh7+R24/f9lSwso1w75Zn
O2CdAdBSMbxKsWdKEBpRmGAmtIY3klf0rkTz4hTQg7sxomtT3J6go+c0j6NCLLdcKD+D72dU8bks
JJiYEb2HlLwVzQXp9/t+d9MS8QrFGMIxkkpLS0PQDAM6A8IN9b5EFUZRDiNsZoemzLaKB5IftXwk
MSgTgND8rgAsMTvOK+9LYH2OBm5yd+xl/Xlgr+2DSfMObavpJw/BsocDZ+xhiYNQI1e2Rn8neWVP
XKUcxrHavMwVwgNA9v4ZPar+eH8Wrz3wZyVLBSMExMBc10UsnpVIcOS4RpQEdLIWCoLIsD/+AyuO
TroKdJd6tbOsqVBRrmFAkR+P51ZNu3cl1JUbhZfrO4wchw7X9vxsJkJY7V8kTI16zti62mQYKPZY
6r7p/c7N0AA7QVuO0uRQV/u66tGr1zY7sW95CaWYv5ETZODmqX7lJRZMsUaG2pwrEHxGMcx04FZq
y3de6JWuPcbeRuB+fVk6bDLIiKTKXYIw5tJeXqV5zmNIoPxZAeFB7T1PQOX78feqI291AO5g/wJK
z3uuqTpsnSnXh+VsHRAbMANBrL6yrtExYTtNz/ZzIORDSFdWMDH0pZnC7RkIyBhaR35H3pCn2MPO
NJfdLQIjyr3803LccVJLpLQN4ep6Zh8cdCgPKmJ4G9fajeMFym9yZ7w+ZpzPas+bUUzjBUzvbs1Q
cRxwHDp9RHu9abJ/YMqgJESvCVtDF6vXToc6tIocIAOKejj7oRvMLg767B+DsUjc+5N3a1jGHOKR
wZwRDCtbYZzyEKxS6QaeMe0TJU7eQlos3SIctppHbpoCEAjsBjQxHrpcpwxhVrDRhXShsoH6QOg8
ZEvCK4v8xoZL3NoKhkTYgbS7riOetjRVWVCl6uiqwaVrje/o+9UPuucb+w5h5c/IkhUQ9xnTLiw2
z5wb5yfZVZtogHwkb6DVfI4qzPrdSNw8maE4VnmZupFEp+L+qt2yQjQMvJF0scDecnwJYkfhSKXD
1bqpP5Z9bR/6HlGRf2DFITHkkIcCtLS6UXlVtEGZCOEmqCbCGobwuALn7MfHrQg2L7kTSlsgmJdj
6e3ANDmqTdeH+/BJqH14kDF8RPet3HA+yXMUd6B0TFC3OiQQ3kJNWBWRq8dWsOcFA40nyFtcYHp4
2rjSCD8kcQi8+ETAywFRRg2pLteRSwent4NkPjoZ2bCVqL1yAawgUKdSC7dI5OsrK4T4OheaFbgc
SuW5t8bo4Ex2vJHdupo2rMyB6FxKBeO1brPya12F7HYMXAKvLoHT12u+9aVvH5JQrR8uDM/G6JTj
0cmlfZV16fq4ps0KoFbphfm3FKETFMUCFAnuu8J1ggtkBLNGPVAniiO2Xy5Q7kl0FJs4dIc5K/y5
tCNLK3ZjWI7RrygI+FDxKk1U/lWgjC122ogGwt4RjVEey1wOw1lMnqqcoqGT4fsRRvfy940vOG+s
RXxJlo/wkvODe4Za0MpZ1T5tEqXGWcshzY4pDJPZD2O0KuPgWEOnVfugFJ36GRlBHW7oQhmjj2Om
hsZLA1t/v+9Q5oUof+NLXTvcjFMgXAJ6hnOtqY4gXndSx45CF+hsOBzapky6nZl73vhCwtCWL6Fd
d98qLxXab4mCINnvhbAKc+/rITTJQDoj/6gEmiffTCFx4ZNm5cUW8Pwq4rMIAOjsmUEMpGnW2CGl
tNsgF2ro+lUT58fQ87Vub6N5AO8J0I3sgwYdiEA71A87oP3M1sEKetU5bMzVHFkuFxAHnkExZNMB
3K+DIZ2Wj7JKu9jN4xzJkwz652AHm6eXfPH8drA+aYOeIxukQLwSJKiDGpDO57la/llmIDW3GAav
IlHe+mRzOQ4kWBjCl6XDx8hYGjHE0K4uxpQ6NOJ8e/rKtfda6I/vmgZm+PsTcO0rFG/nm5eIgtL3
OlEF6KO10blOXUcR/nvkt5JvePrD+Yy5REyHGugqdgnVsdWwVPjN7SBJSZzqzU530mxfROomW9RV
MEEtGpQTCiggSegsWJnJo8mEkl+NUFqDjPcJ1UQEOsu2S+FJNRE08s9itGBPEEgLiSdSYUVyMdko
39qsmLL3Q6ob0xmiaafY+5al0JKkB2160Bujg1te0UyWvo/U1Nx1RmNVW7HC9Z6g2sscAegg/csL
ezlLI7JTUqCc5obSR93E0XxkPf3UE3DZ2QW9JiRRre6I1DP04zQS6XKvGYOpbLjE9U3CuxVkEZUf
UnkU+JdfwyH1bI7EtW4rxuoMs/e30vHpsu9hGrjvfDe8HTDTXDGV5LrJ4y8tNWo3RWD8YzfpZPqZ
bs/gUKhp/DnWR4neLHzo9+3dcHZbpybMq8fE5deJaEjrywLpztiN1CD40Ixo8KKsp03J8b6dG+Mi
NzRX7Wn9pC9pNS7qz5HfI9mEPE6JmowKZfouglMfBeNm+qNLoP2/b/B6yVgqwe4icpqfz/PAXz1g
lcbIdM+ccrdsteR5MEblKBBRPWdO3TzsHdQE6Sunn4wCOzWDpaketXhUv6PcbWUYHOVoIwky5YJG
vy7KHg0FQSaAriD7AL+UQcvu0haisZ1vp2HuTnaGIqRsw2Mj6GxseEhuXAS3ZvC1qXlvvprBVFGm
UVQxMzhl1j7T+2Fn9XrBllPFxgxeewejom+CHU7A7qyJMIeB50Iuq9xFvwTyfpG8ibWuosNR0XZx
jNjYfd+4dvrZHFQJtKAQQ605f8w6JYdTFrkbNdH0FNUg/Hmh1hvh5zX2eV6rV2ZWp0Y7EVMMUEHQ
G1RBkdZH3ld7GLvDZPqo5lGU2xtEbMgkSijSnS5r/ujTxN4Y661VpA7C45gsA2+I1cYbY61VqDni
MFPYvk9GUPCjonbnykSI4v603jIFgA82CooOgE+NpcMgqwdQE+lGHo3RBxpeKxdKbmPXDbZzum/p
lr8AWtQdMBFESuveylLlVUzSLEHjTJZI4XjxPpmQQFSB9CMV8/2+tVvjAm3NC4LyNRZXU+g0FJHg
4kpdBCjhIwxH7axCh3Fu0L/cmMJbnvna1MploPpEbCQP5vuu5egfgaGmB7Quki1OvVszCIxVgLfl
upHr1ImlVY6O6lzq0uvrfyLRUKHclDaobdTDkxZ1cmPFruMQk+cRyDtgyZRX13OI5I5PywdzWCRq
flCAyV+szKs+1I7q/yDEm94bbde9KcJGbCRSb04pFQmAG7gfMKulVw5GGCHJiFdWTgvh/RBCODL0
GPoHSzezrNA2CuaauvvSzpQpIhAwi7gIWhl70/LAoTbRuDGPswMsg3McHkTm/Pqjs2K9nasiJwGb
WlghaD4Y6IV8Gtn5L5pWaaQeau0pLWzEQe/vgFtzCPSIKJUYiLr1amcbYhR0EkOYqSlAKBFHTI4V
T+hP963c2mcUJCj082YnWF3tsyQ24QWIGVsWdfVX0SdD8jXwASp9INsexof71m7tAKC7ZLpM+m04
LZbrxQ5QyzCwkTSWevIZVorkHDuiOnleXv+mw5zv3rd3NYdEkOS7IL+QzlyfWEUJEyi4oLfq7GzZ
dfHeIHe5p9enetQLsUJKjViEZeKCm7/Fq0sbNFGlghFGfcs2hgT+sL6ZPljSS7ZQaVeLhaE5ozyT
ulAcW2PflK5Pohq60nMSJtU+7EyEykMHMXtwUo96H28wc65UkSiaW9tX3leHit5H6LadI691UNKr
1ehUDYb+4/4CXTmEbZDapQBBhoBjfk3WylXeGEUZxGfyfcGbrBfeF4LTeu8LgF57ZF+LDQ+8nkIe
N3Myh81skPBcpyjbehBDi9iTCILqBdK+/hsyl+0ljYctwZcVdRgrxVsTkNe8eWHiISu29Asa4Ro0
mKrorA3msAel2D91tGW870a1/VLlhn1UldZ5crq+fsrATiDymIUffPS0NgZ9vQ3IXM1pMrg4WEtz
NeguFbUn0pRBkyh6o5LpOKH3rm1YuTom58QT0BpYj0j80B2yHC6JN9E1hR2eKxWq6hbsyUvvdPCm
hqgeV4M6fsh7evwedlSskjKgaAy+5SqzbbfCUijth2cV6VLUNtThpTIN/cN9P701g9gBQ0MZnEb3
1cFF45VnJ8IMzyij0kRZwjtUxukWNPl6N4Chndt+AVzM1lbHlS3TQkP1KTyD10s/VEYAgiBzAoTe
fbXsfwjT9z/dH9dPcMXibmPR5hCBRhFiLRx1uWhh2rW8sIroPOloJP7qKBVwJAlPpvFeUcdqOttT
YUCTwjNy2rdWZ3+ljl15B2l1qndUi7hCqF3xLMU1WGJzX6UNwqqT1yHB1nIq6u3OGaM8fa+iXUFZ
o9fHTPnomfR9PWuAK/snNBFz+UZrYiU8Rl7YPdwkTqaHWhW4HIZIN8fqJKP6WE2qEaCxAHUlrJll
GH91Sjhq4LSNtvg/r0Iuon7gMhxoM5adCvxyOoPeKPyp0KJzZRXFCf3Y4mnK7Oq9ndcdym+e+n2k
DuR2yNE/fNUJYMo0QGCcZMn6fSWhlIpqGm7PcLvYR1lntgsJz1aq5HqPi/lKJYSd+2LIXizHJ2K7
lFot2eO+A6FqmMZ6fMpEW5c70mEgGoCJtvG5lEnwMJ8FFFMzhRtIeqrz7Pml6dTw+dme4p8dBfpw
uHIU/ZDwNu7397fE1Q1BEvZnfcQE0yqu6FzCQQmlqKbwbHSx/QGgGWiaJrT1U9M101b/5dWO/5nx
pW+FW0IjT7NyzpIeaKsw2vCsDNo3YKnGzhy1595R3k9K9eXxgdGWApKLAIIG5NUtUDlTmyu5REtY
96oj8m7yzNFcPnlCdKf7pq7chAYq4lYdKDqBKxnt5VoheaGqlCQ4yMZIi97VfSjESx/r9tfM6oJg
X7WKP+2yxko3OJxvLB4Ffd7/8PwB41gbRoBXTwdQnWfeb9peVpzTXWPH+8Eeog0/uboSGONc5WTd
jJl+YuWPUHQGvP7ZCnaEJjUoBZR/tH5L1+3WgPB7jehyRnKuuxKLtjBtUoXRue3j4Jj4CmMx1Og4
xflWmet6QEwaDynawQj8wE4vF62nhTN3RtM/F+nQHafR1tAlqbyNG+d6QFSoqNtBbcHfSF0sraSy
RH/UDlCZRWn+T9oeUV8xiuizXzlbCIxrL8SUM3f3C44LmuGXpjLivEIlUcfVJD6llf+maMOXLNP+
oFf3GXjmw/vLBGA8h1f4hXXFuKiGvO2pqkH0HzT22WvBQ0RCL94kPG4O9/fXjUnEIYBcESjg5uuO
2EorZOB5mFIz6xNF3OliwDa50xTITx62RA6Z+uf8CuBYXM1hW7U2kAFNcxP4delgKVp6YaTqkkXf
Svhfn4U8OPBAyj8sGd2kq+WqxqSXdq67ud9BOSH1o5bE3+wICd42NR/evRjjLoGwC+IAmsSXxqTh
62pd099Tw8n6Hj2g6G2DysLx/uzd2FKONrdrz2cgTr86cjXEuAsRsE4wkY3PEEnKoxpEW9W6G97g
aPCJzIwqc3V6lW0h90DTCvUc18kCRKY9JzeqXel44beylPWwMabb1gg1qFhq3CermQts3y/zwtLc
0uytvdZr1Wmipn1KinKri+PW9BGzEdiQvQKEMX/+6mFdz1q0Iek41w4q8RSWWXTOxurhJMHPblse
RnOnF2Hiavrq0IHaLxJMX6f1lzoz25MHT83GC+L6MMLNKApC3UaJidfnciyocQ62H8S6200WfcNq
qqb1abJE+lb3hkzbdWncpLMwb7SVeb9eMDL8lLjpODIofK7dI7Bpa48qc3SbyHeeUoVEeDM49ptg
Kh5fMEIzWnDnPIhDymXe4q8WTBkGz2rNYXSrqsmPmt2IvWajtvvoriIO5N0ClyWnLI0NSyuJDNSy
M5zRTVFG31lhgxRuirr541boPJuXij5DMN1LK0WQUopB/do1mqDf88DXD0Vjb+WOrh4MDuc36AXq
BDMEYQ3gVuC6oUV0GNyuM40n28vkX2ZLlSBDBORLNU32oQ6c7Pckb7bIaK7dghMDWl04FYiXeB8t
x6cCGgkM0UmXXsfqnHZwP1etVUJZEdkbC3Y9SExxV3FC6bMLri6RxKusPhgdoJB2U7gzvYq9s50k
uYx1XaJ1jRzZ/GXSfTNE2u+PLiNoXqJ0glH+4M/lME09n5AeCiUXmOZ9DwdzAmDSlN8ftkJijugJ
U9zLa8ozyA+szsta4QKClv4usNPucxMVKP3ct3Nj0cDXUYKZU0sztc5yNImTRgGtpIab1YF6zBWn
O1TjmB5Cw9zyj9Xhy+0IJSItGby2mMArmJ3S5qOvmkF56a3Am3aj0fm0zqnjgywBf9sBkkYBa94L
6xxtXHH05qIsL8Zoo1kfBOYxSIctrrPV8fu3FQeuZdKMMzX7PLGvTqYin6YhgL/nUmVR+03pA4vy
O7ST1UFN9fGvLrVj4xJSRk4fCzSuDK+ORJ/rZZKBLC6Foisf4fRPPzV5/yCE8KcVwH0MbkaxUoFf
Di9vNHjWKfNfMovHXEYr/TmolPHrfe+75RKvrazGoljUb+s0LS/CbKd3QW47H6LAK7YAKPOPeZWT
+nswP0ms6D7kgFqZ0Xsvnxo6Zy5R0L1F5OBjxsj2okXDcCjsLZ2uW4PiZoR4gggX+uCVNcTVvSlq
0uZCjGUOB7uHABSi0UndYmC+5YJEt5yE2CKLsdq7el43hoWy4EWDCC8+ZAoC6y4v8mH8JWjLLnun
eoFfHMFQmOP5/sLdmFEBUTbUzxCB63SFrNzD7GKTLFx7qZsCaFun9tp0soa0bfdV4xnizzhN+uFB
HpV5HXFGujbouwJ2vBZWou2vnARXyiWJ/GgXC+m5FhFCuCNSBEukldGTrUDGvHFG3lhQSRhnaPQB
CiLH1cN8Gio/7pMJswhKgtLInfApDeDruj+nN83APzCXl1jSNQOSA1grdsKgugiv9pBiq4lJPgfh
6Ge//ANDDjh4ogQefWtsXEwtxOxCyd7uLLia/T7bK92w1aJ0YziUyuaiBfcveKH581cHJM1x1Ir9
uLoYOjyAitWehTZ57v2hrAIBPGJuU+OcYheQrl/v7Li1dK8c6/ICc2b8ZBX1ny2UajsJvObJTvSp
+OD5nggOSabnWx3+13sAFCEPdDIbFB+5p5cDzB29bsg6FZeo6OuXokjA8ihaj+peYlljvBd+DXHz
/fFeb3lezNygM48E0d36nS5kqlq9wXjNnEBkX5LMfynSJq2OiK6NF9PqmkOj6s2f983eGir1O0Jk
+v8lEIDlUKF8DelR1auLVnogQtRh1FI3NQnD9pmWhPquzXJz3NgPN8ZKeEXrBAcM7/f1WGVJm5lf
ctGN0VA9Fw69bb9kVhwl7xQnDr1dTM9NeOYidqrf7g/32nXnlK1Jzhv3JXO12vAUtuVQdzRx+42X
PnkgHqhgFA9iDWbfBZ1L7XpuhAUOMI//1QYxsrSSY9/nl7YcYlfRy/JD35RbpbobS4cVgnIeHvRG
rbkUZqhyFiVJflHjKX+Saeb8BfKsO/CszMDZaOmDyNu/h0VDAM0BcGmwP5bDgvNyrHpdzy+V38f7
oILZKghBtN9folXc+h8rswAFR9h80S6tpB3FhCbu6LOXYw5BjIQqzGtH6La9rTTSTW+g1VIlE8cp
sz6XK9XTjCgxmMFetCe77bOLkQxbUcPNAVGqMTktedSsvZ0LNdAsReYXLyIe8sNqOnRm17/0VVif
7s/dTZdgfahUzam4daqqjIQFgQuOpwfI9qE1VeknAOrQ5WqjsN5qXqE/lkX/e7XIapPIpI2d9uLl
aul+TpzqCBTWjNj6Q+hJtkOiJHxJHWsLEXJrtTgf8QsYhLjgVkFR7Nf2KNURx9C17mgFgzwEEjX7
+1N4a7VAOkLERPTFwbgaUA3aHYSyX1zA/7afo6SSLx292m/8UhUbx+AtUzAzsqHYqiCoV+mxTmlk
WSWYgn9F3ft13B7HJhOHsc2C8/1R3Zq716bmz1+dSLzNppKSH3KYRlTmBzLdMjoUBIJ/Pm4HBAhb
ihuUZMhqjbRMm7RB8/OLTI3hBAufdOnt2srW35o40BI0+1FTmZOZy9HkJcwqZRnlhMdF4b01zDgz
91rcNt5TD4HxVjR+0xwtav/D2Zk1uW0kXfsXIQL7cguQRJMttWRrsewbhGY8xr7v+PXfUz1fxCuA
CCI4su4c6uwqZGVlZZ48h0Y7Tm5tqfYSeezswlpwvLmvTnroRC+JWiOYp6bZwQHe+07kiHDHkluJ
3uJ6ZYMKbXLSEtPZteVUauiqNlVXnx5/pZ0Fia4o16Ao64AxXFvpyg4C76bm0HbSaHhT3Hdoaerq
8JGKjhIeWNu57YEgkWCDixM0liJo/eJ7SWKEhVo4xNYA3c4EZqY4VGd3Dm03ZRTJS/UwPXD3uzhI
Q1ZM6nMPM1IEYGFtMpZCKYeHroBeS5I/m8lbVXmVvHSncZKOih+7tmhPcY/QqKKUubY16GolNTYu
j7Q3WZOU9U11KYuGr9aGifa5kazxIOjeeQmPCB6GpKe0CwReYW2yyoxID2jgXOU5nj9mVIa9rGv7
g8fEnZeQKIh2Du1ECiHYWVuRgknPEHrDSmmEntp0+ltZzsVL4tTzQdjYM4UwCgQEFO8Z2NxEwngs
5cIu8ug6TWHpUvxm9EyE9i6Jw+cQ+gJpSrjFCm9brvztBIdcQNoFGDm81nlmvASS7LypvZV9aKAg
fzbZFKa49UVPh7bvdgO1So5KazbCa5hYgIWl+nuRzkfcrXfuB7OuaNMD7Da4HLf0VVmRBVbcDtaL
aizovSq3OBhtt26Tr4MUPNkfIKYL/lZBiYTn0cDcuEQA3qPQsq68JqT3Z7MLGDBDdDg41fyz0X0c
pe68HGOUBEQO/V/c0dr/dKUL23kMimtiJOqpiBbHXbTiCCj5XpxflZDEWD/T9wIIIMq/m8vEUOix
oN5SXW21CwYX6ta28qI+zvWXzLDb8tZpSzG9TmGUnZqK280txjh6qyOlMw5GEu6+pXjsiqleZBAB
zWxZgYwFhDTvFrZ3LhwGLQJHhhaoN/60k2b62GaKPB/s8b1FgrKY6iBj5M8Wj1rJVtAVdZdd485s
frSWEnzIKjS5bnafWvkJ+EysHJi8/6zi6NH0xY+YMt7qwDpQHRhNpWfXpm0bN49zxbOhOTmopd5F
FMGwRuDnCUFuBX547TxRixNP6EVcx5luDJlK784dhBzlYqQHpt5vk7UH8WZn2IFXmHgWbVdkZ5yG
sK0htO7D6aOuzMwH1FEbYlFOPjgZlDG2YvSuFqiRX6lF8YF3m/VzDA0LITE9PhJ+ut9hammCM1CA
EHHuzY1UpjUA0jpvrgVyp3+CI1TdxumOxrf3rAClZA6ONEIFALXeYblVgmVywvbaD3ofnSdTk279
kLbywfbufEkBAiEXB7LJa3eTEi0QA0dt1HZXG77eTyidwFKqtemfWbMcaWbfL4kWHvgqqoEsjG7y
eklmaY/ZKA3FtUyKNHTNRTJ+b1V5+vo4sN2viMwVPAEtZAsO+C2weM5qjURvwUxn6h4ZTHuOe164
8ZKY58em7s43pQFWwhyVIcRit2N28wIlZtqWy7UOx9qNqiF000RLTzQrG2aayj8fm7tbGWgx0Lzc
e3ROQKptPK/VGXMHA9VfYbBL3KzqFFSQGSXkcj+CEO+YIsFDzUdEbeZGNu5X96Fsz4INpkRe5GSx
0rc+V+rXsgqeLhoJNDT9YyrxTCry2F27RdQWZm85iXrtc3hSyzmvzkZq5geJifiFV1GEvpbgqBJj
P0BatnWPxayY9lcylddgF16iMbBeljmNfw76UnhGUakfEEqCMfLxFxNf5M4qhTiayrBxGtu3DYo1
jjQ7k3qVBy1AjLNpzksHwbxTZ+ObsnTDq1Xo+VuDXOvfmlYcFSzuTpwYqhcjfoLkngOx+Yp6WSUM
XTjzVWpMGY6rZnJTtX36AYcV3h8wOIODwmc2b3oQmXaWKpyCtpiK0zyY/xhtrZ5Gk+mtx9u5XQ/p
EQ9FWkOMIwgu4I2loKv6LJ1a+TYPrfRp5JzfKu1QrWLrKu9WqCyiZcJfqoxrh5xIa3MntpdbINuV
gLd+Rd38NxV4g9tFxl+gmC+Pl7UNI8Ig2TnFWpJm7tONQTWuk9nqjOWW5ebkhlZknuYpslxdy76j
MvjlsbWdTRRDFxAUiXFTGjTr5TW1UZlWWk+33kK+XG+kwINM/4iFUnyKXz2fdAeeIBrxFGgJxtv+
uCQyauB34w1dsPJvo1T0Uzktgz/VQfYS1K32I0MG7QJH5FHKvmeZoUgqSaLFgfev19dpjIgZVjLe
dCWpT1O7tCe1btsTv858sXOr/NxOmuUGdeN8e7yz26Ap1kxeROMGujyhQbm23MBmuWjjONxg25TP
QPFR+QlBSBfB8mx8Vkk8OAiU0ah8slDxkX959U8xMBQVvfVbXy3m16yqCqZBlehrZU3pgXe+/6z1
p6TkRAGcUwd7KYOMa1tOl8lRPCj9bdLMRHaneMmjWyK15vCNyzGLT5EOv/9Xe2zC8GUetAgi4SlP
7DdlcCLFc2RQQjcSylA6z5k8hSekqriZn917BsLfEWpCgu5uxGfU9XFUp6m/MUcF7iMe+urTkNjl
RQiInJ+3xbsQmAROTB93syHGUMZJq/b9Lc7N0usppX0Y8zHiLFXTt8em7g8rjgwk3eIRikdt5yrT
MFIKw+hwqbRqvzh2p36bs+RJTk6G9oGvothrQRfFAMoWtCAHednaodneht4JPOglMy809SOmgLu3
4LsZEE48+rBCXXbtSCqcBACMs+626Fr5Ux7S6p8pnAq/69DeTitzfo3MrLvQj5bPdWdHVyMa7ZfH
GypsbJyZMTdODM8XIVOxuUIgz1iQP5LbW5rIxZsRVMnHRu0mwRQ/Hcze7pgioSFdYx6R0L4NtLGZ
Jwjdzs4tG5b0piZAaWpD6n0TzoID7793E5qa1OwpAFIIIWvb7OySd+0Q5PZNzirFDZs2uYRhFRxE
gm02A0WGuN6JcKJBTZDbWLF0gEGk8bfI6kPEo1obSFJSviSopSD6MaTfdBKem5Pn8aWazdR//Onu
AztvIQbbxFuQd/q207PkxdApRmDdavCAH+fe/FCTcV952ywXsoX6sgyK8kljzuH02PD9/czHQz4F
khCqJWRUm3UHXWtAcWHfdCv7EdVTBS1lknqLls1uG8rPQojYZvwStRbEwSm/b69OczKbVIhp3aQ4
1c592I+3lgvn/HhR70pY65NAdQCvQSzepGSwrQpS268B8kjqTdVGZwFtGBnDjTxV7k8WKGYCtzNF
/2lNrVQ8aazt8lNhd1pzzfOmjEFJcvPQMu9U5VOaN1Z8BaEe/DHGdA/c2Wbo/KVtyuDjArl+qLhM
SRihC7cwqCEGXtojjqt73wA1TC4jWOZpBm7TeyqSM68gQ7nR8WHKZA46WUPeY8rGTwoVl/FSwMoF
wKCWKDnZcFIrBzJc9z7CG53mBf5pEVy2Rf8xWLrGMEL1lilxbLqmE3f2t7Cw5z/sybIWeL9MtT8I
MHenHluEUY4k+Q6F3U08lUgMmGrtkluzZJOPKnqM0KChvzx2lD0rvG4FppInLnFs7f2zHpQGHaD0
pldSFFz1oO4rr1S7OXs2iIk6GY800FEwF94hcBkA61DqGNNbZldMz8lFd4bxJfr69HIEzykgKLwF
Vl7xIX/JnJq46aQpirMbuAxGYtEK8ZLYHg9Cxl3sZy0MI1Ey5seQjYhN/cVK1cSGPo1BfCtHyzqZ
SaV+LNVh8TQ1G5/j7CcHEaYojAl8F4NJmwpOm6WZNppJcgNNtJzQVgg8ya6sJ+uK71YErgO8BYXF
LZFEWzQQnOh2fMNYzdNEycraS6eoPIp+d68vlsMNLRC8VDn4TuudK+whK+ADi2/D2Ni/demin7Ok
NvxJl8OPoyXVPq1R5cnqgFidyAdwQMaTeLCsjVIBr6dkGeNbJHfST8Y45p+ZPUQfImtIvtSaOX5O
zHw58BHhA6sAzPNLVI/4aALysS2iygZCCwq0D7dclfJLgAA1qF6i59P+jk/wh+f/u/LBemkwS1KU
1eP0ZiWxhhKIHr8Gin6UgOz4O35OGgm+mz7u9oqMoijt59xKb7U6jonftqW+XLS0jUIvd/JD+Nqe
Oap71NZhnOTu2hwvK4wWVIfG6lY3YXAbJ658u1WiC2Cj4iDI3t0slHkJsnwlILA8zjdBtpyHqu3q
qr4FjjZWJwcgRvaJgQgz98Auq5a7xA5ahWG49IMfapV9NOl7v1ZkhACuUbMi/4Kddv0Bh0o1eps5
mJs2GMuJnf5b5ur2omE5OuP3Rw9LbChxhNY14WRtKQybQrGLrr4NrRN8rCT0KdLBsn4jF9dOKVpt
L4a1xAfha2d5cGlwbzNaCRvEtkQWDSCZjbgrebgtk8/AY+vVE1jAoT6Uvd4zJWggqNbCjUZOsF5f
kMqBA4tleasVtM2osahLgrjZ2LZnpZMD6SBf3dlOOq6kygxGkZZsnRSEQGA3iM3dTC0aL0rQzR8A
2MyfLaYeP5tLpnxWkDn59+Pjfpej8yIlmjGLQ3ZHPWlzW4eOOaRF0CY3iyfB21Ql2tlCgezKiB3q
oEUV9cmXJYfA763KJKP14T2yno5rPCIhi2JmWzQyt7/CzMi7Ng62dIWkM/aSEMUjLo+jzuJ99FS5
8gjVDizR+OzmY9azStMlboLrUofRZ6brvjPHmnx5vJt7RkTnSdTCuWS3akKpunRGDTvktYjz7FLM
WedpaVwcOMq9XyIQDZ6HKQ9uIIQJ1n6ZElIiRBHD26zAabFMXXcrUYfxIkPSDm6De1METcpG4rnP
g3ELfXeYiikMbSxvOSNhkwcnbq25joE+KXw8Y3YEKrv3Rp4wuD4E0VAbEVTWK5OyepjNxs5uVZqp
pzzTtFuWLkDrw2n6GA9WeFGsyDpVbTiex3B8kpONg8BrlSuC6W8CMpWUtfk8E/eu1C+3ZVoy6VTq
GrARnWrH4ELENx/RPN57C+Yo1ggOW8oc2/dxxnx73FnlcsuzWX+JKsc+6VIRnx/75P0nZASINhBQ
UWpCJLHrRXXkDGM2R8stDEz6JY1mta7T5fSBgroKj6p/u9ZgLBM7SM3rrrjfTYiCSdZ8U+S69Q1z
qPyixktbY1a+P17Y/fZxxzE+K1RyeWeYm+vHiYtxSe1poAyu1SF18CRhPkgHEf7Yzv2SxF0KATeU
R6J1J+L2L7m5g3o4j1F1uCHTJ7twR5cvGfwEl66Xl5fHpvaWxBONl+l7fX/LxOO0S1wv4EdulgRl
nuwU/SWUrKOUWWzMOpEUP58HoA7QgntmEwqrSZo0pleUmyUDpnerSCukcx/FSezW8TgNF5J1+Wj6
eJMXMWTHHUNln9jL0SLnW++ikve51IRJ5lNglfMvdT6X1R9S4tCZjGge524+SIt+bYeliH52VVId
0WZu9va/vwAJmZhPAiC2paXttIJq5txnfglw9SYnbfWmFwytP/UF362wt2Tp7C8Pi83rCpKhVI+T
Jfd7vfqpL3N+GTTpqGWxtxSQ+mJeTIzbbwdltBSkjlGqcCxWqVZ5WmCrN4iTg/K50PH/FyP6rUCn
kMfbXDSlBml6NKPrkcpt5k3qrL6mseq4bVyn1/9h30TRmpccL+3tnQZttQSwYMz90NIQikzKcuq9
OgzL8Lkj9t81QZQhSuRwtGzb/dNcVLaewJvXlnVwlsIi/FhG0nCA1tv7QqRVJI606XgNbHaOeJyR
cLTwKCKQ53VRUl0KzXpy9Od9LdyUKkmNiE/bOS3qSqROMjyR8ZBHb0aI+jVim+PYHmQBm4DxXzsU
GMH26gI6ujm7NeL0SiLJhY+WRnvKZb0eTrGuV5EXThBauLOOAs5B1N3bQToYol/FiAHBdx0v9La2
x7SCD7aVVNmb+ng8p3GqX553O0GHBAUr8Eoeo2srkxHTaIKY2pcH2NslFXLgsVCOENLvp/6XiPu+
gTCcidYbw7l3g5GLlpZjH3aF31j9h9mCdoZiHBKX4xc17L5KXfsKbOdWagYgA+6vRkucg0+4u50w
YQqKmB1oWdJOrZYnS+FrWt6dhwXm4C6SqoPDtbkq39cJoS3XMRk97Sfx/3+5KvPF7mXGwws/Y8EX
OHDat6oGcFVSbzowtbcggcwmXxPjFdv5A0OdEjAGTeEnY2W6fWNa7hSFTwv0cGtRykQMQaVqesdY
0Kj9nMxDjee3qW14kRbE3VsZzn3wKs1G8Z/nvVG3Yc4l5GJuS0I2p3KKekIB1TKMq241xM2HqtDm
gytq9yP9n5Vtj5BCatUqOoTOtV4Ol0VRp3NmTLFn9tPRnStSo63f088XsiUwP5Dbr/1Bywue8npW
+upgKW95XHeTW1pB4LZVYLslKO4vHIsj+aE9q/R0oQRxwG3yfl9bzWYtXeJUKvxKU/L03E1d0n4t
h2z5bi6589fM8EfjTr2s1P9D1IdnGUQlQsG85DeGMZNKfDS+X5L1Xozw2QCdotUdzefu+b7A0+Ml
XMqMsK4X6ETp0k2CjAROvPmUMYtzzugvH0Tg3ahFuBAPIu4xWpNrM3REU8nShtKXklz53DPXcQ5I
tT06eeZXKQ9nZhVG+ZpV0vinHsE+Xi4DZCV2Zx38Jrsf9JdfZOtGAAJQRYaePp+HH2E45q7kSL+n
UvNHl44VCIPp+/MHUbRGeTiRZVGZWK+cYDAkOFDp63CcnsZWHlwwSk+TrhBcKOYy6QnJp8h91laC
mCZPpeCnzBROXpWlf8qZE/8Pp/1XIxufNJFLNZMiLH1DjYMzz6PWUyBGhudQqQ9Kn3tuyRUnKC7E
SIS8+UwocdPKUggsmik53yB0T11NDZKDILkj6sO2/WJGeMsvl0yo10GlZJyyoR9/KovpFbb6xZHj
vyy5PddS+IHhi0/R1LmB2r3RfmBg/5/SPGLK3oui4OTeOXC5HrZXnSnNqikpJfkJqPjXBPTmVQGh
AOi2Mw/2VezbNooyPIM/CmCvvi3CyH1pSGD9cz/Tun9kbZDcRB6Ytpq+J3V0xI63awyaSODKqJyD
71jvrmJOdhE1Efggi7EF15lKCSYRyQL2OCSxOrwkKXnZwWW+t5migU1ezIj3Xcfcaga7ayqB1DaX
xbPsSfXafA7P4SiPB+dhz0nFbS4IxBhG2pbooi5TK31oGKueqlZyx6XsG8+wijG6PI4hu2sCY0G2
BYUOZfL1Rs5mWWqZkRQ+xAndb60+amdmNUpv1ubmID7urok6IDUXCnXcCmtTQW2pEUrmAhljha5W
hNLFWDLjoOm1tyBBYwALACGLS31tpYmcbpjUtqDIT8I8TFMEk3XfnNtcenLs8z2PFLgUSC9Fo2s7
B5+Uc5eVCyA1FC4K3Q1rFKi9cKjRVlInHW2bx59qZ//YNEGmzuDJfUFVTuso0uy+8PU0IObPNHrt
UV8Onrg7+8eLkCI3c/ai5r4JjwozwJaNwB7qMbT7XaMfy+ra9qWmenIzpUcHWfjXJmrQMKS4CP6F
IsFWbH4aIiOPlyHxlzTMpI92O4CliCCKqDyzDrTsrawcM3upU8tsXrQAtrGDk7a3XqoUQkSdzjn0
6mt/CQ2aJomqJVCmzf3nrpmnayxZ9otK5vX96Q/4DmfifUNpC/GmtalCYZBQAirm14bC3FpdGOUf
xI7oSCd6Z0l0zjX6o8ieMiywubFHo801K1UyHzSDcrbQ0vDtxtRoWoRP02NDrw5E+v2oCQrHzZIy
ZTYhi9czf1INVjRM+UvpTE8i+cRBA6xPo1J0LCnabs40g8elPjVYSbIq94ZUMzwEY7vT858H2CN9
BCqA9M03+areT41QU8IKQqr/LhYp94w0sP55bGXv49Di4QIBKshbe+NvSW/2dOPRXQhyJ/mC1pWt
uZna9NdMmsODTF/s/uZwkbSRG2IHMuXt3OJMPtePY5z5g9FWH6Ki4Y1bEjRBuQ3BGdgZMn4a5duD
V/zOEhlfpKxOZYlsYNvEGkHWy06cIuWSJaPXJlXi0TtDDE2bjhApW/SlcA3Y/cUXA/dNm3cTrmqt
KNohCTIeGcq/JCVCSK4yfw5F88Mec9rYoKPeFE8/uGR2QrFA69FxgkCKkcPNR3T6Ok76eaI8B2nO
ZTEZEDa1xno+o6JzBiMPrXqYA7a1YCfqqVUPTebH1pK68lIWLpi2azxSQNPy4H84y8zXMYsA9SFe
sy0KW701gA5WU1+O7PKzBZo59nJKbUc19r3NwyffpfIcEHqblGNE69DW6b8gWhT2LrKh5RWpt+4g
rh9ZEU28X/JvSdYn2sboE8tVqb3YQZC+amb6JEzp3f1ErexdJhS96U38y6O2ylujINRWvKXTdq7c
2Oif5uPFyX+1stmxwQSjTjwnZvTB4JlxaXrJNOZnNVz0g7N7v21i6gXsiWi3U3re3B3DXMSylZma
n5QTlfuwtr4X2mT/+3EQ3LMCsoYOh8gDGdFbf5xq6KJwHlvVD3NcIFk0ptmS+CgO7QQHlHuEyIjA
+IlSxNpM0cBqPUqx4oey7hbS/NnMisvcNZ0by5WfqslHS09fWjP3EV71Hi9RBJ517AWvKdjlhMIl
j4at/4VRCbOxpPmZZFv9Je209LuWS7EOgFMvbkEO8dbpscmdXX2XxwBWQ2OT8s56uare8/wKMQnU
q3vJ0Rw550vUHSSI7/fgemXUrLiRWRjjgXc+bztJ2DuM9/hOnaD36oiszMvCvk39KMyL6IQ0Ydb4
E2M6CaSwDGidtLQPGtcYtSxxxyqUZleOJiDzZaZo0ks0lKns6p2aNi/6OJMPIfndQvlgpUPzmsRy
/TMu5/KfQZmr/BRKE/8+Rw2gdcl/mxlWoSKK3JzSRerlgZq1F7qhTXpuSy39d2Ug4nvApfA+u7TZ
Ah66oJcAFQEZ31YMe1K3nvIdpR66dYkXlWYZXqXa6JCY77owPMFIFY5eDfjuU6dVZeeN47J8DVLo
IE6kBSE6rwpqO6dEK9Lu1IJZhppfz0LlNRhKK/bUXOueHCYhVgkMryAh5lEJ6btwn18ioi6VGoM7
DhXVWbZe22iM3WIYoous9EfN6HtPxBTuQQYgVMG3pT+Dsa+g6LTSt7S6OmX9AhHgkDcH9+O+FXoV
6EoBs9o2/rJylKqpkUqf+Qp4XxWte4MuUn46IrIWuPh55sFIwr213jZnGHjMxXbpZ2HufIBm1ryg
PRYcIK3vcyZhRcw0Uk4GAb05u1pSyU6zsBaGiGevLIvIo8e8uDk1vtPjMHGfFWJKsPAJlADv1o2p
zK6Lul/Kyo+7rPk4TLLypW2S/hwaI8zKSqB5cdwesQyKH3p3Yqhj0L3iXkEQeb2LVQ60CY2zyh/G
Sf1icjm/AKcM33IrdJCfkdpLX9KDdCzJeHm83J0CMU9mEYIFfEWMe61N147VSmDWKO8HWVa9MNqc
hh7tb2opMKy1P3QjMP6EH1g1XsZB7mJvhjnTPE+LXFteSwviyQHr94MIyFOoHIoB9W1+3OnwUIGB
KX2lmTLVzZ0A5Wql6L5RKMsuY5VNfz3egvu7iB34xeAmXZWVKFCTAueSrfS3fiiMT2EwDr/LRjq/
hcGREvyuNXBJSAjQlmLb1vtdqYHRND3Li9Ki+x3wZ/+bDrHO10Huz0E29gffdy8KqOSRqJvw3qDN
tjanLHpUFBFhzR7K4I+260dvTOMjBOLe+RQ4YObTBT/yFsAtJ7NmBzJhRqFLeI6nVPqSTlr7cZ6k
8MfzXws6dZm0EspiHqTrBQVxpaOSamOqqca/ncYuXqRIdlw23PbtKcwPGET2lkYvD/4rMXt5NwDl
1ICFakj3/So3s49VYKlekZXaGc5f4yB32HMNga2heEpSBvZ4vTQpDgbJsKm9R3Q1elRTF2fy+9xy
JrdyAM7dZDink4Pbes9BqEeTrggNZqhb10ajQFLhvqe9l2tD27pNbjXV6ygzW/P1+Q9HkkFIZUiC
Y705ZlI+j3Of5pVvSwHyTyZyWqgzZCcJ/PtZUrLlYGF7uwkjJdc5PFICKLVeWLIs8G+qHLSGWqqX
0yWqIeA0y1OOuOhtnof5SMPl3iK3OX4JmTGkJYxYrS1G8zLNTiFcs+hakHnO7C46wuLm/K1Hm+Tp
FJqPRWMW54SQxXxP739JWJqpjjptbGs0DdQi8axmMk6DM1t/G1Jqf5sSyfz8+APenwQMioYlKBWG
kLYnrwrKip1MGl9rJf2st3L7e1uNDXwU4fDtsam9nYSj1oATWtAubu9DU2t1QrJR+RXoqC9BNqGv
guSKXroqN+IVYtPmiNHg/hxAfQe2jbE/ujPOFrZXNwv6RTUfz5TS+GxMenoCQfokFpfLDSucb7pr
lPpJAtcuQiYvW1HCNGEIG/vgS+M0/8xryV5OgaYlBx9sb0nMDJLYQspFc2lztJEyzBA2qGo/KgLL
C6JyOjVOGj2dZwL1+sXK5pxZZjQ0iVTWSDV00anQY+3EcGh2kGfep2VY0RkZYFxBwyk2ZwvlgLip
QS77g1Yn13RWlT96JdbPo9GUv82S0oyAfoLpIIbs7qDx3gtlQugOaAbTiiVLWVH7YVnWtasMBsSf
RlgTnR87/N7ZAmgrmq7vhjahv9RCLdW7vPbzLshuTEcA5oR59rvT6fbBTt7nmuwkLwIyLCRJoJ1d
u6DVp8xlDGblG7OCTlyZVoo3Ka1+KhSY+V3d7u1Ln+mpbw35ETZ29yuiwczjn790UNa2zQF9YC1M
ar+IjWuuyf8JKylxp7nzIWm8xOH48/G27n6/X+xtTkAPyQxoXOyZQdWfGGWbIUMJjgZRd60AlrKA
gNvUCDc321CU/Gfx8YahKTzqyD0IPk25PF7LnouAYuCDiWlo7tH13lnxoiJopIPFLvrwhW4hoSpU
hi+MoNpfHpvaW9CvpjZRqpc0KHlMXKTPw8TwNJAbvZfX+pEc2a4d2BbJhsmwQKeul6QYjQWOqa/9
jIf5nwAsU5Ox4yB6klDyPeqSesjAYERrejuVL/XTkOQ6IUou6/nfUj9n1O4ymzoLxNm+1KAUdXDI
9j4WGQVdJuYzBZ3DemWhYo7ZoOISNqrmL1rRGC96GU6vaqsecd7u3JWCi4cthIObCLJpzFhxoKEA
PzV+qVed4Sry0H6oeqbVT/SZu3/XZdA932ulccbTDMQq84Xk4uvV9XIMcZ4Bbg8CBfNnMU996NqM
PRzRru2UKEmnxFyTQJ5xwjaGLLknEunQRUhp7/yO8Fp8buy4ftXlOvgA1sD+nrZ1ctEnE8FNs3C+
G7MUH43I7XxLSgG8jalw8I7aPm5CTZvBtwK7NDMgnVEvlZd5CKPYRXl1evq1wYL/z5a1+ZhFYCZW
GSvs7KhJ3uykJnlkV3pLYyznx4d8d1nvnROBOgZsvv6IUKq3Vhq1pT9n1EMbo2uvahgH34KoSg5W
tXPO6UOJNjbxkZR8EyC1cumzJZlLv4/VmhQuKH+fKic6mCo8srK5XOLemK0476ng9Yn5Mlnl9KOQ
Bvv3x9u2awVfpBUEap9p5fW2TYsFl37KWgxrGN3aDqBrsA51UPc8H91EwDQ4PapGW0JmPefTVCpO
pw/919mQmt9Umrv0HiK3N0dmYMfLqEiTqzAztmhN9/L0KoVsIwVXioewaYhd+PVx0eYN5I74oZQN
cevG1eic9Kyv6ucfMWR0DFuIN4UQ61vbGbu5Mu0WZBv4r8h37KU+Z61suyDHtWvQZE/qCIibgN41
jRuYViEC2OI3xoEiM2o0BbhtJf05JY78uzwvT05D3lnZ3Gty0FlNYwaFHw1Bde7HavCQnfjn+U+k
MvT5X+IEPtN66/pskowytApfrQP1QyEP5hlnyJ7P7kk5BB+l4EXD3NpKnY9DkhWEegUkyuuQddEH
o5/Mg4RDxPF1/RM4F40u8fiimKxu6p/BspgxBUWw9QxK/CtNkuGHombOX0MX1s3vVqlJjZcwKPZK
Zjs6/uON3LlAeWjShmKMnfrrtoQd6INljElOCdvRXoslCL2qmN5Utf9RtmQKj43thA/KyoB5IAwD
k7slF7aMIgGaByoV9ebqNYdy6Va0SlI+n39g5p3zHEq2OwIPJqeGKhoSiqhFNP81NpLu1TKjnpEc
O8+/kSgb8enAxwlemc0djZh2D0Upzl4uYf4X4z/KNTfMJ8c634+UDYYGuB+r4uWy9kMpN7IcYQn8
sFOlD8HYGKcRYYu3vLfDg5i094koGTHBDZyMsuEm9tWVQhkRZkZfr8v8lI+QQCzpYYYoXHrr8mRR
THmRSolCznpBUVCORRQ4BUNmMJFM6O8OMNRVbfDJtJr/8KpOXLq/DOrO2fNQBgp9uABkQ4qoHW32
0ulCS4kqvlgFX7DXKIP6l9SH+cGZ3t3GX6xstjFcpGjJGhaYTUYSMZUIC4We5OFB9X53H0kPGfoV
4WnLVFfUM/CDKqVoWlQj8AJ5btwRxuVLHPXTZ12KojeTjs0tcwbyRt3sn9ZXpGPIA4bqOjsqhAHX
H7Ize2WOIga4pjR2PpahkpwHWZJ/Q9nF/FjE8JvaVmn5/GMnfP6Ug0mhsA0NHiIa2xJgFFtZ1ErA
UzvHat5UhsZ+5Mpk/FXGZv983CI6gmAWzIOAfDdXWiMZdd1JjMEPzM5DrquWb3Kimt+ejo4rK5tY
0oZppCkpINilatLXUK5D48V0qia8/A92CL6C9EKMz24On9PHQ5vWrCYfjc7VGPpo3HSO5qNai/j2
m0PO0wyGI6GHI0ga1r5RVXJpTzR6/B5F1myu9DMKd39Udfk8aog2L4mNQAwBG9lS9SjqouAMGIqj
wnmN2vpTAE/FQYK9txrYVyBUF4xNhPv1amzSgLhfGFnVZI4SxKyfTNQVT3mfzH8//j7Cm7b7Rn5m
8ujiMYSxtaVymKFzbtHN0urBC3qmjTytlLUzgiRd72UwlrhA3Kvp+tjsTsgCGSIYg/FycMubo4zc
S08siXM/gZDNtRWEAnU1PyJS37PCyBTxSgzZ0cpaLy5bnDSXLNDrRpInXq2p4yWGUu8gNuxboe9P
XgMOZUv1lvVgU7S6y307ZPjcqvvy86iF6c/HO7YTfSmnULI0CX2oX27W0pnQkILpwIqTDR8k6NmN
s8Fw8I8w7UsvjGr7m2SE6LtF6Ie4dp0oB5f1jk9S2Ea/FAgYONtt9JWaReFFDqB9WZg1yHtm4FJt
mF7nuh+f39GVqc1bpTScREsiBkCZ/bNOdmP91LjB/ycjYJSgkgWxufV8tNarrKNb5MdqVoNlb38O
cmg+/7ojSFCWAqkEv9A2AaiUVs3HkDuzkCOASiO3hUKWf37sG3ufBlY8iIxoGolrau3nWq7ldpiw
X20WFqULO57kDUbWfYgbafz22NaOt3P5irlzDhVDe5tnSqzVeousppieqOkrOmK8TA6r51MabmkL
TB7FRBO0xnpFtTQ3FWAMnG1MbMtV9Drz01le/vV4MTuHCuAfr28ggAzvbMdi5U6HwyceyHWTbv68
zJHZ126Tjgys6qXZtG4uR5DbO31b1+c0ivrXoQ/GeDo4Wnt7SiSk6wFFI8jy7eXVVkuEWG7uL1P4
rzmJlTdbifOD9+XeWumYEgaZ2AQtt9nSvJXBN2pcXE6vwWo/DbYXWsN3w+h+i1Ttg5YMH4dO7dxU
WQ5QynvuyU3GQWN9oG42ucbIEPWg5DnHuTKsE88x+Rx2JRjwOj0iidld5Dvgm54LuOjNIhnwXyrF
ZB4rMLq/62w6la3VXCwn+LFYy0WKp09ar/2Z69nBqRBL2Fyj7z0JGga8bylFr/2164OwTlOGzoKi
rXOYaMPlT+3/cXZePXIjSxb+RQTozStZrqtb3o30QoxGGnoy6c2v3y9772JVrEIRdQFBM4AgRWcy
MzLMOSdqvf3kNkrjfIoZpmEfEkg6zZ5iwrxsPA43d5hnFBQ09RZQRpfmEQNRkjjziqMUQPKBXipD
oGr5gNZ/Mmxp3t3I4uUEdxiL9LYITlbeJjEZ0uEYxMJaolo7m6k6DZyjwfAjk9TeySxrqzp9637I
6yELB6Taa7jGHJr6ko8c3amScg2zYg27IlSNrbHjN+2QrCH1Qn8JLtrlNkJB65VZcYvjoHnlp4Ip
ToELVvHxGq0DBowMiCwbNZ6VFbMXBssB7Fsl0PcUS4iXKJ20/X3Xdmst8s4RDPNeE61ersVc2hgZ
UY5EpajZLk9EdHTNzPl438qtg/enFflT/FG9zOyWNvtgFEev9dJflUB8wvOi6EcejurjeZGcuyOf
fGItbY0ysQqlF9Rx+Th96+1G1Jh2C4Ddx/MVB1iqzrkmm71icauhm1elxbbR0c1+2aIIfTSZjd/3
t+3WFaKTAdOfX1TjVh+Hqke88LgWR4AzPyBYftQQBQzyRhn8dNpCQtwI8VmSVMmTQdWVageMANXN
0bM4MtfhbeyK8I1S2PMHKcn8CaYAIA9ja9j9rWNB3QPtEzmCmBDr8lgwkYqhoQ4VUzpadYCMkIVu
krYEEnHs39/KW6ujIgEaDv1NIqxVPBJr2VBHis7jwhyaT4nWlLnf6Va0b8Ml/NYxFXGPmsjW7Vot
kPySvrqMxqmkIna7nuDilLE2ha7QzhmTtHYp0PogahIn6L3sQSbEqykJwiPdlKWHdZGsKYpFXYpE
OxsTocg85MUBOFK2v7+NK3eBFalXh7To65oYAXz5xSxdzGQOhnoeKMLsm0iL/U7MW+CLm1boDJM9
486R1bq0EieaKrLIVc9OFvaHubYWSgLNVtXtWnxbbhWHnTSJMtUV8XBeFlD5AIrPi9NE0wH9MTP5
d8oLvXwuJ70zjvCYKvN9pyBWEjQNHvgwKMnQ7AFJxeO7XO3r+CRK0bunKLOYmxlbYawovlrUrRVE
epG7X7W5zIq9SpGGvzCUdDbSNqZrA8PN2+px39o2hmIxJQ/uHHXSVXSRTnrTIN05MxIhnb7qvTc8
y/nJWxnR9aGWgkWggUEp86xbqxQzQkQ07+Z+PjuhUh7U0pNjPTI3MKL6wZBQHjcSf4QlEY0wCH3l
j/LHu8FnCROgewjfmRWzfsU4f4gLoflG3bTvHz7ZEv4Pt5Z3EE2m1eaZQk+cok3ns4pIZzDPte47
kHt3963c2DtJRIETCuhMFrouF5TkczS0wzydu6qpT3PThJ8TUcQB3Oytcu+1KSI99k8y12AVrRNx
y1S8vkrD+oxr0N/muar9SL3JeKbZo2yEKrdMkexDHwIle0PQck4mz5mM5tw69Xyid1MF3WCRwwr3
w/39W7lxDgSqEPQDsYXWGPyGy/2jUB7rad/UZ11n9J2fRYVi+0ozKLXPlMgKYbhJi6sDMVW6hbG4
sUjwgZoEhJlALtcvSNVVrtVz5c91NWtPzI/s9i0KEociYVzH/VWu3n25SkpbcNqR7aQPuw6dI6Ab
Zizs5tyUSnFqndw7dVpZBsj9DcHQq1taGNeOA3IveoyUzakPXJWmUOK3xr4yi3M8esUTs3nNfaQM
n+8v6nr/MMI3Y/YLABxUEi8/3ZgVhVmXS3EuZzX+7kWjs5uZJP7EZoz7x03B2QVhjzUKK6u7zHza
REX7tjjrHYJ3cV5bft6E0a6s4vi/MEVY4fKRHBa3Tlozo5nUMRyLc29bv42l0U9RbUe7SHTm8f6i
rg8Fem1UUlBpoVWJm7rcP2/Wqxz0cn0e6SH9hOlaVmcK/v0MI6pN4zMMSW2LonfLJgdeKiu8BtOr
AI3BhKZIqcCeoyXuP1OHaXdpYSSHCC2tH2C3vYfdIzwsHi6K2lQwr2T0I6tS1UUpxXnyzFzxC104
i2/Wap2hjKuKfx/eUSo6ADr4ZeEgV85kmEbaOAxvOKPCTE5s6jnwEe1rOClP0zKJw31rN86/RG/g
vVjY9ZxCOxlNYSx9dSYXqsuD6Eut2VNcbKITYzK7LXTijTsty8zcak4NmJXVK+327eKJPGH2l5tP
n9WoNqAyNuWn+4u6cUAYWAQD+xXtdiUXOyJSmEZd2DONpvIOmp3EBEHCOnbMmH3KQCs+/ErTz35t
3VD2Q7dHbvIfAYFZJqh399FwZviT60eGNZ8tEbUb79mNvaMLC4GO+BD/sUbFOmOJfsiEYuyUDswp
LLz2KUVdZKPoe/2WoTvEv46DknHUekZaCvpVT5RsOCtMGf2qLvOwM5fMPnahU+2gfrRvlNnQNsp7
V0vjTJiIzbCNuJArhb9STVII2SxtbDTjU6Ib8fumdr7fPxW3jLzmdFQu2Md1OTua3aQr0f88w5p2
T3OaFkGZxWL3uBUKF8S75HNEiasCU6Ebs6cQm5/drMp3XWEOvuktWxLnV9dWXiKdcisUYv6zlgHq
4tHpK1cbmKg0O+9AGVI0dOr03VgW0ePfBjUDIhzk6uXrvzrcaaz0dZE141kZlVY/q17RTbuYLuiD
jRPpfsh3kN/n+yOWfc3oU0a+fDmeyfLMT44y1L4BJvfLw9+HdhqsOuwQ764LWEychhDTcNSsKZo7
Bgr0/VNn21aykdpfnTaJyIMyj3QM4DgKJZc+oUdkoOMpmc4JZ3tH8ji9FLFoHnXfWMHLvU6Zpazp
rp5CVSu8oTMa9azNeRIsYxv71eDle9FVW7SlqyMnTXFJCdoRUeUCXS4ojYx+nrVcPdtzo6Ph7IYD
QS4fiIA3RiR7f/87rYrhdDUQ7mVcCL8T3qInc2luQqjDsRJWxhTK9KC2vfJjGHvzc1ck8SEmKPkA
O27aGUb4uwlN7+m+9RuLJb6Q4HZiNZJJ+XX/8OjoZpcTc8PUcxJr5rNdOR4wgzIJEiOpNx6PK4fL
QhFO4nJRjwagvXIYqW2lvQM06qyi3B7MZf9udM09dLtx7zjFy1JUyqMuChQgeZ4Me6mvEoFdLi4x
qsKY0Z45wzCdah9tu3/ciIuxcQOu91DWu8m9JDnLvHqv1NlI0S0I1bNiCCZBDg43u1KHvSacduPR
umEKZWTJT8YQdaBVzJQKr8/AgGtntSzD32M3jftSOFVgiF59rB/EuYSAQ/yi4ePBN6z9u1eiR1G4
TXgOpyqp0cCYrL3aAH4NIw/hkvvH8NqJSGNcbzkF5ZoyAvQL9++lIYm5kvxrl0ZxNvT6QdAOS+K9
507TXqPCCqP98jw0eTiZKOE45ywZy30v9MxfQqje99dyfc4B0gJRRkZRYtnWXAeXqaBxiOrtWamT
6pAlUdb59pi5e8j6yVPYj1NAwWCLSnS9g2R2SOURy8hweo19KqOoy3h2nLMhjJFWrIrEqSm2dHav
Ak5J/ZUxO+xfQCFrvt5gasyzDXXjbIDT2NtGHX9IY2ZbREidv7iRUT36JhNhoAkhh5xADuQ5u/xi
MQWNkqigfTbgHT9nc1LBWQ3zb/e/2NWt4n2UbGa6ILwxoCkvrYRhOSpg8rCSReGPbjZL3yua8WXq
l8ekGrlPuD4myJFjETRBrFzVVmnohuqoaf1BuFOBGYA1hj9p6M489GD+ryFC6FcUlJyZLtf8h2OH
/Ed2sIzDofG08hBNA7Oahjp5ob25Be++3L7/M0UWwigJOU15tSYIbDHktnk4jJ2xnwyjfVdp3fCx
X7Y0SS7P+P8a4oVEsZ2uDDSplfeLWsBlWeuypo4q/uilnV/MDAu4fxrk+/7/XeL/WHEQNSJ4Jjf1
VsuJafzRpMVK25nRczSZFi1pow1QM7WDnLFQH+xKmZ47td/I5uQxWxkmH+ah4nhAB1wfw5pOY6pP
zEmK0Lk5Wt0QExh2Qj2q9tTs0rRWT8x01A7AVb2dnZtbLc8b31EGwJwZqLhITawiuRoYICxx7Hel
UvrqmGVBm5TzuShF+nR/j18JE1drtWS3hCsHtWIVZAnFbIwkF+NhLhv9EIa6d1TKZjgaZtTu7Mhb
fChb87NkJEhom7NPtELZzegw+5Y2Vae+SNpDuWTO5/s/2I0jxvABCoxyDpHMCy+vTZw1jK8eUvag
K7X9ErmVPwzllujF6zVfLx+HxpsG5h2vszKjxZmduWU/HsyGaW0lY7nemmpcAepvw102Gpkf5a19
nKy2C5QWPELk6ek+dZru4/31Xjr018MucZJUtKQmDoyuy/WiTNG1yDCNByeMbT/3XOW5ZpI9MxTD
7jAIZd64XLfOGAwaXCDtBDRBV989apQ5GylYH+wkZZJcRCOu1ypBS67cYjlem5IyFQR/lOBdWPOr
e9wuC4QgzWBp1ri8M/LM+1JUebZPPb3dEg+7bYtGI7ggKuNrpKSlVXMaT+54SM2aXKtVnNFnShaY
AafbEgPQZK5zeXhY2Cs1Gti67GZcfrOx61UtypnkbrdLKJ7zoYn6t7PaauMhjp3O+DZnrv1eXUKp
yDoyCtYqNasOIsVbGKwSRzopk55VxCkPRXHyMKG9QGAA4ASi1hXqzGRilzBmZzyEVp59cHOgLbHn
jQ8RLP5jBeacBLdIgZ7Vd81Nhu4A8B4PS1n0Z8MudV+o3mP6nv+xQhFAvgLol63nkGRONNgMPJ4O
y+z9W5p9HnjmlG6Eiq+TVlef0gCeDIGZOV2cndX1a3hThKLV88Eb0x7VdxHGdYCI0NL5k9F6SuCI
1ma+QDu6Ym+qYYZgtjCi5ohMSd0+azM6SbtejTPzPbFoPQcZoPTmqbUpwfszeIWt2tKNgw5dTILS
dRTyriD2w7LocSOM6VBM7rd5QarEjMfvjNUcNxzFtSMGJUlZmIeQqTbuul9hjMxxMt1wInSpFB/d
RKnWNm1ZuXZ/1JU4rtSEwXiQ56yuklZPdps182GU96RZGMGoFs9GFC6+1Rkbql2XicHrkSL8Y3ym
pCAxinTt+4qJgJwR74dCyeEu9q5e+q1rLHvLmtPnDDjEIWuH5Pt9D/+aV1+eMfIq8hHEQWldgB6/
XOOQehkI2to6QJwN/w1jmK1H00yH1K+8WvO+8/iMXxMI4M5zlTDSxU+dIdMOXqsl3j6xI/OX4umz
GfT5XM5By6jd8G3aOG66VxWz7fZau9iRr0nc8W+315cXGkz5126ps+5sVmnUnAqrHMN9rRbus17A
z/BFA6X+mIS6/XVJQ6X1p3GM9XeFEEtLe39hijNgYEucmFVig/EKxWif+0nMkbY3pqz4rZrDGCKK
awC39isrmZuNm3l9/FxkzilVvDZUCaguNy3Vl8EOF81gqvpSnmLGRSKZ0zw2/laeCBIBtGGl8tWr
MO2lldjM0snRZ+egFWr2tho67VypYmt69XVAK6k40C3o+jF1yJRr/SMV6OpGy53OcQ6VIor3ZjEp
h1GJ5rcxFI9d0wzx95Ap6ztzGPqNJOSGZQe2pEoN4TWvki/ZH5arNHcqd7Ddg6kNJxthPH8Wxk+r
ZYR2Vr6dQlsgY/NgRRLih0obnIagRFFJTuHqwGtwZxkQ0ViHMW/03YKmzCGptS2lv7UnxIqcb0FJ
S9bvgEBfri3CdUX0Oa2D1lAOUaLE/dn1hUdD2npMUuZ1QSY+Ck3C19/W0r6zaKp0oP5yUDPRB0Y+
DX/Nqbv8uO8o1r6QBVHsocQuOR8A59YL6oGIIpJiHWD/WHbQL0vzGVZeBqu7nby/XUuojyHQXhcG
UYK6D1JDsvy5+lJjDnMHTXCbgGEZ/T5B9GTEzTBUYN6CTt34XOjuQyCntUmAtpaFGOyy0ZwZU4Nj
SBFZfQhSVarHw6PdPb6R8ugh54omLinx5ckAVQx6Z+nsQzxNeeBGmf4jEm3td/YUvmc4g7PxVN74
cPTA8SASQEpVRv75H7dsKXOLkStgITJzjIKoNqk3adl8DIem3Rlki/+FPQIvmtKE1RQhV/b0cdLy
EOjYoU4T5wUryOQWC/IrTj/vC4a/fL6/nzc+Hek4eG00UYh2X+PhP9ZnpjYhu7RH3lp+q+q8f4KK
P39vXLE1gesqL+USOBTPJNeKqa1wJy73UhubZOjqPDw409D8xbSvEB3t3OmL7q/eFbn7sTPdxvJR
iK70U6y1k+aLavbGJ0uL5ueKJ2MIhJrH6g4RMrORddOmOt3fj/XbRB2MDJUzRGOMIW/6yp+bFI5E
bSrOIWEixs7s5w5Wbvv7cSO0pzQuC+eYMsjlRsgxI54Ttbhu5sDs8spW/Nnutmot8l/5MzaRS6EN
y0kCXoYw9srKHIk8hbbsHXIEnp/GvFWCLO7V/WT1w/u5CqMnEx2yvdPr0Sdn0Nr9o4vkTaQ2RTuC
Zxjaw+Uis1SIIe/TiIFr5KCZFCmyRfbzvpEbZ4rTKV9emh/4n/X7K5bcrZhzEB0TcOvEOgyJj1Dx
B7S+a/rF+1sLG9U8DmPnaR9Dc1HDlHTY6uZd6qpl60eVq1CPGFOve5lqvf/t9Ma4NVnj+kxJ9Uic
FjhMQMhrnwUxIUx7M4qP7TTaRyMtrGPfFOLB1I0zIzn4DMPkP5IefLnfjDxBVXjJ42PcJXXAAM6Y
Uni8NeLz5lqY6iLnnkAoXLd9aODPzlxV8RHVVMO3p7QMRuqGG17wlhU5+pAWE70JUt/LtRQMIBZI
5MRwZkOd32o3mIyu3OjCXFmhVgImHGVyQDn8v/zzP3zfMHlhZFYNVjQv2bfgf4MUfcpH18K//Mpz
IJgBerHu9biIcos0VWLkTezwjCC48qPu5urv+xfh1TFd3PZXM7TKqLSTda3VRtA3t6e+DZmeMhT2
v6h5WssX3YmF5RNwRO/r0Mubs8LMXPUlFab7W52z1h6JRACp+3mXjMmum0BS/hyq2tUPkadln0Rq
2kz5KJzhTRRNS3c24nJM/cVarPg4gMFGoVekUeurRplovqpG/YfW7SN9o1Nx9UixNsQMgZlDFKCr
vzrasjJph6RMrK3W/NI0q+esTJezUmVb1J5bpmi5Q6NAjwHQ4MprqVmK8hPjypkkZCekxh1jBGij
+CljNDYOxjpllWI0TD2TTy+aqNQJL49fmTo2XB4GuA11cepi8jxrsH7ijj/Opf2+N6wNX3ljaa+1
V2RcaBbzxlzaU+oY0KrZpnCB7dpfxm550+aMVZRt28P903jjZhFwSuAPsSdR6MpU6kVxk2Z1ehSZ
zgRntRl3VmZsKVnftIIYOILKtLJI/i8X1JgmGbHepUdFy8wAkaly52htuHH4bloh36GMIYk362aP
MXXzoKSUpxKyv/04amOQ2tEWhXqdzUmtSbaKSIyMlbLYyuNZE5oHSaKlx8HBDdVmaT43eaExet1U
2s7XrXb4PWtW/mSWRfP98a+FXSpP1GrgDK5izkryc50G22Q/9c4b9XmHxqb9EPJMSgYQTtEAkQUa
ellr7ZaqHqtaVZz0WGWxtaviAajJ0m6JPN36WjQcKfrJ5J862uWZyHMjWoZCTY9ZYamBszhwFhbV
ezS2IYqljQQRhGIxQdYqtMqavhu0OM+OOsojJ6/oycDbLUal3PaVR8eRwx8CVAwXb21kTExjHhZo
v13dh7t6oRrTwf5iZHM4JAdHNNqv++fg2kFQlbElOpU1Ife0crNOMYQQQigeWXE3vFv62dghmVn/
srN8wxVdLY0giIIJdEZajSC25Ff84+UdI9sc1YYBNwziatVnE3pS6pdRPNknU6df/DKVAzyT+8u7
ZZQGAvERLRkEBFbLi3pVeG6MU3LraNrN6jge3a61P9RdZ7G1fIV/7hu82k9WCRqRYAmotkxZL1dp
VDliEnGfokqjC28fxg7Ioyp23GNnlsYWtOrW8oh/OY+8XTiQ1fIIZKPEUWesiXj2dW3ovqDw4/7E
RRtvQsWui9395d00KDvFOF9i23WvoLNhr0QmbqNAH/qNEmraB0agxn8jp6L/0KKi2Ahwb9mDFkEW
TtMA/ujq0nVUkLMFPNCxnOe0DuxJGYwdMz7SUzE64YepHvOn+yu8/oCUhuSgdBm2QTxaldgiphQo
2gArPSwXusIh7cTMTZJ3yjxXh/umrheHKSiXUq2LUvm6Md5G0LjyCSEohw8FBUMVXy0noW2RDVFY
npi3Ih4tw0KLQHQPRpDEbcP6WK+OylNiFmgmhP0cUTthBGtVthsf7cYWSrICA455PlmX/PM/bnrm
NvqU0Ec6ThoJta+IMHk/8Nh9Xsxo+ff+Hl75fhYERgf+EU4TzuXKq0AKqvM5kQxs0ZpBk+G8d03t
KeXGwX/Vir3wzNIQsDdGkIABpYFyuSiEnphEogwoa3t5+mm0k7YNwsVNphPhsPMyzqOX+RXioe25
dJM2eouri74IJ0EGFuho/a63M6P/Odgp9dkwjyxGzqhQmfwqt6zwnUhLeFp53ExfQeVYVZCMU7Sc
oeQtxpmJMYbtJ9HQWPu+1rQfldv3celTAJg84TvmWD1aSZcHBdKPVJCRhN31N/TKZZnzFlK4MtE1
G7JQe4NmxPLl/te7ioBWVuQN+eOkAHXS9TKDpOsIL90RBblBVfT6YWB80t5Nu5x9jcXnsmaS2H3L
0nGsPyeOGtQQLDlZRri0LIBStFEu0c+lkpyMrp72od7XgTYJ+6PbavOp1qLksxvp5EGDxjH+L+xD
mCMARCUNBO7KvhmNSq2hRFW2cYEocZH+iJVsCgqh5G9Fq8dMPzTnN50yeF8Tnv1H02CK+vBqeDiY
ykJpevVw9CBI7KWU2gJh5j7ZxrC8Y3bCvLHIFSWV+A8zsEQobkFyANm+WmXr5TTgcqIL1/FE96Qu
OQrCSTK3xhONVjH7dqYrwz9xbyiRr1bOUjyRldbaWeitrfqVNrowTBU7FkFkZUoaZKY+FegnQoT1
W8eZhKRDqUkw5maa+K1XzvaTpfRl+syEqGZLPuzasclXlnddDjuhnSqP8x/HlR1yywKUDZXgofLn
PHeCXOk/u4ayJZ4rN+byeMpit/RnOBxkS1ZhBGIsjekiPX8czMXS0LaZlZeqNMtjLULhGz3jLDa+
1a21QbimikCNHfT0ypFq2eguU4gjnaso3y9p8tlrFC/w9HgLb3HtsglxeWGpPUOHRk7schcnKFM9
yVt1RKi92g+jqR5UMWxhla9dC0UkYqNXbRIu2moH9UW4Sx8b4th54Xde+iEwB8ax0jYMWiBSgV4p
7+fa3Igebnw3edQdahY8rshQXK4tayMhxpz5C4s5J0czZUpwUw9VYC5FtB8WQ3y970Zu7OWFvZUb
KxDvATw8Mk7PadWnxRg0fyCvDe5buXE2mO1DTAQdgSB6fRp7lwAoHWek4evaS3Ztkzuz3yGYtnPS
1NnwzDe2kA4uTglVc8hY6+mEVVxWnVEwIAthElBr0/jvZERfk7L8vXThz/sLu7F9OH+aV7hC6H7r
+HlKmRWTlURZpVCbIKoUpreY3lbscG0Fohy1EQmDQ19lneeXEPHdFHw+ArBO67dT0Sl+aA/Vo3Ah
9ouIEa1ZCZsiWlm5JzToM9cR2Bn0VvNre9FOdpQbu/t7dn0YqIi8AnvlLBp0Li6PeBuHdueWS4eC
2KxHQTjxbO4HS0/No70U7hYZ4Po40PiV1SvOHu2qNaKk6xmO1ppTf3RiOEq+27hteSJmyJO3oaiz
6r1oteYxxq18t2RznxYY67SlFNflGhU5hLPV1JkqsV0ixZYoQb4YGrXvfuuNvN5Oie1CZRlnIQuQ
qwyH/plQa01Rj2E3jEEcJslOFG771EHI2tBXvDqHBHNUvOkzyXG2V2zzjMNeTlTFj1FTTzukj+uD
xExuPCQraXE2j3+edAaEhJzXh17S5eYxw67PFrdejkwdbr4xqcBUkQmOkjaIszEy931pNn9JdSOG
vYVpM84vlYYS8snIwK9uSZher5nGCPENSQ+NC9q6lz+MWdSjYvSRif7XUgYIZ6vH0TW2OtSv5K+L
9xp8hMx1OKPIjDHg8dKMMzOEEqFv+zgUVrbs286JmrcpQ2XKHT0qxfUTO847vx/TSXkGD+qZhPNC
y15aim4LGd+k9doXNWlKWz0us1MPcEO6WfnW9Sp0eZeirfmptAEp7OslGZHgFBUEmbwGX4/cZzuR
DFRRt+wyR6/1H16yOF8b0KJ54jd9LpwgXrRifqaAXr61irLsvhZuCkF4sEchfFHarbMXQtTaqVZB
Mj73aqpl+2EQdv+28ATI+roa0giJLzMbdksd6+JXVbTdVyNvzdYfIitujnXaagMijAqMcSE0MAGB
RyPwPCdove8iynclzCRTuCfXmcP8wxLFnU2YH872PtSasPvSMwzN2ZFJJeObFuSBd4BQg8LtYjld
sy9LBiTsJmdUFko50zyeBlPvi1OYx/oXw1sWlVvTxdaPWnOUf5kcmJt/FaqIir9DI8zVl9xt0nzf
hH0Z/rrvE69PmeS2Ec0TaIALW6OvJ6FNbUob8Nh6rdjZnRYFXj6K030rso65PmRMb+AkS1lFQvTL
Q9b0dRjjKezjPMbid1LY5UvaoITdxyJ/WVC23Wdlne7vG73yT5xs4ii6i0xNR0lk5e5TL54VUZn0
MHs3PI12pR0LCKoBs4rLDc9xcxcJrwmdYLRdVYtj0xxgCHCJ0OEZXkqgbWdjUNX/YkGyLQdsBXwO
kiKXuziLPK6TLLSP3hBJgQ073xcg9Q9lOw8f7+/drQVJ6hBsQMYPgLy8NDVljDgQpWsfnbTN39bG
KM6h5YlH3ToSmAQvaKqpFFdRhLq0UqtNzsyQUTkOea5DrVDCHVC/x7Sf8OoU/aBYywmp5M1XdbHY
XWBxjJpz7NzK+UZLM9wlteUdJrMONyLAqyOHKY4BUkZEZvQnVg+IOrQ8lF7l8k6N4U89LOY0WCYt
OWcdEg4bh+7aGJwylkajnpIf2OTL3XPFUgzTrHjHErrIcbAV959CV6og7ipjK5a5Og8gIyjjyWo7
BT9y3ktbjR0pdpvYnpRZEyCSWypJVe1toaBvmwG6xGsEm3zNiRLCTQGfGh7jc9ApLWy0f9so3NIl
v7lxuF8wnZJkuOYpJ4qHP9ZC7zianQoiQOp0pUPX70RWN1t6ZzeWhF+lTsrxBu6wvkkwkxKVwjZL
imvhgzLug0rPtp7xm1YAOtAwQDL/qhEcGxmKQFUUHofKDLNdVJXRP9Rml+7RfIouCF1gCT6kt30V
XuaTXfdzkdrHME1MP9XhqJRm150mNTM3MNLXX0mWuIBfUX/h3Jmr460SUpkhOc2RIcPjnjh7DrQk
tANP7ZuNm3S9ezabhuwzECAI6mtT0HSRgopaD9n/zvPVwfSCSNsE58k7cvEIEs7BegbELvVjwMxd
3qHacXsUHsrw6LZuFP6VtpWrvhOmEalAX+kp+ckyMKcc2H72K1ZkF21xdIbA3ffs19tKYAs7GYco
kZ1reTprrhRDSyfvqE64W5H0ZhCCNg36dJOpf2tbCdyBpgEYkMNGLxdcMtEjU8jOjxpitt0+HjO1
eJqMyth6fm+sCWkyDJF7wxBdZ1phY0WNo1bh0eqLNshdqk2FKOgH2vO0e3j78O3kCTRTqTGvFUla
HLvZm6py1KsF3bBa/z6qADoLMFmPW5KlR9J72dy8Gj+d5Vljge5j3nWfdwfNE86+zkrnMKbKw0kj
bgm+MDcae4xflvv7R3VwCIe67DU9OmVm+z1zwflO7azs5d/aeCBvHAkmbNB9Q3eK0GKdnsZKCew7
maNTZDZtwOiuPjC9Mdrf/0hXmTc/GcELOEKCTsCRq2c4nZjKFI1adBJVdVAA4vlebP+quoGkpXxM
/USGFzShuUdsH1xUDsbl5llGKUc19fEpDnvXB3dLFb6fvI2y9+sZvvQeshUMBAdhXSksuPpGih4z
+rJqlKOpGGYx+oM3Jdm7WbWr4f2im6Hi92kzyCmBS1r7DJtWP6aN15d+1rqUrgHQlPmxim0hArUL
O/F3n5eOBnw2dsON4PHqOvJAEJEQdks0HNo2lzuijRHKUVFUnBAU+ybKlAyqLL6Xhf2YDjdbz8bj
U6k/wByltrP6zmE1wP/KRHmaGN66c6rW3nudUW1cxKvTJK3AqKedxMml5Xm5nGZGPb2y4H4Yo95M
AdIOVecvQ6x2zLlbhvy88ENuqYhe7yEhEC8tgHjepiuJ8d4WOe2JxCVjQicosL2RmqUW2tNySMwu
2hJVuaKh0jDDq6nIzgHooXy0OsXepHlxaS8OfKBieZMUU3RuQq34V50RGN1DtEt63+sGrzylVRk7
J89LqjEwFCVuD0jMV1vw66vHkseJlA3PRxiIcMcq4CzCxKX94rL+JPy7m5ejXipnK4q+R1OGTL79
zaidl8LY6jJfl4Cwi88giIeJI1vblx/bbY3Sq6LIYx+EpvlaVBq+m4Ru0Leqdir62HvWvDZ5zit9
+qD1iv5XaBbW5/v+6ypdlj8E7S2waMCQgGNe/hBxNTDaMeKNdluRqAfqIm6z94rCsE5FHhJGunHV
vs/iAi7UfctX/hnLDoUgA4cmtWBWN2qBSwgLafaOmVaLwreEM9PzXazhv7GDsyRhRqwCXZb1Cu0K
+cjOg9veOD+jbOk/qEZbbISQt1ZDTEDJkLiOvujKZ9IfTbSWs3WshOO80IivnqgrzbvH94wiA1eH
KBWvt7JCoJq7ekRutBCzGfuxzLRxV2nTuNV5vfYJZHpyNBXTPIgl10MWJiuiuTAR5JM1JwEYOfHs
OX29S/N6a6jYrZ0jz5PKaxRsiKouv4/pZUqf5FlId6ZJ/rLhXB6trNIPj+8cZB94Izgd+MKrnlPZ
NmGJ+nx4NIZs3idGqp56JbU3cpZr/822/WFldZsEeB/mKBJ3j05SvisXqzqL2NQPXaLob+izO/v7
q7p1e6XuM3GHpLavB9kx39mbqAYRYWt2/2Qv7t9ZPUwBaBW49PM5rcDJ3Ld442tJxRfJXXgto6yc
FhwAdCi0IjxG8dweXbVJd/HkLR/uW7lx/GCbYMimu0Adb3Um8jpEDiYV4VEJ2+iI//NOYxGre06H
tYG+vGmKhhDFGqmkvRbeGruRsMHoQzmd4MtcTlSWnbQh5inz0/1F3dw6C1yzRC5C8lkdQVPJ6Gyg
DX6cWrXxe10x9qrZW48fdCQeZHgIkQb/uoqI8sa25ygtlaOX97UdhHYUvjA4F4bQ/dXc2DepakmQ
iGdFBHi1Gp74sfTKODoBwSjeKWkxPqeK8FB0b8sf903duFU0SSB/EcwDKFjTRBi4vbChXXzqS119
7sLZfSoVpf3o5nb3w3KaZqtWKK/pRQDsgcVwGf7C+mQBfXXIG95JJEmz+KTl+iT8sTbceKc3sQlZ
3laaf4hmQ/dQjVZcfjGyzml8hBDa5lfv9E25p7Ot1qkvwrZ4BxfEGN/3iH6gBAZzwPLLhpmDQek4
XeQvrhjMn4Pdh3+HyhR3ex7bifoa0nli16Z6lPpqttjuTyZkh5IFranx23DUcTAaI7u7Y9Tlyj8e
0gQuDxsDLQ9a28XePs1a9X84O48dx5FsDT8RAXqzJSmllN5VVlVviLIMuiAZ9Hz6+7HvplNKlFCz
mMEYoCMZCnPiP79B0Z8irkH3Otp6WEyTVkRWP/MXTNbUDVE6pfkXiXm4jJeALOkrXyPl+cL59MGS
h2sMhwah5SZE2v7//7z2FNRcYqEtmMCTqJ+xQM33yHT+h1txK80hCfFKpGg+WYrD6NUw9RZ82Wvh
7EBXSFlZgTr+vAo//Jb/jHJytiOfci2eruKQGPk3exjmuAHHiP88yAe7ir4+dkbQI0AY7G0r/GfC
sJtUAnCfpV6M0yZKb2inVsZOkN584Xs+HIqR4OnweAV5fz+UksZiV2WZHTByLw+5wxtjbHLjamvc
/fVQ9MCp9LZ/Az07fVBKWC5l5prZIRdptvOwf9klczDvrRVe899OIG1bmIdb2+Jfj4v3X1Ui/nb9
Et9WzGKtaG49ZxeknvPU23Z24QQ8XxAMxbtw47HA3z9T6yckZ5Dmkx8E3cOQG7oNjSG4xKg//5kY
BY0tun1AE7rf7z+o7fNRWhma00RmdAzzYIjMJfuMUdIl3fz5SBuWgVXsZqlFq/3k0kWZWmAlqNeH
1puMPIINgoOnkMY0xnoV6Jde1KfD8fts9ztyG7r6FIAn+4kmdyHdMkiuKn/BecQ3S7M4ZGmZmpym
g1gvwEGnpdI2HPo/nri0TVCCnZzpTmO2uqdA03CEgN1UZc2NMVpl3NXZcKV85KadXuoX6pjTm+vf
Qbfcrm1eIaud7DENrA6nVHy1usUQL5o3drvFUfaxQcBwR5V7yT9m+4j/XlyM96+QZAOJbD715CRM
MFdYEYJrNAczPKSa7pc0jbeyU4+TX+JoYTT7Kp+OBJtfeGR98GPy9tlAyo34d2b3kbRQFVKyhw/k
hZUBqQ1p9bxA2O520+o2l47iD6Z14z1RzRswNIk/OdkTg50oo7fSg5FOOVQFSUWfdf11nRbzfhqD
Zb5wgJ1u9W1eIT6xbuCFnLuGu54QmpIMmLb+HAa+avAmr/ILh//Ho/xrRQmUyEvi/Wf5fisrTNDT
g72INLINXcW2nv6t2oNv+ZfWyuegGACEeT+KYfGuc6TIDm6VOOj3bKlulKjTW+E6FQlhhHT9/ezh
ukU9igx5436c/Fz64tBytztGJKTyoTeKAS9M45KJ2gdLcGt5gP6j6AaiP5m9Mgtmf8Gj/qCVRb3T
RercL5ppXplDcQn0/eAsoUHJU5Kzku7GqUBRU1BuiXTjPmub9lkIyBoNB+TOEiopw6Vz0DE7rXNB
MXC+ufnlcFqgLboVwqebm2i4wKz1NT8svl6PV1k/muONnTpGtp9wDu+uJ3cof/RJtja7wlCDF889
ytq/vPVcSn1oAWA2MHlAQ0+Wz5RprtGLqjj0Tla/TMJfXoahb57/7hpnlG1eaTqT0Uq37OTgbHGC
czLDzg562w03aGvXCE8E8z5LpHehYjjfdQxFjxFTwM2p47RG7VD+97XpZYdZzj/rWm/jGnjo6s/f
89EgHMigT5sCg2vv/abTnT7XVMr3YOcjHzVPwz7MlZey/s7PRRqKHMPbSbzJgU+2AABLa4Oiovtp
nOxRL1PvjQw5Iw1TYRBfYqbrhSX50YCApzS4ySwBXDspGWzlFrM1LQUlg5PfmmVqXLcit69J3uj3
0lva419PI8cjNn6bewPGKifLIl3gI6ZaXx6cRqq9OQ3iaGbG9O1/GIXmxyaG4/132mbJ9dmwKpuv
avyxiTICgkWoT6r4cmGYMyScVU7HEjoUZ72+9Xber4rBnC27tQBTillKdb865ZjsAy1rxtfG0OUv
DdhMu+nbOj/OiTKDQ8t3r8d8RbLMa7tPrZ3WIzi5nTrba5+qYTFLFVKy4iuRua5yd6JIRXC1DdPs
SA+dSgrvMfgxss7HyCSsvQ0RB/ntldkpZUf6uJLmUBdpK7/oSW/acYohlfuSOBP3HjKP1ov7FWLz
MbXMUd0aq8DiOhlWIZ5x93KL76lMmjxMB9sganisNLO7Ma3VE3h9JVBi8N3wl6u887X+BUWPYcVO
qzdY4yRtr/+TmOmy7JQ5Ld1OVGRpw0bDOSoq0P08jYGRoTA2tQHzVXhtPMzzpLY9QcNpHkyUwE1q
LKEo1ZQdZO21/q88bawxnoWhjFusMFYn6hp3lPFUWaK7WwZ30a+Ksq70J+GT6hLLYNanGyH1gEhZ
zlgvHmWNnU2gOZX1WrhBHYQu69uO6ASlIpx6Yp2GsMsJvbjf7Lb0Wwf5BmYsgbkUES5G8juG/tXw
UIyNb4bTrNdO1EvV/Jo9Gj3Xxqot1ZPyfTxsaCKSXqM1RMvEQT6jvKxcFC/xXMyrt+v9POPMtZNO
3rVa5Q17TXM188A7aqpelpS+0TFRiVse1Vo4Uzxt5jgvM+Jj8xYiYknUWVcUxldM/rwJ/T7kruWe
UXCh05EwqB8aPUf3G+blCaXHmEq5w0Iok6GTk0GzW3CIFyIMZg7rFPa8MUz3vkOLb9fg5CIeKeRT
4pgUl62AeeK4+aPRL5aOIaXbY2bTLQti7RJ+cB9PndF5d/kCQR6hVtqYMXBLMT2WTp0GvxAOp8FT
2zZG8xRY41iGW4pk4YZrpXXVoXA12/vRCbdvd7Nv9eqn0pzaWsKkEjPB1o1laPVL7/UBP4Df9NN8
XfeD1V2Xeb8Ytwo5T31VakGW7pJmyBNxLKhczbd/Mz9/TrOVe/dul+oWIW+GOXyaTfDpvdJy3HlE
ORvTlwWCZH8s6V1n7DV9mPPdZvfSHPHwn0W0YhWUm2GfCjZTOIq8pplmqnr+DYw2mXFLndS91Fri
W3t6BVI8aRsyvq86iJ47Absgj9JgsnjmTYuR7+u5H99UY6h61weDcCPWzKhCPQk4lZK14VcZu7or
9kU7WPIfmOYud4s9e9rR1Mr+aXUlBvihXa5+MoWm343Bw1p30n+WA+Z/j3o7mWiMAznp2Rqq1XcB
P5HWULSTfuzc6yPt30Ptisl8q5xyWmKTDIQgxJxy+yf12KHERkYk9/VM0Ei2b+ze0cPeWzr/arQy
LyBo1k7kS0O5aYZdZ2X/NPXQW8ThDV1v7TEbFd9BDmS2W42uSA6rsQ7NbmzSefqiOb3Id75e2g7s
NjXYfVSJcap2xmB2Hv4JU9HsBdyq/ME2W43wYtqNaRtjYuzmoVX6/fR9ItprPpoVFoKR7UkFDiBH
UxlxlmW1sZsSZKSYGhWVehuHwCi/+YtOjPO4igBDRtgK3i+jUqRwhXPlT9mVzHojGq3u6JgTvCS/
Xfyd5XTto5VTZUSyd9s0rl13DOK8EGkX4T3btU95JbMbcMCp2Jm4DY3XVenm2W2yqDULV80rcohh
wdA/+Ss673Cq5KihbEvSfzYgV2Shqya1RlyMSfc71/LkdTBUNl+vckjKAaqSP8oy9rJK2GRp+qNP
8i4dc+K+i2Wmxg+HMeurIuQsy/U7Iyvt5WjYJTk67mJm+ieVNDMLIKnKcY1dWWi4MQeI3EcZGnah
u4/MrLke6wAd/AvOGM70fW4Ht4/l6EOtDvtOtEOI7550r1RQuVYkh36S6M3c1fJKFD6Y4cZWnXX5
bb4mc4P/QKO249uULqI16LnFY1aqTIReK8vveMCNaYH2XfUqzrweN+jVafjburFqsJHs5tY1btpE
E8NxtUuXWWw6JfWcZZv0fujhH+lf66tZG9dBUdWvAeSu8VoYSyfDLFjFddXOunbImVVn38xD64ZT
zjBxIS3jSxfYxRDNRDXRjLbFkMUraQ7uXcGlq91nKStiDlsd3eedbyvHvG7bfkyvpEcm+fe8SPL1
fpnNsePGak3VHeZ88RtM10eK3afEDRL1gObKfA7qAvBIrnb/2cfo/keCLXMaSm6mJCLEabrt0qH6
Qg0hHptxsKtQNfTgDlqmu1+QFY5vrZTzHIHSr/YtqUWec033cMzCbJ7H33m7Or+SaaYktPOhLQ5y
GZlDElc7HYAgcDAPui88e17elDGiUoJcl/p7v1pTdpElVtdjmtxkeC6dxcpu/N7IljZsuY8r0nCa
2b2DcTgWP0tcCWwLy1hLVW8G+okKMr9avJq4PumaY8iOW6urBnJn9Sx04RMm3ierfTXgI2euj+32
X97KOi9wYNHKxh4E65ZifR9INZBYjXnOD+kmDoF4IzT6MO/yXrvTWqt/NDpQ+mvNy9p0K4ecIszb
1ByoLKTUY2sdnO/a3GeYWuVZ7vywiQwsImJcRPOsJU5Tho4LX/JuSETWmbFDoMxvY8qNV/aTlrzJ
UVXZbjHMLP9d8ACbIwnd+2/7rVSCAd3wjRAIlI0U9H0lSAWhcyEu8mByK8aNo7kRnSRIc6XlxhfK
Tv5R7zGi90Od1NCGlRkLAKA8VEze3SxK+Y/uT5eQ//MnMi9wjJmh/vGGAyd9/0FaPefNvIzVIUNs
c6ycgYaIsTrPiy/bt8zt9TifC/sC3Hb+yqL3ugn2eWRtYqiT908z6Gr0cikPyphzEXfmkGwln35J
q3YONWDUQs91wxMhwZ5CDe2Y6WZV2+IwExf/z1imqsMNevb1eFl17X94CiOoxeAaPzwoeie/l4ns
2lqXRBx8bEg0tpWVvtbU1EvUQL+6xL4++7SNlgpd2QWmwTHglDkq14ay12jqw+xxFKaaX35nV1rY
ZFbry58X4tnjkdUBdoeuEF+VjR39fokUDZbT4E79YUi4JW2yyKMsmN6w6Mcq2PprjQa+hWiEkdK6
4Cck5Z6gUG6TqXkKTIbTyjYS89ptlirYzzvwYf/8ZWeTCHTBsgBeAyvEP/LkXacvXU6aggPFoFi8
Ha8T9zWYyuy6Xsr+118PRXkIS88CtsfV9GTJByiOvGFlqD5gRRSDn4VDWWRXdd5csq3+4Ks2zBCK
OQ41tOVPvkqb63EQbW8cDDshH8HgOs820dPoZJdssvzTM8qiu0BuDtSkzfHzVP1sGLOXShoCh2Gx
DXWER2x+k3rnNaGZpvmbJczkSaR86K5c66za/XlOz46RbXSaBHACoKNg7PB+YVZG2meWYPSU1++e
J7jHleReop19NAp0ZSBLxiBDZ5uD/7T6eIM0Dk9G86CXNAMw7BxiHVeQC0fi6SYDDwUpwYcb1ih4
ySmJmCOx2TSu/mGUhn+srXY9lvbwa0CWv7cHeWnqTtcIopStzcJiZDDs204+qsdBzZtllRygwdT7
evWXWLeUuhKBuOQSdzp/DAVF9d/WsgUaeuowns0DfKEF6JXawIlKGKnHQSlxAe48n7/NwoBjfnMM
poraPvg/v1KACXKgza5/mIX7tRfGbVe5dcjT8Wly1/TCYGefRPz5dvJyUHEq8l/eD5ZJ/JYTc7UO
MAuaKe4XRQ1aZ2X+7c8L/OxXsmn7Ippl+njUn1Ubgm8JEtfIj2pRmBTmeV1FG+fhVYzCuXDKn48F
FMnZxJaC5gdx6P03Of5QuVVjl0dE+NZ1x8V1j3mFdjNBnL4wfdu+/G9lA1S8UYE5b8FaACNPoOnC
XKZCBlp5bImxM3ZjkZnu96xNQDRWM/EeVYMs4MEckyK/HUVdPut9M46Hv51bmhyQ2VAVITiDr/L+
e9eNX5YaeHRYXSNwshfDm9HDjglzR1wKGzlfL8Ru4fvEj0lvkZf2+7F4okE0F6k8NiuZpXPnOrE3
Z+7+z1905urDvFLAwQEmGGIjmZ0Mk/AnuGZlVsd64qFKojInc7xU+phHAC3+ax8Qj3UEsiCxrZ7U
vNz6aF3Xh6RcchvkIV31w7r47idjEj0ODwVxHXGPuCuLEzPJCUZXnd++JVo+6Uix0iIo4kB4RNhK
r/HandPOS31oZr2fcUca2ukVv0ZnvA1WcpF2tqov5U38P/L6finREti6+rSLcXM9vQLMvuQhEvjp
sTQlpc+et9+k50fdqbINilpaf/zs2M2wvnbtOttf5saURhbyv2TWPWyHwoldB0HtfVZCj7lDTSvm
yElmfisid1bjsRJ5WRwGYCJwrICEvV2dkwAeTjA/5Y+xhNgTIQDQuwfkzmI+1oLG7c7w8jaLRrMV
SQzAJLTX3mx8klabpS52S2Jp467moZG7YVDq0++Bzokd16VZ8cwuWt85jBMRyFGdWsaE/cbQ5Xfr
XMrstm5aDMRqJ6A28ovVElGzwIhDLFs06b2XYpC5c4ZkUmFW6tZy45RIf/AZz+jUP3id51cPoqss
95GN1pKrmKqkioxpSdED+Lz8b0QlW+15cYLMvuZM9eobO8/TKlwta/nG673Rd2L05HxvkOTgH+EB
QL4KDYWG++BgQKF+F+sMjAEkapMQIb1ERUlRFNVeoJXP45VnmbFL5RZjJErf+80e5asnbI6Ho55X
7bBfq6UMIoKVku+iLDHFtASBQOHia04ZTotLmFg2mJN/1SWm8Y0rQVYs9kyqg746QxOz38mcb7uy
15+nenFftWlcyse+TBxtlyVF/Q1Vof476830ecl1hSEhVr0g09qWdekU89ThStNnnzKw1CD2XLd9
zr11flS1NiDkdGbttl96Z9pLUlQFHkCUd6E5Lm0TeZVEWV46qSeiyhzL4LYoPeeHXoFw72hQlMZn
UBp7uU2bIPmOuWiexEZtZ30UFIFYBSZC3upHxeh0r9JtMDQg/EKpSFdV0MaGMU3gukgys/GKPJgA
X3Vd6M2r0INF3mAyO5Fvni7VeDW1KFxvRGJb/0zKXsvvbir86gAs12gHx16s8nkMuPiJldFNLexa
L3hU7jpaazQamjA+IY42X6tqsfN9iZGUTMOasiH5x29aP/8FGlt9yjORD1d6XUzOw5LSSo11u4G1
Idecn2RZcbN/lirv0qjSHAKsxmw2Vl5Geo0XitZotF/NsvfvpJDFcF/nmv5PtcKsOpii9vMxwgvT
Gx6DWXnNjymQ+ZtNMlb6MM6yfZn8xTBeJK4MikZ/sQBT5fPqHn3VNgj8dW8q35ygWJx46QKDoEow
3N8zLekxXMyBmMUU9z09DHRNn29ru6va28Ibs1fsj/QM4gcrP7TyJXFf56kK+t+ZmcCrnpdSF6Ea
E/k22VnT36f9aLh7Vx90/cpvC9e5rlv42LdQb6X9lNeJurPsxsGa1EWvf1cnostio0OdCZjUgt1Z
dCDWxwZdcPFKc4DdWIJMGyHLS3hUSjzJ7pzUbx5IDqAx4uCsoSJhJUYQGnhkV7tSK3A6INAP2zSg
7Po4pUQV78wEJHfn6ahao8yWlRX2lp63Mfg7CL/wMv+HrjlrcQOoJ5z9QvEpor4KzCdcykonXkXV
lxiFmD3ZBL7fA0ZNaacia9p4lEA2/sNsl3Q/XG9xR4IXlwZtxGDVY5SZHb0le9C6MXT6CoypSV1l
xT6keEKLPL/Ij5PZVv4mQcJGsnXd/uD5SVZGmdDIvRmKzMHryDNzESlaJj/NiZSSUGGoQMsctC6P
nDxdXzJqO7GzLKU/pAaNwJ1lZO090n5mdyx6dSTBrP3hdnBtd7aV2Y/4J9QFrvtrVUbLrK8/2lXQ
qHfwVzqaFkaJO9EHPtAThUGoLWTK7Ly8aXZY96+f0yEtzRtrMRPrygPv/lVoqsJoZ6xHh7PYStxY
E7P3eYbn30YL15IRlnXR3/EMqr4OjUkqlTDzEQjXbJ8MWmk/yRNYv/dyFF/Mnt5ApALRWlHn9S4z
ZxRlFU8m1wMgjQe4munOj0Jl6de88Kcg6nuk+mQ6meMUais65ZjWtS9uJu7zXxyeVhPC6pqMsLZn
g+4bus4hzka9+ewMqx8QJ7Su6GWk+Ox7WlLF2YwnzS4f/Bz260g8PRZkFe1pYbdPdlsF3yZL1WY0
O01109FtXFHBiPY6C8zBiOeSYATSR8y1C40gmbJdkCvzO9ZepFwAEjCfItBSIyzyIFhCRwGaQtiF
aHI10R1IeDB61rQzVeYHESXKCsPFdMcmLpFQ3CQkmvyopnUEpsryMWRWUXct5Dv/LDO9so+FawxF
1Ls1bN2aJ8aDUyAw2FklUswoyzz/p2c25ifPXnQtTFnCNOFMsK5hrToFp20cOYDbTINvGySOE2fJ
NHZhT8I4uc4c3v8kg+dZQM568SvoJ/NrMhHLtCu7fvg8jooG7Nh4wacyXbwXTw4l4czjWt4m6wAZ
0G+HQUXYDVBCia6mK6TBYvpKDpzJf5wwcI/Xjui1uE2N+Q5BdV/GA+XpQasDZgaFJ/ev7yn+Rtxm
ZBYPqcOFAYTVGdxn9eyHrBD9qbXd5meXcnfDDsrNKkokl8+u9bXliV9u+tx30tFCI1fNi0kCUxsq
Dww3VCq17vJ09uZd0Ha5jHVIW0NYwx0njgot5uea5MUxzCc0yNvRSkuXpkvLwTDmTbmDSSru1dRj
SrsKJZ51O+/FFe8G52hyuVuItL3WCbspccXerQb5UjbKw5d9KekcjCb5vvjP9Rw0cw5e9qyqqtpB
mEnKuPSl89J6dBRDik+rjOZpcZ6zTpuwysZ83N+vml17OAqX1hdtZYfw6UOTRX6n12/l4vZYL+Ls
+rNeal9FiPJHmh/JiijHGOjg3qhuqb5pvHQcNosRsG8TP9N3i9dZzLA2L9+sSjeSULh1nezgSBf6
FW1M7ELm2aSnV2RCFSF5e1zLbWNXA9Y17lpERiuba7oMSxGqqRS49YwguBEmjd0z5vkLzW3o6ndY
mg8FwLbT+iE5TXoRd2vrZ1EzeE53tQ7M2a5Y7VxFgU3IZTRr/fIb+3jnk8Jz8UtF+/hR2sHY0Ssb
VR+qwF3rUNbjwm07Fu0vYN3hlw5+FnBmd9Zb00IuuNZ1qZtXYhybW6tboa+jH+TWXJVNG8lN3Iwe
cCOrFwqv5lNVyO6rk5jI3iyjHJ9IxG3lHjTLeynbyfjsEz7gheMETBgirKHMzatFe/GgGzyPBIhj
Aa4KLDyMWRdkCwpr1nbgp9btmtleF1fOiiV/Pa6yp5+1MklKtTQvEsdN5q0f2l4X1MfDQ2bIICVQ
pSyec733cWSfK9M4rHU5VfE4aXPL9uDui6zRNX+aC0dg3Kh1+uoGKnnF3jioOdOpqcJ+NckKtnEj
HEOjM1rzihfKpInInZ2lOuSW32dXgybZjVjsZcOhGZ1i+jHg9rPcUYDbWpxbYjRek2XGDJmvVcmh
bYth3TNLZXU1V6nLD0q2JPT+wVbJV+gdYnmgcMjrz7ajKW0n/dlW0RCofL5t4Mt1T2if3TZ29ZFX
WmvapV2HBJ5yeIdDnff+rtbNrIqE6kT6eW7ylmY698kPNwnW5A2t/UTLRiaa3PW6PqH3GQvVI5Lk
GrmD1me3cWoqz39LNlO6vdWYvdxVft8W10Pq8uadsNVY925SmP6tTYOv/+b0fqftdL8wgz0pg537
A0HdwBQY2gJZSTZDSW616o9JjlziqyOJ5LsP0lRbj+uyTOaRUNHls2L9qE+2txpNGhZInZq7CvGs
ew8rxH4FhjK1HZOUuyJM50QOkaaIpTtiEh50N27X8tLB0V0ORzUZsriZNKP08cucpH+rHJJBI2/M
HXefFbR4ua5ryk3UH2ke6fnQzAeKCG8CoGwaGRs8rabvrulo1huWXQvkCR62/q1HAfqprdGpbF1O
yWVZG7w+cruWPNo0kqa/kGNcpq+DtuUmRRrPlzqq6rqr3xxU1EZEg6XljktJ6R3xwu2HadfMo1Z/
W6oBSSqJS01wY/Nate5JvtTKq2YxxUxXzpbaPeZVpDqyFG2TJS98PQ12c1bP5VFyXI73xlxR+lla
O/k3JIZPwRr7FSTwTxN5d0vcksVXhmbi1M4NfJpM7fMqcNYDciIHT1YwKvmzMjPiuAmHH9YwdcbE
iJC62NVeQlrPY3/iCftS2k234EuzeO59UTTeEK9zT3YjTIZ1+dW0M0y/cJYLtnhzJ22xgwHp+9dy
nPN2V6e6eladVltXdCMbXjJ+0ZX6dSOgIt4DPRv8oatUwV6zllxMITEfQXPtyjqoL+BLH0BZnJhQ
8QFcDFqup1ighagPH5zqmA1y2Mk0SSI27ieA0O74Z8jlo5E8hAUAZkjCQM/eAztW5usDeGR1nIxa
3JHb/nX1MgAPtXz++4GwKkI4A9qNDegJgS+z/drQOaKPtE+nKEl0AuPBMyKBrOoCjHTaEQQE1GHM
OrAfGRE06f03zXNBlSzL+hjIwLlDbhJERdm9YXk7HzlRrB0kj99//rpzfAw+OtNIH8GmX3HGuqSg
qnmoVkdMT7x4sNKBk2O0/vrH4q1E35Gil34BPbr3H1boGlYguSePRBJkBL9MfXktQMqW2MKa4MIa
PJ/FDchH3beBP1hOnKzB1EFrkkpeYxuW6ceaW+MEoYyhO6Rrl/LsU45RYgAULH8b17MlKGFryr/g
/rImT8BpW/FhxTzUR4/zLA8rBTAd9q1vzrs//2pni3/rdLLH8LTadtqZJN2w3VWHIXNckmUJ7QQa
h58EMtIAbi8MdYbug5uiGNsiCKD/ngHuzgKB1cOT8LjMtfl7nis3qobaJXXNaDkRm/FvuzGbSQhH
NqA7ejhW5vulMuIyaOjDWhxX0ZqvJjvtDc5B893XhvyFkOrswp473wCwBPTNIpmmQoAu9P14TdIq
K4Eve5w6zYrcxvNfGinlX7cTGIUqFs0CrTqq9/ejuDKpV6g05TGDM0qluZChG1p9I6AwYjJ/yVbo
/KNovW/uy2iUPEwETiZxbucA+lyZHa1kJSxWBIP6x8dT9W99MWhJY50E131zDuBwPEHy7QaUFzpL
jl8i7u6p6LjPTFqOlSouScnO1uHWkCH4FQ/B7bg6PRubJOl7g7C1o1bVbVzYwfBqGG0Xj25mvSWB
f4nEf7bFtvGAmvg2+tAIlN7/Yr272P2aDvnRVRQU5TpNErNdqd/2ldS+/nk7n/1c7C2knyh1cPug
rD1ZHamlsL7QhvU42Nm00wOpxZ5d2RfOxY9GMdC7c5XhvmCcGiIL3oCZoVMgjjgi/miSYvmCU83g
Xejsnx2/mNCiwIBIgBkPlrsn96Uzy8ycakc/JhNambwP2uNQonENK1msYQ6on4ZTlq6//nYON/sK
rhk6W9AznJOzNyh4xxGmoI5LH6j9ln4bNU2ZXTidzudwuyaZQVjp0GdO55Df0BpK+HCcTti3dzPA
V6cVl8gRH4xC+cQEcrLDDTq9wWTGu7PwZXe0bW2Il6H3IggFXfznGTv/obarg2HgXAJbn560VdkW
QHttd9TV7EW5wtJ0Km7StLjxIddGpbIv3cxne3iTHW0tVWPLG2SZvN9TbmaD/s+Uglo+LM+Vavur
IJ3VvvYS69gX9XSh7DifR4+OH2KIbdlz/p7UU4jcemPVjfGYd0EaeWRbh1AJh7+eRw4J7iqICtyT
VL3vv4rJs/Bc8Poj7hXpby+z6GTi3JK20TAS/HygVRI8GbK2Lzkkb//gdx24rb7ZjgsKKyRHp1b7
Y5cM9TiXiBXXevmtW2Oz64Vcb/TFqA4LDVF8dovceTN4Blz9ee2cz+w2NB6UrHhkTv/2Q//T8+/r
Ks/XLpuOekDZWMphOZo5qOefRzk7g7cPDP5NfeUuo1v2fmZFIZTZV+N0zJRBSxF/tlurpQsWdOul
G/OjofCmQd8EB4rwyJOlafikSNBzn45mY9mhPs9qt/iZF6nEv9QsDj742agGWJBcMCzQbZf8Z+4w
7qip83MI10aZf0VLmDa0p1xtjvCZIu0madfkwfAG59so5rGM9LSvL/iXnW9EWv8woiAQMb3QRN7/
Cb0iq3DCTvk4CTQBe3PEUPtbqYPHeZXTLw8TnZn2gv71oyXj//9Rg0obldf7Ma0+M/sBpP/o2+Ae
+oDYkYAN76+3PEQU/N2RE2O6flZoLUAayVAyigY7flfXip5k2b/8eV2e2b9RdMNq5CWz3QQ2Er/3
3+LR35P4VoxH4QmE2VLrOMUSZ5nWe1AoewgrqzcesWdZDA5WvUzCxXXxuiu9VOv2BgC3ukpKhTxB
1M3Uh/2sRLGDK23kl4w6+EtOzwjC7Clh8FDH4+9kXa9a1trQ+scjC3l6Fobb/SrrMbsw6x8saXYp
hwFsRYqm04cPUXyFK0jpw9DJke4DSzp1o0KfqyzGMdvNDq29Lj8mE1+IPXEknR7Vjp9cggQ+WGGw
wUAfcA6FKOycVB5G3s5eTyuFt6z094WrtzfYlqrdn3/882tzS3jGTIinOjXiqSItJc2TeJNsPlJv
VB0/rJ79H2fnsRs30q7hKyqAOWzJDmJLtiU5zmwIp2HOqcirPw99Nm52oxv6Z+BZ2BiXqljhC29Q
fdnmmuvFDWoe7+JQiPQd3ehsfnMEhxKazhwJgcm5tgT9LAT5NIeZDGy37R+pLr64adG+/ZwS3RBo
G2tZhazofG+XuhZNU8r88m5G2D9Wi30juHlvr+LlfYuKLI8zV+CaeV0AZiRd8KiaYer1BIM7iDd2
6tlo/pt7G+v5tyrlItAF7hkY0AofX8G755My8LKWGTYUgVqOJYptOXlyMmvGKYQceE/n7OJdZjAI
nySybBGLuOB8sKwMsb2NdDtIG6f+L6GeXB6HvnPEgzJy2e+gJAn7ta/U7IuOaJ7ux6jk536Bk0JN
I8rM/onhpJLkzFFcfOA5sOvneczqz0Iz2t5viix+xcvJld5Mp7uBQtWPdf+o9VlW+gk1nH/GZUqc
HbXW4hd9vrwIcjfPv+qxSctpwkFB7BDFAvlv6vNUBS1SKyZdayVLPlEgN3DEoMlTHlpLutG3BeLP
b2Ppc+0nToBFHgzlHI0vWunw3jcQvQccP0VivC64ZjaPA1kGUBGN8HU/LGHX+4ZKrdQbpT3e85O5
OIostEE8vpp4r9XGTXxXDMMUp4luBqJXPqPDaXCdjkeR1dC+cmxd7bq9c9FdbFtG5Cal3MjnXVn0
55/WTExnGfvGCugczuqhszOExCNYM4mvL9H45jALlDkhIiLSIFN1juX5cIkxtfkMcCPITQcBh5o2
fV+EP28fxYtggEGIIjF6WfNdXs3zQXgY+njEMzsQ+Ev6Q6l2Cf00rX8ysrh5VorMunP2L+5pBjTW
ZSRX4yxutaPQb3BrJx7JEF1sJIyQhjqa3NqdT3V1FBjeUL3XgpKx+VRTnLmQ0VwlcMZsfJZgvj7P
U3SPlXJtFLQGkKsG2mRSdjxfPDp4caXDGg1iXWseUqVcPBr094ofl9sOSjwPDn7Pa7C9tR/V3Ghi
v8VmANdW2wvaSH6uljQ8Df3e83Y5IbgvfwqoFDKBKW+2nE3LlcOvmUEr18aHhAqVItx75yW7nBDV
YNoDJIKknhfVlVXsM9L6xQmMUCb5J8XNsF0z1bTOfiGsY7ze3uGXc+LyNzmzJg8Ar81mK4zgeyfZ
Nk6wiqV/BayYfMmz+Z7kytVRyKh1Xbf5tVWeLIemq+twcoJBdYYvzRgPj6pI5Jfbc/lz5s8iOooC
oEm5klH0xVpxc+lhcasYMJPdgFYHVCt4yH1ymFEgaHyoWrp+svXZ+d1LNfs3FM2YHuNI6X+UCfoK
B9AMiwrsMg/Vw+0f68oHhQiwCmKuEsP8Oj8HU5FHThMWeABmamw9SwAj3UNhFtnyeQYZ8vv2aFeW
GuQpqk9ci5RILngxXTTWzSQZzUpMn/NiHix0bna3R7k2J1gwWNnRZELsYP3zvxK1IR4qJQs7N5hw
4gXylSqBhPENkG/ovdtDXb5kGG5Qk4J+gJM3aej5UGu8QLudj2oaaXF0CMC8Bb2UU9IqpSciU/mt
J3cP4ZVVNCgyUV8Cj70SBM4Hreq8UuCahcEAlM6vlbzwlWG6J156+bxggbWavgFGQMBhixOOwVj1
qh6GQQy9832VJNlP5NkRyB7RQ2yo/9x5zq4sJeHkqv+t0kqD5nY+q3qSoWEipRD00eB6QoGar0RW
+kmh5rhz1VZ7rKaxvWd7eG0t0V3E/BoXC7iBmw+omN0Yh1MaBmXOS+04k3J0teUe6efqKLCIUZCy
QZlvNWdnNBMMY+7CQF/yn2jKTPu4cd6cQuPJjC8Kjw29LJqQ6w/x17YvlNbOiM1FMEpH2y2GJg55
bmV3ouQrh4sICl14SgJQwJzNgsUN7EAeNRFIQ0v8VjOLQ2EtyJYs5Y83n62zkTYvmmIioBCFjOTW
iJnZsP0fI8XkCA+VUwCm6fArzUPR7W8Pe3WC7Hh0RqlHUPA8X0atxG02VlnGfEzCHxQL1M6fhrZZ
fGtq2u9vHgzKGS4ta9sdOP4mDCEKxtqOcnxgEII86/igeWo5F7uhU8w7taMre5DeJpEFtTJu+y1z
b0n0BWSEHQaJbEMkMxr45tJ6q44/7yiFb6osPKYwBbcVhcTFBquThggQrwcTqKQgbK1BPrx52Vxm
gqI74dVazjz/Rr3IKiuak+gU6l2+OuW6+6Jq9aeKhsXz7aEur0E6f9yxJBAwmdn350MNQzICElzm
YJDxv4YMf7up/rooFeYmeXa8Pdbl1mMsPB1WPVhlZRWdj6U1uHtF4zQHMPh0ABhoxqMN7yAJ4067
20Nd7gaGWhWwSauRA9o2NufESpzM1Kgk5tbkt2CddsnSv1Ud80/XSqG6hNIVBdotrCSqKyKreTKC
Qqj9rrLjn/3iWuC7ZHXnIb6cD1UdSqI2/1Atu9AtmypA+Sq5CVIdyzPGe9kpczt5p8Zy+YF45+nA
kZpQQULE6/wDZXaYxPihaUHYx8ah7vCPdRen9HJ1uecke2VC+K5B5+UD0Ti11z//6zYHzFHaRSv1
ADmxVdbDASApM/vN8TwcwJXJy9IRTdibHDK3xhFPS8sKsFylJzs43+PcerekxnjnVr2cDrEvaRBc
aFhB4B/Op4PczaJXdmoHXaz+15tR8mBk0rgTzF6GEAyyTgOWIaH8tk8VRhNKG3VnByiPlKOn1wKC
R2YtX0mTBSBWZCKQVwDD9lYZwFV6HetV4CNQq8iKNrHL1As1a1vgN7LtmofYHl6VoQ7vzO5yCcEZ
EaFT5KOmAB/wfAlDJ0e5q+4JVWpyhlbK0BONMty5g66MQsK6ivSC3bUprZ2Pws0UF5SXwsCYzXI3
mlXpRx0Q8dvXD2UK/p7zdGgldXOFAyKlkqhtjpIC4aGJ6yQM8l7a7k6ko60+dKMa/0Bdof8SNdL4
VRqVIg563K/cb1T7G2d1MnNn4FUm6FvfzkYtf6clFI5e27wW46e1WS8OYRoO+juNjm+5z+y8DF9I
Vh1rPymh2h8ihHIEzApFH96BFajNg0MPLIYhVlBUU7UKAHlUZt30CCdnmo/Ifwxwq9zCzfZLHdnG
TulbE/xtUg3dCa3OXH0yZ7O3ci+t6i7bQ48a5uOAdMfyYI1qHu5xqDSMz4YQ05dkagsTOhLyWi81
YlrGQ6mLeNrZbQjyVZn1Ipe7QY7W8pAvam4GuqTo4ptd0dLamuOme50xk9ZhpTTdf20hu/ZdVaX0
DLW2jz5PApXs3aiES/Shn3QcDgqIde1u4SZegGSDjtzZTWt+4tzX0YOlC42yP1JOfkZMaexLG6T0
B2lr5UunMeN30aTp2cFCIrp5GGxjmfZukkvkVrTccIPRQAQq3aGbn89eVQpEc9R0Rn/FLvrh85iM
879p3aOhI5YhN/0xVc38Veo0eTAU1Sd4QdKyos7LwZnhaoW0q8TUU+ch4uUCNGInC+aM0F3GBsIN
wvrFC0Ss2H0XQ+cr6EaoQr6ndBnbv+ZGKPn3rpYyflR7lECPBs5VyjfNXuC29NjVidOsWXbjwYqE
OQN/zkzjwzQlk3yg49ucGuqjX82u6tJT2ZgIrkGmEgWYFUM6u6Wf1OGQlniX7CYEvuRRNQaw+EVD
6+SUmjjNnuwKmObORDum8atB9uLBSFBt2MUgiMpjmhPsnYSmSl5Ag8/yROo9/x5mc9De21KF9CNA
tXxvFbN1qA+YVvuw1G3Z7+2yi5Dw0dJ6RDtFX16SMLQcH6BvnLw3RgoOT+bSqcOJmHxIj1aKgtAu
BgmDVtCEUaoJ/UoiZzDXRonw2yxkjTZYk3WPspBZ6M+F0aMbUWlL4bdDKCJv6PRU7qSVmlA6TNGP
3tJ0SNbUFj62q3bQkJ+6UIzSS+pMbx/0FvTULkNWudvzpuQze6VWGp+gvQcfL/COHV9tV/J5I/B3
0p8Tx5GPbmvN+mFQlshANW2Y+v0Uj9F4rCIT/oRXup02Prs0hDAnmkJF7HEnr+1vIWan3ZM7Zs63
uE+Vj8iwua6fhHVcPkUj+gqekqNX6vU6LCg/W1r206opV/iONYrQWyKICP5YxWrjC7K2kCKwJVM/
oRoy+1YODYBgxUikB4fcxaiRosyHchbpR02txUcNyZf0OcJMTP3cTkshn1X2C+LSmLDPJ6vJpO2V
WdMV/8C17YbdCFRN7IwpB7bbWJEzDLAnzXxufYndc+UlhYa/daxPzjfTDqfqmEij0SGd0PH+0cfY
e4KbhpLVUjecjNe8j/N/B7NW6+PY6nMOUloZvwA7TrPX2QYD98GGEzA9dBQ92k8IIPH9k86tvjRi
jNQdvCAX2Lg64Ufc4HLwIe1xzj24SKp978w5D9+puEfG+5RzLH/MozphzFZy3B9HNGPhrUL8656G
fh6AcINRrXxw/fl4XF1KrX3fmerkcUpYQrg4sfsP13CYHWGcDa3Xr4aRD7MdGv1DGNtud3BzvOX9
xsao/D86G7Xj99MQaWgXLghGislVkaijELg82T2Gvi9JY0Hxquap1V4sMUXLcYhGZTromdZ9XUK7
nz5EkGmafaLUeb0b+ZRYrjez2u6LsV7k+ySLQqiFrcCdGgWnvlPwExmEsRsmUaLaZ7aV8cRTG0JX
KWhLHmJzyuQJKwWjfsxl109BgQCX+OAOdWZ4bTzZ2lM2TNBYOt2VXeAsoTY/EXSb+s9QM+WXXOqj
/mo2jWt/zmpHlF9DaprKRzWPhyzIByXpvHiR5nIstLJ7ny5QsQ9WChH2M0Zvndn4fTObYmeF4zzx
5ssQLjLbBM0/1CMdSEYozdQ7BVJQASPBacUqaTVEh7JGmfhQNGE2+bITvfYeY5NlOThTXVd+X0cz
G2uBo3h06sHC7zKfO+sbN1Zf/VhQpxW2Xyl5CbuoDsvxQFes/2SL2Zj9oXZC+9QJ2gVcD9ESBxxw
9cVarErZD7LttQe3xYT5O1yhvD3EKTXIA12FXNW9KRNR/JzMaOwCaK/NnEaTIZaDNMm0kZsj6UeE
LFr+iU3o0J2nzaHIdmbLvQlXoKyaDy792+4EnF3/AK+kLn8oso3CHWwjEtuEOOI37SvSpj5zluoB
QFiD31ifgCaGWleav4wkovmG/kbV7nLuZlqmMNfNjnVe9Pw3r08zvnOFI1xvbgsMJUSRqomPIGcv
Hrs0hcbnzvRX9maF9J2HJGkfevT/TIoimFISYppisX23mrVPtVm0aL91FWSuZXHs95HSWWkw20ua
7pfcEIizF0pX7xXeTuVouTNxTVopmGpHfKUpgKaomz7/k5M/C2Ru54MjKWnurCZ2Ma5b4pqTJNXh
aKST+NImGGM823OmKt6cLPq3Por65CUVTsOxXBBm4TZDWqz73gh0v2KPPVKOH5dR2O5HF3EH2EJ0
D/W9k7c0K5CRR28NyUurOi6wOr9iBmVAn+KHDHnuY1vHszESGInPs1g9vspcfkYHDwAO9+/yhPiX
oQRznSZi18MS634lU1Jhjt2O5Xc4UCHqs8CwfkgITj8m+CnLfklXkNBkDxr3cQT7B7qf1maHBLnw
X/iLJnKvQaJJX83YTcqnIioajeBwrLXKyyeYGLs1+cNbopyr5Esq06z9UiKfCS1WG5FlkOjSQH+e
9OmZXiN+4OUsF/FxtjRYFV7MO/bZBITevEoS/mZX0KNNoca18/vMjvt8P2RzV72bxjEa3tlCGeUD
tEXlCUYD7m2x3ac5yyza104ZDDrEKbSfY9V1oe07IAsUH24uZBCiS34iSOLlS4TYYvWiYKNsHR1D
mj+RMGe3DV1cxh/CuJI4tglkyJ4ohY3LI9Hx0j7UoZbI97mTtqWPbvZsH0NlUIcfNup1z8Wy6lRi
l2RNx2pRk/FZH/viP6dzOjVojV79IkbXGH66Ydho+xJ7l/mjw2813tSm0fx1LgTUfvzLk2NDcBqo
qDiYPqok5kTslnJX1kM9yENfLIhUdFpFkcRr+rrF+6d2UMk86Yh6Aq5ooLX4oKVDHls9rJJ9pwj9
U+RQXzxInNqBDiyNgckNooyO7RXCgME5GE7Kle2Kqvd1J+rjf/R4cvSPTmz29ZeuZzMEyMnhZmTy
+2IXdaumgwfGZSyerDYvaoQF04LaJJvVfImMwVbfV2y45pMT1dqwb8JSGMeS2x4YhjWbB7JCHUmB
DNrLY1lASsXDxkjGx8xoM+cJqtBYPax8ovp3bjVhvu96R1js5xym5GgX6BjnyGr2R8h3QC9xfpC5
1w2aVh7AD9vaB000ItyXSRyiFoi8ojI81Ui8KZknlahArEJGifgvd8KsPxS9XGgOCSiShxQChIHU
brJweiJlVTekxYQCVsOVVvkyleH7oW6Mj1HTwXgz20R27/C9La0gErj++pEiiq8o7rHh8tatlEMY
Qon0Rrge1XGqw0F+yOPILtDGpKKHjstodPmLaUt4cV5vyVXxvYSu8OQWWbu8zKbVs92E1MavhVKi
KpnCa4z9MEoX14NolyleVdkYc8U8hdbqGxp9r6cpLH3iNuDD4eLGu0nnGvJmtSfs4nGz7lnmrPXZ
88TSpaBP+kpuSb687b2HZZGaRei6VCD16Ji4yKjK3tLfzTrSG2gfvFRNjFiFKOYOqVnjrTY3tErA
7lNToZiyMpw2hY6o78eq1tswADJSeJUjkvewS7DMwy39jr/Xn9rjZqrot9AwocOMYtRWrE846WQ3
wg2DFiXb1JOO7H9E0DA+VhByba/X6ux7lcXL5BW8Ma9uFimuv2Qi+Xk7m7+y5NTEVGpIlrk23DZz
RtNSqQAGigCp2cqTdtYc+Oj9AW2b9gBdegjcuMD7IeniHYzP19ujr3/7ZhVAJ1OCQS0Oh7otmQHZ
44aHNY9OnLClOfTtYsO0JKT5uqAripBPAS3rXv1iOybpDJjolcUDQuECk6+ISRrcu2EAd5yMzw6b
w+L0xntjRsyhV9T5TlVmre2czZHxqKwDSsKxUAF7wZ//XQ0k/ee0s6vKhM6EatbGzz7nQk2l7HbY
1oXvCNDHf1KrvyfEdFHyXEd2VDr7q8QgFfDzkVMsuDoKJtRp0irzs1jMHyCvI+SMtNs/tz/kRflu
HYoeBW1UGoE05M6H6ugZT+VEBxBE5vwNHn5xGFurORQIpRzjnvQNgBj6H7dHvba0fEEaqZTdaSZs
Nm9LqNQ7kjZTpGZfc5f+UhrLR3UYfuoVySzkWC+zkMC4PeqVZYV2Q0UcPyfEKLdltm5QckFmJYLG
7tV9H9bEgbktvRAXgP9lKHpI1EVXLcVtu3hKYe3W5iQCuw6dPSo0vTdDqqaeEN1TD70o6tmgSSkn
uwqIDa7fTfHQEraRCzGgz92MqFePaL/ri1LeOQzXRqGYTGUcWht1oM0+EZVSlBwTvhglkV0JCcwH
i3Svo3BlN65GkKDT8EVe/XHOdyOKRqnUHBx8k1Kkn3u0GV4lK6mfWgPvWDFNDiUZFHy1h9s748p+
XGkqNE0ccDxcaufjqku9AOKL0pOC+Rs80iY/pYNERcU0EMAs+3QfSXV6zeK+uXP+LvckteUV14OR
DSXmbYcQ3ILVztRBTohaS7/NYvl5IPf2KRjdA3ldomE443SEkOoD3rlebeezDMWMkJ3MypPeuNii
YmGaye+R7KLkfaa0PVXXvlfNUwzO3XxQqRV/mkl4ukPjhD0qHZaOSgQbUem/3F79K2ug2RxMdhUn
E0DM+c9l6WunClHpU6tg9kFXa4y8jlYkeS5h4+H2YJdbjIsOtAMdqxX3cHFcuklX6Kdnp2XSEX7p
xtb1BrRMHiWERERXdCUu3tdpEc539tjlCdKodEIQpUMLam+7t2PS5bbFNvFU1o1YNTvIC4ha3nzx
MIpLyVKjIQwHdZ3+X4+WnqVIqDhpfkIaQXzOyiTc6/My4LgQ3rt4Lg/NiuPj0Bus5gruPx+qwzwY
QjJFSbOqlVNapsaxRmmGG2Jp0PtJkOPLYWVTwnjzXcTAlAgxJKPrxE7eDJxrHczyIj9pqRj2qFRN
Xp3P4Vv7jjajoOoGnJSwA3/x81Hs0USqA4GhExIR1i+9QNTS0ZfmW+gM/VtBnn+GgiC6Er6IYLXz
oRTyFg4uQ4VuqxHU0GlwnOzX7Y2/rsp5OMPFihCoA18YF5ot5M5BQaptnYXPleXOMyrC2rIDuEBZ
OMuA5NZOZd6jvF7b8iQDgGPArXCxrn/+12bsOtXq5inPT4Vcin+mIV8e7RRJnLdPDBzH2oOkhe9u
oyUaWmpTlUl+qkfFPmBFQuozz/ynI/I2xkx5+3jsCdCYVLEAF20P8tw6tVMkcXFKElwMlyX/0tHr
9PpsDFw1/e/25K4cMgBnCnudR3H1mj5fQnOwhh7RPLaGsytsWR0rI/+oxaQ5ta6F+9GpZ6pqzZ1b
5MqHA7SNMgDtJ+gA+ualmN2oLzM0k06ZKJxv9chlyK6U98LAy4t/zdngBsGGAemxjbAbtUuzVeXs
pGdwYEdq+Ye41LPHzl7uEnrXR2Sz/YmRiSmcFcPibEkUy0JZR5nD+tQgkrN4BaK1vaeYyMZT4bdx
KZloM3xS2rx7BoPZfp+aepSBEkY4NnBzp90OCsj8scwQDfOSKXL1h3lw9fyxzTpde3DMReAtQ9Qp
dhhQFMPeTvps2g0LbYUT72i9ioRzxA4ZCbTteAo6ysuR12i18h6Hvv8RO26fIjbLB/EzsCLznroC
opWZ3lTRqSr7yPZpDxZYFCZqPO+RoiDPRskYCUCq6WH2IECeqL4Js9cB47kQUCAV1VaPEIGrO3nw
lR3icjsoJNyo8KLmer4vQ6cz2CNpeTLp03xD+U++YFdzz630Tza9+Wr09+m7r4gjNCrW4/HXDaKy
85x86MsTKlR6/Yhmg+N+xa6E7my2UGr3FA3R0RMNQdp0fdxM/ZOW6FGxg+8+J7vKGvXfaFK209EJ
27qhPjvLeL9EdfFDwKQ1gyYF0v9PPypx7w8UYKPg9vm9ssWh+8PeWV8RAG6b81ugQRpSeytPQmTi
W84eHMG0Kep+toT5ZqkLSHykVaBT+IU74ubJwszKmlWy1RMGjMNDL9Non9h6faAjJu7M6/L7cx2h
FUzuRtoIiu78w9gdWj46hThuiMXS92j4DjpyRMUUH24v4OWzRWWJ6g6DkaBewDzs1E1VJ+EqWoiL
e7/Oc2wREl33shCrJmqfNDBuj3j5ybjeiccJbP48lZtwtEIisM1mKz9VnDMfhaaKY0cjDbtw1b89
1OXtvkKzgZ8B/AC7t11FxGGLNjTm4qQ2RbvT5ndlXfqY7VAcXMvJWJEWqwxoeOd6v7am7sqLUwA5
EZOuK/DXqcpxa4lwAilOUZKlXjw6u8TKDV9tjK8j9/yd9/LKVtGA3yNFbpNAgi8/H61cEcVl4hQn
QoV4V3R6/GjE+ZtpHxQfLWsdgigbgs7moC2Icanoj9UnxHPwn9KotgJvQTmVz3nnq12Z0CqTvULQ
4eWRfZ9PaBgjJJDFUJ/GQsrnxHajhzDDYuX23rjykcA/8rcDR8PjeguscpD9hl5W1KeuPvTqyKKV
6eQZkraOLu5siCsz4pVX7BXntMLsNlmDjAnVKmT2ThHVoEMD3uIQz/n88faMLlOvlTpFysWyEUBt
2RiTzrsaphbrNpPhEtpntLLUHO6bWeF0JpWp9jP8ipY7K3nlQEP85x0EPgijZYuD6+xmKNGNrU9t
3ioHCSzYMwvh7jAVeDPonKcK2hFoljW7BOF+vjX0VIkGpwurU5xOy642m36XNuO9YObKhDi3BLwk
kxRht9XXJQZusbRafVp6MEhF1DgfCwD0R31IrTdnQTy8Kug+EnP4QFuv9REBXrxH6uaEqHW3J6Jx
/aJJDX9WsVa8vT2ubEJU7ikCIJKDcsi2ZrZiqId0rJqTjqShAcLdFe5+1pvhXpXp2kA8jqu8Fq4c
aKCcfyQpkzFFsLw54QCZInUxQRMT4l4mfm0UFxQz7xYMeKC456Pk+WyMbo92HEqwyodYLJqDriOQ
tjvLdnlPwA+EZAk+cb2TtvyeqisQbpXacHLDNLIfdDmj9JwofTTtZ+GirJfMdnMvrLmcHEEfLwiu
D0gZkXadTw77TrqrczWcus7NTyOxAo2eqkqyO2HG5U5fnVkx9CEDB9q+Pbqt07ddIZXhhCB2c6BI
P3hwyjof8vi96vC1KREfW7bLv+Ai1h/lr0ex06yBSrg1AHKI08OoaxKtFXGP+3J1Qtb63kMW4aHa
LBxsNBv4YzSecnUq3gkbpAGKs6aOE4GA2337RF1euORw5mq9hHsESjyb22jUzbRrAROdRqsrs90U
Ta590DtB8mDa+ZCcKL9r7nHOi+j57SOTGcC8pxvII7lu2r8WczEsbGiaRTxkjV5afon+bHk0Khcc
yzyDdXpqe3zgdpolx/Jwe+jLmGoto7DhaC6g9LJVcVCNPnacJGsDhCdazy715bMamwjpLkr0sNCg
f24tvfXB+4V3lvtyB/FyIkvIwTCgwW1ZLK3edI0ssi4YRGMc07rjZdOSe7jny/POmnJzrU/amqNv
7hUp1boH2dkFmZJ8HNMC39qi/ubE1W/L7MKH24t5uV1hlKwg1NWnntrRZjA1MYAzKRaqQG2C9PYS
zYeMvAIVD/Uezv8P2ew811vHWnHx1BNhbG32TJRoZWgYMRI9TdTZuyYGE7JDFXpQdrJOjGyFeoIZ
WCE9yw4jRuWJBsQ4fFz9/7D/BEKo9p4RSz3EO1P2PQLaQOsOiZhokI6RvnpnTs0ILiu1o++31+nP
hbf94cEPUFAmRaGWvTnXU6Slk9rUddDl6RKDNW0L/dnQEVDY53np1IlHuT2P/UlWuX0KYX6mft7p
Y7dLGpkBq05HAu+lnrvxgA91FO2znqpJ7smoUJ3HWml1o34pUJ7WvhoxSIejaJ30h8nXWbws5vbE
6YQMfJfmsap6IJ1S8z1ACGwcJ6rZ+YuG0cS4i+D2IikG3i3F+CPK62+31+HafiHIN/mQCj22rYtS
N5YK4BIjg6kGzEWZ869EC6Zn1/XbYyB7rb9h303UT5Fq84ijmZvoEwDnYFyLN/1kjEcMhicsMaNl
f3tSl+faRr0AuTTEOJnbtqbedK7L2xaWQcVD/A50ULHLNTt/8+1BSLe29BG2I1/aEq9JVrradvBd
HqSS79AaDR+0ulDv1M6vfCAorHTtKV+SvmxF2QoBuMqMhyZozDj/1qraku7QcM+OplZV+Z3A+8rC
0ZFcuyxrQwJ1sfNXYFzUUp/VuEHK1Pm2QiiDkVf+zte5vA9hPK1vDCkFvd1tnR4UeWWCOmkDbJSm
B4RtlwWZ7q5PAiXKjF+hJYbmDq3vchERpuRxISomMr4g3MGQRAi65omJ8zT+JFtjQqBSuANG3kSW
051PdmWC66uCZgdSgWSEm52uT01D7LgqwYEqGb3MtJoW3CAK6odoNmID7PlMK/v2nr82RYcWOSAP
gqILkrUmZrfpsaYJ6rKunyFujK955TRPKf4dd2KFy10CqY43Bt4LFW6ujfNdkhtFjbfH0gcGRtmq
1xaZA0WubefscHtOlwPhogixGmAFalQXMCGhYvJW4N0K56FXPalnoE8j/c0cbvjbBHcUj4hCqHts
XgKniCgwm0YfYBfzPTKbo1rI91Pdw7cZlLcX6te4mCCcigeh6/bSaLDLVcxY9HDJ+vzbALZ6DzZ4
upO4X24GRqFJTUMeGUdqjOdfCH0nIKlKMwRTKctH9NBsz4ksuUIS7+XqV74RhVLmRBzOad52qWwF
4x/qBFMw1ZnwgWdg8r2C8d+8E+iCc6EDnKAesQVPSVHS+zCo76N3hm0KXqEfhLosd4Kni7ms7bz1
ckLqZP1Em2VLoTLZYwx4vcIT4H2vrF72XeXcuYwurgeIqRwaYEK0KVaC6fnHMfLETbRhmoJMt6mf
DKqyx2MMBxORJ8cJM3rv9tpdHQ/dBVIKOmD6Nr5WFES9dNRiAuzH3Fcq7NO+mmT9a9Ti7CjUENbM
7QEvAnomiHXaSlhbA0R7c/+1IsehwNWnwGxmY59E8YNckm9yUo+koB/UUHtaCuNeeHF9UE6WxlZc
Bz9fVfTmG6VeLL6donxz7cWnwdh6XY0pTBwnpWf33YepmO6Ekeo6l7Mwcp0rRQOyB9BDRALnw2Ka
lnZaW8mgjQDvj6qyW0awnV2hZY9hL8QrpijjJ1mWCcjOojVercYwfsnQ/Hx7zS8yR34Ossb/r/Cv
Us/nP0eezg3YbEsGUWlYCOwOTfEiaC9Hfh+q5UpxKsULtFyyj9sDX9tdiHv8IeZTJLQ3Z0aVA+Uh
zZXBMIwzTlzWjwbwbYu7pNdX0b+3B7u415ilS+xIzYn7k8TtfJbU3K1pSJB2jCnDfxhwlgDXL6xv
YWj+evNI5KIAqGCscu9s9WOnsMfzcEH5U+LbcMJLByrboOaBHDVrf3uoy1uHkVBI4e1BKJn60/mk
FuRi8zqDPO8CbP9qD3b2PWsb884NemXp6KJSkuOKXhWEN0sXqxrGHmWqBNilps9lnduPRSHCZ23s
ijvxweVQGpknWFsosvTRttVOEs9cLztFBk5qT/s0bKed1GAYxUn1ZsY0xds/AjbkEzzg2yyO8rRq
S/hDQTU240c7D8evhHrJnYDu8nDxmPKNqM2gS0jB/fwL1ZOSJE0WzYG6NLOvNU76OUpW2bdRFwd1
SEBxA4G68xhdW0WwnlykYFkp5G7CEvh8ziyNYg6SCPCjCxPpy8iqe6KKls9v3YF0BBFeXDv64J22
xZ8om9tOhQMXJLTAH/IezCwC4XJ3e5SrE3IIFlYtdSQwNquoDn/EetQ5QP7504z83x5UG6RXnELu
jHR5okA8opIKPI04m5v5/HslWm7b8azPQSbbBectN/T0HlbY7flc3nx8GtB5uKMS41+AfhccZKXl
lktAy/tj1ddBT+fTK+fmvxotw/9lMI7uivplWltee5urlRNCTAvcwZkRu7AX+5MBBBi+E1zRk0uw
p93pJFydH0/pGqv8cZ8/X8WVTWmV47QE0oHi59dWK/1GgerSuFoHlKuc78zxcoMYKs0sION8NPbJ
5rMhgu/MM2iPwAnLNlDRCT8MrovpWOvOdwBcV4cCIwawCjVLiv3nc5s6/FedZTaDlcZ/JHP5DyNB
ueeGau9M6nIvMinUXuyV87A2Mc5H6qo5DJ0GGUfNFskhKQcD7SYqrLf34pX5rPCBtU5Aqw5to/NR
krkc1cGoHBJcXI/GohXfjQLeEUaX5tfbQ11uCxaN7A+8kUPXbKttlOVDZxYl6na1YYJFGwqI47mu
R3sV1yicKV3x+faAV1YQ0YjV3xhBNFrOmwij1RcXmwbDChaR2u+iBQxDvxjTnd1+bRSHS4Pb3f7z
vc5X0GyhFmIiZQd675Tcsm5Z/qtkWX7nVr8yDMXSddOta0df9XyYpHUyolHDCeY8ifZiyP+Ps/Pa
jRvZ1vATEWAOt2QHNZWcZNm+IZyGVcw5Pf3+qIsDN1tQQwezsT3AAK6uYoUV/oDhMb3o92+69aJd
RdeoGIGOOB8lKbwOB8s0OmkS8/o0r719Twh3ZdO9Mhfu19VbhwI642w+TFloYvXEc0n9ZvHHyhf3
UU3j9MpRfX0UNrfOvcezsTlAdSIarbNSFwvkubt3stLbxehgX/n8rxygNYQAP0LiTJlt89rGU9I5
cDLdk4qAGnJ4tXaPICnmplN6Tdj15aE7zxkor/EMUnZQCS63skJ2kVRKnCMMoZEJxe0d4pd+VztA
SMBr9672NXMgRee+ijfukJQ71iVA7wGLjgQBzvmzwN1Omb/O7hd1boNc3HcK/A87/yKU56hObhwP
47ramH40yp+3j+Ll2SdwXC9NKgikr9tXqHfipMdZIeJbgKQ0skqGY6XHgVGZaIFHwzVPhctvz3js
rZdqGsd/EzKQpirDnMAgKg13wvKoKHd0pq6BetZ9ev49ANlTGKSuQAWNkvH5acHmpYO+syAV2FbD
iYiMjoOE1+7DdPY+gD1LQ6Nr6jsM8YpnsqzxilrcK6vKyBxWSq8rO2uzw4G9ljZWAHFId0Gc0NfA
qBjrxR3xmuRJSq7p/F5S4qhaW+w/GBtr42YrGK22UnfQhIvD1BXz9J/mYkd8FxegYgMLo8X+mK6I
hZuFl0bZzTA1/1hWvgJbhJm5+3dvKWDhax2Y7JG3fzN52SdwrMtMhLihqrvBHPVQSxRYIyjN4oPo
7d4ebt0xm2/NlUinkf47jectlKBBIY/OjWhOcO7lvtMa8zRNo37r1Ul9AzA0uXHtZfz69qCXHxg9
c6h3JCs0QCgLn28wTAadpLO97oQDacOxl4gRQ0R0pHPCVgslu7Rc2muNa27ii7mSgxkrR2ZFrF0Y
JUVi1Uami3qK295VAolY9hA0TTu2+xcywt0wlMuTqxm1E+SjWiffFq/r7b0NT/CxG6hbowal4h1a
CIwWUu4jEaU5NxAwF4pXFdzjVKJSHUC1y60nuVRR6fcxAc+Dpg9G49s9vKFT3fZm+rGZs1L5Vii0
LuhlT1a/+m+XuLJhbN7sRkv25e9s6mOHZoBoYzK6qs/LnYhg1X6edXy+cUlVqMc6WTvke3V0RY+t
LErcBwv21JMydm7zzZIiTfc4ETje3q571T3a06rkgZxA86eBvisPdQxh8TaNhiHhZzowydTBc6B7
RZOOG6OhPUMHwS4RxZv+k0zHvseosGxxzR2STEsD8D1LedRlp6rfFVMblRutWpYWSVOlGr7qJpli
6kdx5qn7qo1S7TkZPXd6EDV5xB8snVPkA/J4ntL/RiNqxJ3eohRzGy89sqiZljVjoEsbmQ45ZPHX
JE2EdkzzJReBm9XAk6jk2Kl6K9TSpWM6JXMyMXaKgpOzn9xMGgcndZzq1A/OJD6nahnHAqNUN8Wz
AFvUBjI5wZMP9k4bHz0v0zkK3pTWwTRIGIQN1Vz96CWV49ww7bQPjE6V1Ydo6VJ9lRkt2ue+zhQP
KQp9qW7wC4r+1kq35M9Q9uO/NpokYi9RcI/vq0pzoyowigiu99hmEPuzvkTLoqVQhTRUX7a1P8je
UvcRzWBMqcvOMFFEaVX1qSXI7b4AJ4m1zzO1ZfkJtHA3nAxrbhFWQuwa//G+RAJGJLnT7yXY0PrD
kKXDj8VAQ/qeN2zwAoEqULxL1MxbaOiOaF1hlxs1uz5DjGPfWkUijxht9tPtjDaBhe5DMVcHPjV7
zNC5+26MpWzsXZNOtghTJ0nHg8raO7h9K7nzg1a2F/+tJ61PdtpoeTX0lqyBA1qoeflYt1KUu8Ud
6/ymrpw2vVOFqn/H3t5OHxodb+ZT2U017JFW4MTdC8SRH2pRw9tHLibrgjJStE+DObvNnUxQHgmy
UR+sB53PThuwQ43hztET+x59KFyna0w827uY3qd2QEJwcD7N0PDEk8T+PXuUHiCXHdiguvtWx3P+
gAI7YiU5C9UdS0eLlVAMCVxvVFVs7WvhNu6PFLkRNJVzJM4eFBWYxEHQGJmPaWPPaKrobqSrfpEY
+bg3TF5P7dRjLGo8NX0j5JfRUmbt0YoqREhTWIB4sFYI9UnFxxNp1vEixYrmMHk4pvuUpeoonBxE
o4JFopV9Xypj/SypUUWGHxl5cl+lWns3jeWAQHiOR+/RaTrDUnwXqt83WvnRVMIhybwh85Es48rb
oa8k4k8kYLHEA1imlbczY8VpDy3uqm25OpYqzFqJ0+hggDJTH+aM29mPoryPTjO18WfQ8q5Elsqz
vhJoo/IP4HFEd0gMuh3AM1aoc4ra9XYT9cp6NylIaaGFkjczxzHtJ2xRvBJFNmfGJUzD9xZDaNfC
bLurR+fkYtPr3Y6qqP4agm1+m6I+Vv6sKeG5J8XAjfWbNafJH12YMvkG7ydqblttGn7DiHPxTUY4
yvNHtVLdQHHjwdwtVjy7x4FHXwnlhI3Rg+pNsXESNd/2kzXgd3BUEsPJ/UKLa/EcTxaVOTw/m2nX
oIlRI5RjdOZJTXG7B2rnFPm9yoM54wUyWgsklk6iiSrKbgzGKq6WndNPrvkoFjn+BkM5PA9j16oP
Q+6mLlJsSDT6hSzm4b+3n9RXYhjU79fSMpsW0NAWfFgnbHNRLgas+UTdw8eadspiFvd4A4mTgbrq
EQ0pE3+hobkfzBrpFxeJtrd/xAsS+jyagE5hganncqEWtI3kQdE1dSlM45R2Md6R0xKn+Z54Bu7U
OOAvPPM57du6b6H/jDkZ1BdDq53qq5Yr8wcuo6LeFXLpkfgwlgZLeBzFU9y4a90pErHHLjozHJ+D
WfSh67Y9MhIgYdo/espZHafC7Q9R2w7KHiTNhBE35C3zwA7wvs610fCoOwlgLn/q264Mqh7ptkMD
q0EvULaij9b4+mTi9O3b8eD8zkctWh5NWvPje0O8VY8RjiOA7xcfwE2IpyCaJ5ehkGGB5LgRKDz/
jc/5Fe5x7iqUz3p7ytTT29/mInVg0JWgBySbRJj2zHnMFQOvW1BhkmEba8N+UfBwLkturv/HKKDm
4OhB56ZKfD5KXc3FsjiGDJ1MjHduQykztVrrylwuglbQGGSLa28AqBWpwvko44DZoOmUJoGcbhEB
wIHBKlrP7qxEaUOCVu/EXr/me3S5guuoKyAQCwGarpuUePCoS6DVZZ5qhOBK1IPwWvEhWkxXygiv
zQ6GI2VuWpR0QNb//g/0MDUoGeHJYp0AgvTDnve0l58GnI+NQK/KGXyNkXXD7VAbSnclG7gIzBFS
QD2SKZJ3cfw2U7RqVMrYjUjBLPJ3n493TTP88lLnPyGia76Hr4+1lmVgeCEBsv73f6ZZF7NV9TSf
Tw28NUSUoqg9ykX1cKAwUACgUv3tvXuTySGgtnIraP1uAVeIws2WrjC5Me+qwFv9zpEerK/cgeYr
22TlVGAbxV24EszO5zU20onKQvdOpQ2zdw/hy9T9QgdYFlgWYnXBjC5jc2uhtpnt3LJdeNOzGUoe
plrKbS2lLm5aacXmTmTCktDnPBzJ99ZST8MucppivjXtWiJxlTiDe7JWDzQ70KMcQTUla135teNo
2gcdqconxN9GaL9q3C4B0YrRPmnIanVPnpzi6FjRIu4xlR/i9mSVqeyQN7SddJeDLSViJvFDhwYH
HKQRm9hVAyBXecfvyZQ5rLQF0m021Up1Y0UyWfZo50XPla1kg+/13iTfW8MD77UCRQALAIABuXS+
rokQJtbwKvKhiB7JwEYfDjY/kptX4AiX349xqD2s5ULAqVs0Tzxpel/rqKtrdpucvM7KblFcK69t
E37t2Uu5zgYwAGVP4iBU489nY5ACQEBAcAiJ1ukmE64MTKO/dp7Xl+RiFCSG1zouBbatNXDdNIKc
n70IIql4rhHp3Zsy6j6Whieu3MmXy7bGHSs3lWruCiQ9n9DEmnWot4mwMorsSdeHejo4EhXeK4/n
+pnPpwQFVUe9CB0UFXTX+jv+uTZmc+z1clSScKFLg1+iBtliR9gIjbhtzGX2G7huuGQ5Sm/7WZp3
V3ij64c5H/+Fsr8CENkctAnPxzcs3L6LhpIfroBTgHIueseOvHGN/snNhmvv6eUHxP2YColKVEWl
ZFsehxTaFn2BhE9U1z81NRsPBSwhf7FAo7/3dlxdIglJaLuvYlSbl9uOsQimk0uUn0lKbXn+1yrG
d8OW+Jth3FLspz8BkG3zvjh2KfVGKgpFPUlaM0wE0PXwbnobo7xUk3FZsSmkbW6KPnHc2snmOIyL
KfsFnKAMJyu7pnF0ueEp9lMMcjx0qCmBbEZJwFmQsDtxqKYZdeqijLyTaO1rTpqv7IBVn5zriPYS
IfVmmHhu+jadcxEqhTA/WothnDDbmkJ3kPru7S3w2lAocVF5pRq4AiPOt3bSZf1StK4IkRcdA5UW
+wEh2+QByZnqym572bjnx8hdmfPmepAhRr3giP45xo3RouOowYodk9Icdr1nVoPfFBVXbmb1FLeB
KzfZz6bQEs32NQ1FRn/KOoiDlphR810sV2R3HaiD7LZeYqkd7KWAa17gAaOfjDEdxJWq9Cvfm5/L
aUR9nGtum9sANC67rtKSsDepId5o1KWNm35pSDvf/gyXA61RCgAHHZgNL9Hmi9tmvjRNGmdh47Yl
OUKefrA8ec3A6vIeW5efjhtpCI2XbT6QpiauG2gxhH2mxg8IRq5+ye2AsK0GsxYN06i+cnO/Ni/Q
hEhpgJOlWbI5/CYmqgkWqpB2+wVZLiR45V5Gifn+S8YDe7nijNnEoN0369ckeM8a0oHZT30+pPp3
glZQX3kGLs8KfRHoK2tIqSNctXm/G692tNLsy1CfSK6Dxp0SJL96vf+ogp+95tO2nrzz07KqqnDH
ELo6tLf085OZOsvcyw5usFvO5kMFG2GhUt4rOWohDYKLGmjq7JcY82IC3TdRiuI+R9vg3RtzTbjI
EbCTXiFN57/CUaKWnIGCvdPasW8tmXKHxqby5d2j8BKBDgAvtUbR68r/czNMpazzyLaiUx2n2j2k
k87HWSC/8v3WKPzfFV17jUjSQFznQQKOsFnRyK3UPBphkCNs0ddHD17VfBPn6pD6KM4u441wkUX1
SyvCq/ftCa7LtBl63TkUasgOoDJsto5qxw62aQ4UWydxkYmdNGrumj52qPE7ovEFj5Xmj7JXCbLp
t14ZfnsMmbkFGRuKIKUACHyb/GRyx2HO87wMu7xUgk4fp0BX5/hKl/qV9eUGU9eL5QXHt/6Kf74i
yXGMlcpShtmsVd9RSC6KoOjaYT9ZpDHoO2vBnEj7+3uXFtTzih0kNuOq2YpVTDNC05pWNCFU879J
M1eftDyf9uraBY4WJzkCDhqDrrXdz28PfLmoaEiCImRLofFBb+t8uqOKoQPqGU0oDQ/XH4iDD3VX
6lc27fbOXqdFkw5zw7UMQc58PkqlTItTmFUb4uTWnYRLY67vtPGQ6NkYzKaRHN87K4N2mUc8DwIE
AZ/NrPoM+TKQ4UXYqpTXrW4AMU859sqsLs8DBFy4UGv4ycy24Aw0ql1XqG4dxm0Xdb5uUcQNatue
yp2TacGg3shlbppT06vXnLReXrnzs7jyz2kGklICndqK6lSVlfQIgDRh1C96fMe//XLiLD6Yq6D8
TgOXjQhYW6/F3abQW99Ovbm6Sbp4ssNkqbo0IDHWdB8oBr4UzJAEKPEg+O2V2V2Sg2fPfXa/rFXo
2Ie/OYhD3qNy86DJav5v6WbzN9H/UFLAdxN0fuNoSk6NkVlOoFoKhVwEYJt232A7mkEl12R0jKa6
x7oh7tSnjho5xfUqR1sJrGY3+YhWl2OgqG4U+xPWxE4wRrlh385R5kX3y9jZxYEbdbaC1hrnzOeS
StqbPuksDRX4QkfZGd5382VCjdt78CLMd3zZ63T2ukb+ZxiTI/6WxtItXw3FFMkNuLGqplmHFyWK
aWL4XOVGU4STgij8Lo8rz7wdy0mNdkYdT9FJNQcMBFy8poc7WhHG0xR5rFuZU6HYIb1g0MlQMpRg
lcq2voF0Ldpwaovhm9ka1R+9VqW1a5CvzoO0nef5VmQuWO7EIs0NC6B075VV5AXCr4nwFIceIF7b
t8guWy/Woppqc+bNYZpiyWu3nfZUL516wmug/FA3QCh8St7XjHu2AQY1mtXykjHXgwGm9/ysp07J
9d3PTUhYm7isWTP/1Cu7qnkavHlYrhFxLu8WIiVE4qjc0pgnLjwfr3Pp7NpR3YY1WmT2sRoVq7kz
ltxOA1nX9mdRpH13pdL5yhwRFkBMkEdwtffczDEGK4WT3QI5XuMpQrax8RWDbC01lvdqrLGczA7E
ocaVBhFo8+jqUTnzoEOOzyzeh7UfVt/USCk9l5VX4cLgpf3h7cvzlQVFZdkCroMw5IqcP1/QHHrr
slBrD4UKEBGkKJS7wBJNYeyj2Gw9nt7SuqYB8MqKvijVsJ6I40BIOx90ppGqi9YZwsTFxt2Xmhrt
1a5DQimFZHclI7qcof3yGLFdVqfircCLVQiXNG4aQ+Le7CNpMIbkMB+OcOHGD32aXItcXhlv1WqC
+ImIK2u7iT+jdEIETdeXcDD1OvZljpGP36tw1v1F5ANNozaPruFVL1cUX0x4ffxDTAqr63xF6SIq
OP8MajhadvmQTUV2LOxY/Gy4pa8kfq8NRVKGdhNgHFhXm+ddb/XOxJxBD9GTlz9KpZ0QVKeBHzZW
0V8JWC7Hclb27KpSQrcQrPv5tEStDT01GiNcjLE/EdZot2LAyml0kBp770EgXCH4oeBDdITiy/lQ
Zj2jMCKFjSxKFpE29PNd0ejpp0XvxB4Zu+7d44Ek5SZbBQxWzcZNnlnOAh1zU7FDbE0SXxEIbeSp
fqh0/RM4lvbKHfaibXkeQqyxAzkRRbqVxLbJJHprFJoCRCVMBrT3AnQFhizIoipTPkVDFk1ggqJW
pV6dUhiftBid6Mk0y/ioqLjofRWTWk4Har/Or7eXfV3Wze/SUdaBvkCxmnbVZuNSgku1vkB1YOqw
JchxqDnoihNfqZbTrrkch7I8TTHqkzCRtgKPKCy0vFWdYNcK0E3lKkZ4Y2ODYHzu66Sltdl0Ns4d
BQ7g3XGOAF3tWqh2M10Ou65+jo6RLfu0qnpnh3iCoX7sOhejRFG445dyyVz9KXXTzNixt2rcX1Rt
sg6jnbm0eelQKAH9I7u6rfoigtIwyaL+0Y2tWt1nhojiA3dUWu5ivXM/4AmcePtoNUp6sulE39EV
5u7QUStX8W1AnPyO/kqJVRsCfeNt6pl1dkuAUoYlUC76yQT+SoAflfuUO+P0i+QMLM1c0c7fpbo7
mj5NUWkHYDNiw8eMBBePZjKsP20W1e4NyNkc7FSxjDhDxA3008bNlGUnsOvM/mQmBhN/0nhY+tMg
jDTa0Rg3zDCPAAMell5wh6t9ki9/ywo/o0cYjECLBXKN+cEAS1H/ajORy2Ov5jnvTMTljLZ9hDlX
R0Fe8uRBzhlOGVzvGJd3vUrG2EeQLOtuSOrNapdoufnolEnfPY7Ss58Np2jmA17jNPJTRAmUgzV5
CK8IsBwuUgVVRA/SdqJo1xi5+IgNXuHdgt7Bladu0MDG2SieyL8W5ysVqKwKMkKddk/y6eQnJ0pb
EyfCsaz3UT9q6l2XqZG1h98M9EygQAGzw6lzbDKd1nDQiqxFFx0KT20fsPFDfhDomqIdBthav9E4
VcagJqJV7+i4WzHUUQ/3rqKdccpRXWVZ9oqgT7ZbnUF+WWOt1UdVz+qvM3Y7XphTh/zmidSsyf0T
XRyN3Mu0vY0FVfO0TNCOrhyal5RmczaB769VVhucBMfm/EqMtanUtYWUJ5EGijK5LsufUlvdxy3k
j/9MLgrL+xjnj9+6SIZbQ/J5a1xa7N0c0+0JDCst3cPQq94nMzXihMYwYXFgZqb21ekVytFVhB7K
yS1GDgtSNV109Fptfq/kAzUgsASEjKiiUXDbFhGduVtiyyrL0JB5DlipaB5tTKiuJIiv3DA0U62V
JkDNAqz4+WppbTSkdhNXYWeCAraXRuyjqm6ORnGVVvTaUExoTeLX2sg2w85yR0DVnavQmscCaypn
+rCkmvbHU2z3SoXklfvZedG7IkBcS3ub+7lOGuIN26vDxhvNezRJtEM7ls7Ne18B2hOI8KGLBxmX
h/Z87bjHBswAszo0nai4m9wyP0pi1XdHLusofB7i3bWmti7rv9UexbTa2UjqsJrk/BjHjQKsMgND
iFbs7v0TMqgsrTUs7iVjs2x53CmWLkQTVr2W793cbneEhNdCscuPQweTlM+AYEatc+vZ6ykoBaXa
VIfLVDq82vRahsgUV2KHy4CWUVyXSMxA9BzYzPmyKRQgzaaVVI1oXN6hWDwfZw3i5Nzow62gpnt8
/9pxTqn501Xgz814kQWqAghdEyY2vltZGRv7Sh2aK7N6be1MhIoNS11JqNuN3c1Z0YMaWL+QTPZ1
n4PyrJxrGKDLk7oaDqARz7ZTSQbWX/HPluMpAbqeJw1vc2/vVKf3bgpPG4J+KaMrE7osUDEUFVOu
BYqn3EHnQxmdQfQjRz4TeK0gH8SzOyTHZdQMX13UiZCkMLBf0z69/bVemyESjNSnVgo/GnLnw3aZ
nRaRrTfUxZIkQORUxaESb1bC2msb8bWhaGyRrjLcSuw9H0rplwEfAdxMLcXCEQ0RZ9pDOyefxt3b
c3ptx6/36ppRwYK3NheF7QnFnMa8CfG+vnfQsgKMJ3tENPOcGyO6lg5ftBlJFnk60PiFt76qCm+u
v7xLFNmqjDfGaXKnyS57jF2nv1E8PILNufB2WU+YqZA1P4/A8h9GUeK3iUPttyju8kMPriGIDQhw
Xp32vhXFypUL+sWz+DwWoF2FOOUap4MY2oLZpnbSMyXBmzDKu3I5eFZKTOqlqicD0sQCsLraJNHB
qkGz+27dCGXXNJb3JNpx/ukuqT36QnEay09Gsxz3lL/tyXdij4tR6hZiWQUTsf1WW8bJn6DEd76N
b+RH2ZHB7pwxsRJUf7pSXPnU657Zzstby//AACkeb72aCQ+jTgVMG9boOQWuGPt9l2PK+O4NtYKt
UDFC3pM9takJSOEqTmmVbThHerczCiE/1UjxYNrQlN+ROSWFfv+AXDguY+IYQWHn/KgA5l2sdnLb
MMbBAXgxxpNJNZkfddy8/2pJFF2JFS+OpvZiMATtmLuUW3tzZ9dklUCS5iG0XIjvvqFXXN1Lgx1l
YA+O8fnt2b2Iep59NUZZ639o870wsDYHtCzbyK5xykWBW2vUh5r28wiXoM498F1mUWm+GGfdDSR8
cmff2bWV/8L6sUSjPZpt7cSjOjm3c+cm2r4WSWp/G0pE3Py5rHO0jFu7wRWp1pxo2ZVdNHjhIiKM
6UgFbKmDogDJX98ObTbB1e3Qzb7XGmUkn4lHDdPEXvTescpzrT8RF3di186xR2V9BiasfpimKmp/
C4WU8U+BqaT3VBglyZCpokN8pws77T+OTef8sbS4+EFJfu1/AZNHbU5maf894d3Ez742Us/PsNqN
9omdOQ8TCJXssyHN5BcUAPeLuZKCPnjzYll3/dJl0101UXZ87+0P1wbsCg1X4NSco/V4/fO+TfBX
wP0MWliDFdh7Xjf4mQTLhx7/NQ7Y5RZjKDR/EUx50dncbGlIUy4Gw7YW5kmWfKkLpd1RwoNl0BtJ
diXqvXgA1lI6ESJqT/AXyX7OpxVPM+bURaeFymRa/3ljJ6B4dq75GY1DcSy0yry2o7fXEPfPCkhH
+m7V5t2Kbyhmp4CuW4xQcn3U+2leWrlfljb50Ipce6+APbcdoQg0QpI6OvXb2lMh2Rp12VphKmN1
h1qo6zfqIHxDnX69fVLB1l3OjIXEv8blhUMFeHP1uWLyPAShl5AIUhE/9W7yho+2Oo/LnqIYnIxo
HgwRtFpXt58b6DbPCwKfQ5hL+EHByAaH/0BVC6PSXnp3bWEOVAsKt62aBx2kluf6rVIMywcNPsvi
x0iCFB8xt5RlUEy1fVdTv09B46M9uFu0MbF9xdFmCJtLClUiHTsMgmKJbIJfmXE1QUvJ4uQA8GVO
dy2LUhy4Ymb90zKXwtm52uy6H3uzrlBvSDvLgK+Qu8D0hwxj2I4T1t7xb0V2mBR7mj5y50dLMPQW
3CC1btrouzBc8QNlQtpXsVis5BB5w6gedQTU7R+5Kj0DMIhXKp/wPXStvYLZa3ywrAXoKlaUqRfU
dOzxDl7wk78rM9f+mQ99HgXjOHmpnywTtASLRPs/taOtxz1RdPYRl6Bi3HnSktpJM+KhA0owJ8QQ
ORQAbZc4eZbgnNatYFVZ6Ur0F5KDZvqytCZ71xZoXB1yI5ES++tZfMEYHTNl+G3ef/W4KMt9VlbZ
Q4Wq6CeiGPyA82XOxD7rFefHQPUP+l+EXIk/WgPZSd+tHSoppPs7XdSZ2kmfLNJfZrXSDy1bH+ve
SBG/0cWKcr8Ge4SbdSml9j1WxqHc6yLr7WPS9IsbeJ1URVC6WQYZG9sR2NaTrT4TfnTeY6Yj+nk/
zn1aHtws6ZOTiz5QdlAFOu9YxpMojr4+aK39aAlddHtTKTw8myUpFUzPOYEW8vZx2CJk1oNHg49/
AJTRL9vWCCCYV1AQbZKOylt4SNwOg2FDuCoYgKywafSQ+8y4VnS6PE4GLgzBUM/NNezhS/55/oDS
LKcQiHIaxRFe7fMLDuYbXSUolaFm9Yb7EVN14d2kC7FEYPaGWh0V8B/arVsNsiT4bLDgpIJiDQhs
x3Gy75JiGh5xXnfzY2YVUX6sFRVT5VWSptnRhLOEP+hVhaSWVyjf86iaDYqeQ+odKkxfhyBzu/xZ
9sPwzOOM65nTt7m5GwovnQJ1UFT9Y11Wtf6xy1Pjpx2jbnxQZlFYQZlVY3fDqTXkvVnx/GBkP7ez
6ndF0YO6LrU6uRLbXH40mqqqTgMCQgp/bh4eNx9QKWoyvIrL1En92SpS57NH0zE6TZArFmx16Hjv
ZK4qKabpDYIyft/nVvft7c1zEaryvML6BugA3g5ixybGquDpxdLsvHDCsSDoqHPR0TWvybmsf8v5
ziC6f+Fao6cHFWfz9E0ernRlq3jhkA76fAA+ilPkomJx67ZWemeYhZHv4yFqnSsh6+Uyk0ISsBLW
rTzvLTWsoPk/NYWa3jb1MNCVl4dOc1rItd2JQRfM1dtiV6ryaFXd89sr+9LCPZ/0OjY1MyJ0dwWP
nR8HT0xuD7gwvVX7aKDiqw/1b8VV0092EiPxEEu1fUpKRT6DJ6iGm8kVogoUBa0JrItK626ma/od
eoFXABcuRn3nAudt9whtTuO96NVOHt7+xZd7gSbGqoGzQqMA3W72JODnDINikd2ikttjsF5Px5T6
/JXr6nIvkK94tNqRlwXktoW/UrMwl1ip89ulVaIp9OAxPmnUnOTBlipm0+Xem6b5w9tTu4y9qDmT
4gN4gXpPm/H8W9hVp1ajXqS3eAU4+3Ky9W+OUSjcg3Xy1bSr8r1amFj50Hc3IASutETjAumWWoYc
oSffakjVVL7JDY1Dq3KNT/fKJ3vRD1lF01da2CZUJhEWxeyO6W1lIbI29+D5yni6Bla4/GRUuakg
UEdAnYHg9Xz1vGx24wWMwlqNn2+0Kp4fh9apPsxt335MMzn8stRuenrvJ2MBaQZTdwIsiCj7+aA0
Asxej+L81s3S5iirWHt20b367Sm1tiuHSrsSnl8uJSJ1CFJrKyYYvsGaKvyTdXRET21PM/0WxFfl
y4XiJ2FmHrw9q/VvOb8UzkdZN+o/o6SaSW8IEOKtKk3xaINxRxodX/QWzNfj20NdUFKBH2L6yv8h
HEeNdVsBEmPSpYs9Z7dj3jb/2Unv8aSKrrLory19etNgFx8d7IoO1X5JTFHvbbuVymcKS6kbRIXO
RiqkN+HXlOVA0fPYGZ4su6p+yM7L/nKlG8hHzLQDjdZsm32h9vUMiA3JgAfqZyNQmkFTmmDO6j72
u9bMsyAvotgB3EZvaVdqSmvs8dgufypVv7Qf+2FM4t8xDuqRHylZ/4QR2pQ8ULS/6pJ38R0oLFqr
hB91dHSnL7RGtNEEQiZE2BCS7CyB7kXbN/q+quzkvZ/8ZagXh0PYLPS8zj85vd8cv7VYhK0tHVRW
TeLPSPzMiZ+Pb3/xi7RoHYnHHNQUrTCqw+cjpdJKTK+EMNHicOSD5RXPthNbN2aia7upnnvIION4
685ec+V+vTg8LyNTxkdkhCjC3swxR7PeHSuWc7I694YTph47cL5XXvPXRqFhgIgVzhRr+/B8fljm
QTldcuXkxnX3ULnTcB+VifPeZ5C5UFxHAHh9Dfnf+SgL+EcF9LFyQm9aPtTlVN1mnXUNlfXKXCw6
BNwz6ysI4O18FChUhMdpj9IPtgHOUZZ19UEHz2PfvL0nLu5ugLlw4mlRabTU4Didj4N2xogiRxKH
iq0OP5Ded7/jbNDhadBPs/N5LPN2OC5WGl175185YaBsGBPGJX9s8aVkpCupJ1Ig4DUrzEyKCpv5
vKEk0HievHLZvbacOkVJYksOM8nqZpopeewEyjRsO8cbDrTK9HJnlTZXztvr+dpAFDeQa0OhSOUG
OR+oilKRZ1HEQB5m2giftDe0mpOn949C8fiFo7KWUzbTge6JYnA+xmHvKH+9Wk/2qR5dYyK9cl3Q
s/y/QdzNceJ+h4EHOpfrwp6/515Loc2K+uEG2rP4WcvOCGrNTrkiTTL5909wBVkRUECevOg2q3Qm
ht4tgQxXrXdweBH9GnfwK1nWa5ufCwM6BSpGsGI2F2KMtMdQi0aEmjO3h3Io+11dfbLqB3TrzUNG
IHxlWq9sehsFwpVyitELjJXz3UF7CcNLS5WhHpnmT89o8F2dJnvR9zQ45muGEK98QOJZytYrTp16
/LpX/wkmmimGmOW5Mpwlla9xQfoDH8xqN2Qe/Rs10W4iyrZfk0Qk8ZWJvnIMuLTQicXrBfT/BTev
UOpWS9HqguQw3qDiQOpilfGVU/3KcmLnRMBJzxv2wraFXyPD2CUS4hnESu2oWtNvA+DYvmqk+/75
ANVDIhZCDKWULdCiFlo/9v/j7Lx25Ma5dn1FApTDqSp1q92229k+EWbGM8qREhWu/n/UG9hwqYQS
+jMGxhyZRYpcXFzrDZOTBqPXN++zulR/gUdKd4Lx6w++Sv/wcV5of0vzG9DW+p4cO2LlVKUpbCZH
wQ8CvtkQn4S1dDZG10EpiRhO42uODMWKDrJTppHMCdg7vc9RGfE4bwZx7HWb0tscD8huGqlLYUlH
V0w9tmbtaU9VHXfdMew7OkAquJ9vleuV//VFI6HceIn5dQYcZT6nrZKY/owN8dweIpla9me47GSB
RSYt/Wx7Vts92IWRNx/LbDa+x5EKrP9+GLh5l3HBwkEAAk2DAcuAVToMrJ+bOBqwWMWPFK0cMR0F
PoP+pKjvk77Y4xfe7idSD8yXSB6oR8ANvz4wdUzHJEVWJRAlXAE1RZcGU8Pch7O/hwu5PSAMhdoa
XUUcmHhzXg8FkTFs2hqWlUSr9dxaeXSpq/L3/eW7jW80LzwUHcA5snfXAqytWdlhrqCCOhVucjK9
QfwcdDd/VxWVdkQHdnifxXJP+fHVzOl6E7N/Ke8tyAAuwjXJuDOzqaGuAddBZLlt+9mgROK9vsBT
HpWkFGnsZ+bgee+1UY+Ljyhk1SZQQ0ugoFCqahh/walUqt+UVM/mn2Ullec2m0vdH9m9yYFyd/vF
NOX0rhrhFkKWclHsikRZCn+oQx1lI7OE7adWIvuRVcjc+gJFYnmJI6XYe/rehlho/YuMANUxkETr
wkHdDiSJdtsGlnRqy4/dqnua9Fh96aNu+qbKur90XToPT0U8CWMnXNwCbMlEORoYzlGz0Igd15tI
07MpN1JJi9dEjO04OKagXWTMiv2pTr0++9oneS3eNVnjVp9Y+il61Pqs/BdAd2x8txsx6Qc1oQT7
6f6+u93ci9MXFHPyH6qX6/TEI2P1OlcUQW9Qr9EnMX/Q0HX47/4ot6cVVpkHcpqGM52ztXVJ4sgE
/BZcTmcCwu/XQEaTwxjxqH2AfjrveVXcxqIFm4HWNBzdhbm3Wmz0XnRjDjlMWAfX5cl0Fdo9FvDZ
+jDH9vjdygzrn/sz3BySz2qzuYhKa8ydW+ft6KEBHbS4eh26QbVPjXDluSpr99Sk2Z750eZ4i0QR
2CEu1TVJ0MYqoUAOjKA0DmF9Toc4/KZnZfFC45crJmlpo+xcrBtDUrvBux1mPQdonWRWrarxzknq
AIS0eFDitj3oRhs/YKfeHjNEd3by841NA0MdTR3yBtCva60UhMxq0bhxHZhT1p41LZ+eh6x1ngRC
dnvHc3kJXgfChcxKcOcokFyufYvpzJmjavcgDPUIhEnaW5MDq8C1v06Ip/ZBKmr3Y2cO1Udg+fQ8
soJte7C6zizOiWGgsWg5opswvhNDebq/tW6vBtaAzhCII8oB0PyuQ0chRJZRai0Dtyl6ZHmNkyjS
5l8KXMVhbCnGHPtB1Dv59tbi/znoEjf+SEhRhhVzF8KCU/G2Oou88I5aGaG8qWrV//CdST7dVyVV
SoTLT/ljqAlhfQOuDFR3s9TOJfdFoKtFf8Q+fU/35LUkvf7O5PQUc6mrQHdYT4tmF+gWrQxC1NUT
31EVZCMjIxzec35Z3BbLncrXey/8b5KVO77T5yn6Sf3SbP0wz9O3aiF7iyIGnT4SmKVls05WlXjw
Gi2E5l+jFekrHVW0uUve6ofMKKCEFkE7mOJgNVcZTKcYQ4xceBnMIsNo1DIFYE2nudzfpxtbhhRC
XZaXBIYoeP0d7cGclUFpwFFHQnlA53om8JVz0IfE3ftDbdxaS0WClJKcRSXtvB6KrvAsY9OG/k1b
H5hCjSV3nVtvlApYlg02L3UddO4WBOP1KJCjhEDFAsGCoUGEX6mN9/2cieP9ucCi499ZbUqK47S0
QK7Q7l7XxwtPOiGQ4CHAnCqffyZA3OdfBnQH8c4oojKvDrPC9f0jF5lS0PFN6kacXDnr8lBOWIJ+
VmcNAzVMbUZ5spO4Vei0YjT52A7KpP9XZLXxDRBAlV6otuEwr6eZqh2M3mqiw5zGxhfVzHm1CJAk
7jOP+RQ1V3tsNPfUWg1gog5PBfshLketfWot3vY+BZNSoMhFuvLBVtq5Snwr1RIn8kUD3DP1RZkq
8WVy9Eg75hPaqsfKlWYFkaXMZ9+RVpuDAxRdJ3+plZych97qijJIlFxNDjqK2fXFtAZJiA1l10PG
i5viMMkIDESYA1mtpa7Fn2RZONWpI5H0fEMTVvRe427qD2WaTvmnKAKiVfpyTPTET1V9lGe0ZW2J
d0holg9lkzv2P2WtTz2sMXeqH1HQLM1PBWJjoKVp9Dr/pJYa2YGTVmpxgoeRhL+ZbWsdDOGGNniR
0FCpwJcSoe2k95AMm5HKPdd8rWdzikT0w23s+mc4zIKidNYgQtpSNm8u2KYOvyZKu/XR8nrb9Meh
xZ/cSUyleYhNpU9enAklVyQd8YNsfQNLvvyCHKT+PZIjLGvfTup06o8I53b6b2jERC102ZBkFTJ3
vvT97Flo7rZgWMoWfZQsKfGjc4vewQsjtgUO7Ni/5cXz3PFmv4RqWOi+Vs1jczZCtVGOWR8mzrdx
4G73B9sQ8wvYz8ZhpRBwOoDmnLSfjUEV15emlfyajaTUIQdJsz4hweM63ye97D/lao6+TJe1Yn72
1Fjklw7tj/GE+yo3pe/0Ldxpf2y6tHtMo0rpHkatlkg7Ox6RCronm86vgRMUvkEuN5yxutN/D4Y9
R9/un8KNiLKIEVBWXVpUN118k21blJlSczGkKPSLWaL0HFWNt5NEbQRJxgFLuqC9qeuvYoqHkm6J
PWUT5GMGIxr5biSSpx6ykE+NpN5Dlm5Mi64lL2RYfYBK1o8eCCeDjg9iE0BVa45q3IRfdRg5Oxza
G99dIiVVOco6JIg47K3R8mYd2mNsI1sJXMMLX8DHdD+Bl2ufcoBt3V8RHbn5A5lsMT9MdYnjY5V6
DVtWlr1rPdZGamXP0+SmzcGraSgHLbdhd1A6R/+OjJ8u3nfTMKWHqMUr92gnZtHwGArDf5NI5qiT
N4qRfrG6WY0/sOON7jmdZ7t/bBMAm/5oSYioqtKhiYpQgJscKzgKxeP9/bOUcVcxfLGCXnYQ8g83
opNap3mtbU6Az81aX5TCkYBKI5eWoAUQXclUxGALG/yRGhvQ2CzF/n3/B7x+yvUvoH4AK4JXD9jX
1c6yIEZMi+tAgKyDbR3H2as/hEJJCz9vQ1yX+zjz1MOk19Y711bS+akv57o9GnLSNb/KCpqDjqu0
Bo/vqEwPttKF/akwU2EfUKlr4ksftsmvvhnnDwVw8z11oI1L0DbQ3eVWRxgRQM31ZZurOGMNkmx/
BHPkN5U8VkiKHSLRviPbtXZylY2cmmYN2xbCisa4q1wlQ51XQ2wZZSpnbn2LXX2s0bCfad2Y8/zE
Qdppqy1PzvXXIcMD+wzEi6LVMv0/klxeB3GV9BnxJZvUZ93oS7iKokPmPm8ecBtTgymbXZBxnb2z
MzdCALY+SK5gkED7eN02UqQdIVaX10yVemOOmuKxCbs9vsxmXIMsQ6uNVuwtYqw0RpTEwzowqlIe
FIFH5Fy2ytFV03EnhG5NCK8LCvOYFVGYXy2l6M2I+j9DRW44NL6RhtqlzEy588U2NiRvQYRLUBoy
KMitGjcjVFwU26w66OPwGYJG+aM33X8NNM0ezTGLjveP7+2kIMdQPND5Rjyx1yULN61TFPgcwXu+
zR9zsKrPoy6mnbz5dk5Ll4HyOCgmGmxr5koTmQDzUF0JyjEL/15kyoHQ2Hn9XgvNUD0Yodf/uj+v
27i4nC6OGdxHSl/ruqbUUAkfsrEPVFk046k3m354KFtZmCeZ5VHkgxdwmofKcQiRlnCN/pApfRh+
uf8zbs87ZXrmzLMEWJS1duhtVX1SI7XtAlmmuInmqvkedLF+oBb3qk6X/IxDe9o5eVurvQiscc1T
OEbv4frMR54uw6jXOsgjQzoFTar24NS8VIl8/FqH6AEEab1nfPyaQVxHmoUtv1Dm8bwCMb4qFzTA
mPoMEk3ATRorn7ykb5WvCFL0/UeIRDL6UnlzPAFBK6lRwUjG3X7WekXtoLeAyTzkmtnPVBmK+hfA
Zy/9kegtgOUWd9fo49B3tnvhOWn+UsMuSmDtUBT+mphS8Y7WUOfjeyWcknanPrNxOkDfIYfNOSOd
WcuQhI3izRLfisC1sLawh3z+WFK92DmDtzF6KTWBrgccxU55rZb/EaM7KNo4BvV90PD0OpZkDM0h
JPGRviqM5LtVjPk5QujpqY+d7O1tVAbnEYjbG9U1pBiuN4u0h64fFdEHM0D4S0nRx7cdNKTun4ON
haR7CiQC+ApvzvU1NCcKraKYUexcMQNj1Irvat2bO/ng7WWwlNIXZVtUvhZ29fVc3NGLqjK2WMgy
nb4ZthyfeR3qD0aFP8T/MCGb4/UKl+HBfj1UTKwYdGH2gYRviqwBhLPGyPXz/zAKJcil9AmPdl2K
FCjaxYURy4A0VB6j2hhQr632KgGbHwcsJThesN/Ua67norP59DSuZYD8tndOtUlc8BqYf96fy9bH
WZp0LjcbAKMb2EOrtWncuTKYi1a8dFJPuLOdCvSYpewUUG6HotwEo41+IPg/WJnXEwr7yhFzOhD8
e618LEw3+ycUOpQJ2nc7t/XmUKCD8ZpaOo1r5V/YpZH0BLgongW/HVrAfmw11AaksucQevuV4HxS
SnvdcUBsV18J4NTUVWayCAahzDEpVe57aJSc7n+l27vj/yG/AJSTEN+IEkT6GKZ4qAxB3+v9fCxo
rFzgWVTqSxLxaXknNWZ6vD/m7SVJRg2jeungLlDn1X0F3h7SQc6YrhD2x8mWk9+XzWKcomeBbdjJ
WXGrvaO1MVFQUygGoSJORrfuo+PigZoHDP9ANTrgjDGivTmuHi+xazfvwkrf8zfc2Cg8h9GlXUQz
kSJeTdJ2Jggd0h0CpYfB0tt4K3lhFZ3TVnpvvrV4efMy5sFP+Z6IeL39M1RHIFoVYyBcvXqAwzA+
wiDdw/5sLSBUDZuuO1pB6rpKaZkS/kMWj0FTdXaFX0iGe07V68kUJLrTfy3mXH87xmLhvlHJhG5H
MrnuvpeSdq+dNgg4ZyBsQ9iUiNZkuZntXFdbHwvwDccanScmt/pYo1ml6Nd3YxAaVRtkka1fSgMt
exSDmp3Nv7GMZE2UScxFtIqG0/XHsicaHmHtqYGoNeshnmR2jIVbHxKC41kaZb8z3sbUqAMRGsGX
g/heN/B6q1LtFqHPQMVn4b8JFywkBEOrfOIBYO3cx1tzQyLLMhdeEaX55bf8kdiISkQNu0ILxqZS
Tm6Jd3dh5sWHakZBvwl3RZJvAwkNACpcIMJg9elrsE8e512jFLTN9My13qvUPI8a+caPMiuqxxDQ
6ad8Qj/ofvS6jctLMxR3Bd665iLPfj3JagT7hh3UEJB0qyctVRU/wsPi/OZReMAvsFfyaHLFFQgT
+ks6ZwVGtWYzt9MD3SGkJxAMaeSbX7mgQVAAYwwAIRRjr6fT2ThrFC3HujV6OGCaHX6cFaV9qyoN
KClWjcY/jUWVZuv1KPhymWmBUVpQu+Q0vODNY4hQs19V5luF2blTgLBTJgRXDIFxnUNRk9JieMZj
0AFf92FFlvjOaPnBseP6f1g7MB4u4XdR6l53c/OKCvTYqWMwwy73+1DJ0IJw9q7L2xO81HAZhMSd
hHqNECyFqs1iQsWe7a7gbzlovpLI8WLjIHG6v+u2hoKtD52d3IMC9WrXDa6Vm07dzEHtuHR9yTzi
3oe8MWQXCf7x95tHM4FqoAW8yFlCFbneFJ6OfRjLpVKr8pAam+ziKIbBPWPX+FY5dTYFsCoU4gkX
4EPWBHFRZ40YskEN2jbyjjq2kQfUraq3Lx/AZc4Q9yQvqzX4pkMseqyx5QHiWNYH+uxo4xbhfDEy
ZU/e8SYK0cvlfbBUcngt6Gumtm5ACsG7zAlcytR/j2PSHeshyT7d/0K3o8ACIbSCKubC59q//kLR
YGZx3aKQ2Y6ivVD3n5/droZ9eH+Ym21n4EhHKIXOvIC/10n10OduPigZpYQFz1IkHt6gRoNJjjXt
bYSbK4qj5PDyphHO/4GSup5RbxRjKy1PBn0qwi+2zPpjl8/aZVLz7ixEtQemv50aRxd5UZrv4J7Q
jLkeD24/8hO5NgQ0mJUHY9JTf+jr+DxqYuc0bc2M9wjPkkVXm3N1PdLUQAPMLHUIUsyoT7S0aBMm
Y3Wutar+bsbV3ov4tVJwVQBaohLJ0iI9Tzt+PTWnV+fIodgbhF0cHWLY4E9OgVBdX4XVOxes18+s
n6wnNO08WNW6d6ETOlxmIHNBquMhOBml+c5Qp71TeJMVsMo4ZaBoqfGtLWdVmIoTp696QxmD3Kkm
fzaN+ThWXfU+rovh0KK49tnJuj127i11ikoYN6gBfghXEHoz18s/1lbTQAbTg57avPcpTPup+JIb
UHM/VxUUqJ+RO5v5GWS1qT9Tt5hQeOkaVzwNMfrPJxF2VogFT0tS7bWm9sFDjM48gLcyZ7rZBZ6y
g15H4T8d5VbXp8qZK//aSmTlGZaiowqVvkiL9hAPIvEeuiRzm1OPR3D5rseYxfs+hVWdHsmBK+Hz
3MuVv2ukq2M/aThtRxR+4sjHcWIy5LGhOhUeKoqk7VtLAqwOeA3wectJuKFQUWMvJOmMEbhIgKqA
B3TeQwnWwaNRpmInqNxuAwYDCQ5hi9c6z5brDxLmjjCy2Vm0rj37L6Nzm+hT0w5medQjyygvrWmF
eUDXctoj6tzU95gm7ySQHGQglL9WKX5jlV6UTthppK1r+oaXiQeccoGy9X37LHo0MA9WU4tTldnh
p/uR9DZgM1Fwtjyt4XQx9etJIwRcjK5ZG0GFZMgB1qx8LOxq2iE+3oYaRkEtCjcUcPaMdj2KXs9j
roeJGcSRPqW+V9lZ+4WKZ+0xGjx1pGuKYdxJITe+Jx5IgH4x96BYsS4pWgp6pNPAoDwFp/4w22h+
0WxUSvNQ66PSHXLEbCJQe8Sfx/urejtfojdm55SWXr08Vh+0BswyW4NpBuC1bOPYVmk10eHEV+AU
l3ER+mYbNe3x/qC3NweQoIVxSJF4cf9ZfUrP7QFmQAMH1+S5jyIyGQZO/2NauHvKlLcbdumq857h
pW2C0l9dUoY1Jm1DNwOFTVyPDT380OT112FGw9+U8Veh4ORcSXNnF93uVcrsi/oDCSDPuLWb+iLh
MaQGuJfJBuqR4nF0lH0i3gowpCACXmDRxFxEgtZ8fjzNVFhrSEwMjisOY21El86MLL9GqnTni93y
93lFkcZgC/Wa1K5h7sLUQb/VrRsUalQ0/3UT74NDBuQKyAq9bucC+DkMz0VUJM4xbCNDQ+OcdgSa
LFZhXcY06utn2wh1vMh7qiwPpRGSqRLFRZUjrVJjAdZZbZntUQ+WvXR9lS+VHeIlFSRgzOvu2Zh6
cV40pReA8xJjkKmDBbcCdmh2zAdbS55Kt9baA465eNm4CsZTJ9GX0df7O/52QxAxEUZFgWjha64/
1YDAkQOlKwxSteq/RVmNhh+MlC/3R7mFyC/IRECQ9JDZ8lzW19FLc4dwgWiHAbKyHCqgY1huW1aO
M1EhKYc+4B+BIG5mLfCPocS38qPbG6j3TCC85KPSt/JRbzNlrzK0MX2Xci92TBbgPLgS17+rKvD9
mJF3CIopApHAm9mr/aEphjeDdRYOxiJtABJ5KZevjns3VUlUY6v7hCRsdtBG0V+UBqGX++t8EzQ5
A/CWFqQFpRkqDNfTiYa8wqqkprBAK/iD18TioYbA/F5ziu4Jt/tuz5ThJooxINokIKvoBPGeWE2L
PFeZS4VypDn03nPc4elzQbWqrvwp6VC7rpwy+89s5wkdIDbXTpy5+Xq01IGsc+Pz/RZG3/V0URTO
QqUCX4HZO+l3SVcWjRYvK3fSmo1l5SYir12kYBCqXd29VVlkdFdz6nldPCvnXDdD4euprJ7Rm4uN
s2XE4979cAtnRqIUoS5a7K/dvHUdFr1QLLsndP3HIR3loS3TJjuVMvZeXG10NN91++i/HM89YHpg
7o7AImvXx4I6/R7Tjw+P97fWxlovzC8cf136V9jMXa91JurYKcg0A8MWcBAsGT+GsVU/3B9l2S9X
QZFJo8m6II2JwdjLXY8yKhIepii1QIQie+hqxD/aJPQCje23s3k2ti5F9YW1AiqXO2R19MNyFgWd
ei0YRlUeEzt1EFOxkKRWxuJglo5xDDV1+tDa0R5BfmuSoARhg8LuYOhVlpHagxF5bYvEHLJKz8B+
pw8LC+2f0h7kW+97CFE8FklnALssijHX61l0kwDhq2lBC4b1AfyA86DnZb5DAN3YG3TW6RJRfl6I
7KuikoJkSsMzhvOR1vUlafW/LREaOxtw43ux64gzS/2FBt3qeyUicqpE4bEX2VI/RUKvn0C2gn0z
Olv4U6Y7n3Mcg05lJMadsLo5NCnwogGwGBWs9j62M4USGpG+ALzyj3WBpLudFdrXubfldxV3JMyN
vBDksL2nfLgRefB/WjRjQF5RAV+dh7C1umQIZy0oQ1M+R4mIz7Lrkp8IUOPtOjdvdQ3kduYZD9KC
KjhUxbWfECAwTVt061Hmd7SXQmn6ozo3Kc6LEqzg/bO+tWuWKjg7ho4kchHXe7PpIpXSK24iEaYl
x7TI4nMVk/3cH+VVEWYVUqjXGdRX4Qdyy6+uKDGFNlBmUw/ssHoaEVHJa+XRiJV3qhp9LRTrpErn
38YwP/ax95fWuj4GGafeMqC3lrpziO09fOLWvMGBUUekU8mrav2DtBF3tDLV6dh05cHuwuypgMr7
cH/eG0GGa3EpjPASp8y3SgWUOo37uW6QlUyL4nOfRVkQpYl1mtt5D96ytUkXKh6oeRb6xoVNVZu+
SR2GUmHx/02FSgZGPNtfwzhMH7PQ6976NKSTB4yHZJL4SchZHcc8VFRzdjMzEEVffKBAnx09FAgP
laKGZ9VunLcH0aW4RVkLnVHo56t4raWtFmFtpwc4N8+4vxr6MVHNNwvQMCsAIqCUaBjy9l19sNbu
5wTOA4UaRxEom2rpcdbRRUbTaU/kemMHIk4PTl3lv+W8X5+8WjdCaGZ468SibD4NThQ91O5Q7URN
bblcViePpgaILmIm77ObzoZsBjOPVCOI5s670I8IIU+W4YepmGTpAxfsWuRvjNhXKvgbmezD06Dj
w3H/IGzsTg4A+QQ3LtFrrWo3t9RMqwptzXzkKUSlVISBAosDmM/g4Uxqpnty7FvLiyKuScxBs/ym
GzZORqtVSIyCCgyno5W6+qGsu/l8f15LcrteXbAqS5Gbt9uN+rp02jo19MgMLGv4bdfKl2aynulJ
vHDdf3aT6eX+cK/v0dV4rygOHjKAnXnMXW8apyh0Y4pqCywCcpUXBKdk8sj7aR6OHcWM+JjPKVrz
zpjVj7zcIvUyRPj2HbK5rct/rDgt7EfF7duXOpKW+RnAXeIew1EmykGrFcO9OMrgfOjgPC1ZbDLi
NlHauR50iprrv2SeIlREstwnz2JKMg/PRcP7YtnzVB/qOCdzEji/do/hrKvZZYqFBT1AkW7xAO9f
dj7U9UT+MJrJxP9GSEUhzodzdYxHYf6ohzx3T6Oudu7RaBUT2CSMJtiwiI+7R73laeCnCiqxvunE
OhpboxN+48t3/2hFPkbHrCnS+GSEKeqMJLaoaQ01datzDuIm96cwKz67Tqj/nqhBDwepm1NxHDGo
4emghsoPu4ae+sFS60h/ruJCBHrk1OWhb8z2WzyFYX0wYrV3fTR7jfyh4Z3ys1ZUKhJ2V5ixPxEn
4T9pSvY7V6XMLkMy6v/IEM7YAcZQ6xG4BtRXi8LLfkW5B8uz0YtCPWLB1js7x21j89tg/ElWFl3j
m7oWPVusbQrkjDsJsrSsHYA/gz0f7+/GrVEWTgprTE30JhmsSqr73sDmjxTd8tUJWrRiTns6MVuj
cFOTefFm52GyCskS+IQzAyUKWtHHR0OOzmkM5Z63wdYo4A55VJFdLiIq1wdr4GbxXCVkLpYqv8xq
NvwoZBad7q/Yq1bp+vwu7BFsBvksN/FipLzY4jFEbbM0kVeelubYc8UrhcI1Qib6Ec8zgDHCjkll
5x4Vy2OK1+FvDDSFcdRSJxdfnVrvf6vUaNK9X7dxV8CPJGoufVwVkM71IsRTBaQqBLdqo037vbRa
7dOUKo6D2ohl4GeaCtVfhIr+ntohO9OTmwJaDXsP/a1PgQQcOPpFV+yGQtzZBbkMYreB3hbae8j3
8S+0BqydcsJGakZvEkU7tCIoXKxR3LNrKpRMSAAJO/9MaRhdJGf/kPey31nWjfkgoELFCW7Igopb
ZS6QDgCYNKEexOMAIc0q3UOhOGLnJtoaxeUkck4g93BYrr+dtKysJODqQdJr4AgLuG9DRbi6v4E3
7jtgrf9/lFtw34DybzvoQVEN8rnOCvszDDPdL4ZkftIaUX/JZbX36Nycmgn1inzJI4NYvVH6KJuL
WBRMrXJ7XxHe+NCUjrWzgBsbAiAoULElY6DosYozkRJ3pl6NRpCGln4cIu+Hqk7GMamyeGcRl2O0
CgKoTVIQcGxe6uy+60+FS1tqtwDXYIsDxlSa3J5O3eRm4ixFmX2wG+VzGc/tU9qG5vf7329jKRma
2bHj2SPrXWK4PGZzuoBBywP6lBPCT9gl7BUkb6lyS3GAySHUQQZGTfJ6ho0ypWPl5WaQR+3H0NL+
k4WrQJPrz65i/e0lyTFVvjuN8p5g+HmmHYqSjf7ighbxSbKONGArP+qHT4mYXrrWng/avHf+t1aC
CxI0BEoFC6vv+icatEIcfWIlaGfhTTzN7jlK8VO7v95bBUTq+fxT1iKYxSyuhyFnpP3k9WYQQqcH
LGBWDfrFcjY/JAPG0GdkPaP+XWEPZf6szxm1U01HyOZs0mvUSIYyZ+/htjVxnk8QIYj0QNSXVP0P
rCLYemSSYXEGRY/xMy4exUlN3T0xoM1RFvlJqoj4A67hJiOVqI75mUFjjd250qV5TmTT/g/bmUI+
YEhELnn3LuHqj7kk8zDFqEaYlGdzeWpUu7zYmLvvnNfbyACZY0HYA9VhPuun7iAbekhVbQZmr0Zn
6cKr9RKtO9dV9/ZlW4YCWkIplFbFmtE0IZOfG6LiBlYjC1J9mww/nHiXC7M1I9A5YLWobi8kzet1
kzLvE8Ug1hmWmaLSkVKRiTLLI38Nq503y9ZYEAlpEYCZ0aj9XI8FyRT8uc1+Q8k7ejc2hjiYg6sE
U1t5O6ft9nYiTyR/c+lEmpTJV4et71HtHxXLCqoB/3UrMqsPpdmVFwBK7t8JKGq/kZ26swdfKw/X
4ZxRoWGghkTNgE7y9QSTois1R6gWqSMvsw8zJfp/08Qra/tYxTUu5A0Ph5j3mV6/6Ig0zKcwb8WP
AZiwPExCl62v4pzzEqIOkYLyHgYUATB3gKUoF0Yzj6i+Plt11X8Mvbj6K22Rjjj0ppnPhwyW0Owb
hRe9tFWVvFixpX2liNq2vi7S8Evd4+3p64pMlctOZFsWcz1tfBT4rvBBllb2atpIUySW8OwA3nfo
08c1Hlri/iELiShmp/EgS+1PQqbGQx5i54NnBdYYY5IU7zDOq473f85tvOFXkCEslxuw4XU6p+B9
afflaONO00ZH/EkdmGWTu/Ou2tpg5IxQDmica966jKn3OIZkrW4HZqKMP8dBFwecMYqHUCRJMEMt
9qWsvR2G58bU6K7RGIYSAPxj3amQmt4bVp8glySinxo2IC+tLO0f99dv48omWEMsBu+4JKlrKKIl
pOnOQoZBGUVW+1N1FB2avYf8fOrnDrYA8ygRsIuixNUvXNlmFLQ5hrc+ori5EIem0LPE9yJ6zF+w
Ua8+ulWjZ49OGuYDpHzbSoMkmcsoSPsyd3zkFwtjZ0tuRBquAKoi8FC5ctYohHEcSv5EDpKFQ3VE
eg5Pkg6OUoWOxtuvBJZrsdpa2nE3LYF5LueMU+iQbef2uQk9cVSKSrlkdd/tDLXx+cGpMymA98Sp
tf1FI3OJFcLErEB9oT7T0tytnL2UbWsUKkpLfY75kBZcn+ZOlZ4ejaUbKLMFEsbA80Xqc7gToDdG
oXLFbcmDiF7Va7Hyj/taL0Red/GCn6JRde7sZLyA29pjxW2NQtdEh8BOp4hG5vVcptozkzQBtVS6
Pb62yJQ+1NW4ZwFxm8UvcEtuaj4L1+ja73EyM4q7HFzK7AWFVDX7asbTg2PMkMni5JiE9ok+9X/3
j+kSVFdBF2QUfRpwhAgdrCHxtWMjJ+9lVuAQ2TmeSvyScZZ/uG2poSsR89nuD7ixluQHYHvg7UCT
WFMmpSzAJ6VSCVBLTw61aaTHRNjFzsm9HQXJ2gU9AHUezMRa2QpCCYjufnYCA4mSsxf1BdRZCmdv
nQv0CIvqBlkIzYv1F2st4XQk114QUTx9CatRPyeQJt4+CnRMEqeFcQc9bXUvylaO+hRS73OW+mQP
/vEvO6M5+ua5wJPlywC4AOy7BgUmKZpmAgRKABwgehl7Zzznc5Z9/R9GwRZ+AVUuM1pFhaG1JvSe
0jDoRF8/zC62QjEP1Te3dui6ENkoHPMgI5W/Pq9kBFGNjHYYzFCr/XEGtzxE5Z7NyO3RAWMAbRoQ
CSw0eCvXo9hT13lN73gQLRMzCdShNT7WUWQ8T6BrtLM5ed7nN68eqIblgU+ViXfw6hWMZAZWalRi
A3Br7mOoZvJoN8berr699QCo0BqDSQBKVF2jp7CI6mWSF2EQz5VCyjilZznVWTDo6Z7L5MYxJcvi
CQSDemENrrsPntFUrpmFQYi922/ajcn7umrcHbzr5ig0iaGpsbN53F1/KC/0qnlwmhCRwqbD+SJu
HlTkir7c/ziby0atbKlb0+Jed/pSN8YVtGYUnOzCk6pH8dlK5vx5WOqvbx8KAAHou+UoERauJxTr
XlEZXRfySRpx0HTpHsrQwVq5y/egCltrR1jg4fhaBFyXlqxODF2t0lwr8ax/785Dcp71ZE9LZWvt
6HlRKuck8fdqH2SN1sWDQq4Yh079EFUed09sY1Q2lP3j/bXbmhCxAYACqRa6tqvNIC1dgSQ7hUGG
OB8A9sQ6O7ns3x6zMevhul7o5jgwrCKQGmHJ6CYGPcl4zr5l5fgVdLO+k2JvBSDkq5bbh2XjtXK9
DaRiFkneJGHQ1IZyoU+XvdeqOPETqRafHXUuH96+dBReuMHY3/QLl6X9I9mKER2sBeC8oLPT6rN0
YuOZMLHn0rP1geD3gCyFY74AS69HscHyyhQX1IByxniacewJTHP2Pt2fy9aOc+jN0CxHLRLA1vUo
eHjTlxRDGBhSS44RDtfPkYkIZoPx7Pn+UJsTQgZlaRq/NqyvhzLbCiVcj6EAhut/VVU7PSXgmvbW
bXNGfwyzCgotNlVp0c0EharTn9XE+qBUXnypFayk709oa99xgJZGIHkJe/x6QpEWInsk9DDoRfdV
Gk56iZRx8NtKdifEWHP//nBbE0MylENEUxAVjNWGmCY8VKzC5DbPTOeL6P+PtPNolttYovQvQgS8
2aLNNehLJ1IktUGI1BO8K3j8+vmKsxg2GtGI1kiK9xZUKLsKWVlZmSfPyZqvFTM++TFEEWtnaXKT
rtNhKaMKwyuvCVgF15NYHYRrjJkNUbA4ljjNVDR/tlYf/ijSqTTlCnmYToMDDef9NW74CMRYDFQS
0oGjrBF9w7gwfjQMMFfCNngqCV4fuskxfj5shSo6dwbIWkau14hXS+mKXAMR/RrHC7poFCROSVfp
j69FFssYtZX8wNQer91jbERIZYa1aPBUyWA0vkWNmuwAPTd2DPCJA2oQKR9Km8a1FWeKardFsuc1
XNIB2dNJPdnC6R4/u8jngFAkRsCfsCZ/tOa6ySpqA68wIU6BGyOHEcJsusO6srUWukTALBmt4O/V
jiVLGiWd1jivxWIOfjW64amzdlHdt+cIsjfeERxYNkxdv4k86B5tDWls0PoLeoxl5b3Rn3VPedyp
D1+y/PeZsQYdRKbKd7r+OCi85Lmi1siiOpNxVFsoO7j9q51t21oQk7JEVhgtuAVX6XBb61buGVhB
Zdf1Y9hQDt6AcmiFWPWOT9/GBZYikzoOzi/Cw+sFKZMy6nqMT8+9+7XPlNchbv6JnP6tmDlJxdzu
lOg2lybJz+hQUqdZe7fSIUSyTCwtLlX9MLnj8Ifb6NYlNzrneD8o7JmSzvnbrV5r8IplmTxIijp/
nvQR4fXCLZ/aPE52VnV7ceDcyK8wMgHg7gbZrzXNUhSZY8Pyb320HPEPvNPfotZtfcBE/9xf1u2Z
krZAeMgpaC75VXwo7NzxhKzdJYrX+CCKxKlvl724vbF59IlkFgEah+R15YJ9P3mKZ07Oa8UQ/HKA
L9g6DONU6UeqmO7OqdoyRkwmSyCjRG9rlbNAKOymbWQ7r1E05b4CuMnP8+UnStXGw2GPPjIOz3fC
36ltXPsEfMqeGGPdfZ0pSR/U3BnOgt71zqHa+ESghOXOUYDilb6KEqJBuqiJF/cV1L53mOFyOyqi
+t/DfkBDistIEj7wqF35AZf9mOQ6tQBNdIrfVV3xnFf6nvLBr5nw68SBV59kBKdrQxV3nfCPKJcr
I+Jkr6hEL+K1HIf0kwDC/nlEJM/2G32GCcdz+vSdknGyjtmST/GhhkCfMWGjsXUOXcG/ouUIe38z
x6XWD8IJl9a3x053XvHA+qPm9cvyd0TcDX/mkN0pna8mhlKFPtqNcfItroTWHkCWQzd1fxela91b
3ioHgxJJEnm5PKHJxYvXaWirU2JMw8s428vHrAi/MGA3UZZPsvdtm+Q/7pvf8HxGkigky8oomORV
jDJLN+xNq0Wx2WN8TzR1eo4h5A6i3P75uCXZeAPnxvAeb95rzx/c0Jhj+XBTTVQy3UFVTlStHSqj
jHXfN7Xh/iRiNBahGgCGss6TQjftTDUplVclKqJTiHjYE3vwMM0r5QgQ8vAYyP0DW3e9oFDoi1KX
ifJq1GI+u33NnFoTfTc7dY+McWs93FVUW20622Sy15YGoyjyYraVV6qt7nGAQ8MCMcTw/c6+bTkD
H0ayoTJ4SIH32g4dmbjuqjgKHKeqjkvRln86blQ9L4szPt3/RBtoC1yOniSPXRJmSv/XtoxGWajJ
CshiYEQk9n4SRvVlrnXEVHPmtW0nVn27LD8pZfcEo+aXeJr3aiPbv4F10ojiAPCMvP4NZByN0MC2
vBq53f5rhV3zvZ/V5ejCDHvOQ9vztbANn7JCOMfR1cVHt++0Q0oE33n//+p5rqIAzUo5s0KxQV6r
17/E6axUhcq+CRaIP/KDCSeA94XxzTQ+z5Oamn+r+RT+qM1ZWV66NoIbpCbDQXpSS0slPJIUQlyF
pLAOS+c85MrnNpkVaGVjJnCOC6Mj2ivgTOULYzFe9x7l2ib5Y7R7pT/ancmIeNaoVXPIu8JpLd+Z
naYHACzU1xq4gf6OEXtiqRom4mR5iZd/G816+pIKQ6SHzkVIwde6KWyORpigDW3zjDXOyqT+akzZ
zvKi9mJSPjPtSh3Ab5RGLBcEVePic1LU5fChHpfoYzl0kfWqFaEdH+ai9D7HaT5ph1CPMi8w0N2q
/8znWS0PQJmU0c+N2KsLv+XRmX2xmGYqnwZyhurIwyVGLyXM6u4QVrEHDlWbxv5cuV2pvBmjk+dP
bt3a2evsWN3kT1ahab6l6LwKTLdHMReyBWP2R3onzjPDFF3k+tQAxT+pqhXemdZh55FWaVPIr5u0
KS0PlVvQLc3Vsp0/OHOeNR91UZXln8okJgNCh86Zf2ZmGuWnXNOF9n5i8MnxU5D0tXacUycsT0A8
4sp3o8SZnlqrQJvyaNeRZQbwbxX5m5t4SX2M9MXiIbvYubbHxb8RYpBJp7BPYkJxf50BRWWB6ESo
ha9S1jhAeCYCqhD1O9nPLz9e+TlYU8azqOBBuLkmDGCwVcnjtlbAB+paoOdm9yWNtfGQhBLiDVpi
eIGmUvuYzIv3fqnV/jNikNmH+7Fna60ofgMhlJce3KzXh62ejAbRQC98daBkO2iUxU+p3ow7wXTL
Cq91sMiQ4UuW6WsrptbY2uJxs9pp7P4RFWFMm7apdhoyGyFbQpCoBwDvoESuX1sx9BISZT2LgiIM
GSzwKv0P2d1+i7VI3Ztb2lgRqA16JPScHeBiq3BZdqJYllBRXkOVEH3Qw+EzOg1iT87wVw68chIA
19B28J4GIrKmqEqdLptdAzvJsLzBS3NQ7Cj10zK+EB1f2sl7TlX3yIvnMo3Ju9mIXloXQcm2j97n
dn4UwFg6bX6C0PdcFsVfXd6cER07ZQVDEJFSHWZ1OlrtXPmJYe5caxuvWeCacuoJUAM7tLqpoanN
Jgi1owC45reekO9TRVaORiveCoP/r+zHpwI5sLJRTxWP2vEav1kw2YWeuIgCw4o73yy0+YVMa9gp
CGxdlRiQF7UlH87rxp/XJPYUTmUUqC5qNWGRPsV5zvAYWEHLfmeHw4isjPtDtCXKhvaHsXd2rsgt
52NPuSApS4DOXu1sXkdGkcRzFDBjov2TaFmv+Y0AyvVwbAADK5sYlEPB3K1OLfVxpNYWPmAMR80x
zYSGHkS0x+W5uRiOEQ8beKluWiXzoIzaUoVRkI9mRF2qYuzE19G7Pd5fza07UsHhL0hl5ejfGmpV
QShvD6qZBGoz2PmJ+kuJEOqSwQQY6b2TfshHL/5klJCb7OzjbVyCzYThfzj2qYxR37mOSwBKcwbj
qyzQLeOFFCF7guLTIXfdo3+7rXzIKWoJIQKee1vPQSmgU12AXUHC7T8calUThW82TvLB0aYZac6B
MaOdU75lEy/hoIPJJV1eOckSqq21NFEZ1HzGj3OuieTQmx20VU3eW+/lS/Pj/Q956zB8wV/kXRAR
UvxbhV4ndQ3gxSV0GKbWfw/tRn3JtDLf43O+/WqUC3jP0wrnlMEPdf3VyO20bkjsEkK00UN6ebB5
NnvTU6XWjxdCmHRkxlhK5HDU1rl3mWaGNteYQiQnrF5mLQmnp7HLip0jsLEkIBcw81LIVGXn63pJ
aSkyQAs6l1Y0K75h1cmp0vIezJm+B1u4/Ui0ocAwgdmntAiP7bUppisUbYFSPBiYkftB1cV7ckFk
7NEh3FQMKBuB6iJyAGGlSb06WjX8uGBV5zHQlAVpQAfaMOOtifUx80srqr4zuBenb0tTFMNTP4oQ
IaC6FHvaCjeLlfhNcidKP1I3Zi07l1rIvy1MJgQ5UtYas3KdBuUbk/kP4/ckuBoTnHBbtstXDV8H
NYU64mIN1Kwej/2Uzn+0/dIE8aIrX++fsptzDSJZSunRJoKcEJTG9Qc0vaXR+9wYArOwo68i94bI
B4eEBHVv9dSOYMR/WMBFgqBBNTDHBdvNTU6FpELVlY0+BEJP63eI2pZ+ptbTo4QTCJ3YBGPYMemb
8xGuFxa6iJnZwhyCgS5i/azmS/EpgS1sj3d4YwMdML3EJ/rmctzw2k6DIIymLsYYmEZLD0QZOvMp
Fnkf+WnndjP0Z3sjh/KTXOWKrIyPRY0HMQIIH1aheKyLWhG9tNh4/f9yrS2fh0GbnnIrgqrL0OLv
Je+4Q6LPQ3K67y03kUWa5unr0EHlDl/j7RqnQh2YOzuw0OR4NnWR/CkQTnqyRLM3jLhtishPTCaO
rZ9N6uJ09hwPY9CHNpr0tVoZxWnJc/WiJcteoW7jZMN3D/SK1AR43BoDEyURR7tpxyCrbONvvezM
oCfhPz6+ewyDoDsqUV6AHq5dhRKLTRlDQWK60FN0+GK95D1tjk59qRTIg749bg7WQYo9TIx5MAZc
m8v1qY4nM6SwGclZYqdrznU4fhuXbo9ZcesMQPdNyVoOqVprnjImjqFOS7MpUJdp+QEarP57iGZt
fIbLN0/Oep2W2o4nbpoExChpxsHGrPnaaa0PY2nlUxBRpn/ODVXYfuml1l9dPRc5AmIR6fl/2M9f
SumS5chZtzxzLVFT20mnwC6H4oetzfOZWgxcYGPU7t0AtxcepUgApzymqbXS0rj+dlhxGlKqKej0
Pj2kCjHaV0QZP/e8dz9OpTO8y7tSHNzUqJ6qut5rVW/FGNpdpM8SD3RTL9CspRg6yq1BNDYDUl5h
8dQVVfYi5h9mT/PSb12avYAL9WVnl2/rJXKylk8KMYKskq6XXo8FjGAzbjs1zdS9IhwfN4fKgIHi
UA5R+G+kRkPim5EoP0RtO3zUFNOvKTiUh4c/N29LfgOZDRBLb3Uzzo3U7USXh0s4rc/NsCC3qSQ/
Byvsn+9b2thsmX6iRKeTWgPFvP7YSawzBuMkU4DKzPyiJKbxPW7a6lyISXtXhkPP7I6in8j19lDi
G3EPQnYp/E4WwCt+5WaVl6oGVdiJl0Q9nCajS899Food/YGNUE4WCjsKUUj2QVbrQ4+9qLn0p6Cp
u/pUalX5vnP68UROl+zc+hveI3lWXVAcskBkrju1SorImVJGwCuEPU2f9LytHB+8W/o2FZkyHtow
FqVvxDPzi8aEDtpBMRiROucRnd0dD7r9rkRfOUxPUQcg/vq31EgFaG4c4cmq+FF6/Z+9a7+04/RV
MAHgU1z2Q7P/ct+Xbr/otU3557814NHlLTwqcEOgDBzQGlwiZBBNsuOxt1+UtzWVDvq64Ltvpqvc
NkpQFJaXs1M4f9ZNa/xlZmmT+KEbTv+7v6JNWyBGpQy8jv+sfFSLBHkNPDEBsmbjQTXH6UTlWjmM
sfd4hJdTM3S2DFpC3NKrnNFInLyMdJaVh53yPCdp/myrRXmeXHfPNza+E51VWaCAmJTCy+pMkNfP
UxGPvGiSODu31Blf87yKdnBNcm+uU0UWBBcL/RUCy81sujvPrZGr0xh0DpMLecloaPy+VtXMn6q4
gsJul0tre13cXRxC9MzW2h+20nS62rGF3cjNlEAgcamGJt0BYW/6BDAMao7U5jhk116OI6AVAK1M
IHr4qgYlmpjxrwEuG+XDIyYw8EkKXnqrFJupR1ybikLVjU1qA0HXix7qSKBhDZ3i030nv01nqD5A
284MHdvGS+LaSsHzrC4rbQwacwA7Y3U+ouPZoUXz2i96Xkj/wRz1ZhdYi4RLyJ/zW5TQytHobca6
g2RM3Tc6fOOHdtKdfwdVU54pL8079ra8An417jjSUP5Xv7bnVDYUY9kwBWFDe9+vIX/J/MTt28e3
kf8+IzS0jQn+69zBmAUQrlqZAwMiVefitgwsHnO3GVusjUsCm5WWVS/3N3NjcfJZBBQSjn9G16Wz
/raZNKgprmSDGlAIB2McNt8SSBzO941seDx5kQufGYUQbpRVSaAJ25nqpVADs9bQFrZj+6PO8+vF
bNx6T/fhNvlknEpOKctqH8+9VWxakoUOZCQGkMV2fp7sFAuZmywnVGFsKSGbjPAdj/0hTZTk+yys
PfGbrcX+/gNWpyEvey0s434I2obJfCdVUt8YlOmDolXTf/h4v5tafbxqKMBAZd0QkHXS8fZiwzcy
tEjvf72NTEDCgMmm4UmnC7je0dl1Rk3MQ5C57nSo8Rh/jFA/Ldo5P5Sx9nfap57fdvaO12y55u92
VxtJe38JxTgOgWaltBmNJntD+nkPyr9xy0hACOAG/BPO8NUeGgq3vhlT0DER4j6S5MbH0NZC5peq
6H+KOoR+Lxr3+PiWcn/+8lCKZetiagy11zy4FK68osu/zXlfBmY6dB9SuulnLvn2kNht9IHm3cNI
UYl/YQgZ6WEoOshJrs+76qI+LHKWq1Atfomi4Zs71OI5oR+6k0D+YrtY3d+w20voIYRZfMiV34x2
kZZmQr0lNYvpSU+6CfiDyGHYLTz3WESLdhhKA7GK3Gyfkqr0zqYbe09pRHnBmNrupEWeewLcpZJ2
d845XMTeaO6vLPbmNzKaDeaWHINe1fV21HPKcI0Zj5BHd7XvakXxVpuUGtysOXqdESE1m1hH+KPq
c17xYEcsTn9FdEOHe61TToud1Z/vu8ZW+GD0kKoANTlg0KvsQGsLSxO9OgRpbUVPipvGX/QFNqhF
eHtzEpuuL7tnhH6q4GuK/rlQ3QJ+5zFwFkqY52QqigqUQ5QL37U64021lXA8pFO8x8K6dbK54ni7
0dOXE0jXu87MeGo6c8brdLTb5mQJZId8a7IWc6ertWmIQossEANZWhetbKVVF90txsB1IYRIUerz
BZWynTC8kf/w3pfMY7y1SRJWTtQxY5vMnjkGVWJD2TWZCxld21WJT9xEdsoWars3VrXlJlIPhM/G
Lt5wbFkCiI0ri37zqHlfBnWYOWbJfNFIjHbi8ObyXDxRzkmAeVpFyLQstLLPwyEovVJ9Z6QjJC2F
bhe+OsTIwU/xXgto86sB7JVTsVKiUV7xv+Uk9WArWl6lsnixJOHTMC955g99Vu1xyG6tDJwqTWqG
SdGLWn04ZsagwB473rggV3TfyjRy8d6Yp29QT5r1uVLaeqecsGmSvITEn7fazUxXvqDmpSQ8nbxY
i5/E2Jefk0Z1A3jPjU8t/aCdE7BpTw5SgBWlQPyLPfi3vRSDyKp44gVQCPOoNul8rhGSeFHs0j6Y
7vjH/eC1bY0BVgAHEp20ul302vIiOwaOahTwuKNlvHxpWqVljMdGb7Bd1B17W55Co0Q+ogBCUe66
9pRoKTU7cT0+INT/ml+PJTWKOTX/kxmuTSp7zOmvpTzLvkwXL6GDJ9ou+5Rp7fQehs3pv3wqcDqE
ECBIQOivFzPH9rDUI60RTemiv5TYTk+26yTf83Gsvo1Zttc83tw8CU/lpQsWew3w1UJhjgNxJGjH
OUvPStihVtGOavvnfafYClUyeMh3PBzD675LplfeGOfxFHB3uie7zOozxLTdK8JW1uG+qU3/+3+m
1u/dONetxSopv8ILmBzo9tR+pPUXNTRfmm6X0Xjr/mT/eDXxkMc5VuFj8RBVqRu8D2o5+3ks6/7k
taiSDrBknGamnCK/pUR+enyNvKHoV2OTM21cu4le9kyOpJwxF6Gu09h20bEdhX5ZYnAVPkSSe7Kh
Wy8qTpgktKLxD4nJtcHaqkJlWPh+QHh0JFxKDr9fDVr+tQub/I+RuZ9Tns3KRzmbKPxaKd3//Ycl
SwYo+ltcQeshqti1lKnOaV64aozoxlB4qnJwRkoAI7hUx6+ElE29b3PLa0EHEF2kwCj0R9erVkpL
6RkymYJ+jPT5EGaZ/ZEEKX1X5VyTO367dRQZ8wUN5qGUw310bSwLC28KVToWKiocnwVnRDmoijPu
ZXybdqTYMoGD7HJ9G9CWpCBvC4rZuQagtUStso8HsRPIth6MDG/S3yWlBvuwugVSERtNPWDFiebh
g7vM1blvELpBeCZdjlpnVC/jUpJfFna4U0Lf+GqMJ8LhgjYn7dA1v3+dqc5CEk83AiAEh8OzDkju
RP6itMXjDsLANJsIOJbLdQ1UUUSUGw5dnoBtiL46RjEXfq4Uzikt9e7pYWeknyYZFYD7APdfRRpr
7tDd0RJyvHCJIJWLxqw6K7m6xK+6Noi9otBGYAMNyTQ4OnNSPmiVgEWjOwOMYjo7NIXmHkIyqB8k
C5ru96rZ/yP1pZYn280dc6c0uuGfHG8Qq1xHCEGumw6qOtSuFnHQ4QzOnht49t6issp38vVNKxSH
uGpRnIPd4/q00VQSytLhJGAripes06PDXCZ7/OUbrihncoH8MD+jI6B5baV0iqUsRT8FlbDsr7Ne
tm8tGISvSlti8L5/bNx7PBmphdJ0JFSvxxEys42EYnu4fe/ASJ50pnXwQgue7zFJhX50G0t7/JBj
T1KCUfml37nyEdebEmQweXbQp29DNB9ze7noRt4Uhx7YyPeBt0/il0UdFwfqYd0ed9fW9soJblht
JAH/LyXR3xJbjfGaRhEzDAJ5XXwaK/hBj3GDDOrBbrup2YkrGyeCGvovmDAldQgtrj8m5YfUncH8
B5nwBggd41bpD0iBLtVJy/S5eamrtH7vJLUWne9/2g1nlS8hIjZ1fCibV0e/kNqFtjurzPgYxbFT
nfS909rWo7B0eFo561xBvwoB6xs2RROU5rylglcUdVCoZne2Ysk4qA7ujqlbaDK2UFcnlPHlKA+t
9nIwW4GIZqcFiUWBz19iKqTgSCJ0VMEiXWBpmKdTMaaFeaAABBV8GZaKHBPsYj8dtHaPVWFrhwms
Mq9HFobxy+tvm86zHVORUgMBFaDfp+pw0pVuT+/q1grcW3KCGTQXspVrpLkQ1lTkaa8GI1x673ql
c581B5b++95yGwjA7pKiyeIeb4j1d/TiBtw5Fdpg9kAWTJ5W/GyqefqrtpUOMXsz+ee+vY1VMbMq
6w9QmiPqLP/8t1NYNah10oM2g3mu5n/h3p3n4+wZ8V5if5tScO1RXaH8zBT9DaQjaXVENfSyDJIq
Md4Gu48udqnEL3kaNR/TPLROaWzpT4aw6ofPH8BJXVJn8dUkuON6hUPvaE1pliIo0jA9OdZCBx4S
Fu/zoxsp8ZnwmJNsojSzxudkhjUzAYtSZW836RnI6Pi2GM7eU0y68nW5k4FONInkgAuwo/X0iWYL
4alj3wSWYnfHIndyX8zWHwCxTKof5cmBYc1vm/Ijn+Hn/QVugBuwLQn6SSloiKurt7olUrOvZ7UJ
XGUE5x3LQZHCdcSRKdPeL6uuPxt55Rypw3tHK9eqzwbcW49/TXCp5If0M7iU14hRY6QQtNRKy6W8
JJMvErXPDvbSpntCb7cHUWZPMmXjbU31e3UwEgf0WFsoHX013fnKiFk3H+1odj3kQs25P6aR3iwf
7m/x7ZXIC5v8iZo7NYQbNds6MyfFbGrGwWiWfABrVTl/iznN6uNU0PrdieO31kh/mUHmiUSyxnTW
9cGgK1QWRIVfnYvqyegW/UNPqIZNpdyt02/YknURyGeRWZek19e2rCbyzCjJqsAd0/jZtlOmTssi
f1YWXdu56W8jGpk24znwo/HihHr42lRCOBvZ4Sqo1KY9WvXUfV76vP10/1PdugdWoPZlNkCO1nkr
91D1pgwjZjiDzNHEsaxs5RJZ7hC4S6J8KkSr7WApNuzxbCawcPMgcbgWl8viJZx7PakDQ3QmRP+J
kc++MkSoewMSyNJDZDHZeX54kRjj/QB8SCaKqxPP8HhTGJldczk4EN52S//aAa84hXXfXrLaDnf8
//bT/aKOYY1SLZdhhetPl2dxT6mYrhrCa99So1PO0dxMp/uLur2JaIVJkjFQ0zaEcyv/sEt4QToD
VIqattohhmHgUw3XylMZzd8dLc4jv3ZK90TH+c/7hm/PAJkDL1peetRxmWW/Xl0ZmXoI+QowhKIc
lnceD6MvaaPNw3uwssbDp4AAza3HTJDEcK4P3OSMScXIOTW7JsoCY07iQ0OpfOdZe/vB/i95lnzb
gtNcEyPnTQZKy42XoBynaDoykuOmBwjNJ+9hT2RYFoQDiHqANzwsr/cuCccMLaReD9JpKi6FGw+H
1ombDxkSpMeBu3LnPXb7rUA7gKenqQw9CdXBa3uKFaU2EkRGUNiK7iGlapT1YQpF4z2blWl/fNQz
0FrgmAGJoRgBJcq1NUsAwk4514EjWv2wQAlwjqwpftflqrKzkRu3OKkQqTJYTw71DWO2GDs99+a4
C8ohzJ/dVGeIKou7n53OvDoshclwrDpHOUow2vusr5OSURNjNk73l7zhOSCMYSGWg5RUYVaHQfHS
WOFPepAPWXXsujxT3mx4sMROSLn9kFBdgS4lIZNUM+tXZqKHadlY2RDANmTShNJpI4KCV17ibtR2
7oTbNYGfolhALYnxGd5j158RSIVW9DBFB8YSeUddrcdTRnri39+525cszHFyJpRehhxMWzkLwkup
PiBDGzRTpfw1xu40v+8oBz5l7Rh9AfKWKpAsW/OeXIf89depJzNq1EMYLeSlwGzc9eoMu9EcUdVT
sIyN9tTW/fjEdHB2aqsse6/ApfjwEYTYjcDF9Do4T+6+a3udk4mWFI8IFs8FdAxpdy7b1jwmzNHs
pLY3Hw7iHlD1DBBwKnjYru65oZyskSkegy2FRnzQRufcDkn2qMtLK7w/mCMj7eISv15QbBW2ALNk
BLyT/tXcxvX1oX74dsOIxAxKFCmha126pZ7SwNaZ2Ay6VnHzpS4cUUSH1ImL5EmbK/t/RV9507so
67LyOauN3N1JVDb2Eko/YMCUBuQTdhU5myoV2ZBnauDRMzx3quIeDD3WduqMN84oKdKlyh8VD4M3
1+qLRRwNxgw9NRhoD70l5sQsnKa07ZspmuQ022M0PuqOLAU0K9krhXf6o6vDnYRDjYKGqQWoN8Tf
0fBxPxZq5r4rKj376/4J39hC3sjyE+Iw9g3lXGfxEKhDVwt6gTxjOHcgPxnU2bm7N7YQbS+aWMzC
ISS25rhJzCIkR3CsIGvt6XOcqNphqirliCJgcXJGIz/fX9VNJKYRw7ufNMEmKecxfu3+YRfP3ji3
VgApt+2dMqPWqLq5Nah/bXGG9OW+udtN5PoG0EFRiKcixY1rc57aGF2XalbgkTGgoih0xMeZVmq+
/wc7xEN6vqAwYbi4tqMmE6yaTFwFvZYO74tEkEXWVbtzjd1+LAptQA5oVPLWIHxcWwkbJl3rOrcD
Dt6LUIvuqFh10GiuckzT5tv9JW18KW4Ym+SYe1mOwVwbU0O3SdxqsKR8dXI0PCVH11Ivoe1v9iaN
NkyhwkJZlvjL1bJGs0Vh53qDPTtBrgAo+lkYTon+Ra3COJ30lKV2Eq2NbaQRCNSHygltwTVsrx9i
J7Oghw9s6tmvNL8c4Wtelz/ZkQo8vRPKXqtiY4FsIlkdEYN/1k+a2iODsu3aDeyqH8+dkvbnMEfN
bBzEw4gi2c2SIwrQcDEitoZ5dnZu1eo8Yirp0PiAoc0YTnDaIMNZVbm6E+e3FgbsTsJSKF9j99pJ
oIYoh7m3vUAPYdDpleaPxEny51bXdw7yhiEWJinpuDKZ/V/lAYkmIjsdhjAoGFEIpsQdrFMnWvGn
2UXKnpzepjGQjvwFwBLU4/WqmC3Lixi9Qtgo7Nr0k9Dt/1LaHDQH+O0fDx8zMHSySsElxqNwtbAx
jtSYdDwMUt2ajlNVV8/CASKrCPt439JNysgThpKZIUfppNraKnoA5m9qp9HCwBZV+o2yvnWBd107
lc00H9u0W57qyIuf7xuVW3WVL0qjkqsQ4n3KJOsm3VLmNnK7GC0UQz9nDv3bJHX3+ONvTzTxQ2qJ
qBIbBS529cESotMwWNxiS/FXNS5fgVNDoFoJx5+T5uf9Jd16B8ZcWZ+nks0gwcrn08htlD4hCkda
E560xipfKAjXz8aSxjsws9vdk6YkOgTkI3Vlue7f6vLW4HX9PCoWY9bJop5C/uWUkTGZcN9f05Yh
0PbwPLJ5suVwbaiOzFiEfe4wQW7Oz3lsWc8EmD0Rk1sPpI9KoUxW5ni1rOO8oDk1TW7hyEpE7iOD
CQl//WPS1Rer8z4wNPb1/qp+aQdeex9zHgwDAwsEpso01fWyCqWxk6QZnSDRhnd9Ko5pPcNgz+Db
cPHU/pyYLfxElKerxXvnlGN0aBxjb9BF+sPNjyBP/SWoQvBfnXBGxAhZjKkGNpx3qHfkTX7QqU4+
FyKGDrOCiPmYxfXsh87Qf7q/Axu+CkZc5gtS9IsX1PUGpJliWl1YOdJXhQ8GRnlmrB42N5HtyZ1t
meKjStYIie25OYOViFHCXZwgBQ3/6uqZTQmNFmA5htpOJNvwVk7Ur6lGEG83MTOtSwfRGHa0Epn4
p2De51/hNA/TP5LOEU24cYBLsXmrveNx1NkVYl5BNsXZh8oZ43ci7ZWdZOR2LdhA0pDEgJMHb+b1
F8rDesmtbE4vUPsaTFuxIvVgxtW4R7u4YYiEW8ZJHBHI8eqIg/5thlGY6QVIjQolhJIfIQDU/Ucd
jso0A6cYAU+HDMr1chJlJguPrPTSTe10glNhOfSDqT3R0RD/wZR8RgCyBzh6MwNhxNUMk12VXeLc
0bLXyXbC4UBTYTGeyyYs9obCb+8YQghitGQEcl5tzdLZF5DXcitnF5gtKttfWqM+KMIy3kVtDmKv
IA16OChLi5JkiVyDIKZe7yVKBXGWNWN2YZsFMvPefEp5QO3c0Lfn9trKqqgaZjrjMVqXXUBAePD6
2smRacnOr5sk31nQnqlVOK6UphIJ+iEX1aq7i7sI/b3R9O2H2Zn7RyvfNCwQyEZP1pLQrrV+Z+nU
PMIMTE0RjGVROjp+Cx53JxBt+gTXiky2cfg1iFOhyJpWnZpdhlRVfCQtn6bOgRzEfutFVz9ce2BJ
PFvoW8jW8jpSIHFnpW1tZJeRHPvgFcN8CsM+eXXTce9Dba7LlkAKEo9bUFw1VVNByMouibG8y/P0
yJj6ax9r1kEM4d4Y8u39SNFbFh90pk4lBOHazfthLpyS8uGlWqz4q9O2i+HrKJlofqq1o+EPpWTT
8Kahn45L7uwSH255JUQ2cq1Ee6DN1/ZrlYEBo8izi2gUA7+3O3HIwMl1h4Eqz84R2IjCso1GVoI6
HQPR8s9/y+g6FDdykXKmOxhU35FwV08U18On+1F40wpQZrrWqDeDe722YseuPfWonV2ScfIQ6DaT
56kb9qqMGxsHOzKZPUMXDhXh1dVlzKpObUUjAFcweyWhs0AyHbow3Tm7U2hbtiRiRGIYqGyqKyeJ
K7PIo3zOL0Mze/pJK+rohxOG7eLPg1dNh76uuDdLx2b+rIF+99+SaSTtoBWOSpceStC3SrGWf3tR
eu+q1PUUn7tdNR/O14FyQ3ZGKCDq0Ke63velV7VeycPsklHi+htQc3MaR6X/cf/rbpxOcE7UH6l8
gp1cF1fTSWkSWB+zy6zYXzIjeXbBcx4XNA+jTN/7yFuuRA2I5i/YAPBIq41v4rhYKlHml1h3q3PT
V5I2YgbssXObb9qRzkquKic5V69TG0fVMrfJL40S5scYOmU/dhLzeH/rttwIPie5bWAeAPxef6Am
Huuk6+v8ktTGu8lUFJR+xOIPc/T4i4pHPRgH2ToHdbaeJqssTyjjYOYXZcnGY+E583ku4ul8fz1b
uyZ1yiVvi8wSVuvJyzruqH/ml9Jri2Mx5wPkrIb593+wwvVCcJTdkfVB5wY1YnhD8gtAyeo8upk4
mT24n/8vK2u2NIq/aq1Hyv/h7Lx2HDe6dn1FBJjDKSmpgzR5PMEnxNhjM2cWQ139fqr/g21RQhP9
AQZswPaUqlhhhTeUFxjeWTRPA1HquO7pa9xbMdXUVZ4xvKHb2o6XMMW0ZZQRidiomQqTmwDd7dfn
cmefkd4CLuAvWlfbJuDs1JotmmJ9Xqukx/YN54PpnV5Y1dd1Saw9fee7o6lLR7WndBAp17vaS7PM
dlFpfR5m+M6hX9tuFBuFdRgyW//59pm5CghCQZNUb6tPkjplnNMFWZ/Nzh8fQA0XZWiynj+NMp12
njH1u68zZ9VHJR8Bfa0KIJu7p9XntZ5aRz6nOVBvIAVjMV4mf9bbY+HGmX0stLLTIx+/172g5Hab
KJ8VN1AIFDoj22tPlrKxQbGbzzZO6d+dGQ3E3IHx8Ppi3o4CywkZVfZKACh4W6wt+qVnPTHZMBNX
nsx4bZ50Y2rfCvECdKxiATxWlLTHNhbWjLqXiS0wckTz4mOD5fqT0FrjhEr63jt9+8VUrqwE7F7S
wC1zK8FPcV085eBXVl5ktW71l6l19gdhJ/7BWDXjb3ey3gzSY37Y+NFppMFDfWkT7ZiQrdelYH70
MTMZuiIQB3Pl80VTBoLem6Yp3Tnfd+cJ+5NSKhOlvnl94vw2hrCrvMCtbNbDZPFSCJmYN/QYZp6o
6a5h7rpf37xZiC3Qv0VNx7JvmrqViB2zn7GjyBZ3vmjzKD7wEL/ZhowyPlQ4wI6qzA7S5npmAX05
r6p0Rkk18NtuZj5asd49vD6Xl2vi+mijroZnAA+kolds8QuBn9V6oiGgXg72MH8pUqusEe1u+uFr
BYQue1LtvDmssmacwhh6o5gjmduovjmdjiw5kXkVR4Oxqv9toNP8PsjA3p71tPPm0ArqvjzaVjn2
Ibj+wEF1MKtEBLC/2Hu2bi9fZsJGUK1uWNXbJ1giRNXYHjMZOgvjNowL7H/xUcbHdChks6vSfufK
UJkSIHSlqIR+6eb7xKIOUqdOz9JZXP0oEDXrHgM96fwHNx4M4zLNKGefJ8MWwTeU8+rkiV9YUYGR
GdV9lHHrGkyyo3WRtWLAW4VOvMoEgURt/moKT2iRv1px/S4TvTm+H4t4zqN+0Bf9z8ytqvjJtbtm
RloAkf9v89gE05tbSkrwj/yIwqVBi31z6TtrLzt90Itz0Vbk0eOaneogKd8PlNGOr+/C20CaRxOi
EgVvkNQENtdric8Jki55X57HwF5gfcny2Pe+DoaA3RM38s3WNaD2IWaA/qOeA3Fvc7b8Nij02JTl
eYr7vjpIJy79w4h1xWfTzB19J556MVS4PmOwPRGNByCNJzEy8tfTi2k40qFguAoTjLEOpegs8cMH
pOcdREGhuw7Rtg48CDc2EmDhkA9OEs2O7rcfsWwH5ZAbIvtl9S7itXTqB/dU5IlhXdKlQz0Gu4yg
/hZkubkc2sQz/8GHNq6gVDs1nPvE0tKjO1Kr/aM0ScZOmiXhZSwpqf17p56Cf6g3dXlo8nuCsxSr
PjyUKDhPO9/45rygq0DPS0ETeWjhvV4vAiTTOl+bOj9Py2iHq6flhyIo95CCt4A6kF7sV8oyis1L
//V6mKEdZWHZUN56/FGOa28gnOzUzinv4yqcktQMMbvBD6l2EOChu/gwrDLbgcPcThVqL37QL1AY
Sgyb35AOTU14CzQfMQbzyZjj4YuRpsOX1w/NzX1HWQ2JKYVQJL+BTnw9UxEg64BYRY8saNweVn9t
o7yKzQdHT/c6J3cmBDOTlx2konJm3WQ3TWMNWF+4/bktzV+jU9hIuOAR8/p81B9ydUqYD1knpWiY
2KrAdj2fokpbP5GyP3MUCvvYSo7oIbYzxzpo3TA7TzqVA/c4U+r4TYuvWMNhsLS9V0R9m+2vQNuE
4eGnMdPNrYeg1tB5LnLbVdc0751syh+WvJofsGV0AO0KL3moF7/8p5hdfQdodHMLkqUqXT6oBoCa
aERcL8BKDdXuMWY7x6n4PhW2+BCL4ZvT+daznqflzq2kzttmosrjmxeTLEzZzV+Php5pbGtZNp61
pncfY92Cdt7mDZr6WVPFQ7TO9US+3Pty7z68nSc0TtVnR0sPDPFWIgrtPAcLIwRQqh6FzqfZK5hu
Zxrpaeqmtnzu46brdm6f28/KmKodQkSscHDbw1Lh7Dbm8XIe5ETUUtazpr+rezyussOgd/7wborH
tfnQtmnxrWkGuZ5e3923p5U4gYyduA1RLIpn18utFDuMeXGVDpHhfC/KQH+ydQntCne7nYf79rQi
pc5Vi/YyUSpt3uuhuBnNNomRAyrNbP5qi3z9sAId2klm7qyoKnYACoXyC2VtMyF6WFqvl9yi7lo4
WoTIlz6GmgeL5Vg309qfsY7y4k89SeIU6lRaq51b9nYbEXiBJGYHQwRE2OZ6mkIY9lA2MFbhkmqq
EFK4Q9QkbpW9g0CESGcPaWiPg3H7GVWSQWqDqCxaFdsgM0A5ELztIM9JMTWHRMxBGOjAAuF7fHvr
huH2oQgO6wkroBvn+kQuAhUWAwpp5riPiEIMR6szkgejXeyd7Pf2KsArk9YdG5QTSbZ9vZLg3Oy6
WDvj7JVOjE6XMAfILKv5mdAw+2wZU/1+1ox050jeWUrOIdKqUPDBVGzRXw4aSKscAY0G8+A/Iv4R
r+GSdf2ntEE/8fXFvN2soJVYTmXXylW3vXI8JYJWdo55lhWFdHwijJQ0P0WD+NQpd/EoSQshPrhG
Nf9M5sbY6yDemSuZieLI/x80cXMkvdgsIO/qydlWFl/2SiceD6HlqcYQcudcAu7lc13f7C91BmU2
SWZMjHH9OY1pXGuZLNUZCtJUf2i0KRdhMjipNEJ3RIHtOeknmR8SwxiGJ65L3YvMIbW1P8o6y5Ov
nYCCerZBD3ydBgQJ22h2pY6W2WzX+XAY/VhmRy9QWrVZkE/lNzd26btOZTjUJKgpu+gbaWUfqWA3
kktie6GwteKEPkb1XPC4+6di6YYvoCC0qHCRCq6m5E/fTqewyBB+wNrbKw0k3FGECO2pE1FTOuUY
DkVfNVE1u95hcNffXeE072hlesVHw84MC9OpKX9fj97yGDil/TSMTpwf4lY/eVoghyM2eTksczkO
ARA85HBDt4+p1uqtZeQdP773P/ZlO/VRFXTJnIYWCFw/GrTAe3Yw74SyM66XyjLnNRJi1f7tx4k4
PYGc/Et5k8fRkhnB+9ofT9kMKgkp+C70hVF+6UeL/M6Xk7Qijwc1TGSXPljITIqIfNZ3Q+TNftWx
YYWjiSBv7M7O0SdkXELZ1voKHA3njTW2JAgnpz1kXsIx8VEyCuPYXaIZVxARjY17stYS7Ui71g8+
z6gWQYIDal7n+NT+Lfgfftlrh1Hn0K+FHYrALOrIytM0Pxa9GMSzj47VHCGg2LbhVMjAeyzNEVK5
W8XO+JAlsuoPVoEcyRHXjsR4pMoU/7D1Je0PfBzBCa6FWPipqZRVmA4oQkSDrWvjkzCSej3payWH
ndvr5mwBsYQTRAkU1UGIsJuHSApnaTF7hJkw+CmtJ3AHX8x8yO1w9vTh6+sXyc3bynsKyQqMrI2a
DXfJ9dkK0tYwZ1vYZ42q5dHJxfeyrvaU2G8iYagxEPyoIdOGQZtoE4Mm7prrfBOf+zhDt9GiNJNE
0pYDU5Kl/0lf/SaOfHvq+datVtQftbrV050A8eZ9Vb8Cs1V+ABCxGx5/4zeWRvPSPy+2T4c70en5
Bf3wzmlz3MoDXCZfX9rb70iAi2qkgRsSlbUbK5NZjEjICrTbjAGFUC9Zsr/TOg7aA4X27tPrg91+
R0DOqgpAv1kJzmwuZL0bOz2lgnOezLqIPOhlh6Vu9vDUN6MAd1cKr8qhBXzzltxILdlJEi6M89Dk
OF7aXTKkgPnjOtj5VjdrhwgCmSBcXo8RyROut6XVlFMcV41z1jDjcqPSLpJv02T1/4zOku2A3++M
BZ6Zh0xBsVCeUP/+P53z1WmmdMp8C8ueoZMRgmiD+7TmpWkccPLc1WJ5+RRXzxkQKUodaPsRzRIu
bE6DNqu6USUoKSbtJCgpTkEc6kUl5g9BnGJ5uuZV8BmISZY9mp1JzduRfjU9O5UzjYcezwr3XZMQ
sz1LrCGznZW/iZ34dfT7MBpQWSsLc70afp8UPQ8/PAqKwUecmtJ3fa8vIPu0hoLP4rXvqh621k6y
fHM4Vd7PBlZ4JBA2W620hd5ZgoOXe16X1Huo+qCcfyRLV3oPoo2n5kguL9/aU4dSQd5GQRDY1e1m
7oosHnKRNNyzUxGfCtvDVGyQ/rxzD9zEauBq6KSys9CmgLi0WVFh16k/xfl6rmojPmZw78N8nn4H
bRF89awVMYMmtj8l9bzXK7w9rUq3ldIxe5tf8FJa+s/GtvKigKfbaudptN3zMM75M8DVN9ceqdRA
mwVNjLAQCL1NdCaczO+NOAepj98L+9gZv3mii9/LYNeK53ZvYuCIZTakAMW+2SJBg0oMY+11AYlg
UX4WwvMf0nr0T50/Dwdv1ON/3GJPl+J2Y764W/Dh6KUpzbDr8yDGMWtXOkQAmFPrPdlSiTnabHjl
wR9WbX1Itb4K3rpjqK7SFAfroZJ7ds71mDXNitp25uDsGEb7fZSL92hlfRUBv8Gb2U3K8rEryuKv
th6NneDjzp5haNpASmceEcHNZq26mULsZAfnuIjNI97Q1jEoFut/GYWOGtU+VhTi9fUEIWRlgz44
wbmicB3OWmyHA7o0O8t4e7Fjp8drRa9JVcX9TS9t0aexQIU5OC9m3EQITvmHvp37i9tQI3/j88sX
YwDSE6qj/ONml3jtEkzSBdI7VLnxF7XF9l1dV+m/r49yc5MwCkqtXM2gUkEnqzjrPwfaS5tmlIHa
/9TA5S8PJ48Plhzq+Ve5pv4QaR7x78lGVwTNQ82ofr0+/L29wT3LMVCRFFfL9fBr2wi9EUnAQxln
0VBhVqJLsew8QDfBIpPkSoHbwRjQkNWv+M8ky7WVMzol/rlEH8M+uKk3gJ0rZCpCUepBHma4Yv1l
tWMn6VXCdAQlUMx7KJs7vwJUik3oRtUdJY7NESQGh6xImnUexOQ7R1Ms9Qehy1UPU3sOLtYg0iAs
c1PKAwrhqfndrlKsiN+84Eqal2YpJSG8NTd9FkNruB3EEJyDNauPdhyjLBbU484od244rjaiLIpe
UNK2dWot9ubW7H0Ooz/VIR7mP5vYyELDan4aq/f2h54eHPB3rkzVZtwGqmsWm/mKmigcuUl/D50j
eQSkO763eszUPDveI2reuQRUqZ9YVTWfITdeb6e2SFLKbnl8njC+Q4oAclI+Z0Ho9a7cKeC9rNR1
ZAcomMAYZgiek8Bbr8dKFh1VEdw6L8Piy+FQ8GYquRv8UMOkqK1Pi1fE5clF2PbfqUGO4IMbpH4W
agNaqWVqTlOUWuj6HyZjbqfvTV0M3TddFkTaKQq5VVi3/uod9CRInA8ty7t8MBqc6h+k7S2/COuc
6qGaapEfJsQ/9IuoRr85FGtMi27BU1wchIvpxGM1dehYW/OAKYQ5cZbDqevH9/OoJXZkeDI3wiIQ
Sf7RFrUHLsbp3eyhpZ2xRAZMjPEwgZn0D2UVW/ZxHpb679JDw/9BJr01cUjtqYkCzXB+TLhM1+Ec
jHZ30GGigLzTmrx7XC1XNmEXuIlASV5dzkYhl/V5rj1keb2WyGxnj9/enGSfAJhUfqQoCpva6tTr
Aig61Co/0S+zN5mRO5QWRR4D5fUcvZmPCpjzjib2nqH7nZjlhTjJvUl2AfThek8Q7AISbTldUK7X
I9obc01rUi/eCZGJY+Fb8qMRF36yE0/fuavBMdB0gTajamabbV/MiGPO6aid9T7I+m86jiZswtnU
qp0o+nZlgWxxcZDXO6ohvFlZqH9zavRTckn9uPtcdVOcHZx5XMvHsY/9Ig1NepZj6NR+532afMiC
O6XQOzMl7YWGhKw47a0tFQvXSW/yugT2oRD5t2bV7aPVTO5OFfLeKDA2lXS5uky2fKelcPFb5Sif
59VOjlm6ZJFtD29uqqC9Qe5OPYbYiy7EJmIJgo6EZYDUOEx9PYemV8pHdHaWJNK6es9O7nZn8oQz
H0ROoZCBubvemTgw2nPXVMllSBZxmbBpOkwLe7KsrPSJAlTzA3etPUfZ23WEK4YmJW1z4qQbWYBe
LkHZTH5yMcgno2DsEwKz7s1oXMW/RkaRypbS9Nlifgs6DP2Uuskl6xPjya784Y+A3kaYmjNl19cf
6TvLSERGMxmCOcWKrXAjhecEpJGVXOxCRo07/o02Cv4szfjkUsU6+NrOgbt90JgbTRvAn0q6ZKvR
l/mlkcZxkV6C2deTMCmzMqJLaH8LOsLo1+d2GxrwlNE1VtZMVCy2uz4pGk122N9enNGjhSKXHyhK
/Y5dfQphYe05I73ASa/fTypfWKsBoyYvp7VxvSMXD1mkto+18+x3Rh4JlTafXWdKdB6LTNN/xsXE
zYnGd1pECXAlJKMBlTUPE5JQejikpWE/GIXjjMeRnstP5IlpTIyz2aDi1Iy+Frn22rS/X1+kOx9E
iTjxe+k6kf9urloXtXXPGjoXUXmU5emw/84BTz1nZrkTf99etVSM4Cpwm6NRRXHmennWgOdxCgr3
PAJZgARJX+kzQcIyR6nmWx+wchDnpercj52dDn+/Psk75xY5X7ASSD6/FK6ux/btqnCXGaEBct/s
lI+uHlL1C3b2252lRDCEDUerB1TNFlgk6W9OHQzpc5Z57rtq1WlawMCef0A3ib+/fUasIsRFkhmF
t7yeUbeUJkGB61FxWutjUtfDc2v5ezf6vXVD6AIhZIagCrPZ0l2+1F29pP65FfRqWkAIhBv2Xnhz
55xSkqURjy+cUvDbzGWwwH4NKN3jMDP/qXXy09IqoUVyh9DqENN8+8qxD7kYuGbJ0zZPfpq3uSOT
yT9j3Os/iia3jq3m7CEc7u0FREJgT9H3R2dlM0o7mRXamB1NA8db/ljpEvkkvOGMLMS/r8/nFmMF
wgolKFDML5yKrQtnUM2J22imf7bxuGhDxH/q8hD4YnyqHU8kB6sv5h/NRJ4ZEvjnDSC0ccgi3UUe
6/j6b7m3X/gZuPup/BdM7vWunBu/Hksh/XOqaQbZXrJGttv4j6+Pcm9teffpxlD9DJBPuB5l6FMP
vo3LhKd8CjV3Hh/KuBahJ+e9/Ove1gQaTg6r1Abo/F8PlcfW0rYWjQkwkf0fla+PZ3OyxXeELc3Q
b8zg0+tTu/McKzdV0gab6IYzdz2eMNfZKcs2wE1klLOiYHSPjTRAUqTN+IXmbBWlon2zAL+SayB3
VioEdEi2CLlsMBpjWZQ4ip8jbxQL7d3cVM3Rd7vkf7i3VBOcVgUJDdrD1xOcYWbGaczpkxPt0sQY
vWiQ7Z4D3b19SA8GwCw+Iqr0eT1KlyXp7PTsQ2MZ5metLtIjNPy9aPDe5lCidurcwZvatkISdG+T
tlq4HSd2+1xn08csbep3i6fXj0lSt/+8vjnu7XvyYiV6EVCn24q+tWYXkPty0HOCq8c1MZyvq44w
opva1un1oV6+wyaYoXoEovGlB8gUr1cw9ZFQiqUenC1nwSiOn1N+FMFoGaGUsz1GleeJ6n3fN0Ya
+pqFTqLZdVILk0bLP6LuZ30bJ7c2nteiKL8GTl5+S2xn/dEiwfKjjpv1I6yV5Gduj7keNYP2nVKo
eariHNDBEMztwxx3zvJoj21ZHVu8oNHdL0rpHTkLxg+79Ef9MPj5iONOVlFbM4rK3sH/vZDetkug
sD70PJBi5H69XgIvgbkpYtIZs0z9oAvLctFFmPcWgF/EMhyqTLQsl+SXb5au9WeKDbp/sBrHhkSZ
AXY462jC1rxhADU+z+XsdhFGZskjvIwW86O+lu0pHoY8fqr1cUg/2qVW/vv6Z7zdMYpFA00RaBbh
/Vbbpoer3A00iS6t5WZf58yOQ7+Q8oLf0rhzKd8J71CegNml6u9KfOB6tczUq0FBcykvZiUBM5iJ
gaDkvDz2zdoUYZvN/pNY1ulomE389nqBRWGZCxpMMyXHLftKRx9LtlSxz34D0yXIER4gwH57nEJ8
QvsGcBRhLEi76ykWhQMxaYFpvhSLpAZHrRkshinG6pDXWUvgKsq3t5KJIRDIQuIJPOpN08jzql7W
SwKTcaC45A519pA3nRYuLRZnr2+W2+sMhDbXGEAHUNv6lryj481e6bg3X3KaRYD91+EIRlM8+c1i
HZqiXHYO2O0lDeAVYLbOqJgXboFRSRLbwbCq5SyX6ZhSVj1g57YXktyZFb0GBOjoClPn2X60xlj1
Ym3S8uIU2YpDp/2wlhTolio+af7i7QSX90YDRqcESLk2kCa63iIzcXITmA3YDKMQh07v85NZGwjA
G92fbuX0p9c/2Qtd9vqOQg0aSgmUXVUt2CpaFgvJVpfN1cWyRjN/oDQBskqDwDc8xrZf5ZdyaJr2
ebHhLYSLhH5wmFcnsKNUz+1feDD7/nHWm6E8urIHWeT1a/9+hocB+rjI578a3Wp66qZV5lEJrZbq
r5VAoT/4sxh+2S3VYtQIhPfVMXiZDtXSBNkfKaAY+ZEgZu0PcGIK/WgWyHkdGy0Rn0XvGl3YzavZ
h9XC7RRZ3SJ/J2z0KZTT6H90Qa3iMGl201dh2/CdHVK3/MFt4AkfdpaPr7FZPbI0sg4idWXkunnk
Fi01pY3b9oUORhoZlpwOVVPJ4+uj3LuEFTBXdZepC2ylzAygLa1wuvqSaI7z1dQW/1s8x82P0c7e
zEqnQ0DTlb+o8xGTqCP3n+6TGSxcSp2oL3piOiH6BvnRGfU9yZe7EyIkoL9KT+JGti/zRFAC06wv
KzL5J6Q6s2MNovBUid2E4t5QEFwVCQHpHLKK6wlpmpuh/tTXlzSL5YOGpwgCsV3x0ELC2PlMd64j
klDVr1LYdOA010OldVBpqWbVF0Raxal3/fhkUwTe2XJ3J/SfUTZNUOrNTd5US33R0Dv/S8xAaIbJ
Mx4Wc8137td7Q1HXUwBbqjs3bilDVg866t9shmH8jG8k/n1jkkbLMu0ZNN1buv+GGZugvliKGYgh
YUaSmMUZHEIWlYEWPL9+ju6Owr6Gf0nqd0NUSKxU7zQ84i8WRtkhuaYeuVrmP7x9FAYA/EYbDGGj
TRzTTVPuTqbVXMrSjY8a/kTHfqz33CnvfBsYLUyDWIXi/7ZrSckgzbraqC8VraaQhvj8WPn95y7W
yjc3GJCQAbQKbpEOPynRZlsb1IdG4XNY62XKaJAayVNSCH/n49yf0P8fZrMF4tQffWfQ68vklr+N
3DMfSQLmEO2uPYfIeyOBh6DqBcvTQlz2ekJoHTb9KrT6kovMP0FRascotxLnIxDD3N95z+8MBgGS
JI+bjh2+tTkD9pXlZe+2F9Mvp4csQ0alabvyZ9t5exJhKjTYPEZ07BG1Uo8Ru09t///c3d6QBHnQ
pd1FSXGgNrwYH8Zxdc/dWhiRWWXOpfR7ey+AuDOo0vZW2qgmZfZNvNI0nZf409hdsAXWptPoJrE4
pEMwfXn9VN0CEvBRo1Kj4NMvJbHryZVkRWa/ujWZx/JxGTrENvVfRdtApcyf88bKwmRdv2DZ/e31
ce/cGao6ptBIaCVA9rke1x+0dcnjoblQtaq+d6vIPuK7Ux93RlGXwvW3I44AP4OMnMLIbaEOmSvn
MuVEX7I1G83PZi3dJGptLnpqi3XbP/h6nItPc2ul9jvhAA8MR3tKxijgrVkueBjn6XtT0sR4Hitz
Cd7VUzL1nxJTZM07GSNFFspFpgPq/GL6Bhyw+zsI8jx5bmyZVGeXIq33YAk85LEPdVrCmIRPfgw6
AJjA9aBAnXWQ2EakzwNp0Sz0+M90tis31P01+cebFrySjHZqui+z18pPplOV00mWtva5pFSF2eyQ
Z/8GXZtOBzfOzR9GO87pofdmV+zkkbcnjqUEg4SBkcJSbrsoGvK8dIbL5rKW0MY94Y6RcOA2FIXd
7Bzu281xPdTmxKWl7MfMzppLannFEaPz8dhB733zEWMUitoKzcUrvK2kdMuCYGLQkYPHifZg5JYV
tbjD/A+jUNXm5YLTjKele73RhS3SDKO3jktild7jZKVLi7LE6uY7i6b+oO1W59pTjwoJKdnw9UAL
Wy12erZ6XHRG1PvLcOiWGTd4W+vFE+7E0tg5Xfd2BDewYu5SWqZJcD3i4JfZNJL0Xux09H87Xt59
s5qx0UOHVsTOMr70O2+mB9oUlx1CwRvWpxekhaWNfYdeQOdg3+cUQ/tp8dt0PZE+9T+EEYv2q7+i
NEVFyjXqwzDa6/LgxH72vcuqVg/hIev1wa+7PIAg4Erki2Wf/iyhXwSR3/H2RpAzTIvmauBMUTHK
cv7q2lPpheM0Ov4plfAKQjHWa/CZi7tYH2zkWs0oEckIoZia2BrafubYD2Pi9iJsuETFAYdmqUVJ
a3hriNWf2RxqDMgSP/SpUIgn3VtkcTDrNC/e/PRDoIR1iNASmDfaENffh0VQjkWS75Nl7ZEipXYs
grwIeej2RBDubD66/goIQ7JLI34TozdwcNyxtbtLv+LxUQ4TqtCDNdGZkvqDLJO3g+tRXEBaHuUt
Zfm7lRTzEjOld7h0Fyevi78kwmIibJO2p3GtZdoeFvnOfcTUlDI0Qkyqg3i9kBnKQW6bMZquyyGC
OJZHXhobO2We2ziDOXmAY8GWKuzEpooVUGjpC0Lpy0Kz5jObtPlWiG4+cEsV4Wwl8l2fBuU/r7+Q
d86wyrM9gBovxZHNO2zNsjCyjEGdcjHDSS8FZ8D/bVezPPwPI7ENiWfYJMi1XC9iHXRL3Ai/uyTj
ChwPHYvO+ZBVGCQd7YynZWfz3/tmBBh8L/TQKZZvAijqVXmuo+VzkfocHy1MkD4YgdwziLz3zWhA
KaduxT/bdhqC3M5jp2r7S9Dp0vnbgZo2h+WQ4Raat34TXLD6tv2jRgS2B6K4jdwAGBI/sfshA5GF
X69nYUgcZ2evv0zmVP9Z8D4vSajBM9RCLWmMIkzrYUTYKM8LGVqJp/VhVlipu/Ps3NtAEB2ICGhP
KVGC65/Rm0aTTkPZXxyjsU9tbzef4tnuPjgy659e30H3PikNFlI/6hvKTeh6qDFDbB4bmP7SFcEU
PyROarqnJUaB4Pj6QPduM4waFTJB0Yq3fcxeGIiLOw5fFfLmc1JqI7iQbuqeA3OV31zgljvgmzsD
ooNGe1adftXQv56Zq0kJOWboLrk3AfKxsr+CtC5CPykyMMp7oLM7n4xLmkoyTXbmt60nO3EyA7ng
XWg0q/uUFp04ZsPgfxL2shc03vlk6j2g2adEN0FIXk+szTHhMmeuF5CDAJsLvQyXerLf/r0QR+T5
AXVBkLXtv1VlZsz0FXl9eMW/UOuQdICyxnzvzIv7B7Jse/T2254Kta//P+C2+yzBRKDY5HaXsTFK
YpH0U1OWXyRgbhDV78Bu/dsFzk4H+t5SksqQydB1IAjfvOYiq1lCz2OSUjP6aF1lUEVIKxlvL4Fw
mSigG4ggKiHbm9Ow4qweyX8ufQAtNW5HLYw7o47mtdur8965PhkKjCD8LPgUW3MpLVu1Pl6q/iJa
i166r8/rJYiL7Klq1+J5zc3xWOnxHgTk3qhkntQqgM9ADdtsSi92vDhf0uFSr17yKIrBOCX2PJ6E
aYuLPQ3doztXexHL/UHp4ND3Q9FzW+6ZqyIJ7DLuLzUdjqe+k1NoithWynb9Iat5d8tmt3N0a3rN
uqJrDqCGW5MqyeaRMFYrB2LWDJdJdl1/irWiffJZ6k/ojYPcdZuhRoCirA+9bhVgqn23uEBIwost
c+Cbv36t3rl3AE8YsDzgJyqY5vVlkCdwR3iy+TG1C1CjWw4jIOMowTJ2B1Z7Z7HR9EPsApYaXOft
2xhPsuxnBO8u8zCXvzJLT/7EirF9hqWffwwsrScIaZKH16d354DSN6PDijgzZ2criWN3E5GG3YwX
zZbFe1nX3jN88npnlJc8+zoRooyA5Kyq2KDau52bGcwYcdqsotu1/bFajBJx/N5FrAHnUbxYc1jr
pTyURTY+06BcD9VYrgezrMVprARqYYiwVm/7shDL8U9QDWbVyqacuQn/B+nObj564qz7VFasuK2f
chmkZ2eWb2QfqqEAnpOtK6dh/rYZKmszAKp9tpyRhdRCMzCSkP/aPb3pW76MotjyhACsM7Ju11u1
xMba8pZuOetWqUepo/cnQp91J+LfIhkYRgnjwVrhIqI5uS0tQlEoxj7L5NkaqAJfyqBN+4e5Xz3u
QtoEoNyNYWgeW7u2qqOLXemvTBvcCTOcSaBVQQvvt1vmsv5UW6lMq3DMRvdnAZ/XOlp27V1wbDWa
YwFJoz8Oie690VpG/X5mAHuMPjiWJdsSCv1U32hXZz3Xi0vlHy5Gwm8QoLIqq9zZ+C/WO//Z+Gow
zjTQPZ4ldv5WCTegEmrrY26dW9eAL0aFrEc+eEWHhH1An99FN24o88ecopkZlgb14ROWYHoXGWbe
iAMuQs7vgcdo/GOuWjf7kOjFVBzsrk6RTdUS+RCs6+SFhaGJb6M5dwVpV+n2ZliNrW8dh2zsi2+T
IbXuYDtiNE5WilwJY695szPZzVVJm0tHPwcLIqX1BWp/0xxoY5cSM/ZUl2nykZIQYgxHb/k5SFPs
xE53RlJdFeT2qODQ8lD//j/V7WqEeu9X5nChdNTxAut/2l1PqyjRDq8fKY8/aPP54MKrigM1N7iG
m6fIhdGbt2Vhn60AcRf4PPl4kJqeRKUZO58mK6v+bpz+jS4vatMgaa1g1BbTIxO8nt4s0EjRWtM6
k4EZbmiDjnyQsP6q0B52STmbF+BlMDoEEO1hclAkVUvwn7V0rGEIilzaZyTDLG7lVB4gUvc7jaNN
ssAoymODF4BzRya0nRJ8fbPzMs8+r0hjPtlTmnyxStt/52SGfMT+d97hn90bD0CnIvNxxNmM17PK
ymBB5QPRhCyL3RDYUvNsuFn+ZIkEvEHd7wn2bYLrl/n5NFxwEKFmBaHverx4DIYGnSjnzC9Kf6L0
Np9a2lVPDUTFsEGd5z39eXkaUK7feca24dL/DY09ywvtCOjl5gMOjelDcsVDsNOyPuRYpg9jvPwz
oNT1NGdpdekNJzu0pGQPRRzUuFwG+D2srPvrZ+XmUCqpMNXvDkg+cZ/f7Nr/x9l5NceNpGv6r0z0
PWbhzYkz5wJAVdFUkZQotcwNQlKr4U3CZuLX7wPN2d1mFYO1fSZiuluiyQLSfeY1YwMNu6eGCF26
cvcUHmSUwDuJta691iI+KyP8euRN6Q3Rp02s6zypnodAb1eROvc9EVtYV60e53XbxPXS6jdmP91P
EwOrscb9L2vTK1WaV+aa9iecHbAyMADO7TVreC+VM5r4ULarG4ncnA9sIV6sU4wIAXXZDh47skvl
pK6ce+fo7O3BXwx9tsymrh9cTWTufS/EshsNheRIqTuPttl5+xWEfZQw7Xfz0kzRIKb0YKd/E2j1
6yNwxm+aW/CeL4i4NmzfsvML9z4vancvDGOKskFc1frcLouXJy/NL8jq3CaIJdDtO9tQBPQtGqf6
vTBc6e3nPqHIMApsEHdznult6CHw2YXmkBuP9iBmGc8jnbOoD7x6jFYXo7MruezltEOgoieCgjjZ
rHnOaK1MpD/HytLvh6y7X7la5Z01eCfiZ3y7PeehQC/jSqx1eTZTiGCdb+8Z4MX59QPGWiHOafMS
aqfaaXpmhBgZyisnyOVu4ogkQN3glvQozuvSa1kJWnuJda8mZ4mmbppvB7C8cVMl6b4FEI3O/dp9
Q6eKgnw2X1Ooe+Uht/t1wzNZhJXn+bRQK6WrvLbvW6N10DwK8qMHoOHK1nl1FBrhnDuk0P45PrAx
nLqvtMW+J+7W73jr5YciLb0rjki/cD1ny5YGHREQ9xwl6vPKYoebMJJ6nXevt0E134u8NFIk0ASw
NjwZu6F5MLVucE4IN47pSRVuIEM7a9Kf/uoVydPQdZPOyVXYJeQ8b0DjIIvQ4Gp/NgpHsRsNGqHu
hHWfeB8yMMAqQgg4/5zrPpp3wnEEGFKtrHXvSRjVsIS5ovAUoZRR/NCtbDZvbW8aESzQWlf+TSFZ
DgbOfQ4o3t+v9ODsbHIy4HUyLex7KfzmQaBvDpfaK7+8fctcRmTcYHRsaKSg+MFGfHkuUEq1O2QH
7PsmTeRzXa7jc+qP0OVnYe1oPM/7Xqvn+O1BX9n6eD5s+FIyK473s0FtM/UGc8U7tzPG7sZ0aw0z
Q8u6Ia6w8ZEL8l0f+EWUjaK8JgHxyrqlM8qFSkeMmuT57W5WbY4pD45/WJPNMcphTlxO9TXB2NdH
4T5DwJni/vlBo4+sU7Do3r2cVbWjM2Xf4b92rUT9i7N2tjsoJhHbUnbfmGZnGUJu9FgiZDDACiQG
cYXRwGMuBu5Msh/2wi3KL2upW09y0fPngKn9xl2XxXM/zN+Q0FZPb8/qK0tpS5WpzVOcp658ni+L
Cuu3QcO4EsjqHV2R01DiJeRDIs2mRD4EmlXs3x7yMkainrWxOmFdQGk6D1zSNO0cKNrooDVachqn
wN7liz3cNLbUr5zql1PKbJIeMZtURFFcerlR8slJBbGgdl+BeHBDNXmdGdeeW5hXQvvLZ2I6XfAw
UJu4IC/KdX4iaY4N2r3WS/mlJtcvQ0/05sdkCa7pil5uxG3pcFFsnSsKSWcbkR6d3gSrz1hJ0XiR
Xs12E9al34oYIFQ2hLrd50OEaI+yENQvzL9pPsUh54B9IxHk36D3z4OAoF3XITWa9IjdtB92VNRj
KcXnv7tKGAStVpJoumUUQl9OXZbX42gjMXn0hs4Na9sbP0AHXaNmytwrTZzXJg/wxS9wIof3OS3F
MJizFu+CY9vW5k2P1cNejLVz12apcWW7vToUbr5ETxg5kAa+fCoLAiMp0QjdfWre9bnd3VBK/rh6
lbhSSL1c+cjVgIzeXEMAJp1fEV0wFlk6BOlxHHTtNOpz/c3I7CZ+e5IuTw/uOuBnaB39Euk5m6Qp
yWWJnmh99Gp/s5mdms/9OIjvXeAMD3JIxyeBQuCV6bp8tO2W5bjaJKlQGDtrt9cKl7DSzYEr+mCZ
YAzxn7DsvO9vP9srw0C5ZHsR4fOQ5x0wCc+Bm3vsMJ0b6GtUdv4wcSUf/v4ooAW5D9hHxPnbG/5L
5SEjxCkSATomqaYx6oBiRlVtXCNRXCw7gmeCInDsmxo6sM2Xo6AhuxF6tOFolnMSVS53Z2pUJcIc
fxe5/MsEAnT0VvzauPvnhwM4uL4rAeTdj/M4Plur032dO+tvAjt+jUK4bhOrswIuaNTkvrMi40eF
Lc2X52ZFGXbN3fFKJHuxBACPgMzCRwOFK8KC7bX+ZXIGAhrOIbRaRmm08dxlaRysVxWQLieHRJq6
E/+jtwVe9eUoDYIogRJQrZCNsoxdvrrlIagDa4nNDreQt9fba4PROaOXgxDgBmF+OZhr46kwWElw
ny9r5t42vimppDa1SkITZu6VQ/yiArU5bW63BEUh7ovz+7fT1q5VgBnuHVu4oVsNZdg62U6T9edM
NdeEFV8bDcM9Mij2LN3Ws70kZw3J7XRN7kGymF9lJzHzLDvtdiSzS0Mndf5m+5pVuHHrqW1T/6Cl
cZ7o6NOkBxoQzqMFoikWVT/uJqdRA3rMY9cciCf/phzfNuLm3wVQCxYC1fSzikBepc644LON3+bs
/ET1Q3vqqQM/v71ILtf9tqfgLXPOQob6VW37y7qvYNsatKLEEUUn80PQJeIT9CJx8z8ZhdCMk2Kj
U5w9SwMJCc0rIAYBbPsdrtQU6MRyTTPt4oqiPszkbPWTTXDzvCKHPRheCO44HYNm9R5LPRe7GR+D
O6vA6Kl0F7WrOuNvAiyZJrJAmuNELyhKwHx4ucsqu3c0dKKnI2J19d5oyyLW+wnBaJgD8dtvcYv2
XqQTZ0OdHe2TQ8urpyd8NGt/fbbcwo5VtqG/DSuP80qWT4HKqttSK5fd2yNfZjJssq2nQ0pIbkYN
8uVTIvXnoN1tTkc5D9ltmYGus92qjSe/xN0nQft7HtawHRLvIAZtRvAcPtAA3xfMZFj5Q33lA12e
bQSMdLPoNhnQGc5lMnkJ3drLaTkaPm4qYDe1Ry/3m51EwvpKvP/KqgLnBwR56+dunfGXj46IqrBG
O5PHeSiqA1xJN6zGeQkN2Vf4XLVqN4vMurJhXh0U9/aNqY6B+zm1gN7CUmmI7hwxx2zuUmBi+7Kz
5yOFfvHkIV3+vfCLa32Yi8KYCewBOWTuDOp+F0AgEpm07ttyPrqZXhePhWicENGyn8lm8rWieR5V
6HmHE4Ah4zA73lWR11dmleByc25AZmurq7981U6bz0M3pgu6c8m0l57KYzGnZDlTKm+vrOhtX55t
JoqamxqVt1GSz0lEc0BtQSprwXgqHZqwSXvPCdMpr94Z5aZuYxUy+dbwlGs4GWamxdVoI+e/zoIK
U9IXqXNld7/28FtHgTmAa0S77+XDdxNNbiRHcOGrsf/znDmIxkU7BHrdH648+xY2nz87SxlBT6Jq
/n22m93NyMSdcnlMRCcdOiTdu6L6Yla+A9m2K+RnjxcOXyLHbDicMS4JHey8rrSsjNce2EIHkfAE
+xFEsV8+sA7Htq1nNpY5D2DoyiCYdp2bBSfHrJ1jnhpfO8tEaSpvZf65KMVtpvsf3NTOyrD0h31g
1nbUpagcHHKBruGV6OmVzQDjhWlA3Iu9cJ6UTgo+vlPqkotxMp07hzKxEwnq4V5YOWo1w9zpP5gi
MbPYRqYoD6nPp+pK6+W1D8GdSYCzCRBQt3n5inKM+IJZG+WRW6iXsesj51i7Irk1CloxflBOkUj1
P3uvr74u/ohm6tsr5TLMIhq2aWRy4nMSnacsCCz3Qq84hvKpo4tZyQcTI86oJlq9EZ248rSv3G+s
A9YCyR6NtXMz+rrD7MErCnXs62y41UXSkbsIqBmhrdIHX6+7EGH44dgR+11Lm84FyLZ7HJUHOIuY
IFL0PIcLJnmRJX3WqCN10Xo/oFdAV8XHxqXQuictQQDTGh0sNISwhY9AQt8+B/qAE0gRTIMZtzgY
Hq11GQ5pNS07s3e/Ne3aRlbTXYs4tn1xtnv/jeUh0vnFlH+5KHxtGUwcP0DhMTf7CUmNcCxs+8oh
8crS2ySHmX32J435s7jG6maja7NcHTG6yx400wSo0aQG1gKrvZuWUqGz5oj381T23ysvnz69vfJ+
2ZpfPCXSeg6OOlCazsPf2kMevePOATwyycO6+OnO1DMN4Qg0efs2mZ6tNCg/pBypke8AzfNTrQuz
Krf3udS82FOeFarUMaKiHOTOp6h6ZXO8ckdDFgdIYKLWiJri2YE95MjlY/ujjvh/rvfNotZnGaDR
E2ZW39OKNJPhc1UZVxLVc2zZr4XKmbTpKgGxoQz5cvp7MTbjPCt1XLSgi5ypL8M5W+Qjn/M9axfz
x65tdl6bBLHtbX7XnT5/EJ0j72bqjCDOvWvaF6/sW3iC2LmDp9NB9J3FpcNSairJs/VIs4KWsL7M
ZICBNiHdMBayPIjeG/ZWRYNk8bXy49sL5bVZoKBCX8dlkVxQ3iiRTr2JLstx0I35p7IQpfYs4v0B
IG7YVUF2qqoy+J9MArUwVDEQrIZScLY70FmrLHzA1NH3Jv2ofIOtPg1C1w9lY+ooKDvcHqGZ5TpO
cJXMPmpwOJvbEgU9B9H/sh9Cki7/9xbz+M9vv5BXzmwiJ0Q0+HCg4syz2UAzL/EQqFBHsKyIdhQF
lPXQyDz6HGufnqQlx+HKXfnaiURngZANTIRFE/vlksTZVW80B0OhdcBLQ5OV+36d1vpKnfMS+cER
Ddx/O5y39tR50D/mPFuTCHVsTSrwceL7wc5QKbG4trRDcRt4wnzXiM7+0wUz8KeG0Fm676Eagf+Y
TOOaI8qrOxGwrMtNBTEXVZuXjy0dG31krV+PvVW4cpd3umuH3YKmajSgurTXS2bYxwHyR2DXxYjE
g6l/XTxZn9ypT5EExNrk+5J7vbr2pl4JrYjjIUKRH/HP8zrTGCyWlmTjekwWy/69RV9CB1blrLu5
sYkjHEPVx2AK0ClB/+l7aXeHFRWu2zxIKXlNcBc/rUgJhKiAeeGAoMCVlOpX3+Ll4Q6BCk0ZTF5Q
aSe+efnmel1WgdHU+tGkzjrdTUGiPc/U/9IbW9jUcujRlw8N56gR5lqQPzuyaf5oK805CRcj2X5U
ywd8mAO52yjKfP8wQpzvDfve01AYBSIzJdOV6ORykb/8zNvX/1IpQeXfdfs24zMrFF+GKrAiRBCD
27d37+XMMYpHuEXf9ZX+pxrSDUea6EcLnEVxLLkel53fdFb1qK+dVURvD3eZ2HO5IwSwIXWBM6IB
9fKpYOgFReqxhrXVA0tpjb3VcW3meM6sfrkfx/40j8PypHmqJRiiorjh0LXluUJXpsVBTKIh/vZn
2oZ8sTiIoclJqLFB4+NUOVsc0q7WIjGt9QgYZGnDuWmq3QISBlszigr3mtfOXtRbTanHwETy6YNh
Z923tz/DZXKyfQjaz1woG9TsvHjaS5cTG02GY9uhRxouBZ5dYWrV+zJzJKVNW5uPmmNW5Gi+jErE
rG4RtvJ3XkYJtBg16iOaqj5KlXdxJlFIf/vzXSxGPh6eORBt0Tn06dKdTVuBvmcyj/qxYt/WoZUV
lRMi9mLJ+O2BLu72baBfomTQD6lYn60PX9fKNUdQ99guVUWgUf9Ipfyk9dpP4bQxwOa9qzf7t8e8
hH3RxGJY6mrAB4nHz64wN6mwk4YLfVQGMPVonLTpo9P2CUiROREYdMqpfyTm1WpAb4VVhGttuXWo
4F7qV57/8tLhs9i8Z45SOr5gPV6+aWVlDU0apR97ewzEo5YRQN0Z3KIPomjSYF+T9xXx5Noy2YEh
6xxU/8H3EApO4A7RBbY/vf12Xpl6ImJyFRp+W5/nLP5L28nsYIoYx8EaxX0S6NO7wlHBtex822Vn
u5DCE/E3q4uldq4CaUzDJFvi0KNaFvcPd2yA12eNNndxU6ZOHWmZEvmdjreBEQuy8iRaccb4mo2B
CkI5KRocYdGYHaYdA1Sla2yGX1ycF5+Psiv1G8iVZEEskrN5oQamEQXM5amojcrZdYuhtCcTra3E
xtZxwYfcMGepnhr+DlHBoMCQbZ94hKL3Ldjicqd7mhK7Cmg/JPyy1PsbkeH5+GkSqZJx3dXV8ntu
FfayN51F056rxJ/FT1+163AKktxzxrAwc9H+EFZBqyhElsZxhjjFi6heodEtVhOnzYDTvavWUn53
wVekDwKvi+nYjGWtXTk2L49ybnxKR4TCXKvIoJwtjLxzpSlkmp/8UplACJH8+cMuXeuLXIsFfOZs
CgNEtROAeLa1wvqsCgXDvbfSoo7N0cjqZ6gxwrpyVG0T8XKithIb6Mmt6cVyOjuqYFQmRZ9XeIl5
2fI4OOP4lS4De9lwtSV4zDypW9jXYEd48/ZGuTi6qG8hzkLCBLQSpMbZCtEVtaW0MbPTlMFjvhFL
l/qHChk2LMVsUYFkDMYTFKpU4CCPluqV+bjYpxRSAWPzf3oSkDjPrrFqaQmcXDc7iSpYRIjR6PzB
9Npr3IDL18vqJxzmEt/008+R5l7LNSMdvTk1iJT7kTUFS/9OL5Fu/aH8rPkzIVP5htsUdgxvv96L
SIUrmlYA7B5OB1CE2/P/JR7ahH3MNkdipZO5f9trgXZosRs+2E6rXQmKLl/lFg1Q6Yc4Ci7sXLUo
mJfap8nSnpRw1Y2JA+ohQx88fvuBLkdxNq37bRgKXnSCXz6QllVmK6ahPel95cAnkl7cWn13Jfa9
SM9gNW7PgEwG2+KizjTOaxKU5tieJjtoD6goTofFb+wP3jwHO9PQCLvffqyLcGqjUVLIMUBvg+g9
xxCZgd9OlTWJE7G+iacoWSoGZhaYyr1ycjd5JBDN2/cptEO5Q8PIW74OQZ/114hUl+sFmAqUWPIk
qOhgb1++3nkNLIHEXneistve6MJUyR5GdWeEk2dcpQm88pq3zskmqwG9ECOwl6M5ZrNQps3ESWNJ
7Zq+7m8aXwU3c2qZRWiANDWuLJ9Xnm/jNlMxo3gJDOds+RRlayugruKUysLFM6cAGB8U3vDZ8TT5
59tz+spSJR7Z4F+gYgBKno01+VLPla6Lk5FbYoxsK8X0UzcnKvVvD/Taa6QzDCx967JfVFcKA4NE
sEcCp9RcjyxsyI6UpsSDOY10BspFqisDvvoWkVL9tx4EBciX86YPs+/nahGndiFhB1us36Fdud65
PqHm28/26lAgz+ztYCSIPrsfPHzrp9UR4rQkgVtHq9KtLu6dIA1us9FbPr89GkVzPvqLixB8ImGk
v0H6Nib12QaASFgtDbZIJwSRcT0OImEZ7SM6uPURY/s2thB6/uS72lHTl28FJPpdvQbNXgnK+ooo
M/LXcn6QE0CHEHfS+bu9CvfnoppIydKLsrQybjMoW2FjiWWIMMQgMTDzEpO01gitqcoOoq7QBB2b
IP+UGeooRst7CCbXIMnXtLBtNp/eMqhOlLTlvRxs/7HPs35HtDvjkjQf526kq6sllTqpchI7PXN9
9K08FP9WlX3KlSFaOmfDtEvTDJucaYr5VfPenLQv9VA8uEkjbzodibYlT6YqzIVXZ6GXDv0JILmR
xoXl1+8by+nvET0p70uZ6IfG6RUnhZ6ESGY+Nolf7fhU8uRjSr3vplJ1U3ZL81Kmnwqq+M/IAMrv
hqiTMu5UUB6HTckn6rJlcB88aPn5ey8BeXPXuSsvK0A1O/jo4BlTxOABmZ6tO/dhaWZjDqu2Mrub
QHnt914uWRb2eod/VovJZblXtUuJOsxqs2JG1obIjvdtN+IEzdtYg7s81bwGWyLh/fDtpchvfDlv
6gpjPS99dhq5mtUHV4fqfoPZip18guSXD240FShLOJE+GeNy43hl9+csHaC6fiYze4+KmWwPo7Ep
mul5meX7FXQ/sRtcJDJitla/SzScA2JLDUu+R2tMrDuYsvJegyL0zZz6DrPOlnBvXns33WfGYspo
9EY0kpdRSTPWC91vI6cHphsGaDbjqaIvg45u8lyJm7EasuZeBng73ThjbsqYDKFuPiywBccD/eMZ
7cKkohKOWoVLgIDrhX4EweUYh6oparzAuqIzoVn4Wjp8Gqui1z5YSbn8Odq95XxsOI6GOrLpuJWR
0epDsM+C0psPQO6JrGezgliqLH8QFNu4Y/c4F8zNzljKFiGyZfK/mHaNBgNIpakM+87tcBuiAlbu
ZkcE77tG6GWU9yqpsV9L8ja0g3SpDt1SdtNHGyL2+iXPBpW/F9XUfp0xE1I3QuSqiJtuGNzQa52u
fpcMXg0tJy88CCpu1lNMs1VBAuCg5ZL2YVFOhRlhFW5mZIRDVX21uqwRIb2B2ZrCeaGjgKR5MT0j
oOTbd1OZVr8vskqB80LwGp46UHtWBZDCMEeG2ZSzrKFWUGJRnUvu0gFTsZMzdJ677aDEH+9GB5fU
02q3VESH0cOTKM/dZdmjOayqh6RIsumj5rf6n4TpfRZnDlkbGwh/up1vCFVidqHP/TtpqX58HoKx
Gzd1zUpfTljwCCvEe8iew5psZr3z2kLvorV1KHy7wt+UtLBLD4YkRNFnLm/9VbKQfJRu3I6K4mpR
fh5rV7svUf/y37WLtDIFgSGtvJiAbG7/sIGtBB+zYuyyWKxu50baqCudUvo0ocknvQUGMxbUB1U6
/vJHYtRt9aAVDIpDiJmK/bJgT2/aic8FD0+2oEVcZEXxewowut7bhT3PIbb3uAslSCp8ylQq+tDx
8mx6xH5YNaGuymW6RyCuKQ8asbYWkyE4Cs70ZHvvXIVwWoS6o+2FujfaYqeYtzEM1r4v7uzSq6e4
Muuu3W6tksDbqdp0V7n2vB6UGKv6mKBAFoRJYZniduodczmp3ETBYXJq3JwM1KugujRFn8Cg3CoZ
+drp5pPjsiiiPKlTXJ9tHNcOuq66+paKO05k00rpIXThUf+OJiAVB1fLoHVrlW5PT5gfWTr89MUM
omAIhvqI4IGlvW91M+/f8UEG7fMyw14/eUYis13DAndvvK6y1phaymjGTLVvhWtfrp+cFOG9lunN
7IzTgtJ35A22ciIP2fOFPZAkphNhZTw4cV0b6Fez6Jdp5y2F8g+dkmMVa7ro8qfENbSGQ7SYVOiD
Zl8OwoZuFvYkoWPYjMMqnpRhw44yJLJ/YSMGzrqBX9beqE108LYxCqe+Z+5kdbP2NRXgJejq31NJ
KMumEizWsuv736eiCOq41RvhhCDph68CsaDPqe8l+s4bUUNCGRHi/X1HQwaHwtTkzM8lQD/k5bqs
PmQKGkZIDjRAOW8bOEpaNbvqFvm4bGZzty0mDW2b6+EICvOLLnp7iIQDXfJGH6S044VjUn/fJh39
ilK2KgvzavNK9hvkMENZ59W6k8rtnXelP6ridiinEabSNGuWpLeqNJTr7KyYssgd56D8XtiTPZw6
LcCTi0MrESHqev64d6zWOrY91Ig1LFSjutCXzYToqkxWbT90tb1+Nwq/7PauTLwvc+u0Q4yHGMVe
UxeTDMVoJw3SVPjIHtCJyMzQEHoDVUXhbRsOprTfr83a1HuHT/i8wu4fvnSrgZgB5CpILBFHR9Xu
dfg7n3J9rVtOoHVtntIRlw+qdJB4YrqUQ3oAHVYC3Fhy1e0K3sK2g8pUhZrs+iDCNIk2v5pH+aUH
KSP3rYfISTS3xopFZrME5jNEhal+N6Pq1fVgTOu8jJo2n7Q4hR3tHyGoW5/XxbFRrReeeqiR+gSg
WVnW/DveJnK4G9e5nD6PrsrscE0nbbgFEuU1YW5I0B2972TDDhRvWR2QRSryeO0EHA/aj9N6m1TD
mn9Wje71+4HWah6hQjWtp8Wep2Wv+0Pvx4udBurBsbrgo2cXTX+TdIY5PEsqmG5kdk7S3/TeZurc
tQkyLkBZ/fkdpitFtS81f9XuuUzEZ9SgsaEP2jLHN5QiyQ/KSEUWD7xs2tkOWoo3ZbqK9sEsvMb7
QvpHiGCNnrXs3LnTphOGd2ZzSH386KJ1wPdgJ522KjmSrDY9gWKo8ZNgd3o38CD1Kmplapt7FNkI
Bel2zOtuJVLZusv0tCK/7pwsHKRlrwe7M9Pq0bRGlCvnJp2H22DolXEXrJmHTVNjgDxXLH26CkqU
wz7TncaNdaPs5kM1roQvojDT36XPsrhj9QOp0zMqazvc1Cp1j6ve3O+lARU0nMo2K98nlpWfxtoz
ushN5oJjI7FUhaOnMbW8nEUk0KC3vhu3npXFZt0mPK3vNU9LjsbrPrdXsz7YBkHYPp2CdrrrBNHt
rkozoT3ja2b5sT0MmVaGiFHMBHpYswTJGi1mVqlvaTAUQR6OlYYnkzaXrYiKSqCjAQe8FXut72ip
9j7uqZE3inSJpZFo2u/2mqTf02I0zWctE/0nIzHQ8o91R8nhxoW2gct3lrfqLl9y43Ov2eC+kolq
XRgMbiL3BOGdegxqG4OYvmn696PZBsFtivldExLgDd0OeL7b7BFHzVCOs5wq4OLqpt8d6n53RpG4
xS3U/BG+Hm+kPMiKlY+A4NIvcdU49Q9j0RsnlsUo7Zt2WrWPOgGYF7J0HRlPq+E3kXQLSztpUq/z
vSXa8a61iirZV7pmKYwgMqeBa681Iw4vPcdAtdrYLKWOLutdxnEc3CGP0nHaJ/XU3Lqs+zFcjV4i
eWOV9ZNmKtcnACP8PS2WIay4IttToVsuqcM/W+mCLB1psaghC7y7lEq9HWpaZT7jBWAVN3ZXNl6o
KU6f+25VbhDaHQqNbBMC4QMzNSUxZZ3ZuG/rxFb34zpgDSV9C3WJxBGSdeatOUsG7UNOokGK+s41
va69JeAY26jAehnni2Rcfpar6S0HY7WzdJ/QVF9DV45uvy9FnVu7Bf3f7B17oZgPYspoAJU4HPkk
Y/XaHhsjldWh3lRsQiwqUZqK0COd31m5URbfE5SmptgYtCKTUd0J8dSmpfiqssJGI9DNk05wEFij
f98Ci01DiqgaVr/kkkWyh0+3JYftsOoZ97ia84dSDybazwu90TtlknQdqIUEyWNAQGXtA6kHaVw2
2TrIEOhY0p9kbrXEXuBIip2uIF7fjC1ugqA4ECW0YsfM1+w0t4MQcVGP3hq5BajJiL+uh4fNMs06
EMJBACZm9PM7SAbYsbrmSOe28Fb72S7F0pzcYhFyZxaEKJ8huwtb0RvQ3OBnQSdtPFl55kAGXqYq
B1Cl1ykccHCWmuxDEBTdRPexDgY/RNhiLn+ADFzFu185+v/6If8j/dk+/TsZH/7rP/nzj7ZTPU5W
49kf/+ux+9k8j/3Pn+PpW/ef24/+3299+YP/dcp/9O3Q/jmef9eLH+L3//f48bfx24s/7BquR/Vu
+tmr9z+HqRp/DcAn3b7z//eL//j567d8UN3Pf/32o52acfttad42v/33l27/+NdvcLT/Uq7Yfv9/
f/HhW83P3X3rvl1+/89vw8iPOtY/gQMjivbbP5afv/7GNP8J9tqkHgTjgxbRb/9o2n7M/vWb7fwT
C41NmoOCP5jFDTU2tNP2JVP/p00XCWgdXFiqY9SL/8/jvpiY/zdR/2im+qlFx274128QA19UU7aG
AlBBMATU9jcY1C8831/Kz1AvCI/msnkCLmLe+1pL5lHigurmOkGDNNbIk6Alp3H56AfLQ5GHiTr0
X1CsjivHvc2X9jjp39xKEMxPPzuw5GGQVeHg3pWcdMh3rw/Sar4OIz+YvwvM5GZRHjwdwoJolXQe
u6GWcao7kKxyLwOZiLuz5xTfMH0GpbZq+W5JeyRsbN0Iu7p2sGqrcjCbGYdklKR59ZmSyRo3hfkH
8u012XDvoib5CJUOrYn2x7j2+r5WVEZXy0t3afdMpDZEU2bPEdAHKw4W85Pfqh82QNgbEmRQelUG
MqGdq09D0dQnazCmm6IfD+VT8QTQ82aEJAgsJ7XRhCn122C9n8v0vVat/oE7tAub3qhw65babk3T
z0I31nDspB/WP4KWJHO5I7PwzFtlk05Y+yITEU5OvrJ/TGXT7bkL7FAfFkm9iKKUQwsuSSgE3S6N
RpTjFU64kG1DBYkJRiLX/FEQ782RC/C0QaKdPi4cQ8zBh9a4aQxq1qE3Wn92Wt8/puvkx4lm2Z9p
PX+rLdqNtVfaO3vQjYjMqDgEVv1HMZB/Dmli7oAxtKFC3/1g6tKI7GTuo4aoaI+U7Q8KKH6M40aw
E3kx3A1KVLF0hQh721niDjsbkgU9P9Uo0+1o4zRxYPSUK+ZBfBirvnic/AGFImnLuNTm7JjPBH3G
SGJB3S32tOr7XOl1WBYExAijZ7Teimm/JnP1mZ6Kwc436od2YNlOnfhazRCyGtUUsSGAUFmL9HZ1
0n7faonRpLwvDTUBXuNWkRGBuSusBojbOGV7s3Kembycmn6a3o0YOkaecOUNuJJ3yhkaoH9VshN2
qyOboNrnpPTSgyypdll6ubdrrjfk6A1Q740d+8sy3K2U5Z70MfH3Q6bQHLCX9Iu1ON5ubFDixnPD
GCMqpDQQ6yn/huiMt1PztsgnNKM80RDHVZUfWo3+vyk7r924tS1dPxEB5nDLVEFSKViWZd8Qkmwz
czLNyfD0/VWfA/S2VmMZvYHeV7tdKhY5OcYfq0TmmzhXU+edpjZruAYgW9rANjkNbR7JZbNvs6r1
w2wFQIGZ6MOyl/x8wDCh0IB4tNxThEhcXQjjOKjfWVCqu9a10FrPu2cmNT1AiTHpS0iRTmmkqVoW
RZndzhvfXIt7jR8yKWuQDl/Tcl67fhHVu6hiM9C8FCM8z6thI8Tz3C6asrZIQU6sY5ORa0IseR0a
Yz28NoUxhAFwXiT1eTrQyz3eGNM6Jm6F7JTECWnGnI1LJMRYp1wHPewAFhPIR6o1nIZPLxt5KkwT
uE4rV7jxLE/mXFgndsOOcbI3og3JT7Tllh3WqspjL1dfO7ozo1JZL7CkRTgbwXa2fU4xlCnf6tmk
9EYYXlR65W/PzqcYRwqgqsPX0eR23429hgAlL5NgbO1L4fEk2x2Dac7SGA17UCUQpoirStc/bELz
CR0Qwx1wp3Uag2qLHbnyNBoMcabKjATJNrLWrCnPnQDDGr2lDcc835OtXepQDjy/XT0ohENbHrpt
+bZoThDWtSfOOV83rDUgXJ9B4WhmjTq1cv+O6II+XKC3WFd7EfOWr/lFxxxqyhHJ2E/k8FMNmLIp
/I25/JMY/n+vjqtqEycaCknf+aRpoVOCccQauweCBG7aQMYOT4JOj2agtV8zl2YJYWR/oTA/sfN8
qAP6wmdClF5JzM8fWi99rVNnYDzYAr3KAAg1NxwRP+eFK2MsYTt90S3WzkcsXuh53L+wU38yRteP
v6ZdXjkjGIhrItmfvErd6z0bY6Y/VB0lkWHFjfgfA8P/f0P/5xv5H+9jgnRwHEOdIjnElfmJcNtg
8LnrPOthrKsfWlm9DpbNyDb/TU7wJ4vCF3ExK/Jc4qOF70bt/ecXweRXefrQOA/deGDYjZcT5k+C
Qo7//nX+cb1ggAmVhE+HXOcjP90jmUHP5uANwYO68g7Bh178RUL8v1yv//wA7xMbtLWBMAfy/h8m
666aLpX9WLVv//4d/pQG/PelQtTHjY6QyiQa49OlWuD0NOAy/0Ei/yjUjX3dfOxH3f7dFx///lH/
y+UiLObqAfeu4difXedcrkYXpRE8DNZ56fDm/IU1/+e/b5Beeh1Dr6owLL9//uomvnn4o0F7oPCp
22MGjX//+/95qVDnIBSh6oYgQjJS//z3+6tXSttr8YiaqZ3ToEj14mD10fI388Y/f3YiQ7D0Xnut
YQI/85sVz88uc1U9+sGcKm36EpTb93Hx3//9+/zzKbk2ryJk4FVO2sBn8YkXyLJsraJ8NOcna3/J
8zk05Ecx/C0E6fN1s6+SHgTG/CSQqCgF/7xuucU8dWUXHooenf29kin1g1sWTdpfkiA+Xzc+6Cpi
IAjCI0gHac2fH7Q52mRsPh0V5KBFZvOmlV/qvyVzfdIdej4fcpVNX+9hvF8E9v/5Icoe84x7MH/o
KoXpUIYb52XwWFIgqqtzi8vVd6qoyl7+/cf6fHNfhRkczBygPDq4zT59LKhmv9auXT0Mkcx+ddrf
3nfWn1q+6/diroS25Mtd/Z3//W76j12p9CuSyKFCHogaXkPcI+JutGqDWcLrI1PPZNJunR3SCKIn
C3kikSJU7IcpOcBnTbya+mKFQjkiMofKeWy7Vp023f215k75UAoizr1g9g4dUtLEUE4f+RojxEQK
JCvZsOShXzIg7y5Olb6+hrQGTnbvK7B+ZU976raZcxSI7P4iYfznLXP91gRJkWiK/sr7JMCqs03z
e1I4HwhJDOgFEBejfvg//3J8BM+sj8aNfPRPJ2wjgtHC2V49dLcOG42K/v2f//wU87shgEX5ROAA
N8ZncXY/kA1BIQHfoLorrN+a/D2vXrTNf2tP++cN6LGyk2VLtCpqoc+JeFNL0joaNfmwiD30n9GU
/eV4/dsHfDq+bd/UGuP6AcQ+jVvYz/G/XygOt+sB8D/qius9zlsBHRv/MZCNfxZsV65V6bk2ePde
bZLT3nX0vnl1eaTZdT2KtZ/ihpn+1awm2CveMYdlqgzIMWBebt/Fo2U2r+9Yq3M1qGStVIbXNyjT
viw+nMlyH4IskOeiqbIsdRfzuw4zEMmVYQscrrRPdHpmtxR4jEALi3nRS8IpJ9lutDwtQ5xPjn9D
LJ1HiA0SM/Pk6M2SdFyUixJz+0ymWn8AMofpK6z89zqs7WHHirucPWjjZHQUK37lr+m4SD1aF6uO
c238uq/oFpDFT3kXKmZ5NyKxaTnXu92kkMXkF6pixjbaf+/XwDmo3oR04B0YreYaXDAntTGx0yXQ
v1vAc3HIhjWZE99ARylHIarkQElMcTc1A8CKpcS9v2rDExGchDh0k//DreW0RV6fFbTA7sNXe1iH
O1h690w48ZhIQtwAGpcmLc3Cfi/5Vc++08nYXVR9cBrf+zmBrEbr5Olx3i96sgKZRNip8sRC6nry
fRYSLbeWdPS3D5ieKpw69R0Zkh3bEFFJ0Jhu1KDzOowlAVVmXjzpZv+KYR4vw7S6adV3VbT41XqT
T8Qlz4OqnZj4E5WKoeFKZXZ/h42zQ/mmhmj1r6mbuXDRaGBEFo29X4ZSdensDFUo25E/c9zQkuZ9
f5ClN7Of2n0I0COPQtVFYvTWAk015zIcNAGkNOve3UC64WmAjIkDv/EfCRrnA6rVrI57N78Ysz5G
g1bV6WSVQ0hd3RDmtBmdjBaCwGikfWtg2L4d3cUJ68bZz4x0AZ1ZKD9c1UDCr7rPbh5oVapNvW//
qqRzx2qJWb3Vq7DRa/FEM4zNLSPtXx4Lq50U/ih/kbX52vlNdlr9cTlviFhv92yiflQF+5OwguFG
tt3yO5f+u2qps9Dr0U2pPW4jq+jXlAutXVsW98d6cWr8l25xNLqgTnw6r+/JwzX4TT3rHnjFPSGE
s9JCuKwe3sCOmAP1dw7/b0Gbv9ADr9KN0PRIzGuRkjbU/ibiwwx7B/l0K70lKbLVvWF98k+wB825
hoWO8nbrT50o+IErDNnubDvpBM1/6rh9n1YJvRoV9mQ9jkq5yGn8PTI0pOtQSFkECNEnze4w7Hm+
hl4binfaHBmh2HgbbaNLOmsuAQL66Sj1jR7nXDPZEKv2ANJ3rf1rSB8WVhE6PrkAXg3RsJfDm7/N
ftI5+qNw9w6rXz6filyKi7aq4VRDGyd+vjnHGkP8iS0Us/NusOX2hnUy3C7nf4yKxyAIM0acU4bu
JpcqtPetiTvLo0wEJdFNcM293AxZpUY+6qEgiGIRPfhFL9qoctsrDbWVZyguN5bZds40YMa31v0K
YnJhJcijDN3LrctAdVtbNA3UdifSnF8w9KspqrpnUjXioHUTtIzX/X4pE2XVPxmPvsyWO2ucmML+
YebrGHuT+rq4mwi7LjNOdiGatJj86h5SJTuW5ISFxrRNZ6f2tMRdquI0gtseoaP6Q4Ms4k5u/R41
iyXipfF9PdRMAh+0uVGPYy8/ttYo4yWj2RoECJDKHu24h+SM0UlZd5u2EnF9bbOzLVkdZaMFydLk
ItSxQEbEXqu4QbBZhGu59onTbs7TKmoNCYu823LdPY0zJ5kxa/qb5jrTzU4hX9JzzB7GYh4iplsv
qoqN55S4iJNwhzZpmrZPzTaH6gZhg32vxYMBK53AATXHzu3cO6WcPS2G4ede9cFtUGna2SoJ+9Jx
AsIriuAsRfYqneDH1ujfFxKtIrfs4TWaskwdRVlCt3YfptJltJs2HOTsc1jiiHtft3Y6QpCLR2NY
1C8In7pA8W2bke5K9az6obrhWBxO85TVF683+vuc8lAELFV52ILyySAVMen3htzkTftCFqU6dnnu
pUI65Qm8SI+mK3SLYD44FLvEXgeznkprqy47Rspw0biuctCC7+XWjYmo8va0BVt/tN01/26ss5e4
okb9ZcrqYXE1H1NkNkS0Ahgh6XDysi2qjdb+akwdCNWgca8awk7rveelp/WzEdl0RGzAazDjvIsQ
+gCva+38aqD6IXMB8zvHPe+HcJvXD8vlijX66B51adVfAlH5RLI0WwkcmOnnfVj1y9w8CKCoCjTX
Wz6m1tOf6x3MZ6wG+wDo+zSQrZ1a5qZSUvN2nLLLr07QEIaFJDiPVSugQA39zpZQdDkjWeS7Hgh8
Vfzqg4pb3N19YmA6wmqLjsRJ0lgjXqTlw+pZ76Kc8p+mWrTYmrLp3vcq8U5uslOFBe3LsWau/cWr
LJPj24EetGDSMc4YEcld1c3q61w6yRwhRfUhV7u1knEyLOQ17lQ/Fr67ce2WKj/UCiFRyJscETAq
vkNrVvnDhlJJhdRY76lgxrgIRoXE66wmgk+lRT4YvQMF91Wqt8UHWB61iOtgnivN/raMwrgTIn/X
+RIxojLQ7A00u6MBeWxlGHTI4ObMEl9sG3h7KBve4V0PLe5QivDYeRKl5OzoF6OcYen1vEjQam9+
OO1tEKJMQvRNbLV91govj6fV0x5EhoGLe356XBs5hjnJJJep473u+/UUF7aeEyavU3hvZS3mdlW+
4iWvTjRAc/eOBf+0Y/7QCRm+0d1rSgOUQ1JmwkgNdp8QEd9ClIwcE/jZ33C641vhGL+W6/8tzhhz
48znYpoDGY2aH9w5+VWBCyWEb1qSX2Q2x3Ucml+QWyhpJ5+H1dI/7Kp4Q2GlvSm25FSiD0m0Wjef
Nzfzo2s6GGefto+XqtbgeTIF6Q6felSYgWE2/CUiV0dHCdtTJ+ZvGpZ1UyTUjiPPHzvGjUltD7LR
33IhqgV10vhuWPsv2+m0E2DeOIe2tm6RTprWDblHZeK2sByLq96tBtUSND+Hx1xo7Muz5JWpqeXi
kioWWhsv3w13VHcNq/cPOFvvl3y7WPBIs05lt/0y5q9+HiSl4SvM1V4eLspe7+0NXBIh4m+t3X+N
mjaD7k6UfKAgj3iclxsmD5G2AZS+LvFLbmKRV8EKHZMugiVUgiqyg3lI6CHV7ipWnnjYhu7IXFzf
CU6eC3RaF64beKzaHQyHQs9EpG3u8B1OQWe0cozxgHl6OSg8WDELQR63VbalMjDzE+XJRkRoy4/O
qJsjpe2w7KU7nK3akgetb4PzMOOv2AxkHNCUZmiVm59in0HSsmd1uDaFSsvG/bAqJMpkr5a8D6V7
I7LFORjOgI0/AD7tLQb4Gu3Kqb6mr+oQYaG7B8FtoXmXMWj2SHS79pI3G0kZ0DgvpdHAM3bwmQOv
WrDzqquKsyQfELpic/nT1vWct8YQkS7iP20+ML5paSuQyppHwp4/OjVlt4tEJYF+7M01GL/K1liR
z13lWeWYi2PpNxIrxSLQK9l9PEtqedGAOce8def3be2yy2pS7Vhs/RKhUzSeRpuhlpoWh5ducapW
8cgdZ8cIbv37ylf1QzMxx7qr+LoWI7fNRM3KUmnjqRutb70/20lWUCU0Zt3PjWEpcYOS2xTo6YAN
xBjDcSpkLFp7u28IO448hAqh3pcqKZZsOxmCei8KOAbzBYv5nhJOxy4DxzOCHonspsCytPKcSaKv
LDXGC5n4D26jljuVEzTKQbcd1dBoR3oIxtQeFCXMI4wbOkrJ/YvNjlM/w+E10DiKj8c91Ujpg9DQ
EUGGNmbOp2mynI+2q6uk7e2CTaWXz+2m27w1B3Vovd5/FtwrqGMVbyTbQYNAiqJzEpNuRxor03kG
TzxME4/hYNjzGUvKz87M3WToIHwF2l9eMUQ6r8rKU6YEJ+lWh6o2bM+RbZdBTJDQkeLpBqWusBN4
iP6O7HieWFcmapsujTlHW4bWEJ9Cma7D9l6D5BDq0G/HXOS/HJLg7oKJe38WBb6F0ikuG2LxkKWl
Db2RWdKylZYWbbeHa23mkdkjroDiKnKUqCaRJWU53GeZguXat2CJlbT1oxyC/MPa1zm1rLk/DHsB
n9tn1bHZDPVedtZ+5+qoW81al8eh6bYHBDXbCwU/5hkty0Yk0lXFlG/4bzLNOY2bPdz0mwpeG3eo
vmqaoUqOwHWJC02rDybL1wHancz4wHpyik3kELLrEu6ZUz9ZRn8cGdF7ECv0gjpx8Lo4MLoVZ3wd
7UulD4x4U5e9KqiwlPOzO1DzssTdlFkE8JRgXIu2ITOUQzgX2I56ff/COkYf17hdI86KDRkfI95x
y2Aq99JY3rqpcxNp5dP93ok5tAzEmSUWSVRs+Uc+BF9gd5HJ+e0UZkvtHokDce6UN1RPLvfSyc0G
EmAm3l8MqtXFdmz8wrtjp4a1fi8niMOO6TIppLkdAnfsk50e40QRFh61C0wvizVNUU7jnpdSTnHp
Mpjqm2fdjbPx262Q/y48xgdKKZEblgQWjZyZMcv6Y2nky6kgzBRB1jLeuDpBFGoi05Szzbz1kANE
bMLFhSK78bEzG+tsdJ2TbK7sIlO4RtxMTXcce34/+jVmOyxKtUNpyh3WysNNsovge1+UvzRE6qHo
HcKANT+D4gt+zO2grr6Tby6yheOwdUao18F0YyLtYfkMXli34PcVk5SaC+xuk7L5WQYjzlQnoj2z
7MTcmdoRTTunytT6yDYlh4RvcRKUXJfOLo1YYB5CKWHo0D4u0oT9WStROPukp4X5uC93VaAAIXG6
nil0d79SXYt5ILecQxns6GkHsRwz6fbXZKDgsAboxVHJIqaTmvN1pUM+7lANRujJfyI5qKOe6Jtb
RMbvG+XdJ1VvKrL2bL1H6rce9Hr5JT0ZXDaCAuMKkoEzUqynvO1QzI8c9mjBuhthecGxNcclyXme
o2nz+oOPJP/LXNj+WUnPfl02y4vX0nS+m4H0T1udtU9cuJxLvtYfw6pdb4v2h63Qf7a9deE5cW8x
qKD00vQ5MWfHQa6PoleiEqNJi/206IUdyc5sYykmyhN9FrkBUQB7aTknaq6zKFf4cDTJEWMuLNHr
rMEce1Qor5lUoavmX5kYgYl66caTzv1g+7mfTDKQN9ki8yM5HnMsc7c6i3ypU7+srm1doSaMa4RX
Zx55MCJC309oBJx7q67bZzSubtTP/UsdjFlidwgp+2xHbFaUVTqYHd/AaADgHbEkJBnbp74yXlHd
gRgwwqWBXjvh3tcqRffmRmuNQaEH2eRNZb7W46glekUTDt755QDKb6bg12DqnjDXA3AYCkESrbio
bMunRa+vB6zWHSyjpvBqRjuiKASMjOY6qRY22e4tA4u1ow9HLelcymnmABemDjzYMfmbuXbC1fvb
mpyJBAJZx2PjTclk7Doxda0b18qun0TFDOUNU3coqOg8acs2HSaxdMeWjJqjOyg/VXZAVWCg5ju+
QpcM5GDc2cVi3K4Ezr9VlfEdpcAc+etcJY7dbXG+tHqKIJypofDsQzU0rO5Zvh1BsdjeywIGH/Hr
bUCBy7PIK3EPN/xbYLNC201ynKvQO80LehYKCbsjf2cQtaSWhx0QaqIWMV7MXnZYJILpoRyn+max
5fvV5s3xds2Wxlt2zx6zoazx80uJL4SBSNvsE3Z6kXa4u491P4mbnE62cJlRUhUZl7uZhursma33
GuS6+Tbv1pYQyy5JcdmQmg+Wd+wrHsyq6Emjmb1BwzmR4eBaHVA1DubQ7tVX38BeQ028iqdxNo/5
tLUnwuOMe8gKngO/Gg96NRiPCBJRyuyTzoCZlVdtu0g0CgvSPJNBqmZ/Cm1SGiIgzv5Q7VIe3ZxW
DUrpvg+2OR86cLGHYSvX5OqBSVeTe3dFfXNfOaU6iGw1DrlxfVWx26VeORoJcoqAbRdbBmPPqxpH
cTTR34Qtu0vUdhsqUdsQJwt9yh0KmynOrGU47avpIhVRTepTEn0wC2QPWV/WKM4x91Vo92O54QTM
89I95jY8jmhlj+sJZKGbWyOl429PO78ffy7ZUHzRvLGLMWwg5O+AsjM0wA7r4LJE2milewHEsRwK
rY95mZXRNPH6kK0VLpNECmw15m2N1yvqPAMQoM8zprm8625azI0oqI3Xuhj0KK8yPwTEkSER0yIE
WsnCopBg2GbQhS56j1v81uvZK6z2kLEKJb0n+lvTn6cwaOzugKK0DkmhEHc7NqN49tw6QmtvPBTI
nY4LSudw17pfe163Jw5amQoaNNO9lRv9FTWYLuUumJ/m5sAPmWHuve6KzhTE/e5or1aj/Lj1NIZS
y13PCJzEGcGp+UzQA6YWLUcE5Rd6urTTO+A5VqNm18LcQ4a9tf2eh7tZOakPNhZJrTYO0q4r8l48
RDhm0wMMjy86hrZ4Y59K0NpmoQaJfcpp8ntatjGcDHsJNw03XM0EFRp2v0VEjG8Ra+QMxsf6ji7X
/9bu5nrbW9qz6wEPTphTyLVcdN4PaIty3WuZMyaAqX34sBuwA2hjL1l00hy6ah8frhg/9h6f17Tp
bb+WYm6Bn3QoTEtsVVTiLDvWrWxikgu1b4RTuLfmCDZZIl6PGa/10Fp1O8UiLZ+q+kHvbmqiVd5p
Ca1DzZ4C3JY119bo3QtA5lUaz49rW9p2Vxh1nWrKrw5TIL3T2nry2SkypImlLm/WUrcPk5XPqKU7
RWX9MPLNqepcCe4ILZ9knMAyB/TdHncHeaQ3i/C0WLVWHhK3M76WNRq0sTHGL3Lo/JaFGB049YTy
TjimFpt1TXCEJswXaBh8Ox6DYNiJIYdeQNWO8LpMyIs854EI67lpHlZt+jaqKwuw7ENUF0LxCy/j
rRcAnHT+Mv6s+0DdZ0Y13Jsks914rbkc/L18qfZsvkHJh9+k6TC0gUYLUHrMf7EHiJt0JqOOLXPx
1bY787ed6f7MnRLk4Zpp6LJ8YLfZEfqlW4M3quhcDBCLATBFouagj5gG182/MZZ9J4jDGw6VWal0
YbGPgF31cNK2OrX8rr5dK/OjcDHlgXdYGz6ZAhNHuTeYUt0g7++pZci/45nQLtJhyprXHZNhNhLN
3DnZg8XKyKbcGI9T5fZFNHrgZYAIeZwXSkS+vTo3tIotF2RTU4r4ef9GRcx+P+tkB7Ak+j7yxP7b
gOcj9o2xf7Yh82yEBRhcXPgKXjaWUzZvPh7Ak5ER9+EycIV4O9UxK3YtdqbS+OEHrf6bNfG7U2fL
Bf5N/xFgenipXCE1XlkqOLu4VkKTasGnASzuoC36s22UeThY7Ag9lk8jmKwLN96LNQl/iY1Fts+6
7HvKpfrmMMl9b5lN9/bQDHCssdia3k/2vsdmJLlX2koAa5P4e8+W+ZMDUd5nSPGjbp2f4BCLI4Wt
EnCXsUGZMONKXD0J1kyipFO5cTCPWjjSoMNO3BJ/s9PI3EzmT30pmxvWS9idIVP3o16ykw5E4BQT
MGJW2FlI7Pk78hM3KZy2OEjLUD0phYZG2NXmxD5y23jiTnmoFmAENTmKXRoMwLCxfGjVaN225Jq8
GTvv5drOnXfPzXTYh1at9+XoaklvUZRKLy4AR6MhjdXArCeA0TFqC859Ywv03zuGl6gIzObJrJvq
SzkUw1fXdlDg1+1+YKpQeBGC+fsMV296ZdL80Ix1P2rVrMjgHaw2XNZ1unpSC95OpXyfjcY+gTEv
Dw25GrhzFis4cyI1Ue2NxbegrPuztcv5ZuH9GA3VLuKq8LU7scEIT9iITXcvYx++K2EZGwGntKoK
HUHitOjpBe1VPx0o4aM1wyK8Qni1d2i7scJDYZLVEzTL9lUafkVC1wBAS9BMf0I6jnrZn40DEnMf
t6FFlakY/V8a5rLUJR6TdzQ7l3n9r64UJC2Xgu9rwZv1df8js2bjSCntT/zP+xmG8BU/04tfiZ9E
zAFVy8K3ZLQOjUAZOTriqy+DL0Ks+ozPqMSBqaFMXtZ5WiMduOBl0Az7ZzWYZFrPuenfEuhvMT6A
X4nSbXnp1/nt1AjrcWv2Fn5r8M7YorZF3pW+2R/0ftfu+Jv2cFgrZNhmO9SR5vmolGrk0tOeLexE
3C9oLqrcwmRTr9uBwhEQiCxX3wtism43Mnsv9QRF0xnIOMvWbWILjvACyrH3Se2qHCswLGRcB6KF
swu0b8LVvAjA2Y7A44bIzMWYllDIqTI6eMRC32M7m+mAJBnrJkMEeNaLPD8WGQiKlP7ARuPVkVgM
aJeu5o6ED3m090Id+2FjkbHb+omFDNHrYKt0DVws7wZTtJ2ZQUKsrZe287WXr1U71DxngGz2PiZo
Bm6OLKZjq6wM8bLJ1J/bTaRyv44wgVk4xzI3VgvI0opXPPJ+Zu1jpX1XQ7/xJi/A3qyhYt0Oxt9k
DO59WGF/A+E2dTj767xmdXkT8mu8Ubar/wTk1mf+vW38osbOTyQR2VEtmjkt6nlhcyDedKWtEFt/
AwG1LWasEUOVepPn3Hirt0a2O5vMf6Dk61T+ZNc242WvUL1eh7QpaKmYz4EuLDiaSO9hnfR5e/ON
gjW73VemDk740g9rlKtEom3vC6ZClNG6C9iTf+G9Z79kVyMB+Gv9jatufARDO4OWDCgWaqtkX6tq
CE0AKI72j8b16gcLlol+8saN6sBonjYZOK/13K4vGh6jIVYrGGyQN2Y8qakPse5POEWBkL3afXUm
QcAZ+Vph4OZ4tgmYutk7LHRNifsJtRhkJAuRAujxmNKra4KIDqHzpm1YpdJK4DWNZxLEYpLzfiwZ
D3i4V2LGTOiqllG1tnDIrvVFWiSY1gwOvWmAIBp4rkx/mY9atlMaiM312NIedUZab0du55mvW0NR
SVhhVA5F4C33kvjb2MLveePmlv5Da2wmJmfKROp0qxlxz1nxapny5LG/PHusT6RptP61IBLFgW+I
b8HInUzM2hZvro0GPtMzbOuw2RLL1LnVexPiEen9Dl0bzZrlpbNNwQu5pPOBv2Y9bJr0U7Ie9G9j
R360Tvr5udrs/gvt3PZz3mI5zCoapF0601iX5/dsnSRulK6NrtrdGJmyuin6qUsrY25R15fFGdMc
v0dlMjR5MNeEEcjRmWOv35pnUqGqnzCD/nuRUTevY1j73fclhudeLgca6esv1ZYFR0Mfyve1rkHx
R/YZALeFJbKdkz3r62cPpvQJkhFKVWkYCcJAGCbx60q/lyb5CYuuUONbe7k9godD1eqTNEO6oko2
+oW1QI2YX6TXMiViAnecfkgDaemJD/YhEwMP4Q3Q4B6rwoO0k/aWOlZzsRAp369a72B0sX62Xqcz
KYJfL1Y331h7W51IiMStx2yA+EZzPnRJMMTaezqwoPO+1Rr27mLZR4w3+i+CP0S4bFoeWabwUg9v
8q53YaGWSJWOG6rWLNhWV0w8swb4I/Ks+lJw4zzVzVL9BJmTMnX6vXyAVESmz+NyUJI0TGTIOX7F
EXc2wbhbSFpUcWkg9YDhd/2EIdL6ZogmOHK1J4JpldmGvjQfSt2CoOzde8XY8+iwuA0ocBp1yMgV
SXcToQhDsE7etTWcRN2MiTEeTc25oQCJ1/6y8aAUbb/FrqVPyd7MLeCoZwzYVuAsbsvO5MQeivZs
yYxcBQ8Yfd0068YVpvu9UGuF1aCZGDuu0xtDSgoRAGHn5XoCQRycZ2O2YwXVVLiUSzLXbkPUjxwn
PXEnQ5UXNLNlv0g3qYFSLPMebsL83rJ2OfG4M7xPKwAKPAfSgcYp7TFy/WV76THJHk2yOhs2wzI7
tIUFZD8a2qUuJUIsj6AZbZ4cGCx8NoJw8SzF5TsfnHFufivDzl4zWikfq6p0X4I6A7XCHAju2MM8
NN7TQlYfNuWK4/Iv4rKrFPuTtOxqM3N4Ym2Ii89CwkG3c50K9uGh9Mw7D1ZYrmXiSAIIhu3etrqv
c5790FEhiF4l//7Z/0XaeS03rmRR9osQAZNwryTo5SgvvSBUMvBAwpuvn4XqmbglVkUxKuatb/dt
gSQSiZPn7L3278K5WfKs4a+YuVmI804UqSDep4jN7SZcTtXG7f9R5Y6kGpsHZj20rkzpxIloP4w0
Zvlm519rbD8tTeB/YubOojz40ww9IDHraE9/00cOuYqdU4cxNqSXCYGejdKt//4L6fNn/PXuzKLZ
n0YADaTaPFj6/hOROj0C265gUmmBRl9JseZ2YtMfyGjCd2NlNa4fMa0CYfcLnan/la+qoIFyzstK
XKefbedMHFm7UN13QWuu3GGItoNomEerQXtTIFV5pSBgCmAXVDBnVtd3PBsgtPnjuzaSrTlo+TfO
fqqrlRzsrLxijIiZ/rruN5FdULk+qjyoBWlWwC/OyCX/96N8/9FmqTONCAwpqm2Y87r7RRGsKkGA
h1hprgKrrvA32TRME416ConF1P9QNTovqRBymcdMvvQ4nH8hxGcLig7abhMV/CTd4Z7Ok7mNaM3P
78/+0SfJj0RlrE6tPveRMWvcgRjO14oWpFvVNE2mGnGT7VCTWGst0oH8cuBbmg31G/PR1psyjfmS
W+9STsleDutvyeT5sdPb3MMFKj2+q4L6opqZSSNdS7KGcYrR6s+r/MEfbJMaDcdlEYQ6WbUa+iMK
QTZAvIEbP5/QzMncX6Vt2BzwohfryM6Sq4YH5G5s2+rK7lml+VTeg55qriNNrQ+5gdjK2WnSR9o0
QIv00fRspRwUb+jlO9WEu2j1sn60ewXtWTA0XoV0w4vVxNnpTrWnSKZux+nf7xWRfrJWnWPYOczv
rW66tJ2s3Nma2z9HzCPoQXeWvR5HTbIaOQ2Ognp90cWYy0jO+BpTM12i/IdNoxvpus7pJJVmXd8B
IRnWQ9PFVylKj6OUQWKuBwKDd2PFGTPH2rUyBivbu+4YSAaiWnSPQdJciVYZllSA77pVWrtpFjmN
OHn3ma9ZzWLIbVye/oBtnX/nEhoC+yunGIqAGVfTJmm6U5Qxvq0L2Xq9rXUro5AoFbPa/3SsNFz1
1bVWipUTYWsKwsMY6QxeogzLpdoXNyMdxk/dyulHD4zW5CKxaAL7E4JTWEv2DqnOeBHoerlO8zRf
QD6hiaS4YskLmxaMQ5F+cK32A7eDcXRjW+5qe6K015T4Cih/upvIdMPS4WYbTu1UI2NSY0H0VQW2
Q50e45oAJ7UuGYk75Yg2hughsR4dWq8LMrTbQ0Pf0tMaH18f3korXbTOyBzBmt47hf8uZ/0li7BP
mIzYxKKs26mgIg5lJJkNhO0z+nDenvaUbJpkLA5m3rwyPIkegqKjz0MqGdMWHS5sow5eDCj1srRN
uv9Kp3qQG3DThAVIITMG5OPgsTlK5WWsn5plBLNog5wUI2AVhg+OIW+UirA4jj9d5meX0dQiDQxT
DyVf8ZiHtfGKmT65C8q63ExuEO6klvX7VmvDK7eXzgW1A809PsHEQCQ1QQMUNqn3YwPYinn4U4Em
8SE3qH+meltpPREGRZwTYoingGGRPRzBOAmSUfyXahze/dqQP5TK8ZexNg8TaVU6VwqiEmSkpsHU
jyyRklnxEttAuqNX3O9VOxwZXLUc++u8neAcmc6mguCgLfTai3VgvZ4Vd/qT06EtzQR1wYIyBV9C
5UbMt13FZEjp+saasY5+GXZjsA8s5UOCEN7gRP0MEBhBJULYwkfwvxDSyPWgBB26tqpd6iP+7NEu
v8aOo6cV2jS4g1mTmqr2NpXS9TqYTXudNwy3OrIQx2n6vaNzEO+t4c2ieoNBH+h7ctYjLMO5uFRC
tzoo1pivJkMQ/Fn03UrWvXtBAjOHe7esF72Jg3LUlYTmP4bOTEj6xc0UB2cyAU4qCSLqDPx5c+o9
k0acXyeVBMRLs82BVB5ZTaW94r78/T187u+fSvyBDNY0eopjmh5dml1y8/e/P1spfnljkbOMXdOe
7YW8JajETl7zkevXfkwhc2OS+tiEwcYU7T6FBM/oIl9UzDRztvl/vyaMbXItdHxU1F/f35JT1ftV
YDXajR6G9rBCjzZdq34e3QVC2j8ax6ofKkKYkBEwWD1z7e/uFexhlDKz+4NoQU24wEq+X1tV/GRm
qLlXJfCifkXST5OcKS7nj//fTzpfwlAJzKZK06FJ6j9tQ78UAeAXfG0EK3WFi3/4qCbPr1ftufrs
3EVOKo0pSwvhG1xEEB9XeozvjWhpxt7f79S5q5ysbvpHaZxkvUs+1XLqr3x9qSOIbP/JhcgP5jq4
KAW/GDGWhq6erEEEa9MoujDiZRu162Doy6t47IIzK/30u7iOpuOjNAQWVMqz0ztfJ1pNOHA53TBk
DqDwjMkmiap8rSKP2CvAJs+stO8VqEOKkGFj3ZvdybNJ+dTqqvUBiGdwkMcifEKFPvXPbk3v8Uav
n/0oR/55zo/2/QvOJS8WSPh588UcE7fo96WdNBPw0THXGXSHKyRojeqpEYJE5d+2pN+uc+LO6nEJ
0Xso9Esxdc51NDnjClaZ//ovS+/3b3PiFG6dtEA4zbeRAC/gptXvhK0ooO3+fpnT/RVmLGqmObUP
jRN60vlH/eVhhdBTprIK67vIhKM3lEutcs4s75P7whnT5s9rOMpwqEN20b9fAiuODzM+9e+Ys9MZ
pjk62rSQz+w63zc2LPUa26mOD529xzTt09ToXISKr5ZFAc3Km5UotjeeM9nOC+i/jW2+hAFICZuo
hQyXu3yyG+CrFgYjuvLWpyqLoPr64b4atjH/qQdv9W83hosBcp+94ngNZ2//91/NKNtUOLItbvVX
huvVwz//dTYBDKmcAODOmidbjtIbjTv5anabqTuOSOq/NQD4pfC7EhnAjceESs7F9w9vmoOASWEq
t13vLqIjHo4zv87vd5ssaDALAvMZ3Fbz5Fkvoz7thK+Zt+sxeVRDA8VN/m9OembEBKEACCIFxZyr
hJPHPGR+YsD6qY52NyJqWXX42ziG/ON90FlSeEUIVmDn4krff6iSEAnyD6P66GyseEXX/v/vz588
3bWbCLDF/HmjW9ubUF///c+fPtkAJ+jDcK8pAA223JOfCKiZH6l6L4+q2a/AwZWditvgMUNz//cL
/bQSf3v05mg6nLCCFUu76jTUM5e5XidTYhxJADc4pGj7ysT0aDZoUos2u55lhowRDnWN928aKD36
R1xR/9Z3YknYqEYIP6PtZFPznjw1iRRmVpdDdxtsfWWTK//61Mx/nt2Lx3HGEpw2BDWlDNFNmd2t
rk5vpjSfISH9/Xc83e3nLwAln32eyg/gwckXSLW6DDrdaW8Te9i+KEwW/v735xv+7Tb9fN55Q7KW
xVxrfl/OQz8gX2bbuktByylNcmB45mEnWgLeAUJarAKFUdvfr3lir/+t0DhFXqAYjsNezzNoWhWI
ABFfVK61KMfwI+lrpIeSaRWCtb1S1IdMtsczl59/s/++8/+7PD54h4cAFOjJIzwaUYMAMmAKWFZ7
3g7P7YTIH51NF0WR13W+Re8FI9sorb3VxvcKg6UzH+FPpRbbOJU9Oy4kmJNaIUoqQ2sYYh11xbga
lOayS2M0Ivr05RTTM9XK0nLDt2GoLgtyec0qiuH52qhh4rdYsbZVPItUNbCLzlLTqwOC4DP70B8/
ILxlNgzKXPWUqtZ2Ab5RnATHNOMRngYkF2QhNwJFVY6JySpGr7Kad/waZ2qPPy4OBnTavJUTWOec
3J1a1mBh4zQ7Aohe1yOTgZxTCY32zHzgCTO6V6e+UIYzG8XJfvW/RfHrZU823pHZTlhJFoUvBnpK
27L7MfSvY3A0Q9eLhmffx0FbX6PUwYcannnKf2Y1nS7JX69+8nYEmVJgccuyo5IwS8Uee0htUMVh
hpPKyn50FqbdhhChRR/inUCb8M5w9xME8R1Z8EuOd+tysi8kJi52oZ1QGRIPmsQvUb73YaUgUlBv
TLpza63NiUjiGtWU3TizhINu5gYY3ZI3qrMeu/aryDBKmXkAXwAvJq1YLccapFirOMeBPvuYyDFb
iWl6xvRyIPcd90kv8XTWXlaE65E0cMNgwQTsIgDlt60v6RQb6UPqB/dWrt74iVziVB8WGI+QL42e
JvO9U2orMZZ3veWu3QJVyZA706LPrGQlAc/yBsHWio146ZsZzTsN6mWhbypL/+xK8YbXC+tr38A3
hUBMey1Cl4rwBdF1ENyXUd0u41p/0urgYDsAPCVNbffRErOYFzqynHjce4SXy6DX0Ft1hN2K+0Hp
L/K4XBXILZcdHm9ZB7dnNoLvL+T/u+yY51B/Uajqp88Z+wC9SbqJRxKdbhghgzRzB4mOSdkPgQ53
Go9Uhr/JmjZGPB3gYD+EUb/UkCUwbHvLW+WIw+XcDjnv+t+XI1JXpk0/qzVoISfbk1EwkI5EIY9J
+WFyAOQ+CfQrivZQxmsXOYUyvjXdvQFWfzwbSv79lTT/JMieGK4BTZ8TTU5/EhU1XWeNCTVKp+SH
CTHY2lD0ahU1EIdDALRfFVKoH5PbYP6wK3ndpNMPxBXhftJUdaWkhrVvAbZfVyUZF7y+mr1g9gAG
NWk//n77jO8Twf/7WQXlMiAaivJT2ISDHwOFplkcK3cXdR9R8UQ2x6XrxugNbgC+e3F7GaivaFcX
RXll2OqPCvqhOeUX1XDtQ0TBcOMZzlueoPDLv4aBhalUPLvYqFNmi6AlAuOCkBea4smNG/8TGeV/
H5+J9BysjFn1t15gFAeSkRqp75NoDv6Y3CQRGPqege6ZDe4Puzp10hx0xJgROMdpIQbvUat0NINH
2On6PKwJP1DupNtGsT+GfMiuI1cMl7GFDgBJOjaDaBBnat8/rCsSqmbWFpUUba6TUsqyo4woiloe
o/Jx7M3bPJtQ4RDEYG/d9F2o6ZmX/O+vUL4y708aNyaDNefkIVLUoFBNQkmOQe5a76KfyIgUAAED
uwm3ZjHoD1lS5WhuNRwPxOp5f1+bf/y6pNYzU1SZxZ0SmRS1RTVY5pKThIqTm9nmIijy26jJskU3
qjsR5F7rWpu/X/V7vfpzRTm6INjJnp8IQz/50rVKNoQyzT9yCNy0pkNhD/9eIfDD/neNnw/lLx2Q
yPalMnWNPAp94yKlaEYw8uYjMmYMdYNHfFauRbuxPRdHOVceJ7siXVKSpEh2onF1WjdKQ8N17Tv8
opp73zkaarPugUCLMz+h9vt1KMct2vQMSek3n/b9YNO3hZ7b1bHWzOvazx+UokMrnW4Duj74fDwA
T/fwNnbEpKyLfqKCnqN5cOi6mbztk3OBVnPx8f17f/8880r75fdOe0nUh+NUVGTXZs3uxMpBbk1o
SrXuk/u/L6DfX4jzxWxGmDQK8KmdlH8DVKIJXxyWtCjaqQX69rbZTU62RW9/5hzyh0tpAH5oPM5t
SEJvv3+viACSYETJdmyj+M4yC/eYaNJdB7H+FfijfeZ5/MNd5WrE64JwMmbY7/erwQxutZgIXa5G
sSXrtWrnq0w/s+n8/tRzFKVvR4daRWnxm5DDxSbYhEN9lGa1qrP2Da7/wTQcdoFkFTf1BRaVM/vq
74/8fElAS/NDT6/65JFXxspOB41LJlOvQ9LQlINaKv3T39fFH68CvpBDk0qww+nDZ7iglrEM0xiR
+THvxJ1hhGd+u9OIVyoPk447DR7EycRm/tajMiKBDWyit5N9VXqxLPsRIfHH4HAElOgcBk/kRyJD
ISKFZ1bHn77er5c+ecYIeYYR78z3rZbbUmtQG3a4h/7+G/5hCc6dEN5+IHx0jvzfl2Au8VEhcTdv
7K4rATAZ1iVu9ewwkT5yprL4/dmicoNjB02RhuJvt0uJO7cerTg6tqY9sfCQdZPirXojY2xPlsl0
ZtM82aNQwBFC6RiIo1SdVsnptpEE9LPbohuP3ZxVoJAdsplaFTZwSrqIi3yHQ0VtnBml/nZR1MWM
zTBiwwiY0Xrff08/1VM8T619dPy6Xfuay4EnHJNDZ/b2euD33Se9kpxbpfNf/WU7Bqqq0n2ce6mg
gRjGn+yQRknrJB1U5aij9d6plTanc4OCaAsNsFAdaNeKHfVPHCjhJlEq752gTrJl1SXJ82Qn2DL1
cIqXbtunx0gCysiwLNxMQUSlMhThvkBK8Pd1d7K4dRRzdJgok+eMQj79ye80xJFbBWbG3wcxZIWb
Tr/7+wVOVtvJBajyv98IgfnY6SxqncAixyZDjhgxeRYVpK5zgNCTZ+h/l0JeRtOP1hn34PuleNWi
2Cm14lhMGBjeSRzKhnMj3z9+nf+ucdr06+oEPAtq4yOmHSGeQDGgmyH65Mx2QEfltxU835n/rnRa
o9rqYBF/ZhRHlRQt9Nauc5XG5FcNJWOAGlPRrme5XSUY4w+10N/oTCtkxSD4Mcsq9iTMLZpS/B/A
55H9WmpIjLN6VgSndLG3wmgCTJpCIYWoEbB6gtz5irTc2ha9/QL9gTmwnD4TRbHJrg4sLx7L0vTa
0KYpTIxJA25Ed7d5loIkrIJkFeI9Wldz1CFbyCzKDzWyoTR7EZh9s6iwh2E5fEgRcYxg/Twct3KD
UPndaaoQ36hWLIMyekWY89HjLVjFQ9msiNoDgVXDyImm3vpEAsdhjTAob6C5vckSwHYEq+qQe+Lw
OA3jPp+ybV836tIBUKBgQYAdYNW6syzCXCz7spX3rYpW/hIcQQTDqkIehD0FDEMkSHDToYHoCQEl
rlbmnm1CZWC/JpFUQKlJ9MHfWmYsyexK340sECssAPaLjSEVDm1SbPKSnLJAIaaaAryEaE88Wac2
vVc7mb6qI3YdNUkgpBAKslKsxrytja4+qBIDZ95SAUDKkbsECP6C1Gqx1TS/eLGboN6YPUmOto5r
0i2QzTuhYe9zrXW9KU2VVYUR1bMNrOl+1b3WIrCWudlqX74AOqFXZv8wlpaOEXocWgBaIKRGUfHW
JL4xIHzPx0TjGMkq6lqClMpAg0BMvOcC0Zm5CUrARq6bNw9FYwkvyXIfmB6wrou0D/ULPci+So1o
NJolzq5ru2KB2tpaV1MMRjHHy453RQcoydPfR87wGnUu6CCM0CvV8a3VmEfGVgq8gAjPq8socZx9
1lfN1nRHRrWMOrmVlnYIg/IH68Jep/povARkz60SHcJR1wb2rkTdugiaMV3F1fih94cennmXj/el
7UORCmmayTDsrnxf+hsz9mMiHiZzSwL6BxJyBQetw/1w8tKz4DRAqk6hrEnkjBsCguOVQzj6rrYQ
WfUSGW500SX7qFxAhcdE0mY2GTiaTnxLFGzJEhdbv2jheQG1QGGfGvivepEsjaT9qnrltRxNjnyV
7W8IOtevapHR9aslAYTRaD/DkhmtBWEx+IIjZtXJUE2bOq2IszNqbY4DBMsQhcpN3hfOAT1Ps27M
eFjkOv6Fto2GQw/gBv0kkLwmLIPL2hafiqsid3cac6mV+LO6FPM1WXivA2ljSxrN+TJH/b1Omfku
/EYbdlqUDbwuyXMipqfb1b7m3/rBFO1qWQD+H8ri2h2x0roTdExsiwAZc4Dyio69XpAJieB7CFZZ
GhFaSmzTVdSEJAfgqtk4ofluQc7Eo4cILimdH7ATZ4C8EEsn0fGwZD7ni0JWB+zmvPTU4LIHcbEj
UpR+K05QWiDhjaN2gxcWTv4YZJa9MPjHtSFaYpKA1q27mKh3JGcT7UkFr17s46NSen0tZ6+tKXPp
lS0Zn5GLJTvSZ7vigD0oS2eOXUZjCpVtcGHxj8uohokUtkUEaq2S74GCExfwF3hFYSs0J9pyXDam
jQrfyhdBPYcPOA4hfU2QLo3GyVHSJgPyfwvMpOOQl9AFhRc2qoX3pqkPlh8Rn1UBX+qDsr0LaJCt
m9l528qp2IcOevIuB/tgFVOJ636is5+U/oJ/w7/RJkg+aihf4jYylskYAJCoI8FHrjj/GcC0YFU0
QOTQjYchKJnYJeqDCAF3VURo+CYIY+tMSUrarLn4kfmDuizxTy0JfH2tMIEuRZR89Hn9KTH4MFuI
PzpTeTJkC39xMN5zP/PBzvFFO8aHC+7Pu0lgELI7Xy61tgXZasSxN0G5RtspwztOlcnCt6HK5I1y
XxG1t1BKK0V7GCIzzNQJuSrorqDJeG6yCh+nkxsbC4rEoi8pHDohAmYuMI/yjszYBRiD+oF/kScx
jQa8vVHFuYAd4yGya7xDZpk+2ln2YKHWfGpbJTv0WPb241QEhwCyfIktFrRUO+tc7ZmzgC1NeReB
43pZjoURqyHCTzdA3+kq2Jk47nskjln7PLA/hYMWa8LFe1HbLuSxvlYWFMEqPXASmxSVI15QdUxX
LRlv9F6IVRdn8DJ4TtaQEqzbuNX6DQKj+hL4WXMlpYj3VcbeOxe0F1TKCWGEYY+t1fxiE5JeR5IH
2x2pNp1FsDPSs3gtO3fcgHYZ1iGDIpZ239I8wimGcQw7pzDGJe/aaa93be9Nda3fyTi0OqTKbQs5
G2zlJkKYjUfIjR+FX/NW10l9elckUJMFoC9MXaLix1T74BgPM5ZX73DsuQy53MJ5c2NCxeBiwgBx
J0T7aZGANSKsY6HjpQQNKhKyqO1nuzZfzLZ9HE2oMJWRRrewLRO8DNSAZkfJYBHTu4CxUx3SVglu
zAjmgIvBd9nUBkfyIcH70vvDjOSpMqxIkSaMrU8q7eSNgVntcymYvSDPwQAWBNc6d41ZA4h4O8nJ
uqHEXTcp1qN8pvfAwU8XnLP8RcpUaWnbLQSUME8XKREq+8EWw1qvDIIe8eZddYlg1BgIiLS++MxK
pl01psS92jTNijRT59mHPAVfLyu2qck0BJ+AsXYgLngM3/XnGpga5CO0ZHhuJvN+Gh18z62I8c8E
WnebwSdizav5pSYwLvRK+iUnNsgwRq5Yq1YFb1WJrqcCyXVmdsmWych0LZnT8z8bdXAhrB6xNhbQ
wzi3TeFPBR5vPP+ublKxCcxabBoVBFiKQR03Uisf85KGVZuVzpKPqq3JIUZClOOgXBZKUwFn7txr
vOis47F0350Kq4NTKZoHp829gaPrrITaI5geyJ4NUoonoM0hRlf5qOdK82bhPsSblYwZzMUpM7Fc
Tmz2etJCMBC9etTK0r/32wDWSFsOmyTXfC9w83FlBQzV3HxiV/YdwlxMJWs3UzMG94ShJrfVgHKw
N6TDU8kMKcx8eyeDzl9xnJT3YrZogi53Vo3CDgSYiangYMRr5MjOJnLU2IvLDr+vS387bp07K6+h
TvnUkGHv9AV5UOWngYsICmfao4/Fd59q1qcqGIGVOSVtXTHlU3kHB4uUgMEfUFpN0jSRkqEEFeso
nkicGqfqWm069MexyxdG3V1khzjSmvvSHd+sWq0pgdqPcYCPNg5GddlVuuolqvYxmPOdG+ivWVLH
Ptc7ZNyAuADoMYbbYWDSw0AKJ4XD3i7LULsKGcgslJwd1WmiaS0rkwkBPtm1GLXhzh9GuVRCnsgw
TR96NPAgN+LGy0vNWpE6GWXrd6mG9ypyWVDHnM3xo4ybviQEqIdDsVCHvt2gxMZpE48JIxxLWwNq
G1ag4FJMAn66QjqGdawOINI4FL+H0dQ4N8Rps4+itLw1yyzeloNlLAFR9Zewq5s3fuxxQ/wwdrYe
5P0qtn+eksuarz2kB+KTYlzOiX+PtRynOxbFTc4RFoaiA5iW2kPDURBWBz3W2qemcMC6omn2XJk7
l2jZg7U5UTMZ0mpuIGRxCFDB278S+SeSdVKN/VECryCubuzKF4KCLobBfDXivjc+YmH02r1ZNhFx
eoRTpdsIRJu/NtWqeMVlOy9GkrOxTRgG3nazW5VWMwfq5Ka7TNsBWKkgPnx4rMEiXVo9r+XOIok4
w9q/MxtMo5nthjdJLqyV68him0yRtTA15SWtm2SRlZG7nsrMeEtKjXOLkxHPztughwYW5bM/MFap
olw1WmDPaYjvhtm/TBsj2dErGFddFoc3miScCHNAZd+FkQvcshJ3XY+PJQiZfLHXOzdWhAHHJwp5
UVYlzivI4XbzgtQQPSSzDmcvqfx2RqdE6xKyxC5OGbsrlNReatTSi7r+AxiJuRzDGj1/nQD0EsBH
aWoRKplR86hW4uJwlcYulvaTi/pnrToV376v8Neymy3y0H9J/SZfikTowGL12Ev6eR/ET7qQRNty
YnIASA1jeEmWIQRO3fazqwxGVey5AOeo6h2FT6ql1DAAS9guzXi8BAEDtk2LzenS0eRNUqYvLQy3
bW/hxVy0Bi5LJXUr+AnQd8hrrbwQDsEK9WC2BmPJqwHSLoZIVic22vCRMoDGEWDSDysMhndb9bub
kVn9lj8wQMtpwivYjEjagsnUAD/bnc+GoBXPTYZTVc8dA97RYG/1KTQWig/ti5Kj2+lRa18nfsVD
ns/AxY7YBdBeZeZV9QiAx/Hda/pWsNPM+iWw7U8lpeGocwLZDwS1Pbm6o2yqUSne3NEH8sAUy8Nb
IJdhA/5CycIGC6SvMPY0MI6yISxNpVS2GOTofTHsW6jA6L3SD6oLq8caoRpEfjkoVRaSQ72+iAtq
PPCFykb0PbFcFki3G7UenAXMHn2l+XCFzCCeFlkC8ZCgNdpcBomTkHpIww3zTzcAJCIL0OFaHohF
TuXmRQK/ShxGoxdi9cEQpQivcNvpRjdHfTdFAB/B9Y2XgZFYnDFcSeusqjbClMFFVZuY7jPTAfwX
tddJZraEyentK6B052ANsXLV42PkTkXdOgPz/xyyzRzAEyRePCRAYllO+g1FLfSNIoR7R77sHaS3
z66vql3YdGR+1+l0oYd3bbom5i9ecvThVuiJ9kLx2rG/UPNIxWyWpGczI26kvSKMM/L0QCcEu5Ec
+TDKJl4Uhomnjo77LAoLa7oJW+HH5NtvuKr6h0DPi11jKoQBqNlYRDtGGnCKzFKDVu+EjfUVJuaw
S6rB8PwhTlepyoRZSh+9hIbDdZWNdXFVN/qHZRjKHszesCAxVsdigaOP5yqCVdDx3E8EOMCXsF5z
y262RlrQILGFRulXYTAvDCaMecxwDmfyo6uOTzZmJOqqEdhfLanulFTZ2C0Zfkk2gMvLqVbRYYFE
Sgq8PCQV8NwBV8H4W4NImI60LjoUakhFGDVb10aH4y6yGfTFJZkBUUZeaST8YOuUhOSGumPf8aWI
QrdZlpGDaqjuX0GS4dcT2LRVCqgFPVxAIU3XrvokE09tJKPV2KTGaxPq+pUbJ3q0KOvA+ZqalHQ1
dtNDJ9DcpE0NOkj1nzCPoY4IFVL22Ea9RsBcy9NK39ZuF3jYbX+Qmt6tQN/g5nYM9k2kjuvYtX0c
cfLHABfsgdYSKBsy09Y06KG1CW7xOI7iNrfDhynuyZdUVBhNhlPgSh8zj56jgWuw/ezJoVtKApW3
YVsRiJty99Sw1XfFaNa3ZpcTIm0W9gGOcnhli3RaZ4mTrCbox/RrJV9Dm0/8yotbGMU1IkOq1Cav
aOoJ2haBz2NpvvNW+SSqBfoVIoilGDHNN8qA4aw3Xc+apUJBFNm8PKHKl1ZfXNuRgpUxh8qQww/h
81kh+Rl6uQpU943BcblW2nzgYGjWb1NH9xG1KGVV3a91UWRXVITd05BDzjIqP1xwYCxgGZrVhuzg
ZMaTcCCYpJW8EJ8WrPO80zx9NLMVRxlCC9QRS7ts0pjsWhjrga1/gfpAXSenaSlLE5CdcL6kVEu4
y2myZ681L9EO5Z5oegRRQWBUt2XWDpzdCXoPZSVg3mIsWTvYgpcKAO+1xNW4MOLsB+rXkMe2+ggH
aDMgDjRjb+WsfkKT32db/yJUJb05QNKU0uQ/fCY+PrWiNrXrDFv/CoQ2jTjRGV7bzDDR2Lmwiffe
G4gw967DpkBHqyXtKHHgUwC2YPoN0EsJlcd0rNVjZ2jhsaqN/NJNHPsZmySdKU6kC35cqO8ToAOQ
MeZW2PU4e2aNFUz4bCUsyI6qTqWmBK0OF6uos5emsfwDNMJqGxJ2uPW1OrwB1lh7ObGHm4Hbsmzj
Xj8YHbcmsAI2cbU0V0UPWCvz42lTxAR+6eAP4PhpeEsNEPCk0RWbn1kiVVCvyY5/U8LWpuEqB2vX
9CJcYzmBPkXFttZqCA21VPotUzi4Wk7I7Uh7kksiYe16wqkdGd2X5MGjkavbVSoaDmNqGO8Yi5dX
Ljj0vU5r9jABPuWVUmniq0tt+WI5zbMv0/CgQQPbJDVEpCGKP4J66Pn4NHzFNGcX+k2LVzaqfRgy
1uAx9KRFVUpg1XaiXgOe5/k2oR2MgauussJotjycxpqwE4EJUJd7pRryO92P7edhcn7Y+cB6Udlv
cJE2JNiDgRqU3NkJsyzYS8r8vlac2tMFBYWak7ekJUr00ul2c0Egabo0IwVIMkXfUpnI3Yxlih8x
U+TDFDVELtCRAB5vNb5/x83QOPGl0iUEFDqDrUmAzBbSP622zJdxMru9yYYBs3DQ4UFXav/Aq07M
HV19h9hCvQ4lTQlKoG47dvaMceQVCVuaaaeAAJNJ6n6TXvtHjLJFX9CPo7gOA/AreZtmX7RcEYQ5
FTvy2A7WpUOa0y0VeOUZZmI9DgKVdAzGhJRHn5QSYmrXONsAPwhW9nU1KKkX2ENB36Kplo4/DkR2
NJ152Vp04SYdpCFBqc+4UlEFDOUnZst+S84PlJWhb5BHqFia1gwmwP/0Ml8bmhFe6lXRw4u1ISO7
oNYr7CBP1iieGZ6pFGry1UzCGiRByZkfhk2zEyVCT4XgWt332w8jc7WALi4uWCaYstk7LmCqHI8D
TqWmetYzHTJOldVehxdbz59npF9f3+mF4NXQ5OaXw6Z/YWf9C4pNuSfLBww/PSZaly9Rhuh4CIj3
oWXQLMnv4SRJVMwKJjL7L3XvS2xDyiLCniZ5Y8d3nVZUjAZK2gpVbq/9OA+3vdR0xg5oQQhoyfa1
xYCVR84MET+2VgE6rXUP0tXkiznJyoe8XuvrUUQPrRtyPDH6l1DOFHDB77fkDSDuHLoEMJTJ3vaQ
40/Qr/8PR+fV3CgSRtFfRBWxgVcBQtmSs/1CeRzIGZrw6/do37a2ZjyyJLq/cO89ZWkS/1wa0UbN
oscmmaZzArs0C5hDt/1LipJ63GZDN7wYujl6ap+6JCr10A/axFAPZJg6+5ko2LeoU3ufx5YNpOij
fbwwLNbd5JUNgupVTgwMBbZcGJEYsKOxifZ4BDTfymLIzTV0IHh5g6fEfRFm48TkzpX1PfbW8lun
+Veq1b+8LjWPCFIM+ZbNZO0oaSS7oIjGa+GQRjk65F7DccnolhI9aIl9Yqyb/xs1jkXZlMWd0swS
RR3t6K1Vl5oienbbHXiLwM0+mZvV0amqRts4k2E9oR2VQ5qGHSvgy4q7F8GTmYZI6sA7E7sDCrVj
wFVqkAOEIn7WnBDgCiMP7v/6Oyri+zTytXsrs6Not9rT/RdA8ezX9VaIo0l8Gtn/pGyZMzkJ3CKb
bLWe2pYIizoCA6MZrRYKjWzcgSUSEVSEdpdVQ6aByTGxNONwsJGyr7FUNkuWv2AAuA/aOm2bFY71
CLbq36JrxyXPn1ce+FBFzAjlhFl8Qbw8NLezOS0aaKIeGoia/hLUjGXDPtryWuI9tAi4ZMipl4KS
vSyi95Vq7KyX7Hc8e1GSv8acxudMOP2nRiCd7y6EK+D+1lbudyczAwDy8marxnpw9PTTMfrXuFHJ
iS+InBg0yfTLVkh/n+uOD7hKPZe012fw9Mi8TPLqHsZGnY5mTWobI+FpU6cKJjKFQXSVMo4Yqzpm
6jt04KlpSoliYj1ikOVpSPLwCYWYNkUFT6jQmOgzJyrYbHAKL7xbnjmRMSUbXYJFGNMtAV1olPsS
HstSJcS3MqGBPMKtZtrjcz+zR2nTxD4W2fLBea6HNqsOj2NPfSCWPfMjxDFehQZZ8OBjDqe/ZseU
0JN/mZj5WBDq97kPd8+mKGX/W2I02Ri5Uwd1T61G/AIsqin+ne05CSByrVXAeuO95fzxWKyQaBXN
XwAaSCFkMsQSRqUkIRh6qysmLWHazOqPpvT9sRkIxMgg8GxiZjebTkL+ZfBE1juDgpux1MNjliao
vaWqGY+2XlaUxmvTeks1fRocU35B4rhHNtIXnHX2rbpoF2a0o0nwdmZ+6bGjndnX1GeLo4QXYv2r
aYWPWSwWkmYtk4WJiyS71xJM2hob2TLK6cyLDzWOW0L8M/fAyPnfkIwMex3nvqGMcIhkWh8tfjHI
4akl9JmImrwj54w0y7QAIW3ZcfIsm3h8qMruiyB8PTBbF+lhxlVNHQdel1RbSW6v3S0sX8Y3swSW
QBhneVbGrmyOpZ6XZ5UNko2yfJiJ+ZXZNpcQvRTSCrjak+okozm6NczwCfOrqBXVcXiZcNP7RqbM
5NU3d4qE/lqbjPQWHX//aFnZYbXd/CDUe7nd8VmwSKV31uN228Z54nfuMGw7aXc7FjXQtNoq2VJz
kKRRuzonX6VuXMbqfpRZ75BVX4HzOTzUfRKsaaTvoHxZO3fWqd+iYXa2rCiXR2mg8BrsydgToDEH
U9+Xp3ruiP/sndVHRLOQUkqaW27ELrA0gQDWFPNZWV3naMf8DTjJn3VP7uKca+wBVB3mfN+Bh4Hc
7tH3cmaSoHtLtC7pfDUSnbvp1Dw+d0Sss5Ox9Q1rdDK5++jKYWJCyYq0g9CKfCcHM93dM4BpbmBC
aplLgwCJJMhnEqzRwsNZXZhgESaFjNNCYIBSv2MDCBjLStoPU9OqTXpnTM1McbdDzExcZmTFu9Qp
G5k35UGnMGK7EeferLX9ccbhclStVP/KoWHxR5CrTx2pZgSz1jsHJ99Noz4L42y85dBYw0y00C/M
QjsP2V20bRrSJ2d1PSKfNg9CWM3eVHA61E4E0KxLu88kTZuA6VzhmVSi3uqWOtcL9wAojBw4jiqf
DMlChkCZ/gjloCPOd+gDq1o5SxINWbdmgYFr1oHfdIEd5ebrunPdWARSmkk4FRMr5vVtbWW3g1NS
B7Y0x0cO64V1Ef7GDOPpztCi9NToXXMkMIY8SUO2t8bKHLZay0iRt7KNbePsoe+mJ5PCc6fMBkOx
QTHBC96306b6Zbldf15MrBWVPYh9v+jLUyNHpk0UGJ5NUVORimYkWfnQJYLHwp1+UoJL3uOpEslm
ucdbiJxzoZnin1IuYps7aUT3POUstVX+gryHIVaTeaOhiL8Gy6hCAHdQl4acpW4MDDvPbHlBO0y4
v9qq3GdRi4Yrdg8grdwDV7K+j/OsQe9bktPT5MAQuJbXPl9CMHSdT43fQp5upnOllfmOQ2S8l4mK
BymIUnlUlp2mNBWSBkF9vNQkak9LshGZ9VI0oxuy4ukOjejvZLlWpfuVmDDEQG5o5JIoU0eekk7z
pZnjmuDve/K44dagitw/wJbfHT0J++lvywDgJByleJsMM7/JZZk8tYvHwOASfgAqawa5ZLWrW3F1
yNzcOhA4l4ZZmb9kpl3QiGrqsbf0mTdgIIumygmVYWPDuglNm5iQ1LG9Wva6FcVvebz8VEP7gaUm
8TQqAK+seyZmklKAnSCtn9JZsHitDkWLrT7EEZJl1877bW2t+gYcju6nnETnquiTTb4sLMjF/CLr
og8VN4G9w+70MomoJI1bU15hWe1RYl6WWku3bAIu0DWd7SqtT6kPiW8t3LSOxlecyLvk5PKphvRp
2sUlyfCGdjX3zJkUKdDE7jYaC+eHgk0j19Su2RflRCgpTrdfetJ2jMX6JCOp2aEvRU7iRoRMj7Ox
qeiNtwlEVB4F49PBkssWsGuJsr33Zq36vppTenKraDzQ1OBoYBmebrCTTCjQmA6kaO49zaz4ujSZ
cQMXl5+1hiDRNcEgtCZJG2hpAzOy7rQH/b46cCu6QxN13MYSkBaxMpc3EQuHLIbpraVk94ml7BAF
3GFMWm/t1shl/S4U8y/CH3t/EBCa2NkriazSW23lxxKqTaxm8+HOJNwk0ziec07uXabw28QGA6Cm
N1/RESR3T9K6W4H1emItb860Dm+CV+YznOIDV/XoqACB9PMh+UDBQxi0aT3rMrV9LU6mZ6e2bX4J
EoytnNkSYVTDvhnsddsTXeQM8rWO2CVmE3gorRtTgnRc12ftEXlOJ8vATbRhr4/FcB3VaAj7PK2e
iUgzfOg6uqfFFtRFYgMrL2on8Wnpar+TzmK8xySKvCiNExP1WYNUZGviYAcrLGpbpFI9rVXgJMwK
l/ZeEXWCbPpGjLfOqNZHKSX+ImZRgBfuqbpafjZE239BR6tOjKVMVvx29ExmFI9uOxGbGVfeRMvA
bpMtGM1np37nvUPHg3Pq3zpE7XuhOetuTjJ7ayQG00U2j7VierWLOItoFer136Ge3hIlfgZBBqPj
rs+ZC8aBZBc5aNDE9OrE/AsENNZB27NApD0afRPr7oOVTd0/dWjlq6bS+WR0u5uingmJVAmY0gZu
2d5R1AvNYgwmYLS9MZ8IxyWqxHftUQtiF/HBHFUxgWVCf9ZG41e13Ax5P0DlWTcyT9Pa6Obietr0
Vq0BiccWOQgWGHAkAPnoVD1oT4l3Zl2x04yGZb4iswcjmvjCZVQnfdll40aS+P6ODErfptJ+cXqh
Pxpmo+/ovFDniLzlgG+4WRwrOkVZu26XqcxgxkRPKamlR1aF5ctgIauoFqc4aeKAKgquUq5kb/BB
bK+pbfCmNd2P6SAmY0GhPhr5J0pZxjk3otQoB7yOh1Vl+JySzpSz9J9es3KrISdif3huq2+pZZdo
XQhDvsLcxtGv6kfGNLCnqVviH8LouSoZ/RYk5d13+s55XF4QMm4t0e1M8QzhBloZD6X11GhHyzrZ
1UOcHJx0R4h0ygpJJWTXdXZWS5V3AqERATVxy4r2x9yU6bsJCMpQeHt3a7ET5Y9r32i7NqlK59Cf
GERqK62QehwYfVZjkHZcKmQ88Wl9VfatVl8MeqrqIUnD3qaItfZLDR6o+C2nXcEQqlc8vWdBVZ8W
pkrpXpuvA0OmkQ1jIQeWIszjuNq64Y8QMWqE317xiQvvxtNc/ox4IPXossbfWtmBxQKo46JWSbpt
XD/H5rvSnrQm21ssqoV5s1t3y613qqO7uqYOGt55EqJ9oKRHddzO/c/C/MLKkTHSV6nT68Jkqo+D
SSIvoDEi8q5isl1MOy07mMvRSdi1moVvmTu1uFXNc8Wj09Fon52BQT8BoXIo/MYAlO54zuD4tfy5
f2oi+aPJhD6Ks3mFwBFYzkPdvamcl3GTH3I9nLQjVKB9WRCVShPNyTCq31kCaxIRqkZu80IC4PQU
xViXRgKC5x9OoE1J0uPILM5sDt3EvUP8fo5hXa1ea7EXTCIgZ27SaNq0xiFBacQ3hnvE51XnybbV
rgo8XfMjrq+Fth+Sn3u2POYib7J4A8+KDljq7Jb37dcHM5bJvrnE1PQWCPhvU3te5lcsUBvWHL15
jpywYY2FvF1BjDOEGfqZ0goG7adApVhyqxJ0nq4KZLNzHV1SE4YWWq387HCPCxhWZq+225p2l/x9
tF9lrXRscKX5kkir2jPd/dJzPb+QsRnYK91Vfp7gRTvA+Si+hm5GCmVeHfDjpQG9uQDhy6FDmro4
RXp7TEi51IpdYVebCTAbuXSQHOD6ECaEOJflUpn79nw2wE2ZHHnui2w5eV32agWD1GhjyheSyn0S
ibyWajDLw5S98oSrDBXrbolTbIxPM/yv8ixA68w0+Fb/npEbTuQK+13HOOckJLk5mW7DgzW/qO5j
G4UZAsy1+WM+GSrdq7o+6u5L3IVr8TdBoGCBVbfa3Xa+U2WGGi28s010i9T65SNtX1Ioj1LdRfG8
F5Pq5Ug32hrHrEtIP0N7igU2CPsF1Y2J/M2FXdBVT7322huUl8qO2nZf63egBvCQ9NccXTb2JZAA
XHmwQhtZbUrxbyb9sMxOK5/WmKIFYaSzRJ5VFcyTlCuiIp/Ay9kqfdf9AdbH9Xu1xQ/iPy9OSN+3
yQ9k4L7q4UjyVcZxu7CT399VkOwmy+TsLhoVCQci3wGaJl8pqiDtlVeJ/IwY340T3XLrOif5Ljc+
dUTtS0UMMcPXuPmsZYw+65loxftVON9HAKbhFwpKgGbjAqLJCirSUkOa8gybVqVThGJRLWcTrqSB
NWKO3iwXZUYSHSLCle1oM6Q/tgJQxQiU7NiCD3PuWZ3yqpFQKDs24SyMKFk591sfTPyxg6S1gEZM
LD82XqsaIDrvyEzDgyCgFuQGbVl68oE9i7jH7XghpNjEuhs7n4N+l6HOl3wZ/FKJ/vWy8fOEJUN1
FsteKd/G6dtSd0sZahm5k0R7ul+1dcUI7KVkCucG8aji0NEnVlZYQYqaoHXlGu7fG/dqStKi5RWT
4s3298qZO7XfXf5sWyfai43VfMTjB1KywEI1gIIByeVlzdCw7ybl7Mw7nOWDw/NwHWFzle9K/cHU
ym9Melz7S+mfYp6UId2WZahnr738tqsmXJDYIjZA3/ZkkqDToi+slBHmccaRTThd+WXGV7snTbXe
s5/Bzf/UN2+LcyxBO/zvVobuQ/vHD0bFKP811vVOUXSVnSUei/mP5Ufd/6Cv3ZFZTv9cblT9p1xA
Rrrh0p6ylsuTU3wgEttGpmhk4Vo+j8xR0vVBWFduty31tEe2QfTXMjL5I9AY5vDvQDZK/JrJm7q8
l6hEtOGoUGTFtjvs7sJi5BkpJ5IgiTlDuBRAvBoOBeSmkE9/IF21hgNviOTYGsV1wh3FB59sqV88
Md3khHJwZEZYXjSXCWSGF+01nQCCWt/2/NsjQMnIFbdmoqDX+M6MCvgyeEv2q7B3cAA7DWirp8T0
UZAulhIyXIRT8oakLBDReoE9FK6zeIigdLPXDrQcjzoqp0KMH4tmbPt4Xzrv7AtopYttab0l0a+4
DGQTquWu/3L27fAgGv7HkV55I8twYCO3yng/JXsBRqEh0DlZT3c9j1xeDE7VvOTMuB8Q5k/JPQWR
nGCpq13iDQM3Vz86YDuanA/5g0PMhThI2F2VF74A38zZ4mi4b9aP2Hrqx1Pm/oJZKOQhnk+gCzdi
ON+fNDbSPER7l4pbv6TNY6SzkLfsAAQbP+23LoKFKo9ZydT/c5mIsUTh6um8LiYJO/3K8nOD9oDY
g1UEo/OmWBddf1i0fdfTyqo7c7a3kmvDcA6awj6i35rZRbAjmdYb4lR06Zele1ymL1vjG/NRpJ9K
AnTeQVAPMKhRzmPrs/0PSBL1VPkx2ce1vpKwWbMYbJLTlALe/GL2o1TzjuzVsn1WDVSXX6p9FOZj
NL2AMKrj/Wptu+RYEmq1hsQCeGZ5cRnM1tNDkV1NlLbp8FmkA1+Co+W8SCucucXSGKPKi6U/x9l1
lCc1hliPSmp4z8SBSIhxdahXghSDKt9QYmQfXR3gKXGXWyEtnsf3VXtwx4BGzreGb+4jdt1kEYKN
i35nAV+nOjkQkq0C0IJaBB2BsfT55nBLckJOdfKPM3OjqVvRYpFBFxVxOat3INm5BMYV1/vRfszU
6ST1z3iMwkJ3GVVDLesudDSesDv6nmoj2WDMaoipEFJjE1CmUzAzu6YDUIQKi5m2JLnANtnYXMBO
9YjjGfHpCwhuTrvsMBOWX/TfKarpsiLIvdqX2m8i7U2rv2UcALqa4f/MPGbSJQX8zDYxnn7HJfGV
dMHCuzxkfUkKCFNchmolv77Wv5Lx1jfTfnSvGCooCeLtCqdtoeKY7cAmCbcRT7ootunUP44x0IDV
5JSJ/S76mC1E+9NL1JyLyPKUFgoYo6rV+pN96a/J09R8RQkJJUg6M86DmhFmp/ip+tC71nV189PQ
QEY1ubHickMEFvYN3ZsAEbs6ukTBiTfqL23Bt7kuyLOPv02DjVX228qKXQSSfeQ03Ihw6MeDxNTG
apszl6h/Bs4VP7JC2xLBAbYZHmXdk5TvYN7E8EAwPuILTuxo21U/Bgt2MmRZef7VTiBGM9SiiDTp
jE683Sf2uJXaT9t2RD9DJ7zn9Ixlt28Ygar4ckgVR8+rvCvZvK+rcY/UhOnqHP91Ueg4Ow11mwLP
aJm5yJLnRSdPuO4CBn+nAftxaK8Wcvq/xgHl2b0OwnjV8/ZrVcWmAHhtGj9t+ZdY9tGClBETvVEW
71OX0qGjd2MLyK55lSAEr43CxZu8pu5LomvB2KHpXf/N6EKi52r5c1swZLhttI+RqNyRV5zszHV/
J3kvdImF+IyBunZ+tqo7acvTKJ6nditSahXiZzJlo7ESpuNRux9wlmP7ZRm3FiI467ZkPrb1ttAe
Rptg5L1la6AtfFwYAeoJb6BGFFUajjA5J1R9unobuuNoHjvW4iL5KQ3LmxkhD8peZ1PaMMjNtBfb
PktFCxF+blR6KRImCI3mk8etgjLAS+8dGYOb8XU2gGaMEFqL2+z8gBz7t8LXMEuTKN1LbTwjVN2k
9czc55cz3owunXLU7H2ZhWMOM5TXxtrcWh9d628E+swWoOi2ZfI22RFJopxG2JAOCt8iNgZgT07s
nw3rt4oblKLPrEtSdG4YVwhqyYo/dT6r7bOFVrU6aRlfTnyCsXoRDbKvXXeHpzjHpqf3sU6y/DOE
8GMgJx3zqvRZjGyb4Es07TUSL/lkeXK5DG3Eup+y7E1D+bWQC2IzaKfp4wvQR2eblOm6eirlq9I+
Od3jtISyu8Gl9Jj+MkM/WAV/oLl2/YdOB2O6xz5V9zXTjHyhAsJnWBavAHof5vTSKEccgSDaHwv7
WIr3jPj5dRk8W4B/BeWVENAMT2/V2MtjvzMYrpa01Al1nZr9SfAazbiLm3MGODOtaXO5vavqxwWz
AUA9TLUQrKKhg4snmTte/DYD7hg3uzF9lcA0cLaxvP5Opy934DdEdaAY75X+r+1kmBiLb6h7iBFo
uvger854GxXIw6SwihrBBjHjQ1dhE5TbFZSQaPFfmACz8umfibBvUXMSlsYTrq4D44Zog5XvFeSI
t3JSo6XOD5HLbF9xLhgGvTWvTkW9sC/H5ci8BxhMugS67A890V28HzbiBie/A7i6q0HYy6gp2OHa
oIxw9reml8fqn9MhSdLngIzwDzfGPMQstgIvL8sqRFhxsIdlN8CnUe+6JgBjaOMHEupzXUUkvX5r
kf7QoUMnF50WzA2NfgDGfieJSL+tzF278LDby7R36vh9nOt301R27ioDR6inuobD2qwe47CNWIor
88zAkPOBGf+HRYEoXHmYjOwGQdGfpmWbNgDMdbsm2EkQDK3uB0c5lXl8TAxlW7H937DN+O0UsR3L
+TFeVBb5LKwm3Vutft/z1KQuuvnS+ED5Qi0B6YbbuNukueKR1vNk2ijAErGvjPZzzh0E4jWJAW7h
HiB+g1YtPHU0Nq1iBCvR7h6B2Nj7/pbyNvRPwpSUyGu10d17N1e8sx66Tmm+1WasAvZyWNd4hxru
WriKlxpuWHUam0rQOVp/rkrWexVL+rHbzVF01VNJ5gqJa+PaX8a1PFaKhPpd+ZEKi4nhMtjko8MB
vYnX6Iqi8DwT5FPF1pveDBvJpTnkOk4/dDl6fMSe5I9L9qIRizXr60u/9oHLn1FRR45L7LlzFpgc
HC08x3VZEejA6Yld9BVrqFjaqa/LndHznCKpnADZdo4dsLr8aBVnl9fTudNmr8Zf2cPHY6sJwhk+
9ytq/p3o5kfGkW+THA9mHvmw1cBLAgomH4W2597XTjW1Xc9YHiyQs9RIeM0HdfwZI4vsFGWXcp8k
qhVYrJyB4TErUrco2m+KxRUseHqHZT0mBdV7jgduENrVUGUg/uc4Edln9j7qMi9Jul3bD3CrhnBU
Z7hFwOzY8MG43dt67Qvsf0Z+f3547VzM6Jl/XSB4k2Yfem31SWq6iJqKTerTk2SINNjNNlaYyalM
fmZr9guG8IymftXFfUxJLPIsCU6dGu63q/m8nTJoLK4oJLatjujMoISE5AzT24yWgHBTxDVoP6Yh
2+dT4btdsVfVCndnFrZz9cFWuYCFnsT8Nsq261jF3DWHegVyAGaPb08zSYDRlrWxGYy47pMsJvK/
hpoWcRsI+lJdpMfcmQASxWEkZ8jnroKoqA2KuTnWMWe5s76YKF/lQEHcgi+Ac8f6S955xy7TQFXt
juiL9vlCvCtWvshNaEjA3dfrHuXQSFsHh1cYT5D0fHBVD6CiCmL617Ds4reWLy+sCJJvxltl2MT0
mWUDbSN7MobXXNLl9VjiNYEzkLeTI6Ntnqwh/8gWgRYQar1V7eYyhplBZTU2lHUYQhFAVojOSn9m
qRRpxaljG9YMHMlUP3w9Mu6PdmweFlSTfcJDoVWegwoCASumbSTgK6d8lAI740loWgoMGhyrSw5V
NGyyqPGrmt027gbIdEgiG6+ruYiINkN2zXC+CZLO2ekMWIlrDDI5B/lgb/TcCEFl+LpVXSgzD7h8
6bQoigfFi8nNcnSs653AK4TT0sYEmVbMw0wgoywIEBtktWcVGLKG9uCCRq3vPVsCCrnU+p1J1duN
5R8cDSh1xvquTazb5HKWdIYrY9nGRvXskC6L0tgZCOWuODEF3qFqzJns6bj8iIg/666DzrZlulIf
exrCvi48TZm2nAz7u/J86TtfR5vnTsVrM2aHcc5UD73sw5pEMN3M8rG2kCmioqAzxLmWmdV7r5mo
QjDQRAaa2ExTz61kWO7wQmHH8EcG1rOUZHfIdhJiywqmjM3vyqfIYBRrkh9Fs0f02NaI7M0oHNQE
cBkLgYUM+O+ENNxmJJ83BjMT/Kh8ngsSp3TKpg1CLz6cO8p9jYKGeK5inUpPKBZzjaz0Bc7kplO5
djENJY6PYsuL53u/3npGVZ1UB5exxslS9xViJR3At/gxsJZ4S256iYkAQHVQTnOVqpABC4FZv+9/
awrxhterrBMfaHOcRRdEqxoYjPcazThrjP5bIOqbWJIaGnf6sTLXZyMzdqi7Q+AzT+R53tgKQwXH
kTyLcFSC2a2ZiWbTLoFPHQ8ixCjl4yMLIje7qQOlKntIB2cgIRw3u1Q+mgmNqMPmT1NXGg5sGCJh
c+z6oHg9kxouGZVH16B9m6r9QMUODxMWpTVDJYBg33dYnXU7dOd/JreXhLbaY47s0ehCD5elPwjM
DvxfDaRXOlAKm/GK9t38XgjpQnD/xXePAxbvsIn6eLCH9wKlo1FkDxMDumGG3rpUeLviY9q1IT5+
VjyDJ+b8wTTrvTZih6tlqIvsEe8381C2syzu96rQ95rp/rUihfubY75JqqeabNH7it1QXWYyPBSz
O+xH1uVlZF5rbfCxz/Mq+xJgKWpDgwPJst8XhUH80NsXao+PCSkhiFHJkAdRVn7/gZXOYsl9y5vo
tI4406YBVWUSP7vVfB6KEecg4n+rgd4wLrxFhqxDRsysNVJsggBs04wVA5eDiTER4fV9oaIEqcTh
OE81PNnlQ89AYzsSUY9lE5+Hc1v30mKkhB7UA8gTVgFRQxKDhZ67Y8MaJMMMUwzhWkSTqrvr7i7d
XOz+DLA6JLzoaI/LuGPF9uPMxtZKs9PMlLE09aCJxZsay+0YdeZlmmrGhw4hFrVLT+P4NjvlSMA+
kiRi2q3jx/fWsVzo5fGkqrQTousvbRHRgWsno0n/asP5dZ313JHw2UDFM82eurA6TB1pF47hzXpy
sGAm3dUw1Lz+4iBIuw+BmCkJBjGa3jEzmdeNYcVASxnA1wo3tsMglwFlfL8MFdw2Ke2q2S2Ij0Bu
t3lCKQeWLxMkZZRtHCBq2M46/O8G8CRr+60sWLz2mMmruav3ZmJ6OmkK7WxRdJuMV4hLWA1m4oMM
7aJCYzkiOc8qswxGEmAelQVvfoab7lI3gjRReCO0SerN5QFtirKDgevc10RSv2lO3ThbWKdDWKYJ
dk5ZON9Z7/xTO9W9qFbLDkIjgux1NVhj6dap7zO7e6nRfbyRlVOE08JtMFkj0miBWsgg1XQX2fB4
Nm2df2VAUh9qgQyM/ALSZsMoiauTORIFiJNBodux3kdptkfoOd9r3o8hFsMUw3glcMN1OWzDJHog
PRlrZ7wmM09QoiPIY5Cnk1ShOq9N0+nv2hI7V91cytwb504PTWbanuJAXdUqJg65jLKD1K1D45KG
YXaYqVd90v4nZO7wuZTnlhyQsF9NPG7YLndsYoegzW00Sz2ivVlgKR6wRCIewsOEOa0/l/ovWfGo
bDM4OYZj619gR1FtSTTxcTOw68vi6NCnNPVlPs7YUF2d1RMm6keUack+6/AYMCNJW6axbfY85mN3
K3sLMT/y2vkhdZkfE69PhIuOXeeWEcPhEF8ST9epSe1vUVqklCwjY08HXG0uoShrlhmBZOoVtNjT
8sTqfxvHMDftxSbioYfZNIAfYSolp/Lb0dZ1O2Z8empBfAfupK9xVqYYbVTPcEcSNoCN0s9gELFW
nJee43NJbvY61H/5OtDjpnVFF2rqwkWIbRM0gl9YX55zxBLBNKpP5Tz9NGqXHSpLO5dWQTBHYlMP
ZlVO0P39vh0cTMYW4SpXN23s0NIG7JHdpL2zfnafUSjPr6S8kFsOL4KHYpHHru/kNobwdFRdMb4M
vc4q2C3XPX0kvh5kWTe+K+a1IoUgqFW9/VERTIbtOstdxeqUWESR8qxkEeudLjYo0SdD+bFFVey1
HBPumNJXYCv4/2tfkUfBsZZnLablVuXfa6bvXCULxZ1JKTYW4yl1Wp3sFhQk1C5NrhwQq6gMp3sG
1lZcckhpDIWZBxaveGjv4s+1srZI5tITshjdh2M0HpqK8BTWosO8l3qJ7EOM44ucJc4M12EGqLr1
C2RDylOpcEbnWFvUTZGZeOcyTO8oGXsTSYg1hPV9zdNMrv3PTbsiuBvAyAKQLY7EnOxT0VOWFY01
M8iIqajTxPEI3J8Y2HL8VKRWPfFPcDzpbMBrtRwvOmE6HKDzfRctYlx2DBbCXqa/hE+nyJsnxkJV
7mJWaNl/JW3Jf60NMMmi5tVoRu+Q/wo5tSgXrtyepIclQXXrMA7NsnF5UIC9pQzQD2M6AXrr7ulR
5G1nNpWF7Ta7ps6/jWh9LvMZH8tZpuLqJITAYckkjsOdF5R+SGt2cVdzlOvNU0YdBbop4SgtHXN6
sCKruuWz4XAhkYtPR2pGe7Cp90wJzXpR5pGpJjDTrRXxTueRizekF8t1sEsoZrV0EO0yYvBnHWqx
Sws7Uv++54tWY7TU5X56IT0gkVteerdP+7Xl8Wf+SkU41n4JCg1EbRH/GG78SX2ynrW5qt8LBkPm
8hIXDQPvaJMQqhGRZ4CzPPawnHLAlVH014E2fVRHJ/odFqHFLMWjdG9HzkPEHfg0TWZ3NBVkhaXy
H0lnths5jgXRLxJAShQlveZuZ3otr/UiuFwu7Qu1Uvr6OdnzMmg0Gj3VtkRdxo04QaMagLeI8+R6
XpSr3Fs/2/bxcfEYaVVIArXs+unGx8S5GRMqy3dMPbm/FekcSXjLox73fVfCMSDs2p48AkVbWLhI
rEuysCHJjehI4CK15tbF64hwRf9gkh74tSY3DuXlFGfxYfZyyQO4OtI/z+AcsD1xU7iU3UfVfRzI
j+zmuE7vjMJL7DKfrWHMgnYCvAxcX2yKwWFo1mb9cFbW3Wp2PJ4J//dieVoGN9tPIJRwxnJpAdYc
I+U7aGizZdCDxs26uOm3plPxsXc6hfCTm8O49IBDTBgzbsyyYuzGczVkkuRKVTLWkZ9gQCfbB1lc
wKtKY00OF7cPb70oDvhjeX/GiiQRe+5N52Z8iGjWxRVNcfSYCO4wFRNy4gRfK6mHXSlGusQLehaY
4BhTi0ihFg5xv22zBT6RIF4RR4Rv8dmZbZ92CcYF/ZSQGkm2aYtfYuwGoiJFnTfUTcVxt5vW9q6d
hx8Blnd61kxkWBDi/LGbvfKm7xRLIpJKChU9vcfgprhPOO78r+IzDunLc/9Q6fgXCSvat3PF1YpJ
v9hGMVu/KJlup+APjWV4CyrjtmAOXAdnLQhivubVe21894l8w/hB4khsZ0gJuA7c38PQ5N4+K2fJ
0DcAHEtgmd2wMBhuwhW3jQLO+miupsfcRaAKuNfsg6GoDmXCF5hgFgFl1UePpnQxMPbyXBa2fyAl
0GKtzAyCjXbI2LTlR7iWMHnC9otb64gnKSlaXnumkgBuiNpGZc9pHOZpcQengPlDlFgcfLU8tKv+
F4/Zda717Tfe3r/tgvnJmuAh0o69i9OYQK+MuCUFwkzDHo6dSsAx6J5n49rvFOWI+tbq67Y8csTJ
a3L5hQ+dSkidAI5eouqRDKV/qUZ4DZs5mlP2n6713yo8sHtfXgUwSpCdOzfF9xjONG9DEmI9TFpi
mwtwBZdG6zx6ypKIXbWiAXJJNAK/w45Ew2NJbPRpBuyasCkwYfvZQ4KqbUa5TdyPeOAagcgSNymr
ARu5PzSDPoMCezZqRBxsp0dvdi51V5i3OPZzLA8GQWCcvBcPxzUbkH76W7m9YGesXueB7us6qN5o
F0jvVJqMrz73D+7wFqHWI5xOT/XT0lIYVPsvZUh+SpGZ5PPNKbpZjXkfcqvvq5zJT2kHjFEGUadQ
zfxpPFyp38RxXlYigtWDaMs3k1xjYkvAOqueHRnge6foCERStTXjymIg5EsRokxsqmn4V9YVkI68
RozCHqR9VtAGABXvSp6M07b1HBgMgsc0PsqMBl2KahWGftqHNvNAfHpiHt0a49RHnY2/fWglR/gZ
0XkZkmuVQoR5QeUA27oU4XDhdrSF0gUyrffc0+g12PezKWrkzuaVJ9mxKgkyP+//0TBe7ctigtGw
Yrgu1+A7Q4k71E322bY1iZKFi09bOusmh82yHZfAIB6s7DpCiBf7ekmr77YS1Rd8tKuJu0CV3KuO
jVmQBNjwtWo5r92F7aM3Bu2zdHPJrV6kZgWulr8gZ3Dj5OuFHaGncTdr0smcnDnyl8PYFYr609DK
GxoiZ97+WOIy7JYYkE6CQfyNu4e+6doWsMQg8QzaxtZ7qaf0iJ9WwHCksPdRJvP4XfJqF3sndN7n
Rf+pCja9QOPqAzRtUFHB5P9MXjk229qdH+apn958GeF61j3+qCy9UgQgrHI97F9Y374IMpKUTjkB
gSR3OJiSNT4jd0rIQbx5KVUkJ4wjigLU8GcK+Thw0Qn2U8XN+WCAMd14/koCuAyX6qFf0N5MEPX8
Qz43J4+9ON2E+V1a9E9rR7yPGc5lICuMeqpABLJuXQR7UmamTVGPAAAIZLB+4ndCVWW1y/ohQD8x
r4uewyeH+pHDlE7VOdaju2egMeicoONDH0j+JlBpdDBx1P0UVygbthMGxSlwHkd4Un8BY9nLoNR0
9ty+u7FjgBoch/UfrVa1cyoxcAUR44W3q9mWiscMHNZ80viR7qZIm5sszMKbsqN0NlQ5wdV5aFDL
pGK/YeuHbuZUqSZ0NRRK76oVEzfqIJGg4jn4Oq9nBnin6QN+jd4WwejfN7VrPgvR97emi4qn3ubx
netN+bsI6O51Z2fczkW2HKalYN0Eyuo2YI3BPDiqlPRJt9wqX3yvmNMcqG8b0QBOr/LIuZmImp9U
4o57H1Fsmwdee0IZwafgCk7ykD9anHru7Vxn+msURm4XP5t3LpiDnXDy1+L/ji6cgYQWyO1RdjHu
beYgrUUyPshJ/qzj8KEXAvciF8vvEMXm7FmS2yzgm1vg9sWvVWClE6W1FxzcetiSRGHd3Fcvq58N
nCZIk8rBPebo/E+rOgYjZq1NHw3qXzD4vI5Mz1v60JdnAlzu1rKf2hAykxt2+Eir1W0WLVdikNNu
bUFzco63knN/ndN9P3Lk0szR0VRLbqhPWnkIbSR3QrBRHfulhY2AdOVjZ6n8Yc+LD+QjboNzF0j3
3+wSbu7tyHVoyJz1kDF2/y1gMD0ukcColhqmfqg9l9HKx1KoHyBl/aZLBxZTjLYR80KhQaxdWTY2
SBTbB+P8aoPC3xXako6JvZqWqdnV4Zce2/SNGSP6IFz4O4OHj7969ub3rlL5sSFAQ8qPGDH6j2ne
UzP0LOiKYtvDIT2Mk9T/Mv2smuIUa39+MiWgyEOVsBRso4SvhLt0t8ZzcqAAwiFwyYwNSa38ULMB
EtGQlUBWXLJ32nkWrh0EIWm3Hmm0X1FvrrTUs3ZqNJQUVxNTNldsdJLb2qk/AesVO+qCX8reeZcR
XSqYqKcLfKruFc9zf88C2iN6mKBYySI+R0T5CAya5BvJhkJ7QSQlbOPu2ywwRFwKqTcjl8XPplkF
gtWMrrJ2/oXHqwVp4f2UpvO3zGrVKa3U6p59N2mGvzZwdLZv8rC/jEEiUdfd7Nxh2LqFAjIfq0nP
eJjy+qUaCJEGJbW8Xb6gL4nFnZhxiS3F24irtXeq4eYS8K4K3BuoKlN56CrO172vbHif9PmMEC29
s1FEHpcqXk4rDvhfig0pRvu+PNBvREkLMYOLLFaWmLludm7kSPoNIiinZZbuy7V1dmsQzAF6ksDk
3i2ttwlCDZWpED722iV8HzKU98L1kmJXe+ubt3osjGBGecijcYLPc8F+1MZtcRqk/CpSPkxLu7Bp
6M2ysujM2+5jLbIR+7zbYBWobErzZzuCbAqk9xjKbkJkd9V9Sn/yUyyAL9kJS4wd2b0B8Fr3Vdp3
x3xOrv8P0WswlMMfV6Kv9T0xABeP2Y4FQbUdRhXtq7Uo/9Iv3F2KNo/hxcXlrLe9x96vC7R8WFUb
Eubu/EM75OG+5Lp2W7XpwKaPBVSvayaDVPr3NORET0b44y7SA5R7B31uxpy3ZEBP7Vqur1B2m9Pa
zPJReo7eRmE+PJLNrg+tu1bbpZeUGXL53LZaxX/KiWkDXZJZYfXEkewrZo2eIz7LM2hbNf64GHLh
sQwbCdscJZ3MOP4satMo6fEZ2Pr5a8779iGvK/8bcACwNh/pvgLquPJHZrO3WuMc0z5It5pxYUdu
f9ppK6u7tV0wKngFjxP8Quq7J5AyBZj6Q73IjPB6Eu+GQCevXs72jY+G472JzqkIrg/OhbpVxno+
DUckuuZoe1EdMlvLR96C67YJFbNKUUABndE/MFURpKDx92jicOOQNDsi35Z7KbL03QaLuK3E2L1U
I08IDosKO6WmVtxx2ImWSji4NdMW4Cl04xCsCVRZFmBF3f2WaWb+zktlf6G9j9TZ04dmkqq9ryf7
LbRO7pkiKp4rHMxRZwyhqLU+RbqdH9e21meSwADyWDnu9OCDlvGSmrQggbgp5FhvO/YbzWTovE7Y
xUUZGlc20H5dNj1pHAPwFwvfOuM/ho0Md5j253rZLKAcDknPyyaR6HeyE4yURXJ9gDnIlgXtYiBU
s34Uyahe+5RBjcqnYFtPg4buGEaH0lfVSSBUbfJseWfsRP/mIgyLQwt0CjpRdoFy21drC75MjCks
fyC/EKC3RwUk8V+KbYw4yxyfREVy1K/w3E1wPRD9uc/IDEy+0sWM2B1lBzZh3nGcUwZMfpUP13Nr
E5Cx3NR8bvc19QgEjxvQVGP3exE4cTM/vo81MfZ4qfNdB1gKp0r6L2NU3WhpP5YJM3HXxd4pnctX
pqRhGwrnV+kxsG2qWZn3UZdYfOQsL2PR/SiaNWAkEK+/C1wCsuHiVPeuR+hzoOHyIYBM/2HaElVa
eZjiWslqK81+qjVkIUw13FvLF2TnUntxIxbl3CSx4urMtnXfCQUoLwiqW/h8mEbSNXGv3zU+WL4N
xR+urqhHnoMzxQ6eu3d4PrapZmAzSupj2HABnj05vSV5Hd+H/dhdmqye9lyIcPHNVfaLRQbJ8Q43
cAakON2spKA2a5f9iaqsOU9NV56xYfBHB53ElT/BFt2Mg7yURYusEg6Qo7wEXCEjgSp/QRzzTuNa
yyc2P/i5+xr32UQwAYfO9feQyJzpYx38HnnVeL/9WdT3PHOgFtL0B3YGRrXMA+cTe1ghsoZ6uiwb
vF3vIZUicgDXGwjS+K3jbkJVM5nDjo7DyttbAtjHydAZlZiOvWrQIKa7tWEzdK0HG3sPDqPrnleB
o8ZL8Rrj18T6NTRELLAjbSzwrKO7Ds8l8glqSPXLjuqxHJN2L5pkPgL1FF/B1UAO3iu6vj3Mjcrv
MOT64k5Pzh9Zzt0h65U1QF3bbp/ncroFOzJDvs+/CFjH26oSOHfdkNRuYsQhisxyTleFrDDBKoIt
Nx3M6ApuW6BwgzH9gmpTHRLsFMDNCntp6oaLxRBhYHIY/XepapnjBc6JSLvVMVv7YJ8sZTccsKGx
jF4ju/W0w6XRxa8VdpbVpR3OEYnY5RIuNSCvWEXp9egvHlM0/j+Jv74iUBH36pmczm3TuBTjlQPY
ctalmPkhAvYnF4jZj+yH9CnTYfgYpziHOwqUHmhBuyKpyNDzPSpyVPF8aRps6nh0SRuRokmvRvIB
b8dftsT+fVzb9EGGJABr9GMgJiC43Lb8ESkbVcRqInzssVmJJ4Qqq1W9GcrcTinEkiNBWFL9OhHw
RihenVvQpzpZuUMxmR8dl/RPL5Fq8crqnfKSr5k7+klN7fyUgkfa5R05CGc02XbmVN4WNtLnqaYF
KrD1e0KJ6CGJiPUWSzOTDErD/SAX76Vr6CwfZoYr6QzlwV3mq/WSX2ulms88CTEBhw7P88Qr5cn+
L7dZlqirS4YmX4mTQij55U5DxLstriEEfPe8H3CK5n4is8HY4yvE4jIGbloN3gDKw++jGx8NHZdo
FcByStiDvHhk4qd9v2bLBzmOfhv1xJrhKE6bWF8p5XJh1utCPBRey5AzlwWz4zDnt5Fnl62qx1+1
QXAaSybWYHbY/MKJOrnBFF5mRQZgoxrD7s00PQ9NnriWhXYn9HKuMhdE7GTzl7it/nIAQy+v9XUN
1OTP4xLbX341NpxKOXHNMMARrlP3YwG4dlF2KRjs8fZETOswJtPstTY5/P0V70Yc2PSQCsR7pWOB
p2P1miPeAyb7MPpJgupr4HbJD0Vmx5VChHNrDSWFc8Cc13aAZFOod3z6MswAaIziNQFEgVUNS68A
lI1UuiY7z2oZbnJ2CrvErBkasuMNCKimklvh8SMb1sD9RZBTPntVjtHD49+TZ7/RCiJu0dW0K+eY
iQC8EO7VJj6tRAjw+OKYsy2KnROz38gnVrgi5sAuM+dUjV36u3Q0WwLUsZPr2O42KoNmh78C33QN
xPG2rOTAZ9UZLL8aRlqAhcWFmk4cKVPvH/gh0XPoRz90p2L8Nkl0Lr2OOzbvDMTwduXKnTmItlHZ
8dmPYYEnMcFUlOtpOZeTAZ2fNclRcvE6LMuEXGmTKwPEUu4U69zA4k76vfL65piHuf9r9nT5a8kS
YApBm18ZFd7G7wlWJjObnZEJJXC52aed+znRhPewgI8Fmy1JGMeK75anDrO6id2fGZV6J6ZRQ9vT
ifyV2LR/k2GBA5MAD1p5PyAZ9fxX9Q6WBzGM3W2nnPxFhczI7uBpFJJx3Hc1djLHy8uf2MmLp2ZI
QHXy/f4KMwKqxcTVEDq43aKME8tSvQs+d4FlHWLrqyftHdH+GYw7qJFAfSy7vtw+gYqWt472h6/Y
+P4VKWa7x0nCAnHCot/Ksv2LtOD9TKPkOGfbttduzp05BNSwOgV2DbICJF+U3sSGy7Ec0+pLl4W3
H2c7fNQjlwoAJMzYc/gtITtSixl7B0YIHC2h3yHL93Z8Sk2QnZsRlVRiTbPedI2weHPKqSOLz5AF
Phd2vAnDYpxHk4bVQxlq8+QiYKGgXhVgqUj06BXXpV00Zvgio2wBUj6xjzmoD6HH5Y9V20hRxRzs
UuGu95HPKEE6EH0nAW/SKE6r0cBmAHA1uqh7uf3BTV6fQmcIDoSHlyPgwe40GboDBG6sr9Kd5xWj
tepPDSfGTq0956myxWWZ8XwsQlK1m8Ohjw2tWmWJdunh5rjjtgylfiZxA5GK06+RP4w+DGl+ef0M
d91t7zBQrJTH7cFE0o8poVA853XC3S5o00dJrBwGP5i2m9HLw+MYzBVxdW2OsVkHcBvB8tXRAnEg
E895AQeQ45/oKtuB4a1MF9BZqtKo/9csCePBSbJWerEDVnExi/XOmoH6T/pOj0BeQQALPr+zdJ17
N1TTgauXe5q7If3Txmt/8uVYbdfG/pl8avWGpsr+1XD28Dfa/iDzuT3M1MsefBQu+FWJd5Ar5txK
MeBWgP8Piu4NXKh40NJG9upYLsiLeeYeLQTuzeKRxp4SH8RCHg/71esD/KSUYzTDpD+6dkaaux62
Cxm+m8lz4tvQonlvMtv9LhwV/lZLx+aw0W1zA+u322nX5/cBKSBJPqvxCk82ut6zdohPQU7GJqYO
ZV/TlwwNInBORZrk+ywZHQ7XpN57CzZk44b/BuUAgLqiv1B3wPWkBdQSmfNlXw0aIXQN/hJpgc1m
7zwnolHna7vvs2uqdA9xvdgQNMGXMPryJi7Y183aDZ/Y5NCgE+pPJgv3AvffOWtQggwpMKW2HiDl
HcHgH7ZxV7uUDoJtJgJYS31DS0dRjDAfiyi/KX3c2iXMNB2dMVoSbCvz8iOoHdCLTdxS5kXSJgXy
cnaKtn33RzAzmoDZfuRxevAYgW5zMv/bTuNAKfM8uQvYQF1mHn0+UsOMzwH3f12su2pqQAWm/h/2
Qd4jIfNvzH3ocdQXH6dZDzuTePoYcf27pW1CnkN36Q98f9tjuXL45V0dke+sZkzKKjtkRR99sn2z
G+6RYmMqbL6RpqCiXvJ+m3VIJjyAW2hl6CUV3skWPsiGlUv+B7EVBhKm/ztGxGLLbZyUGW3WW9s0
eCydCSE/rNV1kgteAAGQhIATBGoO4iEhlvQaQl/SY6pnuhrzutnm2vnmI58pcGIcTHO+qkMeB8kF
Vyu+vxVtlNMYI61s1MEV1TuCV7I3CInbZXIdBk4nO6PcpfvFCRiYqlb8W9PotSPi8qpLh1cqBjD9
FIxW3JEl7g5RmTFTEW0jOO/RugukeLMG+PcoFwt33YqJJq2sf0pcrCQJ4IQOkkfAvvXeA5fwLhM4
0dxKprMreDrWZm13ab5C8UpJB9YieYY7clppxSOhZdjP0QHKDLaUiF/kFV2nLo9FRZKa0YBMQO+I
fV9C/00DMW8bUYsbBF4gFGXWnkXAObSNrr063rwED47AATSgCAH+IrBTNMFxtr28B2wZbpIq/ana
Eu4Pe7sLvO11m0l0gkhnzSlihXHCXwvQQDLXHCoXQoDN6re+Zj/OyZveePATA5z9C9NzC9FyY8Mh
2M100uy92mTvql5o/kA1xKiJhn8bOr73jq/JP/TX8WKapvY4uKjPSGLqvJIfP+WAuA6VxTybZROc
jRnHsFVV81ZkQf3s+ARtuTsvGLVQv4uyfYkW6x44LmDAsXk5DYUInsrUaQ7YN4I3nJwAPMqQTRSO
BFadjSSvyoLGliMUebDLB1FA8NhY9qS78LoV0mvkrUBcCzzLtTRYO/oI0Tkc+EjgIL32FQrnVRUV
kIoy7V6dyoLGYkd4DyCan/XQVk/g24FxKPCR/dr2u9ifWwDgAv296MpLXLbrS8MkdqFv+nEGUrHL
6/GH04W7cpSMDIZg4WOaTACJMO762Hs2momRhgxkZthriBM0ZQzldNNCCLzEFfJNZxAn+WHiNLae
xD48iCNI7Y805PuwqccU0DHGr7icWrEL/OIfwM/mkrXhyDxUdMe+x7ULjkM+2WT+Ik3yuwdrcTOv
6fI2IJbv2MdOhyUBXJfVQ8RokOo7NmrNsY8n7ijEoyEp0I+T0Hr0nxOLWDRAtgjxYgtLJtoUBUvF
qtXN1uu1gTHMt6ijtv2b2uzqYsKM3eHEYCvEmt5xuTNcUzC7PbdhUR3DKVK7eEEnmiWMj3by8l/Y
++btzPnG1IzLZ2pCC5YTPbOvMyzgTRxcrNsSkC0uq3nqBZgTiP3i029H/0/mXtlZAVkgDWdlm4M6
vZPxHGz1WCyHeo31IRRR957PPZpCwBWZImZ48H5qLzjM5TenACHTXlh2hLX9BJqu7gA38kF1k55o
Duvnso6qC37RiumqYQIxrfPNUczUBXqEVIaIjnRyB2cWfMXetR60pC6BFxWjqORFnB2kySZqF6+g
y2LCAY3ZDZq1h6Q1teNbhp3rXTC44bslXBpMqFabKKZ8KG/H9JVdcMxoXhbPMy0iTxEIepz1y/CB
rds9gFvjYqIVNhv+J3+bA0+dfBwRN2ZEtNwWKDZY38sS/2tWduZiitqgm5jqhiNrfXW91rl12dsf
SzNyzjCxyJHxCSMMV8Q8IGgXiy/YNO94Ap5G2O0g/BGZyui1nV+bAHFPouQ8GBuE5wSD+XYcMM+x
dU15VJrmO5e23BdJ0VCFHFwT4xT7PUdrI27caqQ7AcH26LlF9uJeI2AikOkF0az4qTyW0ALT2L1o
MJd2crT7aLDlmQtH87jaSh0c2s0OAFnoI9DFW+Z4ptn2p7yhyAVOXIRWGyKx04Ky8xPIyacq3HsY
HNVNWt2RVwVEMsasRtrBJdORI0aEEH6uSJThLZuuWI0QtGk3V7hJ8HayCsC6Z71sharfNXtOkmw/
1NgnyWn4B54FuiBp1TzUndfhrW/i9TtuSsUjcDV01Jm5Tfokx9rqQGYX/D3IyOrJX1ePpaxtdpEa
omPo8evSHQQCEYPyguvzhsYsvmgx8k86b55ju3YHR0nvP78c4WzqxDfSRpQaFfYznMP2jlxT+s0n
zt5hBcGoAwy0QqskQjXSDLCjxaZ6RBhe3qeGs4Dta3Oay+DVGNttuoB/ySTjb2+VrqHhhjsevGnM
A2p5X7iLb3zPZk8Oe5nj6rlgC8qBp4UX7ZyP/BjAwdOwQvBk5PVQQAyvlSpIUe05wT+/yTRzVjSk
+xEicU1WlqE9vf4NCDtROm+H4HEqUvPaKPA7sHjT5BzZQt1i3mt3ellYewpvuTN5FfIBH8J7WaOV
0ddXHpMx4oGZgggXEHt3doH0bCxRdzEoz48sNTJwsPUfcirJHlZ08qhTI092gheXsz3ESuRWt2GS
kLet3OY4edDk4rFLHqzR3xDp61vZTIR5vTkErB+vm4Wr2z11UhzL+Mc5L7ixS9vEz1pjiUyCFmWl
BuZYsMZEC+nYHnHvebQBeYJMoj94M9ChIW/D+27q+XxG6jqnkfPIrShQDvmtLYLAUlFQncDD7uxp
hMxOWYibiuube0U816eR1xG8LYfVPER0kmYkT2Bl9M/+EtI0xcfyzknoWsK76BC9gZLJxTXjSxq2
f5LrBF0bM/2E7jR+V3pMDiX1XsDkoK+kTjwdETDrX2JaEtpf1MCCC9ZsnmPNCTyxIFmDGowxl5yH
gIw1haH0SLjABNTCf6TbDec+IBvgR2p56wPjIjDG6hYbDllwLT9D+BF5juQE4HDwwbXRIw5FMzr6
WCXuQXZlhLDwcNBlN+8o7RpxXbTIaSXeYYf0tIwJlIVlS5FCHVs4T1B7hqgU1CBKddviwD9ob4pu
TLW2R0dinhlXpzvx4jFV94jtQx5ku8StwnOJAXbHeMdpNIwfLS7CU49h5tmEa8+zRTci1IT8gB49
38D45HUNeub2RYSvsRTPQenPu7xZ1GUN/A938iHIl3xVh5olBQbL8HkkQHcphgrv9sDzYXzc2KUz
pie2KzmQBpoxloj668608N0qw0uCasrM5Xgga9k73dFule7mwiNtA2Obuw0J7H7pF877vjnLiGSA
N5IPBaQ5gnuo6xMMLYHTe8xZi/rmi8GVKQfzKfyXohw5ApUYbmBq8eDCA3KwKnGHrf4o1bFTnarp
0EZde89z5d1QyLYCjloDgoNpTxdfU/9lBCIRGwztZ1BMJIUnZww2khsqDkWXaEmH9QNdj1t64EnO
SixGtujIHxUEZRz85s8eLxdHoFQ7vZJSmVRHrCqL+/eu6/on0dPhmJiwOCaLpZw8Vf4OQ+4Xm3/W
gnA2Lw3fnb0eEkDrbQ9tgUT2Fj9PcCpzwAHeGHHYL+7v0Qbm0rO6J1TECqiXOJVLHNybiXKi3Szn
L/rRxJF0fXgIKzX+UEykb2WUsz2KxHcwedWhA7X6HM3RVxqEmNk6FAQWaH/x88o92xsuqllJBbYD
0y1sZ7wgaqQya9Jof6I5+gpylCT3DZjGjw/BQgJQ0dS1U4lDTj6ifauxbsMb33rVaXS85NH1h+pZ
cW/EJD5YhHsk6lseqm8zsKdoq4YLRJjyIYonsZ9dgYO0l2ITBE69s4R2N2qp4REyvm3tSggTJ2Cz
HxO+fEPMxok2vpQ4XGaP1kldQj8IMqg5y0A1FtDDyA+G25yaix2/Cq7iqVj2YVn/c6lL3MF0Kv8M
C0K3H4zOl6HQC7HBG0gcqmfDYHnPgg3mlIjtb6a9T9xlGtGVCAzNpnbXjQhH84RXIc+bv/zH8Uo3
lljHtWOkydlGhW3a39pSqU3fme4p5dg5pS1QTHx+bCjYq7o1kXUsOLSosMhwib8Vfn7vU/y8kxWB
WZVxgwosTSkbN17iG5dCEwasYMFFzDdNrKBmRpo+MEnhZOqDbr2Nogm+cRoW70OMch26LB36gk+D
L2ZaWAEmbsssx9mMDAxBt+vx5cyfdEsiLRdlAExEgO4nNWJtc2JN42yLgrjjJL1lj3U6JD5CcELM
9AutNUnJiIan3TAN3tEtetLo3UIhArvGM1mTh7wowldsQPnW1CY44m0B5QTFY4vcnxITGPn046sn
ICPwFwdOf/EHbVg6YLBhTaC4X4xLm+zDKfiXROOUsCG19nrdd8BWkY4iMePvmnlRiL8xzmQwuDDm
cr2MtxpfesIA6I9DR59Vwim31SHzJOtR+Y7d6N1cqIlEl/Io7enBgWNbiPyJVasPc9G5Kn5Z1Bef
8ziABNUOfHOAhXjVEv+2bxMUFQwbf/Vsx3+JhlKoYPs6ZfsTIswe8d5Qdb2Ey/VPV/3rZaV2k8cy
P3V5u4FCQA68ckoFB/A2C4F2VymMH/FiAGVumo4NZViqeWe0KI4dNtwbxVBFGyJT26bnc0vGLShO
HdVOIEwBmmUhGZUxcgECF7q7sMRa3zRdCL/4ZykrGFJnX42Zs1djuhDbw4CEA1H8dUaclwhy5m+h
vYxbQkGHgDX8aLwr60BNpPa1F/KdV2wDyc4X7z29tDmf9eTqFu4Jr9xwM53IFuT9TTGi94CSD/cu
+ztgIV4AGST3b11ZZHSB2oNnyCC3rErh1U+T476xzyYTqVwUSh3oWxUzWfK5INDEeLhvq6W7gx7u
77u1MpAhqAcIuow8G2deZT2QQD7/krjrDRWfV/AHajUetCzbqm6EWaN9fJyJ7xxDOWVHrDRsFMi4
s/nxps9eqfHFhc8FTRWZ6cl4OMwayoa2axuDXPZ4FrtswS6QdW8hW/FDED9EhBiY8a6VJGLF4moc
7DRwkNndUfiyT4iF4fq8rk3rUf1OmBU+TM12bJ1KcZnT2n9MK5RZB6/9s2hb0mk2iojWY2nFDNkh
zvsseFmCk7nC8B34Up71TFQSSPnnOl7tki4cWpERI+ciOe6HIftUfBY35YRYgcaujjz8KHNqVhBo
MKxlcMCPgOxwSwhYbFceq+Mwg+QiYu8qyRsxy0V3PhUkeGNs98YtWB4nMuGkoMM4vjVS8t7ktM3F
Mrcnlw8YTljH3gfI3OJkDR5kKsaKoH1qLPHdGE8V5xFimeui7oRlCfWhDfm1VRT3ZJEPAN+vq3f8
5G/BoDlypooa44wKYR1hFgDSi/OJ228PPVYXu7VaQIlRQLyJDInYJeU0dyx8soE/6DY3jv+8YpDC
lJd171TDuMewLedfReprvio8dr3LQpVN2spOGYRMmLnq7Lq42fl2S1wr3shqFUlLXWEI/yPtPHob
yZIt/FceZv0SSG8WbyMaWVKiWCVV1SZRrtN7n7/+fVkDzJCXCSbUXejNQJgMXhc3bsSJc4IqzW7H
WrN/ZmGNtCacvTeeC3Lqujz6rP66Zts6jaa6xb9//U/+8/trQJj7f/9S/hfsG3LJATzFsKLBT2i+
f/TzhqZqjmpoVIEMVVbOP99wYHlxD9mB9udP3pivMmX4dt3EpSI6JgyHWF1TTUOXBdV18mxWExZt
dlDGp8F+ozfOjOhNpuXxg3aYItl2dN1WyVeD1TofSi7HKvWoTILJ63s0rJEIpwQVDY//zIp6bkUv
jDGa2rcOnWMfOZnZ0fRJ8oKjk54I5bXtdXNzy8/CQ1Ss2o6m69q5uUjmra8FVnHg4uEKH9wFHfml
709/P9leMAUkSiE7xaH4RqUGQZ9/9vON88/npCnpw+bn68PGim8zd339+8o0/gxyzSy9//V//7JV
2WC5T+Zn2nwnv59uYosOM7eAXffFfnOUg9fCYAaGkJbVFSRm0GJU4HbfR+n1uuWliRPOZQ3KkptE
Lw6SAQfsOm8WRrb0fft8YHmedL4pGywMWEsay/1/uPDCqRwgM5HkkZVJR3q/X2mD+UfzY8jnv99y
CIiymu97VJsVnV7d2+sGpq1zufIWIl0QZyikNs8NVJSe88aUioNtHwtgh9B9VT+vm5jW8IoJRRgD
mXYEqDIPMia934DBuGkaQir7XQLwmPKCuW5tYUCK4L9soEmA8DmKNMcAh++q+1Jf2FRLJtTzOcu0
2NGG6bQDqEhpCwd0Ny6YmN+3/1mWPwf25EBCmOUpAAWLA6jJrL2hKHF9lpa+P/395PsurOUp0Kbi
0BHY0rF+vP75pRma/n7yeUXiyRSNLDmERkFDVRKY3D8cgeCykCqMzSC2i0NJVIl3WliA6f9+sWlt
3bAcAjzb0IXP51z2lDur8tAnaAAQmYfhquXt4g6H61M1uxInhgQPaFdSAoavLA8OZTvU7eFwum5g
di1sdMnB7es8NoS7L7Eo1ipVCIP4xG9Mf7BZPCfW7p8ZEfaT7dJ3ZiIafjAD6HhHgw5mixpg+nDd
zKwrcXTbBrKuaqYhHO4mGVu0FzW81S2QRRDnL9oAhebLdSuza+/YWFDgAJEVYUmMtpJs9Iu4bmHv
cx81hC/X5pfrNuaWXVNVzdIdXtyGI9hAN62uXa0tDxLsfvY2p9XxnxkQbj6TUms5mhhwqlVTfAuK
csHA3CzpsqLLqqYqDEEcATUrZnDMD8n3CgnB/pZMcZ49XR/F3ObVFduwVYUeG1ucJjeuXXho6/xg
Nk9S/KUv97WyEIpOEyGedF01dNquNVsxNcFX2U5se20SgcLoEY1wiidJtvcGZNaR5z3QvjGitdWn
C5M3t/ynRgX3Qma6LUjk5eTDft6ozo/rsza7NCdDEpZmoK7WJW2cH0iqm969G5CdW9fN89+wohM2
6DIaQrolOJbUs0MiU684kK0Knm3/px59GdWFm2R2okwKQw7i45ppCydelcmu5wDUD2b0QJ++ubD4
s/vr5PPq+UU12lVLh5TM4lOAD9UDlxUkTdfnaXaDmaY57WJyA7oQYo1JnoWq3ucHj/Ii1TjSIzAt
TkXriETenaH9rSn7jz0xZgR6asZDhL2YsCQZjwNQi+sj+hOyXZwZh1W3TH3ykcKZseoE0uvGzQ6l
Bczk1gcObG9hcKNsTTNn8gOepOsWZ9fpxKBwXgI/S8ykxCCEmEh6+BAsZXfXTcweGofaqGNwv2ji
w9cwSpS5U0ygjKn00MAWvwrDurHur5uZ3Q0nZoQdx7E3RivBDBwM6MDdQvVfqFBEhOuWSpmH4ev2
prMuLpUhK7JuGKyTpQq7r4CPgbZOPz9U6UvkAjLYRNZTAUN+uzB/cyf1xJAmhPmU7ejJsTFk/xVk
T5q+vz6OuR1gyKQlFIPsq+xM83oSUsrgyxQUB/m8hkAcGGYkgj42AlR9+Gcp6A4RJ6mOI2wy1yQ5
GY2Rubes1+i+LBdGIEwQXlKWqUNaMqOQFdMUDg1oN48yS6PsG8hGs7B6koL6/UOTNJkwZFXVcTOQ
szmG4JIHjbyTMyTW3vYp6Tm15L/JPqAh1WybBVMzo3F0S5VVgES2TAuksB6aI3Upkuj7yEC5B0yU
3vyga1Zf2L7Csk8jcnTHMRTDUSAMEKOMVs2dpEmqdt+AoUuyYNW07z5SWNfnTTj7f6wYGkVF7n/O
vywsTVCg5GPQ9bN3aRKKtc9k7jewx8IeszCcWUOGrjsKO0FBVvB81hRafgH01t1eUZr0nuS8BMOj
Gd1RmPuqeEB9ro9rbvaME3NCIADMmUYPE3MIvd5Y6GJwX29049d1K5MLOXEx/54901Y1gy3HARWs
qE1KQU22u33bUUQMaPMaSIYg1hp+rzinFKl3YEC3143ODc2UyYiy9TTkYAR/YNny0Kdlj1FQKL36
YlJ5CrSFl8DcJodBjAiUM6XJiuCsOWY1oLW821MdvBnfXGrzHx/FqQHhFJlIf+ns8W4vv/nwBcNU
SGX0uolp9sXVOTUxjfHEcbp0P8d0IHd7744O40T6tRopf2Q/rluZ29ikkFRHVhwFAKxwzaRga1xq
jN1+bG8k57YH67ylxeK6kbk1tzg63M48Ai1NWHPPspoKbuJ271cOxCV0hlKc1s3f162I0c2f/YxX
o8kLn0AqXNjPZg0rUKQk7T6tOJjbgAJZe9f5cGHFjxEKDM7b4N1etzm30U5NCiMLgALnmpchKbjT
sk2XfuxmuxiRsDq0d4SFajNxlXeox2fUMj7+86l+GJZp4qNlRz3fY7mdqYoPQdM+twEG5OtGqxYs
zC09lQ/uf1NlZcSIszTt1oNOq6F9/bPqmYQv3yD//xuj0Ij+dMMx2cfCYQQzg26gETX7isq5hUy2
tHDNzA6CwFwGlScbF9dM3blVolpyu0/UB7e9jxxgSH9jIzknJoQLpimh3gwbpd3X1UMLr/qHR6D8
iSw0ogtEpjRhivJWjuwQyPweMvOHvK52ZvWajh8egyKzDOwjzbKcizufslCggOPu9wjOh8h4jgtX
x3R+zz0i36cNVCEa5vOmMAilG4DYAd7d6627bs2/muAXjcwPrt5OwuEfS1lx9DBmGabtqDrlJzGD
AQZJCmQv6feOgkDJsINnm04kyK5pM5OrvzFzpDF07kO6uKhECucQjksHVz/sve+5dmfbCxM34xkV
clWqYhhUIm1qRuffVyGliKOSWnRjyC+0j6HEaIOasdXXFj472kccIPLRUWq9h1rrPl8/npenR1Fo
2FN0CudTIVdwYj1S9nqjNc2+UdS3OJc/5Vb4W6vchUFeuuIzM+I7BgazEZRd1+y7xPpLHsr3CXFx
fSTTIRQ2IPlLmXyADLBNF/dEpEB1FhpFs/fGb5S+t0PhrNsBQKa0VKqYtcRLhiCax5MjPmq9ivyy
YufNPtKGRwtE2Ko1UIktJ4m0vlpI1v0J9MRxcQOYcJzKPHHFF44Ll06h0Wa2z7Mu22IJzV9aNg7Q
b1qPTkebWWPKKz16TiaeytJOvYfQNPJ7VS+j45CU/cZXESzMc5hRYENE47Rt6/vrcz9z+Hl7/fc3
TjN2Eg7pY6bEadtW+xLYJzQq403cpQ8jXXwQir0PSb65bm9uBSikk+XVNMAHprBrDfhVW1IL1d6D
3uJG9aQ7tWg3fWdC/Gyur9v68+gSF8CimKsohC8Tr8v54MrGSOUiy6u9ov4eu9+B9MXSPrfDi4LK
TIogzYMcIYwHrKksfvXawvt2bmZPjQuBZkkbmOM3RbWvIK+F96n7Xljd5z6ikwCejTutdX8vDHdy
N5fDxRFZU9JGFpODfTTacalV1T6WaVMH9qbcUeY31jEdnRSvm/Axj2mgo/ULfFkJxNYpPYgq6A2A
zVUzFlZ6zj+RPSDWlnVcsPgMqos4gX9mrPdlRx9QlUvPURv/7v1y4Q6e21GndoRYsQ9k2mvp1d+n
xQ6oLmqJcH3FkCNDwnZ9gudcIcPB3VMEoTo8jfjkrNiAR0EklfW+QRP4B/h12Nro5vl13crsvKm8
5UzH5KmvCiles63QrqOhG/254mVIhzsr78EF+QvpamXOjm3K8nTp6yZwh/PRVGWt+bGqVXt9bMeN
Qw/CxlWMGkpGCeJHon741lE68rQ8/tSmcUKXhTWupbYEaj81URYA626gr60fkkZuPr6oYPtsk52D
+7wIExRf72nMiap9ijhABl5XQ2pJfWiN9+uTPbOkpubwsqHYocnkoYRJMIbCDVrstPJ7n/xWILO/
bmAuRjizIMQIA51TYRcn1d7pt3kO7j9Dchm6Z6c6lsi4tN0bb/cbE7z3dcMz7ufMruD7Eki/EpLE
uJ/8rYBE1K7WpntXRa+h+/ZxS1PZixcocd2lS3fT1KkmR2dE37OJcW7fpr8r3vDj63VDc4t1YsgS
UqoQJANNHBruKvXJDZ6C7T/7vLAXHNrIQ91lHFBq3ugOikkQn183MbsbTocg7IagyhN0pKdLId8P
3O1W5q46I9om9RvcImt2CnKl4XawFqZu5rCb1KZ0zcFzUZ0SXJdquFJj2H6114C1goulFaVAcfrJ
09x8YePNmTIMzbBkwjl8mDCNdGjSEqjIbHg0/Cxfv/Pdp9JYuFyXjAjzmCYd3EFeV+3dGkmm5L2y
vkPUvbBac0fodCTCETKtypFbm9jIt+89+iRl805XPxvaJ30JXrFkSfDFxQDeFtRotR/9dWCteGlX
xsqrdmG94PXnjtDpkIR9ABWppPryWO2h7nuUgQFbkfbj+h6fuY/NUxPT309uyT6GJ1yTmDWTt5CX
/gjow1XL22hYCK9nhwIiUyXpTq5Fm+b0xI5aFxas7RylKByMB88E4d5LY7a5Ppq5lSF9Z6k2pXAi
GWE3J5HtovE0xatx4ry20NisyoiGFAl/uK6DtHio27F8v250bgpPjQq72+9Cv4eyk7g1fgq7v3zt
kyc/Senn61ZmhgbziUWWWuX+5418PoHwTtie7ZGlCoZsPKhj0aPgDlEDtMe8v+yhPoROYyx4hz85
YiFIpUpKaENGAzJIsSbTAqzMBoXtMUoHs/oOPeJjCQ1ck8D6gXZIYbZrw4cJO9yhTgStwMJ7Z8Zx
2OAaDNlmRbmxhF2TNU7qQr9U7isN3XMPSeP+TdUWjMzMLEb4j1sRIIUIBajoaCuSIin3vuI8BN7U
711CkyrftPFDjob49XX8g+ETptTWSaCRpCO3oonPHB39HDT5pt77JDygaUFzYFjetn703aigqEDS
OoBcWf+cwN4x6WD1SRF+/O6cchD69Iwn2hb3Eu2+Lt1qTrHP4/CbU3wNkJRfGOYUx1+M8r8mxDo+
DxQvM2mC3EfKHXnVXQjoPiyO6gjtglm/6vrCIs7tFKBV0xJCYKGIV6ZGb6bm6XqxD9L8u9n0n9um
Oko94dv15Zs57Jw9vk8Y7oDhEm6ZpjfUcqT3aK+EsHz0u6T51NQAx75eNzPjLm2yK4S5qjIVcAS3
3Dq0DFleWezdA62idryAeJsbBW+8KfwDA3Gx5VGg71gJGDBp9OmKx7b9XtHr3C1445k1cUgbmNOr
0jSh3jl3WVrq5PKQQKubxHRCSbAAN/UtXWgLZma2Go8iG0tEtBxgwUycWnT5QxdJMa3/DfnKV7d2
ftWN/ZSgQ34zkNdBIKLvF1zjpdWpTE3RiMYGcBfiWwTWY2g88kGmCw9J5xGhzHUBaYXpoVWoomQz
uB29lsNS9u1yY0xmScCTk4HRTIyq437sYKGP5X2urPXPrXK7sO8u1+z8+8INysOS+zvn+wmFtxtT
oh1k8F2EMPt479GEGSU67KD1TzXIvvCi+V6W4zaXSNIoY7qS4spFWNbY9oONWCeKer56QGSBhnTt
DtDQIW8dzopa7eKxgMhMaz7LXf6pRwcdou3bjAY0+vCPUZoj2Y7ooeP10CvRKK9CvNiYb2VmPfDW
Btuf1W9pad7RAoWMnbaC7eURpPYtN+dCBlydninnjgwQJUhaCJCAVjhiXcUBSxlCjsqE5370PEZ2
84Amp7pLe6W981Bofg1cHehQSUPrs6PLPyWpLo+DNynamM2ta+7Gb53fwCwpBXa0c1wznTqcfpZ5
OTWxN8PCabjcIH9+JpGCYVGpEdNKkt5klh4n5m6wv5T2F299fYMof07t+YSYlIAg1yYnKxPICXey
VSByNGQVDey2idZCYKPHNHypGhiGlW4zSvTwK7TDFZCRmKm2NfXkwSi1YF0XcGoF9fdBQ1izr8O1
UboASO171D3v0rS853PrTB7oS8zoaaQxrxzQxa6d8XNqR82apmiIsG3vWa7r6MEJRuPGiPXf6gAV
R6ZS4VbLlyb3npLYQdC69B77rNzBYULWGD0QhF02aogwqDbQhklz4Sp1w2pdNsGkCpmakEB3t31u
v6dhHa4Cs9/7/SSAp1QbSYkf1Sn4gFUfngef7kra26v7IhiaicAWUJcddxu4G7V1EEVr1ZL+svNw
1aOrYgfQtIxw7tdScWO1NLshFg3JwRDUW3g+A1R7/Phrb5tPMGa9B4az7lJo+vPi2UD31gjDtab5
r3Xt3/fo+eq18+jC6xSE1YNmau+WY9z7ukkHtb4uYhRoq3GNPuoWZZldArFomBWfLLcEZOw9jX68
zchNjTV05cq6q4wNMgM7P7Dxy2g7wPfzknrDHezFnxTTfY39lrqxA89HNJpPXkl3SFB03/VUfs80
ePclaW8m6qbooFqp4z0Uz/59Apu01tr9RvXZCbYKtNL44Srjg+xBw5ai2AvXlQMX0IBEHX2zUENL
wX7UQjKOXfga9HDQ1PoPKTVQQoggYuongtuuS79pngUpPM2JyLiuK/JZULCtaGRYR02s3yKTda/T
ZLSuRkQnfAgFobF1v4eBXyLiSAurVdAqrlvdGpC5jt4zYRVUtN/6OrG3pmss4DJnjiCwe0ulYwu0
FOWL83svSeEyrqLW2OmS803JoMBvFw75n3KRcAhPTfzJXJw8p3jJxDVkh8ZOdip57+qqt814Zb8P
UoaanBU5+CZDQ4d865LAHtbPbaney0Eob0r0ymX7NkXzmO5Ot/9dFDDMBsYuayqqolqBBItc9vBY
QuU+IIGWFPCSJe34FoHEf4qQyFu4cy6DERKbBgAVGOFJeohgmABSc6ARSr9D/29V9fsqoLySH20I
Cq/7rsu77dyQsC6ZOrX5ayNB23iXSb+pjPkfz3ScmgAmdb70jdG1Ek/ofgff1xh+QhCyqD+cTDk3
IdzQeYogQD5NV5RsxvY2k77JS+GhfXnpmYpMylzmwW5ZFPnOhxFkce7aKHrszNKCOS0G96vacNxW
xUbxNbjPnZVG8/56lCElcpRA3ao5fQalLP1Uq2GT0yXrRn6y8RqUfeigQojNnC7H+1aKXmkUQeq8
XAduit4yPIp4WM9/CutoXA19DXNzpZubaCw+9xmt8qZEu74rfZWL/ACzLvTG3WsyagdpSF8GT38K
ui7a9WqL4k0+vJpOumkb/VblAkAH+QtcBd/gfniPofmF8DdXVkqJKIPp9N/TsP2GYOCTipgLkupr
WD53Vpzfe90IXwA8ozY6JkMdfKN4QyhjGDCP5SZ0Yuhexar6VPtIh1WI0QwGd1mx0luNFns4KH1U
umqwY36rPHI074JwPCqxZsD75yDVYh2vb+vL9yuLBRBApkhHBUIsyKLuXcJS0Jo7o249LrOpcb4Z
XiGpfs2gI3ZNc+ENdBn68iQ3qdGhwcMVo6rnuwPltixpo1HZOWMap7DN2+7DkPb1sYuc4sYLApeT
heriLq2GbHt9sOb08XPPh482FRBtVPHB6wjhh61SvrDQ8N75me2ABS6Lz1ZSJ/dNXdDtSXbptm1a
/zM1TdhdO8n8EQO8egDgowKTl7WHAB3CB0Oq7Lc4k42nMqjRxiGdBwGEBRdP1Rdwe5tQNh+HNEay
2jN+ZKXqHZshy6NJO8B7Qe25feWFj+w6RDo+RMOa/KbmmvyTvng6aNuaa5hz8KJAhQ4qQza/urJR
bx3EO6EDV3FAg5SSZiu6Jwsdoie9gmixQLR+JyGEtybFXN8NSoFiUQNNqVkowWNTQWbTI//4UrXu
8Ml1ze5zm+Z4bOLg34paVduanbkKDMN1b+C5kxI6CGnAC9223GRAQ9GjTpdyrpMfEBYDB0FeCN9N
c4BYNYxCmAMc0E07rYKiTfU3BbwYNgDtFC+RQL44du5rAJPY9U0wswHp95werrTwkA6bHP3J7WdX
lkRjftDtMkA8DSK8wWe/vp94kmpYSTLj+3VzMxcUT2T2GxlFHrRiJZH3it3azTBwb0Bq+twm96H2
qC/59cuogVIwHhfQ3uR5RZBYYbVF7tnpsAtpSkmfPw4/BPIyQejpebA4PULiomuDqC5kro3EgZW0
iHTERRrvXTaLfsE9zE0XVxSUWBS1gVcLF5QWqonVe1qPUOXRVmGIg7LwsVuCoy1ZEZwQu0LJu+ks
WSiMSFV0G2tf6yntb3y+vvozUQO4vf8OR5g4qfDhrJcxJGd/8YBIs0dZfv9nJqatcbKfe9XujUjF
ROQgHLaD20nqFjI+l5cEyz89YSfQ+wQNPTdRR7qr1Mk0XRXuLVqjhlDUqwqkQXB7fTAzCwOTBDwS
E6eECnTs3FKu9A0Kv0q7iwyr/RUkSOVFSOY+ByGSGgrV3aWm6XmDZPx57k43oTC0OMtgn8rNdudB
HlIhMq4zrBTkggst4vWxzcwi4DFw2yopaVpSp59yslCyMSIRzU23ayv01+HPhxEzz4tfie/0R62W
w5XVd1BUXrc64xkMkmhk62Sk2RTxxa25fdQUUtzuDL0s0K6X5W1rDR9spgd0YRtgLxUbeCRS0mLi
wNDKBuGIvN0pXTm8FIgLkM/xlM0A7/qC//6DGxLuDSqOFGqmygJoMmGPRLLi2fYQtTt/bMN9i9jD
jWJG0nNjFtUL1FfaT/S3x51lGd6+HEfpO/KcwZ2OMhZwsyT9Cutm8OByayNJ6I+rCnXhdYLc+avT
OjzHM8UlkQRVtZaO4w1C13DFe5DRbWLHsuHRhXoWpjZn2xQZ/MAIlq87GJGh4pw052GWgw3I6+78
vvpZw2wE2hGSGbPJis3QwzIg97w22zxfdRqCYxr3NDqF/ab0Y+Rh7CggCum9G/B+qzw0vK3eG9Qu
YGO9D7Qazzv6aBpARHPfpJAImaEev6uJ9lvpa+O304+QfOX1JA+iNJAhde4m8OviNkyL6FlOG4RS
G2olv0HBS7vYrlEd0BSYm2DRrLpDHbpwd13ffDPuz2BLOOSgwYBe5JPyxINWj+6SnV7L7q7Lsuob
DOPlk1Jnw0KubSaaIK1Oig3gukUeVzjIY+nmkBpG3a6SmnQ7mob9HLmt+1xIESozlqRt3DqLnyw1
dn/zDPX/xkhRPSLjxW1vUG06P9wRZMIgb8tuBzPqT/hmoT0Pyzdow5cA5zNe5OzBK4wT4mdfMwqu
YlhwYUO0vbXdHobwuU2319dOMER1B0+sEOpS7JmeB4Ih0h+jQZ0nPeThMzS+eu6t6Q1eNcHXIv9g
KHhha4rZTlxjib53gOJbehj6r6n3l6PBXocYjAIbfZwgw/aIYNr10Ql+/49FW7NACxKUMUDh1tQb
mN0KVMYOyFnWsNNme8gi0R66bkWINScrOkEZ8aYMFPUi/9soiKEYgZQedO3BgO0u2FRfBucuVu+K
7td1U3+KRydu8cKWMCKvJqE5MRoesq7YxOjgNuNB16ub0PqNYuaqkSBhh/q/++U4xx4YSr/UqDAZ
uPgBtgU+XlYBYcrC/ea5WeIgqQfT1IMFzeJSJ8fMiukkxv7zeWE/OlpelRqvx4OcP5H6lMNbyXvI
zZfr0yh4rH/P4okVYSfaDnec3WGlSB48fz3q943+sRfBZMKgkQMCBADrKFEI91fcwzeNnk96+BFn
31qPcMOBRHB9fRxi8f3fVgwVANBEf3FR8g89Y9Ar5NcP0Xfr5jcUn4H1YscPdNo20oPe7FEe8p23
60ZnXAaC6v+xKdZtUTvSkja104PlNRuUHaPc2XgwH8fZ0XUW8qQzC3VmS3gohK4DJt/HPdlwhXeR
daMPxUoZvvyNEfF842LhcgG3fu6Y0tGCL9zgUKnOW5Ws4fCWWmfVGMgpjT+um/rzRhPOD/BHjdoI
e4Pi4DTiEyeIaKfVyTUjggnSeowP0ZYCyF9GvY5Xnwr9k6G5POk/+8Z9jzJgQJTQ62igPzvZjtA1
cOHlfY6H57CntrC9/tMuTjbdrkRclJI1epD57/yX9XFRS5LvqK8QhPBS/4ya61//zILgvOr/WNCy
Q+q8/MOvCzPbwjsv+yG/v1TQy4rWElSI13+/yQycrZ0wQ9PfT9audE1Y16n4vlpw52eksZAKe4yW
zvSsFZrziKZwr7xZzq20lMbMsIq1V5iCUe4y0jvVbRFkQ8u16X5KKlp4XnVQ+/gbnVDb3iiOMIW/
eGF8a9oQ1bYJBKgQmN5eH/vl7jCpCZHQ5Y3Bq01MIUbkh2idyv1j47yb5udwIbBb+rwwaH2M6qhD
1eBYmhsz2S5hMmY+rxIAAKeZsGUXGOwiCogbewMu8vGu6W/DJYDB/Pfhb6HZhQqFGJcGKfTHrqSQ
yUJv/Ma0FyKMuc+rdHVwofBsvuxLSgslt+TKei2rXfmY+Qtedu7zpMp08FPTm1xsD490LfSUoXdf
G+9h2Jb9x9cWAAQ+D5opAKviVajkmZGHPBSPpkaHCAfnwwcf5geeNBPaAeelCVet5uvIqkmW9BpI
sIxnnwppITMyNz8nBnShZNM3pjKkpY2uEmzJHvmdhTD14pajhmLS+cXLgq6iC0ImlOFodakz7+g0
MGXcDLBeLzVvzA2Bgj/JnanRAXDguVPJ5TwcwxxpqMr75ezUeonI79JpQVqh8f6bwm3wIcJFbUh1
LQ0IPxzxQIO3jQo0d+8c9eMb9cyKej4KRRrKutS04Bikm3qACfrj5+zs+8IVCKMkSr0t36/L+zq4
h8T8w0707PvCKvDLCW0DncLBm+Vv7WLBR88sAtcF+TFqypTKbMGJBoYNerrX4mOWrlXzJn7khSUF
C2/gi/CPLUr+B5ZWHWAThs7XoCrKGL0ajMgNvSWw/adPyIaV0KKFC7M1cyw4EWRp4QlUyKwLF3oS
NLmFRlp1TOw978RIAsS/AJ8W8gncZzDGnZiYZvTkRi8yP+QmLqpjhB7jtk/RrbC9odjBiCy/OFFz
rCoj+GTqaF6rbgL9+vX9MGee9wHdwKpiknwVRoiSiY9ktFoeY9ALq3IsM7BKnrHPVat+DnOjuZXH
IES0SjbuK6LujyGu/4z+1Lww+hTguKxLSnncFv2XSPpyfXDTbjuPlmAx4B/Pb0eGKk04TEbRG4Na
a+WxV97K8UgueVBQnWzvHbvZSN79dWtzm0W3wOgSf0EiLKIubRS9kAOyy2MTezcqkiKF8ZveiIUF
m9n84AinVogpDAKJcL5f4jpFSz0zyiPK8G4brGkx6iAFcZoNDOrXBzTjsSkYI8kDkgpSZDGliz5O
UdhdXx4R2n4tTe+hM7SFe21uzsBDUoahW8xUxDkr06AfaXcvj4jvta8uULyXSKnBXoWSvHDFzW2G
Ce4yAQYUMC/C/eDB9C+HWlYf0UzM0Er5gm7rXWdWiC+gqxdbyjMA+c31GVTmpnAi7SDu++MQhdVC
nL1BNxGjCbI4N3lnbn1ULOK/RtXfetinDPzehc1Lh5Bv62yUPLhLHB08xge7df4ctJMfImJx6qIj
9TvyQ+qguTHJ5MF5mhXv14c750xOjQhTXDR5FeVhWR+bej3SnDk8GBYiL9qNKx9DH3TtwvmenV1t
Om9ACii3C84LHJsR5QODkkl/ljQXuO7CVbNkQfBPVuq2ip6k9bEsUFAY4a646d2FY/Zn7kU3xe6f
gJBkhLhszo80BQi5042hOlbSC6pN2QjHvfIC5F3R0judDjuK/Qrqmn9jsU6sTufl5OJxrSpJ02Gs
jnGPFmd7n+pvbvcgj/dRh4pEE98UCBhdNym2Ffx7F1LXIzAABn3RqeGiyulU1AqOaVytZeU+6b76
7kvu3hbeJvFBXqKwJv1G23NhrLPLeGJ3+vvJWL1gGJTcC7Dr689qVL1THFgwMefJqH3RJA2iFXCa
cNJ9qvydlLvVUeP9Yu4S/7ZWtwvTN91XFxtlmjzbgqrzgj7FtdEzDfAoxzppkd1wViFI5epFbZ7A
wKyU6q/M+qF4z1L72c/3yYc50olUKJRTLoe8DXUP4bR5ieSMhcZZGPo13blIzl4f3twinX5fOGt2
OHSoT/N9tAhRWdKbhUfg3AVw+n3hmKGHFMV0QuKdBjLXbohiFF2sxQ1N7fUqmST+/Hjwj9KI+MQ/
G5lw1HS/K9DKZGQZlb7RaIGG31+3MM2NuDNYGN49ZMUBAgi7TxlsjnOSszPMO8d8sytCnEOg/Lpu
5XKFoNbjBWfpBtH3BTtUWLMvhlCvjspW0pBFV7v1dQOXh2gyAGQLkr3pkha22GjBcdIXLQZ6FH9u
Vbm8Ie79GzampJY69VHZ+jTIE1+gd3Efqb5XHbv0tog2sXrbLbF3Xq4Gw+CRQtDJuxpikHMTdAS4
rS5hIoMdtl7LHrfhJooWYqfZ1TixIpwXcBJUw3WpPCb6l1B7dpLN9Ym6vM0ZhQPUT/73TAmjaHqN
8Dk3uCCKL1TpiF5uaR+gMv2UVHdDsbeVpXBp+uL5LuaZNSG0YAnG14g+lHIIrKeqXR0HdF0lbYvI
N9H6wpW+YMQRUilKq/XVEFvV0c+fR+PWadeV8np95i49zTQOGFBIadEVKObi3DAskOHhvAfk8euN
Ua5a1FzCdUcrbr7g1eaH819bgm+Re9uPyzIhQqlvLZVC0ja0F07l5ZPjfDiCcwlDpFjRxeb2HOpV
WKNXZ1FIMtQbtUbCvVx6ks5ECWf2TGGF+qBVPVrX66Pvvbp4y0B6kHPvplLWtX1nsROl+LHoH3pl
4UDNHduTZRPbzEO36PlHOKkpT230rHpr3bmtlwQzlqyo586hNZoSQUKsEO314VcvfPLLV+6i61tw
YVuIDFx5rQaN42HFl1BRW2v2Ct646ybm/M/pdE1/P3GkvVmgGj2wLWzkwLubSl0YwtL3pyGefL9s
+np0q4Ih9O+9u5LlhRLs7Pcn4IEKv7J2QUecZXomxx0npyvQ/M72Y/Xrb0wQeBQSYRQm4Gs6H4AU
+prcFRrZo/Dd34b529/4vDbR3NISwOtByG6UvRw2badUR72/0YqVuuDEZqfn5PPT30+mX6fsaY89
n5dVaUMmskm213//7EEAmE2le+LsFR/kaGLSuqG45dEKs4d0fCvJPZFt2DTlUmw+68CmDD1N9zzF
xfu4seVCAjtFWNGh8GV69B5l8U2p9slN3aClGo9314c286TDhTkMC0EzGDvFmyyqQ9Ldpl4e29i4
H/RuFQ4t5De3mvUQWbsuYUZb6caSFuzOTinlDXKv01NEhOdayA96jUs2r4tKFLvtGx2KzeSrbSyE
m3PeZSoNTgx41LLEne11YTCYaULSMuKlr4P/itT7qF/ql57bgqoFzT5PHirjIm+RZBsNCqhafTSt
0VkZY3cbB6Oz4MbmNsepEcEf57rU1lKs18eCpGCjbgdEaKvia4bU6hKv1CV2hjzyqS3xyFoF+sWh
ha30xXc/dRWyeMF2kNMbST7K1hPpn5r/HdPWP7rrIFm44ObnE3A1lSqKeWJcorbUViFbqo8GInlj
1ex0t/16fefPmYBCEDJiSJEJHQWnrVWZEmlwEh9J6928uMYSLG1uh59+f/r7iVfyOxpZK53vW5q/
is0R7fe91WxS7fb6OOZ2+ATxg3/AnsDuwkrFhWUjYZo1Ryhw7kZ6AunmWcVNt71uZnY4Bo+Qqejp
8IA7H448VFBjSCnDgcrXM7fOsFLVm4oc3XU7MxEpfoi6jMVdR0+MMJy26zXP8+X+mOn5yqxpfFTu
u+LeCvZquS6WYtKZTQBelvchiWqVMF4IGKWw78I8qYej6f2qV2X6/fpgZiYNXlTEPeB5nXqKhMGU
KKK2hm/1OO51223H5L4eb3Gn1638SbsJrxHMkPSgu+z/SbuuHcd1ZftFApTDq+TUcaZbdk94IfYk
icpZlL7+Lva554xNCSbcG+iHAYxhiWSxWKywFjZIFQxDrvZOpgwz1kxpABZ2Siq2KaxXJX0xnWf0
MlplHKDqzq8SJyinclM0QF4EMyRgasyNAaLI69+zOmsTYKrAhEcgTUwBl6Za2nVHp7DP96B6TUeU
WNwn368LWd25MyGiPqbmoI1qMsFA5f6pnD/w+AZ46t9JCGtKB4RdrKiYwqS9G6MA2REjk5xc2ToJ
2gGG3c4COzSmkPwEV6/7qKAXGT1n/26h+EKe2aGEKdNcA8UnjNsDQ7y2fbk+vmwWgh01O6ZFHVhG
wqS/B50mGZ5m79Fztv9OCv+Ks1nYU2o4CU2nkFoPdqwEFhoUc+/elOVe1tUKpxUuA2gGxFuh1NEO
psblFLag3HYC/fbCMZQnmH/HF+aBmgaNuiPUSpt3DCgOmeSpsHIbXIzPfYizdSKZm6PooJnCiCMa
gvfbr6rd9a1YFQGgG7SH2CjicYQNNwCblMU9YaENeuJqC25IW5Ps9uounIkQVqk2GlCt5dEUAkbI
HoO5fr0+Bdn4wirFjZFa8YgpeH3gDBucu+vjry0R6lgBGoCCVlzJwvgqQ65w6PQ5tOzXRP05VQMI
ECT1HXwM0egDCsZAEQNuSRRSXe70BBb4gtFKDVHU6it6GIFDJkkOjnNPBybZ8rX1srDVKNni6WIR
tUNrqzgvx07Fs+ShVQHQNkwSK7X2DuFYvCh7QhLSWfSwNOrMyghvlDAyy/2EU16kmupbnREkDv3k
JDNQx9ofPbXu50RWULfmc2Be6IBV0YC7KJ7oLKuLalQ3hF7Lq7Td5F4H3Ze580CRTiQTXVtKZF/g
GQKzCr6tcHpyOk4zIq562JvqpketYpNsrisf33hRMc4lCIrRzt1AKgcSxnETPSc79ifKP6DfyOkD
Pg2aBz0Xbq5xKvLZLk0tVPMNYFKL9JDIqArX1snFgxQpOCSplrRShJhstuI5LAEDlKfIfTuSSaxK
gC4j3c27Y8SuKSVRqnjOyznsXOrHXeL/ur4Pa0YA2ScLgQO4QZiFcEDRo96ZKnxLq0u2Wv5EEmWr
3My05KAU7kwIn+SZvadAWzO1rprCGc0vhq/rH7DE5+ML6tplE4CtPEzCiPadGjBrc32R1pT1fHxB
WbNJJ1ZS4L7y8DzSKhCh6YDoyreVITGXa7uNFAFi9XhUADFO8BcNnQD6KB2mME1A/6sDvkbGnLwy
FQTnUDeInieUT4uRFPhYzBmNcUQYKt1ppfpkdKOfMWuL0hTJ83jteY4OHd53DNySZfgkz2Mjs4x6
DBlpi43qMc0vy9H0zcJVt4We08AY9DZwlKbb1WblvaDhvT7qdqEcGOLhwTSoTIaltTr/s28StnKy
VNTCdPimuqBBl/8alNdaf3ZVyZtq7aa4mLtwuVKm5Oi8bsbQAC89S1/U5ASQBJ9Vn2v3ZQACW3cy
bVkx07J7BMAdvJEOFVNIKi9yypaG2GuTRkOYGibwN5BSbHxgdIC2vmJ7J8r8OfECtTia8+fGqCSX
xspdD/A6mBEXNAH4CMGUKF42eorr9KHm/ZMAeRpVd4W7Re80sSRJmtVNRGcHUrPwK+BeXNqTlqXA
wTaKIZz1P5nb+rwmppocP6lurqcDEAqwGlDjyRtxReubZO3cW1o/hGOzU3I/niWGa8X6osAW15PL
+UMWYRHHqBW3ZGwM+6YP4DLvZ60JGkOWzl4Tw9lb4D0g/LJwHVRjysvarFlI801OD635qsk4HGUi
hHPVNDRF9xBEMM+naqBo944sgiATIRwpYAxMLZshwlB2E31AI5wmU+EV+4swCKwiD/gCy0CItMT5
XIKOrmUhGOTVjSvDL5AM/240zu7BWHeAcmdg+PHNNZ+79PZn1fnXvycCz4Y37S5nBDYUd/k2UR4K
kH2Pt0fEL0TolydPLaMBDZ/Yg+it6fy5BDW6X8gaZmTLJBzvee4AVx43LOydzZgkMFq/r9/nMgH8
97OFolrcDg4/Dyb7rvzIij8fGJ4XzSNkh/oe0TzFaCB32xKnWin8rEcrJ+jL/p0EYQK6WUdqW0AC
rQL9zki3HxmevzPwxOFBx8v1ySfdLOa4HcNqrgOV5oEsV7V2VaAS9r8CHOGc1W42uCbB7eg6z1kW
MFS/RHO+UZhfupKC8FUvBHwmiPKhytdBXfblZEqWzN7cTX2YNaFmbaPhzkhOXrUfgObkGNtO30fA
3wGwz4jm28R5u76UK6827gDB+AJSEkV6wkyryCgAJUSBgptNvjfUQAXoA24mwc5WRYgayPZuZWkR
0YQFe6dM0MXqR3tKOo7hVIVaXvotOZjxk9Iw8KfEfmrLGqX51wuvuAthfPZnB6l2DQLqZrcKTbzr
y+J+6HdK+xJlv1KgMaVopmdGcPt6nk9PWM8MLk4fU1KFpMi+th0MUKzvuna6B02FXyuTr89jeF3k
irVA/IhX8zvgT9TEOgbaerXHVK0KC92ffpWS0Vd8mYvRhbNmDIpe9A5GHz5l7G1y7rR078mAxNdq
QC6kCCa1Hb3CbAxImabDmIK3kX5pI7rpvT8Naqg9z1fYnrT3rSkjc5QtnmCprIa5uc0guEIvO0J9
H7hSLybGnYYzDVTats5nNNOFKDoA0gZIsa9v/orTAXIy+LXwCmAOxUgIifOhQ1a9DC33G60fdfe+
SX9cF7G2ROgChOes8s4Ykb8r6waHguilCrNHZd5YMtBi2fCC/VOdBE1KoIkK1ckfhq9DL0tCrAqw
0NKApA4nqhFcv34EYJeiGGU4mc9e+5k0Muy5NZPmotsQngenaxVRaoqpNQYLT5mQluUDo8mu47w+
VuWDLWyrV6PkEb52InmtAQjBTBRsiBYUsekC4Kvo0xjcVwXsH3kJ3Ew1dCRvixXNAuIX4jogUEQG
WdSsDBSaUdUWdUj/AEyg/YnWrut6tXL1oOsbFwHH2+Hch5dHAxG2WenmrA6zJE39RjHvyzHdJn2/
GwGP2lQdGrBuBpNAhca5TOG4p2AU8Iib12Gd/yaKsomjD4QmLyQIBz7XHFLoI2ZVTcR3813qynoG
V9TtQoKgz/nolmAfxRzSpvVjuuuBBtTs0TDg2F+u79CaCiC6yjuCcF0vIDdbVwF0FInq0AJqWvdU
E7+39tdFrAUirDMZIrgDU4Z6BGlOFTbtXdfGgaWcMg8cx/Znk3zKh89J/dnSZbf0ikkACg1ezUAQ
chH8EW5ptRzsdHZ0+AUuUHn3Rre5PivJ+GLRKe10GLQG42fuE5gBW/b7+vgrJuD8+z3BZsYDbTSg
uldh3PEEle5u0vQRi/XvpAhXfxQP5RhRA1LyoI3vTH1DuoDYkmCJbK0EM5DqCmCiXcxlGLqvtVE+
kiqRvAplIvjvZ5cwsrf1f5ariregxaEyElfZdghnnip2a5YGFmpukTfaKvV9pPiz7DTKZiGce0JI
p9YqpDjRnnOdVJvr2y0bn9uds1Xqy15Xi4i7Qnh6osMw6h8Bid6+XZeyar3+Hj0RWblpq9kecswi
rYNBfdTRRK/ukuRzIivpEenp8LyFrT+TJBzyEvUkhpHjEHrIDtEo2Y8z6ANcrdvoBjW34OWptnOq
74ma3rlK7+te+yWj6qFWysdxiPRgiJ1v1yd/XVFQJXq5xAlA4EhSYInLfBsXQQfs6m9of7wuZC3K
ejZxTYzSz3VO1SzFiSK9pm3g/GQ+qaJ+k7Z0BJl0Nvtw915TbDaA3OYGmMIu83vPAk4uepElBn5d
q5D2BCgqiN/FIjQttr16rPHeI80uLXeKrL567f2M2f4VILzxvKrSZvjwVZgYDcioui01lb0LWIy6
1bamnhwU09sNzLofMUs99naIYe6bWn25vurrW/v3MwRtm9V0RjYZ91jZPzpD7IN+3EdFMx7QjmR/
10/Q/ySJ9fKAsR1t8BTA2phvc/xQqp+L+FBGD9IOrdXr/+/Kig9LcDc2fT9gZQd9A3yFFhxAenB9
1dav/zMZwh2TknQsSIEXel1OKIE42eVznT9T9cmsHht1P4IlM5bRUcjmxVX2zNBFOsdWHnhUANDX
YIJx8Tj/0NX5d4+EG8HpaltvuAjF0LZa079YdnQHhopdMzo7yRLyJRKCHOcHQHzfzNGEUonawjUd
P3f6r9w8Oc7bSBpgRALvrvo56Cdv+p5Ze0DJSFRRovS2cGU4bTRkgwENabV92+1U71SQbdpLZri6
XyAv1wAAh6icWKShZEY1F92M/XLagL7ghRBIrj5+OBdLeCZBmIdLLD0BqGQVWs2d1x/MMrCqY6rs
6ngbaQ9TK8k8rtrEM3GCyTKGxuttZ8QdaPtT5SPqdl0lZOMLtqjK0qiiNhasTvdfOplFlyyWGA9A
8UWqThoWKwbdj+03n2n0m1AQUT6CMudDz6m/S2UInm7m0EEz+FQsgJozIC3EErstUS5DMEB1ppmt
3U84qdmuj1Aq/YkNd/9qO8QahjQbWJz0WLCymfzXIWGS7V6fgsmJbl30k4uFRZWeJ2zycN8bzQEE
30Bj3UezrLZoXaf+CuG/nxlNi5WekXXcx20OU/J5tD7io1t/xxcs5qDlbV+UGH+ydha9yz/QpIlC
m7/jc1N29v0tug1xR2ORtPYlVe6d+Jse7Z18/pd7IVgSx0OuwE35MkXbxNqDxCeSVQav3v8WMNkB
4QJQ63c2grOZEOTRAAGCkD1IbZTxT1rsrQT9QM738lbY9P+40GeihLfZgMwsHS0EAKLkMJlfuuFr
j2b91pE8AdcV+O+MBN0qHC0enRweTRt9tctAsR/SVHKHyBZNUC+9L5K0sOGGjt1j7W5R2u+b8T1p
gVLsfcii/J2NoGlTXQBy6z1q4vlZjbQNkNMlWsaHWNxXnL2OE9Mj7S9oWT5WCsPzBga+TjeR8egW
T2X9ZPcSDJW1M4+GB5CVo8JAWzTkMCcvqz5hML7xFiB2qmzfV72/cwGC8XW82cuAD12hvuAxzX/0
5T5zep8Or53zYrU/nQHck4NkUmtrdy5T0OkaDJSMukMV2tauKHyS7nRnmzdfrtv8NX07lyKoNLI8
car1mJmufKmnfZKjpntHtc0sQ4mQTUdQ7LwDIHSbtXi1eyTMu/G+rptdBvpzPy0miVfL/RJR7c4n
JWg2SEsssNxhUlbpx2lA0vsZvFpsM6qfXf10fQFl8xJUXGMRiikGzEvTNxNFAfMBJEkp+0CQ+3xG
gidW9GprTBk0HK1ZTrUxJgRRJU+c9YkApJk3bXOig8uLR6tV5qUuboTeth+tqnoFWdCewrMEttQH
qscsE40//y9LjDuWPYmYxr2l5i46qKhoTvxJkn1Ytwl/RQgOmQIMGT3vEcJw873WPbvmB/yA8ykI
JqGPaAbySh4iAciPWv/TNpFkQ2QzEAzAzDrWJzEkOKEx+9q363orG104+D2qpFD5AH8yL/d2uy1k
zp5EnTzhvPd5lEZ2xNVJPSj9m51+bqofNJZUJfBRlif97y4LJ92K7T7RbbUKo/Jznr6p9FWR8cXJ
Fko44HRyHJSs4uixaRcZgSwrvhr+O1ck4WhbKkkHj2Cbe/Af1gndROlbjBLHonpQ8s8my3eoCPZd
54fJ7gf9KfZ+G8Yut2RPZNk0heNftpzyNsKR7FFR0UU7tQmvK9x1hUBR2KV9iaqqNyL+gNG1F2Ye
aL5j8Sctebsu5fo0UK9+KYXAPZvLHFLAbOMYB0PGsyAbXzj2mk3HrKnwRtJrNEbcZbJKyVWFNlBZ
zFkUXHCyXH4/OpVsN6saPPPyAcWuIFJjzQ9SyRiNVqdxJkaYRkk1fbIN3Fpt87mhXwjQ+T+wD2cC
BONFJz2pgQACP7bCXdX9tsuv/04An+HZ62J2u7EbGGaQs402A9VdYn1X1RXQZ6qHGm+0Rwv2a9AS
FEMB8AX1P0HS+Jm915RtNkp8cJkU/vvZLHTFRay75Rch2hKYth2tbyVc/syRZRJlggQr5g1guYsJ
liuKmN9GR7M4DkDtnMa3D2wL3AcT9Bn4E3tsp7FLnTmB2Z8V1BGb0F+UT10XsXpE/icCxRKXa1am
akbJDJuvegjt+DP50siC9avH40yEcApzZyBAXsQpt37OAGP4fX0CstGFw0fAwMbYhCd+F72iVC6V
GFrZ8MLRa5TGrPUCW6A4+8IARrpk/VdV6WxxhJNHOkNvqAOdLey9uyu/vYCU+PoCyXZYOHtRNeS1
zdPSVhZMCQghg1J2G60vEsC8HAAz66Dgu1QidepQQmRhEshMp2OQShMGq3PAAXA9E2XpsOWXAkA0
Dvr2tEacKE98UK349vhA7ecx1nYa9XyDDhutfHW6H7N1n5LHCn19YLhE7eNH1vLsO4R73Ri7OmvB
uBRO5PPU7WwwsMgUYm0tXQCJcgR8XV902xQJ6QprGHMU+mgHLys2Zis5MWuLeS5BODElmXPm9UMe
zsafqHw26zsD4BQ3Kp2LoBtQPXQQCXLiH+HYWBnRx2Fqy1NaKfQA7mv7AdEe566abBkVmsY3/8Jt
fZdleYiLoXp3UQrJUkCcZeVcnvJWD5IETT0sAG7Jps8PffvYZ4ZfKmnQTlVQdukraC1oVh00Wjya
aeUTRw9amqI6XZUswSIYgM+y4XWgusjgABPCEjRZP09KNdSnqHVAtt1tleRYorBXS353ruRFu7Ai
gizBimRD49ZOzuqT636JvdTPDLBPJ7pPZxkF3EJ5BEn897M7dlLttK6R2z3ZEdlOceJDVbejtGlo
dfFcdADiPYwKRLHnASY9t8BzVp/U4rfKqiDXPtEo8qdZ2RSljN9mceQwJ7RjQ01t/GtRjF07JKHA
KapOgOd+szr6MEgpvWQihDMHyGLbVJD8OYE47EequIeeEEmcZkUEQF8soONbBnpk359GZztjTkNt
KXlRnbpUDaovbtEG18/0ipJdCOC/nwlAwkHXlKSsTnpC/HS8h9XYMU7YLrtzl7UMAEs5n4rgX0VI
OqBzJ8WGzKCfj4F82vnAG/Gzpt3M5R1oJHZJ122MLN73XuKnza2pOoCauOCosYBrgj+xw6q2Smco
47E8GXNxB260tFclwe8V/eYF7y7AA1E/Cmzsy7V0wP9sTU1cnRgj+yHRmU/G2R/AjOPnrUX8sk0l
ElfUgze7ayCOBSAmwvuXEl0FNOYJgcRC0XFD/2Ay73tNAIgfDKDW8uZjEf/BGZCISSyrPPXd9ymu
t4MnQ6RaUUAPkFeARXERUrPFRevSoSvR3FyeLDx31Rd/o9G36yrO72/hKoEED1gSIFpbwpVlFiD4
WamWJwp2OrMefZv+LKz2octYoI12oLlbJqOFWp/VX5mCaUhZZ2Ro/MJVydD8ab526pFqRWCx/fW5
rcrhyBPQOAeuFP/97PjmQ9UDWaGHUqP0aWRzs40SlMaNlTMEOcAsJdffykUBqkZ0KBioIzbR53Ip
Lm77LANyYHqaxxrplmw7oiKpVm8GKARoGHxOnFVgcapIhF6KUfq0UDziJZzLatqUsibFNaU+H17Y
HD2K5x4g/cmpypriU2OZ1b1jS8N7y7V6L7oGtQwv5l8gRDVTriuo9o9P3RjvlLjYggFl22gyVNSl
o4R2URt9uCZw/oFcJ2xJY7AS5D+sO6H/a5MYhyn97sT3lvWgersi+3Fd3ZYrB2NgodiWQ18AlkKw
N62d97MdwQOcpijoUXN9M0OIC6oo4AcjLuKimlwsVR+csu/HWalQ52LurPENhJyJCayh+bsz3hre
FUQJR4eNtOqayqlOue2DNbiW9XOsrJWGukRQ66HmGtBdwm0QGRnw1FANe0pyMvquYmd+28j4U5fn
H1oDSBWYZhcOgggPBrVKpk7t+hO4c9RqZzfoZw9cGfzdylTQpsC9XnT2wqsRXkgtSgs1Os7xiZBR
f25YkW8tl1aSSPVSioNQEuo84ewAMECshrPwCANJa02OUdNZG3AqNK25uVV/L0UIhsVVY2XUANZz
tOLXnIXt4d8NLxgWAibZugOO47F619osvbnHCe9HtIt4PIPLM8bCYTcLKx9YV7tHMoAu+Dlqze3N
M7gQIBwK2wAyaRM17nF2oa4uKARvzdkKMxAsSAO+SxOvDffIynaDah3/p5fDT5pvhtGFr6fztwYY
ZMC5KzYj0HRUp6Jy81MxPUxFDLLmCfFu/XadvRQjKNTExnIC3lF+0vd1zDamKgMEWR4KVMmhbQcB
Vjw4ESm5vAqNSVfnZvTSE5p/ffcwqLIChOU1xQXwSCROOBw9ccctQlKjV9KTlX1C01aifad9eF2p
lkYK9wUgtYFcyZs0xOu8aLUyT90hxV50aH8NSjPo4m3lpcF1OStrdSFHOH6JRrIJbDTpiVieX/1D
ExniqEyAsBluCnr7doKAiuGdzMxAo7fmZAElaSLmwZmrDLjDwm6kUW1MGojIj0ASw1N5484yLLHF
fkMC6OWhLvzCWNAQ5a5XMjcb2dHsN120iZzt2Eic0sUyXYoQzx5eWklhJxChITH3yZOBDyzUSRhe
OHNJR5zIHTE80e77PyRBJ0B1X97cQ8GlwMLCEwXG8YJYL7PS3AaxBTvSe0UFgSy6669r69o0+DMU
mU1YqkVXHlPntqXGPBynl8G+G8iJTF96GT3jsh0XNwVMFPpKecvnoj+qgHhiu6MOAALcGKP1kA91
AMraz3PfbW3gGysK2ZmT+adEq5aqyC7cZe72Xb6FeBlwR5as60U9R4lb5zrQOjK/srSNYRyyaQqQ
wgtG876Kn4bpkXYRmHn3BJicjB7s7rWX2enlYvNlwGpb78wI4sMlq2M8AJNBD50yCjpAOrdxtnHQ
b1ewW30APmEND04w9WK5xRLRGj0JalxPemh9UYeDat0axRCG52fv7ME3jxp4MCoMb4xsi7L6uJMx
Aa6rDPQF6FAqwr1iSZpVK63r1hZmMOKBN5Z+iTZuQremh96ELUqFK3tXjI5fSfshlrYJa3cmmb91
ziZH5jE1stnUw1a9b+anMXpw6cv1U7e0TRCBdzKmpwMFR5wcmi3rvox1PaStPzhBOm+uj7+iaLqK
I43bDiCEeMdeTgGgJSSq4LIjqbHt6kP20NZgPpBcdCvrBJxmxDYxBQ6aJzhRJlGMmBqFGSrNeEeV
4ZEa7Kmu5931uSwCJxxhH33WLt4W4EYS3f60idVOUxsTRWLfevPOMv50aIch3qdW32U1CpJUWSPx
yu6g5klDnzKOKbqMhInV3VwUXmFYYUnjoNFfWC2Jp65sD2JZOkwB3pnIYAgaNjdOw2oS22Ebv4zD
7JffG5R0Vtbx+sqtzAP2liMdm0BR1ExhHpYxO06ZKVY4eDtdCQzJLGTDC7NIda9G0BbDt+qLhehL
OktSD2sCQDGOBDXQRIDOKlyxTe3RRiXECu2m9H85qaz2YUWBecRPBWM6T6aI+5x6ZGiKPrPDlJ0a
SoDXoG0852ZfCsQBGlQYvMfo6BfJA7x8Rp6qZHaoopLeK4Ms+nXzLjvwDqBQKriPgdV5edYnvaAa
G2snNLVdH29MGSDyyi4gBoLVVz1ODSDmSwpdHY0YobwwRy8O0orbZHvrBID0jV4hGBEIwW5cTsDu
vTpjQAANDbJpi6DObr6sLsZfOIIEF1WGcEKoag/d76yU2KflYQZnFopP+DkGn6whrH/hja3T2RoJ
x5z6tTc/e6x9dobvjozYZqmul4L472f3ktm48QB0dhIm0ba8V9hWRle7NhMO7q4D7NVYIq4y3YmH
qM5QdOIVgZZ8s81TNPhaq0oujqVGIRQFGXhiANxiAdnToXlaS8wqOs5mUJCH2AxvViiMj4ybDlYW
4EoKC5VVTK/bvouOCAymwyGRgYKtfT+8KgRxEAfBwRYU1h2xSKVBo6MyFq9Wx+5TAEtK/HKJDFFp
C2DkRC0I7Y4T+mlHdec5Mr1dSkBlOt7zrmPhVMMtvlQnL088pfA0N+w2qL3uZNrKrf9FvgNRgvPh
ubKdaauh0yJGUMQNp3Q76iwwcjUw+ufOcAJiaEF0+3MP8uCNgEMd/u6Cu6SLaFUPOvUAuezu7M7b
Sez48vRdji/Mx/bmrC0qgvnMoMvZkP5Jvf2+uxQh3tdTlhtaChG6vVM6v9Lvrp8L/v/FLeGw1ByI
zLAX9ymZWRvNTqqE+sxAOQC/szy40WEkzx6JbvZwESc6kyVEQRhNs4ZNkOW2r4gKe4WsWmBFfVHB
oiONj8cj0o6Cc0CcwfEqxSKh+5YAnl+Nb8ZGhM/5/lpDKecKvKcameA7cToStvel6W1nY9xe346V
E3IhgM/w7IQ0KKpoG9KSUEvSfdQ79+CMsfJNo29svTsQw91dl7eiwRfyhANvKyzL7BQTyiz1V5z2
BxrnhynLfl8Xs7YxJmoONE7MDfw54aD0rC4ammNaSfYC9A1bErpdHR48JHjXQJMXANFJblLUClQE
zAnfCjTfFzen/bDvKC4C8hLISuFVCYo1Uq2tbbcgYTOgUGpX6zd7tWAUB9Em8hiA3VmEvqjZT73d
elZoNJtBC7Jsc33917YZLyUecAbW/SLOOZSoO4gq2wyzqHhOzexRN/p9VHu3Jv35k+xMjHjA46Yc
ezwPgbOzUX+qsqZEriWCrboYXghyWgAZB8KhZ4YFIBlrmgazkwSRhYtKBiC4ul5ADIC1cpEgFZN9
HdCikjJJLPQkzj/U1Htq0RjUJcn++ras6S1yfXh04yWLqgzBuA9V1zvAurZDbeiCttyNmfORjfcQ
4eKJGV4edmlPgFtBK8ArQbHmGaQ8NbBEt5PMiKxO40yIMA1TzTNzHCAEeMxIzbzk9Nb8G9erMwHC
q7JKCjeNIgjopxzdFIn/AUfhQoDgvaltieYNvkxAEtt4T453+3uG448Bl5pnpxG1FeysWmaJGRPH
CI1yvhupsp0ryct7RWUvJAg7rZtDTziBUkiUL1O7bbLD7aoE42rASgGmT0MZkaBKZVbpakftMCLs
TgGZQMlqXx92Nx8JsC2YaKJAHSOwdQRd0lvKMb2JHVbxo/kJXHO3D48IKCgdgMiFbIN6OYncbgkb
9MIOx+TN/aQYXz4wPEoIEcfhxcPiPRGXWlmMPfQI4WLjO51+XB9+xQA6Gko7PV4u5C1qPCPDy7O5
UpTQ/m5bQ6BldlBZU1B6srT6smkWRWK6huuaQ/CjfktYp1Jzsnm2eiVU6bxVx21RPKj1M2V7qqWB
Y2xUBMTdUnJ9rKjwO2o6gtQeCEQcQeisN6pSp7MXjtGX2ra2ZlUdsujmhyAKxuC7/VeIcJVHhgrq
NS6ksD6Vu+zm0lhgBWPhUBHJMdkX+jsZqhLPQNsNnRRceH3zlMbqth3yJwC6Sp7M/CgI1yFqH1DK
gxIbB23awlFJxyadaU+8cEa/vOP9sO1Xkt0Zb4kmK4hf2RiuzkBW0ixk50R8JdWmXYPLBY77MO0b
vKO0Bm1srb6/rt7LewShNw3s1qhMQeWgGFViimXN5ZB3x8L4le+t6uftw3NuUJhf0GgDlfry7Pdg
rWGscNujxz67caCV/3J8wUCSai6NpsX4kRs4p5upWT0bRC7gP+Tfj7eNYN9Hb2YzI150mtS7xtq1
N1+xwMTH0uN5zgtFxbX3coKKI4c2x+Hg2PnWa2SASMvNfXef4UWbGqKeYqpd0SeCcHReH1EB78Vb
ldwc0bscX/A9OzWyiWllNSB10qfcp0UtEbA8BFh5AB4gnIbosy6mz9xUi2a36Kpj6VX/dP0UeAOv
5Te/X9fSpY2HweUGBHWMSHGIVacxqvzVYsjaYzt+S00jmFCjS5DQz2tZQmi5I++m3XaA3uahQov/
fvbW9JomHq2q647xsK89v5YhFsrG5wt6Nj5tB4UaHcY3og1zfPrr+kLJhhcOBLNckCmObXdUkKO1
voNly79ZAAoKTbzGLITSF1xa9thWNXHV7pgD2Lu508Acf7sAXK5ovHk/EWIuoywGk85Tmx2T/Gu3
LW7mTYWHgNOGVCl6DDit7uX6z7Y72XlVJcfe3bRgQ5BY65XzcDG8sP40UiC/xPCbzPpe3xX9t5tX
52J84XrL8tYgyojxdQC1/FO58e76+Gvfb3lwBGxOWoXg8OXyTJOmz7OSJscs3prTXiNbpkvig8to
DmrKNNQm8upXvPOEG6H3cjea1SRBSdnRpWXQNXHQJcAhdh0U6RT+KGt8XTkTqOtEGTSsFBhbxHer
OZRZM7txclRH1S/iu2Y4Xl+0pQAPYDDI7OIpgeShWNU5tgTdo4qFBtT0hfhmd/Mj5nJ4Lv7MZEw0
TRCIwfBzwnYWm/xS60ClYku2XjYL4WTgxLclHv7FsfbLZANyoOuLxDX/0jG7nIVwMmbgDeKhgeEz
c/It803ZTv1X1OLebD4Q5UQGHG8ZeMvIVV4uFmrzADFBM3Zsysp3Muo3kqtoZZl4Dg4tlojYLeuA
ygwsgL3O+qMdmP1Lpt/siXOGGaQowTwLj198E7cK2OCHXB2PGn0scy+Io+L2febOPioqVE5YKPqt
yDY009R605HS+2gfezdH7biz/3d4waGMExbF0YDhdftLnx/t7XU1Whoo+GEAwEAPBUjv4BFf7m9T
TbVi2aV6BLi8cl+qWu4jFOWiSqhrpDic4l4jyQpOYrz4bAvGcMH6Y2Z4F+W1MR9r7e5zph2uT0U8
Ee+jw70DgTeiavBuLqdia9M4J1U9H918cj8BWL561ZSs3du1CpLlLCV1cF3gcjqYigscFJ7/RlmN
sHa968zoo6Dja/y1dLdRLXmpLudzObxwd8SobE+SBsMbE6ieuq+6iYbgXSxLzshmISxbqsaNFlkQ
M5hB5fqzJ9Ew2fj89zNziwdH5LUU4xce0tTTQ5tJXhWiCsOzRGktzh6qhNHdJmZFNYLX78DG4VWr
j5q3cVUc8pebd/pchBipiIxYSRuEH1813W/qIJZ4OStLxFkd0A7j8WMo9kokntHXqZEPr726d4tH
T5YSXRsfdQZIKvBEPqouL7egVxqt7Gg8vCICCSS3xL99eVBB8d6DZ+A0aIILogPqyDUA4v/Km/4o
enXzn9fXn7th55cdthhpFzzWcfGbKJASdLSjQ0stlDe8WtWdQtCl6RP3DnddqhyvC1pZKXT5cZw4
eLOcT+hypVC4m+FEk+6V2j6JNprE9ZANz38/Owup44L1rMLwY/ZFGb+bt4IWvK/T2efzo3I+/kSH
Yhwxvqp+05rX5PX66qxYJJQfIGaKCDXvLha8ZcW2WndKi/4VwCrf66rdOaPiK72zA0eAxO9YOdQX
ooRrLzdyA8H+vH+l9U4bfmXZtuwjiQzZdAS1La2htG2G6WjxhiQbJdt6ta9QyeEW/fP3Pfm7aKLt
AIsGbdDI3r+yZvRpqfhA1fFnqw0S+ker7zoqm9baYYGjxzcKXQeLzrvJrkCmGDXJaxU55LvmMhA2
xlVq3sUZmR5YUk/3mTZmMniERa0zJsphJFA09x/UNmE5lSpBfUTlJK9Nk5qfwDpuE9wmhQNgixG8
K473Z+zifkcyu36ssPSxXyjd1PrMtced0vTguSPJXIBopM13jeVEkntiud3QWRQnO7wlES0l/Pfz
wzEYlHY11sWrDy3bdsOTbSWbppSx6Cw3HHIQlUVLCbci4vOl6WbXStskebW7x4TFd4VSbUZAW1Lg
JOSvqM2VqPGqPDTAolUUeVH0El/Oqx3Qwfl/pF3Xktu6sv0iVjGA6ZVB0gTPjDi2x/YLy5EBYAAz
+fV3YW6dYwliiSWf7artB5XRRGp0WL16MrI84kXqAct+b9M3fXpRrDCu7/Qx3RB3qcOwyTr8P+hj
xJDk6eUzLcxpSbHN+S721K0Ww5cXH9oFzUAR/UL6B5GR89kkmjoU08DyCI1HgtJ5aMvjsuUUrJ0E
F8+sinQ4vAPZqWnbmjQpsmVRbXd+DV6+ePgI5eZTqgTXNeY7lFN6ueAjqUhwQBDqHCQb0WW8YHla
0Ih3Nd/bqB/OPKvTrPu6HI1w1sHb2zkERJd86g/cQYk207Rkh+Y7X4GvVX8PbEGbMqVWPpQIE3k5
cymQuwX/ff07L1cdeOCTz9TPV11DqVjMUaYUtXP61JPyt4ImKfpg310Xc3l2RN8tWArgLdOAmpLE
5Hk3ubOOl0k/2lp4c48yaCAbPX5E2TQATa7szCxZZ1pTozdRt1Pij24d3f71yKQDX4ZaksuEfapr
BSctbyI2+CYLzNG/fXxk0WHFwlCDry1d5GIcbJUPtI1I9pAf+uIfFv90eOlJjfPWrIwWw8/mR7N4
4xtxqJW9FQw8IlcE8MpFlexcZEqXKWobNUbg5GFib4TGN8aXE3e8VcosjTH+SAMSe+OGDbtyA04/
35YuatlldTWC3icibXvHevSvdDt/XuzD9T2+VD0aPBQoHoBEAZZ4z4mePEI5b+auUs0mKs3Dkpne
0kSZ2fhu/uO6nPfIoqR4UMBiERDAWKgqlXPcpRFbPNG6MsLXGL7TOYavlRb13Yrpu1TJXL8GRVfI
oLkeUrdsAotNA3QTeIx/ofKhebXT6asRz8WfZc7yZ/QfGT9WPM322pA4zzy3p12bw4pRk6nQvakx
7C2DYmVHkEETLAgitgJUwblOGpWCqIlTsmjoxzuC3vAHzrIlaGLjy/W1WhOEOllk6wG6Mi4ebFJU
he1mLYvauhxeUIOhPtjoDHBctHqrpmRl+7HrwL4SoIQvyTgMZ2JZUStlRKdDT++S+nHIjnO9ETlY
uSoCiCMeUIRR0ZL1fOWQQULH08Iuozp71Jwd3Sr0Xluw0/ElTcLRStNyKoyf86PufuD5k0M3ruPW
FCRj0uD9hIpliFC1/fxsNcH1Lb+0kVFBBFdV2EwmUi+SleEWvZ52ljFFGfF08hXZZhgySfpj+XVd
zuU0RKWSKtr7GoaIaJ/vRLdkhW2C5ieq8kMW0mZDm6wMD5yd6DcOYC0Sh9JGtDrPnJa0SzT1f9JD
c2uFB/qUCJMFDylw8zhL0jmaBnOgauIOUYt+FcZbeTOW9v8FgNsJsGDEBC/sgQEUk5bJxmhsf+n2
L3bzg4qqCER+EZSArYQw6vnqN/OCXLAyI0CXxD7dowfBhoDLiwABws0CiA95JEM6paNNE8CB+RSZ
1PSSJnLU17i4tewai0RANQhkF2D/eFclxApDTV1u88yMOvREhf7rNiLwlzoJDRFBEISQLKhtkIQ8
X6WlZylqtQorMh9b9bNTs5C6VWhqb9evwgXcR8wDQQPcBiyZsHAkOTGJu5RndtSkkfYTrNsK2TV/
hvkXmJsOSbXh7a1cDUgTtFCI4lziPMYyReB8hrQ+Bb9sVJX/sC2YDLASSN7ikZWDXkviOpU6lV3E
NMv74PJb+ZaxXBgfmTbhRQog1vlyDegT06Rp10XAoft6iCZWG4dXKIdzC0EkbnGoHB2sBEA0nwsA
J5SdoZS8i6x0BNL1ucue2+rB+aR8rukSXt/8ld04kyWdsbJQUrePIUupEEDNfIXfitsVywVOEDhz
rghDyN3HyaQQa26XLjLVp741Dg4dvMnWQDqz1cVpbS5ImIDVCKh2UYIqrVvDCrgwDaKp3ztrn9j7
25cK7hEUl4u6NyRnzodPECRRkpyKqJTX26HV3mynA8h1Mr60FZWWAnMX531ULg9K7jN7A/24dqxg
3qLKCp7AZTC7rg20ChvoEOXkdzV/bdNfdfODqd+K6Y+pbTWIuiDKFNuOagh0K4ZBAuYkoaFP7Glz
UMYFUYQ+cifXK0mo5of2OIP7s1PfLOa77K5k9/UPzv169sc4yItXlFbDf0OF7fV9uygclz9FOhdV
5bq9rhh9NNs1OqQ/Dcq3OfuWK0+Uif4cZhct6bOefbwuduUJwgUGswhQvzArZRpZEOgbTUFTqKEv
7TcgYIBTuS5gbT9BIYmcGg6NSHKer/BUq4ZCQE0Y2XYX8uzQuM3dsDS+Tg6Fm+0q5+t1easTMkUZ
AXg6RMnQuTzV4RlrNbeNYtN8bpQ4mOr503AzW4rYLbgXiEYghiW04LmYccpLrtdwv0D8oNR7ZQuM
Lf69rF1RdgvLDBYmgh2SaUAWsEkoSdxEavPYplYwzi+982jVzx3vdrevGICTriXytwIRej6VsiZx
n+g6HPuUG+FCKt1L55GjJ6i9RUwrNluaFUgkRQ05Qi0wOCVRZmxWVjaNfTSC3+tLSac21NK3Kh6N
QOfJFoX7yhoKIKKO5CqwJjAazidmAZhjFyBdixQOiGsGDvd7Rz+kCwj+bvaYsHY4Du+FPXgOJUM6
ze2UDIsI0ich6zp/cEzv+iatvBrOO8QBcU14HjIFR6vFWZHOdhfFVYyHKUibrcI0caLkvQHmEecA
B/qye7ubs3yqlHKMuqTYgaXQs/PpSR3ywzC7z9SuPlgG556aqLcfP7iyaLAOJwTVB6p0k3Q1mdGK
ZBmiKTY8u/+CVst+Mmu3r5/wQRA6BK5e1GCdn4Vm6uLBqBHbyz5rP5bvt24OovUoPYYaRV3fBaRe
VKo6NfLT0TDQBxhFDwhkbTyLl2rtXIT0rPdV68QtFCa4MEd/qZwDepJ/QNuoDbiILtTj+SmAHHgL
uDXwNy8gsD2fyGywNotY3FbodTYNIMCPiW8v/ZPtVndE+5LwNmj1JHQaK3nkMZ2/J1le/nDQVWLn
Umv0JtCs7BuLJKCG0AavqkoS9KWT7FxGthByl88LOFSxnQJljsi//IAnOhvJvCRZlOXFPiGN72j7
cpnvBme6s2D2Apl6fa9X8lSQCC0p2PZEIE46Sf3AmQuC0jyiTNV8olGv0h+9oKvdIFfrMbRZMnq6
4hpB7lhAhyXGz4aTCW84HcKxy/qNB3bFcMAHCWIwGyBKlI5LT8XScuSjUWYW5fmnmSFZp4acPlTx
vTN+SDvDY5oads0P19pKsl7qV1RfQ1m8M2daF/Xk6aKPC7cpjUzQ8y719Abi0c5LR6fxaGccS6MN
NtZ+ZbcR+kLwC73YVsw1Xa/rAn2j8witBb25fVhq6qfuYUjNgExvvbMjygf0ywoM/Z6BgLvUvrgu
qFbNAOnLbPb14sv1D7rUyqLSAC2d4V+hek2OktICNB1LPFD0W961ySHZchJXbv3Z+NK7wsFP6aq0
p1HHj7QtvbbnHt3kpd2ahXSAamq6FEX7NEoyM6z5d22T+H1jHkQyyqZithJzbmk0O35T3U363t4C
NK5OAkx5wuTDoy+XNSUGvLWimWk0/MqdnattuD2rMzgZXtK/LYxNl4FhKYJPOAAVC4q8LfqeC45v
8JCKpDsyzDhS0GrSPoymxRJLITTK5vvRrb3O3BXDI/5vk0NZ0ICWvt0fyfJlirfI/1auMshSRCUp
lD78O0mplaY+mY1T00h3H026y5bCt2Eqqc+o5th471dFiSdYuAOIZUuiiD4gGUA4NqoOkjjoqRfH
Bxp79XBzxscAL9xfQcIYPfHtet3kJakhiGhHp/7Q3t1+9y087AjOIrhmywmlaWwGrnfs/e73dDdu
HLjVZbIMbAeIouEAiN9Pvr4ZO9TLmg2NFMNHz2rlyfiOLnblVle+tXMN3w9BTu09mS2dOSsjvGYE
j8c8BbaLnK2Hav7rC7U6k78iLnJWlVbog2XlUVKG2O1KPzqZP8Qh2zRhxY5Kxgs40P87mfeX8mTN
8niOx9RyAdHQvC7fsWE3o2Hnrd1AxTU9lSKpgqZuuVMOTh51mTeOXrWVuFqdBdwkOBQA9QFocL7z
VHVGRbVSGsWLbyACNXllcWdW0fVdWd14wLAQZgEs+wIoAd7lCvlFE7uCPsxW8tme7kCHdl3Gmk4G
l5sgPAeEAaLOZwLbqDdmsy4jtJvSst2whQ1dW6nT8cXvJ/tdNuCtWrS2jBb3kwl21AxBuwSIfOpu
dQx6d4Klo+W+hwgRlwIISMaV1EURZ7aTVFHO0tazR/KVpQ56i+i+WgOj31cHC9gsaqT7su68jhOv
NfKwtW8tIcPhQ+khOh5D5SCmIodTMkaoY+VIbOlx2Ng7J9+wJleOhQuLBgYNLFu4ZdKSUjr1nJtF
Eemsfqrj+Cd1u7tiyjbcmZWTISqWbHiyImMqu+Z60QI3nLcQk/78bm5lr7dGF7+fnItsaRrUITZF
lOov1I62QO9bw0vH2pgAVWgQNovc5c0NLfbp+q1Z24JToJn09SN6XyVz1+aR2cPU+KiYH2+t0xSH
6FSCNIEFhUp6y4UEEhYkHN9unYAgp0OWRlSBCjTN+fIPpHFhUkK16LTZ6+WnXtdAdv/nupDLTTgX
Ir2Ps9V0aC+KVwUYTJ8ZH0m1FTK43IdzCZLxHU+x0pIJEtgwopHds+v6VlXffN/OhUjK3mrb0ioT
vL/oWZ/Wd0v1oG5x8a7OA+lRVRB5I0sqJc60OVnAHYHtsJXdsmjeiLp4V7/ZE8I8ToRIj+KUuDUi
fhAy5m9Z+quJNwIT65OAjSqAg8YF+8ySE5OrE9ZJ0anfFByV/UgFdVtv74ozLebxXzky3BY2Yw/O
cJgQ3Ze89wgNSr6fup2zG22/fUPbVH0Lb7uS2DwXKe2PqQ9LhqrnPMrK1svnFBD7u6F4VHLXR3ao
0nYMLLK0e71+f8QlPH/QzqVKG2ZM49KNE6QOghQsqOeDzTxye7ILIAmUFYKpDV3PLlrszE1nJ12l
YDlHsOHHT1r68/o01tQAWuy5MPQFeEwOXiukqfo0UxjM5NTT4pc4Df5BgImYq6CLBSZG2p0lHtGy
KOdFpNT3sasETtnvr0u4tI8JdCSeQw28GYgoSRIme9YXNBpmUd8FjDDfyR/r7n7JM9/Nbp+MiE86
InyFfKeMBSgK4LatekyiRKtCI32wF2tjMiv7cSZBmoybLDPrFEionhojrO3d9bVaGR6RfNEYhOCF
uQiDKznP53pQ06hs7yq/pjcbrMRBFBcxNJSdI+8nPYwlWTJNTVkd8fE7A5fdj+tfv6LEzoaXHkZ0
tqzTtsbwNPNjXO/cGgPr1p5kyGGDBBNURDDsBcGc9DAiSDrETjtUryoJqrIO0L8hMPNDp99swp3L
kZ5HMtG6UHrIsZvXscYD+ev6Yl1uNYIRSBG5CEgDVyJn2FyrYIBZ0ey1+2lZD8jMXx/+Uv8hsiaw
F7gMgqtCOqh9bo/qgKogQKucr5Y67/IXJW32SHJ8vS7octMhCL4PWD1xYtFK/NwaSjh15qzo46hV
Xsp+lyw7a8toX1kq9EiC3Q4IFPStPBe9MtypRtr/NZnC+ke1VUm4Nbz0VJCS8Ep3MbzC35wfdbcB
tbnUf0iQAGSDPKdokCPDrsumLfVGb9krWlYZxmtafHHZq5UF8e3KA5wt8GoE5A13g0jzMIFgtkez
K15rpfBMS/FsO7y+1ysrBcYm1IjgwUBM3pQu+ECMzOqJU74+g7/am9Dm6X8bX7rbtTsQhdVx+UqW
kIyHctzYiq3vl+40EN4jwu/4fn060GnnbCzPylVANhvPjoFianQnlYxdrnEVL2nFXnPnO1caz8wB
KM62uiasTOJUihyYa8upbAqtZq+K61U/rbebt+BsdElvUNI6VWGV7BWMFcsUtuTmJwi0XKBKElx4
CMDI4NuBj9hfN2Ov6FPK82DeYlRZ3YOT8aUtNrS4o8xM2auNfmoDHAK/2Aomb4mQtnlaFKS5kE9+
1cnOTYPM2Wtbnc5WtPfpKskoj3xgU2UDePhKHXv4NaMReEQ4GmOYbR2HMLGWw/VdF6tybi2Ltpcg
WEE9HHpTyGbmBEIJZUHxzKs5TeitnAfJtK/M361JvdL40iy3krgC9gESf2DEIAxms/xoUD0ucnRT
Z6+N8j1rx20Wi8tLci5A/H4SIun7lBl6zXHMmqPF7/i4u75gW+OLM3IyvmlOSTVPuOrxckDH0E2Y
2+UZO/9+SdNWSc6X3sUCJUVQG8HgPrFbm7RjD6DDhY1gGrDNdUnZlrE5GjMqDCIEYQHAqoqblTnG
R4wXmWuUD8DePF8iO02qIikSK9Kbp/pgbdW1Xz6rZ8PLtv5S1w0pqWJGVVM/OUT57dr5PSijAoQ0
9s6QB9c3/PJGwgcDDwdY2OHnQ7+fz4Zx1k9aH88RC9IfdbobSn92N2SsHCpUo4iaDuT54O5JD3gB
cma3NQc1ovXLNIXGFjxpa3zJVONoO68zBeOnRlR3L7qxseNiDc61iAtHWNBLoP4LdpqQf3opcuGS
MWuIyupoqElzN2XNEyh1f6Ni7A+fmvuedOm9m77euDWoTAEXI3BQOGpgYZG2JtUGZV5SvY/ULvcq
4plN6qn252T49Q9ygIVDdEb0O5Sn1xj9pDgqCqIzFEK3Q1DwoCa1d7wu5eLmYxagUdaFsQuyUtlH
i6fe5kVe9REt90ghpnZg1LcqL4gQ9emCPUhAK6Q3EpV6faqB5TpCW+rFz/pgTt154yxcnDUhA6F8
8MugoQCqb8/PQj44DJ2lCICX8b7oDp+vL9LK6KgwRB9QAUi6ZJt2WnBqKXMxRyjWHnYJD/+n4Q3p
45VhGFq2YPjRedT2fX6rGYpKzJOvl6H+eRkbVjNg+E7ZJaFJbt9eDI8UHpi4Rf2L9PWM1cCSW/oc
DY9adRiSu+uLs3JAz4aXLESmW/EQ2xgeHQQc5wPJP2S3cmgBqQzXHrQ+gOuhLkjuFGEpGYrqKq5G
WRt7xf3sbqGRV+YAAcA54TbjIshAza6a9HqcUxV1hrGXKIY3Fdwfxq1YxcoxRZtJPBaA/xFBSXp+
CUwXAQTcZzUqrKCeAmerCGJtGqfjC/knCncaVLdOJ4zfqs9F9lJWuyXbsAzf2U/OlDr2AvlgsQ9I
ZV3UgoGC20FhqbFENOmXO0Wt653e6iyI2yFJoWvbY9o6e+L0X/C2jL+4vuQwJkaVU49SXYsyJSt9
QqhGQrB/pqj0dqjntm1+l6cJ84FZLJ/SNs1+wWt1J48SdVR2Org2g94erXtnsYfdkOrlHrE9tKuY
K/YNRczsOSvHegKSd+me7MltPU2xE586oxlRQ2+7+8KsA9fmQWfM3PQtdXSKwC7ndhe36hzmc6Ic
4Ssbu55p6R5NzFlQq2OaegagKDv0Lk5+6FM6HuPJ/Ka0w+SZAL55uTr0S1i3NkC2euKr2sQOi9ss
uWfoufaIukLF65qlq/1GIfZbWqUsJGmWPjQ07/wmZe2xrublV0KM4QH95gF6KZbedzIt9R2lVXcN
OEB9YCD5a+Hkid+wqvWcQht2INhvvQ6lFT/V0QalSGWRaDLqZfRATxT781xZz2iGof2kjjPlfs1m
foTuVxPAHszB9JQ4dl/GfMp33E5+dCR2tgC2l4cRjz5uLqJyOPBwJs4PY7Mw0tVDRiKDgLsCfQOz
MLZ+Xtc9lxfqXIZ84MeeNw1AHZGWBe5Tym/WnBheBJkQ5AC9q1xT6xi1UVWTbUTWpNy3fgWc4T98
PzBQougYvcxkxaaQqim7BFuXwHBw9KjPN2ZgYZHPbytmcCJA/H6iEQYU+iTaZJJoMX+Ddchr8sTj
FPUeW6GgVUGIXaJcF+7iBaJqIGjHwGJOIuq8jtPeiNH1+4ujb/U+WjtU6NALCIdQoxeJdGtg+jjC
/0WFWuulzX0OwGfefLq+KxeuhKCBEf1KUAwHs0tGh3GKrhtNMxnRMhnBYhdeNT1xcqf1n3L6+7qo
tQMMCB/AncBTAucgvc1tpY6d2o9aZPCPk/Iy7K8P/55MkfcfXXZg2SG+D4dFcuqYPmWaFg9a1LPJ
c+c/lI975JD8lN67zi+9vc/546gmvtLaYV0/TN0nlCp43GrCpYy08mnsnkr+01jQsHjD6Fnbyb9f
Bv7385O5tL1jJC5mnuUvfPFmIPCGDdN5bXFFQSOKNPHcgqnqXASzprzIx0ZHVfRBnR+Wl+uL++7j
yYsLcwEXzLJQFyhTyahqr+p40nDmDdW3K8crdeZPoFXLD4y1vj6zgCsfbAcsdEkwjDtWOzst+x2D
TSCpvlXlQW8OypY5djlp1L+CTRscqqI3uhxKsa3FsVo4Y0c1b3yPbrZ3v7zo5+NLKrfWhixvc4w/
8z+jYYdE78KZ3TndcLPHcC5I3j0eG6QeIcjA0wReZ5ot3vUNXJ0K1glwMMA3LqiAUpHfT1AvdySk
egHR02tX13cj77410xbuYU2UKDeDdgTZ0QUxaA/nK876ygIbzfhkdcm+bZDAbV3m63ry6fq0Lm+W
LiiM/ytLChs0VdK5jEFWr7wZuM3ojMq30ulrpwwRW8Dm0FtGsEieXy3qjiOJs9g8chvtErvO22qs
tjYJUG0ji44LhMybZD2UaY6+CnhvjimZPBVavo7HEJfn+lKtTgPIQ9FDCEatDP9SlGleKNhtjy5o
gFVPQbOU6wJWpyGeEXT4QW8LOSpl5aSNzW7BNHqGngNqQPP2Y69MG3flEseBjjWIf/1XjuSE2frg
AB6omsfMif1CwJkLLTT4a48KRBYOQ+/PauW1xRfD+Xx9hitLKOpXcdwQO0C1kbRRrpanqHqx1CNP
4Dl5rra7Pv7KCp6NL+mbNOkmi08YX+l9ww0I9bO36xJW7uaZBPEFJzaSnVE3SzpIGJud5nzNAKr8
mW8B6teWyQBjJV4LgJIQZDkXMsRgjXX6UT3a9jNLn2+uKkO81kB5OhKuqG2FtXo+vJJYPO2NQT26
BvowDWEeO16+lc+6yApIQqTAWjzWSqfGmEO2lHAgfrC58m3rReO7PDu0fGNb1jb+ZEry1Wkae9DU
asK2ZPzZLq3vzsjvnSYNr+/+pZh3ojFROg5pF48AamwSrtJ4Abw5zMa7xPB4sYHMXxWBfApeGlAr
O3JqPzXLlGh8WYB42sNLHOgh6zf0zOUZRuYERWyikQ5Cn7LJmqD+vjaouQDiaPlas6PKk6kfy+nW
rmsiEnMqR3zHyV1pcIwXSq0l0kCB9GvZanN/eUtEzy0D5GrgOwPUWbolWZWDdVBpQEDB/YUFqGm6
vtlb40tPI5+cDhGS1o5oEZomiJgY2dLEKzsBcxBpcUGLKhCI5ys0dameUiuPo0lbku8tjeNj4djf
GWrd34oBLTypUeng2ABY1Ct6ZdmJSlrPzfWHOC3vBl31B678bky0f5ydj9enL2zqc4P1TEvIFMxz
A3a/ccYFXoYHI95nbaRmH3Q3BbpwK9S1KgpIOBQjA4EFvvLzZVh0RUuMjqpHi/6Zi7dFL4JxGvZZ
EpU124hJXS45pmUBK4niAdTyyq84yuFaEPGV6hF1+UGpfo+FCQ7rSvt+ffnW5cCyBqYCVYCupGTt
AkxRqtWpR5bsNTvzqzxMyauR/7ou5lJdiOn8FSOp2ZnMeq93rXrsk9QvlKz1SlPxRi3ZmM6aHAHF
swQtNxBg4rKc3GW8UrmV8Ew72s4h0YN68dyN87YlQboLJippNcTytGNnA4NbHtoYwMuNWYivlM/0
6SwkjYQW8EtZLJBBiWfPQbFFALI6B6g9JEgQ7bzw0JMZEVUtZtpxId/RpREWuztsnN/VKYDIUOg8
xJnk/EuRjJU7pKV2rNngDQcHkb3rJ2pLgHSi9FKlZtG12nE03/pd125QIl1WUcMwQNHLfybw/vvJ
SSLMarjec+xzWz5w5I+7Hu+cYY9fbD4cLAc1qUu5j6furejtIFfQaJbYoQpSkdqiISWoLKIlug3k
U5CiaW/XZgGj9QakenUREA4QZBlYYzn/DLr7rDFrVzsOaegkAdhf/2GR/44v2ysJOmDOMbW0Y6bt
8+yOb2nU1e8HRgaktQi9X3RURVaCJUOs4/utT0738dP1r1/TbcTBw4X/YAnJz5a1uGxuykQXBuTd
Mrn+bO37MQ3HcQiuS1qzIlHS/M7WgxpuOeSl961pJK0KbT3nd7ZbhFpp3s3E8UdN6b15QkGus0Xp
vjq7E5nSa2QWTpvNFDKRIPMU924pH3SDe3bz+/rcVpXFiRzJvshjq5gZX9TjXH4GJ4JpfkuSf4ha
gBzq7/pJDtegtR0OGmQg+vShH+cPvYakWI2cS7yFn74sAxMX+0SWOJMnF7ugvR3Pw6we1SkLRHc+
+mjzMLPQN2CuwwVNThKQDZbNl2r6XKvwAV6vr+favqEjJOwHhGEQvZRe3E4tFwMsLVhPE8bSM7jy
0cF22GqbtHYi0bAFxgqS+PhLkkKq1kRWCrMc0w80f266D8rwsU0/giAkVNsNt+aS4xhreipNUsY5
N+JpGiENVYT3JhpIZCAcmQj3YcOEmlrfcXM4VFkdOE3jq87ybZpY0PHkoBpa0BfL16Rx/I7zDfV4
WZdx/l2yEp/rpEsNsdc2rTzX/W3Ed9RGlK/3VHZIqeupWh7GW3W/qzv8d+1lOzF19CyLOW6mTuag
Tslna1SCOmvDJN9qzrglSrqcHQCxFqO4ON28K8eXegwqfjC2SidXH8OT/ZVJLMdyXji66KjHGF3v
cm3axRbz6qJ61JrYmxNUuCbgzs7myCzZrmPlSztZ9zMHo0Je7PKkOTQohchTGhgJ8/J8anxeJIfr
92otXoSe33BHwdCMInyZ0XPMarfNXXHk2X1Vob+gstPIXd88zg2qrov4MeWwPUvuTUiBXpe99o6d
ihaew4lOcWifWTj+6rFpQ3qfK+H14VcvM8iq3qPyQM1Iqt5CvlaBOwCVxf64MNKLoveyHBn97psx
fU/TLWzIijzR7gm0pXAKgE0Qp+5kOpQObqu4OYIicUirnfqnnvazsTO1j8kWyFBoBsnUhTMlOPsM
EIuBv+pcVMqo6lppgZWz5j+Ns3g5OE5KJ4ucWEWl1lAEgGruJmXeXV/SlVcNcjE9aAjkceU+kaig
SZu4SNXjkOytPDBT39jq7r1yKM5ESHcTgdPB7Ammpoylr/E3IOtuP3ZnEqRnM1OHxqYF9skGSw1Y
RsDTM/yPIqTXkpXKOOozRMT0tW3vs5tRsug/Kfr24FTjAtkyTkhPkoQVOYNPnevBsITAxAS37zSY
vQAAFcXKF/nobjDTnrrGciw5+UZHFgAd+LvcROitHShHg7uOLAXa08gx47xJ866g9nJU3HvX2nMl
8xYU/V2fy4q6BxvvXyHSbigltDCSosvRsWtPqdAuAx2gtUeabSicrcmI308UACvHMncpwWRImLa+
W6CGcUPESjBFtChBzhsIaZH3PhcxIQFTdcRdjol2N0/3MLmGz6N5c5QS7MWAayJPIQAbF1HKprNS
e1CX46ztm2bflHtAe65vyZo9CXpkEG3bgDKCFVRaq1w1WjxH83zMdf0Qq4mX0f65B1pnyO1wqIA3
1/R90fZ/OqN9sHPiD03hd8bWlq1oG3wGcAqIS4GNWIamqO6gOIQb89Hyc0Z9slT+9YmunL0zAdLZ
SzUyAHJsz0cCDDILa/KjZapXNLfy8OF4AzuI0hIUbAJ6IS1n3Cb1gEwcuNfBwee5dEMbrFkJYGuG
z0lQhCxKWs/PHRLJHUjmlBmmzADq0/zAjcKv7AdqKDuUunqz9mTFzGvMF9X+efsKosYVqBgAMPCu
Ske+j3WKoIVqHFtr1zk/7TpFXH5nbKTwVy4WsmbIL6K1CVKmMuvMAOTiwqlmHHP2WHRN0MwZCEj+
lJXrI2v6DzMStFnoXWYhyiPZ/Tp4cI25N8jRGZ+X+LvVPzMN6LB8CyKzdvaA8gTuB6iSlThBo5OU
sQly8jYk5n1beUbvoZhj44yvXaITOTIotp11Zg8ooDqOzpOdca+/mdQep/tUgGTJIdkEfJQBASq9
R4Ut24LwXxJQCQEgtROoYQIskWSJZmMKQrdKJcdKZ+q+NfvGq7U+85DxLh6NBHGieGn5nlvVd70d
NQ+uY+23wBJ4bjpsZXDEXZWMO1xj9KcHQwiiIkQy7gozNqpUGc1j1T1yNG8oH7Vuw8VbF4E3VyTt
UdotaaW+6xKgDmrzaLX1d0aSR8etQFBrhtcP+urBAJb2P2IkrTTSJF06FWIyAr5TZwymf4hnYq3+
ShBX4OTJLTKnyyyrMo8MfXzDSX+9PoEVkx6Ue4IbDIntS+co05Y0K2uNHK0uMOMHksFI2eX0Ab0S
N+E0q3tyIks6g3M74anAI3Use91juu/UwLluhYxWd+REiHS2+r6Z8/ZdSOf/Vm9HZ+MaodLDBLsZ
jFPZcLByJLeHLIXCwV4blfKo2/Pd9R1Z1WknIqQJ2KOulgrPcFPTynlAbW3rWwqoiFt0C/NqUk67
2+XZCPlbgDjj9VOl1wd4rdbq1RLyOhKgwZpnkN5HK7+gvR37jwXT0GNNJO7RuEBScvZcT4pb1+So
8EOdHw7X57G28Xja8BLA9wFDtHQVqWGxotASqFDmKd+LLfqQtcN7Orx0D8uqt+ZMbMtAQpOil/aj
QzZggis+L4zFvzOQ7oeTFDEaeGEGSbkHXr4qkSE4lEqIwuzKm7aa0W1NSDpn6OtQJOhwRo5G7SAC
/jRqGoB9++ubIgaRNT36jxi2SFeiEkYyBEBDRbrSyMkxo6+DgvafKA1OzB+68bl2XijUwHVxa3cH
OXUgZuHBiyYP58oS9f6NC9IuAuSJDgj+Z2tQgmzM0UgwvC5IDHQ5r7+CpMWLwe/NuA5BM2rx7tt8
eu5TMJPRlH0uEM0IHG5s2Tqr5xsUAGCq1MQf6Z5WbjvWdKLkOE0vThpm/YbNtj4+gY+K4AeKvKTb
WdFJtN5byNFM9zXz3HFjydbOG6jvoAF0ccbl+4nkOXdYXetHY9z15Q4pCco23Lq17T8VId1Rlo4j
QwmQfkxB478Ek35fpaiL2DhkawsFxgcNnAZomIsk2/kh65cE9Mi6rh9pxxsv04zFdzu+BQpcO2GC
qA28MbDb4L+dS1Gz2jCmNgOjomaE2WLducwNjFmBj5g2O8O+sWU1Ki5BEA9Y9ntT9EvgjmV1fY7S
XvcZITWVvMzO8fqNebe4Tq7MuwBsDvD/sGbw2sgTqrW609PWfS4Lv9H8EZRE5I7PPiWvxAj4V7Xa
1YbXZT76LS1bRBTSnl0IF7+fWFFON89NbXTuc14t/IfLO7bjubPVMFvSdhdSpJNREKcy0PnMfTZT
4vWL/X+kndeO3EiQRb+IAL15Zdm21ZRXvxAaGXrv+fV7KM3OVLG4RfQsMKMXQYzKzMjIMDdu2FLz
Yo3HNH6WQh1H+v3Klk4x6dWW4roBISItAir7clUdCK+iKDvzpLsyICIVdAvYLxjZNDh4y6iUbDOu
qgdgA9VBkgvzLhGj8sPtHzHT0z9rPvsN8zsX6JUZtI150kBFy+FI7KpaG7qW6L2QnVgrtrflzczI
3/JATcFgSY/fPJ/WMpuGoZexeVKLapeGhR247rb01lKo8xLRHzn0InMtGJ56lQiuSUXIrYuc3kuf
YThmoGmZPdQWIONW8V+azPhGv8xr7WobtUpWNnVSx6uDPRMuXx6sWFO2zqzAPCmj+RSW4Z0VJiv5
lHlE+HuBQIjQGqrs14m2qFCFNCoN/aSJL1aabUf3vusdeTxF2Wh3yU5uup0rWxtJ9w61tEZ3MjPV
f6TrRB0TIB3ap9lrY5mAfooe6UmLNRuTX4ZV7kfN3SZxsZL4WDxKgt9/ZM12M9Jh2s5aSz+VhLg2
acdD7akf5HT8UNdgp7w+u8vzZm/04mEkGfe25+LPShkgSZZiWuucA8f3XbeWQ0E/+f1D9VFZC3SX
VMU6+/xscaIb04Ln83l4l+29xh9vvW+81pgXwh6OCZajS1Us+Hrn9p1xyvIfad1t+uSoCT9vy7he
w+QRAKoBNk7/9zw5UQ5aPRhGq58iO9TuGB9z+/PXunb5+Zmzpg9y5kUWn1d84Wsq189ekT0KcvVQ
6PlK8La4EoZ4cCBT9+ucrilURplpJ4N+Gq2akby+Hf24vZZrc8taYNkhdWLoFEamvz97yAS43LVU
bWh4ZCYC9cqCmjnPZps/KOaaqV1czJms2b4V2RiELWjxk5x6+yypttoay+/1g3m5mply+VVZ977O
akJaaY1tynyVynpqIErUm5/m2gDppfVAwU7iHydkonu53LsxNmrf6EP91NKvWrjWYew+3D6dPw3m
l5Ybrm3ob3ke/swjuZThCYPZ1+rgvYCBLwwmlivpMZHzZlvzWlebXms0cNfmuEvkrvzQGa2/DfvC
u8srpbdbOPZeeqHQ7sQiTl7SFLINz4zUz2EQ9u+ztB4OWLDuc2PC/ZEyZ+fYAtc75orOKI/RcjeF
WDG3PIj83HapfewiUSp2kVEP76u04gxdXwWa5ruPRV20B2h22mNMI9fW1BnxplS+uUsrI9wrbdTZ
oxj591Ec0S1i9A3Va6P9SgPqLwPpD5UUiy+1Xkb7RI6snRRbX8dCrA9lHLYMsAHQJjTquIfNXn1o
YChtbbdo8e7abDjFve6dtKSKNiNkSJuCqcp7zQ//6pkiYBuZL228XGm2auEKz9aQdo/0LES7kq6r
BymPGETSQX83Bl221almgElV6eKLxWyT9Y1ry4Hv7yw3VPaDIefv3MZPNn4bGZ9cQc/2LsW4o9pq
wiGrvPghL0LKImMv3xWG+iXXen9D47BqD9noOYbothvBk+uNVAWxbZZS8iAU4l9eJ/nbtBLekxgd
f0Lmf1uHlm741NpAwYZ2YszupQYZNT2+KgjYF7fVGKsSPWi6Ykey+tEcqkMqtW9LlPI8TXQlQHCB
oUMnMa+31UYlaZ2keS+G7+8TIaVH3HuIjX5lVdduG2Kmgp7OVC0ahGZ3z6uhPRdH3XtRoZIhteE/
cvinrtH3t3dv6Y7TSjX5w9MsyflyQjf0qkHj/jEspXdJY691OS09JtC/TRyS9EOSY7g8HlgRXfit
K+8ldGs7E0cb6vBNbkDjqh1uL2Vekvp9NHQ6kTuhWkm3w2zPrMzth16pvRf6649W2B+4uQ85WVNi
OFsIxW2VdOAj1G9RnTy5sbiSjlo6snPxM8+i8Zom6IMeUzaYX0dN/qT59aFr13I2SyfGPGooOX8P
KZtb5Tb0E8XIXPeUmdl3FV4Cu5bcFWd3SQZJW6SAAcI6z+5UWcuJSOlVOMmDYMukZsp4JXuy4GTK
v8eX/i3i99+fPcxSk6j4MY1wavVctz34/KCVio70J36Ui8bRS2PbVMOd3mPeBG1F+pJSkl+b/AFq
51fJgigcTS0wcvfUG/E+jL/ldbSLh2/huLKPi3JIsJEtZh7RVQNcUPdKIyajeypSqPirj1Ae2Y3x
Tk2/3Fb9xfMy4IJVJqI8EkaXlywf4rzS6Sc5ufFOiZ6iNd7she/zdE+tGhikiTjy8vvc64Aufss9
Nck7WpmTd7d//tLN5fvgOAGWYF3nuY5AGC0zdQPhhDGX0YhW2aSC4t2PwI6fGiVqt2KVmDZDXKsj
iAdpm3a9eaSGv4ZqXVwohBTEsezlFX1oN9J7nsoRWlltjSdtrRfzNwxr5u4ArANZQFYPFMA8S5Wp
Zaf0iuKehtrPd3Kgj5tMs8i+pfCChLEUfxm6NN3KaWEeaKyEG6R1w0MeiBpvrOv/qHEy9n3k5Ruj
KqDukJr4ALPHV7P0zG0kuXgGUTTYSSYwfS9vfgWW9hC02s8matSnsZKbbRsGdIBqQ/f2B4uVaVOO
gaa5qwnRaiGlQSia7kmAPNsNlJ0XG46YZsfbqrJ4QDwmWEC6U5iAdamJeKnyaNRoimK6dhaHm2JF
wByjOb0iE/bxfyXMgQ2dl8ddLPjCyXW7bRoBc1RlfCXFeElGbWPW6UNTCXYpp9tolA6q0by0mvkw
dNbR09M7XWs2E3mu2XdPlKJ2URIcpWSN83HhqYE8BbdgmiRi8uflLkhaUYSeZKKm+ZNubjMJ5o5h
xdFZ8KumzhbRgqOFaHzOMBeXWjfkoiSchuadK35M43gri4U9WoxiGlYMwEJcQxuNAl0aCVwi25mT
oEdqp6VB7L0EOadafBdMfetHhyY4DIK80eu7tysR8kxuOCk/sB2X2xc2aVHBzSqc+uE5BLny4/bn
F1WI4HxCchDagre4/D4Jvqxq5U44db0mPQiuLm58Tak2YQ7fUTjS05fUluyMWRk+uoZZH9TRiLde
7X4hivW2Y6O4u4T2/PcgaNzvfWxImzxRW7szhJpCQGs8qGXhrWRHl3RKmtj+TUbTTjisyx9d4FvK
Xcym1OZHT6dFRwa9465BcBdeRLjd/5EyZ6TVBiGK8kATTqKEYm3C16Z7CMOVDNaiENi6IP+e8ufz
861NrdD7NMVIVJq1JcRMtnXAyGLmoEg7syjX4DtLV4XAHKNOzmdy2i+3bmTMIVFQJpwEPbRzUrqd
9SuOnuuCudPiylVZlkUGUpkm7hKBXMpSFD+xqoy1CVOg1ni2lDTbbNR5C2BxbtfKKks3E7TQP+Km
vz9z02JG4OZazNLGULM96WANtW1Yn2rZCUrZLtPN7auzKA74KiD5CQk1L6opnWSFVT45nim0MlhQ
BhjZB1WDpXENz7qwkVh65qxO2bopXXe5Mq1p/bKQ8M0av4NqJXhtXeXQCcGurAIKeuOKOV14uM7F
zRW/7IIk882el3+04SFr3jh/cXq2Lr4/08HYqBJj0Pn+mOEn2claOXXOaPNHAJzqlgzUmCrb3Aes
J4Bm2rCASv0hG1svs8eD1uKc7DDTfmQHHU9fp+/ExHovh8WrmLS2JsU4G8anvuseizwH1xms3PUF
jWHhNCxgZynsGNO+nymoPvSyGGR4VKO7b5m5GRf3AgCsyPePvZcAylnDASzqzZnA2T5IQ9hGiim6
J1Non7TIuk9T1m3hWQ3DdhSklRvx2yWcuYyQe5IIhxyCcWvzWAx0i5tGY8e+txq94WnzpIzpXqxe
9fh9ZhfQ3HVQarXHfFQPkcy5e/nalKfFPYaKihmF8J1dJVEHofZhzZ3CmMC1VeG56aEb3es1c4A+
x+nKOzTdu6v1TvO8iOPhBJ27yGUOKDeaYjNANls11nam9Oj1PzI1sF3sQGJuXH0lTPs9COJK5tSV
z2g2wKy/+7LOlEhqTXFostI9+fq7rI/sXJe2AcQyowqyr3aM/os5HAS46vi3u7ax7JYJpPkQbCop
2whptYkSz858YrzxKTLErcXc21JSnxl7e8j6Y023VjIqm2qiFXCPQidvQvXBKB4CceCt8G2hhiU/
sUX3YGrPITG31z0HwTfNPWoRs3u/CdbnQbsbizu/77a3Le7vDrb52lEvTC71FjZgps+V3xFstIF7
8vrXqt0lw4mWYNvwR1sav+tDajfSUdbbF0F7ToGGZJFPHmXYyRAw5p1o62IIY5x5vP2rfjNKX/0q
fhK4AYgHCDwvr7WrxoMuJZJ10r2nXq63ffPZwuOPJFqeGM0+jAII430+PmT5qyLzJg2MKCq+CuK4
0TQmAoR/eVWxUYN8M/ZOW5tblXmR1bAf6l9u+Ghl6tYt1jIzv+d1Xv9ofFi0FiLbuVteu4XRhKHG
jHB+TRrmUABQcfB+pd24laV7ofuUqjUB3+c6f8oSYxcpu5b8jewfFHGfqCHpSwUinldNT5kE+iAJ
8SEun0fjQ94eWvVUZU5lferU49i/tnV8p6c/kqIntWsec3/FRV4od8pT8tECLjHRC2uz59E0x7T2
K1elTs2YV/9ZqO6T6GEoHQ2VD/NPdfFTDe4odLx5CO/00qiYdDBvtLQY8NZcnn1VDl3ZesDFdPel
yZ9y57ZuLTi6ML7hmsPEQWpmrvBqFbV+kxfaCaayJ6uH0VMnTze+kQ7lzyqUaQFTQvKqkcWomBKd
F6V2gulwW7uPtVSshNwLLgUL+VfC7OnrIVltq6rRTsCUPY2BWcrn2zu1JADKZzqKkAIMZW4aVD3t
+1rTTvSP2bZRxf9hASadNhwEMcFVekxJIZSpyE6fEvhKj8n3//Drz74+256yrCylqfl6XnxI5Wez
WqvJLzyLZLZJuE2dIijtbHusZlBaLy30U96qT2rfnMLe/Bj2+YdQdreD4R17rVpjyl9SXlIfwJwY
kwUJjnJ5N0C7dlIborxtWPEoVkwcytre26UMXFk5nStRXPxpWhkvPi8/9Y5LUaFOEiQomtgRlfsy
BRu4H5sVANqaCPlShMyg0LZl9ILjp0N718j0DpaMYzhlsrkGK7hy21gN6cspvwALFjXhS1Gjl6Wh
5yNK7Lxt0dUHMQwN29Iznz4L5UcDhvS2+l0FoZNA+JCYEkNfHnN2LgVKXaEprpVHThR89vV7yf9W
coGCtXzV0roAjEJ+zZNzPVaOqQly0jRW5IDaKPe1n+xzs3ow8+47YdtRq41ft5e1dGQKNO1kzUk+
XWGoilHpPNfSI6cadKj9/OhD5amnXF4D9y7KYbYZsRkdCfQ0Xm5fLCdE2+MYOXSn2GWFw/m9qFfs
29UF5oiUMxkz9Qs9kOmhK0YOEeIPVfU+j4p+D/KB2nr9XfayZ6h5tZVbtSxTZYAeOgGly1wPqXsM
Wa9GvKP0E/nv9S6Hd/qVQojaPkBWvyJueRv/ETdnHhHioaWrQ4kgl4TXhNhQbAtmKf4HpYBhDocd
28SRTUp65j+DVPaiJi5jJ2YkZdobjjZYztitpT2XrhSQGnodeY6UqzvcmYMrKWGeO1EFO7jqjdrn
sPAPbfMhcDG5txV9UZjBxGYgq7QwzIFzg5Z6MemBzBnKcpuplKay4M7qEnsQ1rDyS6Km7i9wFswe
p4pzuX2xmitBk1S501RYo+7TwEDPavxOqHB7SUu6N3WIT1SDoFfnuaNEy5pIUYTMKWJP2gvRRO47
akxOln7ocvger/VRrNV6ZSOvvAhuGchc3kmQ0rQxzQyhL4SVaIRIreVHSXi0VhIAa5+fNvdM9/Io
aNKg8HKnsLtwC5Dz9p4tXaDzXz9TbT3MKkHO+PXma1YQt7X9Rl8pHK+tYDq2sxWEWhk3+rSCMdgJ
1Woj49rnZxanC9UyKeldgBTmKDzTRHt7g6Z/fhH0cLx0pYGAZ3IBMOXZBomgO1pDV3OnFsZDltz3
3T5PvoTZu7Q/avKhGNYELtwWHjyiE/DXeO/WtN6z7Wpg306bsEydVCwA69ae8GhEJY37mSxsvYH+
99sLXJQ3NQLyGFESn3sOfTlmbtH0yLP24XvKnz/TtfaI30wQs03kHcI30YFJXDebaoMU6AI8X06i
08VvQ8svbDru1AaQEj3qL6Uv7MKs2wix9bFOhF2pBac4GqBbAATUFS+yRtUwD6TQxkw3H7Jx7B8a
0488qB+8/D1HKMGjbcbKHXIYcp/TIJW3ifiYK1qwzQtd3OVpUNo6/+TOTdXO1qsmePD80N30ZRe9
VIXOt3IhTDe5UNJZJXpFCPtc6XPa2Ub31G1M3lQfx11KBqW1aTNlnkHoWUdfFMdHAjrhDuSdu+WY
whNkBam0VzqF/DUQFJtyhBvacpG8dmYjncRCejUz92seCExhCJMaDGIQibtOMBg6bDDTE4JEQ01t
JTR/SUrrflIEUbat3tOlHYH/Bz2vondxroaOKPlWvA115hW7o1/ehZIy2L7kSff0l7rfrEiWW7vx
GEEqRIG8idVUu09iY5pGKpW2xKSJ56QflG2XRd1zmSQG29OVKyq2cEWBJ1J6mVKZFN3mFsBo+1gh
vuLdbB5/JpW0knxeUGGaWMETUb+HHmRO7qjVJpMqNDVxPDWzg/FVip6C7r5lA29flQVjSaISG0Dx
HEdgHhGF3diUbh2kTjxAKR895qUJimMFvLGwWfgARCQ8lQRdysxr8yUFntm8TJzEv3PfG8NaMvDa
ntFaDl5+YtsjKp09xtmgjZVUCLFjeB+7yLUZ9LC7vUtLC4AWhi5s0gLX+Q1a+sRA8NPUCYqN1nzS
16qpK9+fV7DzJBgSt+X7qrWzdqQg/18/X5t55p4VuZo48HnjAfB3vdZ6Pb0XM1MI8xAdcMzyIQE0
f0+qIfZKP8pjZ9SbTZU3d4pywkXH4t2Jq+TYS1t1Lmx28cwu1pLIymKILR5MzIn8/vZeLV28CVVH
mgDaIXIdl2+VGiW9boIocGpvl0WV3YSZnUjbbH9bzMK9g4+eZiF8cBF+ltmRtH6tUP1JuBKjt1Wk
9KSW2tHt5df/IgaMDk1vEBvNjwY/sRA0NUgcX2kcag1218nHXFvjFFrwKCbCCgJ1lOAaYunRfpNM
M+GcQehs2Wp2ehfuVOnJH096CFdL29nuWivcgiJMR4SrT9oWsreZkxSqKTonZaXjvwhJuiuz7O2X
fprLPlG1wD/F0JhLTUiMsDSNLCscJSdfZ2trZZOFa6MpZO8nEiguzZwAKMgsJYpqOXc0eZu8e9d/
Kvvt2nDlBW3WQJhBVU03EfC92RoKtZHiMHZzB0LI922+Y/IWkFTBtMc3cj7xhpANnAgn0Wr+nEdE
RiqpRcjgLadP8k3D/85tTV467omBeKIKYHDevGI/VBxRyhQMZ/DjzbDth7WtWhTAnEEGk+EYk6+7
PG5RwMIDjy4d6kHFNub/ty+A95x4EfPFuz678bGUWUaXlGyQIR+b2t8r0t1tCUuHfS5h9szWRiGV
ptcSlcA15xnyFqdpJ7R/McvktqClraKV3rII6kn2zCHIfjAO5QDJoeN9K/yjtUYstPh53HdKMhOc
WpzFJ4bQeuKg64VTZZ+GYiMbax0/awJmRx12Ud74CgLU5CCJB/dtw+Wnq0DZlXQRnT5MA5rnIdSm
SFS9EHKnCspfSoVzL6dvd3kIABhVM1VDsB8zZaLNeASt1OWO0gDNBvC2csILqnTx/ZkqVZLY+HXM
9zu/uouE7iM5nL3uBkeyfCsv4cJhXIiaeW+0AJMj8hE1lLbIwLOPt3V14aG9+Pwk/iz2zJpRzkqB
S2Ewnse0XapTa33fiyugdVyEJIVE//y8haBM/NqzMkfVM6rtIHsEa3jjzJlJqUh9AkOlg9kk7pg9
d4nRCJnuZpyIWuzGqnqtVHXf1MnOzdcmHCyuZ4KRo1lUE+dJJ6k3fEC9Zu6E0eN4bKKV0GbxRM4+
P7t9ulgwzlXX+XwV3RnirpJ2XRmt2MK1Ncy2S9KTticXnjtpsjfjfXe8rVUrn5+P8CYa6Io4NHJH
TzcQrApr+I2l+0fKRKELziCBMU/Pym6dR36GShVpGzz3lfxTCNzgpY488U5VunHlcZ22fObB43+I
wMYmkpwri5VVQ9srRJoQiKbS01gb/kaOWstOhsbYSDxWWzcKzNdYCeQ1uNpsJynEQZNOJYQ8jQRA
eF467lyPriUJqmoNcNzndo31bLaRf39+Qt3CiU+DyewtkcvSGgeJPm1j8NxPRtIreIplEtjaoAob
S+u0t2nGH4FTRA3xognkb9L+M3vTjUImqUoFVlR9NPJnbQ3VNbs9f3+fF4a804Simvbz7PslQ0HT
OhFpPJeSbeG/uP7PqfX+tnov7hoFIwB9JCCuxo6VRiMLaaeza7lm09S0VVxxr0agM1dswZIgnHfC
R0wNPtFsNVWrW4MZcPpNC+4s0qKPcidXtiwx8UaJpHpze10zl/v35p2Lmx0OhXE9TJpJnPbVNz/G
yd6N92n7UbG+3Ba0dEqUB3DvmQ8GV9PsfZag5ooUS4DevflidK/uuC+DFS9jeev+FTF7oguZcSdj
iwijvAusXT7eqdWdFBxuL2Syk2eW4e8d+1fK7HWW0soMk4wdY8zd2O+9BxovO+MAqkz5BS3BfxCG
UtMPCWc9HtSlbue5INeKwGVNinq4E/VYex+KlQFtVyLdwdwBg3FRdPoWttFQBG/TGys/YHFPSdJi
esHPXiGrCtOMXN9MZEfymqeijP7qK5d2Arg07dZdU8ZFHTkTNv2Ys5vsFdTMBiHG8pW78kcaHrO1
5N50e64Oj4gJPh6oWZnveykh0eIxsybb2mrvguBZz1Ye2eUV/Pv92QpiEgpZIoayAw7SruQfZXoc
/sPUEVpF/5Ux04lkCMfKapFRuWNPd/H4Gc2X7SBrP99WvrXFTG/k2XG0dAOGks59AsN9gDwV2GS7
DYQVDVs7kplfUvg9cBMVKdj3gCq5cXRT878YVfAFkITxB/0SlytJ2kHJW6aUolhb70kQN+VT36ys
Y3G3zmTMdstgkrEggOVnfsWr3+9r6di0v/7DgWjTxF7gOvJVQ21spV4kZWyVHN+n7tcJTip27spL
t7iOMyEzKwphTyzViss6AGWVlh32OzXQV56dxUM/EzIzomFTBImiIUQWXgw4ZN/O2UdpnfiDdBUV
r6ssDzOv27DvNIWAmQ6Qbx0Az9tHcb0ABeeQcSgk2GG1nBfwRlGGbF+QFKd/GOn9TOs3Jl94ZjC5
DCyBHQM/zbRm18KVhr4UqHc4WijuzD7akDm8vYRr004ZhWhcnBJu0OSLl5ei6PsRKgZwd0o+eI90
uH8kk8VElDh7Z5XBihM43bBLw0swSNKQ1mb8WzoTL4V5bhfpEbgRp6i3Y/S1HDEkG9F7VZSVa7h0
MNxkZABNucb2ALz0raCsVcd9Yu6Am64Y+OXP0yNIjhrYzTyy7Wu5arUQxjQxegBQGFTvbx/K4vdJ
FoIaZOQkfA2X+1SmrasJAVNhq2ETtwd6VG5///p2sy+ATyaEOKPL50lD34h7M7R8zSkMuKGPgc5k
ordfDfrgGM9LIoZC8Dx+0TJm0BVwjjlS0ksf8sDqXoXeXyN4+Y0SnGkU3jH8NDQrkYqeg3utlMpX
XQ+SI/QWA5lIlYjKt7438Es+FZpK/Tk5lMF91dOtAv96/iNuVi7QwlkBdmEuJSGpBr/y7IpKrZB7
miqIzt5VxUMWvBEkMJmA8+/Pa2AjhBSNKDP6a5CGvVdVuz71bbkUduCqb2vF0kpg0FSZhgMrBImb
S63T8rEUspS3S62G3XNT9Ls3f18G/8bzS56XfsXZmyKpaZgFXaQ4gvm1dZq1MToLPx98Jy2e9EMy
flKeHURjiImkAi50TCZudZ/Ut3tcgPf//f4VFbQXp4Zemgq5v19D9sjcHMr0h7dvEQ8KnYtEyRDJ
zI6gpHfU16ROAWqp2wG5rLUI9vrmg8mAFJ7kAnaF6395xiJ9/HWdh60jxPuE8RCBHXjbt64BEbDk
TokymWammZvl+W7c5qrfwVv80fXDTVWvOEDXTxYC2CFo0gCzUYG6XIPRQLLXkw13lDjb80htimxb
CfvYXLkPa3Kmvz/zfHOmyUlRjxwPN74UtoqS713tmKzWbhcPhdGEtPmDaLiqG9SSnMR9JreMdky3
ZS1+bxvDVnT/++2DWRMzXaCz9chwiA5aKLVOWqt7hdRinGd/mUr87baYpW1jxixFYkYJilclXCkl
9h/zpnHC0DGUgBEkCeRew7Yq3z5kbYJPAmcCPUWuZM7IwsjpWq8NpXY0/ZBqL6111L3aNqMPnfdt
CN+cupiEAZ+kFRdKuTlzRKXVEVh2oXaK8egbDhRMSrXylCwdEHeeqrRFcfWKKJMMpBw3RdQ4fqja
ufhuos43893t41kWQqMCCdSpFW9mhQFDZZGoqrVDYkntt/SFaeaKBVgSMVF44HoTopLBulQ00QcA
Jqjoc5x/qMFnpeJJXaOUXtIyk8w/AZA2tdvPZIQlFVxKAx3WOLo3cvXZyrR93pbbXDPvbu/YtdeK
B0lzCrxe5AuucqUBPXykZuLeMcfGNpK7LthplrxVug9UwlfcpqWtO5c1ix/d0qo7ph/1jtp9NM1P
jLm3i+DD7fUsb92kZCR+GeY0/YYzOwAmRe5p8Ooc+uSkYN+H9/m4MdcS2GtSpr8/k6JJXiqFNVJU
oT9IHuRgDL005GexehtsFgeJ40HPqH7T+0wYcymo8xrLL5Wqd+DitUfyUvGw8iovHsqZhNmhaH1u
RaFV9k6pfO+zezdket1aV8eCJ6uCnAaGz73hWuqz/UrdujTjIUVI/9kfPiXy/RjpO9WKGacW2nRZ
18kXWj82gnxfyo9lU6wsck5d83sfgY3QCEFfCbwhM9fA9Ew/bA25cyo9/9Iayn2YSu+jvDiNprJT
qN4NhfKgTRlGnXlvo15+va2W/8cPAAknwhNvXiWHc42RNZ2Mxpjlu1T+JbXttkz2hXAnNp/NcNfk
x1p6VJU3Z4XYd2be/q/UmT1Mh3qoEh2pg5bbBY5RsR2CvzxtxYgsXYdzMTPPrgjjRgsHvXMK84ue
fs3hPGbgh7G/vYfTE34ZDl0uZv7ED5nmgxHoHMsIbT8PbH8FOLVkC5lXovMSgs25SkWXNF544dCh
JGWYb8S+2npjfBAscxeI3lfB8D7fXtB0ta4WRHA3vSOUkOe2SsFODb47do4Lv6lc3ElJZjf9ndTJ
W+gH7fiN4KY/l2BiXNPhNaL0MtMGKwGHq3he7+RfQvejqq+4YNOrdLWcs8/PtCCmu8NsMz4v5i9p
42/hSPEhrKekZNcAgS3ooYSVzrRrxZtmihJwTWbyOupSSj8gfetRhc8+Wp1sq+Eu8JRNHny6fVLX
qjelQ6AiI081QWdnqic0bdpArZU6ma0P3sbi/9sCrlWPj1MLA4qEZwFo9tLOj76c9uE4pI6/t6Sd
/ssaqIft4hUzeG3rJymkdkhz8d/cr2D+sD8GLVKgv7RtBeKTNwL0ULELCfOAPovaWDMnCZK5jz1c
45V9WjgIIjsQWxOfEvmp2UH4lVI1OfPC8SLfJRvFc/7DMfDOqlPfF3xK82NItLHzlY7PG9BzBZId
tV8FYStZW/Ak29uylg5DoWd+mtnG8IP57e+7GIIVP0oZmPjeIJpId0zHuC3i2sDAbUwZhflilKWZ
TX6pVWWrGZHfdpkjBtFWau6r8Ytm5AQRzS5I9wLc9LflLWnxmbx5FiHUmz7vYxrgC9D6sKfamRa8
VxNLssU8OXopDcS3BS7tIVPuScZNVkCepxRqPbTgDRZTJxSDz3If4iaFmyG2Vta1pHVTBmya6wTY
XJ0ZTjVMzaQJDK7/mNp3g7+WT1xcBvHE1CQOpn0eUwjtkJhJJ6QOMCBGVBg/pRQKqt7tVvnfJxt8
aaPJJgJwha0UUCW7dqkRSi9jAvwQioIytuv8Tiju0nGwRb3fKcJR1+8gfR8biR+R2XJ/itPd7QNb
0pBz+XNvUw2aBhK9zNGj/FupSo8J3LU24M+9V6YvamqtYOaWdpbKMjPoqMpPlFaX65VhTjWrwYOH
Od6koMFqaTgW4X9Qj3Mhs00doe2rYBStaHXaCoXtvru9Zwvah04ALCSHgsWb27xqUBoK0UnpaHZA
pWrNDi1+no/LU1ILONu0hWexDH035eimQ86EIc+u2s/Ziuu7+P2JLo5SAnBxa3Z5SsEN+7Dk+27+
KaGf++Pt3Vk44Yn5DtobyBtobZv9fNeVDK9JQtDOjb/XxXIXwYS9ZtiW1jAx/BLATI/0fJoUoMiq
IFkGfM37VreBXfcrjsyagOnvzw5BbCutxXvKHVn/XKi/LOn97V2a9Hx276cX7Z8FzHYprFq/0+oJ
cJm4dqsdejq8tAcx/3JbzML1BgELSglQJPnXOUg465I2q0ctcxKxZFZrqRa2nPo0USuf3db8Inj1
yt1YPH0aNoCRwSGHI325b3QHZXFtSpmjwcFNyppST+EZD4JVvhE/PHk2jHwCyk3JEoaC+XS/IYNV
O+3lwgma7fAhXSPmXFIAVUG1RJqZaPydHZDlRnFi6twSj4ky9/2Q9O+yxn8jYP/3Is6lzMxh6g+t
y1yT3MlE4T7q1Ke8WcOHLCwEMgBKIXixzMOZA7lVHWBv68m1I7721X2fvjkhQu3g7POzB2QsMDB+
wOcbuCdfRvFwW4EXf/3EpAEEfcpWz+4hpLekdQo+772qzVdF8O3b31/QV95wXDG4WkDazY1hmJtC
4Q9x44iMDBOp2cfZ1ljDby0tgpmrtDNgEqmAz8reRiAKbdEljZNo+SbauUG14oUvWBPqt1PDFPHK
RMJ6eeuyLEj8RnNrZ9Af+vw+6B8GZsep27fvFbibiXaG8QZUDy6lWHVVeKHAXg1QcXrpTwCxMsPW
bgtZ2qszIebkMJ0Z3hZAS6a37FWlfSk2Tbry+C2cN1MBCbmZPTXd65k+9UwELRtRqhzBPYTyplwD
8a59f2Y2pFw0k0zj+3l9L1gfOmUz5ismdsGmE9TrcDBOI+uvjkGGyVLqzah2Kk64lIatKn+p0nd9
+s5rPr/5MCwIS0zQp4ywvsp2ilUp0cGdl84XyaI5dSW4uz5qwAb0roCVARdwlYJrKkur5UBUHUbz
VEe3XnE1Fz6Pe8YTBKKahlF1ZlulUdZyP+0VLLhnl2Vor+HDFwXwNOjQlBNlzbutGlFgzIc2ADDx
ft63/o+37v2fUZlAWKgyXzGexG1RS1LYas7wFFfPbr7igCz8+AmnRAMRoS4x1ExRVYVmbXjXZJrS
5L2Sjp8kY42L5toqwQROtPsbQX8N+w5TrQrUVAI1WNq+tiktmGSP2hvJkLBFxH8TeQr4RGAm8+7K
IfBrMWk6yTFpFo31XWiI+1Q332xhkcIDylaJmKc5p1ehFr3pCoUMiKWzM+NOGHb54IjqSsZzacug
cMOIQzOCZzuzfpmnGwPTWWQnk9KjqBEJ0kb2TI6VUefm22e2k1mlcxMoPAadlrj/Ie3LeiPVoa1/
EZIxk3kFakhSmaoydPJidafTYEYbDAZ+/V0c6fuUVEqpG92Hc16itgsP23tYe63PppaxNCst3ln3
AQgJnjP+9P0B/moKwegHroklFwB++v8y8B8sObSgmbKVZPdi0I89WsLr1olC23r8fpoTB/nTNPTz
V4jSc6cqUOy+og24F6NhPLMnJybwUSVBDnChwPpS/Ot9Df0YGxfRbd/oAy3O/P5llT9HArghAPX9
l0VDLHN0EbmTU79uqHdflW+pXstfpNmNdE3mtRj//XipsN9AIVOC6vGXqjKI1TtRKAdIrBVJL/Mf
9uMsNxGGELXYRbgYGfsjN2f2nGweiOXf1zTKUT85ly09tREfxz9KBjJB8onYIri3Dy0vIpaeEww/
cfvg1iB5BQzZwud9tBVD2IV10KT2fY12ItNo0OHmkZIV+EO2P94JgLfg00K2AXny/6jQP9yNvLCq
bpKK3HeX+XDHz5HQn1ipT8MfrdRAVS6soiP3YCTlUd6eMYbnhj+6cqBdakk1YnjhJXkWi3NUFcs6
H10JEMoCNACWB4BvjousKu+9OU/z+b7q971/5xavY/5z44R2JGSV4fkvSf6jrZ4sOSiraQE5zlnU
QeYUhBjueKbad/I7EFPA2wRVNsLhz6Ypc0kx+2Vug8IpjYrxfuwccI0/fH+UTk6CXle8fwCLoCjy
eRLpsN7KW07uZXU7e+9gsAA7xo+xImjeQuESTjMKxgDVfZ6jzzukCD3AAn16mRY68uZbQ88xf564
fUueAjRbKIXgYhx9yFgpnvMiJ5C/+NfQHQdNiQXE1eP3y3Xi7H6aZfkVH24emQK3bVRG7h3vvSF3
BV9/P/4Jcw7mioX9c6HiQJL/8/hZmQMcXtYEIOq9mz9Z3UVYXThgL9eeiupz/UenvsaF4wOoI8LK
L2V0A8HBABRy5B4qXqvAgO+4P3eIT1TKIXK99AJB8gGV8uMiFR9Q3lVVS+4pmf60hq76CoTSM5fb
EkXszFNbNrorv/FXFN1pLV6zMyHhiROOJgbg+wAbhz95XItTZsqJ5YbzfWs9etO1k12Uw8X3u3Zq
HVFNQLofjWLL3n3eNS24tOqUzvd+HuycQd/wcDgTS5063gBBL/kkeJJfYNY2h8JpWy5TqD+0ciIZ
1pGZPJRIz1zWkxMhfwyc0uJ5H1sdjV3wpDIw/gQSq7IO3IhMY+ILR8RSjk/fr9ypzUFpHrH00iMS
HCuuMQHOCQYiLLQ9iNgbkEARBy6y5PtZvsa8cCg+zHL04rBGWF4LWc/7yvKuq6aPNNjjveG3JfTG
J2dMxNdP+s/1BuoT7ApoHlgOywcTAdrxtBVjNt/nvUSl3I5tFzq11q/vP+nkLAulyeLsgwPu6HHg
mY8iVhlM9za3Uqg2z3ezqSG41qRnXqFjzbAlWwNV2P8/05caMBGTRLceZrJpVFUHHjyH1T9PPHQd
yNN79PNl/4s0xddjiDYPsLPBZOD/X857X1jELQ2d0M4c9cVK9WC2iiAF9PNVXHoXFlOLGOM4yOfU
H9H7NuJWgYatnCYE+ndh/vb9JF+tAz7lwyRH1sHrVQfirGm+t3oCcS2z85zuzAE/dRr+e1yR0AFY
/fg0CJP3s995030QbqoZ6ui3/bD58VcsbBiLBgUA06jXfz7Wc4Euqy7vmv0ta90IgcgZM31ilQIE
FshKAe8NQ3q0StC9A944zJq9x+uI2RDZPbPXpyZYFE6Q6ET+MThuv6Ctl1eIgut9XyZTvc7OXPsz
wx9naQuuYE0DDJ/Rx3Re+9nDz9cfQl9A9S4krF+gymJsQTTI7Go/a/AzoabbnIGQn/oARGD/9W8h
nRYcWRSaVmU7pVW1L6KO/2qaH8fBAHiADAZSc+jcQjr+6PyQWgZsJGpPazdGfzipz/UzfvWdMEOA
fDxSRoi1j1/h2h1tbTe22kMNLCNRE17ldkSqXZ0DBnvmlfy6WJgLuL+ltAN2jeN3yxmEkQ3RLXDP
Ozldqbn98XVA1wCo6lALcwHvOnYEaQaoXzZ7ap9NRQJ+yig7h+D++iguMwBv5cK6L8mvzxvSa6ue
IZOo9kkX3oRh0vexH9nnJFVPLRSSqHCKAHr9SkRSkUB0qQnl3q1IwucwxqPx04uB7/gww3IsPry3
IytR5RkxQ9nXsREkMefgpl/fIsyAcuF/ogyQx1i+8cMMYRV4RRMSuVfFZdUAkrbt+kv9QwoavLNI
ES0pQuSbkVIjRwY2nYBlnXHN952Wa2gw1d654OLEXmASqPYA+LIA7Y5MbJDl2RimTO0d8Vg3d92P
vWBIO0CFIwSpERLnxxbc4s1sl0JU+4nfjXlc/9xAYXzUIBd1PKQcv4aqWgdhycu9zlTCPQg1W9vv
j9KJjYaUGPIqgNQtO3EUfdmemP1J++W+d9fSuvbby7BISnXmIToxy4Jd8XDvFpxYuDzmH44T9+2y
ZGao91ZUtO/vRfh2znicnAEM2khPgDIA1vDzDH4vG0XkiJ1wLiX7nYkH9Pij5fDMcp0wuEv+Y8Eg
MuCPjpEsBbLQowfi0b3lFbvceIll3ETpcD0SNGFHqvv1/facOL+f5jtauDJTfGhzzDdk08p39Yqc
awT46kcBwYeLjszaIiBwzMwykHweizGo91ytGYfyEIuU+2NHCgVjoGcWlnMA0P7TgPmw/Wljg4WU
282+n14pfYcE6ferdOobgMwJYa4g5Yacy+fNt8sg6EtG631wcHQUtleiPFN5OzkD6MWR6YRLA57u
zzOUYJwdO1fB1UHvDxMiDj3IkuXnarmnTjFw2/9vmmPKWVWgm6r1ME1Trdz6zsoPaAA6p/R16kyh
do/qOur4SDzTz98CXjbJKl3UexW+V4f+XCfWyeFRHkOMhjuPV+rz8G05BMA4EByoEB6JKVegcjyz
3ycCNBwo9Nvj6C5h+3Hmi1BlsS636z0jVmT3W4/xJJXveZ6vKgu0y6j+GEkiOZ7jMzt1DpYeWdiA
UzxJrMzqtpu9ai/ndyd8tNUTnf59f5hPOCmw93DmABsAyvG4e93NRJ9WBl6vX4Wx3TivQVpsZq/+
yxSYp9Of87lAhRj3ErLIEGGBo/15u1yNAKfreLUf0M3qSLCCKXvlhGcegFPrtrSDLekipJCPnccm
z4ZyUphFDTsWbIYxoef6o0/dHZCSotEbKD2ciyPnbkxLKw8U3pi+ugKyYyVUFXXmpjPnwCknNgh5
IsToEK3Co+8erZihbg2045TtdTX+Gmo7gSsImnIr8vWwGk3w/OPzgDQigJ9wMRC1HwuYh0o74F6v
y31Y3ROct/xRUiea8B/hD99PdeLqAoMMfTrYhkUfYvn7BztdjBUc5MGDMxA8+9FAf/6YoVUEHGDo
5oEXcHwI+DTzVmNb9uWD6GNIin7/60/kXZEpxOECbg9qYt6xt5Q2M3amhVuc+3/SIK7GfMN0FRfD
WpNNGq55l6+a+obTcx7/iaP3aeLl7x/WrfWDbg4cLvejZa61b5JgdHZNxS9A0XLmIh3rpS0+M+aC
auHSwA3X9shhI01WgoIJnrkDnrE0v2H02h2uc/lS9eHKZ7/98MERMuG+jvtzV+yE94NULMHZgF2H
4tDRFUNHZ2q3PpN76f7V7VXo7NCGsQqmDVfb1MznPvXEcYS/sFgMhObeF+XUVoWjTEeDMGe+QxEi
lmxEYlbGaVHFpffup1uQSnboc6Cg95LqLnRWTfhy5lCduO3Io8LgL8l0qEEc+RZCqqBwqWn3w2zd
2hynFhWqhGdiTVPnwanouu+cXyiNof8UessOWQ3Q1kgREFQTNPc09BJsAea+1ml+f//TvvwyhMhL
x/OyG+hKPlYuSis2ZDMn6mDGWyBjIugUtu3KzTYk/XGmChPgTQoXmp4FRXVkGJxRmr5te3lwqire
yLQ4s9WnPgUxzlLGQl4XJujzBfIna6IZ0xjfjhoKnuS6Tbq3Tv3Omj/fL9qXM7UsFUG85i/POD7q
80xlkWtnrN324MfzuKqy9ffDf7khCNdc5KsWEBgqgMc5DK+mkz23/nDwnH9FfRDjhrQQ+91zD/xD
7pmX4cS3gCDSQzsm6CK+qpnT3jKt4zftoQZJLLm0777/llPDI3AGNz6yPQAxHt32rir44JZZe2id
f+nKqf/9fHiUjoCpQp0KaqhHRnPJ3bPCp+0Bzdpv+pzDcerHfxx9OXEfTLLsK78PhNMeVPU79p0z
mb0v7gzyCR9HP/Jx3Vyng8vw21/zaW+9mv7p52uD/BEMjgvGly+VXasz5YBClTqU9YuG7Gtvuz8+
qEsbM6IAJFbReXRc82pAJ2PZApubhdfjCLfZ3xn3rxNcTfPW6n4c18BLwqMMPBiiTKRJjh4ty8XD
yJq8PZgMCbdKx1W99oJHfq6b8uuuYx5w+gMI4SJtcuw7A+sSNkPatwdbrBqxMj/NFy+f8WH4ZfoP
h2okpOzqEsP33U7Ix/LHBFzL+D565UGbEeJeHB9aN8yzlGN8AiHZsUlvlapi265iwkDY67CH70/Z
11MM0A48CKSnMekX5bEy7HSQzqM5ANcY2eY9DZ58c4bv88SOLKSYcP2h2AY2vKNPMnNawK3Mx4OB
1I3XtAn9sRFEiRjOOJYM43/pn0h5V4L3uTc4yJC5u86sn4+PsjDIKJewBWQZRx+ApVMTI4V30Osu
lMDL/RhDBZFDvOHLbYcC8ZeOk7kqyokGmXcIi1cvP4hqDZHecz0NJ7Yadw8XHTE5OqSOPTdA3Sf4
N8I9dHvHGRPdVavsx3yB+JCPcxzlFQYdaJw2zCEETYR5Us65vPfX1xUzAFCIqtyS0z0O8dym79HS
ihlkllTODR6WdVm/k+nCclcFOQdxOLFmiLbQcLQoky7Jsc+3nfRDA1iKQw9sJtuCQP8Y+tnp5vs7
CGftxBVZsGdLOwUI674wRqq2n7nhvnPoRu0e6pSU21FA0QpINLpHc2Fzy3NTx5QHzqalE/hQDRq5
onCuxioORzJBLS701Wb0qnKntP7TseAPKYBjk14Z6pVdpcHv2c7E4wwd1BaS2yh7xa7D+YVrnDff
RYsLsETOhSrqQERhOOZJDumtlelraxO2/rjPxn7cW1Po/3YRPKqoLwNrrW1powMk/SdVtu6DHGRV
AnAGpawCo0NAe0gDJMnC0b4QPP+TWwU0vLTfRqFblNCRyNR7Mdr9bgQd4FXNNBKPLRWvWY2Ggyib
JoozqmELy9Rdzy0am2OVea9tpT2UhgLxq1XaLyL0zh9sZp5K0zXJHMzFcxUGTdILe1jj8x3IhtVj
PNh83oqyIBFkv4qV5BaeOV08gjgk3XWTRVZOb/2ZJ5e10aBnmkVByqp/1jRmUe8PYuUW0r+Rk/0I
TajisQXp79aWLY2Z1wdlnJYzlNwzNPQ4qz6CfM1zX+jwl0EVq1uxKicbW/a/CzU822E9RnYz0SsW
YtGjOoQ4Yqvl+JLLJsDmNN6MBsyqepxkg3iHWiG/mByniyuau3eBMFDWYm1dlUldO+ze7alBVSCr
Yq4qIBMKu03vAqeZ3gQZ3mWbdmslu9d6Ri4syhwrtSOXZKgklAN7MrJ8Gjv2TOd5yiK0bJF7HRQy
AgIPtNbWlCZkrpmMqiEFf58fjk0b95ZV//UZcDhlytN46Hi9F8jLbN2wfQC2/NWzx/u0zjOamG5c
iY68a9u0EW/88TbsZqOTjvVec91ZTb8xbf2vNG7A1wDvo6W/G7wHXwyqj7lE53diawfkqenAOhaz
cRIH4CN+1b6u8ZZY/og0iNkXrXi1VXA/5Vp2EZTjfhlbvo2ZsiJVZG7MwxGdfHVvYu6KIBIyY+tO
+u1FaPW+sxJC1qtS5lmVEPSWXek5EyqSjgK/ROpAgE7wYeX7udg0+ZxGg6dlYqP5958sRnlRFNUj
RMjSiDSFC0m69LnvLOfJr2lzMU3dX+Xrboh8mdaXspysuNfea586c5BYgdOxbSVm++/ggZka6NMR
EjRCryh4fNt7ogtwpykQNFWmNyBHLBr4NEIkZYoAFDWbp8oG8H0L/tM0Q0t30bu3nABFMHftHClP
N8nInSIeh9BPglL883NVJ0GX93rVMK+MPN035ZqNw4yj5NGIGrLLJ4fUkTu5Sl10U+VGoHOzYz83
Kq5TBZawsgFBvA16LYImkRhpJJ2QqbinGQhAtDv+AWWs2vhllcaGu14cUuXQtclQ24q7if11Zqur
dqZorwvw2V/Xps4pjkb7SKtqN+XWfRk00trMg6yruHPJAKZI8cDH8sVmOQyPEZ47J54wvySYmMxl
y0S+84YWZq2vi8GOLOk8dSPF0iEfA71gh6CjqAgL81iTKjUX2rPSrfFkepjAkGChHaiXcLW8Oiqs
1NmwmacXSle1WOVW0PMNTupt0ZKN5hD262nxKyDoaccz2CY+fkDcBbKJs8Lq+yhNqbimbMzu2pEX
iRmGQa0mz1wZonD5aiGJTCB0zt4oHsr1mHHyxtt1X64HoLNXhBucf3Rh3465SzlwOVBCrDVhN62g
lUiKxmufWetMDygG/gHrM7mq9HBXl9gMC7rhvwBMYlAiEV0WhxADSiPpotc3y7o6mk05xiWwP7vU
g65E6ZHxd69bvnEGVj1C7uxxrvMXNM/IC0aVt6Ol7+yYwvHAbbbiwRt4BESWjnKLiATZUY5G7npa
zwBJ7ayCW/WV4w/DGJXV/AdMQbm1cZDEpn9VFzAQ52mXJoUZTdLD2Edl5voJCoVu0vtKAYKkvZnE
pd+EkTFuGDmsfBuUY+LSGmBba3R4QNIxs6vrYuHU2PUV4DgTatRd0paW24CC3MvCVVOB1kBTgneI
+gZv9QgyOCHBuN5tnX56aaaSJVDYEJGkc3WVzu2uM5mO9FAChGeXf0KWwUbK7FYHM02g/eisPA+E
+8TAsHpmcKPOldYL3o1/kysEiXXT9AmjU4sVHuDkRXVPpMSnc2FvAjx/RTJDn7LYTFNd4ZhmaQOh
Fe1kse5FGWV1iP5Dr3kkk5IScpNIpjmajwkwI9s8sOK5RI+rXddggcRPJE6FU1UaZ9NYDl2JjLJY
9Cy/dsaiisq+3EiPR9zGvugBPwwvdX8AEJnc0TatYzTn4o66gwJ/Rg5e5kiVun4CoWi5lhOhK08U
HIeWdwd/HEF0yKW6Nyh9bx2wf++AkUw35ThnEdPm34SljPHgypihCHbno8F/s2QOkyp0zCodco77
aOkXJcsCu8HNiyrBZUbs/A5oFb6qrVy/wB6aF4iLTglMdXPZsKzbM4h8wkgErop5YIobTbm9Ao1b
38UgRKx1sxVZ2TjXVm+bV1AV02huWycGphK3UNv8pW2rN7vzvbUPSxGRRWpzGCmHmGhfXEBrtNyE
Qf/XdfSeGPuJSlcBC2KxA5O5s2Z95rexGFH/dlCsQMbG51vbabuEy6yJQTQpYpeHdDdlfh6lft1d
wDbXUZ2zZlWINnjAA6dujFP0l14Bpo2C4s70tAnyuEIctjGF2284LcxVGPI0YtnIKDxXPUc1q9U1
Oo/dF2fInzVl2ZPREPHzRqauSliWiOY5+rQ6eFMyULhPI1y8OzarUEIta3SiNHfqv50mQYLfile+
60poSHPyNy1R7EsGSR5cPXbj1vKHQt8Orp29dRT+zeC0l21I77VbiZ2ap7K6cPu8KCIbSg1tPDft
johgX/imwAG3y8j32peU6TuZq2ZrhZWA7Eq2gRPHvBEEmeM6z/im7frhovAtN7Gt0b8Ad5qOgUpW
UUsGOqxFA9qy1p4XoBLecWequpjWaBzvveomnZ10xd2sXY2WPeBfdEmY/m67oIp7ZbUrnBfwv/hO
IqTMozFk8wZv8D9nsv8YadbgU6gBIkcFoAg3bs4Sxb2/qVMT6MdxYPHRyRcFrUCrR14hUSeyKMyh
IU59qWPQamGVQV0auzZUbaXJ3tEJWa5HCVXFgXbPTqFEXFL/ZZ48cVlo79Y4FFRRTP6rmprd5Cnp
/6JVhewE4/3DzDjf2GWN/n7L5I91qptVxcm0TaVvwtXkliS/Boe/iqwqTK+ICmdQpaIrmQWmCRPa
9p6OnMaCV1agE2AVmgkQVIaXzqv75hVVTuFFUFytfskJz2BElJMdXBDJTrEllPO7N0H7QovuFYys
v03q87iasw4eXQ4pEfPAoRG/V62GQ5jB9OxIpweZlIVfkjjPzdjGDI/V35HNbANS6uE3vIk2QTbH
iypXoJCS61atstRSK4+X0woyt/kV+tvbW1oZctdpX6yVLz1shV8UcZ52VRhJMfHHQksg+jjtymCn
+6ChUeoO85ykgUXXFiX/eKaH25LWj63vVyuYZMQSRKitXfscVCgN8EKDVaW/RVdrOK+t32J1ujDb
QEMd3gdAAa+u1TZXiCfA4TVb2Wh2tVsp+lBKv663YPMUUAeD0wsSb56vi1IVSSGyBxTc/jYF3L/G
y2PH6yfYwh6BRjj/C8NBw7x7sDgBfj2EEL1VVbDiGYAstpslzVdjDhz0hDt90P4M175R+lVQTz9Y
rnWr2gEopzDQiI2mPiZej6uQc4Q+ss7sB+wm0xt7ykXOo6aGlPEVnao6Az3+YIU9vFZUE3SvFHzJ
uV6nhqA9prf8lwEb9MLL0EuvPY1UcwAA2paIsXEv5GDfoJI5gJdwcJq4cqHOXeae068y1iLvk04o
oADA7d4oXzB0J5VvNPfg54J678YOhQHDpckuoe7cqMhGgurJ6pv0Qjg8NYmk4Kywah88SWgGaC5D
VcHowOhnz6OfssgKSqwDgDmg0pINuhBsp1mh/ee3780FAR4dvrE7sjupOxl1bQbZvG4WcZHmD8Se
RAz17UNF9GODrP6lG0q4fums8fazLuZZVd02pKrjEXXF59qv72aZwUkjUH/ye4JbnTXZhU1BOCls
yTagdKC4zA5LAE6uL0FnSNo9eltoxFyu6uvUZKq6AWfFXvvkFfpBXb/jqXbZPScEZEMz6cuIq/Kt
8voH4pSPVLUezqs7PGfEk4+s7GwZWXSan6XbjzeDanesSv0Ej2iBUx+y10HMzy77U2d1jzjEItvU
96zXvM5JBN4ZwL1FoGi2FpBc3HOwwjz7KX692zTBn2Hu8Qy6zj1Im73VNMmnJu9FXOe4FxXr3ruB
pbhlzbNrxjq2Z4SJ2aiaKICU6kb5ZR13Dlpe+jEkD/CJHzPmimcwlwe/weGVXc6erfCMdkEZlSNv
bnhDxz5uSgS3JRoxViXq97se3Etkbc8p3zesDusE4gS13M5uv+9qvzA7USyslKWPeC8L0cLVG/5u
D9N7ofurQeUggvar31MwHxqfgt968KANft1n7M2BFnhUKcApVyrr8SgZYvegqmOA2LCgBs8bA/MT
yre6wYaDdZ1ehLoJ0DzjqguvIX/I6P1xwz6PmxoG0qvIH9qhJ5HCFEWzwGKg+lShDjxmWDPF9dMM
iEo8MZvjBpXDP+XOVlR6QRpPbTCXSEVk6U7XQ38pHat3osLIHZ9TC717HlAmOR08OylS/3mUgNHb
YrobSz9IEPUjCjQih2EJH1rCny1oi0eBV7qbWZQynman3M6GZesm5z1+mlD3vqkHhPdyaTbgefuK
JnSdiBned11IGOxsam5G5uAbDHrvirkcHiwzl78LiGr9Qu9fPWyRJmpvc6CNI4qnZ4hN4B5mMEc9
KjAVbAPTijymGSl2oBbzHmWRCtxwv9VArEGwKIIv6bxIwN0uZjqaPuGNFah13VT+ZujV2pM1eUas
bJIKGKibAWyZq65qOiDvHft32eh+2g4pGpYRVwHhl8JS4BUMo1ATFXcsnDdyZL+w9DyCV4L2CQYn
dprJQ1O6ZlsIJAaCYYsgcR0KHV6SNjAQPuCiv9G6aN1dCD3EVe8Jeik61sYoNbeJa/QTsqbO1rfo
S5ipMRqb8DEb8GFO4UFg3tvxnBwM13DOi/Qt6OQLHLNgNWdOeGFaxIYhKvVjUJiDTDOtV21Lyrgl
pi1ji5A6UQ4XScsQ6+iJ/wlAYRV7VgnOPrfcViXdUuVvG2uq2hjus4oCf14puFehX26d9hdzttrv
Invy3umYtutOSfvKyTKgEpGNffeQFPmdBRqheU3SPvHLhUq2rG8Rhj7RLi1WxTBU8Du7fG3CoIuK
vit3rkF2dVLkZbKEvIJIfFAlhsvfYa2dS7sculWbzf4Nd11zb9qUI9wEywwJ8odKz2952nibAbTV
U9Q5GeJmgjTPkMkQJ7/zxgdWho+1RcoMkCof2bhSDEmBexEX2g4vVGlVSQ6WoibieFjeOF6RR0Ax
Bns75/mbhItwlY4OuRapr5LRjENEYGSuZibprbYrF3mcyiLR4HJw1DLrV0jNnTvP9qatXbNqci12
hoJMl6MNKxJ9/Y9l1nvrNW4UsvwQFCD3knCYE7Q1/+G8Br0oB46IzyK4SL3K9y9HkHc9uTNyYXZv
hb/GvvWLZEhbxmIvtTXEqvMZ9ACehB8QWhAL5FUQ9fYgwRWey0dRp5gqC56HkA7JUDJ7b4wj30Wv
oCLCYTnRKz/PvySeg412EO6uR4SH961PEVP6vpRvnVOALrRT+9bWFCS8IOyNdZ4ZHdu0fqgLf7zE
K4uC3hSW424oRbAeB/lnTAsYI38w/X3fUfULrDEzOA7bapW2VniT1YrA1qCJI0djYRC1vBqRPgxf
kRzI41RX3fMMZNetP9I0jRnjMz4LrsqlT5UgEA/hwdrwycSkz0EtT9nT1LXiPUQm9A50Ss9AHvnb
mU5OjMzwDOORTe5q5v6zjVReOcOo+mByB6VeVrz1LdX49XlXIr0w5CJJu955tRvuP00TkkiCGxjA
MHVeNYLQK2tm6i/vlx0n7h1+d5eMLZ90rJA4S6C5PawAC1IPPESAaw/hng4Zjwe3CSLqNLiIdWWi
0hVuPMLgrLXbpL9zYB72IDDQe7vr5jWd9fXgG+cOSLa8jwwVS3hhFS5OkjOOMLGIjtXQ2ptazMiF
ALULlIFEoupydvxx45JqukO7HLt2DYSzpsqrN4uh2OvWhHOSk5pFZWgNUUagkBPZerYQYRSuHyvb
Kc6UZU/VHMAwYi/VDXR0HIO9pHRt+FWTcwiG5zlYDc62MT8vaIG9BNAE8FigccQ9KtMUAYNnURUO
KnKJnW/Tc13Jp8oZAIr8B8Oyv2LWPeSyHOScnENlrTovts8RzZ4YfykhA8QBPD/UJI8AOVVBeFh0
ITto7w9MKA7i9xWZE1vwcfxjQKTfBQYJOIxfygG5o61bX6TIxH0/yZmPOFZRR5J+Ykj/MBSqd3hG
rDNVpVPDA1EBCnnA7dAAtvz9Q6GaIusDKRE/AHz48j09x7j/dXTQ3QHNDaAL1EnBDfV5dDaFjuWI
3jkAA2ZdsGr7/doswI9PZAboL/o4/BHuBOGbS7sMwxO5C4OLYb4w0yZAPuL7ac59xdE9QKYS5Q9L
O4d6fpvHB/Hn/zb8EeSByk6mKBY7B6m3SHQ7Z3b45CKhPAl2AZRC0cH2eQ9A+FX7Qnr49WTNimiS
kfvenOMePbVEAIgvfMUIEb9w+HBpZ4XMUfuuINUdTk0EKcufr9LCWLHQXwLrfNxiKfKurgQocA8u
cpPCXVXNT7vWcJg+ThAcrVPezLkEb9ahd4bIsISTcwDqU4sEJD2kJxz07GKuzzNYanCQa6Lu4UlC
G9Hn55obTo0PXo9FwmrBuh8XvU3ICuHI3j8YvIfw2ANjndmEZQ2OLtyCz8DPB9byq4BpX7gop7o6
OAzmZk4T0C+YTbsP65/fiE/THIGmrCov0pBhGokSQpKWZzCEJ24EBT7RQxMLQPNfZE1Ug3RHljUB
HGTvuhgTr9q4qBy3SMJ8f2a/PhDgzAJMEfhodO2iEeHzhmvfdoZKhogt3FnsJq8+oFbh3cp+cM/M
dOKT0P2FdiM0nSw8REczpRlq17Rg5GDb76hpxWbkKOcJ9Dj0P5/pf0g7j93IkWYLPxEBerMtKy9R
pqd7NsS0o/eeT38/aoD5q1JEEerbvRTAqHSRkREnzgFvNgOLZ+A0VL3nY+pDGCnYfONLM6o8B8q+
6m4BHKh/x31IFjKwvU+DC0loQBwBsJdtByH9uUHqbCPot0Z/Cep93e2bNV7t91YZYVMDJFUBvtI7
PANrzg1UmsUrJScMURySdL5kJNs0TGwgw1V9P6WTP9DZX6BGTdHH30mD0oOG0K1NMynl7aTY8TUl
yPBZAWWw8Xk/H0kyWQ+EruOdlo6ydBxNs31UqNI+aMPfKI5B2mVexYrRHBLZ7/dZRZdQKBdWtvGM
qH6UJ8vfD4Ysfa+TWHmOIkLPy/tyYbfQcErjDYrhAKZFGmQHKQbZnCrtxcaXOsnrqKqbYTqSxrts
5yMEfe5sxRQVP2IA9s351A4xvVhtqGsv1K03Wv/UQsdAVmusSVBRCfeHu7Y9quk1z0DyzCvO6mPv
D5g1NqnJxUQDBs793Lo2J54yW/ZelMfaMmDn9ZngH4X+5oT5Vip4+5FqW2GE+OiD2aqgc2hgwbAq
Nph5rZnb1lB4L4HvHz1JOriXp3Th+7RV07swS3JBLyfMqDXKfWJ6Rfha5v1DpqQ3mvJZemZ+9KmF
efOcRIR52jg19I7ha0u5tdlL5qehkXwfbNmMMYOa0hZWJTaQRWq1OHyNIqKE7WqL3+IMwfdusuPA
y4lNa05btHICJ96LogKSSY8Q3P7BEpwYEBxS7Q16MZYYKORD/SqrKw724+/nwULxCLwtLegfeArl
rvG0nOzYC519cQGx8KfjHL7PCkCZOz8dxWaAWPGlJu896SW1bjPl2Nsrx+7jpQcg9f3YzVyw8Nac
7x9VatCAUIz41Z6uM+c1Mg/ZePPZFTg3IcQH2VAaMvCY+NWQdnQ3pWu0LgtL8N6CSpsbMe2HQ+ZD
XBwbGfpzunyd3uT+p0+AA53fTKoyCzl8uHC6Pkj6dJKi1+xHAMC5+/wGos0c4CMOAt9nCbMTl6ma
lqMTv2okx9VN/tfnJ//088KrWu0qs7E6Pp9mt3Z7X1krP3/eH+fX8dwl/9/PF4WMdaqIcafzfaXd
FhZwBXVDep6a+Ta017gCF/YqmRPw32Aq6WgWUeBDZJpB4qTZq2W+5W23GVA4W2tO+njZziyz/7Mx
b7YTf1qmNbwqhGev0r7ow023V+bM5f7Ti3JmRLgWbDOj99/DSK6hnRbdTtmn7zVGAQ0Vvbq0zBFq
CqMoDW+ooyx7xaHvJ3288ZL2+AdjODEh+NW+9szM85Ls9Us93g/Rp681hKdgAILgxuDyEd1SnHTV
4FPgfUnj702+1dSVWGfBZ9CBBjzbYaJoYReWOcnBBg0kN18GeRdeg5L59OScfV5Y4FiimRXEv/nS
hcMBHrA8HlfO3eIAYEuFiYS4hfj+fIUTNTSnbuqZoAroo4WeTb9iYf6NwskGScS9hrAU6UTxfRp5
tUJC1rZe+uoA4M2MD153uDxNC4cNXQ/e2KT93k/1+SByoDxqToHzBV7brR495NJt4Vfb5NMSBjBC
krFEyBPixrm58txOwQMhhB3SfvGj4ta7SVejpAUveGZAcOKBGgTVSLH+Jf4NqChwDka4tRLaRVcO
nRgk03IBGATqKvJD8+NHbJDvFN2ri8GSXhuLeEzd54l6I7VfLLoX2vZ6csYduC+KEsHV5ZV6byQ4
2Q1zLwlvSB4H0GHxahV7cLMm1BTfG7TXcQBaQmdmrG988A9vzjRqxxCNacoX+ZewMfpfXqq2v/rc
dG6zovd+p46Z3mSe/KVAE+OQqp6zkbRJpZrbgUzTJJ4WTVlDUTEmgf0cNCUyZq0aPELS26PyDtv+
Nr3ptC2NJn3pA0MY3iQ7A55Q1Hvk5p0jIIjiqLQa2DQAidc1WBXUPeIB5HrqxMkdyNPguXeMVzo7
5d3liRG28L/zopEwpc0RPheRp9pXnS4NrE57DY3br8c8u4u/XjYgHPR/DehwjSJYsRB+JHXdOLLc
aq9y5+/A3VedujKENQvCZVGjt6zqAUNAV0I6en8wABUKW9J1xK8zzfr54Qsy0mh5rfB5XTqGUXC1
Ep9pC0tA2x69mTq9kvKH1k+tD8mj2aX2iowX3J9eHD/4llK8KU3uP8kGTEeSMaFck3vRzoM5aGvE
hXFPQdo3Nl1v1QdLa42bQo3N57TOmyMpA/W32ff3HpC5K1ntbZIzUrQrI6m4dqZaOUaGRJuA1RIO
KjVIOrsuDl0DqKqjC+Go6MGwHUM647YU++tNEbfyzxIi4k3r0V4xjYN2CzJpjZ50YRlxD0yCQjqR
rSLeORGtpIE56K+a+tv5x9e+XN6HwnUw70MWEGJBmqa0jz06RePZTmp72is5xY0O7GAYbgCIXzby
zrQuuJm5KYcOH3jbqJQJg0gnqxlix9dfrdHa5cnRq786x47sjf43YDzQ4Fq+i3/NwHdzl44/TcU1
rb87EuVStxJCiawD/w4YBiW4ICwiQvHlpTq1B41irr+qbX5flcm+14MnBc3ezkefKJgeNA+kE4QH
Wq7s1TxfOZULu3omZPvPvHAqQRa1bRRivquBUsY0OjxJxa2vTysPwA/jJPU8d1Sq0B7NdEFiI/xU
t47hcXofyBU+SpCFmAXOvC/ig5aU0b6P4sfSDr8O0l6p4ydZD1cGqs4ljdM1h571X74NUoZkKkUH
Efcab3Rya49qS8k3bx1lq0oyiMG8eE1LOblH9yi/DqJYn9N56jV7pwGpyQmMyWgb8lVrJ/7W75zf
UxPBw536BYDBAdaEquuvgLyvxV7CUSCpyUTx6CdfQRMvSbNzj1ancRalQ5m5ow5hQXNVJVc+4ITL
R2HJCM9xGI3nC5/+uHMjSYr6GaLhsyLmr7T42+tRvvjrson5EycT/z6OUxPCOOwYLKVjYqII/zG1
8DpxjrbnbJm5VPUPbbCWYF+0Ry5fo5GAl4mo8hqkk52pUpi5nYTE36RvdRj0pBS94e6xCH5I0fXl
8Qke8X18xPYavfRoPn3gaRz1UaJ7IUBajKamot5Z4yd1a/+18C7s8U7sI8bIkmf3phaUgIC9gy/9
6q3PpU4+fF9wAlGhx01GutvVY22jDr/iaeXwLU2RTr5VoT5E+kQkcGubSM1bWULkU9tWzNJaMXZp
FwNro6me06JBb3K+i8NYVqQMznQ3drZedy1J+1K7urzKaybEgoDvZbLjo7DZ9+XebntXacvHsLRW
Qu8lM7yHYIdSZv4HkXEwLMxQtvI2dhFXcZJD3xzTtbLQmgnhyAetow5O0Mdu0k3F0Ya+6Ugo6+3j
ejVsXTMlHP1yBnkNJfc36/Zk9cGDOVxP3fPllRGusPfdO7/eaeid115kgig7EIJVJ8dune0j7Woy
N3K19b5fNrK0g0+NzE+zk4RNQX3L9h01puPG+UkX2kinTL+y9ks2yPACiuDxo1IHPLcBq7JCP02U
uFAFz2jcNULihdXgRgFZA73VOwvP+fcrbjv6RsLCleqv0tAQ5j83tJF8eqLOjAi+ZKgCO/KVCDnK
Zg9+WJVWLqyFSTr7vjBJgTRVvW0wCFOLdkb3HFfmyggWp2mmKSIasSGaEpY6TNMuTX0bDcdpM36j
JzRe2UvLBoAt8Jgj3+4IQ7A0WpfSbsrdtjPvjLG4sZv8rvSyl8srsXAPWlSc/jMzz+TJlo078vyw
JyB+rAGb7I6TqRJNt5vRf9CVb2Hw7bK5xYWBS2FWSeOVJCYDM67GXFYYVR/SB2PZG7X+kwGdWBDm
zcsNuaxrOXeVzL5yYMZVzMfaL7aD9aTb0SZMv14e0eI68SRG5EMndBWhXLVv0I1jFrk7qRH9HtPv
sS+pTXnSSgAxbyghQLIIVf6zI1wtITj7wijb3LXmfohE7Uxi4JGW2QHkeGc10jNgo3TlPbs8OKRK
gelaM9DrfHeQFCk732R39GQ/ymPr3fjtSlixZkK4aMIyVwraKHPXAcNu3vivUfFHZ3XG2/EkBcgk
Fq2Nwey0poI9KzKes+6XUz6Exf7yLlhcnRMT8/VzcoyKdAIvURDe5fm0jQ03bECjmj+D+KcS7T5v
CiQTdDoIJaIbNU/oiakMols9qbzMbQNnq+bJvZfmtH8o9SaZ9L+UlJbEywaXVoi4SZ+DDZiIxcen
NsO19RFdb5XHZRjQtZzTRByvibmtmRHvBFy2EliMS1J/Rnm/0cofhrrCqbS0TKdDEZxDOuVjWek2
NmDkrtViZyQIoZWbRvb35vR8ed4WQg6E0P83b4Jrlfwpzf2EATmsjV59MUYQ32q+94qVI7TkVHVo
0/GX1Bw/iBLKaooarOznrpoZt5Lm39ECsGJiaXFIAAC64D8MzsLEWb45Rv6s7R47OY2Uj5P0pf2k
fvwcos3yxP/ZEOarUnrJo30oc9NhV1QbWCQur8faGOa/nxwcYzR1GuD4Ps++TT3R79l1dFuv+Oml
VYfOhfS+xlMPlOm5lU5T6Nkwh9RVBvUo6Y/wbuy09Ef+ybLOv7MFFzURoAmli+gGargCIMKOU9eT
nkPj2lvLxSyOw8TDQHf07jfPx6Glfe2EtFK58nRskmLTBuR7k+PPy2uyFH7ACwUUHZg1qULhgiE7
6Q+wG+SuNGXboLhqp7+1EtnObmdp/k6v1wLP91qUeI2yxYCbWhDffsiR55qVQHqQ5C4iodOtRTZ2
G0mVtpMHRTpGdqlfmV33RrEp3xeqMe59zYz2NE3Im4pG/I1SksEZNdL7aijl21B18hsP5qjd5WlZ
2qooLYBZm994H2gXLXoN+rFxcLnZl1gtoIP8qrZ/cLef2hD8LWzmsqTIUubKqiuVjzTBQGxxuDyO
xeU9GYdwGKgBZT4tx7kLrdWNpfbPljbNjZY3ZVTsyLqWCC3FK8nStbkT3EiqqF3S28xd9TW1Hqp0
15V/YgGAGG+kGZ0pOkPShpOllA4hX55uy+466L5nY/cH3gpP+58RYRhDak/WOHq522XFVpdC2Faq
TR29Xl6gxckiugOXS8mIiPz8lFu0vsNWYbJANDH303FSra3Ck+aylaVrl+BL08mn01RhCZ43Kkqt
7UeLGK+DPwmulfyYOtVmLF+D5OdlU/O0iOf71NTs1k6cfDTTXZstsd4wfOm7B23l80vzhWsnT03J
cxbXOv+8lRmJFYOyIvOS3Pm2elB6/1oK7M8hV9+dO/RjULzMLbkf5AMtryTH002cTR3yAWTonyTb
/n55phaGQiqM5YBAnYTIey7+ZKaq3M88SbNiN25+JNG+VA6xtTJb8+4RFgPoJnEJjVc8j8Tng5NH
kmEZUuyaxe/eo1fR2ToSffPZNQRJO8V5LNc0NhdurTOLwmsijnmjxawNyz9sYu2+9INNOplbUx5X
9vTS9KEcb8KbTbHigxMIwi6VQ0h/3EZKN0N0qCB0Su2VsGtxOPq7dCEd6+zr8+0GE24wWVVAssf/
aqTFMTavorrZKfmaSsriaEA8mrM4N8Dz+VidbIa2KjPoXNgMuvQXTaYbxf7alCvB96INWMuBb1K0
h4zu3IYP94U/BawNSrSTtNOCR7n/dXlPL83X/A4HwTn3MohJEzMvQxsdrYRshrFFjX0jK8NOhtei
HVdOj7ngaBzEIGwUECkUEeydjwZymW6q2ipxHT2sn0qz/btMvSzfGlqUgtJKpScv8x4BexwkN6JH
QEqMQ05cAqcAvG4gwNOvlPrivdNM9aYsIpNn45R9Tb0xvOonNf6dkMw/OJPq3Mdmpd10sDlAHQUz
iVEY1A8ktblCcGVwAWFkm6rvh2Ms6dGON1znVohJ3He9RG+xDENSnjTSrVkoEvQWteb8kItWH6BC
sdud1rbqbprK/nejI0mrFWP/q4ID481PjeiHn+fOVQ7T0I2Rp9LOpov9CELnLeqybpP7k38VSuZ0
hDBcP0BoAOWEFEw8SjtEnz09vkriMPvVajBdSTCDwWYDcgeGx7VWtMVl5xwiL+PwBhKXvY4g+0Nx
nLNYHhFreBikTREdL2+txfWG+onUkm6ABRIi1XxKLA02o9hNgXo8yFm1v/z9j2OAt5axI8owi0eJ
fRimWUqZXnMCoUv5BVPCvqmSv/pAuUtVa8V1fRwKmB1EbOYGShkchOAkjZz+jq6IMXX0WuogKy8g
EbvP7TVjgqiEzigL3g7CQc9zZYKKifJEStEQwtSa4KWcKOrk3QFuvhs/H26HSv579Oy7JJ6OdOF+
laN45WcsTSi1ETozAB3ajqgEIMcZesgWyXjaeNwhjK7kjne4kddX8CluLy/exzh3HvH/bKnnzsAA
vqcZoRa77VQdcvjqzOk6ntANr57tyr6P1tz14gqSkAEJoAI0Fi9WiNItnfidGe68Az2Ad51qfnq/
MySSF+xKej0+COMpceU0NglABEtxFf6vOl3TOVkcxCzlSWqRcYh5pS6QsrDptcidDo55U61BvZfW
H6SSglsAwEFR8XxNfKlSc6OjFpcG7WOSOHslgj0ihKegsq2VeG3R1gxFm69OqjKCrR5a+9hBKdmN
pqi/hjpuOFRWPew6C5azwCmLFWzK/L3zwIpuRt79PEDA1NK6dT62uBs9xwEN4erqMbbh5iJ7dbi8
pZdWh96bOYPBu4CugnMTZluaUW7lmBh86+BbarFvIVlbeYTOXzkfyBw+QaVNHxXOVQR8JGqa1fA5
UTEbX6Nu28BGGEcr7u6jDSaLONMgP4uyhchLnCeKHkP1QCkTkKKcfjHK7/Z0UCgJ+eZaY/qirVmQ
jzIg3s8QsvR1A8TdaIKYVHPavZqkG7cGj2BKXFDhHmFXs75PXmCsuLrF7XBiVXA/DoGH4tH66DbB
cDVHEFtTa5UtlNb5ylwuWgINhfrHjF0Vs04wBcVxHfmxa+TfsqGG6OBZNVfw1gs22NJQheusF9tc
2Nw9NDRjFTihG/K8mrqdk6k7fS1hv7C9z4zMfz8JeP0ZLBFFGEn/QSl5F5GPuHx+FkdBhZZlMRiN
GLrLYy4nRVtGbtGXu6aR/yrG5F7125VcxNI46IkBCWuSav6AaAQJ3NYhCGw3hdHlTQpfLo9i8fMq
PhQAPJlLEfljq11DUM3nPQiXzSsVjqnLBpaCBV6fcyEbkP3cRn2+EBAC15MqD6GrQfh7B5TqBRh+
eqiIP2GmJXy3hvx7JRnGPdwlHey3TXZj54l5V3SRsgYRWRwuAG9AFTq1PPGJkkkjtEGDHrqDKu26
obsPeu/t8oAXQgVlfgDNrY2gwMUTNPaVUo4SGy/RvtBDsktk/RjUd2Xk7BT4jAttZQWX9iEPcCBi
sIJTrhbmNyjMpMuslKvJq55To3pwyvCq6f2vl4e1cAPOjTfEUhQgFopE3jC2TaGFbuVVV34n/x3k
HgDVwQ1b/dtlU4sjcuY3Fw6MKpgwIrsOMyMP7dC1yp0lA1B46OvtZROL++DExPz3E+9QzrG+TKu9
2/VKvpuhW/ATJ2t7f83KPNATK9VQ+bJfWji6+ErVHoz+6v83innNTr6fNl2V1zbfn6Bw0uThyQCE
/HkTrDqwLcAiKt2B5yZqQ+vgBPdwP9k+rXbRSpyzcJ2itEmSBbA26EaxJ9bXavyrbpP+aq5U81a1
XxwI5YZbS/t8tIOTIzeB0uqsuyKMg9xl1AxNHLgoMB06x9lrWvK57sn5VYQJMm68HsmBiBcC2O+G
BoAwcINXSIg/SQXy4evCWifOGJp+yNedBnq6u1rZX15oEZr7wcC8VCebqSrqMTHq+ecr5S5HNjCu
la0UjbR9IA0VwPeVtsOvsWvufX14K4q1dOXSRQEiCWlX0HuweIhK1/j8pBnb0nf9WH00Ovgcv2e0
m6gJlLFNmGwjzThmDbqCCsR4vvISK39wXk9/gUicRGO9V+oZv6A29Sc599660Pl8JAdCjbIPe4Se
MBGm5pt62feV6ruyczdI92nljs7KmVpwn5igxVkh14e7FnxbYJullWim74bGoU7hp7qR1noKl9dK
ndH5AGKgCxCglvAixy30Gb4L4Wz2TbU6yNpGpbuS7Ea6A/btH3VI3ja55Unb3iEtFZRwclujL13H
GgJjl/fu4ohnVUMLroY5232+dfsiVyu4GwO3UZ6S9KtR/vLzlUSt2Aw1Hw9kQklxw6tFH5yIB0MI
uCMyzkIXf/uTWuKPwNfhtPvVlO1BMdPbNqveIG5DdKKhu+jy+BbuEZLDxCy2w+CILM7H19jg0bXY
Dly7C7fDX1MYrFyHixN4YmCOaU7OvlSN9G3SruIW050SI0tEtfBzTZD/zh9UHSAmALt9CJdbufcU
uS4INKdy30MEl5avfzBLNkwntN1RIxADTTtus6aWutD1o95D6Qg15TxBfeD/Z0U4XU2kazSaYSXq
1I0OtKQt1RUTCxEkrd90KpCMpJItvmedws4dq0pDktxwQW5CeBpfIli0b6cpiK/GQhkfEfxQd5o1
rGUOF6I8LnlY5nn6kRcQy/UQmEZOrxOsS2V7Yw7NTWJPr2rfvfmjvrIhFvfciSlhz3kDMFSYyAnB
rMbbdG1QPKj51G9tOVrb3ovnhzIbxErIXX7ABk9GrqHoQdRvtcfsJW5WwrClSaPhE2UyOqGIVgT3
44WxXzjtFLo0Jyb58GBrd0rSbsvaXAli1gyp58dUkyeYhm0MVcmb1+q3Uv0MYp9WijUUxdKE0cOq
kqy2TN6dgnv3hqiJslwKXC85VurVuJIUWvw8yRNiJMhXPmiGjX4SpxN9kqAGHvo3r/yDCxDQ7nv7
KqgpUTyaslGhRGMRuMiO0MY4+cXb4Bv9nVnRBnLZGyxehOidww/EUSUPILxVihFu1WJQA3espWbr
ZUD2hjiuHiyvGYqNFimbIAyOg4n0Rth2OyNC8KSIZfOX1rdrBDNzDHuea6PzEaTQXLQkQaUJJ2oI
zKJvkR1x2wTEIGWOZhtoU3FQ7MzeWVaXzvIrCRonzhviWMOK11o6z1glpAECMKNazjcnbUqwGXu2
75qDfaskIeJA3i5IjpcnfPEIWKzpfA+SgBPi+CCF43zqssCV8+aHHeUwADu/4pKCW1OvZF4WB2SD
JtUV2hxpWDkfUM6NbPR2FLhK7HT7vhyLxxZZ9Zu+7Nfk25Y8/pzHJrrA7bN456ZGqe3KMWQXBWY7
PNYJ2BmjfDJqc9z5dKHdV36p77SqHFeeLIvbF1FaaAkoC8+1qXPDjhSapRwNAWip7KkInF1CY06T
jHABFruGMmRioZ5i1Q4dNWqzgzP54I3a5/G7NvRdljW3bshk04RFjYLcLqYiSXnwo1AAN4n/rVx7
8S9tnBMbYnNQAfGWp9rYGNpj3ncbwyw25nit9dGKS1hybuBGaGEloWVA+HQ+pSpdQUqcqZSo4ytL
31rpy+dPwMwkAQqJ+xkeoPPvk2Ieq9GMUjcJumNdfqUsCp/sF3WNoWtp+8Mea0IbCBeebgjexFfR
7uq8MXW1YNrMjIdgqiVAPZ8fDY8UPKjCw/yDcKGh+ZnvxF3qVggBqfC4XMPipq9p/i0t/qmVec1O
4lvYN6pM0/rU7VEOqoxqlwz/REGwyaSffzAcciVgdRF7tMS3VyfrWZYivudG2s6qto2DLtU/Y/Mn
vpaMyfyOJEP2IW3igYCozLJO3FZBM8qpUBzQmr9bI1559SztAWy885URiIplyCgcNGeA2t7NpprX
nOaXG83Jj1Nav12et0VHdGpJ2G3AJbrKUYbEVTQ444cYdSH7rpecTZwY12Fo7kxfPkyT/TKZBtoQ
IcIaysrBWjq4c3qTozXzkIg1Pr+OakVKpsS17OZv2Kyfcrg1VoY5hwPiFU3BA9I7IFnA5YRLUikM
FK/CLHWd0njVy2kXTyFEEwwvzrdcNuDV9Rp2zuFOAwYUD85NmkfXQ71Gw7C4sLwtKPvSOfAx1xJB
iQGdRermaomWnlTuUIYIdjUY4MsjXjREKPKOpyNCErxVnMZhSG85J2+IYbUyQv9AlybEGl5reyu2
FhcQMCrgvTk0EG/ReKr8BlU/kNn10Xlokj+IWikz/vd5YYumnuUZ7cAN0inmpkeYpP3r8lzNt/yH
zTFrcJOEojYvVg6qqDW7TPVT1y+mn1Zx45hbKc1utMnY93Wzv2xscWGgW4PiBZzIB/SE4vjNoDgg
EC37kX6TjVw/JjAhXjaiLFshWCOyQSRYbLev29BJoLnK0IWSk42TT4+GZx/R2zvofnfQQ1Q0N+MG
9Ty0qNRJus8D5dHLg6u6he7+8m9Zml3KaEjCkV2kmWv+qSd3QOp5vZ8pNNLbdNE7o/KtzNHfGnks
7IfS+t0GifQHU0xBxnoHeQIomp3BicVI7uGcoZjhjtLdDCpywq+6+s/lUS3dbAZnGNijCS5BdCgF
8kBNNxDza/ZRjfdKcFCdo/ZJFdv35M2ckUXynuw5BL/nI7F8lA6SUk9dCohHlA2PKKs8TMkaO8NS
GGyQ4iI9NAeklnpuJvQUQm3HSd1U+eaYwdbzf8mI+wTW19ZMN60yrmzPJYdxak9YIB2VNPTvbBwG
AjXGbxUpqsurs2RgLgigx21TXBV3QN5x/kojnu/p69C/NZ7+4PMzXyPhM8yZ4mMoTe1u5ruIiZv7
jQlhSVGuUdQtjuB/JsSUOLl2dE9sEL5Z0KTX41AmD2rgr9F/LWZXiZboeKMAgDMSHkCc9rGSK2Ai
Rpha30ZvCK+kUEq3hg6rxhB78RHmIwVRzcQD5hPqh6wdEcK5PJ1Lzoq0OaXbmROdppXz7ed3ZZs0
Zke0I01bgD1f42m4yhC9vGxmaUpnflOVuArwlZgysJCGVaZ0bkzzvO1IPqBfy0qsWZj/fuJ4WqpQ
kh5iodC2drIZ4qs/GQFUFMQw4G1k4fuGV9uBlUuJO9n3CXKcK5nBpTwGBe25fZga/Qf6r0TLu6gu
iG47/c6Omo1pGVtkxzbcDYF050Tq1lBWArMlN3pqUnBwPqF2mDuAfRtCEzsftml1rVLF07qVqXtH
GIiX/KklYZNNegOcL214HobWVVbFV+hD7ts0OrShcdNDkLJJLP/GhlrAkZq/sszcZbb02nrRytN/
cY8QghLIciVyN5/vEctHWjTvCe31oX5zkv4GJPrKWJdM0OFAeYjAj3+CCaOUzLxIgYnSkRW82l7q
IUjYDV8ub8alS4MG/TlsopWehqfzgXQ5mJnRnmJ3MIdd4L/pEdnX+9y4a4xuY0nPl63NXxOXb2Zx
BokDngUC63Nrvjz59ZCCmtPMDHa4zkHFybkO4uTej7VbByrJlStkqS47M1/+Z1E4bI5UUz+PQLeN
UX3fFWmwzeTqZuwmuhLS9nYo/YPUmZux6tACRfN0YzX97vKgFxfy5CcIoZOajtMUTincGtVm0HZB
uvLMXP4+kahC3cMAJXQ+qUanQQWklNxj/rOa/JikYmUSlzw7fSr/GVAFA03cSFHFqoXpiMBYnl1D
BP1D09fIFsTTDbBgJrCEfXsu3dgfoG1y1cXkeul8qBvJ2IeDUj6H1TDuusiB2BKy9wfKN9murjJr
EwUmUhJafyjQKJWL7meYtfHKygl+jVYPMMtzOhicLEhZMejVIjmpkjQJ3d5Xs+uij5t7SwmNbdJC
+TGF5prYx6I98CJYBJf9oRTiyHWbVn4euUGwK5RNZboacsPa9af247+jOrEiLGekFuOUt1hRlJ/O
1Gx4KF02IOyXDwaEU151yUCpFwOVNyOK35Tuuer2l22IB/vdyIy5mxUGiHc/5JdrJaicbKBO34+3
cZg/6JJ2tCT0V4u2fRyQPFcMb+eF3hOR06bO7LfLP2BpkO/cWFAy8WNELFzT2CGicNTwk6Dd+aF2
rK3HYvx62cjShjg1Mh/9k1DEiqRYU9CYd9WRnuww2gQjGi2SK3Wvlw0tjoYStsO7mZMnBm+t0TvI
mTqBW5XW9yDMf9KKArtY5142I9w2/y4aRWa4mchUf+gKU7Khz8NMC9woDHmSBB1PVQQPQ+WlSHoU
Q7TfpfLJZ9G7TZ0MKdlkIv0P7RYsT05EQSHCMb87xlUUvqbhjV45m9KpN70Vr2zMpZmk9Eyig/AO
vr757ydLVudabft9Gbg9wqfVa1R9gUPy8iwKDv/fEc2M0bDE2NT/hDs7VvoSpnZqRUjX28pLFn3u
YTR/3+JZxHQBLpvJeM+HkCnBNDoojD6VkY8C9avaroSoCwOYmx7Vue+RC0vcbUmWtZJa685T2u/l
g7XmG5Y+z5ue5s05vlbF3LtiF9ao+IbzlHQPd90noRjvswOKE3ks1QEwI5J3DrKWKXJuOU9SAJXz
X6TFL6/uwpm36XQCfMQFQIeQ4D0jU4q0MeiBURkbL/oBtlJ1NpX/uaBhHsWZlXkOT7ap7wxh1vsd
7ivJjohb/2NV8QpQfWEZMEFdH658IPEih2Ane7w6oQ5xzZHWPM27pQK3+5O5+p8JYa5Sv26KacCE
r95oNOAZ2yA7NmuV4YUjTbXgnQUKakIO9vlcOVpXlB2onKe5vDdqz155Xb5cHsjCXAFBxvvC3MqJ
EFNEiu01U0WF86lptnp1hVrk5e8vbCpnvvKpQtBIwijOh0Avrh2PjcyJy3/JUr+RnZuiU7e9/LlQ
kW3FkoP0AsNNyzxY53M7Q2Ibvlr5ztP0o4kfky9t92nXgQGDlCjvB9ZEE9yrb9hZZfi2/ZT5d+F1
udZc8XEd5k61WQyNxnKez8KGUnguFPQL2E+w/473xhrN5YedRMaCmuO7QBACJGJCdzAk20vCUn1q
81v9l9rfKvb+8kJ/GAAWFJ7+M+kaFOCi7GAlDV4ljbX+VFQBBCHo5U6fe/pq7COWeG5IYzvhYYUp
kszODqpI0Z/SZNOl16m9slU/vgJYYY6ZNrdWUaATrzej87s684rpKUjaXYqYTRQcoRreSOFNVo6b
2H4Ix5de/uYb+8q78soVt/Uxspztq2iLkUuFa1MEJHXGBAlSGk5PivGsV+ou8IztNNxOKGBDYP5Y
VTvoa/3PBuXsuxkKSsIbapyPIExFooveU4cnM9tn0m3crDiYhZ3HV0H1sKkXJEfbJJL0tC3GJznZ
ee29Xt9IwWfDBobApQiOlFQkZW8hLPGy3tE8HRx9ov5UtHCnSL8u722xzDlvPSwAkmEomvGBqUz1
Ue/1y35gc1cbmiORE9vygOmbR2l60n6Y34zI3BtDuhlr/+qy7cX5420N4QQCfUQW544NfuFczsNi
eNJa50s3kt0czRetWuOoXzi+mkrQZUPCoxOtCnOYjsg9gsEbn+pS7liosLpO4mRN4lZIw7zPI1ub
rAhbYUZenQ8mdFKp7iJpfHpXNG/wRfIvORq3hgxhy/h8eeYWh3RibL6aTiIN00dhPIPa4CmoUXlO
d6jHrnmM+fY6SSv9O545HczVQ8ODOB6l4snhSAab23mxE9TlzeTYlt8Kpd9UarBNR3+T1ge5XonD
F6dxxi3SbAPPgUgp3PVkBChGjk9BW0cbszNfB7TDYjPfUuo81om85pnIAYgjtebAjaAcBSguc1Gz
ryuQiDbiaXqSpiY81F48/obZ2vKRR1YqWDZjWFtt5jgckocpzsqdFCXJLjdoe4jRIoYpqe22QwEu
tjG9aU8GboQmFX3vKWszakREbDP/cnnV0b2+SbSsffFbDQnqNqmuwlS1935f6w/62CuuBrXirkk6
+z4f7O4qUfwvWlH3f6W6NvyMjdS5MvxQ+hKP+k/J6pM9AkfRsxnE6b4eAGRZePmtYvSsjZ19L1oF
mWkwmkW6a/M2CzfxkHpXk1OkB8lv8usyHMwrX6+6TdOa064xYXN0wnHcl7KRv1l1HG71Mvo/0r5s
SU5ci/aLFMEkhlcgxxqScrlcLr8QdtsWEjNCgPj6u/CNe9pJZWRG9X2pEx19mp0SQtraew0OFPjs
4ckuJxraVmnH46Bh4Jw1zYOa6wACPm6wlYXyjukAo3izrpoY1qTQtw6EEZqlMW68djHvG3piba2U
QODcZPqTxwX/NBodPwWOLkPHYb9r30C1kHbFqZgoWCUoSEWpASUilkPNrAbW9KG0c2fTlHkQTzYd
4xZ+8hvV9d/BxRCRQ0sz7nxtxthTAQ/JyvQeQnLGY2lVxidZOvcMpZ9m3ihdTUcnSMsND3I3zKqO
HVzW672NlB3tGHPLXG+RdPB/UlrOMRcdDyGfw+JCcGMjDIopHQXZBErmX+HUU99PtDJQtIDZSui4
k2fe95x/AqHMjgp3Sp/A/Pxh1/m41/nQDJh6GcBJHvWBPXFUFvY0ewt0h212Gpuv5sz9Meprh6mo
6+Y33Qkqo8r0yxPxyRgDlm/9gC6vdOLRt4Jv3GfGmwXA4YaMHRER0Z73Ymmr+pF6pfk58GV9b5RY
ja0V/OqMqn+d7TkLMTXPWBh6k5b9r5JM5DnN0/m+ZDr/5pe14x9sTvuYempyY4dyP8RatOo96lC/
s2F2P40STXHOgjEufc326A0MkcsHd4cyTvapMoTfhEEr1BfUjOUP3vAhMkiGuktnjd9Tib4qHChI
nOJuzyLhZSQapsJ7sNvx2SNTdtdxKBKdGkexHW8IZG8nCDvAb4QdprLsoKnZOxuzxy6bLYtEU6+O
p1EnjVMPmGf+T25r8a1ivjotsNMQpETzRaAp6h5SAPG3o924zzrF3IcueogAHqjskZgV+1y0zTfL
a8pX2VhveQqEjx51Ew3ODEv5kchtjrc0k4lu8ZKmE+Y2eLV1b0UwYjNj7tR9DDvNegt/Mz+uc+ON
zuCTxrqX8DjjqomQE+NPB41TVvTBFyiy8dBUZRUbYKBtvMmQ3xi+zCYKvJI9OG2vMFB0znp/BK/l
hyd+DNiFIf4dDvYvVtA5pJDXiM2xVHjJDf6PVBWhKz2xM0shI38Mhnh20zqmfSC2vXaKqIJuS4Rr
jLm1h6492HXgxDnLvBfpCOM48JRFBdMsqqTtQIHOD8JxTouwYZMRza2E+BD3umOnRhKJwhU5dkIJ
L18+8h0E29tXOTjkh4v+ZTg7gsel1wyRxQvowmR83M2FX6KpVTkhvmEj4lSUkSUVXBZb7shnEIZk
ZKXc35VFV0ed8qbfA5KDuw6XmB+q5sXBtjIaBn2dM9jdlH2kYT++x8ZjRDXNRtBcB/OLsCtZR+gm
qfuSt9kPSnD2hBzXqcgW3bwLOnc42qKlu2Yk3mYszOHVUrnqo8lvzJgMQ79jevT3Dc2cuK3F8AzT
Cz8UeZd/tsqe7zqONvcAof27AQiupylVDbZxMu3RWvYjYSrjUeWCbgsCcHzpuvpJFFLFqvfhwFrN
bqz8vE4G0rtHAjnUfa/IvGGNm3+VbCz3QmszmiStAII1vDvN6/roytQIU3QQAFRp5/qXtAtsdroQ
MTH6J2pOVSTS4IkRM41hmv4TZms85GMFHGNRvKLGW0JJh8ApNnX7eCgdvjWIh10jqObHfOx5SPza
DPO2xcEgZ/4gW19GuBcNoVWA4FH3ObQJnbTayKJu0AWVVBy71sJvwo+6H0SvtrzP1cNsyQBKPX63
sWGOt4GWjY7gSlDHGdXOnjHD3KYAW26A6UOSxEz1DadvsdGZ4Jt5wl3II40TTZyITZNjTQ+14x46
AEOjyXVgh0Qg2J8BM/TQDqqI3K4KIhk4v4vAnZ87n3WfGtGUO2kjrKc6uvVTowoDlk9fqr7w4nbs
5xASEcZjmgEXaSthHPIg7XcNkc0mw653DHo+bopycLcdUPVbiY3/0C3yJKTL3YMDk6VnVaoxIhII
LFSuQQ9usHZk7lkbLxvceC5hiUM0GC7R2MBFZ7IliwF0Aoww7Z37QvsEFHf8oalXRToDDimo4QtR
jtg0NMm7oxtM5ka0Vf5JCrDYbNk2n7q6aKD5MauXtkP7y9S+89RJEz+66orNQIb+e650Fk6+bsPA
hFutoP24q5TFwJjFZIVWwKoNLWQV5k1QHQorBTzUrtu7psKdzNYB33dYxPikef/sgJ/+j3CViIfO
G/YWD8YwtSBCJmb1s6a2DOHHJULLxDKb8tq8wyebRigYWtvGy7Md9MSwd/f+vAcCHx8ZMPmxqHo7
msp2Du25cA59RYZHJPGuc0QPSI9hJlKxtaX7nAvWHKdBtZu6N7Bm3RkM9rSGWKYy3GPD7GHbltQL
/cEqH2awDCNXNl5MalrCgAvZFRR+jcieGqSQrHrLKwPgYWd2DqhOpdsWeJjt6DsqNIzCD3XlSgBv
FDBgDQ02zeQG8H11//Hn4Z8O5Ka3YUhNpKIcW56yjF031AI9JZjQad5Abq5rnDuhM/YgScZ3dq7q
L/lM0siiqt/lRWVHpQy6uGVcxAacs7bUqLtdBaule2QFWIMaHMVJZcYWykXBBi48T4plAQ2hy8Oj
ou3ojqc1fMNq0DZjvRw2UAXDO9UTcogpdz5NDhr2Tk7gNQAwHYmcAUTV1hrGOHXzaZNKyfeVzFQy
iyLd11LJx3KGrRDpevcR35HeTIKxUy1z47Gr6gyStRbZCpOMAKmjb6jhA+WFZWGIGOWMZivyPu1j
pTz1rKHZU9A6Kmx6apFfbkyVja+uzwcd1ZAR+2Z7WiZmq/KfTtPnX4PZZRsqgjkejeyf3MzNMCVj
ESEHsaOqDexIDkhlAaCz9tDVCbZ9lxob9NyzsB2kF9PZnza94lOUlmBwDo3DtoJAYAXaYs4+MFW/
KYiJRYcrW2gO9ZuuA7BfpqA8+aCVxXaVoWHuzBqqLI0fTqifbJhTk01mar5xKcuMaDQbi+6cSs/D
FgL/DdS8pzR0MvbKZge0gL7v3pBGZHTjoM2YZI4Y7incroqjCETTIJmF7ReanCoWDiTVaBfIx4B5
P8cuH8OmxqJ30ibbTmpCUgoI5z4NRhw7JY5BXtTuRouhP4DkpZ7HGlA6j9XVm20V3j1aGf1nryfF
Ucp6TlzCuBvm0Biu7zo2UwPtubSNhJSzGQEpJ05ywoaQWfMUKZRFcKTA3QjaKj3Y1DRPJCSTPiEz
g1xb2hTbDAXV+2oa/BdlFmkTibFRx2liUMrpU2NsQ6i/8F+QeVCJQ0AoKJiX3/XtAIKjGBgPRz+f
oh70n6hFhrdL655sg05je6DcjaDM5cezZY77om6zfR2MMnZy71uPtfCQNk0P+aq0/DJBD+h+yGoY
qpZLvUgP/CUTSm8n261jNfs2FLtb47NvNTyxGOHQs+MZrkOt2tm68jcWG+qXoWhxC5/LKgqafEl6
lAe3JBocs36uNjVrXons5KYSbnlfCdXcwVuyf8CNh+HMt9sTLbrp2XNbdjA6gaUi7fzQUvEb/5WI
s9FWMCLEt0kzPewCmHgfcN1qk7Zpkdl3pg8vKWdMN1nOhqTQNQnJ6ImNbfVFWDq4YpTArr3YKbW2
bkeNU4AP+3NvuPUmy9IyrsSYxdwoIX03tcOdkc/VVruD/sSdsv/kAKuN7dMxw2pUctvlaeQL/wAO
45c8dUisBMykmDXmkSir4dGacFeS2A4jkALk1rIKZ7vYyEe2NMZdRgczTvvqV5p3CpvF0B7rjpuP
teWLqDBkPLlQtOzmcYDtl9/f22bWfy8qCaAub+0HSOz6AApVZpwDPY6jesqPmVHnEeuzBqByY5eZ
JIRIbhOS2ZqPIxp+mz4V7ZEEim1tmkJ/G9DRT2gNAE4FuHo89V15twAxtkUjWOTPo39vNiKPGxEE
28HlONYhN/HZMaufgvf+ybCxzblBg7RlbAmaunZx0Iz7363OLNHQTlVs9V1/csvKuTOroD96yvjl
ejU2aNWZRzHZ0GifhBOiIFdsZwrLzwydliioeiekXa03rlIceoq+uyHTZO4YNVTIC1/8diyF2r/N
yKl1c3HktSq3ORuNCP3AbCNHMYfYwslGdjgYOJUVEKs9ktAAFpYgl3VJbdJ5T7Tjh1ne+DGUPkmU
B1lxgB09vZv8rAnTsclCANabt76FDAIIzOlhtsCim41iPgaWzr/Dmc3d+p053UPc/rcWefHi2ARz
SfMvYyDJtlbpP0rK8rmzRZMAvQg3y8myktryhhDpKNsMllvtkIizaNFxjVEfGWMQouzQxPs5KE7g
Lum25KgYJP1CVE6MRwNVykj1Yx8XZvWYmaN5SMFf27BAk5PToyjhCqe+QwW6fhgcMT6VnEwvtDef
576ElWdjlMFzGjgnezDIC6RqTNgGFjVE/ESQJVk+vgVZNj3UoHpEwkl/B1Wu7sD8m47W0FYHB0dW
xLNpDGuYntlwJBwXyc9SRjUmhyC8MryDm7IxzoWArUQlmqjihh+OsmNRymlzZ7emsRsqw4/axh+2
ZZbmUWvTLzaaP/uZF9VvSKDRcNb9cuXKik1O2YCrWNee3B6qQL0VzDSsG3P+5MJQ7uAqU0TIeI2d
55W/uyIP9oPV5vHEXORlXNp3LTSdtyUx77NmLCOfNUbS2sMyhZ4+9AEJYsj7fS/BV9gVuHxtRVco
FBXsPCpMFKCqiiDjxg2MHoFpmF5qoM226WzgRjmJ8mtOSPcK1Kp7dPFt7NDTa8O6DYYTQT4V8jxl
sd+2KG8NpbmHxfr8iCO1DQdeuk8th9kcbq7pXe771qZsJrJ3eq9ow9GSGbILL9sarKuRBhR9yJsy
2FQofoZMtb98rtqwwCe+J6gzbWCCAZWFqSObuWmaJyTMc0iASApbAyuKBXQMrW4yH3zwGO6zsuNf
PlgpXYp7wR+Cv2kugP/zSmk3jS6dA39OgHd2rfu5vlEnvVQ8XFwQ8GSwk6Fbd/78SjLpAjIzJ716
nMQhs270GG4831k1GUdYZvomx/ODU5FG0y2Y87sSPKYnQN8J4mrgF70jqEyejzNuSudkrAtUCo+2
sdXiFtbt0hj+DrJqYEpa0tEdECTPopyEt8T2bj1+9QoCgMbk1OPxHkqO9VPL3j6+hIKlwQNEu7mA
pM9fsfZa7eaoPiWl/JZI+/uHnw4aA0heUAz1F1rj+dPTbuxJN7hGAvHIbxbKQ6iAfbS7CA7vUsZH
kwW9ZEQ5DwGL6TFvZEOT1ChPaAGhrq7t39eHcWEhIQYwCeiv4C6y5piigxDYQAvSBBLbpky6CpWK
z9dDuPiZZx2JZRg2KKbQFAOqyl/+/V9ND+XUDkxea5oonJFQaXqmxYAaffHNA7f1Rs/9PahqEQRZ
aB8gM6L4tto2NAqN7dxUFAfktM/L4Tin6gmM0c+WZP8YWqEc+VED24VpvQAjIYiNmODOnA/PaMjk
C6elSc1EWBwz9vP69C2fwXr60B7HNw6YEOAKq1VQWDnymSr1Eqv6OcO+j+sQtdRwwodvmKgC3ZKI
WTMogFtY3OUh57p05Rfxn/MB0SYIiioz3KQaPHPTWil43G53pCnKw3W2yfmAkm31ebLJZqyaNLo+
3Au7AqBEuL1jUoH/WDftUdXtiYvvOQFEI9LjUbgftEP5v+P7K8JqXxhwpmejsNyEAbVUYkl6/2HB
Q4ds6U7BBhXoifMJrJEs+6gmYUXA2Bk9ltFBBwfi/Ex90LxuafaB9oHp+mO8gp75eSRtIu8fPWUn
EiW0TIcEddzrr+MSAgEcQrSwgUb2wFhcrQbQOzujbzsrmdEyY2pXVknVjSFIhXPTbmkpX0lffjVS
ZyeDapehnudMv67/hndLAq1ubONA3wHiatN1LpAbLcU1NtAJmDRRnpX3sy1vtBMvhoB9Ddj2YMID
S3g+kQ3uYqgl2DoZZfPb6NKjV/q766N4tw0uo/grxKqdDaSRYEVn6STvv5sVVIuq01QVYUa31+Pc
Gsrq1Mb9w/frFHFAH8fVmSPxvrHJXoqA9HlxlTTRpVpL+2QAPkDogSPCUgpk4NiD2X2TrXChkQ3N
YnxGi5Ibztn1vqpbp21La0w66bEKWDN4WbdT5+PGH0gZVlnW7gtRF3d6svhL7XJ/a4/Vj+uTeaGt
DWmyRUgCfDILSijn66IkrBJgrQPqgBqIB5anbyHxdURomzIa8g+6nyzfs2MjysJZ/MPrOg8H2rjl
KdceEwr9YUidTwpWbajhS/Xq3NIhe3euLLEAHgNNwsfCXH/YXgdrBLOexmSajC8WZdvOdbuQolGF
NEOLkI5VzN3iH3O+Zd92MTK48cBkIXt9BwseHbvpQNAcEwWD8FF5MPU0I7c6pFA7Gp7kWEUpaTfX
X+S7xACjBYliARTBAusdnSAbqIu2kj8mDqSh4kqXjy5UyrMaAoV+D84LNjPYR1sfVHv/80IpZKKw
S0N9G8vo/IU6UiooXQTQ08QZULq7zGKhIBbutWaMf6w/6O/2J94CzFmI30h/1rlWEUy4SXs21ivY
ZyWqgrcwde/yRcwjUP5oti3wRnTUzweEhhWt1FDj28el2g8gfNGjcNx/OAtYwqDPhvMf+F+I5Z2H
wScAuIUlp2R2vHia6Qki84frK+LCLoYQ2L8AGl9Itav9ONMEPY5umJK8qdWT9lFJxn2EPV+Pcmnd
QXQZvU2o7wONs4pSBmlHKamnBEsSLdA97ZZ+2rFRKlJ0Pw1v18NdOGScv8OtNv9e6UHztJ0SMwOE
Y/rlW5914G5n8c/1OMv8nyWleD+QSATwFDm2+Y68powmyBitpgSlrU80bbAJ6zfROF88acLvjEfB
4D2WwFRH1+O+T06XwA5UsnEsgMC9/qDqYigKOALrhMNZ0kwJKkHthlKJSt3PNnipkZsy+4dziyd0
admDCYBUC3SA9zhIQgLaS24Ckji/mLi10O53c0vx5VKqBVsALEUgLbHk14hY1+DoX47zlDDjRLED
W5JHpDip1I24J0NzfnKrvW08ZNZvMh4+zoXCVoxdGX8dXJYhP3f+zTlj3RU2N6ykraDQiqIv49n+
+uu78M2dhVim+a+roN+3S916thK/lOAc7oj1dD3AhfP6LMAqj+scu1A0wxhMgdaRvc3UYQQvWog3
Zd1IDS6OxTahy41jDNez1RYFBT3LFugMJp77j5t+v4VLvPF4a1VAmvJg9nVV4PFhY4lwLm6VXy4s
aZBccXdY9j9cI1aJPR8ctLHAH0+CDtDhVivzpQVK6JiPJr1BsDCXZ622Cw9Ozsjhod8BjbBVLF3L
ajZrYwakPwhN/ubY9zPh26z+4mQ//XnpmbV7H8A250YJ5cL2exbYOl9wguY2m6iak06wZ8CKN5n9
mo5Jb0mYy+1VceMacWl7QjzQF7AwgAhfM/EaAnGotpBz0ljsh5sbPxqYYaCThdZDxkIuqh3I2v/M
aXtvD8C7XF/8F5bM4pCCihGYRPDqWa1IFTTULxUwmBbYMpA/u3G23Hj8Wi5sqHKuMwuPR9UAJelN
7//+D78fKT/um0Dk4rJ5/rKY5FL4o9JJyeAZOxnIuJl/S0hmech6KYIw8f+C2Kvvqh8MYQRjC6Bq
igAAMn+qcvqCqv3PKUO7wzDeSDCLsPKn3fXRXfreIBiDOp6Ld/ROwaPr0DwwUwEovfzqIsfud2im
Xg9x4fRfNGn+F2J5g39tr4503WmQ5ZxwL3a+dyZ01veS3ljjF5cBiPjYOCD4hCzzPIg0S8uWM4LY
c0w1TMVvzNPlQfz7/NUnm2piNBS6RcnYbIdgx8ztCEX3W1W7y2/j3yj2ahS9r1U1IIrdbgw75F/t
W+O4GOFPArtY77yrrNauBlc8+3PfB3y98LNvhSUfzY5urr/0G3HWulh+lklnbrVOKO5xE8T7GPrY
Ic1k8l/i4M4GqLX3XlglrSTwfQpwfFo/VABOywQAleshLi4t/98Qq+w1YJ0HWVGEYEA6ybwO6S1r
touLC2kjCPVWgAx2tXgJgA+1FC6KMEgfq9ECZseN4bI9Wt1/GAs2YpRSLTgYYkM7X2A5ONFaEwfN
E5RPAb278fhLb/3vx6/uFQUurUEJWCvw9l5s/RoAyHX+w26yiFxhlpDeoAlxPgLI0Npci9pIsjbm
TcQOgKC4t+7ll1750hpAIRMG1eC/ngfxBjKLWqJP5s/AKBl9EwqfvlxfVpdeOipvYF6iHItyw2qu
/CJNOTOZkfjeuAlEtxdpHfLA3Phiez3SpdHg5EcWj7pVgOvR+WiAnkUBgmi0tDp/2JnwrIoZ6o03
5GQvRYHaCui8Huxl3/mtGbCidglHNjXKLdkAgHR9EJemC+/CpGBUo/e6VnpwS4Aj0pnOibYBHGVt
VHjeRtV7t7+RFl5awyjKwEgU10gfnabz2bJkRR245kwJWvrhkH+vgPCpyhtXjhtB1tsj8MfSVs0S
pIZecvs6OCiK3CpXXAyCa9PCxoJ97XqFIVevBqQqE95IF5XkN2KF7S3a2sXXjgQPhVeUXt/RrizU
6wSYelPiAyR8lHNj7VKmfl9/+cu3sE6P8Db+F2S1gtPWS1Xn4qJb5ig9tm8VQAeN/YY3E9T/JRT6
pxCwRP/s3QVkdIYymD3A/sWk4XpmdHcBMZ+Gen6AxelLBwz09aFdnL8AjDEo/ECHbL3VNEXndHnr
gBlFm9A3cTG0b2zKF7+cfyOslYFzVAElyPg6CbydIPEMKR8AA28lYObF1Yba3iLailx7rc6dwua7
6R1MXJVp6Cr7D6Orw6KQr6wr+rtUtUDSoGGCynHpfyUKNvQlIBBhOU3+TgUK9JohFl6pbiRul+5a
kNha8AiozUCR4fxzHuCelxOFtkBTdj9Kkz/QRmUR8Xoe9WiHhQGML3ZtVX78Hg5ZvH/DrlasZs0I
lE2mk46OEWCJm5usvT9au+uPgi40S6wbtPT+3Pr+yqu9gKsgA88GI0tHVDwBVKu0X26RbLt3hjbl
Hcwigkcg30G14MDHTBUpN6LMQY6Ho+OOWXUbEeWIt+sr+tJCWFiy6Kov9/h1I4bOELiEGQG+oPEu
+6ra2Mg2/yEClB0gUgJNbVT6zt8pz0Bp41CVSUyAUHO/A9D3pZa30CyXvhsYh1LUvUDmA9f5PErr
A0k+BNiji8mMq7k/otgre/AtPmhKsZTHUev4N9BqrTC/qvpBIFCqAdww6hjYqNNUThCUCZzX61N3
6XNYhI5Ro0R5CLL+54MaOZuxX6OlWBHyYI1wPwrIDtpwT62JvlExilfD4N+ux7w0kct7Ao0VzIR3
ZXPWDlnqd6BEFumpdqBPaoRQJYeP+vUwl8jHSFv+F2d9qBqBFlankbXlMC2tQUSSQKQF8FI28i9e
cWfXqLDggxfHoTAOTX9Lc/jS1P4dfpXFl7pNU4Do5gSoVamjbn6t5dGkcWmFhncjf7h0auA8xGTi
bAe3dbU2eT613FUWLoodtEcapw9xc+Q3JvTigNCJg2o9gD7AK52vFV9wrw4Y3hvuXsPOJmS+t1uW
Rqndo3yUF95GOGP+LMvslmrIxchIXJDqBfizTvLtAiw7h2IqO7nvrD7q0DeYrc/cdOC0m5jejdT1
QnqBTN9DfxPtsOVacT7QbhGKUikwX5Q84XJf6m3T3WFe3Q+Lb/iLETEyMfCRF2Gd1dfn9O4koZdg
JGA9RHP3EzSIPvty/TO4sDRAs8aygJQAMANrBy5pmDrXQCIn9fw5nbd0PPyH54P/vqT6uEmuVZyb
mpXmMLVmImEFosPWD///nr/sJn8da0Y3s0rZhZlYgYhycwrhmfAfIkCxEdsg0nycUKsIqH+UhbaN
xMjyEObxH7WXWTZ0H/pwUMaAFd/SNDkP0PhyLEvbMxP/QQs7JGA+XR/B8oDV0Y+lujwaZ/9iZXse
oDeGQqbOYCVOkXuxCspDKijYuurOnui+o30edWMwgwuZf70e+cJeDt0joMqWDhta1quhwYXYqMgC
j5xBRRgj9wsJNkP16b8EAa4MrsroOK2boHaemsKbMiMpDAWfFa0PKjXSKAvmF9cubySIF0cE0Wf4
c+CzfHdLcsbAIgaQZYmS7idIuT8vTMKQlOKk/VtKCxf2NTTB/421/Pu/1jaRYLZaU447//CtKL6Z
3ROMc4ATgWJFCa2z67N4IQ+D1SAK1lAlwrm7Vsqxvcr3Og9I06EF5MayQmiUh0P2QfOpP4sdrTmg
WSEYt1jIn4/JAjfES2c0Fyq7j4IAxPKPl3ZRVICBL+Agy362Wuwdc8CFhxB4snAF6J2YbrnTXNox
/w6w2nFsdwasoLfnxGm37njsf338PeBih50GU+RBL+x8gqZu9HqdoqUl3rRx9O0kveX9cnEAUAU0
sYbRgl4XvwNvzOBrhn6SX/5sqpAWt/yy3h+QEHOBo/UiWIz/Xe/5ppUWApJC3olyUAXYkQVfOajc
djbF04e17QAyQjAo9zrQ23m3O9cVuJIm1+6pNo/8jqcfXk3nj199gnyEysZc4fHVvQ8q962c6UK7
fFGqR5UNCDQ029aHS9BoF6zvnp5A78k66EfMJ8UYmNUHkx4ay4jd/qe5cKfJnQliqTl9/uhqO4+/
Gl+gdQ363EhPJHhpwW3u+FGV5oe3FgQB4mbp6wG/tAY0D8FYtXOOQZr8U6tAzyzD3Hu6PpA/UK/z
Q25BVYKbBTwWMo01FKyeAbYQSIFPqM23224o3RG4Pps+Z4qLV8wy6K91+SnQsv+iGstGItrwLCSF
mUZz0YCI3wfybrK87hHAWnQf51TwV0WUv+udSd05PGNJX6nyMAtW7ijr8l1jA+JmaCAOQBS3+j1S
EaljWunpOCF33DPc+EMJPMQBRrHF96Hl7Amdpwm9fN98hZ46eWWaQjFRZ00yZJDMVN1chKlbgKzA
5jys4PkNzyTtxWOuzGqHg2cAvW1uHgW4joAyO/bLJILnvu5/85FYIcmMAoy5mffzFnWw7NBpzd5q
KELfddpXB7ihcmCdhtb9PQFL9quwNImvv4n3B8lSYzCwyaPCB/3f1ZnvVWBbGSXF225PBVijIHN/
WBASH/1fIdZXN1umXZU1CBFsVQ661Pb6CC7tX6hHLGZnsNt+l1DUNWZyUsw9Gca45WQ/t7+asg+d
9MjAQrwe6/1mvAzl31irD3Bqe6dgHWLpwd8xyDa51o172YUIQEhAeg11NiSB63aRWbPKbnHyn8xh
22zoLSGt9wkRsmLs8ksIpA9rVUiPNSgXMhO2KdOzwhWopQvKZ+/cquJcGgb0V5HBQoJyUVY8Pxel
4Kwl5uCfuPFtuKv8r9ffw6VhYBxgHyNTfm/1ifI+aTIWuCcTeq9Pkz9DvgOS7Z/nwh4f6WAUN7Sm
LAu/93y/gt8RDkdAOYGuB97ifDypUmyYi64CSqptn8ZGH0wfDOlNx/MZ6kW+AfWm6s03mnwzzrl8
9HpoKImqysK0h0yZwVEukL4MnmtsUf7Gd4t2qzunwuT7XmQ3Vv4djgvW0yJ9ENWkVp+vT9j7z3zZ
0SGTBRTC0mVZ/X5WmP1Ayrk8QTTAWLTlpR12H26uwIQPmzrqCcgWATk4n6MMubYDQqc4eUYbzQDK
SXeCmkR8fSTvV9YSBbUY5EMX0pWqy2pLKE+cyHBnBlk0zh/fEhEBKSkad6AgvGP0ZIzpyTGq/GSX
Rkg9EP8NFY7T74+Pw6aQWgS2dblTrjPHWlM07+ripHlUP+lbusvLC10tWHwg/z5+mca/biPC7Mds
pHh8St9mviH9PcQ0ntp+J/qd2X54W3RgH4uMDrsWClfrN49uiqeNCavLqooHD+RuCLF9dLagYeuh
3oy2LYTq18Q0SG16wu9reWosOH7t6np//fnLfnQ+XXg+riABoIiA6K6/D+4YGQ9sIU+mJcXDYPjZ
Z4MM2TGnbnfvpMN4sInhhVM23uKPvV/PS+SlXe/CQOCd5mDmNJYs+lae+p9DEYqX6+O69fTVPmzo
HOocopOnVvDI7Q/Df6iHoBUCngnSB5hw4u/5QgvyAhoW2PJOE/QKdCjsW/nopSFgy8JbQbUQM7X6
UGxmOpXp4NXr7pGk94Z98w0st9jVy4f3E0V9AI6+WMarIZjKguaCz6xTj1gbVo00SjuoMUVGUXrB
ns2Kf8Y9r47A33WihuCWEQX90OLWncL5FHsDJd/rNIBnopF2Eb7sF6wYEyaybDBAG3HVlqCP+pQP
lh9ndeZv26AgEIPQRYyOg4gm23pmY08f/ZSSvcgqIPeg1T6/TIGr3dCsLbaX4IU0UJLzIKVYi/lu
tNrxpexxho8uHwEtkcQjkewMHVdd4334ZrVsui52dZyC3juBVAvfAjxDMuuUWXFrQzv+wzvI+fOX
8/ev7Yp3zSilu7wC/Vw6rw79fv07eJ8knj9/tYj6wRRV6RDzNBbc+D+kfWlv47jS9S8SIGqhpK+S
vCRxEjmd7iT9RehttIvat1//HvZ93js2LZhwLgYzA0xjVOZWLFadOicYm659JEBMgHRRHXQ0q8da
8gRi8fpmt4UNBcE23CJQ4bnop1XrWOvnbq6Dfrmz0le7lly5l2fj/PvCtNV204dVj+8PaNclcB+T
xC+uwEthAccaMQzPNonZgTaOpnECAzfgzS850BnmBOI80DjkYHxTHus4hwLkx1wW/vX1+gs2PjmT
SBBAdg+GoQjtgAhfPJNVFhURAUnIMSQx+AcKCFFXM0gBWUJnxZ3CeXwiGbM3da9+pENWeEZIj2qc
4vfoA4DY4Dy4q6FS4Rel/QVv0MzX+wisZ8XSPQxR/9XKwVt2/TeLNaqL38yj1pNNTEAjYZLCLI+V
UYFBS3lzuvghrMkbpIq3jT54JRRcHWPa24V5ACLI6xft7vpvEDbExU8QYrDZCTMIVWDa1OVDUe51
EPP9bwaEC8Uc4kmN+Rj7b2DSqjPJ54U49T+/H0EkHqR8A4h1WVwCRVeBpeXI6hKsTY9V8dLDzifG
cGKET+LJOjUpVBQTFUbAIzhTdLFKNq9sEMJ9koDprs35IDir3+LPYCuUCTUL/uxinoStBiZO205H
tTwW4/e0vzNIvenrgxGzrabIcIVi2uvCmLCpbMAoNKfRMZ75e6s8hGYFcoZvJXK1RfeVOc+ggN22
xj+Dam0T9p5G2+vLxcdy4QpOlkvYcpPGjFwNYX40XUtHB+Z9nvnLKHGlq1Z4UhLNAuAyFiPMMWdh
nY92eVxyDyptpNplPaL/zfWxrG4NAFpxgyJnfNECRkMlQrICx6ctNhrZOvWWyXiRV13AiQlhupaF
gaPOpuUR9JzZ8OFYkrfw2kTZHPSNG41H+8JTEpRDbR2TlkHu8NmYdkD+TLsmlVyca/sbVCw6qht4
zEOR6fyIgswoQgUJg6js52F5CDV01LBvefQ6gabn+pLw+RC3F2ooKA/ZPOkiPl6MXtNLI3PY0QLV
YsQiXG+v0Xjfzr9Yty9MCV7i7y+/MEfRL4FqBwjoRH79ekHGIDKwm/OwG1w6VmBWTUuz2eO3VW4+
gXMwNvvMW5A8AH2Z3foAMo67YgQTTqgo+d4BzQs4D3Gl2GMR31O9z7eZaece8G65p8QVyOZ6ta5e
28ocvxCIrG7AKGw9tWZdvqht/WqmdbYx2u6nOef9KwS2rNeS0tQvNXu6m0higWG1LWu3Zja400DZ
+6tJ0g7KbXW4m2mINqoOWYSmWspXNEu3snrE5f61OfIBWwz0nChCC6GaDurPaG5Q4y6nb2HxAWyo
xP1fnsFzA4L7B3jErpYEBux5B7YZHwyNaicTL1s3gosMuFykEKgQmYEJrVho56jBbJR+vXTeorwY
reSiuTyKwDMAh8Ul0tB/K1YBIfFEO03p6yNWxdPp41x+bZ2vocEkR+RySTSCjCT4xwALAAiQD/bk
wlS1Lh4UbIIjs72CevMg+f7lZJ1/n4/z5PtLZXXxVOL7PJFvb51p45QSGMjqEPCAgeOC6jwqD+cm
JhMqhIoTJse4s/wWPWExk/jFtUFA+oOXTXC2L6BxBa3U2KjL5FjbD0m6K0s/KySvMJkJwbUPkZKB
WqpIjkPvaQwchnisSg7H2jydjkLw7rNVqp0eYxS03XYFCL38695W8n1bqCgz6AvqjELUz8j/iYoC
HLuSCFgyR+I9PlkzbcBYmyCl9karf4am8VRZkl5mQzjcdl2ZmpXDRl976gzOtXtDFkOSlbONuxVH
7j9kK+KZm8ENWym1Eh8tBvZ3UnlQwoXgTgr5x/BroWtep9+Bz72P//T0t+L8KZN93G+zpt1eX7D1
sf77O4Sz6ehDG4LCMz4umt9rWzv26fAJE2hoxTsP/AGXkE8FyZK56tLkCMZyne6G8Esj68JZG8Wp
CeH4W80wWFkWJ3hXeCqoCbu9VKdzbcFOTfCfcOLEwthoGwWUjcfEeifFRin3Vu1Rc3d9OdbOz6kV
YTlwG5BIKSLMVYgG9H0tU/NYnSggPVDlgAbKxe2bmMucQg02PjL1DrSvFfgdyeYTQzgxIayFjkTu
0OYadnYHfkXPLvef+D7kqQzEjcAQG0IA0Sokq7uExseIuooKhm3JbbW60CffF36/o1c9QzosPvbO
E4rjaflkg54q+cyhOLEibCcIgphJE5rx0cy3WvqQwePbsio8duR5KIpo98SEsJfGGSRbTWFhId6h
3WbbHuCz5Sgxwi+Ma0aEx+No54BXl5itMS63daeClwrkruaP3tj01hFsdjl7+d/WX7glzSkmMfAu
8XGat+AQT2WuefUInkybcEUOOhoT6cS/D4VyPaA3KvfhuX22LGK9XElKx04sfB+0me2fXMb4I/n5
pvC00rvUapoUC7Jobv1Of/5Pk28KV6OWdboNXxsfu+7erLdSOo7VwwfOLLS8oVwDWN+5l+3G1rZm
KDQeUXc1a3DTPSWgVdbfPjGKEyvCFprG2Bq1Bl4wsz2zANO2f/37q1725PvCFmrB5cYiS42P7XI3
BGlxN40SJyuZJzHO6pkWGu2IEYyApaGkDE2d8U8Vvt88DpQF0A+CVC3hOYfz1ai7DNDyKYqOHXPr
yauq3dRJ+BRWtivEr3XkA5ELwLNQWApAcRKjinsF3fOh61i/a3WSeNqVqdJsaH3gL9i5kKhVjVDN
8D4Jg2nU/Tl7cNIv1rgvQE57fbL4LxU84ZkdPtKTAIHoij2gCBEGufIdZU6IaBw1h/kUei5T/V1j
konjJ+GaOeEC0exognQDzKn6e5EGYbybi4/MOEDfVHIhXu5mjuFECQ19WOA4FiH2IUjTljkL1cCk
e4gqWOUTSOyvz93lLuAmkDZDTmAl6UQjvBpA0ESCUvOsyNh0sSxClFgQ4fuLnadt8ddC8sElOGRp
ubVJAlIFoBWIXCHDKCwH6aD+UpYTCeaIAgdlvlTFvFfYsLs+UZerjkZzg2N2kWEEHlk4kVWKzgqg
90jAwNwDsaad0lS/SVhvRsAi67aXnJ3VUYH9wUG3FsjbxDLNUk1zMbcYVaEM92YSunapQh/j1/VB
XZ4cZGxUwInQXAEJQPEtBG59AIhjxApNPD2k9fjSWk2ODNnyawzNh3JZvtjx7WlO2ERRnq8VHiZi
F04cD06TjjkaCQpQqS9Z8WOG94He1L7Rs0TiGtY2H7CQ/80WCSFrpuuNmbKYBE571y3PiJCuT+Dq
94G4Bzwd9KoXvSkmHQC7ReIryIwvSfIrR2HiuoG1fQAGVQ1nE11gF1QjoFapgcQy0bmfQFzCDmO6
g44sqO4GnUq23OpYeG4YXCCAfYgRQD2OFRkUzJVBWx8FeM/UPzNbJxaEKwfa31q01Da2m1p9iVP2
BaVVWZZT7PDEZYP9BYkpEJqgrH7Rgair45gpnYUZo9D5NlLcALF6AM/6VyXWXYsshhc17R+2oEUm
jhNIArJ9WBG3TRWX1tXm+vpd3oHouSIAcGhoBkMnn+A2tKQf1H5C04mpe/U3BQ1AJKiXT6ycydk7
0ShlgL5K2OXqPFtDH5okSPW42NsTlPHqypK1RqztDxOQfM5VgAyK2LOQORDWVtEpFSTQGYteceV+
YnucGhDmyq7CYYC7IoGVHpLp4UaM6d+Ncfp57TxMaAwzypp5IcESApfgs5tDW6z0yfQIi1AvgzmA
F4sEirUfqjumSr6/upOAMoTEIUi+dTEY6KupzIreIJDW87p61zrPDjlAGOf6fl1d5BMrwiSFdYEW
2FKHw6xTn/SJ/8/176/U8kERgSZFBH5gQL2scilmipgDWJGkeDPJl5JmkD0JYu1JS9ihgeyt2YX+
kE+QK3oeRkmed210YP4DXSkAfMCkCbEC6xboR6NHObBtMKJGpb+/Prq1IMGC00GbpQWQv5gjhUQm
q3KC5s9sYmHimqrdeKaS9d8mBCjbQVPLOxP6UpKAdG1nwF2j39oB8PgCg1qmpG97wKqCsQQKrWf5
8mi2qH6xzuzvUezrJTXENXu8JxP1Q9CvXrA9JHMW603UqvBldFd09r6FehndpqFkNtdW69SOsBfn
Gfh5Ntd8XOH7kjV7qL98u33BeOsMFgsyUBcBUA1dycUhYHkJZ7Yz4/QRfCnQQR2mx1wzH6BHdnuO
C1N2YpDP7clbJY9JGtsqDJbtuzncM1r71fw6GOMnfCna1YFtBlcO2ipFb6QpYT1aqgoCucrrHU9d
mH996tZWB2BeRFeo7AM8yv/8ZCT6Mlco+M3IMyWQoKmgLXR79QqBDQSI8TaFvhgIw88tQKs0icyF
7+uxQv90UFEC0cef14exEmCdGhFvtTnvGiuNYYSNaJtFjAxlWwsABU3bfsYQ7/jjYNuL9uwUCrRZ
wcuvTrdvld9h99CMr9dNrCwJbmbk+oEnA12VKsRXWVYkiaVkelAY75HzB1Cy699fOfh4ZIEkE48t
tBiJVxAj3dIoChroU/bYtO9DvctiEzrUL9fNrCwJwiVQS3K2ZVx3wt4d6pqwGY3zQQJtHEhFvUM3
4xMW0Amsof9P44HT+c6C4pA5I1cEJoCp2iTF+NhN4aZuZH2/awPhYHfwmALjiUvh3ExFGsOebdx1
i/KoLtDvXFKvqSTl0ZVFR2MxgF0oUQAlLr5/2VQuerfgTgvZkzo/5X9unyodFFioWUADC93f52Og
igM9Whvd9zk08iCTEhSV83UJVYmvX50qXF/gLQA5C4ydm5mhQWxP/YitNWi7WRm2WdW9J3EmqVav
hR8gXjBtoqEbH4o4QowJaGrW0DKC/3WckCtozp6eJ3dAbWwzqJS6XRrvywhCRdVyKBv2C0wRrduD
cfT6rK4ECvgZ2IGYUbwcRVj8RGMInjsp2D2GaTvmkDw2i299St/0MEb6fn6/bk5kbeWxL7A+OLuo
3YAARmywHNB3EeZDB7IGdPVtl4qkv/vGGaB97qh+XE/DZnaAz5qokr83vUV9Fhpj4zIoH3/ChyCL
winV0M5y0aAYNXaDBgD8kiieXLTluXPoeFGB/j5ZT6wIsf3PoHVdB1cTDF2Q089mEdctdJkDjbL+
MY6yt0yZIsgrZn28yyljT7mi03u1MVqvC6nt94r1iScvDj6e1IB1Acov+jIa5pDd7dHHPLXxRrer
Y6dbNwPssLYnJoSLuBzRDtXq6MRGSsCl06PhKH4TQXAwkgEW11wNf36A4wtdQoARnx/SeHEgrUzy
JYAuaDS5+Y2st38XDMERVgsHAyxNwuHMxgWJqgX8l6M3RE+WKomT+fV3nriFkjDndAOzG1oNxWey
k+KNPGjgWCJ5BVTY9yRXNzX5UkQRWmRfoFdw/dCt3ZbwZnye0BcIVN35bEFaLnbKsJmDB81624K6
5+3276Ob14QDQU0WTWjn3+9rA/W/rJsDdNx2Po2fFu0pkTWBriw5dpeGGwYehCftzo3gETdZ9TCb
AQhzwte0+Xp9DOuf56QVuOoRh4lzZEQ9VdATDYWT76V5lyBlf93Ayprj9/9rgP/5SZRa6q3S5CUM
wBXsGq3BKAbfsV81c9hMIEQctMi/bnF1SOhmRxOdzctp2rnFOLPHWU1yEznVTRLtCsl1v3JRIoNm
QjyKn3q8M88/341DU7ZNZ0GjCnri3nAs008M4NSCMGXZUA20NVsrKJffGYo1iW5JFkU2BuGy75MI
hJFtYwV9uCFkozZ+Kzkb6xaAPgWlO/6y+CKdLLse6iZDVt0K4vYeqVmWHTQZUeTK8cZC/GuC/4QT
E0pZq3OLzBvglI5bKNwbGtn38uvtu+nUCv8VJ1bM3NaWZsFAEnVv5TtNhobg20XwiRBOhEIAAdE5
0CnC9x3KSqBOcysw4x+U3YMqu0p+GB/Ncjs+DdUMVBOQqODlBrEBgZQg3LFLZgVL/tEqf5zq9qTE
2feFFa/qnlD4WysI7cEb1U0LMGVo/K5myW27PmH/jkNY9q6FRNEwYBwj2Q3GPowhm7wNfzr95vrC
r24v3B1ER1OmcQGbh9aJMiPhQwPF/Jmj/8x+zgzvxi5GfuFi0v41IviqOuy10rBDGqid/RYX2h6U
oT+uj4PPx+UG+9eE8JhLZ01N9FGhYKayPuoh20blMKPPSNZQteZ2cRuCC5orbkBc7PygTCyCuhLY
AwKFuXPtRzLK0ZVxgO8TOS8QGyOiFB8o9QJF3GkeQKTm7Mzirv9tySgEVkaAchinYkdhDC3GwlWr
Ge3QjaADDHoIiv9KEsmGWhsAOJOJjb81IAqEi4PWqgOFWBM3YQVgfFp7cQPlgtfrq305BgcWcPPB
l3AqS2EMFLxQKqSAtaCdvFl3neHu+vcvB8EZGLk0I+d+vMBFLFCEhzwY0tMtujsBLdgwLdtFMb35
kMMM5EA4fS4iXbFGaQOnzxqiaME8AX+hbKl1LMihy3aa+vX6gC6P+bklPqEn/j3uqJqxBpaU6YtT
3xcAahOAKaHze93OZRx0bodP7ImdiqZKwXIHaioghDH0577O3aoLJr30m+bQ3Y6SQX8J6uUIs3Xs
ZvG02E5jRGBZ0wLLirALIJkdPUKC0tWWl+vjWttwJ4bEFAubq9xWuaEQKslT/70BEO66hUuHD3gM
WJXQU8QROeKWHtGfC5Lc2gRjbO0vRgYxn3T8WXXZNhmyn9oyvl+3tzIi4H6QuuWvlEsxNwVkkUNP
pimwRut3TuFqrPTmMgj3MVCuQIkUCXyRHIzozACpmjEFqfkSb41YsiYrh5QgMKL84YMgVRf2Wgeh
Wy2O8HnrLesPTfyYZ5I1WZ2jEwtC1GJafTEVIfizwyxz++7LLAvu1gxAi5n7efwL/uz8uKixbSW6
VoKOFwr3VUfdIbpRhwp3L5ICJyaEILiIbDqhGRMaLIgcu8UfkR/MR0m2ZSXxAysQxqbID4JHTVzq
iM26NvTYTUN7B4H4UnfLekejXaR4OI7mvIFoApUVOVZmD/U1SI0C9oVHoyZcNdHQFFnTdUh1a6Nn
tz1ah2+/B2ABiXSUvQEuE/FxoTG3pNchaFBGP+24BM7LH7Ld9YO4kj+CcBeStxCW4/lPWzvfBHmu
h3k/oFZTVY+zOW8ztGipJXXV/C7qHyN2nw/FXcVuDmRhFfUOpO85s4yYz0Wi144nDUn2NoMQ7DL8
Gmtjo5bGdxDR3JwGhyn0hCEiR4UI2fDzAWqJWRC1Z0i6Ovty+DOSJ+VGYlW+y89MCCc1zSr01vQ1
8q2d4mfj/Ni2mWQvrO02sADg9+PGxoNbiDlqpSB1piTIbaZDBFqw7klTZfytK9cnAksw46Bug/hG
LEXF5agvXI86UEZnWzj5c1HbHi1ASFmHfkiggp20tcSNro4LxQOkRdCucnF0MyXFM7/E6uhd5JrI
UP6+vr9X3DQ2ExJHnHgCTwnBxzFqDwmtwjlgyaNaZ5ChTt0huf2qAe8HPo6wFhBG0ZFCEsLO2ggp
vRx0QmmzeIXsobQyTWcWBD86t4uSDgQWsCL2Ry/rYuX/+/n7hXOfOejbQEoHsmfCBq7QXqM1ptIF
sVnfsyIx3JQwEMfPT3WqPdlRTd2MGNAgkSV61saF7kPkQtGpBCJSwYnWU9ywuC97hFCj18ahN96O
TcLQ8KAAeBZxAJzA+fHXQzob/Rz3gdKNrtkeZmU3ja7ubK7vs7U7iHP6chZz1Inha87tMFUBKEKB
HR0UgD3bqi19VJV9091Te9mTLvazstxF9oIGRUlX8Ep4rfOUAy5azONFRhn1qkWJ9KyHLslXZcm8
vL+feyDb8tvBUZjLE0PCXTHrHU+Y532wUB0MzMxNcxDIXp/ItR2hg2sMDaMqXiZigzjKQ4mVVvkY
FPmbkgHKJjmra5OFkBOcTwh5AHIVHGmu9VNUZSjx1YW97eBLSU/v9MiG+oXEtfGdJR4qfnVDgwGl
uAtWKJAFmyB7LodgbF+WaNxk1Y9IQfEijLZJ9XF91tbcHB4hwLfi9ctxBOe7zzAKapQddp8WW3s6
gW2oSNlvRVUl4cLKFYHSxb92hB2wtAMZoQvRB8k/NGofm1/6925kj/WvT+wCJOosXNsEuAsquO2O
pUWuV1MXZIMPNkaZitPadHE+IlRKIJKqi/0NY5YUQ9m2fdDPeTChHy6smxfLlkHb1/YyUB3YZip8
D/I256tCAVTQxoLivGSx/ycisjbxNbeNpCa4s7CZUWAVV50lORmTsA/UMmDpP8bwhgCe9IcK/Vjp
d6vcXt9ka0cHWxl1cqQ3uYzu+XBsRW/KPIefCVsIDsYfTfWrWFA4lqULVihD/rJk/tcQn9eTd7wz
orattdxQ8aS3qW+U02FZwr1Oq6+13rtq1D0bGdsW4KrxjPx3GlEfiyzZgytldPwMirw6Hqq8TV64
Olq1spdOxeVUavWj2XWPY1Kiiqt6jUnR9N/5XVFAFCM7tEPpuICN7hNbf/3EnMNXoRiCEObiYV6N
xGlYjwOn9YZb5Ht7OFrWOwtlUox/PYTorWyH4xIA3UI+VthLA83NSQnhQcwRCtZR+cDm6bUaB3RA
NqOrztQvUsNPyje7i35OPSTizAJK6EvpNar9S1Oh6samp95GSZNwttz82SrIplVlbAJrRxe4H7QL
GJAnxwvifG/0ZYSSe4IJyeme1YcMXeB2djuwjFOP8sQBSC+RghNWHllcxwRocw4M9bEkO/Lj+qKu
+AWkjVC2AagM1NlivMigqt6DuW+CKHTrVm/mfDvIGA9GuDdcooBoUotP4skBWsBIFpolfj/LEq9G
PkxK3LfiegzoCCPg+ZtiEZsqCjWLKrUep0DJdc+yC6Sjj938SzdfY/VnOD/Y9ZdPzNmJQe6cToYU
VczJ7BBv/Fo5KK3m2sX7ZwwgqQsPh3UXvRtqnKBXjNQpMI1N4/jTJzYuXqFANSPSBYLJEgaQ16Yx
LQ4dgmoK3Sdb+1qHkqrpSsABC9i5lgaQPB47whRpnc2sWh0g/ZK+K4uz7ZYucR0AIzPWxu5gyuSx
Vy6EU4N/cwsna2IYSdYlDRkCC8I9+bQF6bVXJV/U7vYn/JkdwTdNLLPaBtzpQWY7j+ps3zdx/xo7
zfb6DpANRwhuGjJqZTkuQxCNSLhpT7R5LYePScbitHb6TYjJ4F7hcpti5lCjIEDqW0Sg0H5fzEPY
Sq6MFQ+JHhrwgaLOglqOCGZjy5hWddxPgTEPbqsBwgLoR/txfa7WBsHld0B9hDhKFamgqTH/33Es
lwTSpy+MSaoTawaQ0kM+GvENmoMEF+zEVaPmYzMGfYzwso13t//+088LAWZj633KlnYM6slfLC+T
RZhrZ/H0+8JZVBPg7JYR37cN6AG7Ybkj5L6qNqOs5Cwx5AhwpbFhlKRo1g301m9yaOgdndnLTWRA
Ja/MdUPovXHwuL0sEZR2Zyp2zMaAggHaMRIvgopfZr2oYLGfesn2WtvD0FzBywlEV5eMuiNT8N+T
Cau/fFTZF1s9VIbEqfAVEAIevC/+a0KcOHQttJNjD2OwtMkOVGdTh8ZAr2EPeXWgNHFH2ZZYcy+n
BgUv1pQGabMFBunwo8gfxuTA6o+cSC6B9Znj2jioIV4yAiuzZQArq46B4uBSRvuSEYNLGy0nnzg/
uGz+vxnh/KDGHebAAmPbMX8xESIl/d11C6vrgz4P5KPQG44m7vPbDIoNZGoiOIC6UccHwBHqR6R5
cy/UmvLBmiyCLJs67K12dvZxNpv76+bX5hHBP1KTQGdfUoiac4b8/oS2ZBZ+Ieq9PvmDrK9SZoJv
mJPrs2XowAVAVw0I+5izyCfOFwetEtfHseZH/6IZAWjULnHmdKpLWrQaigjWR+v3qiSUXasfANmL
Vlc+S5fMh3Y4zmG19OitBkLPrF1IbpT9Yc5/zWbqMvrDAE2uldwOrnLQ/ohiD7pZQLos5g2ZHkNM
RVvUoAPDnIfbKH+aqDE8L5UiI3QX2ft5dp+3WkK4EjQCoIThy3i6TAogx+qEMow9zNu2hSjBEen+
LVLLntn4HVm8HI5XH1u3QXJZgcSHek+hJDFuyiJ0DfKzGg9d+Uvt0T2U3dW1TCGDrJ0UNMHw8gCi
8YvUo105c9noaFVajF3YWR4LybPeUw/PZpDGHoxkh15XRKZgAPxhGndZfcTh9YwJYYF+HIY7BCR+
lctS1ho/oKKDBdk6shM60Ay4yIV5s8owg6Kjyl/xRnFwEtvt1L2qjMeC/VTK9Ej7TW0yt7AOU/2Y
sJ9LXADaO7jV0uxC3bnv+8pVmgiy189jnx7tlnhRO0r85fryYvo4DAKtq2LqrM1KCNQSLG+dfnPs
2J2XJ7V7Wep6CzUgr4IUUBFuGuMubH8Z5aHQ76syiKcYj/HS10izaXLqmRZ0XljoIkt/pOnx+gle
cRO85YHn5bl46t9e4JP9Fzb2OIUFeh+Gtp1fZtB5H7jMx4aWswzRwL22sGTId6Dth4emwNILS5ZG
g2I2LZasUtrqkLXQO5zSYb4356H17KVqX+2sr14axVEk3n7V8l8KTSQvEV3wPX4ySFPLTJKixhKM
NpjCqOqT+amdn8om2o4gu1iaW90i8uTI/gHsBJy+dVGALEmWGlVadEFiP2jzwz/Xl+ziqsfXITLB
9z0qQjha56OZF8UY1YygnsJMxyv7LHaBz+09KOAme/CFRpKOj4stItgTb5KxVtrRGbtgBB3llMea
W6pAJCA7J5m2iyCQG+KVImSjuOKBcClzoGbWjVMfkHqgHjjX7Qd0P+iurSRftSGed5hvGU5pdTI5
jx1aWlDBufD1Tt4XOjW6gEyH1oAAX/qwsK/tzQ8OPrQTM0JEg4iiG7QJZvTS9FUjc+Pp4/quWFkl
FPFwunhaBptD2OMt1fOKkKUJrCX+1i91/lJWC/F0JyTv1y2tTBlasqDii85Ijn0RzrFdUGAdkxKW
QvoDfFPPSuHchWO+GfJexvm4MioDwH+g7RCuAIQujKpMFmJFtVmjH+/I+mOe36nW6/XhSEyIeQb0
k1ppwWCCKPctJNNq8jTK+n1XbWhg8KE4uDz/c35kC9Q346QOq6BNrBG5kmLYVCTPn4pwsSSHaGV1
4BIsm4v0orFY3AdaVM9Ox6oGxdzNYt+Zy74d9lP+8/qkrRxVgAXQvcyh4QhkhT1QhBUSdDRtAmco
zMJlHZn2vQLZCYJUygPr4nxP+yWRADsuk+Z/7yhOKYtKMvKkgocI56JP9AiDy4d7tG1U4UNlPVsE
5/XZQL2le8+S57C+K2zJ4TLEq4vbBfk2yiF4BlxkPZY+H2dFY01Auyy7g4ru4tmWLQvZL8Nd8Fzg
CKOezDsREdWcb5Pagir9SBcWRH33mhPtbdCIN+iRH4JWHHCXzI/7yie1OXsOlEOvL+nlHtUA1gIn
MJJGJp53wlEjIWgoJ3Usgigd/EyNwPGhurezJaEb+cSKeNoMvWB1pC5F4JTq1xF5sHCxN9cHwn/o
WZwhmBAOW2xScPmNpAho8c/MXnpUqsH3sjP6xz76XsWBdTNCRzAopPbiStcUPBiKINY9h1iucquK
Ee4mzBqOG7YFWm4hCn++MRanqlu7gwX2T/OQS07V5eY+/7jw89POLu1sxscz7WEm/hC+XF+PS490
/n3h0IIgf4LyA9ZDse/r15nui3RvVPvrRlZ3L0UCCdLd+CcRLtiIOkpktnoRpNZ91Bzm+IGakuL+
yjzxvCp6L7jCl2nzcZ5EkW3plBlN4yJQwdzoDqlk265/HvVcQH2A9RER003KDKorWRFMUO/ULHeJ
ZWmVS6cNv8JZNf/PAv8FJwMotGEA4q8oglyj2ymHaynifZVaO0LDwzwXknVfGxBAvyhGAf6NgFjw
ZnHSU9ai/BR0zHZHPYOqtnd90S9ruXCSSOPydymoyy4iRjVk9phOE0aUhQ+Tk7xHS3EIzR781uqD
0ileR/OdQfr7mCgbskzeVLPHhHaSRxTfXILHOfsZwsRC8rh1WKYWwWIOmZck0zNQo5uWdTsLTHqA
3P9JmkVyJV2yMP8dO1o9EVOASuSCSgCkvrbSDkVgDlYwOfk+bpMDhAK2DThZ56XYQBDlcYpnlziV
r7eLl00pasjpcwzmWbXJNjX6ld3rC7JyCgkEIqHhaAK4fnGH9L3T0kVT84DMDYAVAYj4/bySFSBX
HDysOKilmYTzpgsbq7MY5LwsKwck6TDbUGB4jtOXuKRe1WRuN7402bfrw1o1iBcJmJt4H7IIhUD7
jbIUQ1oEUFm0htaN521tOW4SPzaG5baVikxCdrtDA7E9xM6hNrPSLaMobBnSDu5Ar/d9vplJhD5v
SXpidbn+tSFC/yOGx09HMa4Y6TQ7hoXke7LIBLRWrHAKRiA/0QPAEzbnbsdekIWlhVUGUfk21W9Z
8TXTvl5foBVXc2ZCOIDJYlgZGc0y6NX9H83ZXf+6bAD8z0/8ZofDFKoNBhBrBwqgLyTAlLSX+LKV
W/JsCMLtwgYtJXoNIx1569RipxcZOLZmL5Jx+MoMCaenbppmwh1XBmbvxrofAUaY3RW6bPvyVRV8
4tl4hAvZSKi+ZCXM0KX3suy3lUOt0oToaLxF+ntj5T+tGrlDqNbZY70rae7SYleO0FBmz06veDmi
X/WgFotLlUO9QI6OfeBx442D5TpOtp+zcWNrtTuBh7i804qtlnSvC5m3i7OBnIjraH9AHOKW2VsO
KeVSK5HS8muL+NGs+ik0u2zztzp8y8rIzdKXWf05IbHRMQ2Ihq9O/KgS2e27skdx1JDZ4CX0S7my
ZJggZ16UFccYUI1tWjOVzPm6Bc6uqfFmeTHZyMy5rKiZVYFGJm+00SMoA6KunASM4V8LQqgYod97
ZlZSBYy8DuEumd5MZXP9sMkGIXiLvhssx27yKiD2T007NKV//fsr2/9sCNz+yWEeukat1AzfH9XH
fARm9m5etlEnOc18dwu7/8yK4DJUavaToWEpLJ0+ILHlRuEOsZBLq62ijBun/3l9VKv2wI4IHT9k
Si7U60mm5oqqaQwI/sKroty1WKDSbTWGvqY8RDd36JuAVON2QmsPKG2AHjufRBMZE6MbQxZMi/5g
tB95cXMJnVtA7R+knVCbBiTw3MKs6XiGRlWFR/0htdxOBklb3WYn3xdG0M1qhy5YhtNovhv5T5ZJ
gt/VbcYpKzlHC97TgjvX836Z6kbDBoDADutfEu1bXqPYIAPXy+wI3twYEQAnIYEdeLjE6nd1/xDa
T4tM9Wp1g1GQWGC5EdqJCHQlbTMQ4NAqyKiL6k+77EviVumbwrxF1sa76mVObAlHlBSJ7kQMcxfO
9rYqFr8fsruhtW8PVjnb5H+HJJzRcqkKO9EwJCXc2ZXpTqXfpTJKe2F9UDMzATUG3g9oFnT0isCv
Mp3raOgc49nUh9nv9Fp/0oxk3kHGtzzEU1/fSJfzH4Mgl8HAcM1ckAOjyVpZahSknrXcp6qG3vob
PfRfC1yym1MP4aEt1h8yYpMIJLTGcxXrRzKjnKWUEvcpNjz8xwbCe1hACAwk4/nxHyBQFdadqT/H
lbmAGMKYfrGiNHdg6uk9MnTmg5mNkJWJaw3E4QBAmyFcXWSbteSXiIVG/BIbSnIg90ZtDOUckWcK
VcZZz52mDRKU6JlWoohYunWYbuLprQkflmhHwveBfg+rFNDh/Wijqzr9Yg9fly52iVV4OYAfo/HP
lE93BQihqvrRGCSpu/9H2nUtOY4r2S9iBL15JeXKUtXd1e6FUW0GBL0nwK/fg9q7dySIIYRqH6Zn
InqCKQCJzESac8QlP/E2YrdM0ckUgHUAHE/yrHCa217REMeIeQ2i3zTsgnFTk20fbGz9Nvf8H1Gi
L8uDZYbg84PpOxtPSctGDdgFYuWLoWqOfU/USGtBQzSGnnE1A7RmSQJQNavTpuqMuNPz8l7P7Hbn
jNP0kriDsUUjscXDsS9pF4LuVUdue3bvM+4bu74mZmhr3Hl0lmDYdYimn1nJu23tpOQLcT26a1qE
8rcZEVk95Eaf3q+nwR2H/tj020bb1N5hyBVbLlZ8viNnGigDCKWFVTaoXPdANfhWU7wHs7BXdcWr
ZEj3zeOdnXYWlgH+R7P+WVpDOKk6/CUX8p+tAkg6omAUDxzx9yeRl8Z5No1t1gO2PJ2fealrcYZ0
fjgGM3gtl9rasEl75WXRHa4HR5eLQ45ADGlj8PB9IPlccNLz3uoSy4ptZ7c094j3lJQ4UjghLoJ4
36LEjyKBgII5F7FQFGoL1ODibNrX6Yar3tBy5UMIwKyAaL4VdWxEXecCwP/Ju8bwphhcEz0Ye5P2
FXSEaREGdZN/svLU/LI07m/Ok3o3lczYA6NieM7cErg6dZCoUCTWDDRGqDBaCSQaLFruW9EHT5v7
VpvjzM7HTTPqxbbyJ79Dmwrz7zoOrm8Qs6YbPw3Gzxgq0sJ56B2Ewd5wY41QbM3ZT5FCLQd8zGar
5yxeujst2BHr0VKVFFaOF7YVsRyQP9BdK8+NZbxP+dxBBK+eLU5Dbfp1XUVXwoRTAXK4my8ZMfQK
ApzPAFUc7AMqTMGsuAeKVXhSzGs6ozazHEK0IMw6AMHebAuFB/rvLnmSEXE5jtjMKxb7+s+SHt10
X6kIlKRM3PtZCwnAhBM3Qc4lpckAsOFZH+Ku4LMNwqaynEO06lV/Wjcgv92eEtB/BkvEvNpcQkRa
KirtS2OCR4loTgYDHooAcpnMwvhDSgdrjNlsjlFASGx0HqpYSX3zbp4JkitlfFkWJ0/MMdaMjdFs
eLFjriK4uYwbEAGiHoBUARZ0UW907JLhAQGA2JmHSFxXJSZkd4P9MqpyHyvm4lySZPubeRnqxaJD
HJhfjWXrpA89ezWrnYM8TN5vWndPh/sC4zbXr9Wlxp+Llawm8J9GEJ9DbGY5y12Zus49SsiqZtIV
KWDoBUIeuuJFqUuozIlj042U2pPRjjHoTcMl+1aqntuX1gE4IycCJAtXko4tXdGPMc+1NsobbYoo
yANetTKfgalgqVgPL28ZwnsDb29cNOAsyxTHvg+eujwfsKDX5NUoI7DR5mj4i6xq390IKI8bLbo7
0MonptuBdiJtHmUgn1m83IxrPPTbfaris1rZO9S8UH/CYwIuVC6rNXNe1p7dmPHcP2bZLvAio9/x
X9f1bMUoYCobhVmggWF6TPYPWm2QpYKfjLl+aLOH0twosVgVImQP0RMdxTQXzZd5gXdGRNFqYStu
i0qE5B94Xw5VUIr+TvaQ/5yyu041U7oiAZNpJvribfxxgeUKwj2tttpqiXO9tzdVkd9VJtpbXUeF
irkqCGwogLkSSGZyiSg3Cy3Icr7EftfcLab5MJGShhl3VcHHigkVsM7IUaH/ArfGOr/7o9MTIJT2
WBFlW3957fUkMmn1ZKeNOv0qrOT5SwCPLkEHBvoHBLQX77wk7efaCuqjm2Uhsf5xkhc2fHfHO1on
kdfemCDB1TwTJ5eHppEuddlC3Lj8dIu7GmyvAHi/9eacy5B0buEVKxxTq4+V9lRUB3v+nN7ImHex
DPP8iBj4EKs0RbJSc+5EVrxnitt/af/P1yDpQOYa7WAaaXPkU7YHDHYCkorru3RpxGDBRPJBNH+g
90l+XpiTm9klHn8em/WQY9aOEGsOSePtEhuFlevSVtZzJk1y1vaQsH7qWnqk7rz1/Ow5dZQjniuq
jDkfJKnEiwy9spJnnsYJ1ATUS4+83NQ+uo9fnCwa9bDtXzh5vb6eS2OA1ktE7QIIErPCco/nKIbx
29SjaNzQQ8+97xoSeirTtrZpwgQAJAoQHYgEzrXMntKxt7uJHkF+/NlREXmsLuHk65IO6xju6TMD
Xwd8zwv3+bNRa8+JntwIcifuClpH0eOCSQQbPW9S2r2ivK/ZbNCjke5Z9kCKu6zKwlx76Pim8xSN
xWs6cCpM2rK0nazR63W8FOwfsxPrixaaBY1yAhxY52/Sp4pwd30T/12ctIkY8sXol4vF5ZO7SRIS
ZkjPUVW79LoiIKpGsRuN7rK2lcBVJAh5KGbIu/y1ydru3tNGQ6HTa1LQFoDhEXR+4Fkq1noSc9Jm
NFPbSejRYZ9HFgXe9+t3RvV9KeRcrGQoK0qzY2nqL2b5YyjMr9clrJ3G6Qokm6bXFrM8Aysg5Z2e
HRp9T2tFx9alcwb+hmDmRNABWyMXLbyJtqyccODd8GWoHgTUXWmboQu6Fbu/Eb/m/eqcChM7enIi
vqPhBU+hzbo7b3jtR/z39Q1buy6nAqQjB8SeNxNq0mOifWbOhmQMhfAqLBvQTKU0pJqiO2RNBQBR
gJ5lBFIAb5LkmQk3Krw/02Nyz38o4TRVX5cUzNSHmubFlB4tzQ6fm1YVzK6d/emvl9RrWEo+GwF+
PR0RK41bZDVz/W0i8e1ZDxR4TrZJHNvJuS92VWJICoLiWfvt77Ti7fqxqzZK8pSZVnk0s/F9IA+2
U+Rur39+7RoihQdmBXAEXQawXl053PKLFJOq3gaTb5uqR++hpeIwXTsOPGKRZ8CUBUIZSZlmTohP
pjQ9Zv4+CO4N/ZNlzHvNtCKW/bm+opV7groBRpqguYBtlEOLOgNHcmJxcqxQ1EuTeccH815n/avR
gPje0u8ArZgpQqaVXQQlGiAAkRAVFStpeUZS6W0bBOSokY32y+/3jqoouqIGgnUEFUQULRFkSM4y
L/0BCH0dWusc8loCiUdfFFWkFQnoqBeDfuhwQ5OodCMtS5s1atfkmNB7ch8whTG+3CLERe8AP9A1
gCdLF9Jk1NdcWxuPjeGGGmFt5PvTF2KqUN/Ezzx/JEGOK1ptxPhwIL/I7LJ0Z9MDAkKd+9Zzyapp
gzx2Gyas9vadOalm/N4TcZcCBZKPIfCSZJBLZ9EnvWNkOlLPDxOrDlNj6w+/qfc4NHFH2FYblmgw
dte1/PK08ADUoWqolqHiJ7dgFCMcqO3ME0ZvF9C6VXGaltvrIlaydkIGiKrw8kBzrTxL4pvco5yy
6VhUU0g0IDTWkdEc6roWE2fRWNUhJX7IMIFrl5oiWnuvmcj7iseuwAPzwKgud12CSmloMTYzHP3B
fWIUGHedvzHcCqjB2b2bjnUI9KKwtawtr3QWkg5pS7fUtjY4cL2m+dtQG/+7vsFQrMLCrKkypsUw
aCVKlXiLn5t8redlvTjtcCS6pUWlkzkPaer7YZ90gWIX1rRZlJ6RIcO7H+HkuajMt4oeMDw9iEk3
dQrkkGVXoEdfRW+0pk2wXICCEhX3C4Cm1B8LqmVmfyxddlcXxidDKxTR/tqmueZ7OR0DsehVOl9J
6k2d7qYYitScLUauwqnPw6JWqOzaOk6FSFYSXMsdcljFcAyKx8l8UjVpXiZGRRkR5+AhUwnoXPng
9cFAcdoEdpjjh2P6F9OQ4ULfatvbt/qLURw7nyg8y+qKTkRK4UW5eAFvdENAPxrAAzO+lJaKKVsl
Qoow0GScAOwNq9KXJ8O5r24kPUJkfLZrrnTyTTLaiZvh+6T6W1q/GxUv4OrvR9YVtxEz+5gLO9es
AZe0t/UcmDf+HGUYlapUU/CrEnDeSO8iHgYkwLmEotCd1uXeeMy6lyBK6ttold43CGj/GHEUPe3o
kT7/vNF3np221oi8Hj2UNsauOgzBptNjWSSvqZW95Ya1Udh2semydRXDXgL8AvN0smGhxHbTvgwg
M98H7DsI1DDCEebEDmdKtnT4kbfdwe7218WubaTA+ATsImY2kIs5X+nseqmhZzqA4Io4fWP85f/3
eSH+JBZPOea8x2DB/US/8PCW94pRqTUbhtjIBsIn8r0X4/yDgOO0FlxGs/tKMew6OixU8qOsBhSn
UqQ8BXoKR4Mb2KTE58Vbodn2XZkQ50vbdtpzvRhV5IIKM0Sn/g8a9GlsWry8DSDpXSMFrChcHKLo
C3Y9uwJ737AAXDK3p7DYOZqqz2d9J/8rQO6b8Sev9kiBoc3a3WTmxvT3H9K1kzXIfTOaR6jOGG6V
PdCt2Wub5u/t2nYqQDonJPtAr9hiDYP3y/mVWB/5PAb+4C2R37nATe4yOmiLg3F4cjBMeH5fledd
iy1E9GIZHlCsgVRwfls8J6eGFnBcxvQH4WRb+vneNe+sTgHutHbpfdCNoF34Ha9D8i/uDGa/doT1
1JNneq83H7CeJ5+X+Wct0MT9r/XU/fJ+nIt9bwaxm5tbveHPxMF0EEDqPnDyFtrTMGwv8EoljxYU
FTrUKhjP4ED7EkGZyuuLrZesM5BnwK8JnAeM/cnvSXANJ4D+CNBu6+kYeXjJuruxbe/0ETAg1Ud6
2PT3UhneS1iOpAd9s8zalPTtMahtYIhNe91kj1Wjysis2TVk4f9tAJP0wGwCzXEH2h+9MotaG0Og
z0E1bNPCDDP76IE/tDku6febjwoDggjagCD0jnJyruRp0XaV4UCoXaEx8sFo/lz//solAtqCJzjS
fLwIHMnlzBNcjjmiWTkr+oi2P3vLDZm2m+j/U44wqCeubSCGPxPDao62vdPdsHQfaQBgLEXOb8Us
Y7QOTC2i3wzRgRQ/N5aTlG07N8dujIbmrli2iQqp7DI94yPDgKYTgJNiYFdu7dVM2+r6BKpdAOLN
MT75dQwcZtZ9Tes7quo5XDE9Z8KkeCPJ9EJffAizedgYUW4qDMHaPT1djHT6Nqc5oSO+bzQvQfmD
twfS/+nNFAUMxfNpTc/QvQCoSjwERZh4fv6gA2rMJND7o5W+ebSPKtTLMmdjdb+v6/PajsHni5Ad
3d0X+mw2jAESqO+PyaCF4ZjfCMEuIgsURqBgAHlG8U8GHMJgrr3UQcaP03fTeKD13c0/H1k4NGyL
t8Al40gOxZsrtwZbwmPq/vTsbx/4/HtKHG3Wl2ybdEBc22QBOxL6raUZ8Jw+IgBuEhMj6JO4QLhg
yMT4xgL03glodJq2Zb3SDAszK/kWcCIAMBxQtBitsSQz7BuFy8oeWLH1GBg7anef26T/ZqXtM5u8
yKPA9Ry7x4RrIQqOD3rl/+FIbPkML4N6OWTgVDEL956W3Z/GdgENrmJ9XdHA099nS841JbqhTak1
HW3k0vSmCVUtQWsCUHUWjhU2Djm786tkD57LWMOno6d5YY6e1SFXnOKKWUB1+z1+RlvTRTola+ty
HjttwvAjMHi40372x/LQtkPopTl6+Xq2ua6XK9YBAgH+awRiIFqOgXrTrIpgovMx6UBH1I/Lr9lv
vYhitJP18z/Xha3t33tuFQBAIFF4h4w7cUXEbNIcpLPg1QD99GNQKyzdig/COgQ7A7DxgJgsxJ98
3kqcBpijPoDtm22V7WZtY6syHmvbJWYkkVwU4DWym7OsZvBLcM4cOTdiLy1fxmyOGEgaWK1Koq6K
Au4ZWsN183JwKus1HzPx5XTM7Ox7u1DMGBVffOYfhlE1c7t6LvDb6EEDzdoFlhtBWjLhOiCG+6YI
tw3+uH7uawGcQN5BOlg0fSNrcH4ygQ0DkIzzfMxrQGXp4/zE9PbJsMihTc3lDhMZu8nIn53M2vOi
vP1tDzIs6DZiOR3ZaCkRltfFjGqvQB42X1znU6bw5GtahzoAKnmIgC2Av5+vrfAyvStnPh9BdxzW
6Ztux8mNrHHvvk9wLMHuwA2iVeNcxtT1FccbHhjQg7v5pSGdff2A1nTt9PvSg7RZkLsKwA2P9ER2
twwlYDPztzmfvgSoFV8XtaZrGOc33iHaxdDR+VLqZizIsmTz0dHepvxgquY/V48DiWhRMcLghuyk
MNLIdL8PcEPHR7N7sGg89h9QKJHr/o8I2c9oadcFPIeIKsgAZAuof4VKrR2HoOcADjdeINApaY+4
ZmhscPnRSXZ++cxNAIsd9MP1g1jbKExkokaCbhALfVvnQkjugptuGPlxNF/M9gVww52q+WjtrGHl
DQHggNv/bhZODLLR8bYGnyc/AodPi0b2+foK1spMeD7BHv/vqJ2c/mRAF52WogXEqNeW32e0oG4K
2wPDHm2tUB+Waou8N78fltzdzFPVbMqqa186FhiK+7OyUKCwooErEJR1YD0538uqsTiGks0F8CXI
sQVDWHbb62tdib3OJEhGjI39DNJCSGi7Xd9FRPucGI85QpwxLPPHWVcsaGWaDp22JyuSVDDV0A+X
ZA7gPUkfDfybXlo7z3n28yR00l2SplHNP5GB70B9EbXWlqY9oLeTUHf2ZGL7qjjWuqrjYOVa4BWD
+NlHsRQjU9Iue+CwtqnewCOa9WPp1YfB/d4mFfoyi6/Xd3vtPBGlCyhODL8Dt/78PKFXulPaoLAZ
uilyyq1NR4UZXLl97yxCwNoHG9NFh1EaAHWReIhViOYDOeKp0J71rlac4soygD8nUB3wogEwlLSM
2eoRLPWob7DsrQjr6fvNu3T2eUknM1Z5mVfQCX1FJOr3daFyrWu/H8GWgwIHQu6L3o+OTcyhdTAc
ex5lO+NGIiThVQGP9u/nhb6dmCcv4xZtG3yeAOxIj0HQrDhk1e+X9r9owBrWFAngXBc/5D+WTFUg
W9EiFLoFkrGPnkFDPmDdRopqZinA29OI+WFWPQxMkdBfFQH0L2TzAZmEl+v5JnFm1TPP8ejrGrqv
YFeBIF1/IGONaj3iQ7D9uui7l15uHJRU1KEENCpOlIaVaip87RxOPy+FT2SwC74E2nw0yKauoo9c
M9SOTRCooKiPgZTzLSomb9RnM0eAOQBkEf8o4o21I0CiHVz0AuPxYrLZS+sFjWIOO1ZTBD7KvoyW
24f/UbFBVs0zMZAgiq7nS5hSluTevCA94RjhNkCQfrOpcPFwBnOaMEXos5G+7xN7nNyBHU0WjVqY
pQotFaZGSk1g6A31JlBFA1nAExpwcpXxJHQzVuCEE/K0WEPYWF1k0Se/fsgwVJUzRTlvxROdiZO2
C/liUJImyYyLHf3S33qgg7sf2TEAocEJI8N+MUpVTN2kA5h5Pg7Fbin36ev1A1mJJzDhhtsmgFLw
LpJ0dpgqDL5WLQ6cGdoDEofeIU/9/q+5NHYE8AYtDTVekgey1O52ydtU0dR1eSWRZsN7RsC0CJB4
6cDyQLMSJnI1M/2rGyEDRv/1BaoESEdUjsPgJJqJZNALNx9SdveBz4OSTGTv4ZzkGmFlGIg+czxj
vBmVFfub6Sg0Wvy+c43GBp0IMM81egQ87pz4SMzY3Y5N2y6Lmbn/yBpcROiiP1CXm1Jmmrb+0Pkg
MGqfiRY7m+ufX1sB0vR4JwG7HX11klHXbGeYy6meAMFMH9mE0XaE6xR5M3Zz3gc5BaHK4P4C3aj8
Ou46NKgCIH48lnq99Uq61/EP46qEzIpGAZ3QwYkDxETQ752fSMB7Wtkp4NOH2AVAlqmrkksqAVK4
MGQmuKYLCwJAdjf7CVDWFEr1/qiTtApxAhLcCHxACywHDBMZ0m4MICKr0y13XhrnS9H/48zfS37Q
7TEkQxvyIY+avghH3m140m2L29tuELGgW8VAtlZ0Q0jOAAmoSuN+48daO4e+30auo6jsrqgeXrSO
QF4U9k0OWkxv7Nk4Dl5sNlZojd22qs1PDqgRrmv4yoEhrYXeZ8QtmEuUF6LPY2A3RevFpeNERtlG
BRtuN2N4OltgJMfQE9JMUuhiJz74h4PMj0u3CevSigpdUblbWwQSczBjGHAC5JQkwaLBrGsGDcQs
txgLmW639Ajd//2+ZMg8rU6cYMqC2ObRUGz6b7efwennJWWiujfNfMDn5yZiZRVRX1XlXt0gD9jW
gq1bgKSd3/uWDHNTABsm7soyKkv076lmQVUSJF/VdbyeWxMS0upl+Ypn9vUtugyO4GPB5wg8JJTP
8EyQFmA2feUnKT7fZU/cBn9xS4MJ8Ijub+qPhw60GYb9kTWdCpV2DT3GmDvu8iBmbRYBYy6qVJMB
a5f8VIK0a0NudjxwIGEpdiSLaH9Hbw9bUYMRY4YAz0YfrXw3WJrlfY8SfswtPXR0NA7fnGjAucAY
AzLOcODvZZ9i1YiOxsSL56hmXwby+frJX8ap55+XPErjzItjTvh8BeyRjB1SB1hGd7lq3ndFfzEc
h5F/ga4BaD/pilNiWcVsl0kMXlWTPjvV2/VlqL4vKXC9VOhjRXYvXoCT3u6s29+HeNGgwxipHiR2
LrrzQE0GT7R0SeyxT1lYZje/384/L21PRpDFqCZ8Hggt4xj6y8a6PRo9W4C0QcXkFPYyQgJmI8Zt
cfvIABaAsAG5Bigr5sXODciETFlWeUMCP6eHd3auK5zcipoKaEDEJPgXoIokF+RTTU8q1mmwf1UX
VsTZlHV17AcrRHVIESyuykIPgfCmqEXKj3XDpQWQyGaEu8GvfvzhWJ8n84emaodZ01g47f+TIic0
TDA9zH0JKYtfbtwpQDn6A0cOf4RLB9uOh4JkXxnmJqg1zkm8ccsx8gcVEOn6Cv79vmRdeZM6eupP
CRBQ0pA8WMsHHIQtoE4xmISGOHQsnCsVxom0fMKURFxpb376RjfXbcaKdzj9vEymbvd2n8w5TLfB
HgrnF3F+mZoiml7bIkGdiE5IYNWj9+J8BX0xNL01NUlcpDVoufQnAnTb66sQBlqK11G5BGYDOsix
Va74CSd5DbPwWrNKgyBuc0wFLR6JStfYOnWw90yyA7rgjbCgyIkK7DyUnuCfUTWV8wLMGR0yGViT
odlRD8ZZH/j7VnVsU0XYubqyfwXJtaGlZMU4MQjS6CdzfknrfmMNYFabg1hLVAZ+7dILJsB3RA9M
kEm6ZrpazW0DymwNW3c7HYrlgXt/rh/VmjYITkh0wQmzIj9324SMAIxDELcUGTI24Isj++sSVrYM
g/UIR0Sa9HJcYUysTNeK2o0t/zVrDy0Q2tL0e6bR0KkVolYWA1Eg0xKQdB7w68/1rh5zn3TV5Mbj
k29+dlREqivngeoptgptae4lz1nf+hrJuswDuKmxoeXvsqrv/RmcQI3Cs7yrkXSBXGFeBKLp+yza
+UJMb7AKv5ndmE01D6sle8jT6n503U2as19snvU77Our6cyb2a221w9sbZkY6kQOD4Aol/D/pCo4
wMVTL55YdZ/ah/Q5qHekDG63Q+BsQvpZhF+X+WH0SNvdWEPMaOzJdhwVurC6h6ffl5TBmRkyLAlO
qwNUcM72Tn8360ed39dtE5KyCafxkKiQS1bs99mixGU4sXxL79ZZ0mFRWuwGX9FGNn+9fjgrt+lM
gBTUIB/GtMmCADbySM/RtorkVNrQEO2N+O8v16WtXCjQ8KBtTnCRYRBXCnEyt0tSw8WF0mjsaj9b
qsp3ri0H2BE2CgUW0CPklEdVMb/GPKUGoDQ3bJJXh8yh47CdUVS7PG9315ezdjqn0iSVyLPEH/Co
1GJiGiOovDFeTvIHwMcqtm1NDiJCtJQC7UvQkp1rQVmliV4kjhY33XI3Nv0jxaB5Xqiq62ubh+5S
jOfBx2JGR0pVtoE1L6TDckxahAnmRmOkQUCQjQEQhUFa0QN0eyPFhYAB73G5E0pz57zobQ3wNXaL
bFuUBz9uPhkgogGyBgPZ6JW2xY6e3JsxKDxa22UQk2LjBGHFtwbfXxextoZTEdLhe1VrOrSpkNF5
SV0gKyt0a+XzAKwRE/ioE13ioOhLq9lj7fsxkP/uurrZlmWqyA8Kfy95BZTrUOhCaCV4y6T30oLQ
k00pHjSBrUWB/dq4L7W7swKMf/1M+udeOZaxtqZTgeLvT06F1gsLbAsCh+89KSL4AIVerVwUEB3D
NKGmDYB9+foTPPQbfagAkwCIEu0Q5KFmKZIJa2tAkRC0yqizoc9NCqKmOZur2bIw5n+/eOj7OFzX
qpU7CAQ8xLmIODCdLk/44dVXLmQwyJF1lRWNgx+2KTs00x/NasTA3PLlury15YgsvhguAnCBbFpa
g/UMLUMpuF0fwJNr3n3g8wBDEJM+sJQyZiqKwpTZYwfWOO8vG7IwUPz8tQPHd//7ffNco3hSlmRK
wEqXNxOPXN5saDJt9cHuo+sLUQmS7kpdAT+iLbEQFAaHIiqLqJ8UIlZAijE+JEiZ0VYrWKkk1TIX
16deD5CPmpFd7zWPZQ7yImZtSt98LCqvCFEO22AUqQ0rFC9SI0AmlmOI//pS3zOhsl04+R3yoyQj
ZLSWKSFH29P6uLdyp96CpO8FfOjAKi6cfIuiQ/NgMwTh/uB8L4g7PCxArw2bjpt/dFBnXv9Fa4bq
9AdJ/q/NyZJ7NTYGzmunt2k4FF+AnUzI0RRgV2j1nxfFw0wm7hZPQHSyomRuCG7bC8y4GtFk5bm4
GAFOHugXP9FeFHpG+5lh2D+0m6nfe3PdRIbfkt2YB01o1tSLlnGcwrYr2Ubvm3ZDyUg3eNDamyyj
xQMKS90usFVDWpcnBgRngOgBQ0V0p2AK7fwadElALK3jSZwMTYe+CMN4SVLvr11r1b7nXbCjXdGF
iUHqje51/0xa9QMDa+SweNyJQdjOXq8fmPB9FxqE57roMwbdjZxrH7IMU/dA+j2CYO7FKeZPxUJj
4uSbIGgUmazVi3kiShi4E59iTMTNtSFLj61nIfx6S9Ghl+SKq7lmJUXRAD0CaM9BE+O5EI8vOpn7
JYn7yoyc4lBXKs+lkiBFE1rCnARcDUk8jceJbzP/6/UTUX1f+J2TbRq6PEsLF9/X/5bZxpkUbkv1
eekZwXUX4KcdPl8lyN9HdqN43K0p1OkBSAru9pmul76RxLP70Bd8P9hJlGcvha2C2VjzvxjpR3YX
TawoeoiFnuxTlWRNafpJEjvJkxbczUa28UcjbHOgE6vgMFZlQaMw6IK8LzpNz2VRi+lIiNsaFpU+
BSkGh5qXZuDApDe2pqcoQK7uoAAlFH2jgFqWdrBpCz2A7dZiADxtwa6+bezkW1prf2bS7q/r2qoo
PO8AfQx44ouMIJ3asaK2jkR5TyOLPJo935rksaCqfi2VIPH3J4c1OwDBtBYIMot7Cm6RYrirnQHg
5QpnsGZjArTAopkeHZgXz9YGZE12MCHLvGjpXVNmT4Q7h54TxRGtdHKjEfZEjqQQ84g3UxKMogIT
fElz+jZTjFeNZrC1yuVJo2ZUe/2u7q3doOv7wSq/Xz+4NYXEuYEhDB4PtWrJzxJHKyqUPvAgyKew
auZQa8Cip70WyBVWn6/Lek89yz7iVJi02NploIvjbhKTyh13hW0TxBbenybzx3srmei+bQY3slqq
R5plYI6tAhjUIeiE+YJGheY01OGMnputx836D029b5pRPviJixBh6R8T1yzDgBfmo2Og4g4Gi2w3
FJoTTjpwK2tMHEUaApfQWYZgUyKgARx+RT65eZ7cNX0XPJQcnJhBCewmUHIEUZX3yaHTkxFRmJ08
p1UGKBNuBA8BKd+anHUPC7qtNsB9yPYzs30QhubzXVvZ9TN3p36bVIMZgf09eery4h820t1Ix7EM
nbnsIj1zp2dt6Juoyzk4MU0UyXjVD3fmiKoJes1tzsKyeMiWYIrSgFtRnaCMSdyMbGublId8ot+5
NqQbMKjjB7vLL8RuXVhSrsUJcBV3y2IH4dTP6d5eSszyWmz+x6H+vLl+rBeOAD0aOgwoqkoI9y8Q
UBszdUhQljkoxkPLeans4+3fx9wZmAPwqoc7ljwxgKPSasmD/GiDqiteckWTwIVFwc8XuWvXwyAg
wjLZSvZpGzBiAonIebPraN4F5s5Nvlxfw+U9F1LEMAiGzTBqJoOqF/mcmC2HFJH+6D6zbONmDwVB
yLjRNCOchyXkIN8FRPF1wWuHAyAwPMPwghVNj+f2Eo2vBnifFsjF9fgyd3e3fx6dZ2ikE++Yi/bZ
pKhA7tTNxTHD8zXbUfrr5u/DOmKyBAeP3yrnpzhxhsW3KBA8x0/2j7ZVpENWdufs89Lu5Dmv5izA
54E9ntl0A3qxzfUFXPgR1EJPFiDbV1BwDcZcIO3lJvZ93+mf2QwkcqerFeHqqhxwAaARG6k8X+7R
MzFV0Vc2OET0vtv0/t9heqSqyqtKhvAlJ763zCavWooagM0MXMUTiL1oE+WTwvOungla9LAQIN7r
Mjhg07l0NoyMHtt2gSf6oteKwPXiwkNXA9gRwF4hy3YBftWC+yTLNB9x9xTay8sumsyfNx+6aP8E
ZiNeDpd9R1YCNzIOMMO+dpynn0DWK0eFL13ZpTMR4u9PzkLz0QTUG4sWF0VUL2GjIlNWfV8yujZH
cZ06+D6Qcx/q2y06wmxR/0br3aXJHTKwjllBosU6TcdwKbwnze8UGySzfeNoUTHEJKSLii7ydvJo
2pL0JurUsEs2A+NN66XVDlXZ5N4fbZQpyYzKuz8XIRoImqguM76rdLPb53qWRY7R0N96Mxgbi5Yg
x11gKEKtDVTDZhfBl/QTpSeUNYFkt+sLcpyC9jd4voZtO/IXTzOelraLaDUqHs6rh3qyJZKrc3WW
LEZOydGj6db204jOv69r/uqKBOYG6o4YkZLdnNlkmtukGkpX7jce6NFQPjiYPVmaT0BMuy5qdTEe
IgKkNgSNjLQYMtu0XIDwckwy/lqU9mdwa+2ui1gxeDqa9f9PhFzZztAs4IwuMrNO+hhUXzU3KuhH
NuxEhOSBaNJ22VzrUAEfUNv9nzEdNx7gQ+l3CqL0DywH7gFlejx3L5L/Hmj3En3oCbiIQblY3Zv8
nyH557qMVQU4kSHZpQZjiY5VjwQ+QtuUHPwX86+6a8J+emCWasxs9XzEWD0ypzAkcnBjYgYPMQOu
OEgMN8T8OZfmrtWTD2wbyHCAvSPwKxGMnJtasJf5wPnCm903tD1hdw4wvyxvf33f1pZyKsQ6F7IQ
mtrCLqLXlkTAmP3VU/ams1QRr6nESMej0Wlp9FaUFf1Xnh/r5bn8QJQgbiMYHQTHxwWY9ITsnNkw
1GOnZsoiro0Hg00ZmMxVp79mAMDWqqOsKGbn5C4k20J7oWejec7dM+drZSic+EWYIHgCXOTmMcNt
AChTaPqJh21mDchbI0zZxINnKzAOhFr3lKcbfbajDxw+mtDh0b0ALS7S4cOYgq0yceEPjR9u+ifx
DunNWNJiNZgdxkMNVYaLidgUfUBDanbwhvk+oRvb3JJm+4FVoJhnYOwWo8MySEzbGjYDJaYW902W
3nFQcO3diSX7qm9VyVnhGM8SCYipgV4Kf40gC1l4acMKH1RyQw0kEmPkn/OgdMKxJt+Xin6Gxf7b
LUisMd9Qof+tSkXlDDMcYjBBzqdVmMcHwdxgxM2Ybom+zyoWOu3XLNm2y8MCqOHr+7liSsHDJejJ
ARrzP6RdWW/cOLP9RQS0U3qV1Iu3uO2snhdhkjgStVELtf76exjgTrppoQnnw8zkJQNVkyySxapT
58A7FAd0/SQlIw+Mx4T/Smswx7AknND2btO7FmSW143J2/LNjIJ5R3Z0yC2l3KaJsUD5La8hllVP
yR21kcZb2FjuOxPiqQ7JwRhN3Z1TeSx0cqqTa9s4lgDhkQlRzOtbWBRIgbupSHPzcTRFZFjfuu45
yYhmiG/hPPIlBr7m3zWKt1Rtad5kAetN89G3nrLVCofp1uJGmI77nMZpskMQHRTfr8/rb69XJhZY
T6QuZO0YGQA59LNjRCRIqpVl6z46vGh3EFkElbtNsh1rhXGsjN6Oh8r8XKxVN4a0W/vDKEQdravo
X/3On2OPcfND0GRdGDR0CAvDEwery7qX0e7Fx7rr1tBul+JhatEhi1vKerbatd6bKSJrY6ngqO3M
nrrFe5mXtjrOdLYiwxjGPdJhVURB6lTGvGR853VGtidrMe/6Fv3hIdiR0mjGUfKYrMT7OHQUFIRm
owN6bhyzF/Mj//5sflJhG1nvCPcR8sNxb+4zHnkgO0T27fpCbLgYHpOSdBC5JLwsld1UDk7A5870
H13/yM07jtdAtr9uYmMoFyaUcL5BSFyVHCaQ0LEBDJpvs+WG/PwLI9gkAKUD74Dpv5yvfG0K6HiP
/qNffHTMY95GvIBrZJrNsnEeAAP7x4wSKIg2WwejhJnSrWJkS037NZviuX1smiWs2hdwEF4f19tS
OAqa5xaVjVJahPCeC/8xKYNoFX5EcwB+E7YTAQ+T6s5a9jZy1Jb5fa52g/f+wAiUF/jHx2MRIDLF
PeaWpo1FSv+xZe7d3Hp3Ces/Tb4OnL11BjlQigSLNOAXb9vasm5xCkrQAli0PApmkEX2IclwjxAe
etm/VnFbO26o1cPc8v5zs9al11SQy+2KqfMfKf80doc8iwJdY7POhOKYbGWEDWuLhr2U/7CX4vs4
s91c6R4xW5vsfCSKY0KdlFMzxQTa81deHluZLDcOk7277o5bo0FzEh6WQEmBeUW5DylD71izWPQR
LDxhYz2P7FPp64gFt8ZiA/djgIMAMtjqXjZwjNNsBhLTGe1dvQSRvVpRU/3bM81onE1LYDwCmSyC
SRDeXa6/y+2hzo0U7VaQrNzPuU+jZl3Hz3YVoB3WY9036jCyT0xjCcXMpr0Lta9jXrfBASKXWRpi
AGC/IcS+nVjd3tRp00SDTfNd42bFbd6V9a3HANOYiGNFK/i1X1yPz5HXNkYIJPAUD3Pv7fPWd6Fj
YEx1GnI3757FuHqvecnbu9kt/T2eiMW+bxxkKCioOvsh8e8zRpbY9Vm3zzmdP5hrzm6WIMfd1A/s
g1jQDoAuKR42vUce8m54N0WYzOACLSUXCa3Dao9OSjMnLRMbDaLuiijhVyHavQN5NxRurrvcxhrB
CwAEk7GthFFcrpHVUSwSJH9Ptvm9Lm85+9GNMRU6WNPGs+l3lGfKKB0arMo+NYYurZwVEl+TtcRJ
kKG5Vgcn2hwJ1KZl1yXIO9Qq92qWneEVC5SkUF4LPaM5+nn92abkSBpdk+rGRsVw/thShmMtLSu6
CrbK0QrCoE2TqFlIEltusmp20Ub8/5s27P83kbJAztqRlRBs13b6DO51p7/vPDsc+ttmfZqq/bu9
QeKZpdQA2FNRgr30Bl7Mk4cIz3scc2jGVMeK/wtXDyfz+bqdDXdA7xnQAfAF1LnVHAogfF2e9473
uLo8ysx/UMnThBJbFmRPjcQ3gkdA9YbKHfJ8GVL/MYu6IQsD7UNpwwWQcARbHCAOv9VvLqeqSgZg
Q3iGuxsorSLOi6Ph/8VqnJuQHn8WpdoBJKQdaaI3nwpoYRpRkt+n396/FJCNQyMmuN3eJjTcMl+c
NTfQbuA+k+SUa9x3ax3Qyi2RLvj3TQQ8WQyX3djDfcES6xVgvlg0Ky1vEeWtc4FJU26ZsRM0B8Im
eYROVdSM408cqDe890M7w4Oia4RmVXT2lA0pxsqAhChAGqQcPtidc6jT4ZhaKMYnwS0XQlOZ2vIz
isAN1yeiAnj0pRPkRt67YA4EUAhN9+R1HEDuocGD6EzINTzzs4z0I60MCZcOHmzzuRTP3Nfgqrbc
QII9ZN4cZ7Oa13JyBoxzy5JHNrf/5ATVSJ+y43VP3iq+ONBlAV8sAJVgVlLS2iDV6tfaC1Bj81cT
UldQ+DqiVOhloOrKj6Tjt30J12D5ITFBurEENx4Ru4EmX8vSOVz/MZsDRk3id/72rbrdVNvGaPMS
oIjMBMdWXn7te12f3da6SVpcaH/hBMLVerluRHRt6tQWPNGVZKhNu28HZw5XYmqChE1D6L1Erhhg
HbxlLw1lYm58BtKqR0Grh8G092ZRfvBW3VPWsuSJpu5lCDb9Z0hdQccw09/4x2C02V3b5N7e8ll5
KKfkK/K7694AoiQnnf0w26Tdr4ud3IhhbHZr4nr7Ouu7ne+2fbyaYxsOTYEnseP+sAGaOZRLm97W
Kx1ikQCwQ6yk2qFrDkoK1cwPNPX9KQQXNGw1XvDiTpxCTi2o4qznQNwgoD6U1GC7Zhm6sBNlF7cW
6N3L1oS0ZwkUTx2M413JZnYTiGDmYecDc0ET6KYA1dlFI1vcfd3w+lakdrB32Lrs53YuwZfi1iGZ
0UXeg1/lUHAckGneT0cjy2mIivL62V8oItdxKg5zx9xjbppJ5BmA70y9MJ4dioz3ilIiuAdD2hjL
ByNJIQ/irp8r/F8f+jGodytd10NfOS/UK7+vhUP31kw8CAfn945RHUo8cnektatHVvvtYZrmMrLb
qQ7nxobM0ZqisL/kBPxU5RKVoBcL/SFdniGmmIVNmXZR1+RJ7NEVf4G09g5C3kMM6Vv+2a2zLh5M
bsSDx8sDOuecCOLyc4TOKvEBTdXeAWKD3m7wjfQIZuI5Zh0aabyx+RQU/mSGKxx/hyRKZUWTGLwI
xSsgqPoGGf6UpQ+0aFjcsnkNZ3RrhaW9vrYLXXHpm8Zu4laLDq1OhHWB9wOwmMOHsebGzpmXMl7s
rNxZlTPe9RMz0eo7jPiRyT9D51mfk3w0b4OOTkG0FGT8V9Sp6cY1sdHnA7WnQBR1aCJ430Ob6Vc1
jnMIKubqVzqQf62pqx/WEu8XEdTseVhIDqr2aYoA96QRd4QRoeej+OYH+8y8nZKPc+0Hp4xU3mF1
RYLfutC7pnaHOE1bdK9AKEnEfFjd+6Jm1UOVGWs0Dk0QLn0jYquums+ZRdvT6pdwRrhSfQN+ehYa
02wgh8HwSjHRp0JJZwGwNVJzbzAD+P6ueHFK8Yt2XfXBHwY7QlHC+uW0qb93qjQ9gEVjug9y248H
qBrsZ4c3cSnqJQTra/9YtmizIFba7Ou2H29ZXRZQ+Vv7euf1A4kpbuK73p28WxTMMNC5YnFplK9T
lwyHccrYE8kZi6D5nX62vMkUYZCPqN2m6WjcUF4sh6rp2tBOzezWzElwtAzhRnTNMogsmf6B9+Yc
c3Mad23TOcDo9km01lN2w+y+OYzrr3Gwogx+26PEFtsgDtKEHRsHPJj70PmFRiOZmlfORLrSpLPW
Pj91zg6QEWd3/f7YOHIvPq+chMYAbn0j6XI8mBIg+fMPuW/cWLahuZc3DtwLM8oVkmRjL6ZU5Kd+
Df3kn4bts2afJJoYU2dFiWHYgtUKkjY/reTWbW6I84n3O894/y11MRYljDGdjDYiwIow0OY2LYAG
zn0faKK/rYwhrEhgGIRrkb1T1p33wJMajpmflsYssQOgu2AxZNDAWbQ8DBwpWGyYAmwBlVNF+VAZ
sTMHeVylhQ59te2Bf36J4iJQ1SQpz/BLaBLby44YmqHqvq/4hsgyAJaokZ+sZefFoCe77uEbcTQ6
AgHEMfAMRJJcWa5pKoiVT1iuuX+qigdreE6Kk81uIKGjcYzNgZxZknvtLL4F4YzZr+2YnxzyCnDA
+m7CHIlFPfu+dP+z73cV8dDPik0UdCBUSRyniAocmNenayM3DiMoV0lNXjw6ldVeRgLCgxGrXZW4
vuYoI9/XIdnJpoE+HcOh+tnrWkM3VkgiIF0p62q8ZVo1ppFOHufJI/e4FDAf2rCvsz3+5188Efde
pxNslROlhn+yGULSVGJrqQnDOR3sLoXq0GM7B0e7RSMan/sj7xIEPpYuX7ThFZKxTvZEICZ5I+HC
F9vnoFdKHrM0xsXT6BqGNr+PCiowxJZknVaSuUOXW3XO0EpSOZA178ynfql1WY6NW0ISpeFZiOIS
iuyKZ9MasihBz7zHojwYIAzOd2R6f43iwoTi3OixKIi7wMTA935thRYEhut3t/Ug2UnxcsOLALwh
eAFc7qAScbJpZww7CNSut12ueUNvLAUWWPajyO5juPLl50cLb72lcLF3/MiLvXf3VOHXAx2DZl30
zgORrByUxDDXpvJXXDxVH04URdPl0/XNvzUAPLzQEwZwCMagzE9lkszLFqRP+zTqMrBOaQ4X3fcV
P5rNRvQ4eNiJfs2d/Uw0PrRxkAAfjDQ2HBWk1mr2t0k7UHYwYHgbN7hlwRdwgeTrHAmK6rP48RdT
dWZLmSrE824drD07zfvF+WgYz9c/vzkUFE9w+SP19wb/M/vE972F56expE9oAcGfDuN7ZLfiWnfk
62wpbstq22smPNFONnryoznNv62jAcCe8MrIKmo3hADP1+vD2zhQKEqiCGxkPuENKIgYS2qLJc9P
WQ1i1+R+YfyWJS/XjWx5m+whhdYOji04xeV2TKi9GCOCopMTfHCrsNS1Ucl5Ua4RELSjOQRXFxDR
ah7ICpidIw+VQ2WJhjPekML4YSbTLgnej9a6MKRsfH9kvl822Pi2+dP3v9XECZPuk6tTWtrwgwsz
SvgMGQ2zZjUCMbb+w9HE0/Q0RPEhdNOn3vr3+tpsOMCFLWX7EB+iUYVp5aehOdnJYWxObDr8hQkg
QX93I8pmt8vld7JMOFaD5S/YN+HsckSXhsaNNz0AKK1AVtAA0lSCJXepvBqvAezSolzAa1fl2ScI
NGfPbc+gNG83hiaFuvUsALWupI1F8OKBuPhyUKTMU+FmI5hGEP4HiJJAQvHq9+TWqnnsZtkvqzd2
M0ohYUKD3ZgYr4WTaH7Extpd/AblvKihQwumX1SlRnP0oq72d+BQfsIL/i/evheGpMOeBbxrv+Z+
wg30l/jefSkQPa29T3bX3WTjlEBPPDqIUGBBHlXt7a77shKrcLITNC4hiqJT/dF9XnF06i1zmiYe
yoV+bOJK/f4Xvx6RDOCo8EMoQl5OkRkMnWGl4HGoIOyGzjp2P6UB0TxsNtxcEm39Z0QZwwB9HXOa
huxktCfb/jfz7INlVZFpfbw+mE3HwitA1ohkUkuxw7OlcntpJ6A3izggtYJsjQ5jsbUgQFVipYHH
QwpYMUKZD5XZtkCjj/0LpfvU0LTcbQ0CCRLJp4KI2VER1RPkP/sy97Hg9Y6XccB3kE29Pk+bQzgz
oSx6VldrKUqYCNpdmsY0vv757REgkpU9dcAEKNsOmTirSRdEyY0H3lRIRyxiV3FNrkY+S5TLMwD4
5D8jyunMjRIiex4iADzL3f5ksFtC7klzLMp/h/a7GDUILN2Y5M85O0pE0fZpnsIcNz4lGQPzxcHV
8bBvL8t/Q1LjjZrPVWGg4Awp25uCHohmWTQzpmI1KrLWPh+xLLNrxguZjwubj60x7PxyeOid6rmb
nD3S5ZrNLxfiykKp1Z+mBda5nwuYJf+k9hDmySmwTnk9Hea+DYHg/Z+cz1J8O5iWwTMqTGK6kAMn
awZuEitBA+OgeaxpPMKSq3nmEdOQzLg/YcjjP5PsyQMzfz0frw9m6+A8c3IVxU9Ty+w6M0PyNt0x
dmybh6ANW139ftPvgKOXtW9okKtawHnKmEdnvBUIFBKSIo/FX/S0ScmS/ywoN75JbGT/AbI6Ud6E
0wvaOMLrE6UbgnLkeEtX+D6Bk4nisT6OOsbszbWWpJQQJ8C9ouqSdLRG7tkjgAU5Tsjmp3b5Wiea
/jP5E9/skzMb8jec+VNaVpWYfXDtmwGP6vF1dT/1w95Y0Qj96/pk6Swpq2HTPp1cniJOn3Zi7cIG
JACWOUY5yjR9tu6vW9temj9zpyxNkAvPTnvMHaFHD5ouTHO+yF97bd6UiwDoXrc0iY+HtHmfJ9/9
/AsHlflY/Lg+jE0z0I5ATlNSuXrKudIOg9/SdUaWuQpOU8bvOLPClqxRXjiat83m+oD+Xbafg7NP
zdPwsVpKMQTs1E3Vivq/Je5HgWK5UwzN3dilKJmhtUszjZvL9FvqCdXzt2nAggsnN1A+P/nZCqXC
hUyhU+tevJtG8JYGWBDNxdCVvfTxuUQ/PBJc7OS033No9NWjJpzd3KhnBhRnQNsx9/LOYieW0qNk
CywC76ObpbvrzrA9DrRxgaxRPt4UZ2Bl2YHuBMdNPu0NFDh1NKe678u/PzsLOrY6fElwtxRfoH1G
dTwxm5+HegFI1aRGnJqj7zMqGEiiURsqvjrigPDsL6bn7PtKvmFG0bEQBM/aYo3S8Qnj+N++r0y/
NfeN52dtfvKnOKh2uifX5lYHV7PkPALiXZXDWd2RcjD2IMu7/rTcJZpr4LO8r/VqaOZp01sR6OMx
4UAmzpA/5GyZg95OGwTQuBZNLwS8A53qZuROOg6SrfEAIYJeMADQkIFXYtdmmKekqCZkZSG8jhxT
BY6Y1Y2H3tLcwubWgGzwNxlI/aIFQ5WotfOmsdJZnlzZeMiS+hPp0Ss1krwC2RqwDxyqH0U2xnV2
mMo1HoIlbCv6UCTzAQRzB6ojgttydAeiwoAmIyeNc+FygtMUecnaR0VtmY4vYtJEZ7qvK25u1203
jgmuBPHNXmJb15K1NZnnP17xcmchTZcWC7J22b7u46UGT/nL9Y205RmSzg9FGaQ4QfdwOT+rv1TT
1CLmCAonbD7Ru6GK5k6HfJSHrnpDS25yKMkDw/2GU6LgxiwExX5K0iIc3A8CLZzFceLPTRCA4EBX
bNpcljNzyh3Qed28gN0tP5nsMx6gpni+Pmlb7yhknoGlgPoo9Fnkup3v2szzCpb46Wk17Ed7mJY4
S5Yl7O3pthFOHCAjmSbDyzDq/G0rLgCDGA4mbGLkOBTDEzFIHpig9sPtuq+mOba5tZ8terQs8bGb
gt31cerMKafTalWz39QwlwFa3UzzvvBIjKoPpG+XR+Ds4uvmtnwRvCNAKoMEGeUXuaxn01qMDahK
VwbmVSt/ae0C+NEC9QoSuoNOoWtrZ6FMBUmDAEjPN3IGjHSTK8YeLKlePLYHEFQBCXR9NBoTKmeo
0QSOJ6jkR61fTP6lT3/Mwc/rJuSEqNtK8iVJNn5ASdXDVhRu5QYpqlVLe1f03zKdCtHWEFAQRgpH
srSg7+JyQWaWVanvsuJUt3gfOPOdYz43vg4cujUKFFnA0gpboLRRDlF4GbJEflFA1fx7nX6b301L
LUPNs+8rp2jdkBz+CgIuKCYCPFR0mmT2ltuef1+O78xtS7BVJ7aL7/fBR2ALjeyXYfzwCs3jUDdL
cq3OrKA704dIX12cpv5xuXeFZhBbJ/T5IJStng5FXqF4h0GI+wnKEW3+WkIYIR3u0JrSEN1rXTdn
imeRpRmpJWBuHiKIifDk2V0O2rSGzopyD0D2bDETIT3L6cO8f8kcP1wBoS2+vH8fnk+ecol6dMg6
1mM0fvOrgyDOpCNvf6vPeOnD6mFSGxI7yMviVNDgKMa7IrgjyQ1JPnP2MzfmaKyfRffDDm4Gc2+b
5HbUbSLNVP4mcDtzP5OyVZQ5fkDSRMscp9kxXdFFffMXE+lLeXUURAF4VuqtWUktMlkc6Cr34ACO
ovn81n0G/s3/Pq8Eg1UfdK0FyOYJ3UK5uy9eu2KXmAeWvbx3GEDbgRcXeCTJQqV2R2ZLUFbjirIu
3tShgwznqAmz364GWnFRGIZAHBg48Qq9PAxw3sw080V5Qh9mOLFvoEbqjNu51KlMvr0AoHMPMjAY
AmrsTXTIlxx1Ogp6vKZ5GZfnzr61XM3Bs2UCivfgqUCqA7lH5fR0gIScjG5kp5oIdAZAzFKTDn57
cOKJfmZAOTgnZ6ltXsMAr0QIPILQ9thtWEDCBOwFwLy4oPlTViM3/VGsWVWd7pbmczd9uu5MGxME
CAcqJoCk4JWo8oYgNzsFLSFY67IPBalBWVmGQa2rlL69AOBQYKXxkJYBhYdasvHS1lsLNytRiH6q
kh3A2E8le5oRqFf9rSPe/X6/tKaczKT2OrfzYa04uh+Yrjt/Y0FsCEVIbAiA4GjivNwesxVUc5uy
5kRyP5yffTFp9p/OgPLz0eEAvKGAAT+PQSg4D7vra76xvy8GoFwoNZmpsTb4ft18m93bqYrEfJu7
H99vBfpD6KMEehCtm8rOYPks2oDn7QlxS3Mc7ZsuPRbN8bqRranCsxuHIf5AgKesRdOZiRkw2pzc
H23wxbE+X//8xu7Az//zeWUlhokZfDa95tSUY8T7qBpiP1mjvzDiIcqGiAZgbertSylZWePkzYkO
t10WhAP6NNmiCfA2RwLWHgvYWTzwfveon92wnDJGMm7xE+2W+ViwcnxxWD58dqY2iK+PZ2tNQNxk
QRnbAKxUbZ6tmtZ1c1Y0J17cnSzy7rIY4CVnX5fOfTaQyltLzy3wdeHedqwJbaMJu+nd7QAwAkJP
6O4CPwVm8ksjhQltvarBkvB0BhLzZllOHB0sOlXIjZlCgR9zhNMXGDBVLdAlS0IpOBVOjvHU1Kfi
/Qtx8XklICG4eElf4vMJ9kdz0h1TGy4FBAFyi2hotKSa++UkgbKG0na2+Wkk6MZpAVd3UU2Mg9UU
mshq05ILIl1kTKUp5Qp0jbxy7XzlJ/hcWIDW3BxZNIG047rjylW9fPBKnM0fM3K5zlwrQRQ6JjbM
FM2XtpuBNAxCy31MjDtCTjYR0bT8uG5xc2CBrFbgge2g7fjSYtvXtUhXB0s/VyGERxb+SCrNObzp
ZGc2lMmDvpjBK2mDdT/B3h4L//X6IDauE5kNA8AHAoRALSt+4BOvLkooWZ2s5n5dn0k9HNjAj8bU
a9ZnayTnhpStT6vcJ8BqgkYtYgV62WZd4LuxHNC2kVRYHjrBEUNcLsdIywZdppI61nox6F7YN44O
D7UxWS62PEJ3lHnfMguAmXzG03SE5lfw0cnBqu59F7QN12l3fVE25urCjjJX6McMqqGHHcebQl6+
tDrCubevHUTUUrwMXcyS0lK5GuuULYBCQRImsFrsFD9qUivsezMC0C+0u/fzc1yaU05kVA+Tom7A
WlsUXzv3IUh2fXaonfj6rG0wBMl3AmpWEk0AugTFAwTvHaO1MjBommDi79BeWu1NCFGI5vNMv1Fw
hhf1p6SZ3+/ZMItgUjJkAT2p7NECyB+kd5v0hMbO6mXO/8fPS2c5O9hWa6iCNijAc1r0EbNkr6rm
hJarrRydFwNQzoDeNYog6MBwiH62Mvb4gbCvRobW410SXV+izT3qoosB/YaoKaigZkQxRV4ycHWW
lfFskiC7AR9hf2PWf1EkhS+cWVIOZ5ty9JBKuRC/A/lVVDaaSGZzi+KgccE2AeoM9U1kgyRxcCcQ
qHY/jPnAGo0vb00UnoxIQENd8C3p5DJ1PHMKUHnP6fgiBN8VdnAHz9cEllujODejnAOimhyxjpIx
nFgvI3M+LsPf7A6glAzckgheQeV36b4JdftuqAU7pfxu6Y7z4bpHbZ1kkGH3QUwHsiHM1eXn+8HO
Obfd7FRTybZoxV0exDm/5Rm7MW3Nbby5Kn+MqZz6jsGboOYUUNW12GWp+xVCHOE4Oa/Xx7S1Kkip
Q3nYRLBM1dMZ5AEmLynMjOL2NTc0u33765gvoG6BWVIrVH7a2Gg7BiR58eJ+fCDv5+2X1LJ/vq9c
XtYsary7gKt2xHNAuwNIMyIwCmhOxa2lOLeivB0h/ee3joFRuPzTnmRfPaoxsOVY4KaF/CrqTkDg
K47FDDaOPcfWoBZasTuwcSfVszDmmzwgu4zkuiTL1rKAW8ZFJgdpNURKl4481UFj0wT7BOFa+GHA
U/K6U22NB1pc+DIYhaDPrIzHqIzSYegcOM3i1hsffDC0o9EjiNnP63a2FgaHogzE5aWionjcYS2d
wWphx6/y0Buyo0WaB9/VEdluzhe0niGVLHMUqvYUATFON7eYr+a+GP2QDZ5mwrYNQCEOFAE4ulQS
WR4AadWYM9jLumznQwI815EXb4WTSFBIri/5iFCBQivzc7r4M86ujsT5lISD8zRMWQx+AM1Yti0h
1oNSC4JjFdOT9qbf+2JBvActG1qFY1iATGH2NNe7zox16cOrUxapT2EmnVB3APapBb6b9/3Bn79c
9zLprWrIAslP1GglI9sbFE4DeT9rXoUMYENhH91p75j3aDLzBrz4o6TT3PYbIjQIJs7sKbcYT0AC
DbKI9LQgUK4BVLG7PRpW65DtS/CYxQxYP/4XGYYLo+qW9dosz4DHPNll1JQx0Smdb21VCjp7SYjj
IcOrHDkmiLlsk0MHIAge2LjEdXuX+TqRaZ0R6TNn4etoLF5egp7htLafRtpBiumGLrrH/9ZeRRoR
EGW0l/uIBC6N2IE1TwXF45J7L2J8XpzjdXfbHERA0fSJHAOUNxTHHgLb4gEEo06DzR6HebkZ6uk0
Qp3kupmNBiykMKBgLHnZ8TzzlMkii9X6EKWEnYb00HpObtM22dukOK3uHC2LrOY5ER+HEEIb0ZBM
sVe+n+zs8jcoN6tnMTfnbpudSLD3jbtl1BV4t26i80EqeylzXBZ0NgY5Tnc5fyFOvaerF0M/JHQM
zcG35Ri+aeCxAf9GiKg8CYe5oc2UUITp4rgWN/Tm+oJt+QVoGiFyCVqZt5A2edv6yG2lp9qsnqbZ
eyDW9NSjY+K6mc1R4CUAfiwDWS61L69dEZabAB1CGmLp90VO6C+rc5nupbl1qILBTIpOexJwoaw8
5EZm8Boglu4chGzcPNTNTVBmYQryscydYpd/HFxdnLV1Z5wbVbyBCKsSljCzky9ZreoM8L+XNkui
zND5wtZiIdMlB4hjAgDjy0Oir5IaVCMA9kw+f8gISmYBZxELhh/vX60zO4FSqUaf/TrYIxrNILQS
p7MZZzpWhs3rSGq1I5Vugsrs7UqRObH6NTvNhnfXrM3HpPIf64GExpie0Lz/CYK1wIp6p6IYYpK3
u+sj3JxJZL4RvGBTAbR3OZOGPy6JUSRyzbIPqD2eoH98SHz7by4o0GhSiUJEgUU9DtGYPAMDO0HK
uFlQ5vo1i1fa6BKTG4OBV4OPAJgvlMzVu4Pn6ehYXYnWCgvioi65WfvpALF3zVGx4ecw40GrGuEe
+DyVzZWCnKqyLcwZmymK2TOIfbwoJU/p8PPdiwOiE7D3QLkOWuUqwmBssolxAT0zq8tv0tE+CNON
rN7TVFk2ziQE3cAAgBsEWguu4gOV6YBuAXQXJ+If0+ygK81vrsqfz6tsfVY258Ja8PxqCAjhFgGq
xR+jZWquB50V5XqogW9NWQEVu97tEZkEIUECbKl1MdBWZhLc+WAQhR4FoBJqKzfpQHU2I+t6yoev
ASn37ZhEpdPEubuGI2gPzeKjabWhw56u+8LGVXthV4lbUh5MriuwSC666TKegRruc8Jv6hVMc5nu
+tjyCBuDAykCPP3NC3MZ55W040QeUe75p6zqqGfT5/ePBwBXtFnhT3RTK5toEN5keQ601UzxrRu6
nQHAW/AduPKYlJpO2439StGTJl/MyMNRdb+2tOPAhrcp9BkR5fsQ40p264A2u/UvSsjyEPUA+kST
P5rsLk9TJ3WQi+dIZVRLvytW8zgATBO07u763P3OQytvpgs7yk1be2JoeGoDdbqQh4S4EZTX97PR
H1j7DO6Xg22WkZMM0YguL5Sdjr3fRDPXtQHIc+Har1DODZFD5wo8fbgdhR06gkdVgYr5fFesX4Nk
CgsDVFDr8/Why5Fdsalix/LerAC5QmBDvR6Zgg+pn0fzIB6Gzjq4fDp5QpMo3NgKFFEGuIBwOL6V
6ZvqvBV1gx5qeFhcNH3c6x7AGgvqkIY2t0dbBAhm2ANAzKEnXv9izgBrAEwN9Kx4+Vx65VLYzYQs
T3oya9AkxgvkUMw4KD6102H6C6AXigF/bMnBnr0RmymAdqANKbdk2aX2HS0/OrMm071xEsIE0qkQ
PkIwodaGZgulhyxw8Qyd7sx8XxYP4FZ3HqmuCLW5Lmd2lGkjg5k6iSxz2sHT2kCS4Pv1ZdGNQ5kq
yIJz0J3h+x3bUevYeREYecfX4P1sR7LnA/9JaBmKWsrN2JKOQBiqwsvGo+nRX5Ivzex8ZqMjwmkR
zk0O2j7NZbw1NDxxoLKIKxKLpZicjNpv6IwANnDr9IO/BGmc4cySfLRtlI9rsA+mgv+6Pp8bEQDF
fRJAiBe0Tm+ipa53rB6KLTAKAbmm+47S4vck1dwlm0aQQEIqHzE7/rj0796EOgvYWtOT0X8XAQnz
+TOIkDTTt+V5YAuSfWlIfuHaujTi1rPw+gXPmyTvw9ltQt37aXN98KCVrFEIk9UgpvZpTwAwzE48
pPMdC+6cFpWWr++PK5FlAdgQfNMAi6hvC8rRlsHzGm8L4yXvbrP2/Q1HSAb8MaBynuKwcabVqJB+
8H4yukuryC5AdhNaZTS78XXv2lwTHJ4otGNEIO24XJOhKPtgECle1OSW7Hxf86bY8is0heN8R/3r
bfFLQH9iqFufPLYe6HGWBv0wIAy6H6ZE1za1FQ2dWVIrXxASt0XKUcGXLXtr/zRWIoIUbVi670d/
UnQ3g4cOlS8oqqnhwWIk3rjgKvBTqDOBaN+/y1az1sTFWwHBmRX19qzcMhgqmbehfvli2eMHPrhH
y3E/poV/ROwZBcXP656wtVQeikkyCeXjyaTsztYSbbd4Up5FHKpMhKkV2Y5m7rYWCV10yBzaqIq8
kRT3Vl4A6AX8gzWsoWl8qEzEU7QPfXN3fTBbhlBFQF3kt2KhGhuMpJzymcNQ4ja3CU+TMHPIAZSy
ccrXvyiM4dqWqQ44BXQ9lMMzDbwR9AdoG+WmFUGojb6fWVWWWf8YkKM9iz4CtC+4o4Hm9skFdTMI
mce/OAZgAbxaDtDmEBBQMkJrkyaEpw46X3NwWxt1qHGujfUATABoPqlThFZeZQSpuwrhjxLHni1l
KLBFuUUjmo6vXf/v9aXfesoCVClfRnBnVJCVDVqteTEkHuqIyZjc+x1/ddshykBBj2bHY5qup/8j
7dqa49SZ7S+iiquAV2CutsdjO4mdvFC5cpMAARKIX38WOd+3M4M5Q+2cnYf94KppdGu1ulevJZv8
6Nf2pqvk2nN9+u1ZHH9pe+6FCB0yO6lge0S5xRruGXB+vX7Xaf2mdD7zJgutfsVTLHhwmEQKeWp1
mzKw15uDIgfiJxSpV56Bvl7tBj0Pb8/ogmcAFSP2BtLumNP5YWrL3h/8uEGnnuuECHoCu3ci6q/V
SxfNoFljksREtDPPIaMmOGR6MSLNZZGjIYzQ8+J9avsrcfbSfKF6gYz7pIgJGdvr+QJAg1TaRMJp
ufs2AeP7SpSz4Llx1wED/Tvx9O5ZwrisW+xKFEQKFjp8F8s9yMIk8YIK7DHMWWO+WAh6PCQF8T7H
ew6N0LOjazHe6m1pFXiuVqHKC1S0QcBi7t002Tfu5vZWWDxc6BWZOtJRlnvHXFl1ccNznxdnvUoC
DUJhKfWDVBpwS31gggTfF9A3+cmctefR72b3+dFCaXhKdvioqc6PNZKSbtqa6CEE1sy9A+iJBmnT
2HcdHYYA6R4WEav2UI6qqjBGfhEKE6IIpNOro0cY2OdIeR9nTd4EXermz+AladHsTPwNr7yfqavq
o+jtYVMjfl0JGJc29gT1nijX4GXnEUNpesLx2rrArVd8qGwFLJONa6JaAzIt5U/QIPaPoXnQQIqq
VqD6Ks6c+ENQ6dmh5dm9i5dkBeFeuUdG9L7py2iAXIaRVFvNoYcWGmu398jSAQOKCknxiV8O/WrX
B4yUPJHg5GFgLeh2fart078oAIKk948F89qCO9RiFC4s0Cpo9TuxpiqztGCIgBBOevgPr6Lr37ca
blEcN3YWbDw29IMHOojE/P4X04Tngw1UObgz5uRYtWEWzPJidnbkxMQT0TWcy5IjAt/2PwZmd27G
bSutCxgACmUrqNj0CuoYOC2/ULc59o3OAsW0NLo9rKUKMbILaIKcxJRQpJv5owEYZO7lPgUtbBVa
uR8mBKRTxU8nK4POPUJR2ZePhNCty39kgPrcNr+0dJfWZ5tPUFk6Tuyi4ay+jxt/w6xk67VrYIsp
Fp77IrBQo4qBJC/E1aavuAjIgHv0oEqQMORQ2sAW5R4Ko4c45eAJoeahR16gmCrftnccTflaKvPO
G/KHSiQ/b492KazyvAkjPTWGwjVef0cHsWHBihIblaNJ2PabeqMlXb0BIZoI0sSqVo72wuyChH+i
egV0Cvfb7I2glczqWr8qUeYtQ2D3wsx9NuSHfz0ouHdkPCZpZTju2en29ZINasAF2uYAHAGnF3QE
arFQsA6gAnnb1oKvurI1GxAUkR0Wx15xNtjW9oPCDG///sIZxDDAsjHlWCHEN4tFLYFGO2dAq2Bu
PWeGs4nr+47+4vRBsC+QwVyxZiyEn5fm5rFALBqApGOY88wnAzqW/GCA0TWlD44OeenhIVMQOfla
eyJQ6qVLntUwRCVEd/uvMv5Vkq3m/7o9/sX5/TP+eZLOEtYo0epLz4Pcjk+GPNz++ZXp/e2LLs+h
BTGeRisoKEW00B+fOg9iSU+yek7iT1T/ctvYAj0QIsaLwcw2i1sarSR+BmsZ+sjHtya5q9UXXftZ
e3dt3AVafEerNog7M6zyR9odUJ4JSnsl3l86g5dfMU35xZi5gfAFVzs9a+2LqAOaBOMadcaCW8FA
p5QQmUrO7jTtFyaUSyAg22LVCkdsnFHbOjrdF775CPTe/vakLo/mj6nZARFQn3J0BlM6vWN5C2H6
Q7dGE7QQISPZAJgk6lcoOM+Tm4CQ1VnpwFvXHoTGyBe/9yJ1T8M2+Xx7MEu7HXE4ftBGwx1aya7n
rRhcXGgerj6ab2voVm1u//zSslz+/MwxpnbXNaaFcfB8n9FI90B7CtDB7raVpRUBXAjXtz51Xc0r
mNgUfmd1ZnGu00inh76BDvPK/blmYra/qN+OdVXBRJXZEU0eqimW/wttUuSY0KAABDk6ovR595vO
ibJ7w8WDIcjc+4T+xdUxYapw8+IxhNTP9WJrXi7QhqoQbNciGE6gs1l5SC7OEt4MwD7iFfmuAdIW
be5wvcezIWGQOtJDKu9tsuJNlsI1xIhoS8SzG5XAeTutbphSlQlmqa69e2Fkh0oH9toBcSNY/ZFH
C02uQQ43MYKcly8NKUMT0o+3t9zSxgY9AFSOwHBIcH6up5LbfVX3PaOQQxD6FtplzgbiAmxfMAiU
dUSWL39hD1E3gJh4noCq49qetP3SbmrKzhlmVCEzs5PpGwpVt60YS7cTgAb/mJmGfeFGpzYNyx9A
rZD37n3PSOAl7ESLdFPa7l0KOhc9LaIS6aHUHY9WbR5kCc56W351uvxzZ9KTyOpNbZEHwr0PK982
uaJZBIvOHXRroxENPJ3zbO+UIjN1FdMzsr7fCe86RK7ofBWQDzkmBTg/ZGEXAdcV5G6M/J60fAdS
bLmy+xYX/uIrZneZocejCUlDOEwF4d1Po15BVrMNWvvjXw0X23tqhMWqzw5riuu5trhDz5bKHzSt
3OnU2FkpLu28rKF7mZ7IYD83rnosWPmRqLVAZXmg/9ifI+5oqsDdksC+P7xYw3NiBXoDcZGVHbfk
MVBYwy3nTmdp7rqzinHe2UWJUfLQ6k4l+pn1bHt7LteMzJx3a0MtUadZeZbOt7Lba/L7aK641qUL
e+JwRZ0YsJZ3dVbeKt9NEsLOJsrtOr9Xmh/qZNhr9MgbsjKeJagioKR/rM2uVTCpDTYvXXZ20y8o
7aBdKg2RJA+khW7zPA2TBhzD7GjbD2iuXVmxJRdxadu6dhE1t2udmbCdCydg9ov00xAEswHB4Wvz
j6jNrVwqSwm8q9HOjpyLHICeNh47Q5x3O7Qg7dRfjKHcCPHkTS3ifGPYEFoUa6qzS9vGIaY/UQvp
aE+e5VRkUyUuHTvkbNDU4VlHRb8aYg2qu7RxkPDHnkHmZmLsuJ7OvnbbWiXwuHxsXkbHv2Olcex0
gmrW4B6yeA1Lsbh3Lg1Oo75w8S2om6se7OBn0WwzHoAwdrSi1ttlBchQA2k+UbLv1vCg0yjmvnu6
qqdyJ/rh5wVoi4yiB48AwNZaWOwqc3P7gC/+PLAG0/VkmO9acXxqJ61J0FZUgQ2M1Q+83d82sLQV
JmTm79QUkv2zVaKk87sxA6ZROs+yOmjtc5yvRBRLY/jtBUHoaCBBMvnji3Xpqm7IPQsqF2Z5x+Sr
m61EsEvnFoHKdJf8FqmcRfrxkJlVKjGEEmRiledEtdCekKBBt8N4thq5YSN7vj1rv1s45st+aXPm
p3IK1jmeATYLNvctLYsQLDy7ZJL8bYtNAQreBFluwWiEDqdtxdNtTLIIKWEkgvHW8cozp2MI5u2t
11X3rEvvQUFyKJ06wmjCtEt/5HaxyUxx14EmTWM88kQHhXf/zordA7fJRmdjdHtMizvBgjcgeFmj
L2a2TEBpj+DbnVoK5UFUG7fasX/PRQ3mCGRX8WyBRwBi6HonIILNHS+r0d0rImR4NLJyWhZdwIWB
eenUROdVIgHRPRPHCxzroEBA63R0S7Qn6m7a9qnTvjcgN9O9tdlb3IR/hjbP/lmm4mgiAAJZaCDC
50HjfkiGc92e46oL6Rrr6OKRurA2234s7omZmEChs06+dKmKZFGsPXkWUyyXkzm7D8kAYKLPUMyM
SbEvWxLIxgkK0gRZZh8IOPV4Ob4B/vDRNvk2Z94TddBp5FhhOoA7sCefbu/PtTFPf79wI7JAvcib
aqtuBtbKDnWlceU+XjwBF7M6/f3CQjXEEt0YONQG9ItUvB+7Z2sN3L22T2anjHRaZroCK5dXMozt
DwpEdQk9qEJui+q74a/ENGuTNrvp26JzajfGgdDEnQWpjJyvJOKWSoE403h1gw/md9X7etKSHLS+
I0S/zwkk5mXzFucfkEzQ49NgPJXy5DnP2tgGvPgo61dGeUCrjQ3hatvqAip3FX0zqm/dAEXtldKy
Mc3kOxd98WEzZ5MplyVc4cMKcpJVHnmAzCfNWVcHs1VRbQHUXp2F+W2sf+jlV8m3afwrbw+l/Hx7
3/4f5+i/MwRCx+sZQud/aWQUXo+ORsg1choA7wsyo9w6iEvGTg9acPUkdhNpQ7cbuza08bngnd4b
sX4Er9OP2x+0ODFQtXIAzkN1f/4ykQpaZrVCI3GrRGB1B7Qa7Hstjlpn5eJfPE8XhqazcHGexl7Y
ozGgIcc21bFEXbotmzuxKhGwdKSAlUQHOUjIAM6ZHdsh1+I0pbj/leOE6KxrSR/WThJA0QmUlsmO
xmsN0ot769Lk7BSPKk2asYG3p60MM7H1vS8D8tCd/1Rkejjo6NMo0mho34Zsi26h0NSGDelPbYVw
21+TYFh8RkDhywG1MnBW71AUhq9ZtJ56ksrxVdU7yEwGrN+L+tGRWSDrr3b3NhTn25toybFc2pzN
ADFTasjJsTh+tq+DdEz3tw0srurFoGaeq6za2BgLDMrp6w3avcKy/uwTLRjbLjLsF5Hsbttbeq4g
hAS5vIVi4juG0q4V+eAq7KKmznaSD1EfOyjQ9A9kahspzJXhLc/fP+bmkYplylzYJnYQuMZqYMvl
ynCWzp4LYnecb6CFwA9yffbKAoz/rg6nYwLf68idgy7grNzenrPlc3BhZRYiYC/bQgDXcK4lqh/q
2SZ3JSt2YKAZmpdSPtv5Y2zeQ5k0cOsPNThs4/Z56LaMHW5/yOJmufiOabYvPA24MEwt7vAdcrxn
n/w8lG2gW5vGuyfu2pjXZnbmblqhm32ew1aaftXok3R+wH9m2VuhakgEfuLOuVM7kn/x+E66dTA1
3tprzIiLgS7ktbDCSHYDdD+b+LErR60COdLZKp/07qOu2jDv9nnuBKASDv0YqnKuHRDylK+dyyVg
Cx71U6MTACUW6s/Xc+2N9ZiByA4NSLTnm842vOdOqi+5U7MArfU/CeF0o6dGvHVIlwMonf/KlNm8
iKz81uftWhJlcemxy1FVmMSJ5wgXtx9Aqzg1rTV2s+GJfk6hbqnhFZY1xZY2RSTk2utvgUTbwBT8
sTk7XPDCjV+7aNADfPMEoNNGFuaGls3G09VW62Rks/yxZe3XIY/3epVFcJVR3WX30jKjv9j5F58y
Ww3iSbPsp5eArdwA5NphNgn+NQHJ6Kb39nr9etve4u6/sDc7aYYmS02acJN6C7+P/nKo5/xSLv16
28zaqs4OmSfTXs/FFLc2+9LyIyo+1R08WMzDREehDXvttsEpGpxHi5dLOrvPnJJ3YPaHP86S8iXm
5Q82DIc0roJSgfTXru1QlHKDwsnKPbBoF0lw3UK3L8KXWfLC06yeQtAE+aNUPBi0vS/1+jMEDjaM
Fne6Vh6yYoxc+Rf9ij6e+KaF3BJkQOaoqsoF7tIo0V9s+sU+G6sDB2avA1amdpyVmV3cMRempqW+
8M1ValSxneKwWFRtpKE9G6OIZM5WwEbTAr1bQHSzuI6OTs93dSQ2dJnNdZgpyi5oszsTUAq2adZQ
Pov39oWZ2T4plTBrzYcZM+6+Fpr9K6/clZEsb4k/I5kilcsJs5KY9SM8GqgWH1IrvTdrQQNNORIA
OzQI0uZ1LNSmUtAOvX0IlgaHsaG5yQSLFVB315YTsHvKvoVMkNMUIUQ7gpivhCVLFnx7Sv0AHAvp
25m76muRG9IG4NctD92pzv+fPz/zTn6j5UhO4Oc19kVlX+M1UM/i509km8Bh4LExL452vYbPHwEp
RyP4KUuaJxyhlfhi6big1v+PidkQ0NdGLWEA4G17UeaETIbp2iwtbbBLE++Wueoy4QhEbV1854PV
y60lNLrVI1MiNOziJ67RRy1pwtu7a+mEQu9yKsKCahEUf9e7q0rGpCnTEfmkDFm5sdtYlvhk0+QE
cPPKJL43hVw5MHHongCkDP+uTZXQ6gBxNFTpsAWBe8y+cEQibew+VZVHotvDWojFpsQ8wmzLAo+s
Oa/aaxkb/XzSUgLfdjiOPwB/CEaVB1q1a/tX3ahxjJDrIdkm19ZeoosDBV8iQSDoT+o91wN1RTea
dlxDWIn06B8FjjnU+9raIUJrjICAz2bN4vv9idGiWA89OwACzXntaOiBl65NPOp5r30EKTTkcAsk
elZSB4vjmjjSPRfQVXTyXI8r7seYQzICZGcKEqbCaTbUsI9U+PemWiNWe38cMKILW7MTR4g2+k6D
u7Bwc3Dja3cFMyOp/G3dxFHG2Ebv+FPD5Eqb5+IQcfdOOwaaRfNtMxakJmB6QIOksKOmHNCvmvSB
n3XHgkO/7/YmXVo16KURBzBgZN/nOZ8xHmqnKsGbY9Y/fAUUJ066q63EMu+9IyiTkH74TYKov+tN
MZvY4GmLxJKjxgFJLY7CG1/jg1oyYk6w+knKAntwdju6plC93SFgqrwXdFoEDlvjHFiaq0sLs4Cl
750idieukhG0OGWF6j2ivyy2Nv9+SSBRBvAuAf/wOwm2xIzRDiFQORzjI9cOJQmGfsXjLrqmSxvT
HrwIJUDOlehNh6hWVXkw+JCY+MQaFZF8F4s+6M2nuDupoQ0M+8PtwU1zdB2NIYK4GNxslUDraNDR
wrMkt5pNzewg1T+naDitxwJlTAkCgrV9sbxqf6ZztmpaZySNdGCxzpwPgjU7LmmUgyJt5SQt5Dyu
hza7xlK3Bc5bwRBjO5580PMy9Ku9Yf5K028NLSJO73r7ExoIA9s6MlBy20KGlji46cvtOV5yIBdz
PMexVJCEgwwayhWu3qSB3jvPZimORUO3gpuH27ZW1tOf3TMZTzwftXVk+f2Toe6R3vf1IoiR8yTj
Z3et/XVt3/rm9b7NWpnYlYPn3+g/FtlP3WzQUIQNW38XUBCLS3CAlBO2/7vRP90e6Krp2c2TQd7E
NPtpVnmkV6/ASmf1z94/Sw83evzZGh+gvBGQnv7/3MEcLmGgVahINQzZ7zZMPtXGYRArY5sO3Y1D
Oe+249l/DyWiok+FbR6SJt3nKYS0BY2Eq62clGVP/c+J9GfOZ/QHK7Y9zKQ0foG3O1Dy7fZaLV3c
lwdg5mS8VHNyv4EH1SwSpBqYkToQ1cqsAw1Fetdq3knY3bkXf4HTnFwAHtBIwWF8c8De0FS5xiii
E8tLd4WRBqPBdq2UYV9W4VhvC/NIkyzq2Da37rx+pbK1uIxgCDDBQIFs/xzZPBpG6wwMDsjXT0Mc
kbgIK/VCtA8KwNDbM7xsairvOVMP5RyqVyZ5LWWNl0IP4jgz7KqoSnYpiZy1GsaifwGD5X8MzX2Z
7Wb6kE/IgBiELsanupLBBEBkyb1p/3Kr59vDWqiYYAEvzM3cGXdYXjjlpHfpv9ASuDZWQaL8I6mP
uvWjdR9Yvu/5yrN+0V1f2Jz5tKRCv3+FrBlIaN0d9+5N7gRt9+D4K3Hl4rG7sDNzYMpK9RR6wqhi
O8gAfuLDj9uTt7ZUk/2LmMLO8TbmJsbRDM1G1GZgcXfjSj9SoJVpzCpKG9S0b9tcvNwvxjT9/cJm
onyvLKE0fnbIPoVOOg2ZFd02sbonZu6q5LbQM4Z5c8bxsfSyKCmdp9bKjiARjBjekrWu71AC3xuD
WrG96MhAnYQK+gS8mb+pSrTJ6uBehCMr29At7xPggiAUk77Eudx68bfq30tEYf+jfAcuZJSA0Th3
PZ/AP5sp0EsZeDOMbcX8rz3LI+Tpft6e02krvLtwUCuY2mChsDQvQoGUz5ZeCU9F8zrs/a+1uwL9
WjMwG0dtVHIkCS7NTmOvQw/lc5J8uz2Gxe1+MYbpEy62nqflfctKmHAcFVjZszd6u0TyoOqejPyT
PazFl4tu4sLebKvnhTsmbYU54yaySx/SXgt6f7susL44dUjFgcqZoBY0zxykseyyegALRC5CyCvF
3u72vC0e2Yvfn7k7Te9yBb1KAKK8MOmfoUq1FvEvjQBZlynAmPgQ5gxQbQqGTF+5GEFGNhUKLHob
/fsxXFqYjUEoTaSF8nArgbXCx0Bsq96hrHnbytIli7ZVHb0xnj8hxq932ChqN+9KDZcsuD7MRmxU
/1lL2mC0rbBoVwL55Un7Y2z6mIvtXOHVnpstjKENf9tkj5q3Jjm4aAFpALTiInPzDjDe8dpvqEcQ
9uV+wARQfk1we8LWLMyWpc5ox/jgZOcP/vgxdz/d/vWlAwgMAMhdUTz3QXJwPUOxC07UBJjYcxtU
2l71IQqqw1oPwpJXAU2kiYwM6i/v8uCjLQmk5cFblbGfNYNzzLIQdItBgRNfJoGVr8A1FveYhxIT
Mg1oJ5ufdp8nfeb2sKewsWL+pTbsMPfeKsPeKfL59gQuLg/S45PM4VSNmQVXFQDRzlAiDcSNtw54
nx+3f35xfdBmjfQ7NFwgHHG9Pjy2NEoL/DzpnY3WDdFouyA3z0Ler1haWiSwJiDGNyca3nmYz1G1
NoWOiMCUTtj2eZhrD2V1Vzf9VIQ8pWnxFxsb0lBo59Zt6FTMaTWE8iQH4SVyW2UkA6qHt2fOXBwQ
0nO/hR0mmZ3rqfMrGsesyotzroSO9gKKqnUyIk9sOahtDv0Y1RmY5lB6fTUAav8iS/ASpE7MN3SE
uDZL5BhC7t7Y9W3ebzSQrwXow63BPaL6x4zUfTAm6IGNfeOHXakKjXJ1HYEcGV1Emj+gVGzpEdWE
91nW8biyw2f3jY0UPLLg+B9S8C4AzDMvynurizUm+pPgWVjqp8b+Yo98ZQZngdpvI8jVIvs9aZBC
n+h6Aj2AHATNK3XKG63GzQbBbNXoDQXawuyPaVdpr4VtJ88WYfzOBiXLWiC8dLZQ/SWTksUE055F
B3XeCYeAhPispZBK0aG/hlOwVgacTaUFNjX90shsKquBanyk2Cbwf7zIAw8J4976i4vo0sjsIlJu
k4EPA0a0oPS2w1rn7OJE4T0JQCDelO8KI1bpg80/bQrQhpD2qHMHAiajlq/En0u+yPZApTXJk7nI
Rl/vB1s1dgL4JPpO9fyoUy1gstygUSoYa3vFNywuCgi70ISF2ix4pK5NuV6b9E7q5GfdrtV+ILQC
E2/sBrpbZ/vbfuJ3rmketwPeiLME/mkC5uRrWxZ1SUE1Gz2gHdqQnBHnnA2u9ejYJTQlUq/3As8q
B6AMY7FpxxgJ5KH13jDVn3XVlaEu7Spqwb50cDVpY+/IMdCd2kIW2G9OuHObyNI1UP50Tf9GM4jH
Zk2jjujlbgIUvoutXeKJ53tVuouVLmOQXDX2I6fdZ12q9M4fJIuQ4rE3Hs3QuWkL78FDSSocU889
M8Q3IVHVG5gzhudGL8edY4k3pKK+Kl0Vz0aCrs8csKo75ZFi06ERCURQeOap4puueLLrxnyi5wGi
rVQjUn3m8CLTJoeusTDvB9eJg07PnADKRScQgpN9X7lO0PUVvABlWdBJ+ln31ZcUlC8h0CTjNi0+
seGDNz5VQEuCd2UH8jW1LRoBEZhyDNI476MeaC0InrYSBE4qrBInjCuohbmGt6t9xiLeouvTqiz0
aNtIf1YWrcLW7LyjB9hbyFGR2+Z1xf/GFQANABAhutDfs++Iio6ikHj8jmD8MBsWjvZrJVdc91Jw
cmlkurYuY1JBzZYmaQ4IuR5CNfmTSf3NyCAx0ydbrPjKSVoAZE/qb9CyNYH3RF/VzB7tMNaOdvk5
NzsZlFncn/1Uqw4V8eO7Cts7NFI1bFzN9O8MoacvLUdVLaz1oX9AZy7ZWjynxwHJgl2XUGslT7R0
0FG0JniTIcf37qATC104yuf5efDHkOpVlOloLSo+rpxxzOn8iPvIIKJtDQKL73gYaBnXud3gaZPZ
hE6tZf0HBInfqTdWQdPZ5DFhQu4M3DX3hJTOyj06G+N0j0JpG3EogE8glpk3AuHwtV7cJ91JkHIv
XPXS+G7Yg4BpZamXbgGguqZxIlmL5+D1zqqpV9hdR+jZUK/oz4tXJnEpnrr4+TmIlxoowIwpfl5l
Rz4cARh2na2sN1b2vcz+Ylt4gOs7aMTFqs2fJe1Q6SBUQl8+JfE5cZMHApJtQdfQWks3GmrhwIUB
Ao1TP7uWRV4lhvA7NGdPCPoSXcV2lFbOVhMrl8zvQu18B15amp1CAqVnVEAFLJHkMRe9HgjNPMRQ
YnVUFgIbHRUtDfy231vuuOn97pSa1itJh9BS9b6jLNJ6M+r7tTt9tjd/Rz/gX5iaCRFLIhq/3jOp
qbdxH/f03LjfbfuLL346a8pNSw7v0sQswCotQ/E6VxQc/l+79iXxH816GxfPCfj7bh/ztcHMJpmC
RjQ1OQbj2Crw2aEbpj7mldO8vGcwYVMMhEagWbjQjhl4XMsWvDFIoMeDDF3kejL3gArliqVZ/P2f
tfljaRZ/a0RvsriCJbSW6CGoS5owz0braMZ5to0t3E9ZBc3bpMbtqCvUXW/P5sK6AfSM8BuMMkid
zgcKdqoapOAMbFgOUD2mJPdjnB/i0tnznLyWtra5bW+BQwoUX8gLg64KDBXwlNd7MbZAN+vLZADW
DEJyxXBH0lfNNbZ5ewIsRovZpk3fuN8ELv/V232Y6ce6+e5ZL3g7BJhGND5nj4a3Rm743u8hJoQ0
DR7F07t4XoGCwJ6WJkmsTqXxKot6Q/ibyixAyH6OrX2s/efb0/B+2jHd08vOxY04sT1fz8LASaFp
tq5Odfbcs2+cfaZg4GZGEenG19um3m+wK1PO7IUM6uymImpUp4LFwOJs/XxTAGvsuR9FcuYqAnvf
bYPvbyjc9egcR64J7B8ovF6PzaCamUJrYjwxa5vLKF25NRZ/HoEuuGJRwXuXZ6qpspRy6HhqEhpV
xi8rfrn9/Qv1cgzAmxidUIxE4mK2OBTib8jOauokhke7g/qOedDUa+Odim7b2mdm/6T9k3K6Fce2
OLA/Zn9Xcy5ixnoEPqAu8vEExBvxn9O/QNaBGhvgLGAVAeuDjN/1wsjMoWmdA8dfdE1o87ssm5oW
d1rzaWUCf9/c1xfhtaWZjyZECbx5crTKlGhXtoAE2Dq9/s1KGu8jgxYomAwq8tZ4bn5gtLYPhU3q
SIBu8EsZj8031+VoN3bwefrgttsObW/oQLHUluntJ7wZnRNQW+BCyAqyAcDd/ZjEyY9CuI4Is9GJ
v4++rkDJPLRbj3LxZmXuh1xUZli3pNwlji0/MGPIh02S+9ljU5nmr6xPZLsneA7coQ2Ff9Rkw8Na
ECgA9rF3n7F6eOaMNcgLad1T6mmfUrfwn6CqwTY+rfQdVQPSRElZpKc+Ic0OtV+nCKCuYG1cBu6j
UGaePMi2AC01STU8NgVwjNRMkkAClLuzZIEuB6FBWCKxrW3dxuKOpUN9yA2nCRIux6NN+uRgV7gH
8rFLdxo2DOjn0TjfggxhKyk3o6Qz47OBqB4FFnQkmbZC1Nu1bWhaWeIHwtG9t75k2mOaN4oHTu/I
b73X06M+br1G/Ir95qsNDHafafsxtyIXnC/PaU6au1aXT6nW2bty4OKQk2rYpBVAUGhT0fGS4yqU
td2FLsiVHmNZNyeBsuBnx8y0HxUaWrbZkMsX29e0u9HnY6iszv3CyVSoyTr26DSq2RVE5VhhY1Sh
oZz0SyMM76nC/Qjyq+zHCN7NbTsig+gRO9uymrcb00/d7Zg5Vei7cX9E/QcafRaL933q13jEQt0A
wBcgECtzCA2jyA9o3SH4lV6GzWB+E5VXgn5AjdHoeGmEwKwLtRK4kfCjnhlhoQ3Fs9657ONYNd5z
YVb5Qwo2q6BC7emudBPjUcYUbBxxw4AIgRxTbST1K2dC7JRH3ZCCkX7n0th5MKwEfSxoiAAtPbIM
ymyhXgkRbfTRu11gONQ9Uqe0vurK0n4ZHeIoPwcdAkG766FhhdjISi93mdAx2T2DgIbX5xsk66Cp
oKpu62qGjEynFQcSV8ZRs0SzcxPQ12YxXuOaMnjI21iGZp6bO2JzBBXMc1b8/vuY6frQz9ymHWu1
2zRF/ogGr63pv/Fs54NNPva/33Yv7sKNhnQ/eDfQH2pPpO/XfgxptmQoyiF7HKyUfOWOmzMIKDnt
MbaIwBlAwkrYsbdx9W7c4yIhwdibflQT3hxdo/CDgRUapL+/INsYOtAjeRianIWm+FzbOsRt3W4j
MrTi92M3nlOm99+8FjvGJNm27XozhGSKGXK9tx9LvJR20BUeNnmPFt1csDbiDa0euriznlEx4jvN
HOOtjCEVMphjf86EpkV1S1+V3zb7zEFmRLNzN5JCgtEVhNG7nNXim+houWXE/65K6P0lHFlXd8z8
sPJj60FxpKca39uajmifdTX2G8/3OFCdBZEv3Cro3sJLddMU3S/WWtApaUBhYCld7CRhDaIArUlD
RrEhBhDAAPGg4yUSWzJw26z71WWGHei57HdxC42gtIDCKqdt9sgMUYdlm/KnvlRrmfzZ7vnf9zP0
uRGF4t4FYuB6UTWM3/WV6E7cT+tAVNUdYsFtaUL+RG/cFQao2Q76bWyScUHecaJGnke9fl74bEQt
/+QyJxoc7QG01WcoVbIw9rwCTWfmFmI8P8xKWwm3F+54nFkduXM0DaD8MruCjayimiON9BFergJB
G3rrSnCTrRwQTNX89kUbLnyDCWHCd+UkM06Amldj+mj2kSXBsrkZ8wil/lxEtw0tjubC0PT3i4gl
znJthPeEIfkY21lQspXYdSkUQ44OQAsUeNDeP+fWLFNDQbFUSx+5NZ5SlX6kopdg/O5/jVn/FKcO
crfmA5o77tu0/1nz4ePKCKfoeDaXSLJgJu3J5aC2eT1EyDHlNogY45M7VioLUsL8XQsago+OyayA
QwMkIl1L9zJ3VNQKl983jLabvu4hCjrw/DMa+Y0HiFDHG/o/pJ3XjuRIkkW/iAC1eCVDpGZFiSzx
QlSXoNaaX7+H1bM7EQwiiKztl+nGAGHp7kZzc7Nr9yLn6Ex64X/KJSPdWR0eUCE5e/A80bqrPHM6
cEH8Zo6mfC6tpL73G7+owOxIySHWyu59lkz6KWDCxZHqZHzqA0ZQZUbwdnpoDDuK25RqJysevo6c
yskbO+MEJan/26vM/KMvkknd3pwlvujfz4j3i4oOBk/HZS0qljytGWWrflGtD6JwR8Zmh1W284QY
DcldIHyuep+Qs1FbXTzV/rWqwokJ4IeJ3auWYlwmhm+KNfIuxY6ko+NxDCFBJlDeSTTrmBtpcBy8
LWzyypNNn0ur4OhndqnlAE6dmnUHlip0E8V4zr0AIRNPfh2N8sHKkqMfeKeN3Z1fwgvX0yGCm8Vs
GE2hvnjpevFQplkmGsSKwsif9LAZnkoqXPtea+X9lGnRA7sgdsRK2XKVRrce2ykQHmgwe1vSWrOX
3/pT5MWf0jLbJHV64M6UEHlaP1hK8X5Shjf3nhDPNGgIAeYweNkto2OrRUYXa4FrSJLDTWXX+qdy
pAXbbzy/1wLXuaHF+6SMS2FEwDVwW+tzBLVRAuj09umtWdBmAXME91AkWrbRxtIq9NxsKVVIgy1o
IgJBG1F+8RlQOLIYkeLDU+GMJjgtNsuarLyORPxxEsggzQl+v8yuBMGmC7aDAN+RtzQy1izCpglo
lpkbJnsXsTAdqUqHdcHxJKbxyMPfeJo0cdpLWWm9BIXOzSkmdfBhauQtAaG1iwC+RpFSCbxuc6Xq
0gOTsYtF05uUF1kqx2PUK/KnFOav94Y8pfdWCdZLp9+CVJZeHPyIKzUoQ+sgT5L/+80HS/MVTBEF
5T/8kZd/iGSOSu+3o/JSJMlDmOYPW1XkFc+ZZZ7mkTQokinXXhqQyyyO/dE3XrInSXOzrTHprZ9f
HmIvDGGtQNnTdA9Jckf38/b+rISKiz9/zvPOcoK8UxMJvJ/xQv03635C+V5vqW/LK5cySAW8ng+M
iLdE/QPCU6UxDfWXwkhiD2IAwYCPKUQKDq6A3ij3BtoEp7n+OB7LEIg3ndniQfDAONaV/x5RT5ux
R+UQd0Z+igRJ3Hc0wr7HZTZ+LUMSK5u0k4K9pG1BIRe7/+/dxddjAbUXmRhd7H5sRVMvlNxd3VjZ
Qax/AJTxz+0DuE6keQATExALg4L3apqMl3mJwrLSPffTqQp7mrOPmfpZEn7eNrMIBqyEHB0LChzH
TKUui2RjJCTmYHjds54bjuerqZ2O6RdjiH+INKjm+sPrxCtsI+itLc6kZGrqoG/JbBdBL0h6xRKQ
wnxuAs/pfXfSvvlS7EzpFm7pyhAyYkzFGAwtz6KYy9TGanJLL/sychGIAkbvNV+y+JAaX29v4poV
KCTpjBpMPTDbe/mxSN6YGrGuhW7XwWfU89KRgK0adimHG5/lqiUVWVFWQ+VleVxRXKhFoHqhG2nK
g5QER7XL7TbJHxLdvLu9qCsfZ+ugDUWQUZzfBlf9tk6bep3ajjumj8ahmDbebosAg1IYH/2MKIcB
CIrS5UpGuZC9VLACtxKyQ2nEH8dU3uv1tDGuuySF+dcObD+on6AafcW+MFhiUasDeFJLSXdKAYDj
t698CONnr30f8kxvPhRUcoQsQc30PQWmDU9fpJv/MQ/PLK0SiNaWgBVINOO0EZvQLXsDw+WHYhC+
teCBI694mKJo46W1uqvkKf9rbj7Us7DNY7hIAo1HfixrFKViR9K+BNPx7Z5B1vJ/RhbuLqpDn2pj
F7pZX9sGGt/1xve0sgq8TkE7DJ6ma9lpP8hHSe1ZBVHcsVLJSdXXNL9/8yowAkzFJA0g0C5ikBAb
AaVqk9Qu+erpr9nbD54UC20MkyYHcK/Fz+N3YtmkSeQWIlMoAoQnj5kPazsJpb6LErTFLGrSu9tr
Wt04IKGiCmRbYwb+8vj71PSnXiI8cLc6slmiw3cPA93bgxDvGVWHXBhFAGP5hNK1UigGf+L8lcBu
1VM2vEb13B/YOKGru4nLDytY4rtFaGKxGjUNoA/SjNhtYqSuR3MQD00BKQQlu0+QhZR2D9bbUaNC
23DwZZo6f7UMCBBgZZDv859wuY9CWVJh66LEVcpgLwnqEWTYAVTpt0Gu77u8+FVp2nOsTzsowZ/k
9vdbT5GHE/BuGgb0eCCOvrRO8TgxmfjJXfFUDw6ksH50uG3hOrZfWFjCbTNZTNVCx0LRWdr7piyz
70Msd1uOcu2OmAEWBXKY8Aso+nIhVeR7SoCEnDtAo/lzaH/p5sbrem0h7L1Mx0MD+7oMr11rJZB4
Z4WrRhZEYz1UlWIBLd/t7VrxB22WOaGeycAQA9KLN7wyyFFcSVXhikny4okyReBgn1uvSvQpi9Qn
c5J2gaRTLbF2fZNufNRXa+ShhNg2/1CbuX4zjb1uTmUkTWgWd9Z9HQn1wcqAjt5e43wWZ7UBZigv
rcx/xdnNIczwmtScB8y8YzgC+6PYmI7mvkzv8+SoTo3N5Xnb5FUyg0n0apHShPKdAZOFe5SME8GR
kImu0Q3eU6Zkk5sOXrSTkx4EplJFG86yak9W/uQzdO2Xs2WWlcEvWnmTO1Rp6PSFtjey9Mkqoh8t
9ePba7ty/XltZ7YW24n6maJ4VgBbTTG5plIfu2p4r09bCsbrZrgigUVTKF4Wl4TCrxTap5ObMBNg
TxWMzoOZ2WXVbyQWK3tHT5siO49mcMVLYAXTZJS6vVFwFflpKj7H1YvSfK+jYGPblkIzsxvOwyBQ
aDBuCC5g/jvO3FApUaZs+0ZwxVx+byiDPcXT3poeM4052BRQTSdlu6oatKdA8Oq7rkSx0OwYsL59
fFdXz/xnzPLq5Kfs6vKKE4Yxpw5Lh3VqJVv0936+70KPUuEHiKjsYgtrsXKMmCNVkOZL54qrP9Z0
ASwiqw6Th8gENPSp3YIlbJhYIgKtMhQ01WsF8pEXIf4i68davb+9abNPL0LI+SqWTONJm7aaWvWC
mySHPjvEbxQu+dc3/rtLf6jvz3zDDHO+2Ypd6uLcjhC9AA1oy/3r7VWsHT1JDR0sKlUoGyxivSrm
qZAKpuc2yo/ATBzJetc39+jkWeOENs8WrHFt02CrnBljIFa74r+BoxqxLkv23H76GoKNKqstbNiS
F+TPvp2bmFd8tm+j0BWtHGGigOzlSU+V17jPHnrAPa6QFOldPQ6IGjZ5VcFMP0G858cQL4zflUHb
0Qx2PE95n4c6c39mW2x88GtuKbF2GYSeSI63+N4rJSpU3/M8N5kecwqRQ2ob1hYz1FrwIt7Pdwzc
BFeDcxCPqGM9iqY7Umq4/+g9KtXGaDspzYrzn9lY8gR0ASplNXrSrjyYkjsmY+xkHfiVAp1PuzbR
LkuH4kcRGdahM5X+S66X+b4eFOO+00HN8Nr6KkUtyJfIZ85fM3ZSLYmOyHA+8tBWtOtSrXvIMfEg
01q+g9O/vfezTnC6uINkpZGN7iiIdX6UUr5wnzpra5tiq9vwmAX3gHCiXalUIWKuXQVXviQBVC1K
R1ZD0fa08JvRIZ85tF22o4Gn7+pStBOYTWiGmcJODVVb9p1SsnNPfN/riFSNXY7mzRBAnGM5qZgA
74h8wR793LCbivEfOs/yiwKIG71MqbYLSUHXuh2qpz6S0ie5N/o7ESnvY4TS9lPYWKmTt/TwhSz8
gs5Obdi5OaRf6m5oRHsIkxwJOGmEQHGshGM5Fc2+UyJt38RB8S7yJeVO4anwOfUD5QguEImaFr4q
RMLChyzXk2epFZoHgZlpW0zD8bE24E4OAkNypK7wnZGWxZHy42sQgpr3esPbj7KRPahTHSFpqFXH
NhWLvRWU9UtAdWfH9L3OeHqduGNoeXAwaYlDFs1+pnqzywQuYi/u4PnVlezQaxkvF0NgINAEDTIM
fv+UN4H6ECp64fitFN8Nslfsh7iV70Fti3bT5haQqkGGukANnLFAgXOoEP8JYIJ+Ksaq5YDa/glN
0tQe1F4/ipPYfjQFoYBc3PDcyoi8Q09dyq0NI7S1sA/tpChKm5OUdqoomAdV814Ur0n2tRdXdpWZ
FAsCUfx0O5rOz9zFnTCPQqpzsZSKz/JFmuhWWYdmpdNy0pzAM5G8HY+C4T11Xp/aScxczW2DKwEF
g3zj4AK4SJeYAElq/KGZGt2NGMBJhOmjKojPg6X9/gszcwGLCq3Ox7m4JcRijHiXeLorq6VgC5L8
pZWVBpkdrbi7bWk1eJEXwOHHtQQH5mX0TgBydY2nmy7j8o4RxL7TSym8vTy6W/nzbVtrdx+gJ968
VMxgj1kULUJTK8j0fM+1hsy0CaWPahI/C/LgO5mZH9Ex3EmJtcEasxo5meCh1sjw7FVqWSQhgzxJ
47nyN5PJpv3tJW39uny5fZViTbmAIL2r5/TSIhAU7UYlc8XF2S8aaaIGAvsKlk+DO7EmbfBcKU0e
fCU4JmW0yyztHbiG3BZCfcMh1lbEW5TyC+hcsFqL4oRp9NHUZS2HNKW/gB/uofv/iyVpM2UeBBwM
wixzoJFyVdspvecyguQ0qvhk5OBnpZ+l1uwDYYsXZuWTZeaAXjy0H7wFl5S/g5d5UZpLFoizaSdM
DUDB6JBM44YnbJlZpEFR1Hf0H+Htmgw3hH1N6O/JyzbCz5oznK9l8aZtUqU32xEjUurm/X1a2Mrw
VPQ7eUtdfO1TPTNkLvDg0NVOQ2diSGmPvXHq8/c6Kip5oDDh+futghl/Ushza4sgNKEOU4UI7rlK
Z31ShOjY6OOj91alp3/NMGSOHqZlzKSllx9r7SfkMclgueOEOPI7qHQEYeORshZOGVOCW4baLxWd
xUqCvi1Uc5qhFr7ndKJnF/mDmUeOLL2/HXjmk17cfDTYgSfQwIOyeIl58oD6ZFCxW64gPzX975A8
C8qeCmH7kFxQ3MfdFmBsy+K89LM8X4aYtPUCLFp1eSjygmmX06B9Y2jK7vO7QC52PSiG26tcdcOz
VS5uDL0nl61GbJZq6qAxT3r1qlux3RbpoU5Kpx+2SFFXD5BiGNORM/ROX/jIqEeq6AeBx1j/YWLS
wteYAfe+RuGP2ytbtQM0YO5D4CzWIlyMXePHNKiYgKr13TBpdll886364DUbcJm1eD7fHngjo4Cg
oS6PDeL6WFBEz3KLSrRlcx+2W+QA1/VLyhkwhiAfwm1Ef2AOjWeeYWhqgtzcoLuVqrjwSR1TU/9Y
9gPHpL2vo3EPG2xiz5hQ+u/B0YqUn7c3cyX20vAgDzR1OHOv5nKEuPc1KUx1Vxrp8aednyONznCx
WQrTRphficCYYoQWznqDhHPhkXFci3CXxrqrC5+n4c7veUnE+l0ITlyenL9YFoEKoALS4UwAXe5r
L5ZxnY+y7tZRYxuecoD159CXf5PTQocFkzP9CJ5mC5dnFrIucjPQXaut3VqUO1tRfPXQQV5/vL0g
0C/8yYuwhaMoxkxUj0jL0lUUq42ZIe81tzK9/DQKRgsCyZNsOMUdZmc0uAQZohDoFQQlshZwRws6
9B22UBW/UrHLP4cxkDdbbirpLrNqwJVaWkVOJamnMvb7R5LK4SCUSE/oUQpdSdIXk01u2DgagzM7
/qpfYyz1z7VUdR/8Lh928Rhk933ZFvdhkOh2bVU64HffegpKVBBUrasdUbOQUgqFrHzxBUuBAj9o
ncxPRwdMZUzZbtKOntwELpp3MSxGjb+X4WAgF8y7vZ9OHbQpmvYeULWOdlyl25WodrsCWKitw07M
bHk7PftR/0+W8heYoeE/9AD+nJor8X0ri4wqqEP8AGTLcAppxpz7lXUsSlF5RjiWwZOy++j34nAc
cu40X4vMRzOrgmPge7mTltPw6CdxQ/Lr9/LnyL+b1EMEjCCXykeN6kxIWGizfagIHY9T03goaIjd
gdjojpGYjY9SMYnuaKjjKa166yMdF/mx9jVxLwgQN0VyLNrqoIhwvg7Gr8xjQXGlTA9BVsa7BBT7
A8MIo8MkjPUxrpiUGsakPs6D2AcT8KID75B0z79NthK3vtMWYbtLlCaDFEDxbR5z0AKZdWkD19Ht
qJmHSNRG3iXwFuwMb4K5fUboS3mEPtJUdr/bwRCOmRfqjqiE5kMaFNpzV2oqsr1Jj8RyjJpuqRhP
ZQUe1FMj4S7ueuk1DqC75lEyIFHWmdKnLKm8jVC8cpvRcYTvjjljhrOXHcdeMws1rXVmX4JpnyWf
hPZXNyB9GcMX3f9T1FtN4mvorUyL8szg4spWAgbUBFPT3K5yq/TroPyTeS9hcKcpJ8qddi1OTjdu
dHrWYvG5zUWAJGvzzVbAZjrd+d0O6URtSy155UpjHJyvbu7sAChemAij1gCE6xnkPs2u44HsFRuB
am0RGk8Ffod61BWCKPZlZRpwZ7dTfkowYKOOaI/6loTPUk9nTkgtmFro+bEagIjzn3F2cQ5yy6XK
CL8bZ5pwYCIqv6sKSGeENv9naFsVkQJF+ZyoeuSMYNwcxuOqXVJF2WGKjWLHCupTlDbmBqpldfU6
WHYTNyVKLy4ErY9lsK7sL2Kiudg5JVG68f/iclPpfqBfxxVnLiuaQpsIkV93muuXvzufgZydVf66
fd2s+cm5iUUyXhRJowwWJrSn2kyY/tnCf82OdnWbAVLgLQGPB15/eX595KFoqScajdv8q957E+Ql
wwg9tPiqVTUZeeTvbi9p9WgANSJ9hbz0Fa6piLUkG+LZY0rjNxg4eGIVPdorcb6FBVPXotU8n0ti
RfmBDvvl4nxqyXEwTabrm1G5C/qpP7Rd+Rk2BtkRQ+NnPebpzpNTY29CQuWYZYQAWha1docuMSMG
qv+itxo8WmbCREOYh4dKmoSnkESRnpc87Lsxtg5pGov3ghkpjHJXFOkZGqSEaQ1OHqbSfV6oEdB1
S3/09Vo/WuHg7wcupddwChi/FoT2oPp3Ytpok+1T5d21Wc5/8+KiLBoPpyYa0nuKqQNFyUHdc6uI
h1nrdKcynck10HEX10Nlm5WyFXw3tk9bvKD1QVbGxJNM1+i1XdR7n/uu3IXI19oAho7V2DlSBk7+
L9wDji4F7Q+Aq0vUUa7ketP7Kka78Wks8lcgdh8ZYN2SjF/7srQzO4vXi+WL5ZAxDun2VAUQD7TV
aYvBYeWBZJ2bWLifbCVmmFEEdesCXpzHWsPL1Q8B6dj/a8v+wIjPYrDRjH6mVizFL19bHU7w8dMm
0c+fFHoZKM4Ws+xvlyCRE3JP0y1QONXC7GOCoqOs1i9tHf6MM/0Dqy0RqVXvYiV8jiLR1vJmN2rF
RgayGj7gUQGrCPrnSntBqDOGSvXadJGkdoQC6FtU75AW3d/e09XEA9wvDyWqyozIL2+QIcgg0upN
V4y9nZeVD4zL252k3qmj8rXS1J+QpN7lU3/PvOL9bdtrSyQrIDuYYZkMxVyGrUbMlA7U/XyejiA6
DJypG6WXdQvgfZEvARWxTD/kKp/S3CpMV89exD5lD99n9bfbq1j7wMg90KIiCUGac5HiiF4jdiS3
hssgZtAdGn9jl5ZcUH9Sj3MDiy9YE6yiYiaVWmX5EglfU7O16+FOM57E+MX09i2Vvt6661smh7Tn
tnge4sZut4gmV/3k/K9YHFaZCkI4TCxTTF8YhrejwGTSdR/n33VYZ7Pgl+Qdu+D3/2tv1UVkjgcZ
sBW3gGukudsn+mudmBtBZX1hALZJ33jvXiHHyjRQOwguDDcaYrcsx0ezALCg5mjTVt4XLUy+8+z+
0FTej0g2f95e3x8XX0abuXNkzI0q1GJmBz4LaYEhehC15OTHrVKKTsP8g2PAVndvtmp7p5dF6Oim
n31KwtFz64A3a4uw5l6HuthhLpSZtUL4gRQFJxB33S70veBO6mTIuaeh3yUITO8LS/4+jpVOH9my
9q2lR8zSiOJrp2vAWYD9H+APHlCsgJsGvRXA17fXqKx+hDRGgDIC5DGWESYz4TPQAsNw5ZhA2f7W
ayF76npdvjPkAm7vKI2dNtcDp5xycvemMg9FKqNSoI4W/iykJ4bIhGMatN2pLxGpspPJEL6Kcajt
EesUamf0UsumUeHd+aRHBBJdfBgGrzpKVBscgJWCA56hfOCRrj5ZDJowb69Z7zyvzfeFUCpPpUYj
NdHH8tWqNsLDnwtjecQwpwBL1KEfuoL0+E2jxW1SU4zNqEeU1j/VKH2ZNIDMTf7eaGL6k95JNBuX
0sdJEipAacqLJU0+uqQTZRDlSyrG940SdXaplk+B+TvoQoDqytaXsBrIKKeSh5Pn0/G59EXGpyEr
IgFxEVvcK1q715W7266w7gn/tTD/BWfeHjZqNmoSrxWxDXdpXO+QqLAhk79tZXUdFiyU0NXMhcZF
pNKCQADrLRuuWZQfZSa6JkPeMLEeNP5rY/kkKnpJrrJWM9y8FdD80qmZ6tMvs2hqe4g7V5Wi/TAI
KIpne9giv95e4Fq+BeXl/y5wqXSjNqqVRnzk7qBCUaJ8MfRTTmUt8zfqA1t2FkXNqQTnJyUssoTu
JLCN5iUvd7J5uL2atZfZnwEQKGw4liUwAK0iATLXzHTb13wC/0Jvu7QVLdtFG8nAul8wafIfQ/Ny
z7wPdLjetSDj3Ul1FM7J3Ah0W7+/SASCSq8RduH3v7RMgoN/sW9v1NrvzwQHvPJ5UV6RHDBPznRT
nJuuVHmtncI21wjxX2SdjC2BiwGBRQ928Q6X1CFQfLTF3Kzeiel7/0uT/cUp8CqmawPSS7waOhVg
Lg/0TjGolENcmnepPYv1/s1W0d9g1JrofkVKBiSGmX5GbN26y+4mpTlYW5KKq4cBLzp80AxF0bC+
dCY5DkI5jS2eCX5+UOrvnm9urGHtu5jzSeoVFHauBvLEUgxR3Qgs1xfvLPkf8uh9FD+o1XQX+xvh
bC0un5n6E+3OvowAkpqYLhfdVv9ZMjK7bu1G+fAX3kuXDpT3nNEuWxelJULOk8eWa4jjO1qu78bG
OP2FCYMRAxpbCtXGxZlYtY68kNaZLvIytCFsRMA3zmT11M8syJenDpmXkVQ+j6UiderQ/gv0LzrH
9OYgpQcEuby5gqntIXWjjkOhZeh+VeGdvKVuu+pVUMoyj8Fs0BVGxSukXtJTDxPwQTtxghB91ifi
Tkpz0amqVj4aciz9xb3PmgBJze3vK/bFTmv8TEl4U8djZ3faY949Dubv24d/dVkpSFTTCpZ4K//p
kF0eTTJEkBkLUXzyRUFCu7V9L9HKgDvnuxq+GdP/xxZtvhkBef2sNLPAaBG+jk+Spj4bo/oxVNOd
oWQ/by/p6qwWZhYPv3gwR5jB8/ik6TwtfZneVOqUvrCPY7gFrY17+CoILKwt0iZ4rIQB9uz4VOgM
sTTgOWkCh/pGOnzbCg2Wy2NqofpIkzyNT0L3aEKdXLn5FhnQlolFGACL8R8TRnUn98f6p7zF2Ttv
/EVKf7FVjNddLqKo0goWMQ4GHeSnIZB4k5e7KtVOiuS5ht9/qGV5Y9/W3XvGhtP8nUe1L03qQVKY
kTXEp8riYI5xfgjogOrH2x53Fd/mhcH+Mus7KLA/LJ4AiqL3glmK8ckSvsTvzPzz7Z9fXQSxR5fg
AzEAOlwugqdua+VBEZ+6QoaVyevu6bbeDe14NKvs/v9na3FGQ9aYqT7W8clQ6FvfqUgzavty2rg5
Vz/RsxUtNqwMzGJMUlZkeFZkl8Gwayr1qZvMewL5YwdN58YNtLqFsGaQn8nadbUpNZtiFGHKPAXQ
PcSntBidyhB2ybCR+696wjzjA1xkZZIdvoVGl8s0OZnDvRTevXkgcHY0Uli4w3lqUhm49ASG5Kcy
CczZnb+Lwnul+NFFr3/hAHQFkXiBv+2qruMVRU3LhxU0UMJr91Fid+ndlDm3razuE7PJIJ94a1JA
vVxI7itJ58/n0aT+L+7QfS5oP26bWD1yJsZJls2Zr2jhyYIXWiG6z8kphnVfc/zJpvYdvBm/paCH
I9KahISJAfVlJSrJZE8UWi86SW15z2plKjFNZZdottaD+WxkwusYUZS4vbb5UllE0gur89rPMs88
TxLd8P34BHrjJQejT/BwVK39UGfTb3kQvgtFe8iD/q3PnHmxhDhubyDOyGNems0KDQioGccn03ys
itiu/Ucd9Zjba1u5h1AA0sjgDej6qP1cGvEHEo/UlONTqRyn6QW0bBi+PV7D/sCMHO5Ba3NZWiua
NsmKSuciSpwagMDbnfvi5xdfKYKGRSx7/PzEuIj/UBpvDzIgfdl/WtcgYsQ5up6dftMFY5KpaXRq
FAdh+mwDvLzybV78/CJ/aotaqAedn/fTfRJ9GowtqZuVL1OFQmwWu1FojC9LF74pe7IVqeGJqUzb
RBurloO7MWQSo5w2nGnVFPk6U7LEtKuR1ZCZoVKmBXMy1MAuM39Xy7/FwbcH8Mu33XYluZnpZuZx
d7AODBpcHooXRwiSBG14arX8pCT6HaybTgy9pa0Wwl6OQtia6tfbNtc+Fb5slibO8XqZ3UzQ20Da
XoQnOUoQlZAf+7r61I9bl+eaQ/DuJ1Rj6Fo0RpLzwlTDKDxN5cmfXpS3fy4QSMCcJ82+cDUc3k2h
XGStPJzk6mB+DZv97U26Bm8yG3j++4uAkpp9aQCTHE6Cdh9r2qFQXwbYSyvTltKHzvroV18m5pkR
YLlteCXJoWLDqxotOASdliCTNLOKPoqV/pR2CRzDPxLlMRXu++yu2Op1rfieITNfzwlBenA1bWuk
nZKJvt+fpvwktI9jBNxq+iZX8Jp/FpG5v72uFa/DGoV5IjTZ1LL/qCBQPHaC0p1SK3gWIv1dnWmf
wqbbOLcVr8OnKarxNp0nKRbHNpTapAld0xGkO3sMXq12IwndMqBcfrGW1chj2dEdqaAAyg/qtHH+
K/t0sYDZ/lmYrlE10tT59830H1/YDSJ8XD9vH8XKwV+YmP+EMxORB6+lMfXzEj6KfbgDD0SoedHF
ZA+lc5GJG0tacekLe4u8AzrfoNf0oeOhY8DenNFSGm3+gkPcvKvMDWPz/iySHHMWGTTIORhlWE5c
h1bbJ7lUdKeo+qAdpe7j2/fu/OcXr6q2FVUvNfj5kXGCGCKjndW+1MgBBscy/XLb1porQLHxR3uN
/1kGat/S0tos8+6k9C8SBBfl9OpvgqlX7joTyPZMCYcszpUwGkSsTGRXcnvy9B0cKw53sN2anj2a
/dvzJ7g0RHiDuVqvxXcEM45ksfDbUwD9Z6j+mDbutbWTP/v95ckXGdpig5+0p+ZdLe3ifMOx1k7j
/OcXJ98rRRpDKtueFO0+jB6n4aF+oyQ4mQZ4PziVdZmhBIhBFilaXQ8QpjONcwqlB+6WRAEL8pJu
IXv+oJ0WnwhmLPpAEuwwVxXCMU5SSUppgJpqZ0fMI3jll8z7B0LWPvnEVOprcNfptvEu+CWYTgDl
u+Ro/t1t3752O95x1h/NLRm+nz/T82cxqKitQLKmoDmp/A0JxP3Bfmq+5/mbs1Jm+2G2oOCO7DSB
4TLU8TfAGc38CJ8rxHA5NbYthodrr7u0sHCLQS5yhLKwAPE24whFvOF2q78PEQ0pgapdl6mFzChz
EQm7U/iaC7+G/Pvtc7j2av589uaPL1wnAXKZVF0hRg3J4J0aOkxrpt1bv3senRDOM9g4I56uxlu7
qBk9rS2FdwAVu5AxlC2igastmg0gzkQZH3jTFc104fmimKix9y55yn2H++WNW7T4+cX1xYB5OnYa
P49kitTWdiT89LWNAtrWEpZffhtqceNF3juvVWytisGGbORfaxaATPPRU3S8Jk+3lNoXFL+13uXj
d+j90yD5i206NzBnHWdftJ5bRipbDUiPKhcPVU1LFm5A9alATXdjt66clhMhShoMm9N74vAvTWWK
MESlnFvvVOlZEnMYEhKnHzfKFmsbNs+g4VBwQNFOuTQy+kmgoh0gvAuNFmU1qcsfk0zINj6OtaVQ
ngUxp7ESaTk436Vx3PYMf5/Mdjiplv9o9MoRhvLd230YZh/e/SbGrpSqQlBtaR+ib0Ix8J3V9S+R
iLLHpo7fVVTnYDCgaeAlZp7RebVnPlDIhSGkiuC9U4aKXLJHICJ8ASDuIBe5cYGsHQ8gLsalEL5l
6mzhbgnsIl4XW/4pg+f7QyL66ifNs94M02FB51YW73Nlgiq374LgtFPrH0r94/aprK7hT/QVefwD
Tb7cLrUvR72UKv8UjQAkrM7Qd5OfefvbVtYOBe1tbkFLn+cQly8WKRzjxtD8kyX/rsfvY/GtEL8N
2T9vtkLRlIkNPkkJLNDCSjJqbdSYSXAyjZxug9M0MlNi+a6Jtqoz88lepC9zNfHM0ryrZ07WhlM8
iGIUnOrAezKq9NShDWBrXfNPpoWHSDY+pIX88y9WB1kOjIgy04DL8cY+jHR59PC2EUKWkPJ2rB3F
8Tk0tsYLrqm45tWdWVr4dQGrXS1Xhn9q4AbcKRZc5BGEJftaFbQPoSD3dj0WkRNK2eREIkjovJjQ
QkpKBfXHEOnpv1i4Ro8fOOoK7QFiH1kaiLV/yi3NKbP3wpTZivpVsX7ftrMSBxmyhLMbcC+98iWw
F9UeWRpoXZ8k3fMdhSGHo2wx9pYVYXO4bWr+qq7858zUYoebxNStrhj90zR274RxzJDdTSJmJz07
qRDGAt44TeA5uy26olXHhW0MZk3CI4/TS8dNo2KUeybPEBVhPGAKi99UzedyJoNv2iv6hN9Mr9pi
ul/dWFAgNOvha7ySj0VFI0t7tfBPoVIeU0gaxbTceUBVb2/qSpCReEuozJ+B07ki1C9yJVVLPfBP
yTDSAhpr6SVGOWnfluPoxGlobtyba4c4NzbpKTDzA4Tqci9zSek8fSKogYSoH1KenQfdH/OXrn0W
EBQq95lU0CMsh+7u9kLX9pMrR+LdBKiJzODScNZNmRwkkn9SoGwMxjC2S33aI/K+saHrdnj1/zED
lvXSDhxDPWkzEUfWDrRrqvafZmspa2dGYv5/Jub//yyQkpfRaYv94FQCRkbstzaeLe0ptj7e3rGV
W479+q+ZRW7bUHUQhkLgqAIBJGASf+/i3rltY3W3AIf8ORGAT4uMMDHFXulMk6hpNvvJeK4mbZ+2
wYaV1ZWcWZEvN6yE9rAdJc5EyavxXTxVyX1mqlshd2stC9euPWkqutFjLT6UDiNQtC7nkdzQHbi9
aevLYZhxJn1ENGHhymrX+ZRL5/MfrFMvUi0L6g2GtrW1QPnBGKfM6NVVelvSSv0f0r5kOW6dafaJ
GMERJLfsUaMpybJlbxi2bBMcQILz8PQ34Rv/cTca0Qj7WxyfhSJYjalQqMrKBJnXlMQBYsPI6iq2
o9PywZ+h7P33gwHVHGroYiwXJMzE5wHN/AqPwJS+MJfES2prfI5yMCDth3AC6oAXQTQd4G+Mvk5i
1i7htnOXH5OzpHchwA+aWp3qZOI5IJSq8V67aHMpksat0CqfxJ1g83Ds1jvUFgjT4L83pAx0qGDV
wBBJOAFKKTYuemnHtXMJLfsWzrud9z1rIkIgyfTXFVqRkD0xInbjibdZXaN3lkbcEKA9JI9F+1CM
++t7QDUOQaSFmoaoCcltfs4MyonFyuAzkx35lhR77+f/ZkAKHRa8rWwXJfSnoajsDUugzuHOZI68
odIBnHVjkQ6nvxiFl9QYiwln6YML2Ptp6sjYlTZwLkG1DYrZC3wimyrPrhsEJBS3dXlnd0/dPyQ2
RLzznwnpjuGj47GVEyNOwI2eD8gw6fC0qrNyakG6XkjaWnY6YxBrsZ8nCyKmfFcl1caZNe5SFXKc
GpIWfwVNs203WHwGKcHilo+PYXkLqg03iMAtlOlQOyrvjNZphICCTw8ySOfnpXIClJsNjItFdQOA
/qzLCagMAJ6Pt7PwaRBKODdgJ0aLroMOBuofFn/X1X9VmwteP0QFAxmni4hwGrwR+GkPuQBubJPV
fiz71zrTEbmKSZeDeQ+kH/D7poJjZ8CK91lWIaauOBujpDTJIfUdtCktYOyeJ7ocymycWjBJBEzD
B6CcQAFFgFgT+GFkQIhXmGVvkdKI3QLPBquOvFyz5ZRziJc7aPFBDnMRbBY5brqpLYyY+4Q9zbWZ
3JZ57RxZl5Qa36k6RoJrDJFyKAh8JH9D+oxXI1+N2AP/7GS+uQQdbsUXnF/Ni1I5awFyNkBWhED0
S9uu6+sVPfHYdg7d+VC41uGFdd+Xzk03rrRlaW/EYXoP1iO/eb1+B+i+L/kbh3uIAXxxbCbIEOYR
C75cN2Ap9/TJDEmOpk26sO+EhSzYWCyysij/ZLw7T8a79fu/0YBeYdT+cjh6zKPEOepEvJXbDqy9
6E3DKxXJnHPPYGTQ6cqSEU572EHHYg7Rk6/ZbgoTSHdCPADuAWi7i5aO1ZpBMkaDeBlssA8uG8iT
gbrvx/WpFGsheYczK1LAPlWoqC2u4cdg6PvEQrav5zTOQJy0Sdn004XA0z/YQ9wBlCU4KLC/zyeu
Mf2kbyFdFyfQWw6H+uiNRVQhV7VBn+GN3aO2et2gYjPiAQxeSnTfgPROJnH0fMOpKG2D2M+nb0vI
tubSfL5uQrVSgIgAuYfAWhDLSGOCH++DtfZjP3mw6YuzfBgbTRFKtUy4iURQLTg15PizS6Z1yas8
jIlR51FVWo8G7UCT5rLPHlSykHDKb64P6pKdG30xpybFxJ5Eo53tNAn0KMEyPkwHA8RLqVfvKAse
J8AuLZrujTw40Lz/NIzdB3OdIUpaPpOF3ud2eePR9mbhutflZZ+j+E2gH4BwFvR3LkhMupmuTpji
fQGRvBduZE8TK3b5yG77BPzFI/9ppfhxTQVhWqqjilP4HJC2Caa4ACIoeEidzwe0hYoEmIowdoay
P7gk6Te9XfIDbVO+G1hT33Oaf8/LcNTs4EuglRg1vowONVhHq9255bwsIBWUGGFsVYN7vyKJeZw7
Zj5kjeHdg6AqP9Tgprof2pk/s7k1dz2wbTcW639qtoRyF0IGAPsQ0CHcgec/ZCZ+1mct6nwkc7xN
W3RulK58ui/yxTqC0Gz8ypqyiMBnM3xoO9reV2jg3VZN635MOrvepnVebRI+Nwe8g9I5oq3RPFRN
Wrxd/6HKpTr5ndKBHCzuOFOWhDHwHHRDOV8i9HKS136Zkg3vCT1MneltQ1rr1krlCiAj/N8MSYfG
aiZkDIYsifvF2QYU8mfLFnK114enCETsUyPiR5yczJlOCSlnGBHtyvaOBvt63Kz+38K4xK7DxhLQ
ADxM5dxH4XuDMYG1M24ddx+O7X7OdClR9Wz9Z0LGo0yAulSIfYN4WotPDJBuNJQ+TZM2BFbZIYDW
ocaDbhVPjuOrKTAI6WkYj+lz2iHpObv7dPh5fVVUFw38vwPuEIFSkXPXOSi5ytWCv6xyFACKEEHB
83ULqnU/tSBtLrJ2pp0UsFCvRx4cG/KdvTs6omDV2SGgDxH8omChkHlo/bCqvLYMg9iE8GJbA7IR
frWGH6vNQDNfb/xsd31QyrVBqghtSxDeA6PZ+WYGW3mS5JMZxiXaBHekHDmCnRbyYGgx0CTAfi+B
HOwAAf+fLcl/MWSneGtNYTy7wU+PhvdNRx7ccHmoGQe+xnuCtts3ktigpTWPaNndLqMdz1Brvz5k
5ToSJBMC8PyiGUT8/eT8jrQzIPuwYKcMTtVCCMHx3osWTdroRWLvq5VzzV2uMyj8+onBPG/BsuSt
2Divq1NGtfsNpL/N8fqofoc5F7MLjTfBcIq9I/fSVaDRKvKsCGPolE836Nv4tHLbAhvGXD6MRVnv
zK5Ytm1DvFeSlM5NyVa0Ka4l34zoTYgzCo2HNQugv76y4eDypt13zjBuvCqcNiEwn/upoMm2Hhsb
cuwAl6L+QDWDUN1wAuZHkI0HGZYcLea9AcKP1U/iwskPDjl63tEzm12Lboxy/Ac3fmpLnMSTVbGm
rEFPQAjUTO1zqMaWyXFYUvojoHW/4WOjEzdVOSgfSWbIJaEMBYjLuT2jHq0cXeJJPE976yvX9eor
Py84FdEQAMJ5OT7yDF5WkIxGIru4I7FVxNe3l6rsawOkhj4tRC+o1EuOIuhma+TMTWIjS5cXAsLU
+8UPcvTR+SBQaOm3cU3Ig7F4fhz4VfB9MUwzBaG1NT75LPc1QZlytFDggzQ9Uvd4y5xPZp8mFcTP
kLZ36Nb0NoWh2RwqN4xgHz1prmBjk1EvK4joeq+hSDwa9dcmmT5VvNr19Rx1aIiOWsZ/ZYkOWK+0
idoyQSefiC+kDeKPdtXzHhtyMu5BQju4n3nDNsaId+G3xqSaDL7K8fuisQPRPMgC5fctR5Uj9RMc
NWeNV/s9R6IA3UmaaVQu04kRyeObNTGyzguS2AR9bE1ZpMvZqwwEgCaREFkhAbY63wdVPvXOkCEW
W3aWcxPUmknSfV78/cRHDNbAERPhUNHZ+QV+3w+oqG2vHyzVOpyOQPz9xEQzgYySpTCxWB9C7zad
Du6gObu6UUgX3m86SNAPo1jzaI4vLdV8XjcC6XpLByfLfT+FYzPN27RLvq6V+ehD8uh/myjJX9Ok
6rwlhZmsOiTONhk24B37BxPwKKjQWED+yeWZsIPYYDr6YbwE28A4jgFqaJpYQLkWJyakUVToouy7
DiYoXkEOUDKaIahiDZSWcMFAHhz82JKbZgXJ53kc4UTMQ5Ii+79v169NqUEtK62Adgb9ksDdIJI6
37ROzsLKNxtcBsOGfmBu1L2wXhcuip8qBzRAT/5nRPKHA3zhCFxgErdV9UhdHjWF8zDO8wti5z5q
AsT4g5A6WedtOnSbkuukGlTRyMkPkC+ZWSRS+xY/gFVI+qTN3Vx591PlvJTpDGUu7x/q6iCtgF6M
IIjFuCVXkBfdXAjZ47jPInTBG+vGMTTbQ7n9HCjYwRCyf6H4+4m3KUI0bNQpnuYt9felhw4k6Ldd
P0SqawzdgkgQ4XoBjEjagaudAUyBF1rcgmEXGYnceUVd196bfm/dpkPRH5EthHBZg4bb65bFhrjY
MOARACECFNeRVz0fnAP1ZEYD+LlqzN9QdXtyc2fLZ/SLFfUuhJD4xvBXyBnkGs+kPA1Q3YFeudCD
lWVzu95ZHX9YUdkHo8mxNCBP2SGuPsyQb9wgWd7ur49TaQ+td+D+ByAeteTzcVo9YrE8Qxoucz6m
2S8aPpbpx5a/Xrei2v1QlkUVBBECOsGl4+cjXC3LyQ5ioN52FkKfCaSL9WveIOFvaaDMGltyJmJE
+j03cgdp6eF7mb5OdsSRKaJQ8Gi+XB+V6gCcjErenXZqTmScYGm0t1awaTVOS/d5+3xpiqklRo9n
fZwH36bm7a97SpEUCn+3EeCGQoQo+V0DDD02WrCRsSmitIjGafcvsyPaFP7/96U1H3vDWW0D37eq
twSqLVmuK36pgoU/I0A66HyCUitIp4kHQUzqR4ccvGRnJjfXB6FM2J7akPxAO/sO3pEih2KmN3Vh
bW1o/uHZ9NrVxnMQTneWy56tYiTburffzEpHniBmSfZDp/alTdB2DsquuDnjEdoNZfDK1kPY+tE4
PvKGRnR6mpYf14d8SSspNgYy8kLgBPAfU4qDE3iDrK/KIDbMJhsPHIoVSPeu2fPQJu6PEM/OD1Y+
IjnMs4Q+9P6yHro2yVEvKYYo5fRtXKbiiBaA5gNBHns38hyqyzSZt7Skn+uUeQejJi0yNdP897EE
aqweSHlBa4wbQ9rTILB1yZK4eDZOSHixx12Nf3wd/k5xMFE4Fj0ZomX5Iq9mLrljjdTy4wnimW9B
+fX6Aii2NbLyqEWGGApOjxQDry1ZQMWCaiFP+YuXZd8Wz+yg08CO1+0ohnG2zuLvJ/d329XowVvz
IPaG24lHQ6K5WpSOGM3qot0SgH8Z5Tw2Ydukfiq+3+xRmzxMCZTD6oPL6i1orTShgnI0J9akpccT
GhCPsQjigt3mxQ14rP5htsCHIfT3BMmZWLWT2aK101hjWQVxEzo3Sdu9jk7wft2E6i7Gw/M/E+Lv
JyY6e2nbxs+C2E14ZJbvSGxt3OSunz9et6PYYHaIvAsa7YhQhZI8czrkNfXAixmjWJxvSuIZB8hJ
zODzNUqN/1TuATQShEIgAf+XZi13cA2gcBTENu8e+MD2SIbcjiV9XpfyZpz/mmVKuK7AFDlvgnZP
+QmfGoZTUmhpItN70+ZH7TNCuL4Lb4z0gKB+BPGPTGXjGa3pZX2LeHRYip8LyrWb2mdhGc3mZBys
PrRvV5RBVgCMsQEb9LceqwI4k6jJrSWiHTfAqlqamohHuZ5AA6Ox1MNP86SDXBp1R0aCivJqu9AO
m/cQ+22N5+ubRnm+QiFEgm4CQWN/vjkNP827vCvD2AdL+GPPdTooiu/jBhcgGaSt3IuaLHP7sTFb
BFPm1xyYHx3TgOoiB7FVgOI+igZCdPL89/O6sjtrDXE1WPMHL6c/HDDrkTLfBpnxkZYANvus29n+
+NxUzn296qgUVAVvQLc8ATNBszM60M9/gD1Cs4rXBPAMEkS+8+BAEaPrXwomYM/jHrqXG1r5G1PH
XanwKmd2pQhihbIqN8oAdv3le1gvb9wKjuD3XcHEmeu6U5XGUDew0LQk+GSkkAy9D3O9+MCg9G5P
bmi+gCuTrsnW9adP4ZwTjXuxhVeXDiTQfCBjhRgv4PByq1La2IM/+AyuDP3VHz2Pph9Ke7CefeZY
v7I1BGMByBY/941jbdfattvIRHTzgKI4pn3srPaGD1nwEGSQoc6huXXTUHPYcKObIt66A9RBzDnq
28Lf0K6d7qm3Wk+z26Zg/Oq7jR8mIZSk8fRFbrrEFZ1Zu+unTnG0oclrInUsdPUuWBFCZ02h9oxb
LRu3A/SvzHpX+H9/HcAGesYBXQc4ST4ZNWLBpAlwHQSDv0nDec+aD14XaO5PxU0g1IXRGSGAFxfE
ua2ZDFPTINpw1jaaqHtMUvcRLZx7WmRGZPmGJrpRHnjRoQe8P9IfF53Ya5C5nZ0OovppfB0z54Vk
/G4u2NOy2l1UMor7KInM1thluftchn/NEYXI+dS+FJAUVfJb5Q53UT/cjkV613s6livVaUP7IUJd
YIn8C47/Ke3XFlJw6ELuKvvWCO32Za6H4NCQIrhx6Oxq5lTloxH/oCYuOkUvIOeZPY6uRZFUssxH
DzDQPNWVrHUWpEkr+egaDe742Jn3Ntnpbkrl54VMOABkIAmUb0o6Q1WoojXQA4DPGssQ/bp+XFVl
aawENMlAYIDUmJx2WwyjradgBtKqOpD0dvjlV3gh7qAT3i676Xuy7Hi9Kf2t8eW6YRGyyX7QFlJd
6GzBCZMDExtys33d4JlYmo8s+WR7H92xBgcE2MLrt2n9Pui2nliIC4NQbxTMGqJGKF2nUGiuzZkh
5qhytkfJ4d422G3NIPfgQNYo6ovE2xnAVV0fpmr9gGT7z6r4+0mEHLYVZR0oLuKZWR/ZMrwNHMXj
6zaUUwmecujJowZ0kfWuoAaYMXSqxC5kBYtkijKWR8b6hfVPg/s8dPl2md+vm1R5eYiEgJoGDd6X
vUmTn41+Qz144OrOLQ6kvSnLf7hITkzIWbGm7yY0CptBnOb593CwXlozXCOa+JoCjsrNI7pB7RgH
DJK24u8nK+SxzOUF0N3xlPF3x+M31QitRd8hP60ccLqEu+bh+uQpdyJEFxBWwTVd6K9xJDGw/Ufk
+/xkRl95v2zDJMh2Ds3Zxux7c5ci8NoubtJo5lQ1VlRXkToV2hae3IeXlE2y2LNLn5L1prU3M932
3qEtbvxSE+Crtj1azZE6xfguO6TWsTehC9jSJzvYTM6d6/09PgwBhiBHQ/MF1FSkw1wFXteWS0af
3PrOKLch0RwpxT0FYjwIMIBySaSUpNAX9AtOOiIXEI/jfEhHM5otb1dBmU3HLas0BMeOjIPjI5st
DtrJ7hOPTasZJxInHELlVn5jzusNgJalrtKqWBE0KSBcQrsa8KvyjGVe45q12XvxkJOI91G46Br/
FT4BZUMfDxYbsD3w/p0PpQVEd1pz24tdb4obp/g4Ge3HvvxrziBwMcCjooQj5Ccv0hqzWwz9CpKL
OJ/uBGqb/b3HFoEJ6DFsAU6XcaZZYzHg0jMvHh2o7B7q/uWvT//Z96Wtm6cFt70V3zenXf2VdcWu
a/NdELSgMR+ioPv7k+iDvhqYGKGkfaGU0dukWMGW7cYuKqJ422t82aUiF5YDtTT02QCzdxmLG9Ap
4jyd3Nhamfk4J2v4JajKLurdZrxNa7gYfyLtfVDhSeCwykTR1woPNbKzh2AIcONDw/DQhGS+Dyct
tZ1qSyKTg+YctAEJopDzLQlQX2Oufu/G0Cl4QZh29NK63vpG4mk2jcKxotwsemjhktDnLB1jVpo5
T0jlxk4xRjASeWgMbfEEsjKICOTb61tI5TTApYujjIIbYHySd1rLcOFsYW5sGzG0d7YO6FYD93W1
/2GreqiHAK6FguKFangQVJ2b0saL7fCF+iyyzYfVfC3c+9q4G3QBoWqtkAzCXgWB7GWPOKdFTZqw
9GIvnUZo4IEHwcsGsiWN/w/NyMiH/TElJRiCBPRF4N2HC5lfXP4cEl1EptwOoNH7XQW+jCmQ7BuD
qcWhmyCQuHODJYOktLnc5D7EkMYRenWiK0RzFJVGIa6FBytkPy46twgrh2BGKilGynGblOmuQBjv
BveQraH5+/UdqAhhkK9E4A7GClwqrtihJ9eWh+RoVXSBF1d29culfFP51c3YWp/coP+2TNXHpAET
y3Wbqg2CdzEIFx1AtkDScW4TqsnLFDLsRnBgbxoWW/bR8SvN0VJdk0JDGNsdzyJgSc6NVAmD3Hjj
ueA/feSgQyNcA6pSjsIF0yqQHQjAZGzdgDYhZ059N+b21qz3jR1lOvUKxXsA9bw/JiSvl1tZ60NU
zY0HAy1ozIiMzN+O3a/RfxwrIBXTQzi/XV+b33qj0usK+R6EYqLPE6kf8ZtONgTUz7uBhbgGgMzp
P6zzSG8zWpCDazXu1uMooBOCpos1X83NOpLurg2G7rGtF3tDi/wn9/kcF2ByJnRfA/iNh3riH/jU
gb+D2VBBBnsEGNiv/2jVgcFRRH4zxN1wUe5xvdFp/Un85nln4AXoHKE4S1Gq1GEblZsKmaHfdSXr
ImRxx7wCehj+Om0gFslQSXIJ0YEBlaMRghUo9+CxJwd4tlnbht8MbryanxcbXscPo7H5brdA0Vv/
QBrooxUJASu014TGzPly2yVymOa0urG5fgj8G6jPX18a1YwBKIBXCvrNQFQmnfWupCw1bARJBs9e
22J6LE1dt4zqEj01IYWrlILN0+gSNy5ae43C0YCKCJwlQthdOrLt9fGocunoaAC7PkjLHfS0SBPm
OEYJWSzAg9MuJZt6KbeO0d/RvNpNg/PVKJ2HjDU7u8o+DWv19wgdcIiYuBPA5AlcnzRSvjLDmloT
tuu+3bbt3O0A04Afda1p75VLo7kcVC4O6VKopqDdBc5aWjzuuX1f8tVHOd6KhtQ5TIuNTo75cH1O
VXsEhyr8nbkHl7T4+4nLyerKsTrS+TFp4sR4KJ/+4fNogRWJekh1yY0Sc+P4tAQDYewuh2Zb6ei9
VR0LgIj9+b40S9ba+YWb4/sl80ovctucxc26kA9BbkE+HFAF59AY5lBvPNN96xIzxzOXJdHkU2PT
mKw8lDaje78AWqBAu+7WNafxjbRt/rQMM0ozdVLc1ksdHtMGuUMH0r9f6pLq8CbiZ8qOHyUwSySf
sMtk5H0K7Z8URoN4CNmmWJ2oLZ842CvnIL110YB3fVFUhxYkMuIxA/DXJfTSzk1QVy5AGtRHN/y0
3GXlk+0crxtR7F8UhPAcR3IL95mcEQIZo2VxG+UFVr6U1RTZI5ZHB5vTGZEOpZkWw1jmeBTZlB3c
9bCMKGOEmpEojgjQ1di8iApRoJRRbIxUgd1xlBBDc3yFbMHWK6lOtkRjQ87TJSl6xdsV1bq5Sl7S
frkPivX1+oIoVh3DAABAYN1BhCTNFcm8dHBbzFVJX+3qUw8J4upTpnnsKMcBBmkhYIHITCbHNEg7
5CD6wDjGyIZOkoZqSfV5vEPxWgZQBvhM6QJIUZdbg7El8TJH1bKtiSauVAR9oCL6833pTdNY9cSR
uSDxyOt95bO7sZue54ptRweNKcH6Df0NX9CSqjErpl4+/thaePviMQ22Einus9PODjPaBHE37Vi1
NW/Ym9FEU7dJEk34r9gEiDT+syTvMyAkA2qVXRCHjfFEE/KSePyYgpYgt3WAMp0paa18JzFowTja
9lkN7kZvuwY8ylYk1pfv13e2YlecDUpaNauCrk+dw3su3jbjEDLWxFHKkeA1jXgQ7+qLauxSjQ06
6eHKhty7bUD9afq7ofce5tT4l41wYkn8kpPbeEZXtjkLp9n136rKisbwPXDnLRjMIqf7keuqA8qJ
OzEn3Z5BQuuscgH5K4kdlb54MGh8p8JBQzrzz9RJTsczE7aEC5xOXRwXsrenz6UuBtANQjo8ab7k
LZ44uGgmqF9/d11NhKQZggzNxo0w+pRiknj4OntfzcyN/FIHY1P1xp1OlAwTYU0btN0CVg2nm/F4
46+uu77lQXs/1tYLxLxf3KD5yRPj4HjZzgWLYW3rZEXUAxU1DXAiXjKklVMKiTt79gFADB/zxj+k
YfqFT6bmNOnMiPU82eNpQR0X7bPAikC3pAjtd9cKUfS1NUdJacZF3k0AD5wL3mErnLkdGIMfZ+nn
OvvK019lpskKK/0CcCQCamCFKKCcjySnfkXoCKQjNR488O4TDw1w+Ue7/Hjdv6kwDcg6/zEknaKC
D/0ErSQ/TpZ223TzJgiSTTd+aIwsspfPKXvqBz/q6upm+Wt9Dty1iBdMZKdQ80K57XyMhFrFwDOA
E6vkYWU3mbvJdeytygN8YkLaEFCHJVndw0TXRt54oM3fBw0YAtLJAvOIjS1dRE4JYu40RUySJf4X
no+fbUdHP61eIcQkwoqQTpGmyesot5zSJnFqfklTaOkZvOk3XQXSNJJ1oPOA3qq/fGC1cTOu/X4G
W8L1PaLciwi4MT4RRsgiEKWd4Xnh5X48NFHjbclbCcBBrYkeFOERHid/jEgzmXCz8g0XRiaInKBr
duTfe8OtPte9Pz0boTl8q9Z02uVL1wP3n6yaJ7iyTAL/JIgGoIBwAUQpAciyc8b92JrJLa2LAzpM
tj3a+Cy7/Yi25sNCl3ee5j+cubsB1clTXo63ARvBnj3eskGnEKx6taF5DV1ywMWIftvzszFN6TqM
dULi1RjSKKf9eJ/WGYvNvFueOxq6h9TmuqSO0iiwOELtA55RxrIYYOM1Z7MAoLG8zZw76MSi0O66
x7XUXN2qxYZPE5yJAIdd9C+DFLsq8SNIbCO8gm4vR7OXO0R5NT6v42ruFrvep9ZwpPM/NM0hIYHW
MjTwoz1bLrCnYZCZ7Zrihqi+9u47IMQEUHISHhdd4K1yPaeWpMgxX5OGNItBgB4/OAkYWLbXT6WK
gglDAbAVFwTa9uXI3kzKdS0Hi8R+yRmPGGjHttbSgo8g6/i3lTafcOcXkd2Y3W6iZnnLIVpxP3kd
fxqmcbzpc7ocm8zhm8VYyK4pydP1X6i6Jk9+oPwgIDQ3iD1glRcnv+1r5EmqLuLkH1zwqRXJcdDC
KgxQlaBAz1AL3jq6tK1yFLjk4eHR9gjRnfOTWHaumVAHlz10v752bnKbkPotgZzU9clSnT14eODa
Q8i8XOhIlUBKEoMgQgpB+s86DmKi5bElybtVTW9Oy3V9kMrteWJP2p5+H3q9MaPjJF3NbcLqx6T5
BxiNj8EgOQxNi0uCTLyyexv1CAIM0iZPtl2zn8iuqCO7vXN07yjlKp3Ykl43Iwj3Fq+Cv+RFEJH6
G7Gaja0L11UXITQgcNSQUUd6XdpqbhGgFz5DQtPgN3VCo7lqj01uRM6oa3JQDgeoQswdsmkXrPNs
7aeFeRMQ1s78zhdUkFf/BdHo4fqm05iRb3aoGuVz08KM5S5x42ZH5Pp3DtEFmcq9BkKw31BCEH2K
v5+E5VlVzG0GfvHYSuafaVnf26WradNSHp8TE2KkJyaavkKbaCNMIDnkbYJiZxj37bzhupK7Yg9g
8VFxB5gC91cowdGhAjtPKI2RmOTQmcXad3uUjBv39frKKMYDMwLVT3A9XqDQMwsc1h2HzCObzBtk
D9wIHG8P1jLsHdofnZVrQHaq20RsamhnggMJMifyBNLCHIygFm7Ufnbtz5y+p/ekXLeNT+hzYqb0
ti8puq3CAUTEzIoZK/YJycH655bmt6Ew2Q26nHTJS8UORY0XewbJZEy43BFut0PDIZiNSIHcGcmX
2YC4BSqA/zDZ6O4R8F1B1iG5eJo7UD3pwXluoTdOtNMcVrN8XSv/E1bh1kPd8bo9RfgDieX/s3fB
hcSboF5zDseYFgght8EgdM82ub9ZwFiTjZt2vbluUHEA8b4CsztaeoC8kpFfDEn0rPdnxCL+1umi
6vl/+7w0f3Nf+JVp4vPe8Dbfmv6/fB6FC8iaAHyC4v/52Q6qemxNA59n/l1YP/5Lnx/yln++L87i
ie+YEC4tXYLvlze2tW+y/fXZUa02uu8B+BDFX1C0nX9+aTwjR1DrxV3J+qgjwTZbuy9octxV07ir
oEpnBYUHJh1dZKRyVaeGJbcbThAtm+0FGBAI3kzFsBk96FPa71OQbK8PUbW/AFwBkhSwPPviuiqq
ySUAt3i46T/l5lOouaY0n5evqalh1WQ3+HxuFgBtkcj8e7Qq3loi0QvHB9cuLRHp7H5chsmJXb8N
Nh2QpQcPok8aK6r1gH8VXdCCZE7Od/Q0xcuDG05ss0O57qfmaHfHJdc8pJVWANsHNFtIR8tjsYJh
ssqxtmOOxMDs+DcBsyG9bXRbFLN07llkh6TqAhLXaEvBTeiI+/18b+cARM9oZrfjbnFSNAZMkJLx
PzdD/QVK9U5UkjCNWjycr2831YlCZRbMxyAKFiq151ZZ4aZAmc4OkOf8rgFMM+DoGHDyb1BInjZD
Vr85ITL1QxnqKHhUOxFgO9GM5gMCIt+SaDwrQEmSOrE5DB8pC++KlWluYtWNh4QchL+FvDjQ0+eD
q7K5KWlAnbjqjlBXihJjO9Av1ydQtWwCaorSeQiclvx0BG8NYAFhDYxTiqxCZE3snYWglLMrUv2y
oZx1LEHuuU1qiKdct6wcHa5y7BfcexelW3DAeQ43cQasbh6/8qCdPwWclFtuT6vmIChN/cZZoR4N
5mXpVipXsti+0bhxUtQPWcCOhUVvkzrXZGqVW+KPGTmHjwL+3HLawgw7NNWm4JrgRD0M7AP04oSA
o0lHzMr9rp4Jvr+2D81yOyTfAuv1HxYFWq54p6HpAGDh8y0XGFXW1aitxmPdfvLc6RhmyY9mCP43
M78hOCf37Io6VzK1xME97jTb2qbhfsGNj6QFJZrngHLS/ozod071xBQl5rDSKnBiDpyFR5FiyiKf
aDaYmHnZ+QEt93/T9rvucmKkQ/o6M5cUyOqMNHaEF6hxZH7t7pZuKDYmA4xncrTIK9XQkKPDsxCt
2ZBqkfzDCukCAU93Y5PtDPdI04e80KRUlCYARYIFXOjARJ3vBz4smTszE/DltXybkubRKdnOgyjY
3287AN//MyNuspP5I1bKqFc7brwYrPlYZG629RgzvkyrNehMiae5vFbo50UGBy4V/QnS0322TOY4
NPViSIm60Zi5477Ls27T+F45RFma1/dsXZZ9XTX1NugSsuHcmDcdNDJxsBfgnYu+OPaQ59zNqeUN
0QTN3EM3zPXGrs3uNoBYW5STfopWf8huSd085WjN/mDmbQFNIC85pug22ptgDt0u9QDtc7STLMSC
e2/JO8mCKUXxujefEYuUUThNw2aidvrTYDYAqLX51TNM4w2PRXtn0KW775YZcTDqh2jPd9EjjNy5
BVFF03nxktSK8oxmW7ca+5vWq7O9OSa6fJXC7QG3jxlFXQLAIvlNbxR2WqQ+AIDc2i1bkJxf3xuK
KAafR9cCqLhcuD7JJbWgiwf2bvbiprs36VNd33XtMWO6FmLlKBC4QNYX6ZyLZ3bBG7BypY4Xl84G
OkTc1Lz0xEmRth20ggWSGLE/gLfSFh+bLi+aqfNixh/9/nVFh3ymCY6VJpD6wSMY8IGLpuQl5cye
E+bFPf3eTN4GXNZba9UYUSwHPB26DABSxFjkuKdusrlze+DlQzPcOg44towW3a7gnijCf7jvTk1J
U0ZT6jbhRL04DUEk8tAiwaCjWFY5buRagRwEbwK6jqXNVebhmpc+rtR67O9F6pjXSQqVOO9DNQbu
vvJ05JCKbSak1VDAM8Htc8FZMrh92g2G68TAtH3z/WUPlNfT9QOj2AZnJqRpC7M0GcfSQdhoWdvF
8p7D2Tq21Xxz3YwqchRU6QHInKDheHH71MVsVIPvgCaYfeotfru264EwF0B8yrc9CPSistBB8pXT
B9+GZKgbCorB84tiNVK7GDPE+4Q9Q7HFGzRzp/h+iCrbbxJ4PCnkYhu0d71iINyJF4JuyCCL2iTT
7GrFAcKrQdRvoeUU4tY7H0I9J4NRzwhISBC+p3ZvvgwO4zvGDXfnThbRPDWVI0IlEyAFPM4upPam
vhvnYURfle/ku8T2ts2oeaYoB3RiQfyCk8t7Mv4faVfaIymubH8REpj9K5BbbZ1ZXdXdNV9QbwMY
bDazmF//Dq13ZzKdKFHVSFejqykNkbbDdjjixDnF5A8FLHRp/Mxtf99p6X3TTaHb8bUQeHE0UNUA
VwzetGgPv7Tla2U3zaHx0e2D2tU2sW1sb7v1wu7Bvf+PBTWIh+wdciQEzxJJ4++JA7jvOFRfvRGn
3AcMoS0bwGtE21d9sVDhGpoijs3jIKrfWmykgTeZacBIs2ZpnhT16sFR/Y8lZYEq9JpORMLjtG+C
bqwvs7KBG3Y0AlX0JN+PiAGH0axrgHI1KqvziXvmDdCsRt/MhFDYasUXi+Ybj3Ggyr2V69Rd8oRZ
6AZoCwjLX1F+WGRqROYM5ChGvQikzgAwtpiN7sy2O2bCtiNednrgt5P5bGZt92LrowxMBOQicBo6
BrHj1khiC8170Gie7Wk2S5JArGlLbDF+K7zRAXFv6z2YVdMeHE8rX0B0mYdGElefsXj5PZtwwFrg
jQ6lWad70cfgaYklY1sSW/w+zlHEC9wKvDtuajl71ojmE1ieins/idNI5vtJdIcGDZheEnlFBDqA
XQJtuhHKe1o4JnHEHe+eJrX1iKgNWWhWNZEO7pvnFOqQYanpzb3h9fbJbr3kbwSq3sb2abtt6DBt
G+llW96XLfoo9SGsBoSnnVNnIQIg929Zulngl5QEpOq0yLLacWPGXrEFtDl7dnMt2ReGKDai16eV
hVs6LWx3xhUgQag71nytnPmHVU+0RnsRWhoAPH+uk4jTTXR7Zy2aQK+BZyDVCuaq+e9nJtq4SS2o
btlHJ964EOHMcFMw+rOvvt+2s7SvQPfxjx3F1d2qSVL0TtjHlL6m1SZtNxBMzOkQZiMUWiuBdP5a
lm3pdDo3qcweQBJmWYKm4OgPW0AEnWmbrEl/Ls+ep6NrFRSEyDtdzl5tI+80+j2iSB0Pk6xGcjo1
99NA3zRrjZ55aRPPhF+oDeM+B4zu0pZWlbLvW4rDltyR5nfCq5WH+ZoB5bItBmaKvIIBfYjiO0du
b3vA4ueRyEfWE10OV536vWNVLCGlCSRt/Xdn9p+6co0MYCFCnUUloeQOT4ZHzx5x5sxTzYzRrwyC
52q8B913pbv7kr/K5qTpa6DJpdYnGINmAlhB5/ZUZbrKXkJipWBIlhCxQWj8Ap6fLcjfdoBd7I2u
/0Shzm05LAmBjXq5PZd/Akb1mgLqynEgoYoMl8r6Moo2B0QPcatZ503YNta9SL0dwcVIIbY+tbkd
GHmFNklPeyOj7QSpn+zwXh8DloD2YeXXzK539WvQ9YO+EjAyIuC4nHeSdl064YY4OvldA3xVbNdB
lfzwTRHFEBEjRh6l1WOm/7htd2mDW3Nf4Bzjzjm4S7NayWyjNiQ5Mu+eTIdE3LX9yg295LTnJpTj
seqNarKHkYC76lU8FtlKOLj2eWXiJgR9tenjYk67b6b77f05VlQu/50f5QC068ro0ZVLjuSLPYrI
Sczo9gKs/Xzl+DOtrpBSwAAb945eB3hxrJxJSweshTc6wiTorXpqc7RR5r6lAQsP3EDnBEPGrJ2Q
BvRrdA1cjp74AFv7DBgFqyyeTAa4AS5dqmbu1PCJEJQR7CidJLaLHvb55va8LY0KeI5ZpQOZIJDw
XFphCa7cCnW1Y2bwoDGePe+R8b/y/OW/mVGWJ5b1NJoSZnoDOF7ybLpPI16aRpKuHABL5y74GmYR
GTTNX12DIFzmbppV5EghuitrIMo6A2paYO0rJ5wEsb27PbAlv0OzER6E6GVD96cysDwpmeFX8LuR
hENGAwvH3X+y8Kcv/OwmYY3mdlLq5Gj3n0fxChj5R76P8jYo43yQmCh+5tlWhuDBxM7hIhrt7Kml
dCWZv4TNxeVE0F1mgRvpigIN/KOt6OrWOMrMsV/i0U82blnqr8XYDFFZOfkXw3adSK+s6qXXZHLg
FZEhJV0cMYbkaJNmzSuvdf8R7I7Z6+0JWHIZJPbQlYaXKWInZQKaqTeTgU7GMTXzXeYzL9JJ90ji
Zgxoxe5Fs1p0XXIaXJa4oNA1ZF1V25ESziWwpXAatAxtRbe/PaDFz89qNTNfwCwacLmnPQZmBK1J
cQdyAP/dH2m+dhYuTRmYU/H7HaT/r5QQmOsLK3NjctTGIy3/MhIvrADrnqy7bvgAszZ6Bv+1RS5H
I5nbVo6eYDRpCI2WfcHylflajp/OTCgVmWbgowR4nRwbb2LIipblo1aTGHNnE7CHSX1rC873JZUV
4B/oIjfM8gNc0qAo/yd+VyESADFTicKAfcx1AxJp2WbgK2fwvOxqaIQdCPEzvLyBlJoX9ewgIQb2
eWlOeIRARNUqn2dkM6SVb/ven3Dvygrw7qixgz8KicZLK+3o1gXzwFtgDNz5JLg7BCOIAOyAaFNX
BfbQ/Uz6iu+nWJ8CJp0kzAZ6l9uPg2mBC3worDh0amY/Jb4GTk7Sx1aIVFVTB6U0KA5BZn5qUYPe
gNUSNZ5MtpscLBMiiA1kL3BYOD+l7qaHKe1xZ0qZZ1s5Os63Sge3bsJ8GdqWLDe9WZPnqqd9kJCq
GQK3jJ98nN1VV4VJstPErnD17ncqK3oiU/aL2E3yJeUG39j9yMOyMsvAK2Rxj+MuD4apHLZknPrA
x7bY6zEtftye16U9jTbjmekN+D4E+pfTahadK8oqd45U3Hn+HbIht7+/5BzoniBzhRoFD/X7tDeG
kVt438d4rDStBhCpc6CQkb9tZnEYZ2bmv5/5YGGUpshs+KBeh50V9dXKy25tGMrRN5EmTzjB923y
AD0Em5y6NcLT2YEvHdwA7gGNHbjG0AundgwZ2iiGogDVSGEm7sHvgFNJgeqUE5gDCuGN99k4dFFT
Dfbm9txdjw2GQQQCgom5F1glMi/s0TNApmyDfgTPGmjHO3SDQ/e2kesFujSiLNBUMCCICxihzY6x
MPFWFmjt+8oCeVnFzHj+vv5333zO28+3f/5Cr9X8+5FmRq4e+Uw1DWI7RY0JpDZK+v2u1K1wqLUg
blyE6K14YIO5I6OlB+Bjh6Z7z39o01pt6jqihmU0uSNx684lKuWYBWmH1tHBsY56Ux1MPBmgUc+2
DWef41qsuMT1bKJpDXE7UjBIfqOgc7mdiA7k1lS51tGxtlX9OV5reb8ey+X3yeX33XIYc8sFg0sq
H/A/5Bc52fpZdHvR1kahnG2pNVmmmEfBnJA/d2vg4Ot9Mw8ClyuyAUDQusogRgBbAd7EICYRIP0h
+Gtar+yaRRP2zGqFIBeQNsWrGe38oYZjHeWU2EFBxgItbjLSzXR3e6oWFwTMqACXAa2J9+HlgmgV
njE2sHNHH6ypz2ZhZ9t+iOn3KUmSl7qZPkDWhbgYyFBIssPH1KgEIgKjYLLBeRq/2I/m8HZ7OIsr
f/Z5xX9NW+i9N+LzhhEY92StEr34ecQhADnMaT5PiUWsSfqlbZX2ERB8q9nTtc6i5e+jfwuKuB6Y
RRXHJQ6vUCHCpSnvSg04yeT3B6YHjNH/+/5s/+y2bInkuibwfRtd5Y9+uVJjXPTas88rziR0QYZm
vvP7r54MbH1XrBEILVkAuSEOJ6SlEb4oZyGCszaeJmy9yjtUxs6s8l1XVSt7YmkVzo0oq0xjaSe2
CSMOv6/DfFxJXS2OYSaYnoW/wbWrfB51oDj1nMo+mt4nUj60JJTW5v3rPCNYQI6MEjZsXa6z3lbg
Qx08G++PA2La8iMjmLUCoPOOrL0KxYlBhATQa+UcdR7J7DUrn6bxA3HdTFGAU3ZuBFer45BOsKVh
ITyFClS/tYTXbIahKfe352np9EPgMwOWQQN6hV3AG57h4vXBWZZAMECz0kew4O30pHsA3jb6gC1g
55AcQ3Yb+b7LNTFHCXU/oOuOWu81IbiF2V1mxM1uKnpgxIiZmqfbBq/dGFBoyAMgTUog82cpe2XI
cqh/TMI8ivaQefu1S/bajWek9exfGNI1ixQo+lOLpaV1HM0hhLJDRBNj609rlZs536VGx2dm1O6q
jOkgrZwqRAxaIdxdbcfsaA4G/zKmnByTjORAzRUiO0xlJcGEP6avH5hGlOZ1SPEAoqwK8LVMS8Hz
BSBAjDwOH0PeyhXPWFyoMwtKPNFrfYqMkWse0xeZ7Qty+G8DUC6VWPxvAHSiwViFBV+jkZ496WqN
zgYwD/DsWikrQJL1yQEEiKRhUW+NFo/pvfUdCtHvPhbgdAiKvJmnbo5SLy1VssxT3uOtZPs/vENq
/HV7qhbyivg+kjDIyoNu9rqQx1CU/sNoG5OXTnwBcyn66kG/GTgJC5mU6MeaggzlfIrSbm9sOycN
nuj7M7T4FX/w3aAAmpk4LkfJpC3rJkXpdfrJLQSXz7dHueRvaDtC3R1MImjDVSYx8euMxR23j6N+
1OhX4/3gHFQX5oYFANtwyam3Tz60Lm1xeRwH5F1BFLLiz/P9qHgbSGOAd7a9OUZSuQrL2oZwqgv1
0gyZncL8Me21v9BdExQWJLH6tfz/wjEHImr0JOPlhTyJehFpDbcLktc+iEDjqIp33Ku2Q6y9368x
VagvzPcpQhvlctBlZYHwC+IMJghAUVYY3p8NBKcKoI04rkGtgofkpUvVqWFWXamxE6u//JT1y22P
WpikGQk6430IAWmmEtIIQA3NnEt+MtEx0kfc/MvvV0wsOO2FifmeOD9jGKOJPcCEvdVwAzQrbB8L
RxjA8zOUEJ6L14myAJ7g4ET3Onbysv4AxYrQMo4gKkR6P9Sn7e3ZWrOlnPfFmEH+Uu/ZSUs3GcFw
Qu27C5FL8/NtO0u5i4tBKSe/AaJczRCCnbryJ7ZU0KKX1awfM5ncOeh+SQrgzHpZzfCmoO39NUrt
hSVDtzo2zZxkRGeUeoyNEjD+pGUn1/5UBW63smTLwzv7vuJ1o0VZWYmGnfR6a8evxHuwa1Aj7Wet
PJEeKmtjZ49WsvLIWRwVejz+1FARFSiOiMcJEGHoSjilw121ceuVzy86xwyjJcC04ZE5b7UzP/eN
zOwI5exEtcfemVCheKEd2vAhtzcm70YAoNMCj3BgDEFICg73S1tNadRVUoDQiY2h3umBnXYr59rC
wYBbFPkkhJ+A7Ku46qYB9DUbPWwksBQZ4rFBykSz3m77+ZIRPIvn8sAsh2Qpwyj0ph+gvVWc0j6k
Rphn0bR2pa2ZmJ3ibFWqzG4kBenrCQygER1eofnQoARxexzXrxHoPZyNQ1n6vNY5qxnGEReR7QUA
ZtrtFsH1bStLDnZuZf4VZ0OpPTbmsbQKiPp2YZn/akcfJYufGd053srCLO7Qc1vKCaBLv660DLa8
qUa7i77RgJSERksg++p32smt8LrvJKmjxJdHrUCbyn8bq3JCuOC38S3qFCfZZmGOdE0jHqpml9R7
i64c6ouLZ1me6836DqhTXU5rkaFHkwxYvNECkNN8atxwMLa2s2Jm6fQBF/X/zKixG0PBw0CFAI6Y
ksCndSDISm190dVtBMGgb/1TJ70cSEa0lKU1wZyNfwlw50jvB1nrrl6crDMb89/PfNBkvsgFULIn
nkaZG1KU1ECrtXZBLIzE1aE6g2cbAIxXfbNmW5egBS+KUw88oQsVWj69+Om7cyEIoc+MKCcDGFt0
He2xBRqSnvLs10juyjVg/UI5+dKGcjBwZDQBZEA4Uomd4z7ofoA4qzW2KWC8/r3nvrVrVMdLOxfD
AgQPst9gWVBZsZrC5E1eV/AzVEJB4lDGdyK55yhSds4Px30T+l7TIz3d3N6w8y5RYvsLs0poRAuN
unECsy3gTxM8HKXQMSQyGLqNIGhsWwvvFzwRTwlErvPzFTeIcnfktp8byLPnJ1JEOCMAvaZT6Kwp
bC48WS6sKE4ivCprY+nkJ+TviTy41qEdvjd+FWXgCmqnH7cncdHvUdbVwacGegy1iNO7TlOXVMtP
nPxt6K9G+TSUK5HDmgllnfhQGoVdwkTZbLvsJ2UbfU2vbtEVzkahrAywOi0rXGwsPDn2Bv/Lol98
iGNU/S+bfy3oHY9XIq+1MSmLNEqvR4MmLU566W6q6nvbHrg+rNxIi0YgtwUUzVzaURkfNKPvZeyN
OF3tex7vepQOufuRgZzZUAbCirbNRTfhdC1CdN6IMoKG0/tdDE9VvC7A7YGBKLcdN/LMAwgjP43p
c8HBVfN5eD/+HAlZJCfQGYVE8BXwFnRXBLpeXX7yNRA4HEi9L/tP8biGpJ8nQz1xgDhCMgRp0rnx
+PIq0vKkB8alz092H9b9nunPH5ips+8rV13uV3Mr2fz98Wufvmnlb0+sIG2XfOp8CEqUlRE22AOV
OV6rEe2eWBZ9gF8fi3E2CiWQclrIQ5RsyE9Tu0l8IzDzg8jWzuKFcSDVPysFIel+XRs0HWkwoEnq
E/dAoSX1qPLua7IGSFiygrKLNxN2AFyu3mzM6Zwkttv6ZIi72thb9UGmKxtw4VJBgPYHWWE6yFEp
R1evxRXkCNoGrttHprXP0ULTZL9SubvtW4t2fFRSAdOfYVjKwqfaUI8lRwuA5TeBkH7gZR1kL2TQ
at9uW1qaNKjFAQgB/jEPKouXuwR1VUbjTm9ONc+jin7PALsXnKwcjkuBDhhf/zWjTFw9cuKlYsCA
jCpKKUXrcgmimj5MzE0uuz1LvWCozUDWX//b+JQjUzbaMEltak7FlIeD88QsEvC1RPziJIIoDuxk
uJWvBJfc2k6ccsJyNf1412fDbhpf4+b98Sje2ajNzRKe4HJRTmZLiMqzHNGcyi+6jqzLKUbn0+3J
WjgyoeyAvO6cNkB4obgdcCOmP7pw7yGXB98uIrS9rcQXayaU8wbRktllPkwYDJTdyfiLAHt3exQL
q4Gqn49SOK4wgE4VX5sy0jGvSuuTpMW+adkTkfXW8tbSRX/S0coFc2FHca2iIEAb4kV1Kopc3gFo
/qvpXZCulcx8yN3MOACsQkKg2NyNtIc4yGPXexSW+9vsdftUJ7q9r9Khf50SEGVSjUM3sLboZnDc
31pFO6jEQIig0av+3ppYcWis5DftkNSbLO3FqWsrbE3Kw3b0vmR9jzPVtT5POjV3Wu36+8rX4pep
1Mmjl6TFF8vgWei0PgkGW6LBRZIsNDtw2Lh1HAdGo2dIsHR+yP2p3KcOb7Z1ygfQY3nWXrJ6Qqeh
PYYIDJI9cSozQpGhhKxAlr6UNG8PEyN6mA6G9cW3CrEBx4f7Ahxii0eN3n3ta96FseN0myRtfPzV
1z+lYLa+94wKBOSekXz19cRBl6Ic8sBCmxXA1fP/TahVbMpsk5Z3kBzL79BPY4Njyu8+NaXF7/Ki
BrsG5I2C0aVIco1E23W63W7MRutCyQkI/ooapDOd5W1u+9jCAY0d6HsoWaF0ACrFy2PTqMVYVnVa
ntzyrc8/tdMY1Hg1rYXKa2aU03mswJecs6Scb2fGgjR/TAF2L7e3B/Mnj6Z6Mp4xiJWAVJw1pC9H
I9Mk0eAl5YlZk7uPrRyafihbh7zmNLDNUdtNdqZFpOYA5/Z1FnhkZMGYOcadcBpxooJle1N02QOD
skrYpfp0Pzoi30yQvHgWzKThWJlWmEkdeEezayKSiCIsvXZ8HYXt73g2TAGpa6xkXX2vRPa77zjd
DaPfbTQdvIlJ7SVh49t1pNtQraskqsGoEnlBwQgPDTyZAoMMJysWMuC88YKW9elKWnqeBXWWzs+V
+dw5y204CacT9N/rU01/82RDQd6ig3q2Gg6pvxYxLbwrkVj9I1mJ0/gKnJi4raHXNK5OBCgSR55q
7auJIi9IHw7UfzDeT2wFCnAACkApYi5wu1W+NWUo+JUn2iDSNLInKtYYgBYOfpgAJANkYIg4r4Bv
UwHRQTevTkM99WhtpdpWcOpFK668sEZ4vMzEGy72pnqD0SYrMwDBy1NzoMkDpuq/fV65vWSbJtWY
afi8/f3B5z9uf31pt6OsglIkUNXzo+XSwdLM0Dq9A2d30gpI0LglC0B22wRlrD0gB7kyVUvuDEE/
tNeDGwWRg+LOFq6YTBtSWCspMjL7vEkCoSOqoKEm1ipGy8ZAc4e6rguYoHInWxk326IpqhOvoU7/
aiP4T3w0UNRN0HqrKihznVvdqcDU/mNNuZk1b0w8zYG1Af3waTwFiRYJ782rT4nzuWZvid4GPft+
e/WWtiy67+b3x7x4anLGSAcwDwx+ebI4FH76Q9OxILa0UIz7bNwxpwlv21sKc86uIDUelDFxJ0PG
/NROyUaTD2MMlMZac/KKERWWIZJGdNoII2mr31sJPQya8VjH02oziLpiAENAnRAy8njBIXRTXB+Q
DVtvLb8Cq2gT9b4IuRC7Bunj23N25YazGcgd4MULSo6rGBppoNiz8gwahU4V5N0nD6L1/l0jURV2
X26butrMMAUsLOr+UADGWaSE666DwnkM5ekjeDkSoMDyA0+1gPb+IS3WCIGuXG+2ZUJ1EUlpxJnq
/Y1/n1ZZzTEsdFBX0cA2CUM9eNtDEDRbuQXnvXOxt/7YgpOj3Q9idmqeSzq07q0kr4+eeNVrjvDg
A2sE2uJ/DCibd0pBzjLFtD6OrRZ5/b1B3yy0VUG2yNzdXqIlbzi3pJyAiHxLPdYxbfbnfIgqPEbL
bdwdpnHFFRbtAM4CcVu84HBAXJ7rddxLlsi0PiZmgwL2oO+zIkZnMz9OFrn3p3TF3qLruWCRQDQH
hlv1HtGctNDLHuNKzZ9c/2noZSC6H0by8/b0XXkd3rszxJIAiIhEnnqj1wI9DWjXLo6T4T24kBkD
lQgYCz8PcbdLC+2emt7KkQfYjOp9sOnO3MooxUHCV8VRQzpBThXGdyR0NLZG4xhh2SIRUzouKDn7
xNloBU/CtIv5IZYuYkzZlF89Fvf3Ax1opIFd6A7sKtnWYskU9VaGRoLcakPTL+gWb1ERNnqPv/o9
SOK4G1lt8TVPBpAlpI4GYTOvB+GeZgKwT8nnvnKTTTu1IvDiZtj01lDfFQ7qDKMAN303SmMnnd4J
JpHyBzlp2oZkWfckKHPfCr3QNhQ8ZFII6C7D0at82xoF3kMCup2fy/HBGPLnpnQPX9PNlDoHz63D
4lk7aMVwcjRyyHpSbMCQPm2qqQdBoDFnBQa04nTEZmGmVyi0YGtD2AW/dxwTGmVDFodeAU7CsUXz
BK2kHhBSGGHKyjZwNc/cUclk2E/Dq6lpItJq04mY31bbtp86jAi98plo7LAG3mZHaPKS88nZZtrk
haVoQV7RxUOoG8lvVxQQnJO82GilQB6ZmVrIwB8FUry42Wo9ACtkxB/sTqNRm8oykGZjBlWFiGCE
fPq+1P3fZebwoGbS2ppjhcKYZ6WHgUJCpkliC/IfJgnquAOnY2FICFQXzVa3ZBqkJCPhaKOIpvdA
/Wp1Zgceh7JN1U1xYNoYIXVKEuZOUUQcP/mb7drpXcegMd50frfNIBH8CemRNAlib/qq6xlNIdzt
jLvWFw0qIk5/70OrCVvLMQNKJ2tPZdNuUHcDCXJZ0OzY1uZPOdr6mydscagpSGPSATn70TDXKOb/
4H0vjmSITRo49tFMhJ0BdPjl+TLFRRX3aFE6pm3zYI91ALrVU9W/tbbzAAGSgJbaqXLMe5c+VS7o
qNlOxOJZ1jtdB8/FUGxYZgbMofCA+JE1fkRbPABBpcpTcFxWWTDJPBpoEuSOHnjjW8d+DYYeDNYY
Tjhe+F3VJ5sOwuCIDZL8KRlsHHBFYMUvSd1v4voTSSHa2u4yvJgqy342xnZ/+yi6OmHnGUDNAik4
B4lZXXknc1lkzURHfmyrX6YQIev5Jp5+JOmTttp+exUSKbaU+8kVUA813IEfASYnwNZANT2T7261
V4woV1OqWWgMLWGktb+6xefWfbs9YfOPvHKZswmbr5Czt6wujAzHHL6P/FXQZd/9tTtvzcC8YmcG
nJS1MUGj6DHFoTShWTa6PYCrO06ZIMXnbQvE4G6PAYwNgoTnElplzUtrr/jV2lorQVzBwcbcSeys
zo3DSlQBtA+iVlt5961Y+ZM8P5urik+DwzSMJa/Dtn7u6y+xtRK1rUzXH1TAmQlT2EgrTjBR/214
QV4+aF1E1jo214wou9Bz8xIK5ljzIg4yc2tkn4omdN5NoHO58lfpXcahiTZ0/Igcn01DqwxABH/b
ua7R4ooNZd1rn3V2SnWO3lbd2uSWhjwrTlncmJ658ZwWwjMuAS2Rq0Nne9RssLbh8i15UWx4236v
c/bTSL1vSKavHQyz5auNC60g4DcI9MoNxe+5If3CclosJHNfkwYso8NmtN4QX4DoOPRpGprDSsp+
0T19VByAo0BGXQ1fZTdVpE1yPrOtdWSLbtni98p8m9ejQpkWWBgC7DfghMppAWS0J8jo5EdX1gdP
3JNkOyQPyOWEHAjJkm/b5pvdvA70gXX3ztitkGAvHVZg+NLRLj03vKhZo9IDrUPfEnaM3WNnZkEP
8ZvbI1yzoCxbl49IQ/QQECjMqJlC8e7KDRz2fASKwyLOAyEhGsshGthH06QFRrm7PYKlzX1mQSWX
Gb1SFMLU2TEhdynqCHUKqnXdjNCmv3K0L/nbuSXludRKsx9N1L7RGDRtSuJsLBsilGQNsLE8IKQc
XMQOrqF2G1Ddq+3eMdmxa7d1f0rsPUVb/hpx/KIV5FWBVIO40xUZrN4xAbJFtzhS0NKT8nszPpf6
r04+316dRf8CEhsia5A1gjjW5XUrXT6IHPDo4/RNo2E/fsR9cQDgtQfxFMuazZ9dH1actO0E0OWx
Sz5T/gRnXDGwtObnIaxyAOjWYDR+LBAu+LvBA6v+Rm9WHHjRBDi50AgAasqrhAyy3yTmqcGPQxp6
ZaiNQal/wHMhsYE66Vx2vMrDMKvyKtdHuJDETxM7VeZbQ1aqwEsLfW5COUhGoUst7+dYP4ty1LfW
gLWLswRPRfYZAMer9A4rp7Sz/IQfQbUUDHEVWL7AYfJucM58wQITgsMW1C9X1Biitrrc1Sg/Am20
qcaD6fCVO/wP3/rVTXlmQtkSbZfg9uwyfkTuzYnaxpEHr7WsoCGii1B3TXem5K8Dx34RUzU8gsyV
7W05tBGhDbh6JfWCyUj/cnPuB5ON9FDdpig9FUkRTpkBKc16zDbIRzgbd0DpdPRiGbkDtE0htYeH
o+G+u4lcmbT5Fj3bhSP6MjNY58eywdq0n7r2vQjhPwaQ1bPwcEUTv3KLuH1ejLnrsSO1vwsJstzy
oJNiZWEWPRgd3v9vRI12e1QI0eoNI5ORG4GjoQ8nsfoPGYFM86zAhI2onCe86RBPlClHRrQPPuno
w7193s7//bVz/ft9ZRvSOBa0ahET4XWc8N3obeNo6O6Mt9tmlufqXzPKguhmPJRdgmF07EdMH2z/
79vfv9aL/7Pi/xjwlI5BnpdDLVv0XeVxeY/mwSi3ps1k0mdWG5E9FhtQd93lse6GZBo3qYM8mFVu
bv+IxSMHuJP/Xys1vnTNTnRxhe7fov4EIdlAxq+DvVYTWpxJoN5RW0ChAXQrl3snToABkg7noKdA
dg+JCNNeY+FeHMeZiTkUONueVpETHM0NP+pIbo1jF8TuHc64Fc9bs6J4tkvTXlQ9BgIekRBcMSEU
nsAqvb29JmvTpfg3SaQdk7TCdE0RApfh3cpls9+dzZXi2D64vcFnXfIjH7/mfoHU6Z1fvuRr4ldL
0deZGZWUhHsMJzsIuo85UkFjSYIpAfEi+TGaH3hBnBtSYlZUGbR6sDCexoyxGtlDPWk/by/JysLb
yn2WxYCitBXG0hjVps8RrjZZxKi3UuJeNvPvA1O5ZBjMMDLggWmUjxP6owvyYmSn20NZXpZ/bcze
d7ZTnHwQZjzV/NgTJ6DiUdPcMCkk1BHWcBTLfvyvpXm0Z5Yy4SSVTDGaeHqjuvZVTMjp3h7Mmgll
2yeu30itg4lSTkOgNdWzKN39bRvLi/LvE1xZ+0SfslYa2PQtNIl+pc1WrNFyLC0JQf4YCD8X7dcq
G1bMx6TMCRw4N3YxmNtJ9uTzTQJ1hNsjWbYzEwWBDxylI+X4qvwh8R3uYSSomnQdC4XTg6/voXo3
SzFOGIK+5f8ZUk6w2tJEZ1cOTjD9oXHbkMvkAzHGuQXlDBslEhFDCQu+fQflgWJN2GNp0c++r764
40YfCAdz0FG4P3Xy1azvm37Fr+ZJUMOYcxPKsUUyg1UoRmF7lNueIatV+w8tzvtOe8MrM6y7X7dX
f2mvEHAIoDg5a415yl6ZULvoXdTmjn3/1QY3ssX/um1gKS5DZAmSBUg8gUpCcS+/F1rGfFZCGge4
GXvXp9/TPo86/wcHmua2rcXJQ00X8D8ws6Kl6vJsGQZouVIbD0ri3tM2srNA+57szO+ErLQBLM7a
maH572eHmJnRaqAEhrwmQHw0TpsPDMQB9/wMIriGZqE6U09+6bAjyEqj2EzCojpy/kO6Q6gNey39
ctvc4nBmuTnoo4KYzFXOZNSsc6PkPvI7qPclr27x6/b3F33g7PuKk+XMgTYEn+NJVK60ECHS6G/z
+lO1xoi9uEHPDCnOZnXoCs1sDKTMZFAmz7rGg3INdbhmRDnHSOZB39SFkUY2r9BSeIKEUWiATfz2
pM2H1dVJgBZXcMUhy3tFFxdD2c6oTYbcvaTbHGXW8pc+sW3tlmDhZ2Fr843M4xWji5fBmVFlpVKH
Ng3p58yyD95AFskkqkwe2WYb3R7d4iSibwP6sVBZwD8vd1Dj+33czx4ujCe7RVFwl3Urm3RxLGjZ
QI4PhMpXyMPREqWodIMdOQoDsf/Q1CLI2CfPe7k9lMXdc2ZH8QffoYiUSsmOlRZ+zauViVr+OhpO
bFBkoXNS2Zt6IuPOSzp8vTYeRku+aJ5cCZUX1wIcC/8zoSz6kAG2VqcC7/9vJP1siwfqrCzFmgVl
X+q9rO2pgoU8OUEsr+8evHglDbdsAqMA6AqkLioOpXNpZpVaz469/0OnXwYg1sXXjyz0vybmpTo7
9aFsAtwn5HqPg3GXs+9Vv5LsWdrx6CSxdAfiLMArKjGlluqF4yWIWyFF+X+cfdly5DiW5a+01Ttr
uC9jXfXAzTe5a5ci9AJTSAqQBAgCBEES/Po5nl09XRlZ1jk9D2kWSpcvohPAveee5RDrJbdbVmbe
i41+Dgu8iS6R+f/p+v75LX9ZhoCQnanz0SG3VN3MEyvjDeYXqXcc1+75v796/+oLQjULqhDW4x8T
gengTRBjbCjOWlBL1Huggxwzz//+Tf7VaoFAywUnCby7P4bpBhoJ0QMuYQrGsSvjA03Fn1UZ//I9
MBUD3+4aRP1rRRNTYxgnit+x3N92f8q2+1cvj+yIa7A3hhN/iCOZ+tlHk9T08N16isyt/yeL/V+9
/BVxgZG4ByPSXzlic5/OYPJjnWie92uOnPD/+Tfwz6//y2birJJ3nGI3jHidihx0of/Z60P/j6BN
DFozxKsjePOXRYIq0tNNvExnmNTlSfpjmP9MGP/rufHrO/yyJoIOdo6eXKczW/auvMTZ83jD/ix7
wvv1e8C7oNkC6x5fgg9i9C+F/upkNguWdjqrxbv1Ja0toU9eIHacvff0MW26O55dkWvv6DgvUfAd
dK8mNz37kxP/D4Dj9YOEqP/xYTBG8n/NKuFIn/bWJDVnorL73s3eJ0FMzloS5oZ1O9ePD2sY7uEJ
tUuU+yNoWJNHW/xnMZC/bn6/fQyMsuH2g8+DLfz3m2uqMwUKDz6Gh3itLMl2sw6bcrLL8yobUJcY
xv5p1Dd5sCG77b+/p36zSfvnWguL4SoSz0ByDRHy/atQlcLWGqpPM543cJV3ZDb9MdECFjqpLZKW
7JzYeYF9b3qWVh9JF72NwfwV0vHTW83zTMFoajPy6KYtCOZ+716IN431iPlsRezywJElVXJ46oOp
t5Vj6xyaaMubda2HZDsG2XbBcVYkmpTctJhTrGJn4un6jykPbXZS2zDkSHr5gjD1Jpq9roRgrytS
2tabjHYtiJYzw+hJK1q7nXvIfBwVrnns/aQpnIT/oJ5hf3LJ/nj7ohhBZQUKLbKroBn//deVGbIF
6cbHs37p6TGg/8Fw+F8f6/+mX8Pdf1x7/fd/x88fMIscW9pMv/z497cvMbbi36/P+b+/8/tn/P3c
foyDHn5Ov/7W756EF/7HG5fv0/vvfqjE1E723nyN9uFLGz799gb4iNff/H998N++fnuVJyu//vaX
j8GI6fpqtB3EX/7x0OHzb3+Bs+Y/3ZXX1//Hg5f3Hs872ZFaEFPf//ikr3c9/e0vqftXqFmvahQ4
rCCB/DryXb6uj8TZX33cvSGo5lB0wycNX4YYxqn521/CAA/BKu7qyvKfD+nBXB8Ksr9ibJlc91A4
+wFp8v7yn3/8776f//q+/k2gzBxaMWk8G3UWvvL/WkTXZRuk0KwhXAAzRAQN/rIzW0cwKeOw2esR
0bd50m5b1RLu7IiBrUQg0bHkMQ+dyzptZs+CcTkkyLAG5VY5e9jNydMyzvyTS9+55VS3dx5hj3Hj
bWMByz5VTZ3yDhNoBzDui8107jo2/lTrhgRINnqkjAQPvxDDq/scSRNODSwrBBvWJnBd081Mi35V
MMZfgxeVWunmgyTtXbIKwXMdtd2UZ0SE32iYkQ9PZc6xg3mszFsdMoUXdMit6D0PGSLRBis3d8z7
ge5dT6e14fySDI1d8mGK/FfZduGX17Z0p5dG1K7fDwd/zdaDWpORF3HjdohWS+L7vkkChE74WzUi
KOW1aWd9iFo3/ZbGy885kyN4tDOXexcqwalkAYUHsDFu8xQlgh/dIbjSyBf1ofs+LscEHK9gbW4t
MtSKLISetKSb2EOl/KMd/Q7CS7mVuAEb6P0g40iGAAzQuKtROd+4gbWIxJirpgXm1NH4dXI+tLo2
Syvc95HS/ubwzIHlAY3zVPZTYRb6ph0WXdrtjKA6OsZfyzS5heq8B0vkm0y6b3KCuZ/jY8+Oe42I
Yh+yH9N6OWKeID9M42oTiuYiWlfkto8/lkyCJh7nKktgy9gN/Hvb6iTfxtTZpU17jmQwVtE2FEz0
pzEepseEKfsSItGTZVElYF1D6LaP+wBXcalC1+55zDDMTNtjE9PwKAT9XJapnLsMFlWGREWv3ryu
qxrLdpqnzo3qJlo4dpF5M2yi4OkX+jow58Z74+thP6XRu5EIH1BhmkO7G+Vu34dFEJAMJ7Pds6X5
BrHdSxPFLc+Vg9swb/p0T9ygihviFV3XLweQxbBZY32ZvdsgrWOJbZKvY7LZgm2d/yFhewdyM8kQ
GwZ6bzvfOxOY7gz5B52vzSGDiT9k1hq63KktBz6asrfeeJU/4oYIe9vsSNSnT9rlLfSefpLHIXvY
/KaHW+yMC6aW7oM3bpxHi5wKqBqdUzb6pnYikuDUGdvgtETmoY0hk3FtkFYQUcx150zSz1nfzJUI
EPkyho/IgrXfgCquu3VZD20G8rgddE2iWB0w1ZtAS8ES23RPXgwN+tcpeogaS3bJOHU7yuPsceYg
scPXIbFln7bjncQjlWSLQvoCC8Lc6VOGb2QenzckxHc4mMvQFdCX9h6vp1ia49h53s+EzPTQuaQw
bmL2ULHSW7dx13KYGll4U6t1PrHuXrpKHv1w2Ip0yYJ3J+lE6cj1tPoeiMOR2DPdPywUlH8Itu2B
aBWfM5dQWB7KPRfYQpJ1hO0hB6e8m9xnDLUhIOqVfo8wxep4VHAGIhlKV9iCmGIz2WVEzMM+mpO9
Q0ipMnph1qFYJWKoUiazfOW3XPQ/tdMMeUAVbFVxV0UzFAfIkH3u7Ap+gyqx5dgDPul6hpzttZ2Q
WNum3S3v1Hca4M/px/mol/bRM7iQdPbLDuQIcGWPjU0PwoiK85stIffr0gGtWo/QGlQBbV4sHyLQ
+Rdysd5agFP/1q5Ifl+adMh7Ll9acNeCmENTLL6cRiG/rGljds7Wbdtz0NVbhPsU2czwqd3vcazo
CRLGDuG/RTgvHpZ7MjmFN3bl5Dpn6Bi9mzkT/snBoV5OkIBzNuzIZoKyBwUBgfMMdzxkzDPtz2CA
VIPTltZ34CiGfmjnhF65pCwp3Y3DxTsV+55HorjyPN1tbfau++RMukVoprthN2iPwbghOshRpZiY
2al+hEOujb65rXmNBdtBjCJLpOX2+MI4dj+3KR1I0U6OiJFuZPR3pvR360ygAGNvKXlEL10K0luA
xN4iaEO9Xxb6EMCqeG/CUd1uCT0NjFVNM4qCIsX9CVZUr33H5E0Sjfer+80ZrhsixDgaA+PcTe1x
dRMMd+YKiuOz0/UFdPI4ZrL4tptlVDDmizyMaAkJiK1lbLpLOJvp2CssoYy9+XxpseZUNcrZIsxY
Tm/W71Esp97PgNvgbXW8OHeH6BCriBWunr9lHhFFx6K3tG+q1CEuhEjC/Sbj0xhq5xZCD4sbuJEP
kbdbMnGMp586W/ULVgc2wja2lzXxhxKBx2LHOn1IdER3kUaMspsh/AkgRRggrcN2JVxeyfOQBc9J
xrqDltFa+hHTZTcHyStxl9PV2T73WvraLA4opNAHhMECk1Q1l0SZ+ciMXGotlV/ooY2e+xHRGcEU
AqYavV2KnJicOERX4WRrGBixYmTTN+US5uc488IdnGUPcxxXDfwPrl/emZKEFUO22MJvtyUs4EPf
5gPTewTuevuWNciN0ik8LUVWNi1hSFXoYJVHewZj5WSXSvnKM3+5ER1/QOfW5aMNTrGvp522ww8m
1RuSRJD1binoqpIhOottdUPHi0hAbvCDW+sEXUkZhxcjaXZdosNiiLyfE0sPwXBVyWAwWiXxHOK9
4PEeG0jTSO+VhHn3Sg19ITwHGeydeoYL+N6jk8mFVsl5kIn/GI++Xw8rhbx25KYcxtm98bDbFjF8
Oh24vTxQiANvyLKCHzNNkPiQGEleqytfVKC2XdOYKpY2nyCtykmT7P0e8xqEmFdyBpdK6g7+mGGF
JqitYtOGpYy37JbFtIRZUS1kNh8xp64yVw955rBtP3j9znecuOJLVEMthUGsGXK+gKUaK2/J2Rza
naZkt46iRhYjssbYpstwcl8lgK7S89XOH0CNt4FXrzFOJj+VlzBsn4jZQrDB5NnJZlxCalQBGCWF
tsihpQvQt5rjDFv4ikjbjUx7gZnDlMYpmO/TfdtwL5+kGHCK8zJkcCZIBa+bkMDYwrslKWWV6VA/
IPz3wNEGF8FV/wXXCtBg4FgTavdxdNabOGIJ5DXexafg4nkCczpJCcos5r6ioea5WJMVqZwu3y+g
tVUU9ciZxqiaTHJpYeiUttk+hcnWIVlQLCzGprlM5icwImXRL/3bjGr/oJ05ymGc8AC1eZVsJjzR
qIVAxEmmHqIi6h5kQ8YCsFtWCq69V0rVWKzD+II1swclsoQro19649J9dW401W3TJvso7KB2tMAT
mtb/YRDn+LDBRUGDolnAaiKpNCosDPQ6nL9XO8ckT51HFKRLMRKj8w2EbORF7ARtfg6O8e4RioiT
bBbniavDJgSESKTNidS/lT28cCfH1m4PNZi3pnMNbvcBzpdf8WamyjTZ3t/MWz/56YlEZKxW9As1
bG+a9wV+DLWZY68WfBjhdy3jeR9jMEJz6W5v2kced9SsBJHEwXRqJxcxRxsKtmnBbbWlwnvOVPwR
EF/vFOJqQB6E80u0wXgFKoIVt4hDp0d3JPBmDjJhb9U8fo9Uv0J6yrj3BpZzkkctgQ1MyCRSVtN1
38XbDgXYYfLUY5LYm7a1ThXOnXrs23CuwGqOPk3XDMU4ROLGYdlWzBQdO8M0v9KSqlxxvYHV6G0i
n5T/BekhOJ02G/Uxioejnb2fOg0+vG0wJSyDT5ozpB+rt6gdyN0guayiQSe7PguGPY9+BgtOjSYM
7tLUvk7UTQvEV4f7aBhe+mtvEgvY5jMtEPBoprnmoNo0ut9ndN3OKBJ3CWrqpGPIWLUt+FEsPgnH
9SqNIVqluOogq3BnMJou8SKw3fTBVzPGKNonvV/Ddjy4qRNC9xHlUIDOWdCcHdnLakp4d9+xKSz8
Bvd/ZB/SNngyuNxncFzxn3xL3fesBb6RmE8PHl533MC/RjH7snX6x5h2D5oGF09RgXvdW6EDgLIZ
iZY4vCRYNnEiUHSEgFSIpfDpWZi/nqwXLUfMZpu7LTXbLRXzVnkTbU4RzYJ9B51YIZNBlWMKiMbA
MlYt6ifJMF31xLnfWpmnyJSnbESlhvOcmm0pwxFGzXiPAMyLZjgvUFN+C0jqFLxxZsibcAe6Q5sB
JYrMzxaT9CcyUO8hmsXyiXReXsCyZrn40vUNNoMYWMxI/JsGnkuyErEhlVWtQeU1y29IolO7jvjB
RxvN44kHyD5oOpQvs4RakE/+YWtZPYw8q6npchPIn7GEp2UIF1wW4StgPn9pXKfdMfgAYdeQ30MP
3i8OsrMjgrTIYVxF3kNxX86ZiZwckSWHgKY72wRb7qE1KXtpIfCQXQ2uKd+nxp9vWCcPZoY/GFad
ucwulXW4wCGbqrUkHXZPoIXePmn1xxTCD0V4kDFleD0TG5hJdM8g5i7FFAQSqja9uOdt9i58aA+W
LXonnT4+RpTK3Ce08DON0iSbK5qoqYzGRp9lZs4+3+p08QvApbZSdPsuNq3hguPE6jYjLDuG8VJJ
RFC+pkv3iOSt/gAuc4C+b/EOS29/9A3WYY7Byicj42Ok1jpRAQ7rLskpnppR2BI5DgsvbXePxuDQ
mb2DCNuBHWKHn1shDxbmjO8LAiSqqPFemzHdB818QYu6FcDAvsY+q1eNnXKCiRMzAALE5oFwmMBs
2bPV4iUU/lMkPg0D9Uu0oAp2TSPcfJiGk5JpikZt0QkRL2uhkXuC5Ew3rSNQcbiVtxDr1hxX81HG
AFB6P96bNESK5dYfRNyf3AhVzLJF65E0TlSMjkteMVty8nlZB10kCLOvhiBi+TwhnwbOmwGy82h6
DCYQM1E4Z+fOoNNkQ6AgQrX3OgmWTy26uFRJNJSrzLzHTMQoDJZrj4Dph23rxR/GikoPRuNLTx6z
TML2kvCEV0Cv5ptV+fKpn8x049qxGQtk9LY165PmwScqrtjWLDW6yWG3ZEwcUh4uezZspDSzl5I8
7ZAzqhuIqMfQ37mSvXMHWTSlpiHWLoSec06m+VECnT1RLx4PkTuhSAl47TfNUFET8ROyQ1+DaL6b
pLIFN9Y79948PqpE3sxBg6IXazjPRg8NB6w108pJluwUzeo4G7oUEpZGB7YOcoc82bkAntbV7pqq
nC5e+0IsOm5/GGBtFbvzZ9ihpqkkT/NkDd5ogFNVcVxvFAHoXL3Gf4WoGeWmijEbljxzYdMk3lZC
dxkgdmRcQPbAzBFOshQNOQKTt9m4cAZzhtp4hhTgTdFjv65ZSUPu75ytT1+ssq/NikKN83jYL6jE
MKLH4kai5dsKoLrqpf802Ok0+Qxg8ghgxo5hHlsynH1g97BJio8YQTmlWLsOLT9IsWhSndrKuH3W
2NTSUfk4VgU/G/oJUQ4OIwoJ72BScXA7BVpAApTEY/6za2RY4r7mOU2jNQeEaQ+ul50XjYOgQW58
4UgfSj3QdcJ86rKdRzRD+RaKm8EbvsHAZ64tpH3oOoybJ+A87DYrb3wcN36XzbkA+xG7SXYZYmj7
dNv/WLnb1wJgbuVSFFJdwo6OzoK8NUZAF9Ce5eJ8UFikEEd/Gc5ql9GnRHbNy5hFrPQUGO5R3C85
XFP8e3eldxxRIS/pHOO4X/hyRcH63Dp+VA5r43wOntPtEJDynCSrlw99ElSDm9S0S09BH9eb9bIS
Fb0tbchOPQc5I2s71DqUPnqzf9sP67nlTVMZ7T2gTm1y6UXuScbpi0LkUb22aIsDekM6sEdp2Jat
TO+SJP6m9PrQrfaAk/9iJgT96BiuG0Mp/XCvwbODWfOAEZhfhBvbJ/HyRPgIWXwSr8gF8t2HBC6I
+IOAgMUCsRMzDgos8Qb9bIASja70JlO0eSfhCuhwkmtXt7yl3ync4ssFDgA5oBVa60CjJpt6VBYx
GFV8e/A0dd4J75rzZkXZ4B9HtbhJ2RDnxQM++iUHnDsThijRhGeMshGFCoKmJuyzX8UBbaBXUm3R
gc113CFsdTT8BQ49ewAy4its4EKwEKqKAT71NRdhLSZHPLUjnZGfkSbX4rOt2gxWtdYPpssarWDG
tYG365P1SfbAKIUe51f8icNhCMJvwHjx6QQFzpBEHBSqQewIzGhqf0ybL4ERjQAIAd0oDrBkduB9
vfJSATDItQ9AYdrmp0UCqHJHtAPMJHM5mHUBMgdoU7a4Ro0VtwG+byBU9sEPYgCDjZ53IFzvmBg/
gcQ0lcctrAijaa4ytDZFJDzAwAub3xS2wxy7zVM0hhj7i4cukfccYSH7zSbqHnnj6Khs+Nrb9c4h
wGrm1jjQy4DXPK7uUpol7B9M3/oP7XLdPkW7CxfyfZD0bHD/wqLMeTCk8U+J3pr7ZJuOE9iAudPZ
w7KJubhG7GR2GOGlseZw73eAefWiarz5OM5TFWFZP8OMLvkhl0gDpOLA+QKAraHJbmJ3GW8Xgap9
E+NeOvIHDB0KMZidN5ikhhHCufWz48I3KM779g348bMI1p/Y4lmODktdBjGX0CnniwxhlZDAVzfC
8BV+2jzLkXWjYNKQKJxe0lFFCxylGrts3cPnd9o7wILbbJzQYdoF8tvhNOtuQnbH0qOTWKZD1svh
sCzHnrXHqIHuBAwRm5vM5bmXbKiKsNnnlABsYgQxdAErE+iXI0fDh8RTbw4MfKo+Wg8oaZ0ixHTg
iL9wvkBpgrgIoNWjT66t0AKnVL5RdCrDA58Qu7FCw4QKXS3PsKc1p2zYjnQm7DSkPb2gUNSAl9lz
swBGbCKE+GSQJT9BDxXlDnNuGMPwUG+IkZuzt23hFHqpaEdUdFEZZDmO2k6W+e9NMt351v7MUOWu
7ZZVoidHhQlN3gjAGDHg55+CePd69E4TIM3MlU0RTaRWPQ3yQP8MTZKVxMF1Rb+uy0C7D1Po3w7b
4tY2m9rajT1edQy12Ax3MFeP5BS6it8mkQMHdxWIzz7FFMO3DxOl8I9dbJl1Hip2O0mdy6hhZeuG
53gh7s5SX1XbhO0pZCKtBjWCAyzDXcQmbHAL5NxKD3AxIf6eUrdIyLDdMoHLjkO1rYfFLSY44SeD
vBFqIXBcXAqCASpPgJ3HqEMf49SRdxTGKpUiaGD6vjEQu7cnN5RXoAudTCeuqBei4WlvHrmfXAhK
zXUASI46ymAGw/eGDcNOEn0UydrjPAdyx7AzueY+iW8bL6aVp11aiwTBUdnQrXlIgztYpvWnzGRb
HbdAQJRIqhZ1se/otfIXfzuGHgoxTDXi2sHrl9Oo6zAwZ505B/SoV1as/RJB9xWMMewTfXaP85If
ekl3chjLlidqn85TsQQvaeO7P4GrMbQNKavQ/LVfKajBBGVQPiovPIxN7EIZ75lCz6gYWLtbuHPv
RFTugk4dJubZHOY0fAennMPa3XZJsg/McAMJfVxGwNinyfVy6GPRQHit2MmmoyW8KTAL5+IWuzjF
tM1t9n40k5sI4B/84mnr7jK4rQB0+iY6nx4NQBzchmvwLNHB503QneIBATsctqVdqjCHmCZ1g/bi
I+bBI20xUMNlfZzjtESR5iGpgtFO5pgZTw8NaEMFhmltNVpZknQci6ZpdLmgsGmGBSWV6ch7P9m4
snJeK4Xpd+V7/rT3sha73LKOL2blHLjYEqpH1xrzhBHqDcz2bn04wX6hvXxQ/eadzbS0/SVScM3J
4T4D52U/OgwondbrNNMO9EbQmDxYOcQVKk0NPCjasEmtIsi31o47ch0VqJ47DzNVd4l2P0KkzFdr
1/cA++c9JgWwaFXho4QVMeDJDdun2UXZhA11SKJ3J3QvUHfBrecmFW4Z9qlzWBVHdzIKDIBm5mbo
k9YfsrFbRVaw9TZhd0hlegA4i73AAMNtZ2BhiLHz/EDXsu/vMj7sAwasdAmSIp1St2Iy2GfsGRzm
EsjYA/ZEp9DKzvCWpU/Cx9pZu5UXDP75lZ9On21KJvR6AXuJ4hAN69zVM/gESKClOB/7e7R9BRm9
FSNeBCgrp7sDCduU0pkfZxaqPDC0gpisXudh70gvK9xshseSKtH6+sXA4W26dfBJi+j2kaJsO1L+
Af4ErbEPRshQXBcMT0DEsZo5O8fpnYudIjiptWcl1mwfLhgmhM5AYTsxRybvzJwe2AiHpZhsF5iq
jLthDfH/mwkmGCTLco4iKu+xy/WRupBUv7ougDvPRlHh6PTJDJg/2jAGvahr7X2rY7aDEG/JdTZG
xwb5qyNYJC9uoGjV4EArWDCDyXEnzXicB/9+wsQ3x5HjV/rqoe9tc1pYk3jo//szI9lFpv4tM8C1
m7krNzREcOspQ20gWAyQwgGv1r23QMSfSk/k80h0sSGzNN+aDUiCEzg5RifBIwEzp1wnmGdRi8We
IPA9dCFBDr0zuvt8JEO8j9HDYL+BIVNKrXcTiOBnr31AFisqFC4wE4kzGKzBqqDM0q05wJCWowQy
SiOa2jS7AUVimLfJ4tdjysJ9Nq7eQRAUOhg/EZtbFPW09HrO7qC+hDmc6vxnDGBPlPl1vHoF4gnv
cGTuNWTsuEn69QbqScsAlySQtMB2GsvfOu4OvQj+3FBUvXDldz8y/mNE+2+z3BbIRdZWln2Y6ooN
Y0eLiXpgvWTzggxCmXZVaj2Sd1mY3jtde9vACARNgz+V3Rr6d2SR9m2M0b9rSdxT6vQvQGxliRLV
KRonaU9B2yBKM16act6aBxauXbnG5N13wouH4mQR3/DNwsgDNUokmqpbZmhk6NV+yjx3ONoWv6vc
BIZDpo/2qDRvNnUdCZijE0eYA/VDTjQEyxiR3krCH6xe5YMyLgAN8O/8ad0NDCAEj0A42PLO7b7H
OJdcPt/xbb3NLGOsMNOqCrvQDxO8m1hhrNyymeYBWEDe9BGFlxXl1BwltbLbfSqBDnRdcIRx1LbP
PN3mjZrPKVQksj22LKmbQJ+jTp5W01e9TaayBcL10A7+Z+qp5eysHSt/+8jMfmYbhymbLvmI/nQb
RuxIZrkjhDfYyudCIv9rdpoPuQyvNN4LO+88SnD6o3PtPf87yVRTQmN02OwwoOTzlqyGORbqByLQ
53lAALMZAwpkZRdwdTlkbFA7EWAbo4g5LME6+A4jnodRycpR4YWv61sfhsCxwaQZJTu2k6iWbXjo
FpIeQ2KyPNyCYyRxPRZLgtMYYMgxQGqwYdT4G9TayxRoZRbdhSrCuMkgUEW4kVMmiPIuM1dha82u
7lttal6sWLIyXrIQPxPxsrjtVJDIaQrIqE5tNJ1XI/ZpzD+WKEBiEHzmOiWck0CkGHFYis5ej3iz
ebXFErdHaN0MEJlxzDnsYZo0QfMKVUbhdHSPAcNUpeOAhlsNyTmBG3vlurDizhPRAqyDs/mnYM0I
3Twd6wAkhadtaXpQasYhOyB/KejyDMzFQzuq4DX0VzApbDzTHfV8xNv9No3gEbzwijGBY19u0q7/
3sE29XU1EBXSZogvYwiSx671FG6k3nkJeZvcW5KIc6cBKdYwzDjLNQhw1w7+dBHR1NxQEzt32ezr
77xD9uA4rNknmeHKk2/rwm4ANrg1tOUYWVhl2DW+ZMDnUk1/wPCRVFHSBCfdkjTAvISET3qOhp03
rwlmvwmrEitB24n4hiGJjXfWjdhnGG9LEZAEKI7ytdgNcDVEW5o1y86083IxAaLQXdx2tRe08S2X
IvhG/evc1l3kJYlCVDbJGH2s0ISugTd/ALRlhSVNzTEe6l25Vys0CYPqbnC15M0khuDNRUbG3TZP
pp4gyYED+oyyhlO0TIiUJLNPi5axbWdhHZhHykYPQWq8zx4eqpUn4OYrLYHZgdC7NO6B9qO5vSE8
fs2i6QWMAR9jVFKH7aJqFc7hDxkOh8Q9u9l6tiHBPCPxurfu/1B3XttxI0u6fpXzAI058Oa2HKto
QSdSusGSRAk24RL+6eeDeqY3ha1irV130xfq1ZI6CSQyIyMjfmONZBGObw3iMVdwOBG6vkJTz7kY
SpJ+zyznBqv9ECC9t034J101Xab+zMM+vMuTipfshuDaq7v0dlTdrZOBh1zTBnGqXZC1JNbqsyzd
sN/IQYEvXcXJGtCWXPdKJ9cjIqN0SSK6DpUGY1fY3EQyMVwl2niFMFK4pjPk+UUI7arg6DJmw82i
n7eVpOcLduvN1Ktszd0ffIwO0ICDYJPQq/wS61xnu6HrucfJZquniXHvjtQbUJBDNbFJ9qAiO6pz
WBLRNLQPlOvdLVAHjdTfdbSnqMi61ViXPDTxmG6AHsuEbpwb/4gq2dyNUtOafV8WVLnzOqFw83da
bW1kFpmf0dHvQIWU9A4s83snnDWO6GLvzqWWaOow8HSUfENzjfuw6maXfUMjzKmp6YoGY0qgacqh
S0f3paq7dptbFW1qZ1Qu09TBLxOUZLM2hTLe1gM7nG5APteMx9UkyZjDyR4Rq+OOs2qbOh9Xdqvn
38O0FNtWqborp5fTrtTj7CLLDfNKK7t468pRfZkm641j6YtjeIcq7q1rqg8c85Wh2F/HOHSv6izP
OdBGUKxKYtPfzOJrZQitm7arhseCcjSfF5en+8zUnpVex3KX4mx33bVl8ZaMo9wjMSoM7gNIDIi8
vgqnlmiDOEdxUxqOWHVB0L4lTZQ+Wnbbvg46+oQbs0R+Y01xk3q93k9BtwnLwHkadLvfx20d7ylX
JRsnbB7yDO+RWTD8qmLjHwZtLA4NYfkqd/r62otNwEaWFaQ7Q4rhJlVz5S2SYLXqtA2/qbGLZKte
9vT01MHg+G1i7PP6YHjII71CGnES3TaTQ3AXmbm+E0pKayJFEFFtJMcYcBEuWtmdFvPlm/JGJ3lG
R6FzPnVaOGeBTnzoUwo0wkbxvS4rECw2eBfTqbRHrHOig9WIhhYV9xvEMafyLqdwsm+zcQIX1vUG
8sLhV3C/1Cy0HLRc2pcHC++EF/B31dpsMF1QHetNKnG9tsqqvFE1rb7SFCN6NrO2dzZuqMQkYtEd
wCx1zv3Ggl6nE3aHPGz6b06bl08aMMubohh7ZHJvAK3xvTVVWYPMRXXIi7vPYVEXP9Wy0YDbWZnY
G5Xe3hiAdyg0qFH3GktEONe24qXw1yJKynn7M7LG9jbIJhXtTG/YJjWAOQspygdoN93KyAQgkaFL
7rvM4iqJxFGyT1oceKiNp8G93hOKpMrWVpNcu2Z/yc3kqs4qnah5jVidHBCXMMp1HGZ8MTm4vIEX
flYaZ7zJPQdYGDWSVW3X8UGN6mkXN0a9noa83aEj3V65fa2QEEbRJurQNQ0zmWwqxRnuyzjoPqEr
Ku4ZKb3iZmd/s+y+xoQCV0x0+muhPYMSSKg6CtO6i1zbjxz5YibYHkSgbTeZHcFOLFxvH7Wa+6BS
LasvFFVP76LJ625EMk5fGtHS8k0n8dnrkpRWoeHd2ik4Ckebmo2UwHxqO1F3RlqL27IokLIt6nDd
qTb1P6cprlFOtVeFIcJtnBQBSLk08g0XTrfmldF+QkGcIgLWyEGgDBd9KJJdouV0EKbCudUyGV9l
VuNt+ypotok01gPHw7ptcVWSmsu6GjprnQxueqll9Niw9DPDuyou+y+hNVAVHKuqW9Wy8b51wRA8
ilBHwS3EZrWoKu97GFvWzzTLuvvBGIM7iW5pj0+KjUprWHjlitXu7an9z8mQ62b3mOoheeTmZfYm
pi7+pNCg20bKjCb06vRWieSnBM+xtZJmztekHYr1fKHZBjXOEZtAQ07X0CpByXuiQmpl5d1oFOla
iprfg7qz6xVivacp+tNkdbG6Ql3BrFG8tTUdFC5IK+60pXsTTwVqw7rRb0Kja37mpmbuRrUgmhTU
6AiBPAK6seVe5HF813aDvcljITeBnlEg1QDuZYBu77i8RvFeoQpVr4BmOg+hRvSSQm92SQMfYYv5
k7WKCyqKXVTk5WVnN8RrU8JtZNk0b43bVcYK6XHtqjTpeXZUwQ+TYrcbLwSeN4RKvaaTMK2M3LIu
7axs0Ayow8PoTe212QUJyNfW6mjWNeZW6Uv1NSi9cUvXjNabvDfqkEI+V1iF1bMJ4+G+ch+10Qjv
rDSZnkbbktcy6rNo3VjmjMPD13jMTHCbXa5dJXQatk0JGg+b6omglCm7Iuzlldb1kZ8jr7vxAhK7
Dj1X6ml5tU+zukRnarDCK2FRmqedrGwAw4WbvC36lxhxwFXZe+rc3APxFKv5m5HY7v04OuL7UIIE
XzvZHGpNCilSqG+J1esU7IQ7XpDmojic5z/Hvs2rlUzypiOd8orvemcrG4v27Ma0DTAqVpe9SoTU
/dFqq29c/kHKACcMS/2gxt+L3l4XBpiocUiTn1pTiA0UwPFmrOxKrgobfzMHaOC8pvCu0bLOvk0C
X8ZhTz3WKB+9MABySHdYfU5oKvNpGsV7oqsHtrZUxXbsAdHYdmCpK87L+IcwdEnurlnTYwxic52O
YngrjdnvBLubb9R+owdaPxSGJyghYVMoL3FLsM2CMQJcknUgTSW5JjyOW0xkaAfoY/1D7XX9ORR9
uwurzL0eRUtSgXvVlQW6YK9K/EaUogbJo9LUWfU5IYQ2eExBJSnSe4U3vASXoa+MVGl8DW/7h1Bx
7V1rDOoM9eqIA7UoN7oSWpsQlss2G/F20UQwbHsQazaNt4aF2w0mx4pScwdK7ofB2CiGWj2MMUkw
MKGEVwZat5niyljXJljxqz5ElKvPnNJHjWhc1U2mSfzoW6qirBC0ivGVfERe2xSropfWvavQOJP1
2D4remM/m3GTXnRTSX/WijCJGWGOTasxH/Yg2eWlWdb599Yk9bTHRnBnlO1Frk8px0IFI0u09psS
kAUH1XihFJG2zRhwE7aDvCK/A96vSC1c2QplIW4J0YOaWgoi/BRkIidmsjyozblwrVewS+E1l5Hi
QUOImdJnMiecg5hWijt496GbKvdFHcfb3gGeF2ZF9qA21RdXArUdJ9I6J1SyLZvfWxdBMdBKaeLr
ZNKcx8KcW5s1ioPrTJbYTeAKoHOXSqydkfXJayjtS60v6hvuKUhJlYr9uSvLZNOl2O0A8BpMEGFh
cxgHZ3xMak0BSdxoOp13KqB+koN5AiiAE0kWZBTKDZns47gpbosOMMvK8vCA2vR2GHcrSTmMjFnq
n02ohd+jIGEGYif8powD5bqGa1SUxcHOdQEZmWy1+tLUKWlS6u3DV6MCEWUh3XPjFm59iINKZcs5
RrS3stCQe0+hGj9w3Vuhdc4NyY7suwrX0o0bZClQrVE111PkqkDaYk4/aCTP/TSUXxTqeA+OF9VX
tgQMLFJrBM2qI4cLBa1kDVbuE35UI5UWjXYBfwpRwPOyuyTIJK3zmiaKS+EaY6sQ61oTgbfusu1F
jokpejYb2Q9im4wmgL0qRBPMiBvqmgAWaLIkvZY9t2H42Zm4MO8mzxo+A4ulrFMkXL8niwbsOteF
u0mLUdsLJ62jdWFH1jWL3ftkyaH1B1FqvDx3zZVSCO4hbqNRtbYTF0Ry0LrbRq/Ny66z5XPAq19B
iGlXZpU1rxSTU9BdLUBjA4zmJq8Gyq/wVR6NGAk21wWkO7T1QLHAiS+qXjy6enOnW0pw1faxsUXZ
brpy0Lp9KScrWEdNwS8OhUKZ6M6mD7l2clnFPpAWytc2qdpi3Yzu3MPXk309G3JpQ5zsihx0Vkrd
5ymzzGjdWmhLBThXbAYlsO40lDsOOaDhqzFm6DEa9V07gcaOJNrLkxNxN5wAsQrKSsrwFJJIX5Wa
oqyENPRnrENMCBQImYVuFVy3pVc8wgIXb0UHG2klELu+wZuGVq8EQbQ13dyeW1AmmKcpVL8YQJTu
RB2MQDw4MWCcWveJZrZrKvnql0T23bVpCg7BsVXv3NAK16xxcWd4KFZWkJdfjCRsdhJwDa5AIr7r
yS0uad9TddbrTFkZ3Ng4O+iqh64abykQuNs8tZw7r3eGTTLq4VNFYvVSllSwR8MOrjt0i3ZJZbtv
SEzggAHm+AeExW4VgsBZ2xMyCXpgip2XwTlaZaGwb41ROl/sOhtX2B6nkGNGeHvgW4po7yYOflmh
QBi2DqgLIzatP4yWhCOoW8aBinDwWfWS7D403OGixHjldbJTscmhDH4LK6MA1GA2V4nSO3uZz2Ar
cwpHSsudumoVColqzIMrlpJ8F8BVnyw3a6+7Uqsvx8IoL+N8IgswOA2VQYFj42jmBh7HAFQeA2+u
f82PPhqSK8QTk+99l4XbIa0BAZmW5a1JWCA6kl1F+InheBeuWjB530RtWPwNXYMX4FExLDnTvmqZ
F7/VcfpAAjjsZW81K0RRi++A0uVV2ibpIYgdWwLtY59yyroqPuseIjFuVXQXkUcg86Rb7CjRNZcu
5aQ14ZQOdQChQEJ7mW1puh1Kkcahh6XyhVQ++uGBanyG74oFNNZ21qXqhhxQXkWnYeYkeQD6RPgU
Jj39+0ZTvL3hDOZmdPiJ0PNdGoP9cMElvbgZdMg2Qz1hVOG0NsQa2ym4DlkHZUxrndNqarZcRJxH
bbYgM6CahUavfZXwTT+Vmt3sh1Yz1qGNLZ8WF1z/B2lRpkwpzlRFBOKsDDsmtDUHf4Z6s+G7MQXu
0A1owFtTtcpZvbiujT33h+CSQK/TR9eDuxjw40/FraiSNBr8WF3pIRpVVcza1oapGdcQvaO32MrN
vVF07k4HCk0/xsv3WhKW6HTLnmTbs4fLig1KFgS1+FDPdywKK+OlVVfd98DTg+cwsjCZQ3S0uh4c
t3qrcaTbWREINX2omQx11B6mbKBWos/14Hqo7/4qOvqrIxo2F40hkrve6Yx+DZdl2lRUU5+cNsnw
hMCHidr5mx5phlg7BDLqK7gWGkEQ5atAjT1cNlB02OvohPGGwFLA/1VBdckBpN8bbsSfWVpsPttV
m72Sv7jrSnXrzV/0rL26UKNw3wZevRel0fxMJtA34JoJlAKrwhUtfaAmGmbnGEcB1ILQum1xRV1T
VVEu8iiUBwlMe1NKvaC2Nf2oae9DBs+Ba/aip53T5jbZoKsZtFVNkT219EGzbUo3ApZgTodYNGZJ
45e2j74KyIauVavN9mOqmNd1P9+j07S/hCuf75PGiLlqhzRfXGeIXyanpHfJKqRjRVp0TyZx4zZx
+y320mEn8FbYjooSPcUNoORt6dBpHwzgjIlRtTj+AbZ3AZFtupwNIpswfhSD8mpnZJJNnemXyAJE
l0Vcy+dhigYYG8K8D6EKXea1WWwctRl2STJG938ZTced3HTivUQbdG1UircrLcfdGSj6QEkG45to
z5xPdOObmebQBDEgrtqauG0oVfM9DIN4k2FhnayMUmAsGuasMMfR6y9Eh3zL1WXaQRDGv3IUern6
y7RiF6Ki4UGLacsdZ5d2b9CxvNatyIXzH3QvoP7L5xCgzOavGPDNUKi9fZGQ/VwkUQQYRHIx/qtB
JMCNjCzaD0Dy/CQAf6zYY7rVzKS/iLnIXLQwi/4WJ/gf9vBvtNh/KMlL2vJRTvJvPOa78kf+2NQ/
fjQ3X8v/E+xlBAr+//8ShP+NvXw7043/31VR//j6O+eZ/+tv+jL05//CAhaxA1vlBPNUZBf+pi8j
2DIzkX/5EEIqh6/8nr6sqkRrTJoI1whWMBxn9i/6svNfNlxo10OyAGc5fv1P6Mu/09kVDJOI60gs
L7R7elxvyhkJ9+A5FLLIErWLyJ3U/0hz41+jL2RvcByjgxNUyn2eWJ8FS3I1gmV+N8//s+LeE6+P
PfmsYvFOjEZqLQxsSgEPRJY7gE7uRlqOdebgs5bLu8ENKgWVwLURW/vkS4lyMFVHWGrnPfn8Ru8H
7yQFl4Anlz2JIAXhK1hqp2RIfleb+deUL2QkPGsyqXJk4QN1DswReqX4muUqSBjaJYfznn/Bc+/5
Cco08SO0sR2uij7dOZkanNACOvZZWfDvJ8ctCfAAS4N73DmpkpnmJwTG2XP/bM0/LJljc4Mewfux
JX25aYxj797pCnKtmoyU4xPt9Ug9sW5+F+L7Z/ZnIYL3P6EphmHKbRrxoVNON1lflvvakhrV57jh
uJvxzlr7TVGd9OLjVzoyXUvzjQxfy6GhpnSftO3tBDSRWot5yr762OCL7Wt5Rp7nlu3cY4UM/73D
u6y2TmhK/ZqSf6km/GuqFvs3RVugdWTb3ctK2+oV5YWpwLTsoDef3Om5qGECk4ind2mVbGGkgrvc
Z+33IDg4zY5fC+87cKO/j6/fRDfex5KFQvu/Hmax37msS3OicXHfBhVIzH43hVcKVOjkxuaiahnf
qCljDj+tOv3Qua8OV/2cLZtV5GLqtfCgKP39r6qz5r8jaBFGnUPfZcRt7OfMj//4e2vz9Pxp2hbB
g/QuEEPUdfc0GA+G8W2k7G0zI8ZwBY1Q6+HMw9dUahdgzU5pyzXSCSsnG9Zq7tGRq06o5/ySG/rT
cyziDCDvRKn1kQafmKkRHoDlauWK5kKzmSFIXzr3ESq490DCKHWTzl4XaMlgQofC3jowg9XQAFGz
D2m6g/KzImv6eIacI7v8l0zHu/AKniMFH1zG95XooG/VzqGHeoyROTglQHVNpq77GuHlqCwfNSVr
V5nsgMpbySf0Lq6lWv2MS+86LsWrZ8QP+qjctF78OsjwWZHoqMDAhwdy2ZNL1tGIYbhy47RAQ4ZI
HprAeKbn8i0V6qankABhdfgCWmUbZdXGi6KrVqHbGQT72k0AUk23djM8khdcAsC6aFvnSolwClTU
y3nGYiQ9qDncyq69mEztPlHklzivbvISpzNDr/YeyK4ozu5jG52kSoExk0EXz7JPvdLvkM3f1hbm
Owhk7PRsuLTi8hLm8oXscDnPultDyx+yrNyFqB0Czwp8isZnRsFFDNd6EUI3xJBT7zjg0PkZYF6A
pmozXdyoMjfpKBlyFUDi+vibHwtUy8A+UK6yRi7zNMF3elxTphDbs4ZeGhAkPRxLj8zcN3sWxNTY
kDDLz+eNvUi+zEKkrl0alV/BF1pFdnDruvHDx2Mf2QXqInZ3ioTo5liVjzAO6g8Y/0X3CfSIOyo4
3n+mCPdP2JxT2vfHHXC60THDUfpj7923ZnaZqOkJ5cQjn3Qp0+bUUvPgdlegi5V2NWXFQwvCbXPe
5CyCqGINrpIYoYSx6fZrxUqpGchUvUiBLp65bhbxcbBcr6xsrfah/vr4bIIZsjHO/vj5j02O/vu8
t7hxIcYx1T6FBWvlWWG97+s0Oi+nWDof05JO8LXMpJ8N2VweXmGT/uO8B19sVOFFY6xGbe1roPap
Qk0+8t/liTPpz7OCmtnvs+K4StZ0PWEnCzSMx3hylHads/aquXS0TAwlL+YakJ8O3vcpozpRxOqJ
XOjYgy/2aqbXY2IWceML6V7kNZhuSWP4RDA+Nvi/7dFRVqnL4LoX7CjmTPBd5Lg553ua3hx93p21
gTXUME1dokxVR3toctYmCdB4+nj0+cP9e46BwNfvo4uOjkgP0NGnPtiiuYcieJY+VmlyRafqZ2/G
l3kDTNSiAnvCnPDYZC12rbTtcVLTebLK9CfraW3kYDk/fptjYy82rVc4YdqDfPH1uiTae6gKFOgK
fjz4kXwMb6/f5wriLXJ4JRSQrnHyr7mwlM+TM8lV1gXudqoGdZeyzNDEqfRbF4OAYFVBhlynlvZA
ylDd5Z0V7CaH5uQw2cZtpgK8zEvEZhRbs1YAe/prOpdvKZ0qWqWafeYCWgQE4DPOMChq45eu+yMc
oF603Sn3tj9fxvDw+31KglYEtQdMydedVNkLq3bgjDufVGQKbJx5r1soMtusVOXh429w5AO7i+N8
anrh5RT9fPiZK61W6bg3iH2cN/giRmDxFcxqSxy1ox2sldppVtL9D03v//cgN91FkNAMSFWwhBsf
dmYMKM8SV2bfiI1sNe2sAx1LuN+/RptY9DjttMZDr+DGMNgmUi+gr86bnvmbvA9ElVE28eBK32lG
nY6UfLNHCJQfD/7Lk/QPgchdhAU04EYR0yb1Pc0zD2pTwCjr4+8O3ncroyqnbTJ0cJncKL0ZaX3Q
hTSqbRbRaPn4AY6trEXoKJyMKGvXtT8J+VCU9VWbn/JdOjb0Im4USmLWtWgav3DM76VqvtHvfPv4
qe358f40bYvNDRrRaINZ1SwphvagVSPWKkbucV9V4PSE0Fk3JRyFTZo4L3YUmZu+0qpVSrC6VJBI
RE0JioY3wfaCnd4+OiJXboClB7seUgG3m1FBTCoQa/T4OI6DtL6YdBu/01L1LrLIeqq6QGy0qa82
yKjp206hnxS5kQUCCbWFTmvEvqFavgE2buxctLzQkakqsLdWeYhgLq0ahH5uFY9uCQ1QuRH65L6m
dPu5+QGXNmAhPhbj0LwGaT9eapVVbugEjNvRVb+3o0zWau8kmzGV5WrqNfzQHRu2hO29Op0AewK3
CHG/DonFofs2xPAQKxGfedo4iw0heyUbx6GofGAU6QY5AOAcjTgR6Y4czM5iP9Ahd80u7UofuSWx
pqnrzPinH5BXqTmgJgQPuAwiJDW4eUxFFJ5ITOdQ8Yf15CwCeldHpgxVu/QJ5dEBAgWMJ09Uh0Hv
TvyEI7vBWYRwHSXLFNNZED11cK0IkBiFXp8yNJyD6Z8efxHCU70vgg46pk8pvgVzWYOR8xyFyoEy
HjRMFE98nWMvsQjmw5SKUnU06cuyumvr4IuaF08fb+ljX2ARxIc4Bb5W9ZUP88L47NaGeMjVCWEf
Oz3lXHns6RexbpyqNHfisfQRMLyGu/SWpO7LeU+/iHV1OepJH5Ij1VmsXzUtCOsRsNuNxeX4xDF9
bIIWIa819NRB8dD29VhFEAv5KnrrdbkuR4C+H7/FkQmyF7ugVVpnrEfd9m0a7AArxufE609Ybh0b
e7H+J8eu4q5kbCVDfLVN6ptSnlfZN+3l8gfrGNp0v/wkW9fWRXTeZdicu2fvj34ndZUR83Xbz7rm
ILz+a2h45+Us9mK568NgV7VUbd+JPQBmQZiukh7xjvM+5PwR3uUstadMwehCxKoiDeYVJM31qEUn
rLKPfclFiDb6oUO2Vti+pRTJps6a22BUihNPPn+yP0SyXwf++ycfqkZvQfT5AOHK2z6gkRJ6kBta
T0PsxjMhJjpQXz6epiNbaqlNDoEEs6zOsHx3qEAXJuC6XbdWbgFs5ruPf8SxyVrsWsXzUtD1muX3
ZQxRrfqk6N6Ps4a2Frs1jIFJlfXIR66UFE1TiZafBQrrvNEX+9W1oZ8gCsuDj0G30tz8sYu0846R
pc1DGsEFBJhZ+3lSoNYLDDsqzdePn1ufZ/YPK8habFobDEWU4MblD8l13jgXqptCdN7p+VMQoXRU
3gwxFvbaxSB+6Ma3zHhRzenKsOGJAVfnv6rLeEqR1zgR9371y/70PIudbkZDMaaJcPDN6Ff2MKxd
FFA0YEGjB9I6uKZRYbZ3TpUc0u42z0Gy4xHQVuYFUjNJNTcxqv/Q6eGfy5g1r9J3u6tPkmKy7azw
SQ52RWYZcLuS9sTWPbLUrUVcyM0mLrlKFn7gWjeIwV32unIqEh9po5lLQ8gI+Twooq7wXbQEviMh
0M4qDl8pzsc7MC3UQCvEkWAzf4uC7snUyk/oZrkPwzgZ69JCOArpGrTcUsQOOpu+VdFp8cYo9f6u
08zwvpD8Pdm4zr4oys+xBIUrBv0LzYYbo6qyM2dokSUMNP+tNqhzH4rQT12HuYlF3HRi8Hl9/2md
LSLNJAq7guok/GrIbhCoAhHBxQ55G/FVD/vzdq65iDk9HSSIoH3mO+HwtYUuZvefPt63R1aPuYg3
oF2RSQOS5geDtxVeAq6oPDXvvww3/jA35iJBiJtoqlAXyPyWnuUhQtj+sTSK5EZXkJQpUWZCz0aW
5dpzq3rThMpwCwI8e0C5CJ3Tvsx2PbjxDRp49rcoLrpr18jVXRhTOmy4CYKF0J4sfdB3QdP/GGoD
AYYeAsVGQLfYifi8jrxpLiJbmKG4ir8Mk9+geKBH+JmcWSxbOgYDn86NrA5Tn110gQLkJ6vJTgTk
Yx92EXOw3eLmmjWpn7r5D6/0XrVT3pHHRl4EHLUfNEdti8QPayvcmtKu4UjJi/PWo/57qLSc2jWd
qY99OCNiq4VYRCMieWqz/vKi+dOKXIQCI1escgIp7gtn1yEQQlZDcew+bw+03MXMiklQKii+GvPR
HgO7RYHLhJ4Gn5nSXKpNiINZG0iy1A8+uWa0s1A8CL0I4hZgeu2RfQox4CmF4uyWLwAbyJFXqaE/
Bl21lVQn+UmN+9rzu0jX/v1jtdBZnzd5i1jUq4oOojzL/GFSv6F/uJYzzPSssY1FCKIbrSVGWqR+
3RX0ynF6ifXzvrmxiEEgQENbSfPUD6rwutDlXdmeFzeNRQCCyJUgWS3muEnJx0W6ORyy5/MmZBEW
MgJMBJdQ+JZ9CEy/OvM8NxaJSyGyXOvtIfUNIMdw2ER4AMDr7M576kVYSAOsJrhwMnpRoR/evlKX
ezlv6EVcyItKpKJGzVydUmRC2hSxSZgDm/NGXwSGyCpce+j0FB4wGG1ZpLdmoHtnDr4IC2Wh22iv
tok/ZuGLZkfQTmb9kfOefLErg6l3DdhBuT+WeboLAVgbTnHe51yaFqWmCv6NrNbXEk9uux4pRuGh
OHbWky+xpBNVp9DWYoGwiInsf/4NId1TrUDNnrf3H2KxvticQVimaWvnsa/qygWB+Jptb9mfiLVW
5R7UrMbb8iAxmSFGg//fRs0LgmxbfdTXYzghTckVWyj3IWpxRmtc1Chc9vLNSJ8YIaMwbGTWtc4o
NlRMw2731H5XeIkcDO0amgruMyzS4qXg9mkT240UDdUGzbHJJ4CXubUv2kOn7uZQLZ1+VarJBb8z
sSyUXj1wflRGhF7tl6EonHXd3PCHemqSIKAw4I7f3OBNdZ+1QFuZ5h2X3WsOA2Ny3+rhgPfDhuiv
8LFcCNVVEs3HQtHONgXmBT+9chrEgqrVwIvE5UMiDinvo0Q/grHk+36XLWpI/ByG1KgFQ21adckN
f83FUoznsJCxdQUlXPH3NGKMp9bGRWOSv6D9B8tJdAgf75LgR9uVOyaE06xTy8sgM3HiUhGVDCCj
VZeNuvOCkP/czWfcCEVAdNldoaHLNVQvgQfSsnzRrUPah9ct1xpNzMQj+4VnCKmvhDD0de21ljBw
c+szvMmrIEd7ocoRrocKEUIraG50+9qhgRShwWRTQW1ltg7RuxsmfRbY389TqGEawqWsVXdtbUMb
3TXNZ8TvVmo/XsHn2mQR8MFyk5bwFnDjaV/d1EZL30MNWN1UZxYVfl2S3l3jop52r4eeoi+TELub
wPoC3/HE0T0v+j9thkXUDxHXhCLONcJp+idUl3s6UGjJG2juruI6apDUgAl/3rZenAFugRhBBybE
T6PwGnmaZzO0T3iXzkP86TUWZ0CVVhD0Wpn6dhuZB7iXSJsOeDyf9+CLM6BsB89GTo17tFK8ih4R
jUacqMH+sun905MvjoCKprVl9Ubs56z9aIjWOAxcssGi1oKxvpszHpneI7HWdNE+mrRbrfn08Vsd
+/SL8yEbmjwbkiDxXSP7Sc9L8QNPlk/CdtOfBt7Pty5MkhNn0bHXXOKZ6zEw7XKyY981veqqx7b1
PpcBWkXQXFZtqww3uZvE6xCGJfRTJCDZk5p3KLGMQPlBaw9wbLUTx8uRF19CnXHDzLI6ww9ahd58
Ax8iu0WpMHuNsfQmao4hthWZPG/taIvTBs4zMktjkqM21H+Flf4qxvDrxx/wyEH2C9n7Li5kjTGJ
GhCLr4XIEgrPCdGpgAQ3c6AOalp7e8XLxg0SjsWJ6taRbaYtogWszzFwhzTz9Tzp1gBc6DZmZzYa
f/l8vnsd17F0BKpG3GD74nMO3Vao+pePZ+rYcy/CgxHVUnHNNvNnWwTN7r5Q7zyxmI4NvYgNY6uk
TWLqid846qdAJmgXWafKYMfGXsSGIpF1o0L/RhZMfUGff5dVzYkETp9f/Q9xR1vsfi1wizbzzNiv
HV1cDqMK09rC5k8iO7GNEj0OVwpE9QH5sEqfdYHvHfxXUUazRLKJMJ+7KIpIx/lAERtlrLotIvlI
SYdetaGooO1rBLhXZhfau5SX2PS6lqfoWlfBiRc4dqVe4mlrOWKMVXqR3yLXnlpwPYkkSALgBeCu
hvyefGYEUMG/VHwM045+AqlWb79YiCcklj9nVBNEIk51Ofl6itz1ZYJHX5YgpqDuuFQ3ttimjsCp
B6MCczunDp0brOdsKza+iPShlZh6mfTkpblvuje1fe3aE+fCkU+vznv+3WawhaOWVsLbkfjG44V2
apPpWNH/+csvAb21V9Q91dHEz7Qyehzjst1RPJ2eTbt39x0qFVtcMOttqgkk1xBNvsgVFC9maR/j
QnNVCIroxJLh4M3loYKsr4FZiE+pHlGvUKSJpYnUxCaWfX3b1zFF78L+b47OYzlyHAuAX8QIGtBd
SZYvedfqC0OtkehBC9B8/WbtcTZmtFIVCTyb6UXaL1kJVjk+sHDW90vrVkBrGA3rOxevkLZblt+9
ydqDBKsu8yTHeMga+2wOHZEIXBO9z5k55BsSxlvQhs9mbSbuYj3kE9YGZ4HqCfzCjaZtrcGldEPk
590Npyr9NpJSQ2gtCudq5KFDJL+y9K0a503MYtuvtgQAXBvFr6Hm8isA5PGjW9395F05Pmysu8OI
DKtdCOJ7zwg3ZFZlqQ/sftmON8SPsFFKisvg44tyMa8pQ/x7r1vqk1MaQdI6QNgs91+ZO+suZas/
BgQ0sKiaL2fm7PweOEKJ/SbMDlXffxXBoMHBaHEXiOZHOHb2nm/5Z4iw5gMfjXvBV5geZgj0e9fs
mthsMJ5E0pn1gzTr6TBPizqunvKSmgGV+CbqOQsWORNmK4hUZ1idTVu8s/ja3ZcGjAwDA/c7OZGP
9CDovC8B/PihnIYnrut4MnJxXHuR7fjZMrJMFGHVqiz+BbrS8GJnLDJttat9P3tIq7F4KPBHkIRP
BmvX5d95gb+2VhwjawNCUzernQyGpeMKGsuLUfq8p534ZXAIVZedyQd+LJMeg/Gmagaqq2xhSlDD
IjkXulhP61akbOWXnvEPlJCdOFLhTxmL6ehYvRFlm6P2RePbyZjl+phV0jqVwuLbYb8amN20ZidT
1v7Bc5rl0wQ1mYS9QFMiF/MwhcxgoXqDx4aGZmcCEX80AiX/3XD3LP8yELRnkbY8p16ZRcx3E5X5
6/payxrqsmnk1PdhocAKwD0/RgNnK+NjwHvUFDKBBCsKLoTF7nsELXCuY/iw2zXkDn0aJpH9TF7a
sgBfO/9EJoaGvDBFhQZUcx8asNpR8ZmHNrWDZA0NWO/BAnFwM52Pxh0d1s+NdPoqa8c/ybnLduNa
r3GZmzgDbKXHX1O4PKGtWZ0D9u2+gGrrWKxkl+oGb1gtozqoHiiF9rISmAEUFiq4rD67HT4/rZbp
uMFdOQ3g6L9SF3ZvN/vACtq6W3gjJnGefWBOgybhVaRUTo8YzP7jArgJ7fw0DBBhm8Wbj33hb6zK
hCFApVyeZbg5n6NZOHfWpm72wDUszooXk9CzhucE1uQpH7twl3GbHMw5GPtdOfnNu6Wlc3UNAZAY
fiQdM4wAUejXzo9bBY0Xl46p9gyYjJdBUa6hcFpY93keVulRWzcFS2cu1WVzXKAR7PJYJwja8iHo
zSrc2aHN7KjrNu+zdMtDw0bN2zTewK2u07fskufBgnigQd7d9gUbNFvLAtWW2+Rm8Mu3FzBUXrz0
8/bf6G5srLCFvXrJ5C7mugeJwhJCEDQWw6+BwfVjixYklddlijnwZfouDfhI/CBXvauwoqhVDfNv
B3UGFKW6iVC07ainYBu9nbbtZtvVYT0mSvQzNOMegPaCHRLv5MbqYKq6+95u9GGbWmfndortKuGP
TbJltjyX+HLpWfDXyBzz7zA6qEXQQu4GNEbXBsHtpR8tY9e0A0XMNsANs4G4xhi1ZLtQzurJpECY
LKVn7saJqbZKz2FcSAfhH0AjkDd++1NO0/Y1MhsXueuWwoouYtX3cdqy9b7Ja4f/pkW6w1CZ5IFf
0E8Z/rEclZ34BgDN1QthBhTuLKJU46yCvWTm/wLds8k0m+6jk1neFnFUiITdAnbpugnjmQsaCsAf
wHAbKZdyFRgwD+VQbeVbjLOH+HUEq9jlE7ZK4AhDIspx8u6tsbVvPIfp7zRP6mNGW3XNGMU99r5a
cHGlQfUCnSh9yqdCUzUZYLO7+GoSZYc5tJaUraxISHPBDUXPBtECeMCwBv5VeNaXs7rTvxUKWQyr
vr+fgLkQqmfNWSyoPJx8oYJgSfwbLe/R6PYdvA7He/DWYlyiymsJb1b68jKFC58PGmukrcXODBv5
BjhfHnM2/u87mIq/Ze6xprcsD8GYErcUo/PAX+XAa1jmnzRd1yfNkHM8oRr815Qi2G+rNj4EAI/T
rDrnU+GE5emCPQhOk7MN4H6UleZfqyi/zcZ/yEtcveVoOU91K7ZIrBoLh6VmrCfpy2xzATQCkGgw
SvQPoVsmeK47nrxFYV12vzaxisiGbRMH9lKjJaGHEeTGhgkBfgtjctPD2MxjNG6ElVo7MA8dPIWF
Bf29dmyQM6xORF2eoztxiO36ygCDUzOiCZjcjZWPGpSoNVob/vfM+epkCZWiibHJNjHyte6JeObb
lFibSvcG0W1C447N+eHUMB2b1J0bELQuzLrY+7CvT2s+FIdmuP1F2ZTth9zCmpkhBTPNQOLPnPz7
AZzCPqw683n2amtH467aVSJ1mOo1K+dQQGfj/3+AtCfBcr8ieXScfTtaNXGWMoB5Or6dJ7g6zVO6
mZJBznXYK+XNMeYeb786weeg1XeL+A00rp3uarijB4/Yfec0hZHUUHJ5+JfmDNqeN4J3NN3Z9jLt
/UoB2E9bMe1a2w33WmY/CAiBN/pFLQCaSV3ERQOBls3JYnj11gDQOZlAklt4SMEHVocxbNcDhxE1
PKSNh0Hi2yxvu5kFFL6zY2mQ5N3M1mg3ZOFJ171zZXbtWRSonETh9tEmDJTaLDAz6dD/3CLbexZ1
VQSjH/Ao/o3MxQxIJtHaGfTHfMCXaKLSK9zOPRgOVNNO5qBioaHsGlXCHOEmOTetDREcoP+lNsI/
+VZ6J1kI49p081tmavD/TPuedG85n16IfKEU1e+wYhCupvbd73AyCwI5SqcV8yHD5hpvAubiFxVQ
Mx46V+4l4RyyGPhO7hCC2F33uRuoz5FfMB6FJe8Lw7WOQdunb56CtbpxfSa3/U4UiC8cJnMyGYt+
6zcz/w7AGmM/W7aT3Wf9HlTlmPDGthEomIWXYwyLg1OP4UHC+ItZsjfgoi+OfZWzbve99AEHOZpN
4XCYELhZLyCwCBRDdmO70feuyJSyS1d6FfVH6ZxLYhO0iIMMQBcNy0+IvNKP53HFjpxKoAGRIWCi
WBwQUSfq2SeiCcmhjGCN1ezW9z3CnqvXL0S/maUVIsAleG2HATRuZhfON/4Ma+/pIbtAnnsgZrRf
S63f8cak8czYP0S3zExQPzXPZdUSaTAvAvHdCR+GdFA/JnbMcxYWv17YmTunK2y81CAHI1bb8XBl
tnXMocEy2V/6d3UL/hUZCZV3MFTrNe1JKWJZ5/3tzu6jVuk14qxM+WAADJtzbxrQon35WUmUQ7EH
+R3Rd1FxFoKvzcsQ1Xwx3q995l/AqRd/oQSWB5acvWhrmjrxi3w9LkHzSw2f/EaN+aXi3L0oNkz2
ywTePE3lT+36EyQz9H18YPn96mB8SC0ivs7WA1On1rofSnfDV+aELEBUQyTwFh4tx+FYFLmgaztj
plVqgyO3rVC0gnKJV6MIi12F3ogDO7SHfTiYYopzgZqGhjfUp7z705hpcIULS3RIEMNqbvXd9hrA
8dri7MAByxNlAg2OtNjYLJcm0cUQ2pc5z5qoDPCJZbfd3tZfl51RVD8C8suT4wzrTlGg3S94WSYs
g0bzCnysYQWiobLO7/2f6hoNty7D1m2X/n4ZOu8AKaI59bUfEu8quYdUypj7NHefvQfwuysQyjr+
htaO6jiMrgJYUdWPiaFndUDBMl5n4DNHmP3yTi1WexwmDUY3XRFtMRMflx72b6Ud8TZgpL260wDh
jVGAKJx4pDIWKrBNcrzBEqxJBtCDtS3XTWmsiJh0iygckDn3fBrEdB38k+d08j1AQ0Xc4JlXk18B
1E3hMX5OROyt4OkWWQ/3Vp5NZLD0znoBTVssbZ6A9UFK56vqpVz5Daic+ydWaPKC784IYRKDr4vw
t3424yScXdBmwXs/+VMZLSt47wDB3t2QzttDTfAR150vfjfqChtMJhDE5LHp+KpXjAaBuXj/ZfiK
AbL6Q1x5kP+CxQd+m+XLvnC9P62ag1ib8CdEaPwKxzT3AGEcWFIp/C+2woDUsTX9GmbcehDWm0sm
lHdZW9NKujaESFZD9OfP2/bgcW9Nosk7m9JirKWT9r8W8tsgWfkayBhIb0rrYd4Q7USukNATi/GG
HP1yK1e34KLrfAej6r85zYtdg/Q6qm1LHceRG3vqQEiaajTvyYQ3xuBZqayG3t2vFSdUoMb1QStO
t7WDazuX2fpMKhU+r7aBaKbMl50y5iKRJl8QWw8gZ4GD0oXaEGmkPhsYImjv5C0ncW0V7hBzmifD
DLydAxH63Ab+FmGOdF/qgJSeU4gkbzW0jAOevudubPNdyoIDEz/a503wnBfp9JDfSDnhZw0tG2t2
Y8QBQ3n7yQKIq5EWxng5+/dyWZjb4CBHUl38Ztk6xXrCVp3PgZWwpVTvrdCWh1IqfWi1Z+3mks1g
aS+ojfXS3Wt7KGDCj91v3qbFHwzJ2YWL0n9r+6k6Ga59S9d7AW0VAdqWpSnE2YHscVPtCULYet+G
NU7lehMHB1XgfcpPPSymRhhd+X1iBYxBpjd+WafwnrFqND/Ro+XDb3PjOGp7+2/tHS+Bukjztgu3
x2Kl/aNl8w0Wy3jyam3suqH13oKtSY8d4felp/obBRvJxNJAkwyWjajDCYq9KNmRYlnWfW06YMBb
LdInPcgh0S77Dw3hCVF+nRd41CznGacQkH7mm05Zvw2sA7r6jZ1msgoyjZMWeth5/fxnFh5rdUAN
6SL6AY1KfzxOXFC4vQp1SWkpRMXq+wh16bCqXgZ3o6nkdVqwUUxeuKI9bDJ9XC1GDmQjRp4LKQ8W
2ljkm7r4Yzd8TNJ3Ec5UvoBtoP6mBdhEroHmE0fouJcYgQYtHmy9hodlzQFxTkV5P7KOF/ntbD+i
aX/ERWZ6wLEXcTbbXI2wIU28N4tv5PupD9691rfAOxZ/AuCRtllOCH+2HzKwP3WeflZj3fxC6i7i
QflJ4S9mohaFFM4Da4dMZflrpmjnA9bAdxXYw9gBpYkGFo0f3WiMUhRy9mPRVbs2XzRLQbq4rq7B
GpLBq5x5U7/jZf9a7byKqFm4vFPhTwo3jFIZgkZrIo9VzlicKXQ9VUzh3SB9cofcBJ0WdNklqomK
dioHZVGr2n0d7ME+t5LTSsj5uC69era2xdjXxT9IvxtnHrbPSqyPpEf+kcRbx/4NT6Tq9qPMswfR
aJ7kYZzJzrzlYxpN/z+0yjZvheqC54rO88UuDfs5FwX7lY5q3hGmiMd0GpBaQlCNNBDHHTp4ptwr
7JsUTixccCTIrQlOczTDP6Pa7p1cXFJBHx92aos12kaD1HrrJc2rIpnBtLw1lBvuTELT/0qFwgkB
RXnU0xpGE77cqi3f+Mxgronuv3qyespJodrNDRbotZ3e1yl4ISB7hCVA2mzZX0VYv06NLE8M8/ox
qhWJXdVFqLGlXDXLTBVide7JVaaIl+UOW2qczqXEXLjVJ1DiLX4S0y/vVGGMV4OdHuoNEphhHax/
UbfdgozBiidESvjahqRvXdQt4TVUpYgqafhIb1LFfwM5clMrngIP8jwkbordocrfrTCHJB9cp9p2
dtPk/fFc900Id3l3eFyPhdUOV6/JvVdK/QVI6Xw6eBN436FJA75ON0mVOrRj0PynMoUCefBnUKiO
2Z5zrwYxLifzKFrHi0kG0LuuHnzgWTJ+ErkNI9lz5zzdhEumDIKdIwuA8ABSzoYzQhwgn0/apsBQ
CfcxMfNQHBtUAUiSGncPzxQfcN/ku5o4KPEMw4etKdbY6pfmo89D76xs+r0qx0JRyvJ+s8c18oHt
nRgjOZvdzaY25tyj1rwH07peYWUaT1D0yzen5FPnmw4vgY2hUIUTUYBhP/iBRabourxeAeDaUZJB
Eg18uxNg7KIVY3yTnHNu4fbl8rzrN3FRaXv1rcJCl9EzXCH1gNQJNmHqrF+gKPO46QhSXB8JeLs0
9cEQlSYC2L69WxWKab8Xf1BhjPvGj/wASjV9pQLcxvBtDf0fI7+NJZrFvV4Y9aPdsVEltZ6WurnY
TgqfIHPet8YH29KF2Fz8az+zLGSP6joMA6YaHpMI/vV1bEH4Y4bGAKWtb4errV86QOcNJhJTG+QG
6q+mmuIQg1pL+iTckKR9a9aj2QzFBwIP42bmyR86EorTvLb2BaicG09+4MVeGN5o7fnZ3+yzN9LT
ta1Dj3LRourpW/1b3tvBI/KWlqPFDM6IeuBF2uR5C9pcugyaazkwk8rzFM7E8FTk7bLLkZxEfnXz
KLjg2xkwLb8the6oM994IrgCjaJAJjT5kWWbx3mCkgWzhljv6On6upnZ1+ggdKzbeyxdZdQYCwDh
p3HzADQuhyIvetoTM9MerpElgesNeyHsY2/jTPGNMNp6eYv7/jAeDFRYholeOenX5llv6TkIDIyx
OVD/njDzqa62Xe+El4kLbpqC/cpscCY3Dd1VIo9qhocSAuNgSNCRjXqjefoIW+dipcvTOPLtS4HQ
yapcETf1Nh+1nh8zRqFAKRcqWd1CPlZV2O7nZdMvQeZRES+2P5m0u31hfA1d+bU51PUFtIPYA6bL
LwVvlY5esQ/8AY9Ds53bVetjDrg6KkoelZwwDYlbWHfvSpWvNT2vYfLfaiGTfgTpvxjy06/6n2ys
maTmskhlbd22Mq8FFz3WL+vOkNkzLZZ4a7YnezCbk21jHphsmmlbD9E+aPL3xVC/pXaOjsf0axcu
JEDDM+WC6lB6c5AEm8yjbNFXcrprPZsTQj3riFHHiqsqzWN/DKu7fDGNez/n17fmbSdK89IzyczR
01RIYPPwZZvMnDkiPjOIyxRC4XZsk6jjvnd3oI1eXLXKWBUp2KiwScKBStKcd8eiypiOtRtkt5Ws
I1mr6aPHDbMTeQrdYMyvVW8eocP/YavK3M0WYRIxngKIOYaxrlOqT+ty13UM71rLv0FMRwJJA1p6
g6Cm/PaGUJ+3KVfUwYZjsMiD7IrPsi+u5OcXd+XuT6e8e00t59L7/7mu/dGaw9kxs2RYHggNkqqg
GOKFVXEpy4mpYErz5DWzOeMckWPxIT35PaKwJNSt9oNT/JnTyb+IJdDnYKLmZ2e9c9fY7TO1XDdi
ZP21osIeDfN2HqdhYkKVNWjDmo3Y9ufPwuZ06Z3prupoh7rTo1jb89hmn9Q+W1RzX6FsKYCBr2Zs
vo+gsl7NnpR6KCzrlA/2TbCJnm/IEl2w3KKV/QAgFKDvgKKTs6k89YpdjXD7aEITQcDcHVYGWyRc
q1jRS4t90fU8Z7Y4b8hgkT8DNUHp8gjivYuW4C/H/V3q/MwjMmzGqon21DbdLT54aFEvP5kIFUZL
johVGL+VYxwt2+tP7KicSHnkiUmvklaLqv/NaVsbZ22tgXtgPaakkL1l/pAwF1bT0UY+TiDvqIg0
/a0zwpV7JXAyjkx/CZll84e/o43j3aA1RZfTecpt/YZ8mi8aMjNNBJ/0zeoEwYqhmezpQgq0Gv1B
xQK70av7dSBFb3oiCNL96pX6/o9RG93RYKu0B3Gf1FWHVpv0F51gVBWsaeam6e4c7X1SGvcSu7N+
xzp89hgftCRwuCyvp5iiZr9z0rY59Om/AgLyaqg2MZZhpPxYfaxWEcSibtDEXJkfN2MTP2U18s7i
p8oiH+kWHrVI192PIv4zbRhnfmr1RLKSGbnVpPNjir3ByDq2Gax1rnepMa23GckVKrWaFZ3movmI
9IqlzSzAU5sImPhX2e7F3lmbL7frzO6XizIH+bB4yzOrMrvcmQ6+UB9+WPiR9KfwP0ifB9PjwktJ
hOiJf2eNBZZ9Xn/KaoxMfBrfZoDrZBhZWFtBoRn1YzBkz2ZPyt050qcpiVnLS/c6aMvdmpZHcMV4
lRuZ37mFXR5Ce3qfx8GPV0/e0eNEvr7QJnE0YJOUgJrqzL+2ZhhOcbduN7tUhpK2sMpPSl3Uxry8
goxHo02pPhkN9A8tdnfPy1fOnubFWKpX03X4fMZ7x2VAIu3+Tjyf8dhPrwECg10u1ca26fa3t8J/
qHz+2uH4jx7jtjMCu4stuciEC8bDbde+qM2+luZ/lhh8yqRueRRMVV/VXNXRlk34lmQo3haC9Z0z
5mcLOl4iA5oapeH0z0Dj3aSb2mNTTKROOWpAaVMXTxEgRIbV1/8Vy+DGXW1+dNqYEqOk6NCvTRO7
G8NpvcMF5duye1Y5iVMG/5tcch0+yAKfUyhSB+jCjHj6S8WptIpjkBpDXPi6i01hVUdP6Xe3NcZ7
My3S3RZYjKK6EgHhUi0vteirdyyeFIZFPr4EPqW4PM/mOzp/3s5YAu/FV9p/6lr12ediJf4IUAQQ
IGyPSzuld6Q24qUxCvOVm8B59jNMwSE6I2yrC8SfAci2rQhRvNz/Y266P/jNKPmsOctTc3ae+07O
u/+HqtDN8Zuz6aOuHVfgFXkv04Tj2r46ayt2rls+twFSRgMgbURWIpPNUuHT7G3Bxe4lJwkkqqgQ
xRerrPLQECQDtZ9BGVi0sZhAsA90FjA89zh/t755xd46cXI7+qkeXFzti6yiUMHry1uK32iCjckY
7zShwcXr/AINEH7I1kirpLIU6iOE88dtbvebxdO75qWx8wYn+8OJjdhSjX9xk7vYInDfsB5mABp3
W4yIXtZfrKoTJ2Ox7R2qpDUGxHCpG3uMQWyH93UW2lQCU8XSCatzr7kl5NW2twI+CVRKv1qfsPsw
BVCZLNw5Vgml0S25KFOYeXXpPDCYsDzlvXGbvjF/nYnvq5Ku8yocWSeuMdF4HNSWLI3x0S/0Buap
HsgmaNLPYfrie4Kynebg7GJeD6fnFSzXhPqC8QY1g8LSwo4zDxAmbH90UU7bqj9ampoB1UXPTYog
2C5LzoeoV3c4ZSlOjZgxmcxOMIPdJFOieJXVuJ5b1+iSenbnx9m/lRzE7GN+riWBlFG8zwoy5raO
IU6u+ZXqAlhu2uiC8zxVR3xN4f2yBdnVnrCrpEvNPME8Dwdd9BhE0VYjSnDhZHVOkd4t01KevKVw
vvpCbMkGF/5aIHoeMNHSyUKRwKXg5vlhKkhFKnpsB7q+Dt9Z14hLIdKCMmwaRP3sNf+lowANpBuL
AJE5EpsJ8c1M/+G0qk5e6NqnqR+302wrcQUnjT0n98rme+a1euBf7kSc9+b27ukJelM9IT7zRvPZ
b6f6r6hs54x7new0T7sPEczOP5pkHjMw6IdLOnkx413cFVRMRVJsa35H5TOLlyyz72UwhJHrmA0V
ZI9iasEG7NWWCxouhfW1K3zW56pxPA2qppy36uBAF9r5GBrTetR8KSd7ktNlILp5rYjkn8O+HP7L
tL3iE4Q+npiNOd2abczjW4y4FBOjM9bcG8lmqPxxoWj2K4y8OVgb5VYUeu2sY6TxFL7rNJRJW1Y1
uJjeoJI/oQou0DfdMV6NIUwxlhBZaIvPm67Ke3SQ23/OJifekQGap+7U12D25BetDI/VanIyIv04
wGYXPzz1eCEyvBXMLwbPm57GOMC8CvEfPtRKPdp1PzN013fDEMh9pTdSfKsFtxvRoRWsabXTkh9W
P+d3mHNvTBDhDdfZWfLHSWbW1R8zI2kKv92VaFvR29KyoxgaHHr+TmZzHJ/5t34JvpTwmqM1Urgu
lLrhBnByGxSobfuv5y24qALZrj9pzWwo3UKapZnMvrThzyfTdPxXv6/LEcSMmBPbHhf6NRy8NKSp
8VEN8ExEWCKkDNgG/W/Jk2uVcrwvfb5MxuJE8OXSa32iKSq/7MKbf9tQB1FZphTY7MB9nAafg75f
st/FE9VzMTV+4iuHtl+azmfco36MLoJOjuWU+0YQ5mZc99dajGzgrPOl9pzhVHuC0Yml8vqPreXy
Cet/eeZn461yUx8Nu5/juR/As4YiPVboT2em3BF9ry1VJYO9gXYO2HQP8nv6Yu9Vx82J4Y2nxExf
6rDs3rZhxV6YUdVod83YeN8imyktGfz0bF7qc2hzDpdotfe2VVlXBK5mjLFvYvSMMZ6UaveXaYTZ
fedr2kwVbkLavv6DcgSIk37A0jf0A47NreBMzDf3B+2BZr2NOktZogcNA4SxiHWaO5yjUxV1dE0e
W8by9qiH8pdx7BgRKAyGBTB8UKGTHPW3we39iG5p72h+HUNl7aljXzXJA9feGVVPqu63zkUGaf5V
VjQhzbz+yFppRJKTwIiBgrlF0luy/+tnXvsx85nsfHfhdmC/GLAaI0CrZqwmKgxZHfp8/JorpHyj
GP4Wgb8c2J0eH6t+HhFoh/bRhlx5XwvPeferaTyKYm3owjmUppaOSH90V/KbwdqbLRI+X9dMerj1
HDdbx7QaZiZ+FYLZvl3/2u56c9bO6Z4uTkDqHPg7v8R1IEurYhqffvGG42EfBgb94jmc7sat8miY
0BvKUhDM1uxMUU/j5j+M8ZpSNI4pxeBPVNTstGyoTg5OulDoMrPqLvNdvNCT42QH2xE8lIV0E2/E
VVQEvAncz/Vn7gzDQ7sE395kDld7zjgUxptqHhnmG2e+3uUeNc/p1QQC9SLWjlLB0DqnVOF2ELlf
XVZqZFdp0zWfpDZwegy/TeM1gKim5jrPZU94W8LknOfpZWY+k766O7+7S1rS4DTpb4AIZyG5olDj
yHa82+xqTawU6Sk8o2rv1WD4bMhUD64YPnn8/ROGsCUhY2uOSzOan1WQ6vOaz7STfWaXsFuYb+Vg
MMlZdc+EYx2ebPzrWZobD7M74sT1Az9hQs0i8asr2owMwxbpVEQALcmrs5E/v2SkE6/JX5XNGwNB
nsNrMcidn7ftbgoG8rWuC+8Z+i/3k080bdDdjlOv/i8PuuCgQ4pWeW4i2MRqdOQyHi8e11BLp222
L7qdsdHiIn8u7BXTabukB8dI/6TpZB+WHBnVkiv7K+0H/rGf1mvla/eUs6Z9QOienypseYeu1dlz
tVAXiPTsGvdFr+dYaEd/T5gpW/428RLiYIU3rDfma/KiO/jpRht/0N9I3xgiJtt/xDCydnSWA+vq
Zn4Zry4dqd6xxFkw7INlfVTDV9WmC1+hIo/AEfxdKUteEG55j3A6GcyvjD843Ovr1NOWtIXd7PqU
gpPh6wnTjjMfqPqt91tpqCRrpIynbdr+OFnuJ3njO7Ej1vEFNfnw2s/NsJ8HR5xAcqIq4274LGa5
Z+IN7X2rKZ3ksSiYsjBM9UwhnTL46IgISV3/kC5WtStsz84iGtr87LYd4qnJOQ4tGw81fUj6dTuh
C73v8p5J4OZEIzyZgzXHlTTKM+pyPq3Z1K+6XvudodfitdgYGvMzW30H1Kgoum3DuV87d+evKf+Y
FXQgiCHayF3EO//peHa5cxG/2t85U5R8npM+eGlRf21w8d5mUU17Dob0OiidXyTjnwAnnHDnbaw9
rFY1fVnMVfw1xBh4vDljmjTafFf8VQc+XfGconB9Cb2gz6NuUMWub7c+SRfEwYvR71Z0NhdLgxqz
J3t9YVFyhSEnnMRfa/k0WB2jUFXHTLzdB+VDFgbuERwasfdgqTODC8vzdpMcl8s6Jdruw7uRptQH
qTIZZo4V5ttY0ILHaUce1JU+pW1lT9fS0usDGfSb7zTrAZgqdnIrU/01s+a3biOvtfutj7UTfOnC
tS8DPOybMDlaaTxWtCKZimTb8BmGzl+3bL+DNCspBRTUV4E1ULbwuvnXtDdaPxW+VQ5VOSXkqsiH
c3IMaH3/4+xMmttGujX9Vzp6jxtIIAFkLroXHESRlEiNtuUNwpJtzPOMX98P6O/2Z6uqS31vhBdl
y2WCQCLznPe8g/lqeb69ywon3stSl0jbGBn6KysIbBJ3G2ussYHnj0lBNa4nJ0iule16RJLmX41h
ggM641F37eqIRNZoghelUDp6JQF6dV7mzF8dQmfc6E74BRMuL6rvp2YenyIPk7qSaR2SOybmYZYM
uyQ2vqajitcwsZxrp2R0kizekTtcE4NjqghFZihqb+yAzQHT0b46wV9+ngyCzmtZpvsc38x1T/wk
GfXOiwN15Rhlvf3FUdBR4rAPr/Tof3LT8TXCvG+TZJncQohADFiwpGrf9h+KRF2bzmkgaTp0I4L1
3Cw6VarOH5za5aAkEwnyipgjA91gOONRD+s9YHaxclPjPKclkejSfi3ZkNec7j9j4iNbZxdU96bd
tCeLJNWTizpx7txg6xOutVVBqG/NdHolWjvfiLIH7G1ixdnV5Zy24HZp5tHiEEyp3nSFExsh5rCp
wpnwysk2m6sxqvDlA6fYtg4k0EbDxkNp9aVvCjL6rA7THdP3jA2kX/eRjPv6THRmeFfBgHiJo2L+
aU1F/mSZEDG8thMPEDsSNqIuB283PGIc+/izYzTIPuH9EXcJyXED6R6WpmFd+51RHgxNB0het5Xe
t+kIlwjMtmLs53vVq7bQx0LXKbclJKxrwQgWnnaEWTZRTNCDU7GGB8vxMRRyN6FNZcRllHch0Nx+
1FZ0PZEFyXBHNDf4glNSEkjgN0N2TNPBIsWw8xm7B8Hw2EG820H24sQaUp8M6ql/qswi3VDVT9el
HwdrAdZ+E0ZmsIY2AeLT0+C4zFNWF5Na3wCWCHSigWjtV9X6AG2eMIARk9nQ52GkEB+CWO80ZLvv
FTNW2vEZopPVJ9umj/JPlSsL+Ic1WMi6I3Nu47iVtUNFYKpjqBLGdym9xW0yNQRAILiMYNu4zn3k
tZyVeDy0dBM/G2D8UyfjiHBWt1c/vVxBUevg7fhMRHd+NrsnghOBfqIofxyW7Hr0cqCSbTy9apip
h8JATlgmwIe9gxzHj/v4uYc4BSDVD8e2LiFC+LpwrwhVHFaCcCC+CAxgY9L1bQNzFSg+hm4QpN6D
Z2ZQSozeWsUjbD4qFXNXWtUXwEcy3ApCcucACvkc9t/xFMletTm2J3pw/zkD19rpai4OxZyMnGcR
TUnJAq0jd7qmI7LWws7qg+7yaNPRGH2ao5n4hqZvOYcIQNWhS2J8kTSHvh4QA3gxXI7RcvqdIvL1
lPu5/tb3oHq12/hbLxvr6zChmin6YiS8ggnHYR566xrJRk/x6lLPaFq0cIJDOSbBHAMPq+qlduS8
HdkLV24cjTdehFCRisglk5PygcAEppu2ILWU+Lb2R2sZY7SWTVF8Aa7OHsYG2kcRESdZYX+09Wxm
vbMgJ6zNu+Fm7CBTYiqKZiajJ1lCwJiBpe6DJ8LH0Kz8nZnHzOMy8QKRpovXCYehsmv/GsZsscsH
X+zb0oPBJQM7XhWBKx9tQuZuJhhzrP06WVe8R2A7hAkOZPqhsHJB8g0ihQcshD/zkscnX0I+pUnO
PrUax4GVNbgT+I1qwq3u7OFMYn3wNeDn61j1dMUxh2dR+th4TFF3EJmKtw0WwdtSB4TfDvT5qQOq
EeDMhqMVey54/aMDtX2DfyZzxCCqXhsiM+gH4uE6gLi9FsbUHXtB3l0VDck+16q5imY9/vQcn3dB
c4LuOH7KNRGhCcPVgTQNo+nRpDTxHGyR47AvN1EKVBNMn4kx9Nbgw2+z2XXb3oZZadrBFK7xbTeu
pVt9JbqesSUEoy3EHSIRIKUMaETI3wAnReLhVeP3wZnJGE0Yf3ZeH27iIQp3FW/gyYxn1Ead2X5h
ZJxuiwRF6Eyzujcn5R7SUsUwCfz8a5KkL70wATpD9hDpIerwi+nFMIoZaYx04IY3xrqEz/uQoGBA
Qp/yKk+O5ySwRwircYOO10ESPXiROf6XwtOeioxf7/PQ/khO2/0oTt+yH837v7R8zu+hbP/63CWq
7H9f/m7wo1h+s81BoaZ7okqmhx9Nl7a/h5r9//7wf/y4/CtPU/njf/1PCMx5u/xrQVTkf8afIYz7
v8lMfwlNe1ySzP4uNI3/69+hadoyyTkjpsImhZ6f/Ds0jQm1VBK6NvDfkj1BlvwlGU39BxHoNliZ
7dkwJxaF7X+Gptn/YYGGAI84NgoijXnmf377u1/yyl9pdtyqf/3+97igd25xDI24NM3VSc/WKBHM
d2pMBx5LQLZDcEc2y3QXOqTr9k5Wr5xuME5kJhbMGtkXa0W+NKHbJdPysk2vSQVqb9wmDcm3SqVa
oeIebksW/4ZymQgnX3sEd1r4TH+k414u6N+y0csFk4ompWc6puuZ77Nx6jIkoK6tgztEJMY9FBKA
NivprtLaCtZul32pRgnSm2tUTwZgwq7Ca+cDsf+f+u3lGmDsW9wxfvH4LpaAv2kkWwhSrfSwHTJi
V5792bO+Zb2o9hB9mVM2ZtJsZNWGn39bWX/3rBaR859fnQdkacE3X/5jWUm/SzPDaGxI/22Ku7DJ
I/fcIoV6cTLXOk1WEe1wkfJu5rIMnrC4XcQTfSGslS5npSC6+0l0lY25urfawSeBPQnyLfxO8UFM
3p+K8OXOYBgulOWZLlEKYC1/XmLm283UlXl61+opvxkkYpVQN2RsujDZqmuz8sQeoaBzsvtw/Mip
6fLs390grTzPciXvmif1O7V1Y9ax7ekmvwuj+hSbZfhEZi81DXZ1twZj7wOehMCiZAkQISpFvW+g
TGx0GsWHZArF5oPntTyPPy7HNj1pYgTpea5lI3X782bMsUdf0xbRHT0Cr1Rf2sPbDPP/ZOqxya5C
0ty/zdSgz4WuLCZaqPNWllNON4FR5MFtQnY1rIJ+ap/Nj5/URWf959UJEDBtmxZHuueqd6uJWGEn
wnFDnavSLBgNFPNJDVbzIkQf7S5QuurA0hDAtMc0jo1DIYrkg1t0WbJ/XgTZUK5LcuTy1Kz3zqhh
3CKEBVi8G6Fk7FynK58FhcV+gGx13+RE260c3aIoS8K2Wmehk4D69SF8PN0Wd1MYUnUbcephuRik
nyYpHylDxlXphA3hrR2qVaNpnSNd0fDmD8K7HyWZbOR0IG1Jxqdq7AYo4xjHw6yFV+HHWESYopw3
HSLkaDUEefYp9ydepGl5UKY5t6gqpvlI8dCughYOYjjr4gX6MZdKGjH2Y2U8ic2cRNZ1XUTTWQf5
8PbPK+tPATVvGZogtm3Xw16UdWW+e3RZTwiBHNv4TkaDe+PkZoIGa+y/hNIS8Hfw9wyLUCCuKjPm
h03+gePA332847ABupbl2o7D4fT7PhTodAadHKK7xgiNA2OJZCNwBjuySuvrcihgc8EGqK4wtnsr
8YK7++dvfzF//HPRaBMSFuejbSnTfp9SMfW+BpAL0jtzqlkVfQiZsdLOsts58/AmlEQBsCxqzAXE
CZJ8/lPUCq57XqUaP3SMne9LppDIWuF0bVoo8fWq7BpB/4CxxWoiMQ2s1A9hElJwV3sjGsWprcxo
F0CSTFcC3UdHyDHvzMpxdP3oG+P0ecZPGIkl+mEBmYucoE3kjFyUkeXiRGA4Hz1EYzCsSJymfs7q
XpzwNjfHdU5x8uxofm8IPbyhc3aO4F3Zl9Dsq+eW2dfBBfQ4hpeN3a1N7x7XuPIli0r+/X++u3/3
cJXFPXItHHHV+z20dxo7H2onuTM44iEys8fdlcIO9pYTCbyJ5ukVw1PQBnsKt8YUyA8W17J4/ny4
7EiWsoWjWdz2+4Ikg/QOHOU3Z+YP5cuk0+WNWh4mI6XyReaN88FhLhYzi3efuGyBVECE2spfdgW/
n+aeyLrUcIYz9Q0vMa7B9SElOAaRGQl5BcmNGyeK0JyZXg+PX1WbEYGNgULgV/X8/8xuvBiNvLsS
DlBJsojwUDHpd5YtPjM0vN3VeA4Jvr5pVUNUc4cmrPeD0F7VjhndMiHzt0OSJTdtzmpaId/HH6rw
mHujYZrnuP+ioo+yhP5yqtuUmq5DTi+VJ49n+flvd4hAiKCk6DHPnjtEOzH29UFadggQX7gvooD4
KfUkVkExRx+shouxy7tbIl3HRp/CGSGs96eUcLpAISGUKEpL77ns+5SeMy/yVY1l/BuIpzhJ2rU7
G0bYOsDOazUThjbQwzHPS0Kz3Ez5MFyP4VRcq8Brx//y68KSYSMStuuayxvz562pzIbJYWXJs2kP
7XPX2vSHVdd9Bcuob8IlM9Wbk7BHrCAcaDyp+/rPr+tfax7bXu6N7QkGWDatxJ8XYLqYs8Krogwt
tPG5mTLQU+LyNsIKsKys22jnVSK6DWojhJUZT8GnPvBj/I/YaZ5x5PivhR4sZ9Of1/POOgbKQtYn
QyjPzJS+wAI/CB3//OA7/6UQXj6DT6IJEJR77xeFEn1cq0BBl66nyFyrue0IVB2LfY7I66YL0uAm
TnCezk1MloHPnesA4s3e6/NkH8LU6tZCivZ7geJxK3SnP1i0f31dNNlSFMHK5WV2L1ZUv70uAS14
KiXu18HoWzcykS1hWRHqJFpwM0oB/TSjTC+X6kCyif3BfvbXDVQL11SQNRElaeu9g7XbpgQhUe3e
1QOJNKs0dNtnlSrz5CFuX3stgeofVHHvrHx45tD1bdvFKImKn3Lu3f4QJjhZZaqL750ordddGEgb
+KRAClIUKDqWbZR+qMS/RbS3qdfW65R0zbs674ytV2bly5xrWHm1R8RXoyFYj/ArQ28ublsyxu6p
/cbjgEDED6L506VrSYrOfPrnVXWJb/p9q5GO9DzaOdcRVKN/qUU9yJ1wAafujK9HeaNrqzo6soKT
3cjHqU05hgKRIHftkYEx7E7euqR6rsXMKRVUAVoMKs29G8l4w4CcCSMjuHDTDy7zfp3dFnH+JcYa
S616kcxfzbErdoB/NTpxVT2p0B5+JOjF7i4VQBG7xV670fwwUod+R26Fv7O5CD6T0Rm/ZrNlfU4A
j+AT+FS3EcpGU9Vcoarsa2uqIJ6ChF9VQ4859MA8DsqoPvvQWKFoYhjdTo7a9q5RChamznbFgGeg
0lP0DU2wrHEjSVtkf6hQdtEY8wmxOdwpD9rhPJefDHa5m7gFdeydrnvMJIXX7JwtOceMhma9gjlo
fMvg7t030FK2bjY7R9W2otsltRnCfg+ho1pt8jPURv7sSbvYB21pMQAf++IZop95jBkx3bRdPL+p
0BIvUeZ7eyWdCntGirW8cqzog1X8/r2RDiWAoGlljCQIwXq3kTp6yKcY6dAZJh2F2NjRLDhL5Sad
bKv7ePygiP+7TYwDzaQLoz803780BGzNundhq3GUts/1UFe7CfOCbJXVI0ZR/7y432VU/9qWgZ9Y
1fxS8EL/PCYMpx2tXKEoQ/JGRRWVTf8J8D48qqwZ3zKaLJxikIqvbINRG01nv5VkVtxQRz8rplbY
Nwfc/QBrhQ0UIRJERFDjUGAGzW5RLl+bU9jnHxyuFyO5319JDhNwMylstrS/6VFnRzuDYzXiXHXl
wmNkbLyuqdxvoCBwSbl20TSWtd0ePcjPT56U3/VSEndQ1362gzscLDYKXFOTfOU2RvrU85I+f3Br
F1Th/UVaLB7AM3QmXO2ft3ZWswBe4SKbyuxxQIHdccq9JL+SIu12QVrq/aS1/0T6uDjB2Bzg/kWb
rMDpz+mjHw5pfh+ZbP3tjWM/o3x2OIXE5ee/HUF8JoLOiil6MzvOsWlE+4yJOTtoVHiPhDNER6IT
x31qxTNSk7T42rc9ta8BJU6Zsf1otJ19ExctbQkTkDcZhv+t23aBP21p8Yq/NxrDlYYEaCQd4FiD
ODFqT++c2P+shxJydtNA9IvL9BrTmOJoahPJRkm9N7tqT3veno0g/MDw7C+gHmuNSg5wTdoLjGX9
+RgD1CA43Q3irMvBOco8Kl96v2SDTkPIjpNn1UxAuJkfrJ6/4JnLxyqSWUCKXC3fg3q6E126yHLO
Qa6DV6tDqe505NRTbDZbw5qH+xgW7bHWpXdvWzMK3EsT+N+4CmU7ruZipCR8988vr5NhDIwRqXUC
9TvF0kA1sLLccBu7IlgxPHw1q9n/hi4QA47lz/Ou/cgB/28QKQBtIShiAcW1eI8rkEHeefZozWeQ
h/BYFJz/YlbyLYmkOHn+UEDBSU/zQEY4EjmwM+IYd/98Iy6tzJ8vM9cgOf0lJT3F29Ie//bieIMo
IRBK8zzSeKA2dk3a7OXFDZhApisfBjsOYUniXuXTHJ5kWInHMa+KH0UXhfPGlU75QsgSsAQ2dO1z
Ag16b/TSuvfwmzs6S/saRH2xr4XbMKkcYMqlE8NQxDhpdIX8z7RocCLKBOXR9F5wWuIBPmzzua3L
M333VfmaPHHB0rPd9yh2mvfwzbvhX3tEygDsJL0y2sEK9O6RN4tjTXrApgiqbzHksQdOdXUvmUsc
8VOnMQ4cuYtMa7qpc+sxiFy5HQ3MbwqN6VrqODOWCHL4gd7WPjEm/FLbPajGOA/IYEipQWzafOJg
XEwyGKr9gkjH0bbP1QzBZ9NrNKoQVCsmoaHER8kapwecLio8tSy8K+IZtxmxoKlj4oBoG4XtHKlg
EuTtPcO32Tj2bVwdugZVqE5aZ5uYQ/6lygLwDBXmW9TZBSbKdXLvyDFg4QvWVgK7uRVawMrn7hs8
qr2L0uyAb031NOmy+zm3uFJCkYGM1VvBbci5s9OpNUOANDB36Q3jlbmrSdTQUvba/J6OFVkaCFPh
9Bh85PYuRsZw66dq3NGzsVToytR9P+TFXjFXuK80th9ZiYnHnPgHGXifTWTx2EPIXWAG+KIYZRe9
FS6i2kvh3M8tZYoo1QGfsPhA1lS0c0CUxywOrxKYVQdE2CN+Cla1s/x+PM6DBWllgcHirh8gfVbT
j9wLk1MUg/1muU+dmaXDsbKrhqwbaXxW+fAjnxN9IgsqLhnY+7ir+RgPhnb2LUs6faAnM666NsGr
KBbhWWnkIRmUHig/XTSh0HXuRBr3G5gLN1FiYLY3dKLYQzlvn7PK7h9wruIEYhr1yRNpBe2mESMp
lTiirC5/SZoptl1h7TzWIsFZpEMv6MVEFskB/4J61OmvswoDRAuJBKhv3SLuMuC/voRx5ewziuo7
gnnMne3A71lVDioNEOUuW+mleYxCq8CICcy46ipuw+WhwSy11j4Tutc4SeQtaIy3yxvG/F2vc7gJ
lP7X04DMfmiObRkUX22/v0174UGzVAiinNxfc8C5dBEORArsfTep6Qc7R07tU4lLG1x4x7mJnEYd
6iQd1y3OB6vEqhrYKjJLjpfTCGFvBEm/msEwjdx+or0sb8WUYM8ulXEo0yLdQoiXp8iKivUEFvw6
FFVxl+MbvQ8co99EI2SHPhe4TkZDufH6oN1ByvWw39HYLdhZo2+rXD/0uCvd5Loar2uYb5vIIHbZ
ZyUjxgogTJYyFC/wqlF4mhNWKl0GBW/TIuBcS2mG8Mk8sIUpMsKNgIuxtspafm6qiHk7M3uD3Cb8
gTWkFLfEiAHayho91ifReBZbqf8tC9LkoR0979vQhV/8JhBblctsF+CdeJfCX1iXNdr/y64Y8po9
cwxdMUbhwqK820CQzta8jN9mNudTZbKXNk3/1a5DyAdjXvRvtWqQKCwNR9yiK0YU0yN4bnv7GyKM
5pmyt32WC776C8ofq5RFaEqJUGoqwm9Jze5nxPBO+J4Ma3pP7USFEGv2aaCmqQ5ufARjO5c26LnC
6XmrYdtejYvzQNOZzV084OU0yTY4G1kb7OEZYMfh5NnREIw64ccbOGYoCZFj5cl52kJUiUlQUNVn
FZv+yS/dENDGY3uJYmfceu30QCgEEVimW77AkWQjbEfGEmRRJR0Kf5cBnO1wyjR1XL2EFbyX1QUp
udy9dHJd7GjRvsRz9uZXUQHpjsyrHRpgXHnp/26xzEzfUCU7X2ynGb5nwVjcjkakzm5WGI8IX6ZD
M1jOVT029t70mmEv5Az/0m+b7Rxl5RXmGXi4EQ2KS11cYlRSV2s3TttnT01A4elMyTyH4DSXrWwa
rfYZoi6aZUy8rOuQPPl7K0ZOV3Wjc+DIsT65Gbu6tosnKzJv55FTds4Ju1qVRuusrAiRcFfg8WqI
+ZBNVbHDvCK5aRROTFEw8WnTJMpP0kA1N0LZG/ieBb6dXYsNwai/ZK0sf5StzyzOK2Ehoy82Xwo3
esgHa4LijdIGRt9RBXZw7SapvKrTWd22trL3UljOtcKMcG31UEEXH9EiKtvHyUILrWvlbC04LbdZ
mN257hAf+6517tVSberO48ldEG6s9kW5piL0dkihhiHrHy3TBkyY9ZaidP6Bnep8209p8QtyjJfi
KI4MCWc39tYRj2qX9jYAnx0YwxrCN+LcAImEa4TmDRBYCj1FNzgNF4huqzjgbDPCL/jk3biGE2PJ
EwxHc4DEmQ2F+ZQxp92ptprecuq+DchM4G3iGbu11aza5hltIKPnTlfRpvTFd2mOzWdZlAaKjRiy
r+0La41vKNBcE08HS0tiY2svQxlVM1Pzq+S2jnB6nNGKYlyanMTY2ShwE7IPGJXscMSB75sNPwoS
7W4FBLhDwkhqa1f06Kkno0crMV2k5d1ip9v7V2hN/IfUGNuj5bXFOc0nID7pV4vNG2899F/zGYwm
PWM2QuBEOIn+K95YDQ5jQKWXcg/zqOi+spPsx+zbjPOXrLy8SYJVY7jupnCkv1IJPZ4YuJyVFcNU
lVPlnT3mz6tcwits9TB9SifDOMxl3iz8xPpEelC0o60p9p6Zy7VtVgqNIzcS2w5KzY1lN0A+vOCf
/Q4fS6am+ra/nJBVPJMKIis86e28ZgJhIfpvupi3fO40p1kxYwBslwO6t+VdtijagqqwH7oFPMs1
im7s3rZgSn2wSVLuVKcUEHlMC2jzmin9ONmDe+zQke8og8SzaWBol0BTYtk5ivFC5MH+6GN1nwfF
UhUv7IEhcN2vZjoafP0kVPejJXhndGpaLyVlBU1EXXN2V4igYlwaGnYeLIL4k2Go6CiXOhJ/gvIF
5j0/QjMf8wa4qnuIG/50hgR5DLyp+RI0AStQKxTYGAzKAwhOeIhi4b5pbAZPtU7w01bQxPZwsJoj
HGQLCtfcVK9SVnxcymwWyHVGQQfF5ikolXFWReReVfY84vsg5nxfXEa8luHh6tvjc4O2qHcneScR
EhjbqcJE4BT7UPyiKBkfhjw6J75dzeu+XyjPkeP1jwyYmu9mZ/RfWiZlNzj54t/hVlQTyhxnb39B
ebDCs74TP2B8Mal6ocdWdnNvd2X1o6gtJtF4iKUYB5f04+jhO4QATRvhGWRFcIytK+QgM6ZF1fjC
zoN6vncdAG0sjvABUcTs1KX5FfZ9YCMzDofjOFvPjSrlA/Tguyl2nr3U1c+TPao9+2iPPGDg4oVp
UHXlvGUFs1Gf2bpFobGd3NjYsNZhyFKvBMbazUhGLQsLKRgK9pXtlQ+ObyZ75jbTtmqQ96eG67yE
XjnciETJq9Duhyvb890jAdoHGTs5RUSEG5EXfoO/QeUW4up0npAGrS3o7RDiIfMk7VTtZIivXkoC
iIfkzK7fRlUutj+BO8MAzo36FZ53BVM6bf1TTohFvmlHW35n7fl6j0NUF98WYaLqtUu4+bWXIUrN
3dI5oe0pf+a6dIcrY4pCfK21jD+nk7mcACCfaPBGu/6i+rAxbrCs7vE+jK2suvHQin5Ft+xtStHo
YDWO0y5tUrX2UR+uUICdM2UfpiHrDpYaxtPg4pBnxWl1G/vmjyrCkBd9VZTep7ni8OYcSL6xI9oT
2vpRZ2s3YjPbup1j3Ux49OrVUGrvW9NTy2PF1ITNIclz+SkNSFjAULsbz33T6O4O9XNYaajRaZXs
SLM0Pwl0A/x7agT192BSIYicox02yfk2xR/oHkcYf404SzItTOkAZtPOnfVl+PyrfkjdqlErgl78
cxnZ3fkyp75gtJWB+JXJd7GvXPpYaxqpojPf4P22sp5Xx8oKXp3LX4tNEU0bDMWKvRnE9EB2KCAi
XWqPctlq44wu5fJXG596K11m3gFoudpojJquZI3nbuja7R1JQGqDuYc4cWgyfXQBpbIsql6iuB7e
2M8HVBi0chzDfKK/dM1BVlIUYNb+2UShTQaAi+52TfJg+QI1k4QkPUbuT/w6CM2+1JJpvjQEedDF
R9stnKPrdskmxaAmhv4eFZ/apeENsgFcFg4KVJJIsdfJSdCnYxnAmKXDtJG9ecH+2kSy7Yyl25a8
VKVuIfm2CWJDNd4jpW7OhvTaZ9tBmOjqgNcw9K1fl1GUDf+gEZSXXVJy14aF24B8CrtOCOLqgNMJ
sjUEISf0GYUPIz8HFxVGuCBofPMwQOkdqqq6avQ8Xk9Z+LPrFeTmapz2HAd3Q4XzTi/qfJ+F2r9m
d/Ceg4EUojDqOKT4iivK3eDaSPz0YPQ6xhiF2spQafDYFJl1yztLvI3W/biOZSseirZrn3ns3D+q
TTycxzDYtgm2cdh1ZveZ9Od5bc+2eShD42roHByo2gabz9zgP4L02wUJEYNDM94gr7DMxN/omS5C
iST4rg01306qEjjFBGb4mkfoqVYNQn4GKcvN8dSyxPKmvwMLto+jYWPsO8Ga/vVg0Y89i1EAHXqJ
e51xotOdpP0GDMp5SMoMXzce7RybJh1MYvrpNpf09kPTZq8ehfcjht/FNhqyz0Ya0q7C+MegKRbZ
VorYfcrMROzp/7Crmk3AjwSH6gJa5AkPdCQqVAiPRtRy2LIPsj4CP0LZntA1ZAMzkMsKjhNAvQBb
FPwvsPFfXQ6KXyeqjU/XumLyvq8WxCLE/WMPUj6hkC6eQyN69WzpnOMKixdOQDltlEVLDvW8uxka
nKkEM9T7bqrrN+So6qEJq8Rma+CGyUobPxoPhHWdDrB58J6AHDXIpDwFE6JIw53DaTXH+K1iVmEi
TGhaHKWX6WWZVeOrwIkSXMukTJw6P71CnISXDMlk1zJMzb0yvHQ7qDE5z3VcB7g4Rl8vAE2Q4rG4
ItULn5C58qZPv4hTnov+0O9T+xkY67NMF2vNBEr0V6NJcMFqbcg0F4pRGqj8ezr6/t1luVcBntgF
tUVAucvbnaSJXoOG2PftmD4lC35tugWBXpaoUEVC2mIXCUBLqsFgNyIbunmuXANdkmFjxfxrOxIW
KnIPZdma97H1VkMbzcUqhfnlLrjxzoytehF3k4yEjQEISF7fR3KigHeMocaAPk0ZU8y03Rmixxbn
0TpAnTH6FcWOic3cVUu8LSvdt7Kv+G72+EPb4fmyu0nYFNeW4zxGdaROfUPJd3VBCS8tEkhHFSF9
T8Wdb5fOc72Uk5f2jvMIsBAyHU0pvJl7rEmwguCU9G8w31f3A0yE5/myEdcmXzr3w2PcFjh6hSMs
pw42wEFiGXzE16o8jRZ+Zwjg+SNMXCsMXl+d2vW3dlSZd6ZZh2Q6G8mLE031PhrllsQC5wQ4ZjwQ
hUXzsiB9pQ0VqxU5pmKstex2cMr6JZU1lHyofkitu/HhgmxrDLSObjbQ1IzZ1VA5ct/iLXTOL/yo
Bdq6AJLQ74rPKSnXB7cJsKcYJmNdl36wNYoFImr6onlIsGE7pfBq7nvd49s/dv2pgy2yU9g4qVXp
Od9sy0uP5nLwIaPqTqFG7jqbMWq1PjaBRVBBmfUorxwb/eUK8b6PPwMV9JiZWOJj5XWdtVPIDMLW
b948gdnALe1zr8Ng3SSIbipOwp4FyvKWiAxt+lRFQl0ZDXxGL3ZYdE5FVd6rqcSASDrhyYmYIMux
YYm0AY4pDd4PdPFtGm0dNqlpA0KGY3Si0+67QAovD92EjzAnTjy8dQ6j1eRCO7yc85jPc0Z58wIE
eJXJWnO9lOewDIAKHfnrQjvewqAP7vFgH3egRx7gBZ7Zl7UEe1hcFVoCGmAmc8B3pd7lYLD7Li/V
taqccl/h8r/X1bAtc9+8EWYfPvVJ+Q3BRnhDQUNR5sTJDUaT1+jardemlO1zuvAwVOlJVBtYe+Cu
F94KugMcRsfpKbH0+IR1bHLSmsLAxddz58RkO2R9b10VUp08muobXRjWd9ZT9NJDqz1eVvw/g/9/
QzZiDuUp5Si2Gejw70bAWPeoAotFxo1emz4Bnn9Xc4QD1YBmsRdOfqgLU+2GDHPOKOw/933PGNQy
lL2OdO7/+MXgreBp7VJ38O/++er+yiphOKRM9AALpcR7P6LpRixL0jKZz6RvoNeBXZNcaAZShhbq
wyKJjx02F7hQl5WvP8jd+huaEUxLU1LQuAo2lv1uOuanTu4OXkWyYxAhCkRBU75cdmRQKtJ6oqS6
NUPz05CnMV1EW9p3dlmEPxIzLWB8ZNHVP9+M98N6Gx63qcCdPJzY/spSjGqyfDrfUOfSox7DRZa5
hbm0jKYHKphINu9//sC/uQGeVsKF3m6Tx2J574helNt9XGaBcZ4Mzq4UTDFZjZGpvwtrMs9TWcgH
o1jk1oHSt5iPLvZVXNxqqNr64Eau/vTPF3RZjH+Ob7ggpobLeBetiPWOBGxFkpqgnRF/ojy+9/xQ
v9Uz+K6JzfNV2zQ/077/P9SdyXLbSLetnwh/AEhkApicAUGQFCVZnS1LmiDcSOjbRP/094PrnBsu
la8dFXEnZ/Q35TJJNJk7917rW/4xFh622HUmrmOK75bea958h9BwhObmAHqqAURrmFk46y66NKuE
ijdNvU8OL/xpmIb0D/O1X+gQiOS0TNcSaGzcf6gszBHjZe/Z4gabWh6uuulPRpvQN8phGLRT9ILu
ub+NqwzKLzSRMYyqyrhys6gIhpqZ75bcskLOBPwTQ3277cy+O00xWIMf+4WH0+nu9xfa2i7k3y80
XxlNpukz5Pf9H3FWP40EayevMNwl8sbN3YJ8AS0OY+LkxxRLw4GGsrzsJ6prL17k8wzq7JDH0zMJ
U5yK/7unRKrDsiR/eiX/ObDme7FjWC5OGL7du1cSk0qDM7hzbqZEZ4+EskbHzEmHT9oFMwMj0b4r
52yfdSTB1JHyzy5jHjKCEO5cW8Oqzt5WCAkUo/tIKP1twLuxJweoCv9w/f6pr/VMTp6K74hY3H2v
RdjEtVMMWO4m/zHh+dEDS5e8eU4p83d8MyAUhLFciK74UqVZvsdPSKd1m+f9/pv8c9HwuFDbu8Ij
KNz3UklqLjYdk4Hnj4GuCWXhu495HgVWXH6ItonR7z/vF1JqZD0IwBEpYhXy3glDgHFgURoL+0bU
UWbSSPzGOKY61k3mIM7z5OVEpsIFuNSRIQxFwe8//Re7mWcyRufpsE0fR8O73SzFqL4WFa/aHFnw
5HtFR3tR3ofBL2hi9+OZCUN+5ZVOCrYUdV4u2/ZOJj6u6ao0vs1189HD93+HGulPV+YXd8JCmsJN
EMjtQMj/fcre1UktzUmrm7RANftDIPhDZ8bAuHmGmar/oNH5xZ1gzXERdWz7BfKOv3/eQuHrILWU
N8ReZSdJIBX7eVo/lEXNGKcUmCU7snoKzCpn6Uh394db8U+JEG1TC83qtorg3nh3K4zOIhyl8eRN
bsjhAodKfKq8ovrWblkDVib31rJJiBnxPo6rV13bi/dR+ySSZvmkTjH5Vn/waf3q4eAL0WRVFiJR
S727AwK3YiMapW7o2alPXVbHiPhEFh8aBEU0MpT75jjME5KOFyRajNPQ5v3RSpKKmAEbU71FtNXX
yYynb/O6yR1+f8V+ccO4SlxqRNUsGu83twZyhREL17txrHzreXcOI6yhnL5l25A2t/L5249i+cd6
Nc8ro4nff4FfiFHYXHEDSAsxPu3Qd0KQfq4dPyUL98Ybs+Vex1tyUJZjE17yy1r2/WUZAzyyCE44
pfNcHHNF2/YPz80v9ngPnQUriGM7pBy+10jheKjVyqJ+68vhjKS8Yh4390f4v4xDjXV98uYJJltH
24dhpDMf7PQuV/lwKeqERJiiy6F72frLEIN4gOuQAhy3hhtl0E5pyWknX9ClRfj7S/eLfYmKDDOX
w+uChubdowUsiJMkNOlbva1xdKzcu8G2kVQ1ajuVbGO/Qf7PNv3/23p8nX7ral2/9e+9xz9bj//r
f5VBmev//zYoX35Zv+SJ7r+8czXzL/3lT/bc/2A9wIHHckziAB6L//EnO+o/qINs5FDKQzSKNvb/
+pOl/A+1N7YDChC1vRz8df/tT3bM/0jFIYGOMDMq5NTOv/Env3uWNhOQLdEn0armUaLs/vvCXSVg
RvuefJmaYDfgw3OUv1oNfHqIhYZ9CT5cfsAEl6Z/eIbfaaP++tzty7tYO1zcrH//3BRPRzRFJqoe
BSjXRLdwAC5Fa2Yq1Pmn+3H7VyH5swX73V7446NIpsH3w4gIOfC7KqFcGb4PPRF9YzO550IMjz64
pYO9rrhGbOPfnSL/+jT8AT7HOLxb74vGqeVwk/Uz/iV3pCx1LVjJtEP2ENHTQzNNUwBEAROhqh/+
9c+kAmTX5/yEl1JuV/ynKjqdLLFlEHInPYJRE63Mt0GVS5hmqxXqQtd/MGH84rKCAmH32ByCNobt
v39eh7YhiXKGnWVSlDNcETI/93G3jncKHo1/gHvX/ylkfFvZfjopcHE5HqCttnlgeXHe7xla9Wiy
JtkdRhD68MVRMXi19SeN4vtPUVROpoNBDIki78Z7vTEVPwDDzp0O0tsic5s+ObVZpv6wA79/A/gU
1+YH4StSFGjvTSyJo42KI/+8wZ4qOvjFnH7OGiiwOxy75sXvH45ffRhueg6GdBj+eZTpE/ppkcKw
ZEYc5FUyf4ptkB0itZ9//0G/uHZYsh3a4AhdOYO9ewobkVVVCrHlYPjuDcagDpigP//h0fvlhzhy
W7dolLBs/f3R44mmx6R7QnCE8004cKDjNfL+sGz86pJxKuVqsSqi33z3ISKJChUTk32wPDUem3UF
TefXVwVCzMPvr9n2pvz0VKMu2QpEjsAK3gLb+bs1WNnLBN2woG0aMsH9w0L77i/Hx7XtLCYdN2ot
7v27v3ziEEZYRZkfsPuQuLumZtTdC5VZ/V1dEo51mnvaKEG1RpnEQU+U0iO952i+//1vfLfPbF+D
EmQ7jGwFC1qrv98yA8qUt4KjO/TmlFNW1VELNSEFtkBERO41J7dKxMs8Qp/4d4/+j09m2bfBb1hg
ON4fTeS6iKJbh+LATLE4Loz4D0tGFl7Hw/Xx3/9Ilg12+c2ZZv3wVf+0BDNUrwRyEGLFEsKejFh3
3yg+hwuGwetxtcvhPm+94Q8njV9d2e2VVqzD2LWdd96wKLNNSNwdEcapBfVqcPv+8whD96JSPWky
c2wPRFiMtXj9lz+W9Vfhkqefy/2kiPj7HY1ss65ysykP8IX6B0O5NLGTqnrWxdQeJz0gjrQL5/Pv
P/Tdmy8kGhdO2xyqhOBIJ7Z//vMVnmzHrXyrPLSLxdCl96ZiL6ZUjH94a969/H99DlUW8m3efEqt
v39Okkb+pAnJI0w8jq5lPjq3je1KZhoEjP/+J72/fyBoFN0bDOFcS57QbZ/9+SclJEEhEydfoQ/6
l/Tm93/71nvhL/hpeSEhjKMCizHqOIX23n+3JIvBIaSW9uZx7BNmE+ayVucxyU1E/ni/YSfnI+Rg
ZgYQxdw6sxnMVx7aGBZYq9pNVkwuUgH/Ho6DQ5Km2yypv5uz2H9yeukw7E70uqUGaTyFoyfjmOhh
Yp1IT27dZ5yaw7kAJh8HwptnAHtCk6EmxvSxwVHsBo1RladsIgUz0HknzsPaaXmN3tsASoEyBEVs
yryiNNT02Y1dcPxpYyf3Ve7Tn9fSeI7mxflgZb38RryB+90czeoOe+YA4ZHh4nOay7hHniTgwoIG
kx2DZFJKgkTHgL4bhNHpXvX1cuqTWpOFFCODDkuabA+8xNGHQXer3mvp9SPqoBxipFrFxiIcHT/Q
YowvZK8lejmrT4HSWIQSnMALwp81ct/FkoQnNJy9dlaBtGIuP2eE2TlVPyDXrm8sXxm92k9JIYD6
LJVVFjvMVCRBObHdnjOW9i1avpe4x4ahbohvisGyunAznuI00iUZd2Zx17qqQTvVEjOCiQzBQkE6
ZXSKehWLXett0MOOxGdaurTLhhONKPiO1Dk1MW6Tqz9GOWbaKmVqs/cXLAS7oiPcFgS2yuZTxD+g
ueb3/rEQUO2pT8riwo0NMHSt6o38MBVe8z3Cj3jDrM0kpnnBMXZh5E1x3QBQE7ewhKdbdDPguqeY
qfHVkK7VzMqPXGE3LV1VnRxvsL6vqao10FswvPNiixfbSieg1gltMph1jPhQElcJEGK8kc0euBlh
TnDZgSnnkpQp1BrjRESVJwhWVUz17sc878iwI6zqDYdh4yFW86oqSKgfnyM3re0Lt46b7BYt5XzZ
OoVvHBlgUuvZci6fKfoscawJR9YH1LiGPhWxA+1tmZISWbzSfMNZTNg09UoWSb8hTvaDXhYkxUNL
Bk2/kmRc56po913dGiY5hNJG11G2wzfwthYca5qIVTCL0b5slJ24h8YacgtgxWDe8XUyhtumHnD2
RgNNtEm3Fqh0tRLH0bUMEwFZN3RFZldNN2tFKycAKLK8QMJvaKfE7qxDJ6p6fZVHS98cjbQll8Ig
6/SIr8TV+9KSug5jBi/lQSB+ii6AlPc9+qlVx3dki0TOfqEVceZKLFmYU6VeklG2RXfXA9GtXiKL
T1bkS1hQlTarc2QtPHKbbFIGa00rHHCeP7GkiMQFhEqsD0xQctHGncHsE3dsr1vkXmjqIs4QjsAK
6miGrGjsG3JoVrOPv3YdON992RbSOUD8sMltLYj3ORI831cffacekFA2ee+FzjqiRjJ7z5r2SQd2
fpcU7vSE8dRdAymS4bOFIlR+YlbuPqYpZo9DLvLlu+H30ibL2OydCw19RmP0nWu9IxVEn+fWlZJQ
bFAMEWTY/iI2Cwbstau6z6RkF/l+BIbwPY1kJfaLLBTJ82muBlYuFKqB2w4OTMihYWrkFev62aHy
v6pak0hWWdmJB30P1Se8XTN2DpNZ1n1QqbY4dstiJKEc6wXlnzKc+OA3yfA2jbNhBWAL8w+RLRGA
S12sr01b8ccce5CPjVVaQ+DVFY9AowVxH67bJ19GP6nvRzeFZ21By8d2V4PQuczVBnuoCRhb0Naq
jsidBvPnESE8hOU48o0ROWpaclYmLtTfKYuQ393aYCs/a5jAp9KbrSikV4YileGzWQS5raqLfvrx
qOmyZcK8ooiJ82G09za4ePCQYPaHfZGUkR3aiRPdKkcX38Z8Jm1gcfljrZkxtGjXHA8n0utesEv1
8nUwleFeYRLkyYcj7vshQezKB5O+NmPIvUj4/5cqJXW8G0msK6ZBgXdMR1jNFvuAOlmtn8sj2ksL
f1GNKAr3jCYual1Yj8oeUvKkoaDmZQYq151lhIK+qp6aTnYQQNDuB3LoDcAzPq3CsU+/AoX9zllh
Ig4lMm9KbH67CgPIUawFkVo1FQYwwPaecT9BhHVhkhVF6cJsd2uykHQcQXx1OdRyZbHmX2tKBb4T
4YuXiKzG5uiDm97s8OM5Qvt2NVCOsTDU4SD9LxWBdrhe/LAqy+/4VrAG1aglueXf5aDXh8nO32zP
PSQmmKnUeyjaoWZSZj7ho9hjunyCi31ilHsv47oOzFZrKExZdk2mL8rtlRRBr8CRjg4RynN71Sbd
crlsqUt1yqu1sMsFrjRAhUz92dksWYrocsb+dYDNurvqiFF6RKCT7J28vMUMFIeomKJdrjv8JGPK
eJS8EtjBRNSRVKDP2cJ9Gqr4YDTrcmGhYrgBhz1eTUuz6lAnLHyBzrbwUVPyzpN/076K1mq+K10O
c5jBYf/YQfQ5l+7i7XTJ6Q5BbbEctbJQuWN2/qbX2l757TxrO6jS9sMK5/zeKQV1bOovH1NCRCFJ
NjS8Mn7IEfuWebT8KrtxWpxTjrZe/Dxyr5g4jTdwiNM4oL+SPsVNjLLPYuhw0wJrNqinpjINpr53
vreqpEECBCcyP3ZYzwAYODlC4WlcvkQScvwi79UA9CDHHANdRZOPYz/0nkl6h57te1A5EhBNtLQX
ahTuvZtOAtWhVnsGa0toQvsEY2ru15ldCetzDTrJIq8wZBjXfY0oZbOAJnW0BF6+KYDXsTNDmQuc
UxX/YeyRwdkvQgvzCvUxoZMMNMpT62rehnrStwzIbXDZffsB1Zr4mqHymh77cplECDaAcNdoqIss
aExcbqut5/Myr6+1dIewnoz+OqIDgMS9lJ/H2Ey/ozqWr3r0eoIucwqLIakfZ+Ynd7NHO2R7RXjc
MhNr+RhDuqP5LhC8m+Nw4U+O+ebF6ctMDvqdTfAe2IjlRHlUhJZhGW8GLOyr2o/aLT70KfHa7jOm
clIZh/5stYxSdjm+C5apeO0+THl1kRFuFqCBb+/afoJl7g3g7qfYL2Fhe2/jzBirXUhUjxAph3nv
riGSPr1HiIV9B2cn2hrfIcwXK0goHLDuKRKXwES38QrVgEDEhgBIy2xtPtiq7lU6nXxzvfEMwuN2
OAHccytrsMdxpNSrTpaKbRQeElZGGCpf4AgW4xZVPIVUpeZOgbI9LGr0w2kymUDb4jBFzNIcO7UJ
YC8LUrA6ch48iDgXAFQEcddybs7RWvLKWs18aInj2I+D8vf5EEnU5tq0UfFHKvCT+TEaVP7Q1BpL
U9z4y7k10br6kYlGe4qqZwHk/mOPhuPKy4hSBe+mbrMBs1xFdss9oj2iJznKQ1pPe4ucb6rbm3SF
8opchYeq9Kb8ymFP27ldM5wboHRHuPbTXq0EpcyLYEmRPa8ckAh5MuDu5sSNhN44LgG/OTnMZA+T
6qA19UoPSla7ZYDOdiGgqxyqM6AEfUMR2AWyLDVAdqm4cSVsSoprQwcLEbe3GdLnR6fRs9iJPG1J
NlYFtOMGxT8aRDzBy7g0YVmwoR/W1Y5v6OaupJ2JpXR3fjYiwrfrhVWj99bzxF06JL6VGAFFYMN7
tLiHfqQK3HVVAYt2Wu2kCKQyohWK8ZRwDplQDWSSgvyEr1V+K616TC9LkljFhVBsp9dYRvqeiLZ2
nK5E6Slk7ZBMqFisSoS0f1sdem1N/eHlbHlpbVgfncQgjMqjsN21bhLHAfrodcJ4Ya7lYU1b3HC4
zuxlAwtD1uQ3DJnK+htiROouXEpFsPbEMHRTnZOt4Xtd8lEhih3uWtNpAEMZr01jQldaINsK7ZuB
HqRxEKIu+Rpx/8mnxnlta38glg4Hxn1MVRfWqTZvJid7HoTlEAeS36RYwhDiJxabNGVZ4MYe6WwT
UTLDrvMaUkaQ4w7I+BPMT/FAwbVbYn9+XvMBuSSykOo4T0t+mNlkiwDVbcV5kwjysuX8WqWGgf9y
W2gVDY8kttyLKrGuqzX7HBuI+pIYWX4lslBR/JyLpHGvXbONr0ajGh7wbnnV0VnXAbxfmYA2Rhc6
5l1FNpVq0gCxYKpvcZI3V+ng5CEvj32L55g0ctVgQjl0Zozslhn0Vepo9UHOBEUYsjuNBqXdmsUm
3PA0jm85UYEmJrZ2R3umPZHQtWAEnIrsJiMsq2t0fRTuYn2Ddr48SpEnnEpsTkcSlfPG68fxxfrk
7ukDNQeuwCOzBrOFnA9yB4Y3cMDD6uels5ugEYhdXAAOC3kXqgtKQ/coupaU2FrWsCCz5KrLvG/2
GvtkZPrXTrWU9m4uxjgn9yMdT25qfK4WlP6pZYwfvMgzb7ELVqFG+4pcd/6q5ra8aSxZ3jDEnr/z
ZD3SacOgQHpTjbvPTa7GiRRf7MdQL5LxnunIhTul5L8vdcy1JUvEvLCqeAnSqn5myLrtmyS3WoWH
MSyxrPUucmkvQclbQdag/DqJeFABlpU6qKrS/kzxkH7siwGCf4fAd94lRh83YdZFxXT09Rx/9EoC
QrcXOyb3LAJvuVX2L+yM5FdVOAg81lIqqZICwwWfXljxzWxW0YXXqfZpalozCbK5rz4B8TC5rKRI
BNAEoweSoUZcjypCheqWrgobC8h4Ikg7RKZvfLKqxZx3KN69NBjLsttPg/m0KeAfilp1czAV45dF
4wUbKPvjnOgM7GIZbhJM7GmFBRuY4dQcPCRR6UgeHVykiNqydud2sz6y/6jS/Ii7fXpNxzQ94cn4
rDeqMNT9iNBdsxnZSHMXaWtFzfHa+N3mVU1g1F935dzMn8yuI51FYhSmD1w9E4/pfO5jHwOMwAWD
uCrxvrrzEhHmpoid2629afXQYORyiEcT2YJblSYpyKzJey+tX1VG2ExjxcY1YcJeecYOZ9y1xXZ2
QDG/PBNWVFKNU0R8iMirH4/01aoyLKdFfkoTQ3OsoLp7Mb3Y2WflUrzaGvsiyfTL4yRH80FYzRbh
bhDnh0DALwhkRIWFJr8ej6ZhYcFcs8ojvDkjcrbpBYHgghS9JFmJLXMrG+b44KFra7LV2DeVgX3a
XxOX4pPLgXhd9wuG5VnbPiYU7n5QpuD9kdza88GRq7D3+TiCt10G1T8OXkypj4ZHnbV21WcnyQmO
SoZWjazY3tCF+JEl9zOeq2o/rgAJXGwq8YEHpJhg4pbltU1oprED1FSRcwnf4ssgqCiDtOnq2wgi
+cxUyLZMiifLyvbluizjfrJW81uqWdT3SEQVEt+JNgperqH8mPlmQRHamPaA9ZaUtb1CxR2HrB4Y
vd3W0/fTnEEQs3FfEMbajAhbIcdab4ZngslfdY8vWmq3VTsQvgkBv3lhYtGZx0xT31F/7dvWqY+0
FPItiDJTZli4bvMWMSee9tFYFoTB0m+6RlXsXWXLwjE4y1xWdQ/r960v1tzao8mxbg2sL8Q3EmBO
aFPbcZSglpv7K3+Owf0TJshMjF4vp0I743CSRKNDBk3OEQWd/yqCDjk5+XvOsD7RsBkJ/Zt0j5dG
DOTARXIeD24Oe4A/JwnFYwNfj/WMAIiTzJxQuXe+S3bZtCaMPlDnb5EIBdNEbAZD4MBYhtXTt2KD
uC9xdYHvDFrMSnbCQPVoyasakbJPH8od7mK2KoNGzMwBz2GpnQk4dYucGrRwjcu2WNwsdLu+aXZd
Uncfi0ITvapmg06VS6bg13EDNO0GJ+XgQetvpKMtilTu/Vo1N2ZmsmmiaGNFUsInUaVN6Vbsc6SU
hCf7Y/mCh6xlAZ3HcgzmcZBvoonlU+s75Evqxic00irk6OJPrgcZCGEu1w6eUAv0qmihJ7qkYRM3
GX/lb1RvdWJTakajjp+l3XtvWszrFrtTzQdhEGgbZEB2luPi5wkHv0UrB9IhA0FcP3bbhLWa6Nli
JOoJGQD3kx6wXosnsCGYJhtlmPKk2qqjRkTmi2nbdOg75OawXMm+tfqtCUZ3I2rWeAzpbI038bLM
XmB4/kw+u28Y3r5Ff0K/WpYztjWqIl77CgP0Eb6s315UQxsTLU+teJcQTyMu0GcV6y4ek+ooUQli
hp9bMLJWbeTurSsz0QUGza0ixK7BTAqj9RYYYSfK3BVCLS+um8pP/Gb/IfUWMFetLWIVzKnfdedq
GPlZCFMXNk63yZ1L8ppysE957zyZbcKpvucY+wT8ycBmFimbYN95UA9eZi/8VTHSCmw5Vr9AJ8pI
dyl8e3hMzQ5ni/L7yvm6eAgoPngGhudrql7R7jKgtK+zNVgpAQQjxqgJ2qFz1Te0yPGby9qbd4LW
l7Mn39rURHm09iUubMFHACyH0rECcH+jSjW0F5hgDjRZ09HsWu1tnCsoOZc+boaSPRPV5VSHJDgR
1rQbJWNE8q9zLqsKQNjURnyqa1mgKx4BZCzBlCM7vPXYjBFL0XbnNN3kHNltEy7wvtiUcuHirzn2
pYGEMhxF1Pb7yiRZY990psCUWOuy/IxhEu9tvaU+HeO8Hd1g8Oci2jMy1Fag6Os15LyZ3rjP83ag
4max5pf3eF4xxRepe9aID61gzLfwvIJpcRZdliiE2zBqi3h+GpvWWsmizL2MziNHzT3OLzrUtjFl
SUig1QiypIuazt87zqiOiZhE/bl3son6A1F0yuOfVTbOYLNOiBmZkhVfDx7RsG2spv7CPjKIS+Ct
9ffRilviSLyUc9oyGQxdaAkjYBA65ng/N1S1KNu0B8Wxy0X8md5BF33IB6+k2K0XnyRVYRKAKTn3
EHyeM8enTTDG7WvuaOzkLomTMmzmUvjPsE8YpOatpamvpFMRhMQvSs6qyobPWUZ7JMAZ6YDnZltM
94aR9XAxlmUV57GMHIgx7nbaulmTjTjoxZHX07uSzkchGxx9hGLMr/0ozfsGl1G9G9MFBE1URPNn
G060c4ljwEyPkTWTPu1kNG5Y1BL3bEgxu2E6ju4Y6BG65e2Q1/E9fV/sTbtk1oZxMJvIJjAs9mKf
ZwpmOJkstW8jIkUy8xShoI+vHDk6w61DTyE/KjcyYIQYDoEbTaWWL8AzYCbzKJmKlhkKgdCJM/ct
mwaLjjO9DR/Misd2scOzpJz9yHNinqFDt+CAlJuT96tzSuzJUkzDzT6Dq1OLysOcHou0CooonstT
wyvZkwRbNtUJs8b8RtmdOuwx5PTcpdMs5pe0ihvChhrLnPfoOqo6zIElCHz6GD6hjhHvVny3Aeku
FDoLMWf0Mo0t8HpzZOP0naqA+Xny4K0bTQCRO45s2Mldhw+ubZJX9EVbuF4t9AOkRkSTzuJaD6sD
44noEZAha4xb91hXCgNpT4CdPtpr6ZK26AI031s1buEdkWZZeqGmPt8Txu63l9oi9nanzVXclk7j
PBDD6eaBZZbDdz9GxHS5MjlLdwvZqreNGCf2X/CzDw6H4S/STurseknW+E2YQLx2MOQb4544R3VP
mqTFv9Zr339eBEDvW9qp08Pi2606N55q10sfJlZ8GhfOkFeDkTj5oejN2j/iUBlqtpVinQgCwvUi
b9o8LR7m2B2tgxaLiT/fRtDrby0hDtPASfwsGr7TI+MEvnbJ6h3njgYJfB3i+T5EyRBzlOdJGwNZ
rMS5JtUqnUDzdN+sOuo+UIdhdISIQrgzqdEeFgRzUdPVQNCTEaAVks+pSI2GkytH2dDCcGjuPI6y
vJNtFn2jdBkuS5BXDeyOIl7OXtcl42GOneQhbn12Zr8yqR+NvqRL3hpOvdcr1WlYtXH+qdUZOTXg
2TqKlMEkPGeukoJujgXvK0fb9r2JZ70EcULMdoAoXqb13lGRUV2ypub2B07FTEVMWrU9L7olDjAp
yzeT7PZk7/W+LHgsiXI6dLY5lntojaV1kS9ZURzkACQ2ULgtm3jHHy/HE7hAvqpqYuKFr0SVUfRn
/ejOKKyxpAVz3cK+ctO0rR+qwSqmsINFxfxjicSACW7q1qC1q/iprLwt9LpkSE1GtWuNl4jfOWa7
dCAcOEwyLziWD7ogk05mL/68Nta+g5T0UpYDtYtJ3EkSArUxef6guJYFL12UTh9ifLrUwDg7zcse
gTRGfGdVr3I1JWFD/O9sH5nd0BMiOszuTqyiNcl8dMtzvzAz3QtTzF+dcs0uGeTlzNB0bl6WsCF4
5ae5fcbX6nKAHulbUxZOyScLF2P1wU+YWzMfyJcjt4TpTcRDq0KLzqG79w29ntK+UIzyo1ousKdW
3wiHsnTjq44fQnUtHJ3tKIY78hNk0iRnErJFeVzJHcpAhmC/P85AB0BfrRZd/8lsOEFr9kRUvbAQ
XuypZALM7IM2O90e+iiMOA309kOxfqqJBTDPfuZ409mJOIBerJ5LdRjjGOtCHLODF2oPE9J5m38j
+sxojzqqpts3my7uYlODJgqTnmyPUDqTtnYjjvDTVEzVq6lt1IwJck5yndokw1nfNCR9ALmpT5OM
qZA7gkivIs7PBEgvA3dsBF5RnwjCcGilSorsQ83slrhyWq8uHBpnycOCBE0jYJEzn6I22pD/ebXG
55JR99fFj+c8xFRZ09DS/VZ/0YUpQ8D8yrpO2RybAwpWiEgde++9rabKA6xD5bY3lrZSOFNF4u9S
n8Wc3b8R020xNjyR2FFb65lZrf2xw/h0L0wCOk9qlV4eaNIVDHasVdb7PsvL/r6jwmFuFpXG67qo
yjlhRZQXRdXajxQludwXbOvlHpRv9Mmp7SXfc623A+maszhs+PAh6EXkLKGX20t0GuYRN3lB7EF5
QZe+plnokcWhTznP22eX6Tux0pomUoioA3RPbxb4nMvCSvKHFB8GI37SryZQFUqu3WGdlCy+4ECJ
+jtJjMJVRKB4czVgmYkD0ACS85xhp/MGvZMvVT5b/X4rJqOLtnEYIbTUkOPBhiGnHmTW+TcDYWxT
WNiOvgfFs2Cdb4oG/2zRwChh3tgIJtdq+phb5jIdE7OX8twZjhedDNSBPmaGia9IebPA6RNwPg4Y
aQVGOWudmpu8xZh/WGNO8h/GgszVPXxMfLIMSERG8CzQs3AwZouW6yK9Gqt3BQ+5iDr36A6Rbl+a
Nid1JSgrOhIATGjoPCEJ0C9zMrpDwHVkYJ+59eaBH1pi+aLM+QZCOvu4cveIxckX23CupOKdDWGj
uR+WIsaC7qulpqMLaBuxjIzK4ZjCchcXJNW5ism+pAMUimWC8kyB7X5tPSfPmJeCbAJYUgLUkEVW
f4mJKq1PFYofP1iKZsiOIztpe7YLg7b4Sv6uPK9x4pgvkZVo68pI5CAXOnYRcHunAfv26K42TeIr
BMbzvHcaWM2PblJSiZAaHM99sSPPTTvB5Jacvyw7LafLZF1KfzdCaBsOIMEACzZzbY/nOeeYF7rD
mkwnxZ42lghtHPs1wvwMPyMRebOTADizC3KCJ8KuPS/7JoqJASk+colUeVadupwo1r7nciq6fdqC
ttwV+HDdu4FoP/kAlmwqdgsBpcQ7zCp/HZFICMYRnMPOYP3s174zxHcGnPRgOvBE7QmVykD87tx2
A7iy1VVBKuV07ubOHu4ne5yfGf0lRQhVipRIPY4tLXwzcd50nhvGB16p4pOeR/NTItX04vYpAeSc
vShrAaV8RcwE7WgSLuCNScrybsRPutFD24n5AOyBZO8SI7PAS2F0tktta35TXbZxA8mP1BdZLO0p
rGbm4tcZ53X+YF1gkWSy4bxQhtFvqKHKlVe0OimckNvADeBlLp+INuG/Gpz6kF53HlmrsDLmhFFE
1w5mkEMETkOLC66uFtfIvAOwOYtwRuElYFOkgNqFv57eqJhT3NkIonUcEECvWf/afIUQbQ/ZgHtP
OkXY0PUnj0vYSJTgmPeBN4k4C5Rhi4qa2mUZJsIndk9mHJNuzBGMjS5N2tm/QrWtrH2cAwg+UTRH
TzQaNFVBDtYtVAgKvyuJSU2ztBBL3xOjEv4f6s5kR3Ik3c6vImjPBudhocX12cPdYx5zQ0RGRpA0
0jgZaSTt6fV5q+696gYupN4IEKo2hYrMjEgnzf7hnO9A7FL43ZF1fSrpdKSZ4dXpVhYEyB6G4xR0
y6Ei/tacVN6UBH/HA+WERTApS9JFwxtfXBKX2NZHRD6bKvWZ2E9tc8oYsV8DxLX/mFhY7tbST+oT
n75I1laecW+XsKH+FKWCFNY41LSruatNu66KBMJIxLTaWtcF48F1oanC16bqJN811RwjLMPndBK+
Q91bu0WKFH/kVx9zwHhEitcsM9eVO7Z34WCbcB2hP4z57cvK2TgCtBb4y7KL1lYfs8/HM92dJ6jq
3caOq/wrjohlp5wey7dILVT5faWILVWCreZa9MK9gA+yvohJ617QRgD8Sv2y+nF81DK7oYsZ1E1z
wEemgmW5xfyVuHdIcJlD823BhgdrU65QBKhi5QZWeD9rKsANsdnTr5FxhLuOqZweh3aqglUTxUQ4
L43ntkDoZQASiIbnXmd1eDuwu3zlMUYXM4mJFGgrm7uM3PScJotRlvfs+33jsCbmkeRoHyZa7LCp
771kmBlcVfG1pKkQDa660NbvKd1/A6+kzdR1X6ruclh7M/qwkgfMJSFhV4T+8oVtNXiIvNL76IKK
dY2wUoqfhBnrXWnm1t9mWf3JRDM6ltM4L286j4PPKfSz74gZaL0KmsE/p6MNYrytKvfRnqMqv6vb
zmJ0OPJybQQDty+8h6VHCq4paDkzGX4FwCSt+z7xBmdVOqihDr5Iw58YQikx7LA4d7h3W0RQRjeU
YYtbXMK5YFCvOBqIgZWWk96MBfkDv0LlkUFvpwJfXtaWeKtEo9icyzJV08rpoGk9dMayo7sZZBlf
o/geV2mQYvOUIOHcM4uTyGycUkEJbTHb8a76kIGp49vgEpeBb6NQATO0QlVMkdGbofhxeYU14ckR
lmFUMkO7Q9cVW8eelE8+Y1UwniFjW8cbWC72QdB+63UrmWxdAtg1eArqIlm7InLPuSDIZbckuXvf
SMf+SZxySDhQF9KD3Uw1F1x68DQyLOw/gSzLF/inHO+wtNQfrrMRNYWFhWE1+NN0DSI2To3cYBD9
M/g7v4EMEmTen96vRHc21wn0T1EIu/jq4q4ot1LmJZnjfjOX60omxW/Wo8QGj9MIHb3JqIBXUaUR
X+XJvJCfu3TDRo6TuHSInwQyU7spXtwxzKkOVB6YfdTmmfuFukCP24L5nHnjd1ygRdszbU7aREw9
WYwA+DZTjSynaWKJXgVayA64YxxsrKoaFlJTpVr8Az8Hs0BNJDXowiSamfwrEIE3MshoNYBd9p0H
mCrhn5XySRreWn3OC8F8j/0bW5t8XAc2s3tkCmn4hgFPBh8JmH9zViVhQWgtIrKGBTofgqzqiSgq
gFUFWU+or56UWw8nlUJO2pRgWBkZt+M1xG+0RHZg7ReUGzsKl/JgeM6gdxSzVW0wciFc9UNoXCsM
4Tol9CSzK4r+Gv5T51GH0qkJN8vX08J8umXkyygNTkpGwferqyJjDjrJ7P5V2+Dm7qhw8GEJbjL5
JQwkwxvZO0F/sQh8zovLUhUNG1CnbOY2pTNrYrMJMp2x3yyr1t3G9OzxWQJGzg4I9Zr6bAHmZZQS
KAKeMbxbA5jxcUA2SKkUY6ZpQ9uCGZbEdgYiiMIPQBQZYhmXJFm5nHs79nTCX+thWoqAKsKqG0QW
IR/ZV+53YriBfaMUjMZ5gvyU9XP9RS2i+10/B+KjA7Ne7kbYv/1h5gEBsYlUZDOwgmJib839p23q
rCK4nBDN7YRYR54SwnskirhpYvof+jMkh2bqp/cCet94WWq3GQ/o/UDG1JNJUZrORWO7+6W0g3dB
ovqP4imW6w7o2LzJGre6LiU14Zx8roodj8192HNYWV312PIqAnRDVTttZoM590zErXjj8Z37fcqS
5bsimzw9kaSg0WYuqmb0W9HwHVMRggbiZwxjXikkNWsBkxh2vk+X+SnnLPY30BuieJ0jgM5tLhGb
pb8lW+6PQvOc3PpwsgRdbTq8IWRD+OaJknU4uXZFdoCXFDOWJRccEVks5Pg7GEFcI10ybYiWIgcp
yKCj1jfA/sI4W+Nsi9TBuO01TnwmKDt6QJUiGUsY3/tKmfuKrS1832a+U/MXzCgjK7ZpXitUsHZd
BkhIK1Rd7QaWaWt2fqSj97zwkCgIiRhg15WwghhEh62+CaqkXnZh1kTNbmBUIm8AuYr6kPr8OJtW
lhWXvVWKaePMi0oY0I2CvI1sXhK1TYLFGvfRgGHghKywtde5GcAay3CpEQi5I6vLIeunZJ8myKs+
sAFTwdD/LP3BXaSdnxBn1+4mB0TasjkpyC5mv0R2MmpHSW20MPFcyZxG/W60h9Ajgae1bYReQ68u
MGPRRfJR2+I0uxPRLx0SWY4ZfJ7TE29D6Tzb7nxdUIK2sik2iF5N3bYNz46V2kBhetPhQ425zI6d
1Y/OKuRGt+DExDih4NvGvHoFAy3p1e9p2GfdqaE7ZYADjq58aN10KejkPGZAjdta8k0pw5we/Xum
Pi3BlvC+bNNGvZKomDnnxBUL5sWkneGXOQ0I0z8F7JORhJCcgbhDPSYZU7uTT8ZyNtV1/aCmxhnf
xsyL3Br7hw/+cYWLejBbh4xQ9REyVqTIY2kPzQdXbAV83lDk8PRPjhO9T6hOQorAtknVBsZsOz7z
/Nsa6pldJYOGzzS78tbHvVABt60QBFn5uGSIhhg/6k1SWH1/FBDnspulilBzLG3bM6Ngjx//aQqI
pG9wz23rSJy8pR8MacXIV7q0zJ07M5EagkJEmfGjGUrHvbR2ERNHb4oICilycVTyV4o8O+CqFGZY
TiR2Z2V58ptMkS2hkwquAMp4K+03cNzzct/6ZFXeMmXrmzMry6B4CyNkNKeiydVyN6kGxV4tkya5
Xn3uWRobkLACOnksIDR1q5AhKSLERAjoR7CdDjTALA4LqjiUID1ixSt01QpWNl3RVzW06AYBRXUM
25j9Qjz2aYIHzf84jeReR1Z0oDTMIhRMAdKAdD8AEvTnfTpRrbZPiSgYPR3FKOqgPrAIcWX/GdtF
wxtZVqgWl1PcOlgDTKD78UHb9ugySwpkFQ2vmlmLx4pIlqJdvqRq6P52HG2hPdzASs+7eDfNA2My
LrDAzzaeY0AE70B35A6yh2JR1VbLJUQI2rZpQhmbdwF6AMLJs47T02UfyG2c9cBiK5HLRW2amdSC
ZZ8POkuK7WR7KnxM0zQX/YoVZ+ypIwKxYL6vPNfmqtB8b8mTFxbpdOhZrBCeEHUZc1Fgnj3EXBXv
h8YTr105sgYu7Mx+mDwjfwpcMUTziCn45lrTPiVpF79FALF/JYh0x1WLrPhZjHGyn23H9AfpWuUv
p++CN7IdkneShHONIUYS17XriahkJDYQAr3FSeTgYikaIMM12+3/5S79l9z6/3dW/Lv2u34a+u/v
4fLZ/rNp//rnfTXt0qOmHsi9/uvPv8Z0/8N/XIlmw/L/KDAch9t/7cc/fzbqH/PF+fK/ksLt6G8h
yXah7cCpCQnl+HcnPq7pv9mQKLiJfPLV4giP1F9J4a77twBLNXmwRA8htkiwnP3lxHe8vyXs5rGh
wXm9mvvjf8WJ/4/WNgu7YHT9x/knq1nbWEUCiCk5+uYO4Yuy/w/+Mpyk/+gA+8/f2v1Ha1mZZySN
jlbFJKjG0uCOiBjJe4mx9JRm23u5+9gkVXDrKDu5OELg9y9q+MmuoRiQhSkYeDDtHdh5I5heeS25
ERvTe8suAne7IyqgMyt7DvybBbfsN73icq+cirGKWuL8bUiTeGt7ib4zw9DexzKbXrzOEK82hf0H
cdHNawfw5Cnu4uHb4AXYTNgKMpb9XvsgrCF5igcDGsSW0zt6y/mOOxYOpxnTj45dIxDMgPHbzKls
s30vyh8FTfGxCC1v3SjHewqCsfudMDTdNMUwKRRUtgNIjp0OWVWqHg5uB4PPSHbxJIYE/VEi0qXf
Z4a2NUGarivK4HIjoVK9DTY6IVvhCNospUx2EE8ZOCGe+F23ybhNuKUh8Y9FdxSWU2xVuEhSdvC0
KDr7P7OR5WZM54IqgrvDTxrmuyRH+QeM1OGhs1SHBSJxmOL0/kW6QpwSQomyTTV72Tc+0unTz4zM
1zpJ2BaV0Xx7xUaw3EaSciuYLMOrI4oO7bC7TYYuvSAQAhsOVvwu7NhsYgta5q+JufHHWPhswAdh
7muZllt6zOAR+Xy04eNjv9UW7lMk8mRkfRPEh2TRKb06G/qFS1gyvYwAqlv2sp0LqyRJsO5oPJ1Y
HvmGAmIJXGc983d7g2Q4OhSoYMGnOIP6ca2lZTxCUtYzgpP4BXwxAhi3UgyE+ASzp3EM0n3qluFB
ly6zKtu3yDvQpd5JXpBndD0hyRtSe/eQKcZL0c7UnMbjWI2JmXwqi8haNXNcHPgRxKn3Svs80jJW
GxNU0l+PLTsjkDr2XQCr6NpqxSXR1taU/qDfGEhSdOy9r1mQ7QqyDA5jnDMXj4fpAZFnv8mSHOh7
HY6rcIqVvQbsmr6YZunWU03jisWzPiCi8F+hQmX3zegWv4Rj8ktAhNKdS9iGYsiqysNcje4uxfDN
JAhp+UsYzvHvSamxXg2UxRuYrO0lW8r8RweFv2kAB7EHbI2NP6trovtlnK3jMrDbT8cM/RNoJ3Q2
VfhHKj9/GHvI6W0uiz3TSdh0sex+qyj3T0K0KZqNAKFtX3UPOuEbl1Ys8MyUA7jsxEqQhbZpvyPe
nRRiOkdaAH6+P7Hfq6O0WG6vsAEO3ap3I2fTsiBCLlBTi5JVE7WgNOGciQ3WPVSdshJEsRbTr4Uy
+d3G+nSm4gBQA2X4pbBZT7K+l3cixknToLx8G9zaf0nUkhG0YMZPjfDVoWUI1S7kb+ZGm8x+Cnge
7zuXJBFPR9Jiv1TgMup0y4gYNHjDmmfbkWv9lLVc01E9O3f+Ir3u1ELk55siY+HRwtu0C6rRuiDf
A/Kvbampv2qd+Oy2gwbfEC3tPUFB0YlHgT6q5f0KF29+cJHz4CkpE+/DkRG6OTQbLn+CRjhaBel4
5HfklWKT9REu1vySWvQbszfOz2Mb8eExM16XuprD1Tia+SpEgcJeLDHjYXsERIs5sCtL790GvPqe
+aWzL/pZyZXu++A4MpfazWGO1SyS6uTPMtoF7RQgeMyrm0hYLKMLMb0naCo2BGY6O+YITrjSxppO
CzU9R6MY9eOAy5+Mr2HilAMa8GRm235evJApE+SXDk29QxWJxDQ6VjmDhlVsR/O9QIVxVnnPd8NW
K/vOF0v8eKDlh00FAXdrpRCRyBSdnX1GptzDXBjEmbaJ+0fEKcGmK9xsrzOh7oRjqQd8sfo4jMtw
qEcDbHi0ijv8TcGFcPBkF1pav6GQjFeLydrlwXMyshANHkbcgLPb2OgLGetR8Ks03bGi8/u1bFIS
T7O2aVdx0IjPwHF1z8QiRS5JssBd0fuoo2UtXDbrzIy+raIJUf1nS7s3RdnSU1eif4C52R+72Q+e
ZjHrg/at+Nzb1QKW1nff/E4vxbqcZfUylbY+G5Qov8gxNztWT0RIO4t3xwyKVcGkM3NOOAgeyIK9
6hWLfsdHi6RyKh8pPn4VxeLdLlG5wBXBYoiwVgc/oSXmHebbcucImTyndQhHwBfJVd9SnuwQwfIm
GTlmWt2Lr7bNp+PABBDQnJAfOQ3RizuF6gbEuo0VCmnDc16W033e5eqo1WJ+I9e0NiPQ9ss41+iF
kSLUOF4yTB5cedPJYaW59z1v5gAuEl7WzKBQm3twsnHx5lA4bXXXd09TECW/c9flMOFxyl+kX7ob
p7MYnnOYZedhafTZ7qT51r6KkpWdpYZ45CjZAD2zNvaU6o9m9iwI9STTWvGwbCfkp9g/CzLFLMHy
DYwIYQ19YKPDwmIlEZ/X0x0TrpQyZmqTWwhUhEqF2j5fFYBHTUvAF2KIcJX2mP1AifdsEmCsJA8/
kD/itkkMsr0EINwqtBcsUj6+VMjxnpn3SSfjhzYuCi6xkgVrO+bHeOrdo2f11dPUzt4l9Bv/hnVq
hLtk6ZgAcPHgC8sHZAeYNLZRVjvAf70Ua6cM83el++XRm4jYpb/B8swhU5cnp568FHdsmzwGgyce
fO3Uz5zN3R65AMLymSADrJ0L5ubUSRAVsqQAbB80jX1K2WldAvC1NwpT5jlaWEunFhtl6iEUxukw
JJcUrOga2T48hCho0js3DcRNoMTwheYDZUJcbDsYjQWmxhJXTzKGb/ks9Be4cO+SKt8/G6pcrGAV
DbfUjmeogdL5gNSCnZgrv1Flsy1JR5ITy5LuiV/ymJRCZ2um3w2TjDh5xMQurr05gXAtUAh80/Ku
62V0s5AUhzUmYMuJ9zb85Wdk4ozzwAIKjD9bWUZKAAFU/wZ8V8AxCu0TL67Z15kgzyBf8ptBJM5P
A+kIsViTwMohGTRCRtePZx1G+NVCVAQfhCgKyANNvEPcQjBLtmSXqorSQ1SxdWf74F1mJ1HHIdeq
IvUiEmuYrROL/3ABV80ot7ohYM/ifRsRhiNwh0vg984rMaPx2eud+bETk3csW+W/BYRfoSd22we0
RsEhabBO74PWtt6Y0w6UHNZo9kitkn3O2XE/Y0F7lElV7pCT6HzFM909BXmYbRo/xzvWKrxkQdv5
GeY8UW3S1h8IUgr15zA5gDykvu0pMfacYOnRoFaeKCQ9f4c0wTlyRKdvs2NPr6Do4mdbJdnzlE7F
Gbr08IvJb7edwjo4ImPGl1u24Xcaa4oSX71BCdiaFvNWw7xl0xZVGqwpNKPHQhF4pHlQb+JiYKKJ
pobYJMKyoBaO1m0c8DpsMxccuFZBusafMb4IA8RgrXJJFCs4p4fCS8uvoHSzT/QlHbIfcvcYE7vm
Aaup3E5IeW9jt05+SiM7IP9Md2eUX5KJXhAOZAB5FrO6aOK2XzW5DG+GFDHdCp4DY4GwnpYdMnv9
SlxY82o36DChGCKkp6XD52xi0X71Vpheqm4hYbnvQ/YbKnWXg8tM4t7UnTxDlqxQNWm2ec2gdL2V
zlCvE0y1h7pgebJO5YLdETXnwYxjvxlrEd+yUpxOrONDZi5Iwva5mzopjjlM2Sn7CY/Jex4+x02s
T20dxKe2v/5EUSejtbPQ7iBTz34jt+rvQRtiipnn8I+oRv8ph1p/mCWrwVXp5Y21hcguH0AnFLel
b6I1ggYeJ1gbr8uS8ap6Ux09U1dh+8OXc6lzF7ZZhSbyPI1s2WrtMnHGpqIJYCLSBXtlg8jboyTe
ujHbU/4UZf+BXhGvO0t39ioCrbVbJiPPLVvgveXURAIhSA7XdWrCbTJ65tlJiuyoSKO5DxaUUknh
Ng+9nIBxJDHDvcmewPOnPVBL3THh1aPqboC6RAcrH4oTkUewPCK3sQ5p7zTPlbEwTdKmrZtAZOfE
wonpasv9icZC7ZvQ696LNkA9NsDjaMvU/UPwB++hXwe3U5aTVcmxuZitnlt5jsp52mPuGt/yOJ+5
qvsMt54b3fejap9wsxSoSYcOeLQXEMXow4vlXMz+uI3wXl3jCLg5i7s4dCFzTvYCMTk5eY3YnWOQ
OjW6ogHabJpsVR8A+1UsEFeEtJNaJlzvMgqV7H0wCmsc40u9VibJdqMIaEE927mu5wfv3XE6Uq+I
vu7XbNEWNEcRLrJUlx/sYZtXtv5ccMK3vZXjY4RrwgDdIUVdgLvIjjGuyOgbuTbJTa1drhkq1rcm
c8wJ07XNpzwjxRfuxEgaC8czakQMKfStwd7AZvtpUfoMq/mqNExYGry5+DvJdEp6dstLUD/3hIMe
xyRNXtLGjehKxbCsuxjlEcfDVSWABDBlBB2MbCrxRqBwCp37RdnRFytl7GOlg3E8oNK9hQWAtWkK
W3lfKfa8GTa9CYnysgp4kii4Zzm8erKIf2esvfrTsBDGtNZoyhhqZ+EnTNCKnCrHvYfGHT3Xg2B/
gfA13pR8F1drLke6Mul4LtyyRKwxUFiQtMsHMpjs4hKHAVw/DM7BGFFIc5dvSpEUtxChwg+QBOLT
aSqcsWUQPoLGyjaTJJmeDVcWHD0VV/eEM9j7kh3Un9iR3q51KTNWca3fR1Zg0jMjo+l+8MiSgjKB
CsFNCRDMugtRWtEFxZ592zIZ3KnJRHduYPFUlASx3S3eyCK3B2lC1KnzApS238/sp4HFjOqJbCj7
jL53RnXeiG5tEWJ0mdy+vnEjZMg+4RbVVBJ9IOA+uTyn4hg0WDqCfk6+I/SMv/DpI3w2ymToPbX3
nCZKkRQkyydgKngDggRvS+DonWE39erhuP8Bi6P2QxbltwsRF2uITuih40D+mohR4Oqh9l9ZqpWn
kBt+EzMcX1MPVGd2XALyQT6hTjIJiHgtDawd8pVmmgBN670wrMZaVJ5cvpW9P9vjLikS75UZE0lg
RWYdKJyf2UKYp7jufMA1o9rVuu4uNeff9VIfd31PvcjtE7VHnZDcmFFWbhfj6XWGAOoWKTdXIVAN
fCyi/4gCwBBbv3fHj5y57KqAvvLOtIF2tR6uz348A2Loovp9VOkTGYoaf5SzXAgjouvjzhPUXnVz
UKGFo46wQGYoIcEUrBsdy/yOovJF2WWztbzZyXdDOFoPgFusS9Oo9k17jvoWVu3/ycvrN91pheeq
sdOdzV21XbCwrW38Cwy7AVEu7WJoTpKb2VE5OlCODKqC68/tS92erhsq7oKkOuCmsi4BSgHSZOoE
joJBArq4TfiL3UyK/gBnIKhygiB1L/cNm85dRmbu7dCF1V6IcbwoqatbzUR73niTjUcztRuzM3i6
1AoNGavu2O7ae8UKFN2SjNWBysS5oR+n4MIpLZ8Gr8w+8rJhwNMNesNLVT9WOkr+RLg72GoiaD1j
nmGB2Lfwi5nKeYTM6irm13e0XxHb7js2hO6eGg+xQhl1W7t13rKrUjDo2xr91qDB69boY1FazNlu
ZgTlcJ0s7o2z+JRMZYMznwK56R492QZ7vCRY+xVFX7BWA3+tzoz9cNex73ZX0ndJBKXL4Sx0fa7D
zTBF4qAEaASoXPPeriMOZkGDDvggc7maB9h48xUecT3nVLoqMLPd07kmp6TPa0Qtdt3uGPH3t95g
heeB5YNN6eVNW+gZ44aiqWJ5jcwkXMVtAXmOVO9Q3oBncH7aoqze4KFgbSmy0hpWPRSn7zBid7sC
oNVdiFiN771RFc5mzgdp/kSpWe61iMJmxwGAJpKAEPoZXUzk2HpRyLMkiiB7HCOHGY5rAlIQYY3U
zAYb/9Wv2ulYowS7CpxhZISke71lKbtKh43QKXBKeQMEKyeWMscN03aJvm07vFIJqcRg000R6F3N
/YEsDRHjW6HRaKBIIqRonQX1sKu7NHBWiarDF8/niLhPWeHvJcztMxOHSG4Hjz23RAf7UGq2vmM4
qT++UdMJydvV0Kp6gpyiIah3YainlzkYrTVtpP8yWaH1J8b7ug/Z5F1CSabbigKMWF8iwfaRL5u7
gdTyjxpvL/gU27oqzKV5aB1fPwSWzm7sq0+H+j0mjYtIl3nt175+7LKm+JYuZvbSRKW7ckMyv5LW
hJu+tFizF+B8PxFJwyIi+ibq8HE0+DZT/DO4ys1T3qoBqUFB0FJVW9ZPxwFXoT9O6ptgjspdInnz
ZcnWe1goaHHD0QW6pJefGruxbkv0CUdgAA0yTcVaeMkC8yuec967iGEfKmfrSojHqewyhkXksRC9
CE4qfWJ71nyM4B6+GVFG76Gvs8NQ1f0fM1r+xUao+8tkhogiwn/3kT29B45BJquF150JRvd/Na5a
HlkJABWLRundVL1VvQE8GvdgsUp26GjXCuE5dN2tytRLKjo22XXVNXeo9fsvP0Q+is7RHe6wdFQb
O6UmXRld+NCjmoYj1I1f8eMCMSsj/zJZbrDVdgmCYSkOpcruUkQYRLFVG/KRDg6biSFP392hgJvd
kGgYTbF+StE+EVCInW7VaJshV4szc1soFGh2W8VvzM4zn5NLsjuMY9TOKA+a+J2AR/OjJ2d+WWQ9
3oRz0LIl7OthnyUNj2/ApXbj2hNJysz7zOfYZxw5vkTnmZChyJMp/OrCnDT4Ij6boroZp3SDhxHr
vOOk+ICjZC/C2XR7B/Xpspb8HFucfqK5JtcRBuxzEqwtGyLQikCQCo4EcSAnC1cGpytOul2n/ewD
MqL86KPMPLmMYR4TnjaGE3V2KfIE6Q2jof00WNa+pfMZV8KhJ6BzopnpFkhHYz7n1cqE0fg8RrbA
i2SFN0SLaMZl4DJQ6yPYWjDiPgeG0y/LQlx1LaEIha+XbWUTCaC6eXhYMNSviYJDfqW7Yl33tcuy
WETbimDeBxAJUDZyY5H84ROQ1Tv0Pqkeb2RZN7cTU9E3YQ8j9fBo1cdSoDikSM1fcfJ7dxKndb8b
Gqffhai81KpaGv8TLUZ3gIu8bEt/IKcr9+JNkKseg8ffXXo18PWVP4puw1+YPDhG4zjzU1yXU1Hd
2lWKcjEbUcK7fnjLJrg/ZGoqtlwI/hmlbI+JdLFfq8BmGRxn7HRTZEG7ntXJqZqlfKiaARtDXmb0
wh5+GiduBPwcK/5dLXSjayeMVbeHgi32pMUO38hy48uQj5HYoNLKMDBzxn1OeUXmZl0L571ydPxc
95BcbuqGjfIRx1por8MqKpAY23H4ukTRdJa49Y5OPumzpfzKWvvIovx3VU+I9zsNyWbnuM1UHxkr
6RejLZtAy1A9a5tEDxjcJQnJqO3Zc2nUOfmW6j7UuBw95xMH7fjKpBKGX7GkZwGu4k2EaXDptZ8z
icZLsbVBCjCnNwjfVpEXY59cchHFuyEmbe/aMQ0J7rKiOmC1p2Tm2rHUJsHP+iRGByyM7wyptQnV
MD2DxHRugc1bv2rfQ3nSDYZBY9j5U8J+zWsOnMrjyPlu+rd+lsGEo8HlK1AaOj5RYQw/tlbQls+N
36fO2uek/RrSRdurAcV4TuOimgA0IQAWzi8PWpFm38dJgg9arucQXgxU6zR5qAGZVbul6T194CxL
9w2hdNmJr22nz8V3ZPorgHanD0ohvUaxYhk6XJ6shCS4AqsUx3YV9v02lNfT2p8C+VmQ0dff5laQ
5/s8MS6a2nxgz2HqMCJAInJIoQXSMX9bvYWxiA5Otdsg7mnS/MR4yRG9LcHwVml1yGdbNc3HoYil
t+4azpfIIUFtF+Pze5QxZeqW37rpUIhEPlPOOOudPRHDYjfa7JHWWW05e9vmJTEWyCyS+5b8IND5
zjs47D0YLu1VB+aF8rERSb9Oq9x6KQrXunNKfBRrSu7mrY5iYU5YhdrHvq3EH4PJZY8Vtr8nkZoM
IjqBPeGDcPgQhMHhW6ZoPgWW2yPRaYT5kYKwpRWkq4FJ8ZjjlPGw7q5aEszBT4SKRqnCIPUSZLWM
tv1sIpt4T2iiizEv5LZVGHVEG2ECx/9wiCYcXWysivFUubN+Lq6RqLndh0cbPkuwU5keVl5FcbXY
AfV3Pgz7mODLCzoLl0Qg/KtobvqdcAECYtBLxAmPTveGE8oceW/r2zbK8gMopeqBhWt2kycdQxn0
7v5zW9X+z2hL+TFM+polGwbYsDxGUutrTnfHidK5oBg6nB/VLATGBrf/HjglyRtMEuRii6OeCscV
WzxXctWaADJ4FQxPEtsDnqDRt1bwP8anfhmLR1BHy5qxb/Po5rNz4rXCyB7n8pKFnVx7xMI8V4AX
IFeV4Vl57nKcA8OCbtbuuixNtbNzzDW6bYOfAEfEbZLVC7sO47F/KzJWFcLE3esCYgR6d1feaNtz
4QgszHeGkuj3oqyn16GQ8bAqdCeOiJau0Ig6/EQ1GKGlq5Szm2Eb3Bee6sItb4r1NpQp8ua0G3O4
b1mmd54NAEk3vmDuMfmv2dCT16rA5t3BpcgvsXtlFBFi7rFADLtb4BF0ELgUrG0dVTC1sIdl3mrw
Anb6NhnEGH7G8zKim45qhLuxhFSyQs1mb/U0mjVShHxzFWB/4OhGOK2aSv8ioaqMt6x/4huH365H
EjhWbPoDZwnv0JM6UC+szvnT106zAXZlntH+amv7d/XIvySkeW4k//6zNuZ/l8b8fxVocUU1/9cC
msvn12fz357+DcD3999VPcc//+O/4239DxUNspcQ1DTEac/x/OgKLJ6+1cAX8X8CbLlhFNk2qHGP
X/OfKhoXpQwrQ9tj/Of6SFH+UtEgsHHsEPqx43lhGP5P6s50R3Yrza6v0g9gFjgekn85xByRERmR
4x8ih5uc55lP7xWS2pbk6m6XAQM2IAgoqa4yM5I8w/72Xpt36F9x0fxmlwHhF5bF/fv8w+uCY+dv
XpcwpcK6tuthbw66H9intNSemNuM4T3UzaXER+N66YfVuO+Kw32K+6fP6Pz7F/hzycRvGPF/9nX/
hsHGe9d2UMyHPV1lC6hj5SqP5akIn5TI2si16j4YXfMRZJUnQuG1Jm3Z5Y5hb68/1t2GtcYF5uOK
5RcFubg/C9+eia+KhxGa8ohVx7Rp10ypVXY5J+3vKNF5+vzPv3f1t3qkf/bN/41xb9r9kCdhNOzT
eDvJvxLjM4vfOevpc+YmxZuBLlZ9FcoPfpPhSxGbKPSW8SwnMwXPJ3s+j2w/ZnaS3uJP/tdduCgX
7MAHRT0cO2lX51d0ktTmwJKvVCgDgTMy1mgZPe3K9/onRbq7C3VbdJZNcSzeW+Yhjr6CMrNq1pD9
fMOrvNbv/clbPILlB4QcJ/ThSHqxK7mJl/rFg+R8Mtx1Wj9IneiQHNQZc7RfBi+0/rimulKzmzqe
JvbQehsob6I6ZdlTMe1w7ZraU4qFaZT9MXuhsxo0JctSQZSNRGfvtsMD8VIrXA0Em7Pde4sOuyPx
ZNxNFg52As3F/izQtkr+AsQKYyA4dTN4vYnyZKfWLun8APuiZN0Tm6y58QUHnB4N2aJWuJCXErzX
JIowtnbPdbFjJKwZG6XaCK5H+mYaznX/YIUsgGt52GrDtyhnT5WcftjkoDzvNE/Se/NjNDJ3SNwS
7WdDRrH6jLz+CbSEkT5GyxGeNkgUpBA/sz3cPnSQlE7l493tnrk4ipaL/uzpzYN9H/aulF0ZMdAl
6oOgFL+NQjjq6Awf+pf81bOqc4HCqUwDusNEGdwahneGNa7yOJlwiiFEQXn7YvpofdJV/FasWz7Y
VmylaTNe49dJ7Va1rbyMgh0kPLXBem5vTIVcgiVgEmsvAGyT8muXjnEPrwByR4BJ4oN6YcKszToz
PD6nyJ9MTq5AOjnAeFG20cw9U1DteeFvts9hKofFu43n5x4jspbSbb7r7Od2WNUrdTX47VbzGfI9
2Rt1Z6zslbGSfdu7w7z0dfpZxP8FpF+5U9z/lzdMZ970VwvehFQadZbd76Vrdg529U7ZRA/ayThq
u+I0nYpdcVTO+X/Ri6fcmf//7Kv9rQuAuwBlGSlfrTj0z/WpOU/X8h32wNrwk1Nzyt/ma+E3R+tU
/p9+xTvd/k/0eiDS8BlIzO6VB3kX7MTzsq3X0UN6FAfrwdhxczuIjfpinbTbf75oAW/5a7XFv9sa
bfv+Wf/paw5QfZVJMfq99lDXLmF4LBRwoZQX+xTvpq3YZbeJgTsT7Od5p2zrjfCXVbrhFdg1q37H
P1s1nrZtd8XB/gLzd2jO3UO1ivfFOQasQL15u4mCIympCYw7xBaIfR6Ta31cqcS2VD9MUYTdWCZH
7N7JGrkPCp2BCLqHesRW1H8qYEQv8eShOwCfq2cP1SHxFZ9EuElqwj2cytUFNAduj34GIe8ar9VB
XeNmr6dDN1zkhvv+qurWBshiTB0ne9wH7QFrMpO2rHbmnxmllB/7GSPh/DNhzEMrQGP9wSSHLpWv
84uMIuTcLR4f9WN9sve3dk2kiVs2mV6E4/TYbbjVQG3uX2kQn8+QOYPV3VhlELXahVu+wAPCFeKe
zwTC8lBaIddCZ9JZSsghdZs+XFnqus53ff3LZvUtqx8bKP8XReEdc7TiJ0QXNTdWspm+1OO4l95S
yTWAkMB3WzPFhfvRAzL/JX/CHN5iUoJgnXnNV/i5vI2mg59s4mj9OZ3lC746Fq39lL4PPXKL12hQ
m2DeeeBcG0bR2UYGlR6AffN5IFqmhs7yFZ/I4G7CTf2s1Rdbv+8jWEO5Um7a/byHJTC+MPR5lC/Z
Nrppr72fOmQoeCWzY7np3YaXqPO+ke49sSLR/2Cf+fSVkeVxZXduWLsDz4rqVay9pEe2mpet0nWx
4QbuL47uLiv1MiJ3uZaP+cdPT3i9Zbc6QARZ2Q/yT3Teh17iNG7s8YtyRr584uK8eq19EvjPIuPh
cxQv0RzdH49selvTD1ZQMHb8iNUW4xpJQB5+j50bqt3L/KCcwvc2XXf2JYSfOD+3vAfhreC+U2ZM
7oU7F5/yL3tfP1ZvzRsPQc1fqa8n62bxmnZD9FZHsHMNv8kdbqI/MlqHHz9lewGkxxq2xCq6G+0O
bvRAANgpn8Aa8Uf5D4jCZf6iPMrz1ULxvshnCwWgeDSslfYob6VL85GcjEv9qlzmB+sg+azQvnZQ
/drFjOl1TuItzk24MKUepVfsbYf7hym5TN53793W5v9NHMgtvGIVrdIjPhHnDRjUqr+JVbeOfLxU
q7fJ/Zp8azUf0m9kj/it+4jP2Sm49q/4wRjtGxhEzumO5Ov9v0Zyfrfs2LM8onKUhX+k2rqLvYR+
gNpDqm5HX/mEeEjjs58KRxd7elWcataZ+vB6uvrC8cIR8yPP3cQeTDhM5zTn2I69KlYMMRAHvskj
lK/ynT+4t8ToclJ0FdB22F3Eqr1WR0FEbl6jw+WetC4PvImo56Sz/Sri/n2A1n8KL7H0XL7Dlj0M
iJ0gSnNv/BmpxrC3Mw++Col8TWmuTKOCtprsFcEMo3XTd/K1G1xLq4TTktgqL8qLttH9bqsbjrXO
2i02wRPS8qk+EUV6lvbLebwMX6rhkJxrI7epPd5IJrURTzIzSEKhXzDu8osqEBZhEDlFtK6hF2fb
WHahwseQK+2Dle57BlG9104XQ9s07X7pziqlADKW4tYB02NmnrpAODxNuJfWk+KP0656Ka7pPtx3
BCd3ZfWsKm+V+Wmn70J6MV/DJX1jurxhIhnEEDlhpLe3cP6Bc1kkfvKUXbKpu7VF9smkw++g82Ma
wUTM97FJjhOdy5925EzC8pleIHpAK4i+pdfhBpPwZciq3C3r+i6PH0wsiJVKtlG98+b4xadO/Sv/
Zb2Zj+pZPs8P+TI5Pec9Qr5f3Uf41j0Ol/C1hisydmvEOV+dahxJcFI4E6p+X9ebrHOD+D3M1kbB
IItjfoXZ1yXYqjfbKAUj4sUcoZpHkndud7V+dd/kbTk1IyTSy96fugf9TVw55PTzqy6JLTh/xl0q
hHTYSqwR4G3mjzh+GIZ1OGxtlZqKlf5YfoM9G7AlM9a5Ws/y8Jm237OylV7z5+5Vv8g8cYPh1PQc
cLglUmh/EkfXGPHz+dwLDnK3iuC0Py/9KsAVXZF25jPk9EkO1BymQ8VRmBTU0W6/NdslrAoKuxpJ
0JKD3EZPVQaSH7NP96J75hE85DI7Mcs2i6zh1rSQ2Y+5siqCvdada2VVEZzDaSL7zZ7TM1NMcQCz
8lBfgxWupOgZ9D6+mwzfcu8Ws1vNHqOIruKoB68HpicSoRfCuhz2FDCBFR11f0JRzXnCEM/f2N34
0YKD7tmX4Cv8vhuyoY/RQnOe8zfBDCrqV9nsSvN20Fege8D5cMocw7WsIYOCEMPz5+CA45KBv0t5
XOyL0e2JhbHO8TtNfuB3pWf1gLbOs1dtouZD0/ZZcMj1T+zFARdAY4uWwd1OaZ7ihvAdoEF73KT4
RADsk4GcaNXwDGWvkRLMPhXyz0JlexY5sGA3Sp9zxHQx0TRxY9s0OcB0K+rSn1kbL4Q0Wt56aa/1
J6M/pRfdjx/TD+OhetXK9wzknVO+xNfyQXsKltBRumdGgOW29aZH5f3MmuR3bvUUe2XtVzU3LbjV
ERFNMCapzyDGCF2yn8SuYLtYY4fREXbPSJPBC3mxfagojjwMrryd2fXWZCLPIH6yeTN/huVFvRrE
qiGfAIUAt3frr7Q0YKCxXpSjfKvPeGeqxWWiz61jArY7O9Nl/NJmlgmHh66O/SHb4jVo3H7FA5l+
lf59tujqL+bNWrXnjHKONUljAhsk49Jr924xs5VXTJHsam/qt6baA2nDCcY0kvFsu0k2uVd/6gR+
n8AnWfv+WlyyXxI8viNPOJPYO/cdJ9xn/JMcAJFgaGE2/BQd0pfgBJZA0lChXCXcMHBdvusXmzMZ
Zo7qfrBRVcj5eK/oKHFQyZuV/Miv2boPW9z/ht8bVlKQDvs4SEac87Mj99pGWMlFekVtf8Jizg6Q
gtLFewh/7ZS0R4n+pWDXcF1q22d18uikqFajNBBLLOi/8GR5XFckeXXpTak/+izzxz4/ZjhDuU7b
yivsOH8qf347fv9Lstj/Xr7s9EHu96f8u3r2/2KyDF84d4n/WBrbttmvfyt//u348dey19//3O8h
M0mn7hXh3kbUx5WkyyqBrt/1Mf6VBWuJHkbkM2Gjh/HV/hDIDP0fOt1c1LCqmm4JTeXq9odAxr+S
6Xo1TMPUdaHSOP6vCGR/vTQZOtIcyp0gFmyKe+z4bw1qlAlQgNGFd8k6CTZd8DExHwA8AzuzK2No
HWGytiY78kskaOdPn9Y/EcmMvwbRfvviiqJaTEoNjR9F/lsVmaxKNvNWLNBlxdCxV3FJboqFy06R
CLyEtZxp4IFEt8ujcLhIkNbduI+VdSaP7a61wKGzK6Vt7hp6T/2WwBrWjfxDLBmvA3FeL4qiWt7z
6XIq10xqcMw0OMcA9L7GkYEGRLiSy0srQ2hsjO6lkdV4dki6d5scfu13rICPITymDdEKYGXIO4Wr
0bfgvgN/buYDAVP7ks95/N4tOv6ZkJIr9mLgv88CE64g3vohyQW4VLDRfeySf2LOZtccFRvVLH/m
ToH5YYxsCP+33sf/7/KeBo/of/xOHkvKkbL4469qNX/kj8ynYv+DNDmPmvo/NOnf30Z6mU1d453T
VB5JWxYoxv/+MiJJ6zbl7Yow/0iD/vEu6so/DAtx2ULntsnr6+a/8i7iE7g/8f9TqQGgq8mCGkNB
Oo7vgu7Iv2oZQSdh35PN/BjpEaARU6f2xYWBBSCyltN2PLZUEcWaJ6oaj8HzpNrsAGRWIqZzraVK
1VMCbFH+JSLFsh5EJWjL6MU8fmJvyc2P1A5KeYMJTRcfWDpGxSlrjbbnhKj7soMsUfVn4FVpQdhf
b7wWnibbVpcFuGcTeSSahwcpxKfWKPg7U42WOXyFosUpLcW3rDU0F/TVmN/aFgjRWRDkyg+SrWeP
uLiETJvYgncjLNL2AvNSfwY3lUi72TaSEhdUovHKYsRrN9R9GAybUinnItZDYtEUpxjbPD4qvKgb
ITAN4HWwIdHVZKgmVIOpT8IrlaYM/pwRlNK3qMjrqIkC9xT+X88JZegHDmDRSEveoGRk34qiK44t
hDSUhMEoNYgk+Mrgq0AKE3sMJTKx2KTMu1fMHap5omIqjrZqY5TtJlQqtf1mclCFW/AaVO1I/Zi9
h0uFVySNpfFBKTXuQVYZmfETvPfSy2UDFqVqkYkX+tiue6Ol2yDvYLwuiarfRrkz6xW5WFIxepZt
mXIx/bRCo4IwQhKoUN0kGCU4vgaUkl8xzlNuL4VeTF5BHVbnhHkL+ZCyDxW/l4gtw+KhwIi0uteu
nMKux3qbM8nRDlirElgKU0RRkF+RSb2L3dDZOTTFjPUCUCENAJWygEPp4RQz2gtJqSrY6SAEcGLU
qrQxpwQlYyy5CfHkIalldzOWak6pXvvgMaT+mmM3nte9ZcbclIHPl83ZsKoQD6KR6/eHpRsIzHuw
dWilxHucL1x8Wqsdu1Nm5Ur6UmsYul2rDmCcW/fdcGNFIrJlKB+9ZX2D40t1ykqSaTbQI9JqdoaR
glcyUwxiWX9zw/RIN3Yjpy6rOyws6PqbwpOgvYwYpTFQFE1OBHOYSECgHSuxUeCPT1XtCXOgzNUT
NL7w7MDkimkMRZBv8VCO0Rl0iUaNYpo2EvUDQ24QAipCZXrXNTzmeDToMrx2fc6ReS4sqnBsEQYh
SHy2EHeUl8nc2EGMj4NwCrDxyVBj7sJsFfGGOE01ugNBHMxU2tJIymtj9SS26VWyUZkUfvLZmzJg
7vzK1UxPjrLZYCekyS+05tyjXB6OqCBQIsFpqvAxRZ5u6FNDIXdB2wF9XGnf6hq02ImlwInK1rBf
7EG2SXUSSovnX2Y0lcZnZ+ojZgCo3qmsOEmTwsFz5HowOmrEy8p4rizMDuDYZ9tKkbhSEZjHiFSU
ZIEuB+G8qvK78X0X93f69a6XTJHjvcCBY1zFElvTeprHRnuvtBmNQbOxa7omDGxxCyDKIRAoHcDw
LreH7GnAtQjSt9Da2M9IpkC3W7rgMZANTui6Gug5gSYZA3GgYQXc2yDHUW5mI0bg0STTPocloCx3
TCinBJxLFL2bdQkbWiTleJJJAbstqI6a6Yyu33KpsHh7ijjhqhvLBvkTs421V2GVMwujETf1up/J
Q77SaCKVVEHIOupCUM2vgmKbeF1PJFtvdTnPXBxx744ObWv6a14C9K8nZdrqaWQ3+yClo6qdWojJ
GoioA61kmECTGkWiCOPQWIsSHnzq0Lkr1Rzf4+ERrFn5WofhctLKuHAUUp57I9OHh9Yu8YDeLS0P
OlZqVDkEP1pNYtpGe4XrblSRd8X9Ir2Fi9S9pS0Xc5BGmo0e2JjaZhyF9S3DskWk4s86MgZWrnht
sROjgtpXEZSxlCp4AGOLgwj7cPhszWbIJSpjHEiRQ+3H05JeRmXMf9H9tLwGSowXHtzvXK1wv094
7pcGG0vAQ6zhPVMrvGLRhINvnrEGcJtvjCO5/vIzlVL5NZ1wt6I/11j3KYaeryqutqPABeAQPp6r
7Vxg5MH9rlNjELQ9UG2XzgSrI7DXRgyGqkASR0pR+/JBdHF/LRVbzbbl2Mr8pwztcdbqaBWo2LB7
yGSohUUFan0uc3QEGWTrWV6yW5r2fCSzRKgm7BQLH8xvcEV4ClSTGaA53aiRWjrUJXCNAnND9zLX
Y/oc3tkoPj+D7AY2IHo3DPXqWFfK/JYXc70dAY0/hLLFuhBibMxDJXqcukzaUd8RHvAKsf7AddqT
ammCq64P0n6mqwzaj8QHEhoNdQEkwLLtGChquybUiwSTFgb4+VmT3rDSoVn3un2GeI0tMOus4zhG
865J8eNELS1DFE7prxa2WZIhc93sybIv/ARt+zQQLXdEM0tHC7CQq46Guhd6d20x0fOQqSkYk9lS
GIS2mLkhBCIM943Ms4w1Y6TZ5VtI1SZOJODXbZheGrNNrilBsQ3tFWiOmoRI3jfoshjhrVe8fNmb
OuNAkS2dZwcezi6Yq/BNXrAaOf0yntQpm/fBOFRuLo3ZVs/YQEYzjHeWiUM25hrGMFwlrSabWV+S
hW9QnOPBfBT0OIFYEjXOF3MRTtv0TGZNfH1Oqk/Jh55YOhFOENaOnDeSjczQ84Rmsn3FD58Q48Uh
BVbT2o/JUm/6YmZc0S3pUywNNJ/mAeMAM7FPYiTeCwdH+QhwNzojVPMrHVAyPXNDar+qEOjREULl
ZJJi2cJ97Vy9W+jYLTX7RC2e9RESRk4zANdV0JkX8rz6mmKHfl/lKoNCU7YvjWynj0GM+gWaDXF5
UCXtYdDK/JTFdUSNTXauY51QK0dN9Bi4/iTPUQgU0BZ9YdqEeaNiz2JMPRmG1zWmHnlFagx6Gima
faLQtIKzprb2dhnFm8kczFurhFSC4BU9THpuXqQkyF9ULEI7m8eS5ZLhVLmkZ72AT1xR+7sSpa6/
hEsHPUOGuUk/GIM5WVVuZbmc5klH3yLozBwcGPhR2BxJO0KRiVKB4a71N6MbviJo1etQaMHKzBL8
+QrKYY1TGV9n+NXBq7hZDWmVmG11k+RJxno7q37LLQ+QYr3Lulg+VB3zPVvLzzMQOaJp6B+wIE6m
xv2ulpgTL1ZQrVtzLA8EZe+hkOg+YanrMD7zTGiM8GPNztZmoAjtXCZpc9L7IPylm3byrpV9+UjR
U03/VVduBhHNhySYKsQydouJxc4iR5oTT/wuFqV5rnUS/rKh23z48rkAVcVPPLVXS73DSllpPMoE
VsJaog08d5CCOTpwvowmWGM7f9cWbbwDPbALQp3Vk3NIsx4tI53eXSrOhActEMa+XHqyj3xEGAng
yBt11hggU6PBQrtt7D2eumVb4D1GeBNPnHuTc9cCnkqHPos22gSSxAEVMgOGpqda7YbyCGGLOu+E
J5Z+BSxA2MIGDYDoFAAXpr0zLM0C5lf0I0miWy+gnO4txLNx7ZI2gjw6SNJHj9tnH2Rtf2o0cG3Q
zqp+xf7KwAQC7Vc0Y2fRLTkHktbUTzzWlttMluBEilunmBXbyzGGcx1qMWdMpnpqRUL9zsSYq5vC
8lganN0MjkPrMgEWqkbcAeLUTkidqMzwNW4t6wjXncN9iFMhVTFOGBG9bKKepEMUW/u2SuOXAWwx
J2w7WJEvLI4T71wzqajVhd5uJeq/V1hhWzJPGmKpvBAVxAgbcAPhYuFIqjDew6EOiGWk/X7WWWOm
YVDfyEoMW7kt2DtEkXtESoofgOonkIYzjui5OeZF1nmRSZuqqvf5yqrbaa8s9UOnK8pjZWCY1LPU
3Ob2Yr2KqH0qIgBaGEcxYEYZY6HFkgOvlopDydFrG2oFrkHZLtY0DxSkCwMCpIsVrW2MHVdFr1/7
NAcVoXKy79uGbHbes+BMRcL72BReG02aw12reQzDJNsY1Lzi0SE+CxShPdVk4/mQxmD2Gijs7ohl
GXwlxU9qaA+7tmJi3NGL/NqP3XttR9neSGMBSy0XvOTFW0dOglPhIq9tes8yx4IGPno0gshepy3V
KhGDdaCnQNlHMe7JQcEFAgOOcVXKQ6wm6jW1repWxFhlQ/zQryy/7wXxrnUY5wQ6BGcbSaEVqAb1
LDqL9L9oP3jA5o3M6dAXs14+zmVl0izKZ91ojDImEaRnxYan0w9FftT7SPc4DEDFnaqrTgIeY7g+
74yORiW5ud9/c13/yTTG84tCIHRekP3lGVE4H1qqmyS2cXNinMR5GHAiC5gT1kayL7KMVvBEWzbz
wqirnfH0O5qag+wnanEaxwJMKVm6YGWBEN4pMOQYBy/kCzMClXSdmQ31kR2paXOqjlY1ptuiFaOv
ZXZ95ZZPaxXHjPtjPeZcjRj5TtF80ZIqvISlJV0hmunrBaP1vpMpWAD0eU95spYS4W+eWimyP+x+
rC5xyT2RGypXZHKlpWvNhvRGCiUlP28iO8tddK3MIGWEmvVXmIhfrW4TuVIr6DxJWJe9U8bA+wxQ
gHxY0OsfoN4xg7DD6RFYPOw6S0u29MoUT1x2h7fZmuVzABRvn+qV5jP3yh/aSCQ7wAyTk91bSlkd
8nVbTP3JBMfCSGR60bkXvNhlHL1bKvFSPCCmz6uJoYItxg9Fm+2gX+qXsuxvJRkupUkp7BuSaW/L
U/2RimHZsc30G0Wu9Le4Z7R9B0g/hEM5PVe8LC/VoNlcORpOdVHU0+XRSM815Wt+bLTZEU80lYnc
oz9ExIHAmgkQ4EA9DqY+rMtZhHuxTExMZC7ahRWlO800SfvlxiWfEp3BbEd3Za7Snhfgx2q1Urxy
Q5mO06BQp6MBGl53rMO7imIYogfNbbGZZC6GytoZwhyKJ6ImdhftJ9rADx1h1W2fVqgd9wJ0enh6
rwq1wLML5TQobeBH5vJUaUXtd0WoskohJ8RN98CCPf5aGkHDjRJWJENCzdqSBb8XlsNt0XVD2ZpT
d9azXlmbqj48x8BRfaW6byrCnsCYUu8ZW329DkhG3UpbXFA7FTcq1HBLr9XkwIqxXM2iVDmuwIYQ
11aONok5pxy510uy3J8b0wRVmCQGlptxtnM3UhqBGTusG+qhsoyKJe1klsBsG/qhfKHIH7UchJvQ
QrEN+E04ajKITdLEzYYUF96LGrck8Zhiy37e7wmezJcFRMQlsNJmD56Eu6eiNRw0ImPHD1/s8ray
HEOrag6e6o24kObbcr+LldTEgSz3NwLvGeO9WLoBJMgfZZnMKBRwUL5hrb+P6by4RQUSLS4CwCW6
2poMekS8qa0wfGgzGg5Jq34Tzoz25IdnsO+VyVi61X5Ry6jdE4wpKWoEwl2WNyOGbQ5tXkmph49o
CWOMd3F/j8px2uz1V9Vaqo9sqZlQWyiNHrpNS1muqM9NU+Gt4BoEvNVM7zPxWA83Zkg+ifIX8SnT
4cKMUTJ82I6C4w3JTRGPWL7ruRl2JCtlt4Oi6clEjFyursWOpFD/kifNnR48inMb1ajwChll2TSC
Z7ZkKt81kX4kWoDxciFcWeIK5ixfJnsM39Cb5ADLZowNvbY00odyjy2JEzAXRqPIDoC4hr0+Cphb
kJpwLy3SblSSI+6KwS8ossCLuIx3YHtBP2pIwz1oFpluxIDPt6XBDIp7eAd9hKsW8pSfKSh2uH/s
/BxPscKM/Q4gSVoS7UIzPpqoUg7WSB1dPVXcoctFw1pu897GSV28Ujk8H+WqTzdqI0sE5urubJDO
Os5zwZs6FaQqirkgSUVItCXh+D7r0WxTImcy6+2s+WGiseGF1kzCQdQh3XRq1VQHeFBzzHDZktGI
qS+atXnNBoKREd/ttwBNGThdnms0teFvoGxqemwT6zsw1eWQT8u4VSNkGacCE78289BaxQwiIDbE
NPhyvT+KBvcFTJJhJRX56ItQshr0nLEmSRUUlp9oknRBM0UHI6Z/MZI5vkZMOBxUZ2Mtd/oCnqQQ
sZvkMhVsQgM1Ri/ZZWyWbi+psvUYwao62KkAtW+SQBgJTDuVPZA/l6iFWnUFu6GdjITFubevpmqA
3S/Kuxc1IZXcQYhqE8JgKsAP2j1qjZ1P1ZhwikJJuZ/C7UWd79ep1Y1PCtEF4hmaRo4zsHpY030U
XMhfz77URQv2Mvsuc6Y0H7Enkdz6LiXWv7u2izaBoEOahDBG5FGKDSqhL/vG1YjmeoNxpyZAXrsi
w0/1prUmrHm8vrRLJHK2VkOutYuad9swiUIuR1Hjq3kfL6vZHNpPkYv7+XnqlQ+p7aIbQG46dNlp
xqeIohGkqNJag9cjKaJg0pWNihpXnUjMnZWP+BNMTOHu3b0JlrH5Ywwz9dSPnDfVWedEKVnT1erl
zM8py/hVkjz8lmNF59swlXfc69L9rRkuuqjsA/wwSeHiTmDIEpHxHJbc1EHyag9ybQ74XKZwK4SE
PN7rCMaKTG0VzbLaGho0YfBWNBTIthcrK82VztPJPdWgLVBAcReB+p4LiqWqmEMHTe3FSztMhE7I
K7p5TQdjVy8HQq3cTwDiIDPS50GB5oaj7S8r7g9SAqEL1ejLavoTAPSUmKLZKOdFq3Rsugqwv3Rc
VlGSypgQl9RDdVZ39AMSE+R5ZJQ2YGGcafcFQIO0YD3rEwv6xObKmaW66HG5q+L7RpFJF5VMqMPh
9TYIHGHz9BmG0ltbapycaCp7y5P6OwR/hVhhKZxAEvj5upo/zEqFWUPnE+cYUTs6YiYOGq27Eu7G
ZGKXVuaOQYpXEQL7Sio7rrwi5V4l8uqny5TsZUnijWqwaAqyU14EZm075BFm9DKOufYXWoMXx1A+
5prlgou5sWbZvk46eoRGwYiHmHZcuppzoNzCIqZ06hIPRJVSoqI8yfJrU4TTcx1pndfI9CwimEdU
HqJ0NNISn5sxqg6hYQRHYWnCrxX9EQ39qcaBsaok6cmYiQwFVo3dBmQj71MMGHmyzrQ67EknTidk
G4snjbvo1A/H1Gyzr05nQezNaoJTj6JAootrEFmtbRVyI1VnuqX0aRz8jmqZRytJrXdFAco9qjYn
N3gH2ymd2ndtUEksBKrKVZvWOdgZxVVLKY5Z5rTdyk09rnQue5tgKaU7TEddMTKxzyJUMBeaeeBQ
bWQ+FIZ9b6gY2keZHDimmWR8LHVeynGxFCfSw+45SLBkcRXKXsb0vsjqKeCmXBlR14xc0XBagclx
YomXuFbVdiPPUIVB14/rpAKD5vR3unkc6e+WgsBazhiTxo5m+VoppM8WSeACpawBA8ID3EPI2pVy
1Z5DPV/WbTgnRyswxluo2NL6HtfDv67FqGiz0FbQR39bz6kPr+3kPFpR7xPAazbwtY0bg6hyXSHY
7TrNjDedLcgvtYaxzRXE4KBMD6Now/VkoUjrJbFxRc6DQ5ONy64fOEwW/Fi/FsvEJUtuGRi02TpM
mgCiKqENWFlKHqcyYl1LerGC1xg8kcdAqU1qDHhzhAdNWZrxZmLZxroIm3jfZlrHXWLgTSCjid+x
UliPA904Dpkxy2x0I0Y+GtJm8gwK0dZ2EHhRk0pwtgP8qDKsOTIEQ3Sh5e2UpYYa+hVBbZy67ZvZ
afCAsBpoxPkzUAjsKr4+oSLJw4TM3fbmWdYsFgfCQQWtunYCHbw6UpCBFgcTUVfTawDF7Gy0gbJH
kAgoWCP1uKFjJD6h69J/W/fxravAdzbArVjEJConNKsG5tGjrjtaEd/iobv2QZY/lACMCN8rnI9a
JeCsnU0gGUMDdROMScmuP5frIe71/87eme1GjmRp+l3qngnSSOMCzMyFO33VvoUUcUMoFCHu+86n
n4/K7Cm5S5AjCpiLBhpdyKrsqgxzkrYc+8+/LJwmyS9mCd4WFiA3ePpUF3aXZtdOYxvPIlBAPIE8
htvICCf8nG2SfLO+25IobZ3TdUmpAFsdZNYJfipj+5zFJVapQg+qbwBTkb90dDO4akz4khLDun1R
cBQSpoYhUpzj9oFpQMVGVjjuBL3ErYSETQX4Szh5H2Ez1kGk8qmEtnYpbrB96V/KlCitsXMU0LPq
yRFcRhaqLAk8beufZFz3O653I2AkRZLlJDelSd+3kPmFkFT7U2zBg8QXnbBmfRqHlSAsCiooAwHe
VBVu42Qf9xMCiWz2t+bw84rihqZyehuVPvW/Exv6PRd708D+LjcfxwhVabgs/S7LlzXHpgbjb5Dh
UkA+aV7SpgVRUURPD8aWkYULjYX77FNWthk92bEyyi0BJAUXLGzX6pVsQ/GC/YNDk7YRXndt4EdW
LAJP3GLtKLDjSq0ep5BcIzF9kLh4LZ1QNursS0GKgEiI+vZ7od/WTZnk65pIioe84oQHqcxxVxvG
7JpOXLbOB9PfK7TB/F1YZmEDCQ5POJcQJfsHOk8Ctuit8/dZSwYYZw/5cnzox7bxIX1Pir0HHWtv
2DLBFzQbnqyCzwQ8ujK5U8Y6eLGkc4OxqPVzpDm0EgGWUlVmX1dMpIWWhXbi1vQ6bsPUxE3EU73x
XMungl64Vuv3ihCkBk3Esu6KpDLac5l4+e88M/obtZOs+o4bW79TPEveVLFvPIVBr6u7Niqim4gL
LEw+smEgHic2uYWTk3eXBhZ0014FYHLuY8OuQHUC9oZn3cDcd9kTtlavDIeEbDK6aCuw/3J9xZSY
l9iCoAUc3UZcXNZBo4BIIdC8wy9fmoSvGWr3EDh1peySxvCDl0YxWi5pCrNHYnHDFaXOX3GNM6Kt
afBeJ110V93oh3gtUZptta7Ovo8cXmssGaF4po2EP5tn6MWyvg1J1gjDDuRUQU1sKnLNC8O+WlEr
WJu4BZmJ+GX0bOjzligrEnC495VbWynlpeSqsBuavv1JyUsgm17NXeY6cY0+blyMOiAxyrjCsgm0
OJ96dYsnEZHmIZkklTDSpdrp46vDQXCXCsyiltAKzAcIXMZNTFH9omL9dD/1vf2oEmeIN3RomZhe
0Mkl7zA4bwVmMDhUei+5LLD/IU+DnavV+81Y0qql9S7x36iT8twk2RnUqwT5XdhAzRdW1+u/urpM
t11Jcyru60eja9lM9XIv8xIr5Tqty/tmIGwcAwryaYNEdet6Lq96Ib7n+fDsF3V+Fpoaoe+RbOAf
29316AXgPKFPtcsOTUpZQLEpogZIGDrWXvU6e1NmLNm+o+pNmUVLAifyG7K5xTZQzPwCo1CmsELC
FG4pTeaaGrQFQWVwEbIqd6mlPSZDIH6UptB+RibzJ1by4H7A5PfSqWCVFg69lDIjnotkRJwapyi+
t+Ju2tGbuaPsFkhUSFrFC4aEhZgknwscBOhitd1on6HmtrfMfuuuJRLwwYQufmPnuFvmGfmtizDT
c7dVCqhYfgeHgdBSfHcjS72ENQPjjB7to13U8b1PuM+FikLdhfaQX2CM+8COJO6bEv+7luwSWJ4N
d1ZBIhg9Q31ONo3mmGLR9BA2gKcnU+YoHtu92lvWnZKQuD52061Xqr8wKu/9RRMCOmigrftMnVqu
aNKhvRhqK5mPnjsBUSxZuxmsEIC4kq7bQtVU8nm1jIwgy97WqhnsYnwuuHHrpbme2LyWA5vut7j3
pnVj5S+TL9gy2Bz9hd2Z4pbQunxJ1mF+j0+fhSdUh1iI0mZedHFyWeaQAUwzKLAH01levk6x7/fk
qpdVEFxUWilWAEs/K3LPKUMjYsISuxqWftPR3B1R7GB+UG9ZXmJLq1piCkYRnzARiZGc7NvRxigP
z5wb3zARROpt+y1IkvC1yQcNv0GdqDmnG8RFU5T5z6Gc9LueLQCSraPdd1nTvcJTGF5LJ7e2qRIR
TE1L3NBbjJ1VbzhXBMuMhK9bX2jXkdXKh9DxVpwK+CkLPdnFngMJGcaxLUp4wPyGcJMpVXFFKwqv
EQn/RFf0eOH1k7iNorG6HpLhBQPu547wLZVoOCfbTkl8bxKTihC0Lq/BLTEBwf0+vPdq7dy3MVdY
GWQ/nTnDALe/NHJ9PaOwC8WixRpyfm4rkeFr0Fk13eCBXsAw9BAfDNzLYj0PzmI/erIhL+JPH0fN
txj9O0rEWN4zNSAJl0aMF7NpbklWRj3ZlfykbrLOW/hjgH5S4IE+IUtJYVqruA1Viy7Fg2xROti8
Cm7lF47h6NdlCrezqSt31NX+mVmvuBMV2l2Ud/GqcWCcBGTDkbJLSIbMKT+0tjGeB3oGW1MnqZgG
kIbZAC3zO4iPwR2tov5egtHvwtpDBtN0VAhljA5N4lqHZJQ0gcecVgLZJc6TWnvm3vIc46zKcehW
Yj/4DfoBHhuQUaMtOYQymit5L4NfuZEiWPLCdMrO7c4grCSudrnGmj2feBlXg+JP9TksHHPth/kY
r2uMqbAdDKOlQp/VZZbRrqqn8o7Z4n3Ht5SM7aAJ9KuqNRvgPEPQuFew5+Tmk7RbLD+snTY7HseK
YW4Vk+guTIibc9OEgPotxfltr07+nL5VyU1M7N2qdgQqzqapLjKNsNBNRbtldMNSzbQ9qX2BQZpc
0fu4mMUGwmcaphGx40JVhv1UwtxY0yFBnGFa0zmZkOgPNAzbunUzmXr4PVJBs9HwKkPYbxqiDZvX
1G4R4noa7KZFPyZldENAuGhQ75by3sph5blGMLUaX4lLjfrNIE/UvtEszPXPFQxWuKnT3O3ClZOq
GKcCWxFgss/9QSr3vR5K+6KNYR2dGamOb7auJKiIqjhIm5/NKAzlCi5Z4t/Qyu3xLykNo3kZDaeL
oYGFOPw+TUrpoXXSbDxT0VuAy6vZoiPzzwqenULV4tdA6RVvRdOXPmwST1tJBbtvZTlhGlIAaxCK
l+KsUk+XmRimpWqjhwgBl+/AYyYUClALzwgRHC8x+rK3gV1XwW70yGdxGw32zOAU/korcUb3WrQo
Xag6bqsa3l0DJT/DgBelFVHLWnwe0Sp/BUuqflhYuz9LRSYW4JkwYzeLxuE3CMX4ayp6bd9ApX7u
NL2x9n2aF5hBjly21hk57cZ+yEvm3FhLrEjDQFkWOXIhC2YULRsPM2eoaoq6SWU/vpoB16XBMDy2
65G0Rcx8OkeucD1HYDXYUls3Nnei1G+LreQsGVZpXkmOwpZ2w22jeuLVxgJ4V2HXto0HAknI56tG
D4gCIma+mMiUtm4kkWcNYZoCM5IlTQk5XsmwyH23Scn2IAlw6EPx1JZ4c2KxpsVD+AvSZwCaJsyo
art7JTbz5ArfZ9WHFKePVlteF5OC3fsySowEJldil6112YQY5+xtx4mdtV/0ISW2bTftrSEKVY+g
F6oSJQ08ER/IP2g9WHErKwjzzegPyaNVidp2m6IdatfCv+0SSLuvFa5QpBPfBnrVLE2PnGuCub5n
+YQBU+/P2di6A4o0ujg+02he5aOR+o9sjkn8WNdcvlTVqJMtKYJY2JDs5RFJ3TnY8XKttxpoGknu
c2Yquu43q87Oq+4qIsw2vodDpDfodwqvU67/NTOR/z+IJP7bkbJNiMxfkLKfk19h9/swiGf+R/4m
ZVs4iEiLlB2Vto0O+ooO4m9StiX+wgHEhGFNyC0N9HekbOsveKo6Enq0E4B1psU/9A8rW1H/QtYg
sXMm9IR/0HSE8ye87EP5vGVAy8bn3nRs1bFs2zGOZArhOIyhWTeqS6XhmLc59RjuOgh6tARhj1VV
4ZnmnL97QZ9oI2bdxTsiuGHZmg4DHLjb5vaPbuSICO4MQQbbk654iROfRo4uYl3RrL4exfp0GENK
VbOotM3jtCHNK1Idq1bVxbV+ISx9pXvbmr0Jk42RvJjvefwYJ9sCamSyL6dV6SzDYqnG9OxIadmV
D8i/FWtvJpeFQtjmEjfbBp2jRotmaRu0a5Y4PXPhrcm1BTaGeEqxqK3gCNjn2iX+EFa+6ruzmbZb
LUxUdQFi7mX0HP/SnzE6kdNSUVaqwNB3HWHg8DK+lD0cbRc01kDQbwo3nM4s5zyD+o0b7dBTd+EG
vbI6QBPXW379tj7MA74JmyXuNHjaGHIWB703GugrTnOtYx6Ugl6USmZS0OM0FkXdbUw06lJO/rAc
J/Pm62E/+0aGpTkwEy1iqvSjYZOskGPuMywOrcOaWwL3f6cuTlhS6IdKIGY5T2cJwYPhuzOLDw6f
rqsFAWYGXbrA2nWVW1qukW2C+qJ3ciSgL0hQC1xwzeo5zb7VyaUmr9Ic+yv2eqb/CIN9OSwqY6fB
ecXF+bpyHmPUdJl6ZWHUalH2XoUk1xOXuRv676P+YKbAZN13v70c4p9ddmL9fPo4NrZ6Bq9OzKvo
8HGqMbCIRYlU17eXmnkF2wNrmmgd+Of9qCK2xfEgmv0UkiXaVXcgd0/215Hkb5nJkBTtDRnQqboO
yrNkepbhqxLsutJwEwsD25o75XlS1aui38XlKmhdK7p0DFfqmDdWczPpxmwhp3GKtbuvZ8OsADne
GGzTUtkLmYQklx0+F0IND4q2ObnE5HJXKac1gD6m5fbsg912rJbSODHvtdm06HhMh66ZI9mkMVQ8
epe6JGsqE5KQPANDi/A5CWPvMpAGbOWCM7SEYxXG7TZ32A7bQg829mS5Xz/2PMmPfoJhGaZpSmk6
PDcquvdrjySNwqoyc3BxGAaPEec6XpEpSa9EE6mbPx/LRpTHSp+X+7FJi0ECrQrjaXLtEJrT0C5U
27IgXOXQpHq1W3892ifrjlOMow99keDyPi//d/YlY6Fj9odDoSsa/Rxzb7jXMMMWqZD4eiTVt9iy
llFc05u0Tyz5TzYWRrYIEjMlh6w8OteGgVjzspE8Ivkw9MGaaDN2pn/ijPlkFA52x2QdaqqGXOrw
+eDBkebEM7oBgaqLNiuB8w19PDE/tPmPOZogpJ04DmcZKi717aR79xpjLCczvaVvjVZgZdNkgjcU
rPRWw2sBSB5L9KtMiWFDDvSblaY/sUl/cjZIhFmGwcaJyPPNgufd8JPTg2vCKHK5o85t5OeygRqj
jh2U8noc974MXWbwiVE/2QykRnWg4ZfGqMeVCRgZ9LTEn2DuDTF5ExoItgNxHXsk2uCAtF5xQrP5
6YjsqpYqaPir6rxVvHvOWCtj1I00E6OczohBn40bnYeSfkq1ZaHQaiP02z/xcT9Z/G9GcnJWx/F/
8496N2jhpchwumF0U+1KVpjQ+CaOXJ2DgNLWT0zXT8eCwTuvexbjbGf3fizP6AOybBiLlsaawGll
lQ/4eZkRtj+jop1Ygp+NxkgqglpVsNscvU6vCRM/YYK4cfvQjaKnB53TFcHBGmqhceI1frYSTeJ0
ODn4Fxvp4aPpqj/Q7ePOJEKIrgIdE+5GMFi+3s8+PpJQ0dLqiCENzCado5269afeVx1GQddurGTy
o+vin6OkySj08MTJ9GHvxHRQGoZj2NIwDU6nwycKS0dv+xruqEMY+wJpT79t2znpPFa/jTVZU5U2
7Wqss2sz2H/9mNpcDx1sOIxtghsKCy97Nu6j3TMYEUvSZJgLjPBlqrKHOkKlOUCbdAm8hS+PUTiU
9BYy5rrzQdmqqX6AAnBqcXxYkfwOR5WWIGdrVnEffVVvgFZc9xUJ6lPzS7A6VoVqbEYv3sQCSl2o
0K35Dx6dcpRCwOQ2JI2jTxyV9pQOXau6egyuNnNz+tK5MRGBADEaeEiH4iZs8x4deWkDLRuvWGyD
Eo3xqV8yj3T0EeCOS25/DoEChnN0uBAwpaG7h8EOw6RdhWkzK+KUvRqVMDVteTUjDKAUur12VGzA
hl5ZEZeyl05wqRhdcKLo/HAIcOHkkkiTVFcN9uP5v3+3T2GESA9Ri+ZwTHJL4yCYd+NliWNr2Vcm
4pRgnxbB69dfw/iwrDEQMBxB9BWXA267RxNR+OZAwLw9uqqWI5Z97bgg+P5TXvxmzeAoIheoKDy8
IYJVba6d6VtqXhrxpVr/SLpvbbsTyo8Aq7Q5xaxY3ISzTVu/9bFxJrPJyjZzoIn8DQ0eHxsDz6nk
zgtQlqwKscv9b9H4vQsAI2/6+GKor75+NO1t/zv8vlS6c+GHZpviWR7NtEkxtQj1DcdNtTXUvcLt
05K/Rvs6pb9b1d/LDLqviQvtfZ6ceTa31nv8huj6pgFXGHlZ9d80mMl+eWPAXQibJ7PdNNaTXWwz
rrX5Btnu6KzLcgPvAq+NziXgHDlgoSz9VWle+/2qanZ5vcbj14t2iU6qzE3W3ihkAyUXnTjTi+c8
u8AJ7vsQb3VgLdNtTUIKcS5x9afheyLWbfPYBXdJcgkVRrbneISYEi8RGTwN4VM3QdCnLXc3GTsd
C6pwiT8c7PzeW423M6F7Wqg9FOIGFtF1U50J0izKh9wBj2de3fcvERqT8DbzVqG/iZOlhz35Azlo
mXodTJeU42iJ6ArV08opXJiiXLOlfgYh3CYbI8PNC5y5f7C8u7Jd2tY5iVCUL4q9m0tRCAaldQaF
0Fa33XekfQOKDFhRDQaPLv6f58R7me2VKtZpjNPLAn+IVNmjg4rQN2vXgRevw2Y3dT/T4OeQrUZr
AZ2D2DmDVNEU/xlccjQs7G39WTUvyl0MdRL1Z7fyhjOsUDWJ8+NumKnTJ074jxsmc8pizQMtqSpX
3sNVanM6pRmG+26Q6/TeNNx1Kj9a+Ur62EUJmSfs6yfOxM+WqEn9K20gHcPWji5Q8J3zqhrmGp//
sEw7+h12gt7lxHJ5Q4WOlwuVmYpzACeTdmyoMXMqSmSKo9t3V9Cv0FOa4gZ/DaQJ0wt2pbb6o6ju
x/Z2MH7pxm/cqOmKbG3kbULdBbWL2CKj+Yxkr3Nbe4WAryHK1dn0M/M7WGq1a9pPEXrprF113VNw
M3fKbpWzlBxGehqr4IZLiyEWxFRMWHf5e4v04kVgroOz5qKRLkJWQjknkkU3ECQuyzuBX1yyNLFX
Cl3yUfIbIIXcQfe78S+75Lxot2Qs4QC9wzwtI8PkpWvu7fAuw2JnfCVqU13RtcOmCgUuix7IfTGW
tKVJqlblYzG9oMyS3lmNO0/n2uNliI6nRsXzVFWXRbAVGsxqd+juQARsa9HQ9Ro27eR2/YWO/xxR
Xcgky7Vh7+v6O53b5sabHvPkITWGhcEq67QfNvrpJu33DaFCHR6ppvIM79worvQaOAw2YlVed+k+
b7cWzc7x19df/EOtxZ0RIBuMgy1y/vfDqdzkTWKV6LXc3iQpQYbdi6wwtVOkcTZ59I//fDRN44zB
HsPmznF80JiZ0dXwhlxiK5eRAYrXlxhSWfCx3Ayl8NejfbzRAfmCRdkONhisWHxuDk7TKq5ndH4c
kenZNNpTyPC+DnsYLikaHWaeGVsDaql4Sdv1DtaAPHH8zG/vaDVRJlPLSg0rdCgQhz8gsoo8aGOe
dyCxbRknIYw04dQnVu1no9AbAV+mWKZkPhqlUuvJju0SWkpu/wqhkS2Qu5+6hH8yUfjDdWHCx5+/
3NE5KhKn0w34ii7x3utkqqxZ6oS8QiNyx7InceLbfSyE5rEAi9CgSoCNo7IsKnMnbTt8TqvchLql
7B0VGI3bDnZ/GP9nELItOyhObOzHD0mABNHOAtgf1B+mxvHGXnhTKdHcETvdfy/yHl2qfSGmnyUx
Fice8PjiwVAMI6i7dcpuVEBHU6MbMh8aOLC25pCjNaFpgTlils7D3EMW3r4LK9fSw3H99aI4Prvm
roDNo9Eb0Kkv3y4l7ypMssZ0AXm1RnTDTovDfrTAJsOkWYYI3epddVKsE0N+WIe2xmnpSG47lNlc
/Y8mqB6oOE50FsC6LOjQKtUFiibX6kdI9Uq8muAJEPkiNm1b4ho+aSfWx8evivMOA4PrUN1y0Tt8
1WGiQGuPndx1kNZY0Qi3P6dsqkawhmZybr9+wcczl4dlLXJIA1ZRSx8XB8BLpkeMXuGqw1XdI5FU
IaPaJW30orGCNa4FP5rs9esxP3xUwSUW8Erne2LB5Rw9IaLUZqKQxVfUHipIPviRWjBd3RKdw7Iq
2tc4zcMTE/gNGnq/uWEsRukD6MAlAGMjebRYULApWt56qZvb11O4pndLOsy5XT1YJc6LlbJQCypG
GEoV5CMHg0X4QOk5f0NbdOp/xPGaOKCAOFX1R9A90Man+bwO4S1IQnzzC/465tGqd7jykj6MGyj/
W6e4brUH/gxkI/wBcg62qtdk3/KPKikZZN75lD98/XI/TB+e07IBIij4Zuj66DkJP6HxbceZOxbV
nddXyrIsDLRtA7aW0iRb4+vhPmwMYDjMnLmN4jggE/O3frdAh74YzSFIQ0gIXAPhiFFAONA+C7FK
kuR1Ir51WavhdZcZ1//ByBrDU9zqM1x2OPKkQeJr8jJ0CbX9TdYIOTO9xFmzC5QNMQxrQkOI84PL
65wY+OMb5pEBBEHMKQ4McbQ/tCKMa524ILqU6mZU52yk0OKyNTbOskhPnWQfmhE273a20zNm7AXM
9Wi1JJIoBNlMAwLemkZV7RLga27TetjJ3hyJAh/WmdNllzTKfNdM6txFfndi9bxB44erh4YZ/VDQ
Zn4LzZjDl60XlhzSaiA3EbpEilWTqsAlfNA6qlGBH78RrlSYkVtV8+87he4pHdZwZ2AVmiU7JvyU
Y6KqxjBUV2MM9QqTLCLJfKQtUNNYINldQGfKbtaqee2UOy723EMR4JLCBLEEigtRX+UzzRccdFlM
/JVFqOFGUQFw4Eg1Jd/6cN0gBaPiIdmXwc49/mjsu7AUOTHnP/skcv767CM0KeklHL6NLtJsP0UG
Bwx9GWoDPEOZNmcJFxF0Qdqyz9QFbgnSrXx5kzc10h+ClU58kg8b99wsh0YAkIp/Gu5mh79B9WSI
IomrgNYlymLC1mqwsabtvlmD5SN0xVrYV9ZfL7mPM5+TWNpSvPWF2UcPx0xsaFdNVbbu1Exu22ID
jB4I+wMDWMRQF18PRhODP+5g0ulAXYDFUCQYllPqcLg+a9FAKn3jqjf6S37L3qJ+wwPFJEPNv0EN
4Y0r/lZ5yRCL0M6s3JwYdECfejHESxEvamOhPkxn/m7IXC11U3x85C/+2g6PrXMFRScqN7aGUWrD
ho0qUH+e5dZMIWUpJBDrDm9DtIZJtcrEbT5+HzDkDcYFcpOcnqiyTNUlFyP+Ct0UrRLy3ahdkBxK
QnAUuBCzSgn6sJJiSYiinblWu50VgcRj6FuFmEqgjGCNRL6UGy9aIpiYq24PTcYiu9avpusG2SV5
TPfWIy7cMBACnMKVrZZt8Rt3jI3h/8psRIcbsOfp0uFK1y3pfwBqibs5T93cIl9NnMtCrqtqXUXL
hgwhdVfU60bbZCqi/EuMZxvolQ7Sng3/TwwasFGYxGZsdnjiza63/Tr6UUdXur/HkDpc4D0dnIvL
4al/JQf3h9go59lvDNe6WK58eYXDTD+e53oDL3kd47U7vmBwUcQvYXqTIizFcvwampqv7WGnES1A
YJzzK7iYTuzQHw6leeLMvoGOStlKF+5w4igJQampNzFx6pFp4BSosS1AHZ24e23Qg/2EGd8ytITv
4jJl7k5M3E/nLd0NJu+Mlh+DtKHMBySrWuOSlLrKq2iB3t/tx26jIG/la0l6OR0yQGi+EAS6NP3T
ewGPb0IFAPOxMFP9UDTzwJFZ+Uw1pcZKNGhgpbZ3SKdBRbLhxGAf9iHqcoAeydmkztvR0Z5gh4HV
WDV6vYiU8W09ehcg9OsCEeBCH5Nnv2EyRGPZndgdZhvZ482BcSEL2ZyLNq2Aw2+cxmFZQc5v3DSC
fap15HQbGaxWHBaNDbt2ehZKfeZAaEv4A8NVk5iYyXehtqRHOrkpZdoqT4Iz4jtqN2vFb7i29p66
TRAmITFAbUIFfDFsvGUzez1/PUc+vjVKCCbnXOEbKiSrw1+Prolwd4e0l04pzyrZIuqC7dlTMxJ0
N4uY88c+OnG9n7/E4XbKmAJ7rplKIR376NRCw2nXOM6VlGklLtVy2Jhmu+9KcUYjR2FbTU/RrT6c
F9j20jXRHaFZglvq0VN2HqRqo4MSBfDR7BPlZ4I7lt23ymU/lvd/+kbnXhCknnkaao56NA/DPO9q
oidzV+Es2pQqaByeJOwzRC1YrZv5jrOnLM5OHIkfXypzT9U4gQW2xfTlDj+kE85CxixHKCq6EmFd
vYJuo24STxA3qmHoFpFK+vWTfiw/dCbMjHnSCqf1aM9L413Nnclaw6UmJvVt6PBkb0AZ+w5M05xa
b5cJ+MeNmfR4waUEG7WixHqoD5adFv/xNosH7MzS4q7qGOL4HocCCguEUk9dlRThoUGMSkw3tohh
uvRKAkxKpvBg4moup5uvX8HHiXU48tFbR4vXWnjdMLLlWoPtrTry1BFoSmvlRyde98fD5HCso2VT
gD9bbGepW5fKD7KIMfpodWiQhCg2l1NzboioXGuSNuDXz2h8WK6My7bKVgBKBuPz8CunIWLgog0A
AbFeXbZjjTpRyfwTtexnb5KynisGBwWsyKMl6k8y8pVAZC7i4TnTx0Qc0eMY54coE4NTZINPpq6D
7TfMS26pb56/hw8VQRd3phxddTQkL6EZvyJMQCGkeRc9J0fulaucmjpILGtH59Hf0grdff1axcfT
ef4Jkg1Qx+QYZuPhT/ArmpUcjjiNdD+KYIbTMyugbx9l5+itceqouvAsx3Fv0RjaszEq6LBpBOAk
RuQ8VPtznCPtJUNUq7aVuOpG1JwkXBbLQIGmjQvjH5+w/GCMZphoXL14bYc/uNVlpGvQYt0gUq6K
DkNU3yjWZhUTQTqugat6EtmIVPv6PX2YGAb9ZSAhyLhA7tI8qqFsxUOBVUexO+t013gY/lDwBncM
61FPY/s/GQwzClyqucmD0Rw+Yu7ZCM7qIEatX/mc3jE9jVj73hbY1dG3/dMngx+JvTWXN0ynP1CN
4S2pfRXQ8MC58WdV1tm2sJ0NElo30/Bj/PPBZsYZtag+I/tHT+bVLdpQBKcu+OUWCdNGeka3wPqC
HPHQfP16sA+HEbIdiy4C9RjnrXFc+I3KAKkNHa2LSSagU0RyRunYz7PAUkutbpcGvXlil9JOjXl0
GClYg1ldCBpie3Af8HLY5AXpFnHWqk9tTa7GNNDGJuAk1ggZ1wKCqwPh7GNKd5LVH6eJy5k5KMaZ
5dl4WujWCd7Kh0qLdwJZAJyGhpGpHhPVhhFROnAkRhCFrRCXpSdXovlZ5h5Osy3RsnFwbSd9cWKX
mT/rQa0FuceYcXmGne+wx9XpYCIXFAkWcyykXaJMP9Hrn8L/39qo/x7FBg3STZySZjHBPJGP2VQ2
3CNfCDwv4yQo1mqIwz80esQeaX+Dfqr4iTD3Bg2cth0V3LpaR/tVx+3TaExnQYB7k9JPxWyy88zG
W+x6dTbb0fS7ukLF8vXMPDxE//6l6L0pEoDrmOZHuwlOwFXvKUEEKmle6E562ZQerhu1H+0K7riO
/j0I/fPQHI0Tn187/BKMLIDQQdRny3oEosdwepD5Rks7iDURNtsIfTsBouO2KpO3DG2xUWFF1xJG
saf55KkPwSrEDjLfZbKqfvj99O3rF3HUXXj7PWRf6G/HOtxJeXTgDpHSWyrO0i7mKKarl6Tr2GS+
W9XKqUnt8fN8MzXOE8wbdZHibHlivR4u13+GBzQyUHdQJR8zKEOvJakmYviuhtWAgPlewZRzUtRr
RHnopztlODHi4QL8rxG5pUmatkRfHC2FYsCpj6bC7LYYwVCTk0X08nLKbQzzglHflh1uKWj2/55x
/yM++hfWh+/mnPvcPP+TVHz5nP7+3/+6eE6eMfZ+PkiEmP+RfydC0KqkV8mW8YZh/5f4yHH+4sSn
JtKBLZAQzbT3fxIhrL/mMgDuNPgfuw7/k/8nPlL/evuwRHvaMNUNe+61/p//RTi0/zu//nuzqo/+
/n2QsDzcOOc7HIb8c7nDv7Ncj4qd2JiwleiKemO0U7G1JfDi5GPRlXhetH33Wv4Z+tRQvAHoVvDr
BfSYw6IDU4OMG0NUbxq9NbZWFj5pg6quRoGi/OuRDnc/lF48FD0v6hupawi45pL03YUtiJN8YBuu
N6oxOaAyzbixu7BYWYpVr3Owi1tIi+V50lXFU0Lqy8PXwx9X3X+PbwEY0zA25uPocPyJuHEBk7/e
WKUy3E1OW69xvInW+AZ6DzLMos3kldELMQDR3mrr+KxUR32BV0nunvglh5vBP2+CEgXwnI61doyc
l11btIrg83JqYlDTkB5xg5UX7bbATOGqpJCdR7MIzgJPq0j9xJ4084Lg1uvVFlHnGMBYQ116H5uk
3QZRQ9+y6fNvo4ytbdfnzsXXv3eeAv8+YN9+rmXR7aam4gd/4DHJIUziaJiajTNW+OqKDqtPchVQ
aEaDtc+teLz/esBPpr9lcVLRjqXbIo4vfWEsnKHBSRpWDra8mbABSz2SFz2lOVXgi8OT8e+HA8t3
bCRW9owXHs6K0YHcobYVswIjgRocIYt2uap2jYt1UfpkWVa2MrEKn6WnWoo3XjXZd3gmEdyQTnp2
FQu7I1/DSRty+gjCe5wyxByK5mnOSgYdnlKa3hh7M4pp6+gYOq/UcWizVYSNMjByFE84R0BwSU9M
so/vEDiJSBm2EB6OIuzwubIk7Pwx9OpNXOPXjLtBtzQiQBFvqr0TZ9vhaTq/QoYywY7p0Nm2IY/K
mlrpHBgzOfMj7JTL1sDqbvax6RZebVtXgSkDBCBYQvzpJGGKGNhCsZMgEDou84OxwQ/dpm4RE76C
UWIix7Lqemlobbj+eqgPc2Tm12ISSIFpIRCYI+3f71xZhdNI03TVZhzUfl8PElME7B1OfLHPRqGT
Bo4mLDCIYwy5yGqjHTK73GT4pd47nrS3Hr79zYmvdVQL8rkgVrCI59ss3AqAq8OnqUhpiKJSpetT
Ix/b6ZUS/xqdmvzEQK+6H3Lsil8eVnSGi3GQiX1ijD3zglIFz6wRLk58EbU+QA9W/BjmY1sNh/jr
9/3Goj/YceZjdE5Os5m7Nlzzw5/ojLgATLkGDVkpixUKgGxX9LXxM/JzuZ2mzlpMAUmPuqn4btrR
cOStWtvYFr1rtq22T/Gm209ZXp41uW+fiLk+3g7Rv+Cjb8NNM2bM6FhApaV9heNin20UgzTTqKpv
867AV5Sl3kxCOTHNPxxb83A2BQltdgFR5BjndNpGSytVZps+D1eWVshlp7cPRpd+q+IRkkZLVKAB
UyUVtLcmDVqrvPn6cxxvJW+/AAiE+DfgIq5Yh1/DxJ1XLUsz23RNnq5qZ0yJqsVpgj1Q23w91Cfv
lkOGNQZWDlH3uGmE31FYcJdJN6EpcauRyiLAUXAZdpCgy9I68W6Pz2GKf4iGjs1rhfD3QRqD/D+z
IjEmG82KILMaCunATavRV6cuL6+xdLW3BCDo+ioSRfcfDE5Xly/6fzk7sx07ka3rPhESELS3sNvs
WzvtG2Rn2vRN0AY8/Tfw/184d1q5VeecKqmkUpkNBNGsNecctknil36y8HgeXorea4q9sHKNc1kz
m5vMHc0LsyTUEUlYF9b0z35MzuLrZ6aa0xmbG0cGtBrMGVscDk+mgHim/KIbstgv0rOvDSfJd6On
jbdNjOoWL9L8Jc3M9sww+nBRGj3Um3yThRaXpTgZRgSkeLEU9FWzyRgPI4N6tzCs+HKqXxE8Pziy
yp63nw+oD6+Yi7p0xiw+WYxJpzaJqOh9I090c6/6zLtqWy890GgyD7PtZoe59Ix9VlT561Rp5Rlb
yHo7f89hTF1/Wj5MYy7bvFM15CQzf2k60Oi5Ar0NBay6svvWPNPO+sdVLEqG/PEYg8kIEe+/TbMc
Ob16idh7cTcSAeUZRDIreeYp/vljTm6G0jj/4/TDtvVU+dh5C0UDIxM0byO5m7xsCTTAHxsXLF8b
WnanXwzFrA5EJTdHlyz8y468vVBfsOlCzSluyPgA0v75u/0wL2FNNrGCsc3BIcgX/P7eiSQxyoo6
+74tZcf0SMhJo9qNwoR1/PxKH57yuvdlsmftX3vq7jrK/jq6tLNDYNCSmJgt3fqyMPUE38Z8zhP8
YfLDjcumF6agz8dJ+fL9VfCQjmCEuIqQpHJ3furu9RSHRzuY1qEfEUH/x7tyDKK+aI6zrlByPq2C
sN+R6bJYxb5xjfxAOK9LYQr9++dX+fAFcpXVrSX4/NDHndrIs7GKB8RDxb5favVWL4ZzJbsSuG7m
OekFaafthRWbOsgag8Sez699euSkm4OG9I8KcNWTn+4R2VaP00To897uxkgGQw+DZ5MZKK6iWmDi
L2MbkvMq2k/NIkYAQzLGmfbgx5e6rmTrxMeUbUNcff9Se6tbmHSMYp+zE7n3+laEYH7KsPUIDJ2G
yTxT6vswy3LLyOS4W4JTGFDrUP5rqKaN42mlVxf7MiWfLMJ6Qqht4jx6uVHsiiz3D6pN+sPnz/nD
l/jnoqsTba1XYIJ7f1HLbRfQUz15/V5nb3TRjDYr2gCUWdSaPPNET4qHhLGcXO1kO77KIB1Rd9B/
Ir8Gs750xtsA5yHstab5UjtuaVzAM5m/sQFu53ByiAU/AmPLz9z1x1drcvrAf+EgysZTv/77vx71
mBCDypYB8PLq3M898OckAOMPIZlIy+szc/CHOYjgB44GDg0UjlssaCdXEzqstL6Z9lE6uDsi/l26
NTBPPn+TH04HCGZgEFMKwpVApUQ331+mAvmjZZY27ntcGuClDcPfWc08/lQem3ESktycEoSdNYdi
qLx0M9FV/5EvENytztKeTSN1M0IJF3fVhOUcHz7/fR+fAodZdofYDDChkvTz/ue1Q0EcYdKVe7Pg
UXu4KHZjNmlnVpYPHxFnWcFRBqc7JQH8KO+vYkngEwQ+l/veo1Q+1EjgssWcN9Yam9y3zhcwl8aZ
a364M/S0fxQEBlksNqLK99dUsq+mCgDH3mMn/5JGdnWDx/nc6e+fV0HEuqo211L0yfPLO53DizkP
+6gZ/KPtRtEOg49zZu/z8flhwOWIifWN3rJhnUx6zAQJsBV92MNCnkJNAMEatNm8aW2mfHYX/e0i
83NGuH/cmgnXmnmPiZ7O08l2IGJ9abSaqlFPXM8GkBZ9rRqR038cgJjcWZ+RYhq0Tjk1vH9NBZxH
jb/6fUPCqwwQ+COzNTL34fPLfJhR2TXSJ6Jbx6KJhv1kRp3GGPZLPVbsBWjYzRnidenbw6asY7n7
/FIfnxsNWZM7gmmE9eG0NQF6VxVAuOUeWQK6/MR2tk6tvf4PF/FdCuoYFFknTu5nbJfCiytH7qcR
6IY3J9GVH0fjmaP5v26F6YEtP1GWbCpOvqHJrpJk0Sa5L0lkJR2QYi+UEnHmIPPx3dBDs9eTG5IA
m6/o/RBIMnuUU0cBANqOd0lRHawFJ7ebYWzlmWHw8Yb+qJxWyz3SXzr17y9laGJOYq+q96kBKIyk
OvU0a4t+Znu7PpZ3u3t68+uxjPO9xeM7XVoSuvIU0rABF7EqD1RltNd8KKMLmoHTQ+pV85npYf38
31+Pz4K5lQQDgYH/dEvoxmAYTSIS+IbGct9GrftAVp9FGFhtdBea8vyL0nWycErK4cz26OO7e3fp
D6cyc7YBORYTGVdNsp1BYG0AwhrbpFPFmZni41PFp4ASjzQ3yuYfBqMDUNsGdMVM4Tr1ldmVkDyK
Qf0ySGk9ECE2ntOKf5x1bYMwBGKSaPBjB1kH01/7EW2qzVkC3qV4sjgXTmtkHjnvvrsVEEQusxQn
T2GX6fbzL/tUSoQKb+2g4hWjR4DL8HSyl1EbEcBIvK1I5VgF3VQWL0VejZdtPvptmMV58gKsvPIC
3WFeQ/0tcrWjE6OeBlHJJFR+vDwQwCmHoFr0ytlGqVfHB1HiDrqbpTZ7O6uo2y4kotb+USUzSo7P
7+HjrmctEK5Bf4gXESuQHPju0cEMIQdbZfLQa3ZLpG0TkyIEywDcKVDYCxzeKOpI8qcBMOUImHcJ
yTRf7GyMtI0zos4PCcYxnYt+yXBBE7GLPeDMTzwZTkgGKNesgR9s/th0nsocyG1pHCvyxdFB5djt
zayYn6B/1b8cSGlvIs7YKyRVZqI4Nv0m3yxDbqBqV82M5t3IJiAOXq0ZRIWZ0T00DaARkdVhR+9y
ezbPPFAkrh+/cbyD6zRM3cBDW/L+iaaRVREBZVZ7dDoOgRR565VbaA79m0QygpK/qZsckhNGrW2m
KfNFprH6BQgu/Ul2OAwXt29na1vp08qFqDIIZpbMYgquzF8ZHu1xvqGoMqZwGzq33+pFYnJHDoHg
5FbbRR7agM0vG7EyLAlkR/LcomwiWt3L62Ou7HybD4a1Yv0090s2ENttxvZXPercOfRBMezKztN2
KLHiMvCsgmKHnZIDRjA3hOAt+CPxlHvNUpBkv6D1jCMTWW/aULYO4HGZAyPCJcrYsZfJuiKL1zYO
smb7HM6Nmd7x5IeHwRJTF2r6Ur12lZyO/khVKlz8tiOdgDD/8l7Gla62BNeika/YFN/VnOiHDWzu
+M4ySohs2qAP4hJawrJP85ykZ2NsypdpprYftOPsG7j6x1bt6qxObgpEZX7AbQNlg0YV7ccuF/jX
E0NhTKhw0GubCgo9jn9QVtnVWiBtNwjv5uRQdHPSXLfkMNshs0q+Ws6k92NoWh2MsFv0KLbHuLGT
rdVJMgPjFk5GOFlx8W2wqv5SehNlOIs4xeUQAwW6XbDzdLthskW8803S8t3E7Igt8VT+RWSD9kOT
hfgFI5xysMGZnZzfvo/3SyHUsG3plE6BC9n8uRjLzMFxAlFsa6Y9lvTIdRG2gNdwXrSIrN3f7lgJ
KwrNdBn0vQtgm3TeepI/9MZfdBkIsK2vDm7Gl0Ih/dmRBl3KfQ+xRL9y5tFDhlnGfk/KI6lQYdmO
/hr9N+ZkAy+pTwwxsTftWzQvcibKHMjBPlaVBdF7Au+1iVXf37ZlB7g2L8EKLbkgNyPPBOJZCLf4
BXSgiNHV2E/QhOoUQv3GgI0BdomuuIddG9lrUOg6LhxFVvGjDi9vCEieN+6hi+KKMbMyVQFBBPOL
Oecw62M/USu1Vn+cDSSb29TEDM34L8fHmNWDsIcSPjXJgX0/gVYo0jY0m3R9uHDZEEmT32zhMIvb
N9iS2vdGr7W3pKhcmFzRMydHoiWUl4Ut9citY43k03dTstwPXsXwAnrp1YGl185V1S7VDgdVPm3M
sh7EAeahfDbaaal46HYHwJmQ1YcBey6AZoJ695btqmWn6ZPvB1nicbBmJ0KIiKCB+tjmRgue3Zib
q0Vkfr6d6iSbt2wkkVGpCuncZkoHHI+GXijy8c3ICXo9nlcQ2Bxr9PLrZSEWBj5pl4nsiZGW3eWx
Vnchy9swBM1YU4iqOVr+yNssqjaiY1SBrjGM76qeXD9oyR+/Q+RtG+Hc6ZkTGu6UMjXFdnKJgHOE
65gWSbyx8pWspQwvIQcdfRpqYk9CoPKT3H5OTLMXG70xtJcuMpvXDiwrJg2dIE0rLgcZTjbZ50Sr
lgS+DKyfqzWL/HPXi9yEkbAugNIx59temVm61zhOqg3iy/wgyY2tHgtnmQjCMVOLYTL2WLVMlOHO
fnRa9LoGcevONqvByD86U0kCDiBCglHcapCEOyyt8Vy7KYuxNolGBDFgjm1R2ea4I+m7moIFeUy3
6UA3YsXW1aJzDAfvjpBUjfAxGjwoOdHysKXNIrIv+F7n6VLRIP9qAjZ7FaxuLgJh2/3pprlPXJRy
lkdyUYjw8LOx/WrBuIaKJBHp4VNSSkNPKcpfOgECJp9EnLU7n7ephYWNuSknob2k0263ryl34YLo
zQqIEF1JlW+YZ7vY5r7UctAzWScDJcblaU7TpkB+mpLUMSa6XDadKFsiaJNBb3CWViXpjzT3Xop+
nMRqbszjjTZPMYRYd3TcLeu+SdrP0PFDIwOsAQ1uUdw1yVia4aggE/WL1jgbRchKjw1RgrsaqVpd
TkT0OxeQIlnCTC+TzjWcwqGG7wFnY5csicMNeKkUhzZOoui2VnlZbc2pcgkqiZiIQ9GAIw9cwAp8
Qr0wL9Zc9QfHmN3XpfAFUbyZiRVCZ/OS7yaYLATFV4bbPZdOKeYnUTrjvPVEzJgajM77XQo//sLM
LvRQB/iF0ChV40NH/YWtWw8enA5vJMZNhsdMkAWTGFdWB/cjnMokziE2M7VAuPdYcPNYMceVaW/+
tmJJKqKI/ZwgNhY10smawtj5xtK1QeqPeMDjuCutba7oVYe+k9RvXUFpCZi3ZhqXVk/yZ6gUaslA
Lon1s7EhpARGzkx3p/e6/pWGSOXufOC6WJvyuhSXNUKZ7ECuRzXsGlZ5wmzGTujXgqiyMfBibbCu
kkqUywE9om6eOUP9yQj461DzZ39GYVJABcfKhO7i/YZnmN2+AndpHWeGzzWzW+nSyoPKGzTSwsCb
SyqyoFlk7/PZIL1k51GTw1VN01PXU87YWKphr1FRjZ+DFNWFscXe4V3PTRr7G5IuLQNOROH+bDXP
qXZl5qvbam6aEkCyzyr2+X5z/bkfbmft9vh0n5EOn+yIfZWldSVr69jb0UBibouAuZ/E7vOrnOwS
/zw0GrBsvdHckfV9UmizK99OLNk4R71gi2BN5EW7sOqPnj+da6T/41Kcx2za15yk8UidnNqRdE6u
SmPnGE20PWAUCAqVneexuyc4/7/fF/UhEzIAwStIbtfN/F9HsVGOhmzy0jlyejbDbCBKSZtbJgsb
L8F/foT/T8BPHRqV72nXaNbp5c517xw9kxyJyVL6prBxcDC9JGeKr/84gmAopfzOMKfkfaqga6Ro
TXL6rSNq8vx5IYDnYKSmhhlYi5OdtroJPr+3k0LBOjxscxUNYtbjr9OkR5bB3EUvbR9VMb+wedr2
efcMxvCq67Pfk+JM5s/pOavTvy9KwMsaCoKC6qTmMrW+VyDLs4+R7iWXcunGbdILf5vhG9gOscbe
NtXJZxsi65ym6R8fnc0gpSKCfw/120nd1F+MDtZsYx+hGsLG7Lt2X9jucubT/vglrNVLUizRgVOG
+ZD5PWokr1RQlapo3e24Uv+2VmNgavrnvu+PN4SbhcMqWwLEdbzE998BFp0qB52sEDVyaLJwx+68
fvz6+Sj5x/2QwEgt1iUDjXKc+f4i8wIkzuys/tjnDbapxjepYjb+bdcLeUYKedoIZ0RiNaRBi4yB
JhuXfH+tCB5PMzfecByzPrmI4tq4qIBOf2/rXrtQnabuYK24oemO9dbzY/9QWD4M6TIfjr1y+gOt
P/s/fyQ8Ww8JL5IO7JenpeIY/dtozFF7LB2QHqXQjJfK0Ybrxi5MAIIu6EinLy6L3LP/80CiI0Wd
H0gCP0CcNpBjo4pFPzfjkY2lCpZZDhdskojeWPRm//k7/jiQ0OxykT/dRWSoJxNqU9V2bniDddSV
yb4fiQJetPjcXHrqp+b1WtSmbaZSuvA0gU4+wM7vo7yRfPt+gTAmjps0dBytDyiPqh1lLvNIwd4j
YMA1X512jLZ+1LfE9w71he4PeTgZOLc4uBtBphJtk9hT+qwmQd4jQOGdLbpovzRGE8BblqHm2NrW
0LEz/vf3QgK0ibSdsi66jZO7oBidJrpIrWPXOvpzYwwcRfsMY0O1OlM/fzHrgP9rn7BK6FcBE3Mz
zV+MmicfnyEkCQBqlMgwnTq0vdh4lF3P/p0u996CZlwHSTFNZxKUT4YDNUfkNfTTaahjqXBOdWIK
U55daX52YO1ztwPd8ND2o3Ohxv+4yh+HANMXPVeSI99/7K6dKJWbLvjYajLQPHOqOiAOMaszz/C0
/Phn2KEmxGcIk4MS6sk2aJJF5/qZLY4JQv10b8tI78KlFWZ/EZkjFLJ0WF23blQEkYDOIzjjGKG1
QCwNKnccsnCmOEmBleX5Nx0iAkE/f8snT2L9gRTq134hxWwOtydvWcVeli2UDo7WQORgI8gYrWar
Ovz3q3ircY+3isDyVPfdlFQpvXX5y5MuBtscCQy5wzmN4cd7sQkbwIq42h9XZcr7t0qyrNciEhbH
dvS+oyCgw1tVAiHI5zfzcVVi64cnHtUwlVs0KO8vs7S+MTpLLI511ulPnF8Ir2zs9ADz09x+fql/
3RHNY/4PJQG1ycnkaGkrVRGR2xF9wHi04djvECudi/f71w3ZyIWxp2KS9v7MnX/tadtmBKNWjias
4tK+AV2p7uyZLBFES8MZicf6bP6aVBhuaLrYNyPao53B5d4/uz41y2n2IwOFzpR4m9ZbUeVKqINl
JeB7m2huqB81kizDrurPjPV/3CcGFcY6+nl2Yad7d3Q6vZnUnHxINZBX1UgAHdb/+cIZCNb6/MX9
61KrGJsjI0WPDxtqPe8sjC4W97lQThNGC68usSh35rXx38fIGhXO1da/aVy+f6SuNKd2aWLziAQ9
A6zaxuQdx//DGCHxFqs+XxfRa6fzchFJS0TKEse4GoodNxeFatRHsufJBf/82f1j0HMpAsDZfCAx
OO31mtrguQPbteNsVpQvXY8Y1jpSu8+v8o83xOqCWpYqJd0tcfLYrDJuWr8qGPR4HG6oRi2QiJrh
gbn8XL/wZCVdBz2X+kN2WJvLp6erKvFV2uW9eRwcAM8pBWPAcro9iaNyyvgApU09p+Aa9TOD8J/X
JZoBXSfvDVHw+5GhF0tOZ6g1j1WTfGupjgeQ7fa+8n9a1twG+ug9/Q/PdI3tWudFTlgnF1S2Nfjw
20wWE59Glp/SpkLLDmYl/+9XYjSuZ6l13BMT+v7WxmkouqxIBfbewbiXtk84CWzmW6qC/1Ge5XPY
x9FKBxHJkOvbfxzif82O7hR5qFJYIc0pVoiKl+6685f/D5N7ZxT826334V2tV0Hoy7fFdVBgvb8h
r9VkPxcMesg8CgjHLJu73gWXZVsVrNaCZofNaTwpvn3+yk5dCOy1+Agovq+Hf47E+smTNMzCLXHQ
18d+HF2y4dGMP3l2NT5rVgP4NLc7j3LraGSHXrdjZ1Pq5F9deskYU7isWnwDn/+gdYy8WyEoQGAo
xCnDsYPK0cl3WTPJ6f4yVNCZiiWswXQ/TUroZ9QC6+M8vQqiFaygqEToYa6v46+XqqnIduJ5qsmA
hyerUdo8zKqOdkacPReZ0s9MNv+4KZYBPKkru4654GSX5c1AeW1rKY99n+CQbMSwK2R0Llr1wxhC
oslGDkWCRRlAiPev8vPXQHbSh7Wacic7KeIvV+0V6+b7Z+Q5pZFFQ5QcJIrBL11U0iVJdH34NYy5
/EUxHZy19B0sjXRKuj4oLX/swpKGwF0XT9rLxM7mecIN+ttWjgFXO1N5SzL4pKItS5Xb7ROh2Zum
qkiLSCrLIB/DHukDNYkxkPmz6OK6m+sZNHJadQ/+SKMqlFORVOES6SSf6bJqLkTt4BJrGovSPvF1
UJGLNGn5zxXOf3IKc2rwfpyU+j526hp28CLNCPSLmn8ol2CvMO20TN/W1RDJsIUZSaOS7uOPpm/m
iNSGJRJb37BGou/KBNWDr0XGm03mUr4l/KL5EhdYW8Iso8UP97MQL3U/7cc0nfWgakXv7dLCIwNi
mmb7oUGAWYQYq3riMXLdRo9gaAVxFmSkTZlY5geFygMtpufBcRnmIs4Dc4hpYIyuNT5iqvUSchBc
gvdQHJYinJEcHheLisUejGryUA1IFjZs9JIb5aR1sS2mjr2USRPjtQRqF+Sjx78esMPEeQdyLyoi
jI09helwyWf5uBi4hYMkbUhYpW3v0qIepLiWrkb+vIG2TwZ61jaPXVdh4dGgOXxdkrq/txPNcrca
IFIE0PEM9bqxnOatjq3lPokIjCMzNR1ABbqKvklrVyTgUnFBXkHzkdr4Mi9FFPQjaHgtMaYRmq/l
h70dFyHwVUV++5LGm2zgR288tvgtxyXb/ebHLgiEEZePInKjHAnjb9ESbNhaFFdaPhNA2DSR+6hc
zXwWjUeJJu/64SsUjTnbev1kfsutrPgV9SgdNl1qx99jSxUOzf1s6nhGkcMAHV1tdTzU/NoRszHX
ZsbMoCn37hEbm6HxWJP8SzwuBhyJiRMeIjXP2iL1GG85qfSMSYchHTZ9xu4TU3D9BqudEMVMTzNe
Aie9AwkW3qstluEyMRGCbJQYFqKnOU75oZn41gTpBHJ2MBXGUO6d1itUkDdACOgJazFlCV8Htass
ORM0mrXmT47RKt22dJ07/iP4lmE6G6NBC6+RF320QPue4b1dKtHWZlgbwvvhLZ287306MfVYpBPF
DJXbFDzwKW+7Gfn5phJV8lWP/eUKYC+9j0SL+/vZSeRX9ASoGKciRawRD4PiF1WKsMZ4MeZfbrb4
yeXc1J1F7zzOjzTFRnJ9qAzRVhuF8kNCPWJSMnT7FU6mR9PR1KffRp2UJFP1NOfoIiekSZQghFHl
sWK9aL6//DSzSL5VXdrep2Y2Ppes42Q6aln1La/z/lpJbM+Bn0poJzFc268+nnBnk4wIjsJCg91N
KmuS/XLzOLb2taWX5iW548vXuEi0lN6ShcikVhVKiLj3vdeSxM5y6yyNd3Rq2sSHhYjs1xRwMYgC
qeo8EJRn7qBGqrepErT6URXJ1yHvqeIlk5UHlpHKm7qyl3xriVa/nQl2SbY0RZdHO5Xkzuom7aSt
MbVGEYCsrt46vA1J6Npa3uztKabvXPWIhMLGoeyIMKwtA72dEjvQOvRJEF08vIp17LRiY/Wlyy+P
5h665khuIqFPXUMrcUgrM4Cq5tLuw+6p+OfZuzUZ0S3zp921IQ2UfkGaYs23c2XUB7H4fbFa1At7
o/DI3tPcNRIMfDK1yY7mfi5jN/VezVpnLaA9RzlhtrySGHW9YKSYtnTL7RgPstxCN6+P/jRDkcu1
XBqH2rG4i2WRyVssMFgHVoQrNzRs9hwh1XrZhF6ZYKg2RWV+MRvJHx71tndv+7XFFD608co1ifi+
k6QCWi0kU7UtVfKDtHj9dfLyxgwWP42vgbDagPE0bX032jSvOjarExu5xL4K666TEU3YDARLg4LT
/BI3ecfsZS3OVzkhUDjQlpF64Ouj81Xz+DQCnxoS/efFq363XRGprc2SlqASau10Ny8GygQ62dU3
D/vWpSwJtN2QnstmAMB63hHr6CwQL4ymqA5t3davhemmDD1CF77VU1WQUjp0SAozw+/tvVsWhh2g
7lhuMmd2f8xjW6f7URkWgdT+kG5Ge6EzmdD2doIq07ofLZITkJ+dbZNUamvfM6yDaaBi2zk4MWKx
cJ6y7FcPuZyJZkjiamPpuXQPKHPiX2pI5YvqlsomkVjLaOIRoiBAGta0QvO8aLVw1iE5oyjgJnoE
a/GGwqUB6V6a2ng5uspm4UjGrnkqZOKYB+qtQttYjVaOm27mB4YmYWRFaFVt6+41NWL1RROyILzz
LHlL3awwcOE74L9iQkb140peKdIQyHxuHjn9EEvtuNITIfTuQX9yJiMdD+Ae83yTW7H3pgzUvEEK
fz6CYyuAtY+9pn3NyqwTe70YiTsgwDOnauuRoc5YqqOH1Ea+MKve/WWNlfoV2XGMpAcaARFOhdsB
laEpHAULoh3gJ7wvsFgoC79S1DDvzcZVL/yI+QXjxPyQWzL/jaDA/zVOBQOtp1F/SS4mP0SrvXo7
OAqi0VAk3zQEE7+NyYNG23drT3lKU83daCqLfk1Rlz/ntbDvUS9698ugYnY3Wa0TPNlY08EdWmQW
lCGpNPgt2RabNWWfhlYiQBWiuERs12ut7sFzscV3WQ1zek3Sd/vILKW723p0BnRJDY3aLdyZPt90
47C8kRE3dHv00mON87+t/KDsKtQ4kZXLaD84YEPCbEqaYWdIv3L21pybN3zC0QTJ28iyLU3f+Y38
bifZTwb2k3DBV/Os93FGPIa3QDXMLLe5k3aRfs+imF9ZGCJCqAfsrA0aGi8DduEpBbfF4v9F85EB
bjxF4c0Zcr8KVQzwGOcGEh6wbEPxkHXldAWhcnhte8SA3Mbsp8FUtjzPNu1KFQpfKZKPSy/SWecJ
z50mcxFhNFVdxj5w/Vpo5LFVrCgTQwlMOzKnvKKL76W0R+QlZK3eeYz9BDgswQFQ92CDcZxGY7Zh
S0ienDkIf9zM7pAxjLpV1bOqbx77acqxETmgQQJUROnvgSODfmTrOl16MpHq4I3dq67i1zSz4jRg
k8LZbwBEtu/YcD51pUPabWQj2lm58vVNLlK0iQwz91raVsxDyszU3VB704eN5fWODDGSiihcDJXe
kBUhKCAOwxLze9xmCC1TRtMXvI/Jd70t9OtFz+qfo6aNNxrb1jcDAqxxGBXREpuiRiIU1oWhCP6f
F+jQDp8t6HhD462mZVm0G5ERN3zoCpPf7vqN9eZEi/kUoxVvd9Jqxossm52bkXVu3rqL9G5UNBjo
GPNsjgPUrj37e5Q60W5Ik6FEA5L5L4sBmf6izWvelvBYQTfjoJHLTh3KmC79hazZTWt2TLKTlmhv
czzFoe9S9LXrshAXkoPvuJFZ1UzPmhMvj2KIexQalgmcKzEWyyNc1GHTkfcufsm4I+y6EybvkCyt
7jbVxfgaQWom2LXxO/o7S99cWz0w89AapeuEvbQRaw7ACutQyZa9Xp9lDVrMzMrktimyxUPi4ScH
ZUTZFdJFE+Ffimo5LF09e81tU/tmIahiy8u+jlEJgcx4HCrfDYvZvNSK/psU00FmM8EMYJCDuFGb
eNYY7knUBbbb3jX2srMtb+sgt597bTfjcHqOpMB3vgxzQsCJbFmTZTH9wJRy3frT8C0f2naboK1l
E8g/FZ3/aLMTuM30zPyGRBWS2hLT990NWe3dawiUglrG3g1JAfa2Hbtt7tabJe/vxcQSiBDVRio1
ZsaWagWKtUxeNJP7mFqFsyFafzf5BIeXEd9ciBKcQ5RmXyH8uVAtyfpVjxA4Km+Ei9O5jeCe2Yhy
LaThoTGlfhC51q3ZSUSguTN+NyJz2boAW55KLXE5srnTRZW2+l1GBu6dMbjwyj0zvZj9+iJz+26r
pZZ7N2jDAN9Q1EHalv5Xz0IP1URPgkLAJpXRcuX7Uf4wQ2nf6PIH2d1pr6b7yXRuMkRgckkPI/Pj
6jenB0oKiv5jYkq04+F2WvIfkYkoFAPMFnVrKB0tdGW7RYgYeIlzJH/0MJTTresuG0L5HvT4Gg3p
JsvinzGnxDw/6sYgcXNOTwWBr+NSNAiiRmDr7lPLNlEzibLLyUglJmGiPh7PVZgIEaDUoKS8yZz0
ZQGbDiiHkwpELq2Idxq6hoDjxyZRy7ZIriDp+ptepNWW9igodR+PasMroDY6shdQ/Z3nKqqSRuzu
ZhhfYqnyS02U3bY3mjd35mih0Ty6csm/+cqKz5eAIJvsXSNrODc7RjLv7UJtFsch/CnqD1WybCzW
NKiuLAKyuMvy5mcr8q0XDVDxxt66S6V9VSbzW1qUsDU0UHEO1q6938uH0ovTJ71Jzctx6PSfgySx
HZGct3GWpA9zYIaVMupt6np9aE/2vYPVaVNquEuy4iFxhHbZZk0VilJ8M9iwhgnK7KCp6zbgEHCN
uby71WXrv7pu/UNQzNsYTmFvF87kod0W1+RL7j3WWeD2yxwMbfp9zUO9jKUqw9JrD45eP5oie5iZ
GRArToEiZZ0ooZ+zmT4J+aU05Js3LLteGBeNpyPp7Df+TAB96j0g79wXevyse0uEjA8fxOhwimFW
8An42DSaD/yCf9WgC2iCfva+54n4Bpvke1KIr4KqJznEKx3cSWJyAQbOj4gyn2eFHY/GsF02z6YV
v7pdE/+Ks13B1Gs6OetXHm2KiZT/pajuaSwifa9fYq2Zb5Brq0erStxLI7erwOmMkO93nzsupWmA
QKPdHVujYRtXdnMQjY18EDWyZNMt+4vGrQ5M0CgQilxfQju2NA6M3i+OdMwvtrkhxpiw/qzf2Wx8
AqshebxvdnXSf89SvwlX0ZzNyTG6Yqdcv1mp47+NkZc98uVDRNJRq+L6e4k4gu+UL64LET/mJsFH
Gvjbm8ipVxLtkutFSHF0m2aI/9nmXyrNvVGmFQqkhMqtv1dWBz8jKSX8Tm+5Y1nbidK7sdLp0LKl
HxDtpV2sAruqzKObKLnxPWX8Vv6Sgtz0cbzIXTJNt4yVn//H3nksOW6sbfpWJs56oAGQsBHzb+jJ
8qbJrt4gqo3gvcfVz4NqnV9FkCLnzHpCioqQ2iSQSPOZ1/QpnjfUQXLpNXMjIv9C+4Ja84MrOSbY
qayTebjsRuu2XaA53JYyDYZaqY2dIlKxs7VvrPNhAWxeJHPIhg03NWUc2BNPeRTE4QyXW9zf7ErZ
qXlp2IvMD+y5YwnAUTlSCE7s9s3CjkW9tqPUFfRggrxbqSi9BnGRmNw0ik0ELFfUW2RqDnMtqqmO
uQ0h1IqrNtqaCOMZ8zyXZHlrOZzBSF15wbMtd1F8J5eBKr1oUQFLbAYU1pDfONZKc64UppC2RYRT
y4MX5dUhBYrLhHZZadxTLgykVRsnavnaJ15KfWTI8m1NBSNaQhiCUZw6oP/XtOdcsLj8jxQWqem1
PwqaJ9AKSpmFGdk6GOskyxCRy5zISr60fIniu7CyXnDBojmq1a3/XVOzXlrxxznIKZc5K/KvGC30
EGDG0gtKcONW0rRgNOuu9dalJ7JkFYZF+gt6LCKQ4KTUDVgehSoKGPtfSWtw5VUVMg7rJsmqvYqE
/nc7Ef5BJEFtzoK8aam+UJ3+Orit+cw1AF+ibbT0nbqKKpDRHzocNSnvv1YywH18UnK3uWWiMu4L
hFm1uabpyWPrCb4ZsCqt30Yq9KqFXKeB+0Ax1Ik428LixfOsCl0Tz1uS+bfRVi3tmvw2TxEg6yiX
NnNE5MJ2pXL2/HDMMuevHjoJcofSYUygZWX2oraxf18buAK4csYhFgfdfU45Y2XLWf6mQmTKNloL
2WHllRLwcFD91PWlijhz1gzswLnQ++Gm8MBDUdodmvYxrT3/B0hsGCW9L4dkmZbildz4fkmwW9fJ
m1S6RO2DNu6BfrCyr3xHA43lqrahHQi/ASE7iPy7WTiygJ9kmSGfJiaGtfNIppxcSuBiaTZQdmL9
c0uGSp3tuRKiX2bvgxkusNOyl0qkhneDicgfNvSRKH9pXWFQONOFNPdUKCww5eruR1SFnjIL+4hS
iotBACaqDoZNQZFkNfdXYnOD24XzGhVR+6b0ieMs1MZQf8YaZYp54Ig+n/dp1MaLKEF7d+PLldXC
0YnC53Iw71xKru9BnbT1g8B+YofpmtNxT1o9J1dphtSpfUqpnH6+T0HaEdKvCmP5NxH24lbxRCct
5U4mPrOKMFOWReYYJXwIY3j24156aQrfjud1q2VU2BVEQ2aZ6SsHox7MF9tJ8mSlKlHzFDlgn2dx
oJRvqmdkX7JiiF90x/CrGXV6gjNRudnoKTSMqEongmIhw+Ba4y3VRlfaKqd9DksDKD0S7VT6KtPW
LXpGepmHTrXVOslBfjWpHwbNKK+MctqzIisCp4dWAhRFLEiOGx3/M/J7HNXlQt72UqY0a0J3dICD
9GsBdAFn3FBB6NZwNmpmixewftGupRK3EonuXOnrnDSRwQKDHhL00ECu0Uc7bpEEiZUSGUdAdAsv
NGZN0FE0TKSsvR1075rU82nPCln3UV8YKKStWtM2cudFShiivrfNKOetK9K4Ly1XyLI3dHZ+phuv
V1pAI3X7uEnG1+RjgpkbhT2neFmlZn2RztZbK7Sd8odSasY7gnnA35IsqihD1go+frGv9RSGm0Bv
1zY7Z+amyCWuLz/LycKin4VG34hHQ12ThuvxRNd525g5JolbtdEyhunKdaom19S+z4yCpw0VYTxf
LBpp4xf41BVUCrxteh2P+awvm7WdhNGtndCWuvwuJ2068DxAoEjxkK8ykOI4HqXFZkoEvjNsndxQ
7k3Svk1uiOaLAZyIdMutVwL3q/nlQc+sVJiIAHaRCUQ3Zyp8AbALZfbEHLaljyU1th3QFRUEP4CO
DFc2xblZBIeF6yJIkRG7dPx+oS8VhaitYdup8fBLqTJx71paeWVFnJtFxF4ReGPrjbiy41Esh2JZ
McjD1tBC8QCnEpvjqMHYpq6KdBULUkkZp8kr0/gBRz3aE7zQqCACng9nMprHx8PqXt4XUmEMWzpW
HkKKTk+EaVSh+pNqbEsGhQhGPbazui+6aPtDT9XUGNMiO6R0VoqOlkQ7htFyqN2qhStRzM1lepSl
MtKuLn/0M3MEgAYwBoqQpAtTlERnmYVsdy148JaKlzZ6LGAxvCgGCe8ovwPAmQGBvTzmySlFk3tU
RQM7yueXp8QPP4IJmNIV3np02ErMBBexCOjLecHXhPbv5cHOvSCB0ijdzAllWJOlllt56xNxydtE
9AjcpW6DIlsu+dWyNT35OYF59zr0vvJ+edgzmwkQP/KVsKCRAZiiOj3N7mATm1Tuqii8cXTQE0lM
dpBirHRlOs8MBdAFxTmEe0Zo4zgDn44ko48AbeZqt9XspFjmdgMvWrhmvY2TJLyCBTk3FnsWyyYI
3uBdxl//NJaFXLkF0XfY2pWWval6TyNVUEyaRVFvX8H5nlkmCACj8wPAH6GlqY8nMbynlXrNIZga
hkuiHaGfa8XhzuVzWgRxlPEuf7QzxxIUanQZudBGadnJsVtyTXfyeAKGTopnkIaHI91c8Xx5lHMH
BHJZQClVTj7wJRN0aCOlwMwVXgwT3eLHwOp9gCVFq73yUvUgGY18F/vQhEHEJk82l+kNzV3jvYtB
Ic5U4Xe3juN3y9p3AFNQMnTX9J37K1/63Fyge0f0DwsH+MvkIUs/SbNCk4atBjBtUQ64alZ1VV9Z
u+dGGYV1mYQRJjuVhmnd3u6awu63zmCp69inS5Ir7jVs8blVi38ohw6vgyjcBMvtxUrlNE4xbHsT
C1s11tpVT0eGtB9wycfH/f+i+//iAv20zk9E9x/fi/cfv6L/sS2jdxrOR9r745/8t/a++gdypx9S
QKDJPpDR7a+y+q9/KYryh4Ks1wjeoqXxIbD/l/a+Yv4Bwg5PIRRouVoJ7/5be1/R/xj5UkD0OWY1
zKKs/0R6/wOo9/fVDblUAwVJQDu5JCTH9dOQ3bTTi+A+QJ1KdeJdWMn3Yaoths7cNkL6GprJfcfN
rRbCm9k4J8I53iiOUc/gSv9IOmcuZWLzaQ4ffw/9GfOnj9vs3BNNNJM6vVLhnPflLsjknSXlLvdy
RuPAjhOQdfUK0QFr5hRoQIi+urWg3c9ydCXQJa9/5oG6z61KnXfasAPP8a6ZGEwrkoVVWKnqdGLM
eKUk2GralbmKqp62xACIwUiDZxVVz2dFAwbgxPIuqv03TQy7YUhfhzi458n3/VC6M+iG7Sah4bWJ
C4myqJVWS8oF6KVpwy/dcrZunC5gDTzKafpKD+EV4/J7Mw7NmYc636zVg6+C1uU8l5QfbSHvlboz
MMqVX3o9dWdpw4+6Mh4GukqXJ/QDJXlmQqepETEmXJ68a3Z2gFtsk1vzmhrC3PUsf2m3yoxEEO9g
b1H7ysx38LLOgrc0MbepG2ozrXMXTUlCobeUZp10E7vGL3r3s7j5VpsK+Vz3WAW6tKDn566spI23
LaiARaUiwGIHarMsesxb26Gp6Th30Ry1iGgWacarqSTKDFQljUNze/lVP3CQ5151XFOfLmmjq+Qm
lOxm1zvtY4TDY5EET2A97pjkTdXgzdtoTTT3dMc8OIL1S1j6pvlRsGwGhDD1Kt+0RrDyM/claNHP
tNUftVXBXiqBzplu9FWkKr7FmUievN59rN38GrHoI0Y+9+iTWCZM7YaGv5zvCsfFnrVdx/rOp31H
gW9BsIB9hPNsFavQRbLFtKO3xpD3RljN7dhbhEW7yMwymkchy1fJcxQhWLQgA5RbG0Vl20yf3a59
uTzLk9v8v8+MqYazB2IazwWv2NX4Mih+MhosLsOGmkZTo49Nh7bQWT5W+hqJ4GUoyDbwY5ZhLRnz
Is1uY7YKheFrJYDju+7vx5lEZiiYNHiUxsXOEvWsppik1+ysa1Y2E6b733/9eJF/WlMA1A0EeAr0
WhHgyKOcQnPf0rVAhUFvVBv0YVLNPZk2AvyadfJhg+5Rg4/U+MWNEfsIZO/BcaubugQd50bhWuiU
tczIf0Ou4EVRy00amL8uf5vj2P/vhxXHD2tSxO16Wjm7LokWmvvLjgvy2WSm4+eLsd6VI2WiSfr3
MJNwEXWQ0geymO+UtN2qRjoz8pj5cdcNrRpNSRdmkWGJUM1s/ZqfyofF+rkNMrmpnMQtky5K8l1r
D2BDrZsgBHxta16EDIvxJzBYZwHiQPoSujVovmATGPqqU6VhIRUVsg9+Fczo3VazyJW/BjlNnrJo
vttpy1lmgXQCBX5Nm/FDUfzcs07uMEPvJcPprWxXtQ3WyQhNqfRzuKfqgdYSUC0fFXLDtb+oarny
9KGbW1p8KFQKspar49xcusterr7GtbRwXPe+UtpFbDuLFu516CGo0fk/cl99puM5zIg55AVAy2UZ
y1eIv/9wGlGOOV5Hg1Xm5CAi3w1+iQSYlixKCkqqMF7lQT3o+HLnar2OtXDeuMUCY68Vsk+zWsek
0C7veiBIFECfsJeaYVP+3KbyTVyaQAGDjRNDtRAuKLHLK/4DwH0615Byjx81SaSojx073wWlpM2l
WrVugSEg2BL6DS4yg7F0eyIUr6v7WdOCWXGV8Dk1MvlBVwCFxJGFsEgj+wh5INgVq9lMdypIo04s
RuJ9uUFQ54vUBnuwd1+QH/pmI10CcjFa1zgxyaWC7K3wxdzvZFxZzf7GitGqQiHhVSTXkgZl3L/n
XnJyOzh5WFkoYWS7Ee1oJP6NYTi72AA2hcAW8Oz7sPjK57rRB7HSiuoGPblVEiXSlQ3/QUE7N/6k
+Jeg4FwjFJbtwjSS59HQg7qOCXoMpFEeM0IKmqGgmpJYQdir/R4K7UcGaQPAmEl93hbFmrQQjRey
5qjX2bb1zy6GykFHhh5mGbhzLVaQYclAKM/oMMaLbKiesizUNp07N2NcL7LiJo6aG20kDtOQbReJ
Z+lLevX2CgvnWwsezRqw7wb73XcMKSxCs4amSQwsWJGIpmR5+DJY0VZQZ5pxKUEqzeVnGEAtYJHi
m04LHREnB3Yf8HIEnO+bpPoSRubBE+FbwyGO9Ud6G7tik3nusmtH2I6nXck9P2jr5yZ4comZctmC
xVHrndwR0JZu/lo2GpxTKrqzWlBmgOtYrUQBRkOqKzGL2kRdGhyKC27icIUdIBK9ofaO0yDhOYD/
leeg5od22K5oO5jQHYHw5R034UD8+/RH7e54xzVphc6NqJudo3n3RXOHCCgNxEdNIDCFeexMq/Wd
3prqojNp3BAX0AkDCYp6jk3AULrRugP5mnrDn0FSPITd2+BGd6ZkrXPsJjIr32QdYA5QbaWpbYpB
rCPN5V1R5gS3GoXGosjh3qTfHAs4gFDRpDKLZzryNwgaro0mnvcOfgDqU2TccvbOJOk2bn52qrly
AVT7XrS8PA//+M0ml60DEdn32qbY6SDv6Dn40WuYhOaiola+VazCpC9NWp+iFjVPDQsfMw5qacBv
VNGHdyrB7kYLhhy0HRpupYwQvciRC1TUJp4JzdM2ZQ9A5crDjlfzuQU2ubKRk1RkRP2qHU10HUg7
YlJb3wj6OyfxHGJl64F2Pf27cQPKggq4Bi5h7trpLZxV97lMoObNPN3zHy0/qF/a2AKuOGjFHfhF
IJ9JWo3gJQmySRgsjfJKPPNRGT332JNbv+/c1JcAMu9KXa4Wg4bOZFiFxgZ/J2UFaHtYCi+rlrhW
tiCq03bRxEhuUi6iouzmtzAjns3cecjqfgNuyptnOjEzwDNviTehNm/oU898SnDAYYIKlLAZrfB9
kmeqGhi0FGPwKaHZzUvFf6tt9xErGHeuujgTJFIYboSaq5RUgSNFHr+QK6CDfBTLZ1kFi6Xog2fd
Iegbo0anjNKFF5abpo/e6Ig9+qjjZBqQAnbRNnfce0vCH8sxAVWYACWXrpAB6RhauXX6MGQfjVG9
nHTrEnB1FVYE1WbqLhtEGuZqFLVLs7WuCZn8Q9ALKet4iyt5aNQkr9kO8zHmC476rCxbeq1t7HTz
pgpd1K/ycG6m9a9OUwvgsxkCdF2ZLe2kbpcpEnLLPFUOSqnvwkE8NYG4FYOXk50I/aFTm1stSeZ9
Iq5Zm/1DVnJS6krbLNHMIIt2YWgdvKb6Vo1MIl1uQdio3iOKTwccdA+x6j10UVmt0VblpDQksHwJ
RkLoxj0iVvveB/7z5S33j080iUwER67XmQmVjFzxH5Q+wPbWb9TqxRHJxpOMdq+rNh7UOIwvPUVT
Fn6QtJsol3aFlnrmmgMGlNNAzejOdQZ/XdSOe2Vf/UPdB12z4w+sIiBRlZWc7VwPRLUMJWCmi9Jd
iwhQBEEUQoI0zk3JeKgQ44QdUIEHhtu6xGYAZFXUaQ9encorqa1V6gnAEzIW4pUb5h/yCxzqjp9O
GRLfymql2SVauFUHBZsTdyFL1p1ppVuDrT4CyJDJmMeK9/T/+LX04zFjNcaHIOrbneMr6yp01nKM
hRt1WfwILTDd8rq07UWuo/PXQUsKnC8luiaqD54hs+F+DmJ4tLzqirb3h/jRmYNv2sLjo+ttrijd
DuziF4HR21xUTT9Lw+7RCYAZhyV1FMSWfyHkegOCayu89AUWJaBjbdCX6HEGSxCLP1IfOUSpCN4N
S7rSpvjgSJ97ttOLT85qqat3tWd4Yw3H/eYQM/+p9Iq9K5q03KhurgAMFSvfb25CqmFRWX6T9fQW
lHkzb+gNbBqryVZUDPwd0WX7VOH0uQAu8KyDFB2M4A0LQgdZ1n6Z5NUV+6B/urGtySXoRBLogcqq
d0refNHhLC1LmC5dJcGrLOI3Jay+QcCq5hpexJpWvZucz2CKHY+agncPvequ9F1UPmtTrNyB9c4k
qHMv93+5CVHtlZU4Jlnnpndy5xmZNHhSq9c7FdM6EHLBnZJ3qAbLyU+RY3wmUveBqAy8z5DfglS8
VZAJmoEM4MliHo8T9nWwuLBy52AWBGd1u5AytVp/PN9/VPB/TWP+/d/jn/mRZn3ho6D44fj693/d
+T+KtEz/rKa/6+gP4RP718Bjff3oP5ZJ5Vf9U/2r6J9/lXX0ewAsZsff+X/7i3/Z5L72GTa5P9I6
qca/jeJ28rleP1oc/a9/O9aeFPpXWJlPf/fv4r5ES/cPHNwwZjQ5N/6q65vaHyAYUM5COM5SP3AZ
f9X1JUX9g7AJeiINaMr+Hy4qZVpX3n/9i7j6DxN0EKJe6PahbE5S/u9Hevy9PC6Z6n4gJv5eRVQt
cCAa27Cjuwm90qkiS25FPsqtpbaHjtPvXKktv6K2IX1PykIHV5cMD6ER96gHWzXEhkZsce7q5m2u
Ro991XrX2u4fHYXJ8+BfRc9dQ5AQ3ajJzSMFLrXAVjL3GmSpbaWlEOKiIL3RBijUjW2xqaQ0WQ2g
fpeRH5FPsHbnThXGV06BMU2ZPAgcNZTTAGMggv4hT/SpsAf7QjiJXSt7Jymiped65SKkxL/5tET+
+h6f+xiTGtA4/8CSVHBffEpDaPoklOojQ3IgdDp7EIykuboIF1YMGnjwTBCRTmWtUUi7ofczzIGh
tb+6rPAWjkMFFfFfgIZhEa3ATNckTdDPjGRwt1brOJuksdV1VfrwjeKmuzEiqVuh4qWtFNlD97TK
gGyWyGUuIY/lRJOq+3v//6Mqw6TK/vvNUPqnm4ud3mnvSO8r+DOgavZSktxwISAVXtynin+bQ8Ep
wD4rMJaMHtx2SiLuURMCmqtRhvG7fOO59VKDzaIKKNiJuYvjdBUE4HPT5qXS9VkmOWssW+acuZc/
yOlnV8BIWQbycfooWjo5XVXU60RbVRbMHiPfSMC3UCjKryFwzo6isr9pu6KNNYULxB2te8tPrH2v
1yiHByqE4tK8ptPyodp0vIbZ1DJqBrQUkeo60aITeYpVpOodmqj3n2ra+BinZV3TUM2Kyqei1HJ5
JazA3/dFVqcLGz2cOxxCyE0Nqnr5sqL+MSxJUFx0oAcjTpcxBKZrwqBnZgMZfwAhqFagSWNM9gB0
MMh9ZuzsgyyTljY5BTrE5TVhvnNbjXU4wriwZkCvY3yMTzu6RZSd+0ly9iiJQM1ClfkmV+VsLic6
PEYgCfOsDMolFKRyPSSdNe+rXH2x8zB50wnkFlKiy/O28GCmpslP3yvtTdslw2MAThdKQYMWem2I
WzsrpVUNT3cRZIay6us4WUCRkp9ikE1U6NT0inPIRCntY6dBDB1RQ6jxsN0m85fEvqrWA/MnO1G7
K4DhzY2i/w7mMlyjipvM6xTp/rpDuDqAGniXmGk+A4qrPUuBYuxq2ZXmuh9eO8vHBOZo9SErPCqU
jgKsnKFTeRS9czWrDir3QELs3qDpDOFDksWN5eTpTU+tCg6dXdyVcVkvLm/iY4QMEzKOPNoyqojL
UEudRKAVhFrD9wL3EFvxbQL64cWUgl8FEtPbKjDK+eXRxitp+p4klMAoVCykGO94XeltGgrRsMvs
CJSWncJVqlvhzpEqLxdZnkH3GMWrLw96HP19vKIB3kiYYP6JHT7auZ8Ws5sSbNipbe0dxdDvgUqb
c+T8k7mqJelX08PgBCm6A0IIw1pv2muujOMrTV6ZtAusMvtVjGji41cOFNjXlZ9xfrmIAQgj+uYB
xIN1F7ZXJvdDTmY61Gj9CAYPdUMsS4+Hgtqh6JHu23upKeiPeHlprN1Eab83eY2+imhvzdaCct3m
3y176J+gRW6GAvYqAhd/NiioL0BspY/CV7/VsDE3Uq69EVeZEO9VOrwqktg9pfBVpIV/hpoN1VOz
87mShPqcFpGK94BT3Oi1OAxyLy8zm7AeyUttqdRkVn6J/3BvFdnNoMjOErlHlCvqxzyyi20aIwKM
P3H83qc6ghyyXm1TFBxWlEGkhV0EYJS0QSxMBSbb5cVxZkUC6huhQwSRqvnRJ/i0OEpT70RDmXSf
6IW9UlFrW8axA8ISB+ndYJAJNDFkmcuDnlmRKNNZYMwEd86Jgm6gQ5YQmWHvBboytx369PQ7EmkT
c5ZuU0Tn5+6QZwuwgeaDk7f1lQ1xZklaHDWEUIi5jXqMx+ukQo1OAClknXhChrOhVo+ZcJ+UOE2v
RIaTusPH3kPpjwABwSl+ThWJCx/zb7v37L3hD8mjVUMYpsUjL0qjRGLa09tVaBbtvLWg3YTkuzOj
avv/DMj/+yFg1FgjPNUYkUHH79vFZdtKeirtozTWFkVl0n3IFLhnRdxB+xTFTsVl4Fbt/X4DSdFe
1V7qbagje1fy/DOHLR+dcsqI6IRMMcma/bDB3D7NzH0HTnCNE4qJZUGa3geo9lSDfE2z78zaBrEM
x4fIEslha3LZBX2LrkAirH3hwxkCa+Gs4A/Lt+B9jHUUYKjX2sbPy0v7JEDhtUZtKC4zmYNoGke1
ETKBGuoC+1L2jGXvJ+9FF151mRxvpeOTDqlmm0tkhByzrKa3ltkgiVy1/iGVsmaWDnlDh1H0W9xa
jWfHLMqNAv9+58Y591lR+mtPUaVd5tvVfZzX2hL9ouzaUh9X0eSZQIpzQ2pjnkqSeLzKIjlBMCUt
CS3qJFkaSt/cBk07LJTQiTaV3ssIUYkec6rcx9zUandlq7TrvPKueVafJoYmaF0ugVEFldhtGjKn
KWR2F3+Og5kIjyMbv1Y7zZoH0lbnG+yHZolGTQISSbM3ugcaNmkaikyJ91dh4x8Tm9OwBkl+9h9C
6DwLSfrxlAQd+NjOyf2DLgV5uuirUHkFm0kqXEYewPAx4KOjFqNpQS0pFVcuxA/breNPghozpFUC
Po1p+GjKfzrctQ4yeQOY+eCEOZ2jTBVYvqQuGIESFS4PWmYrOc0hR4Vg7mBCOjrC5i+WkliHwNG6
27prym+6YWcPIXTCl7qXMYLAqGhXDtyFTQKv1i+tcoHuhDSrDcecNX1XbPIILnUY65iD23UyS0LZ
XgRR0Sw6BfrO5f12eqSgqcuJQqwOANae7gQljbw+VeT4kCNeuciKCOp4oBqLFBD3uuzU7sqcnu5v
EmsCVQglsEq0j7X3aUrhLQ9lZnp80hiMOOps5VpIdNguv9VpOoZBLSUFuGxUMNlOk81k5FESDbZI
D73RW1ju6Hhh2CoxwtAtsc4ehXRwccLDQ3qIUSta5375s/VV+UeAG9HWquJolVilv4ei4lx5ttPb
kwwdghCHONnPSZSF3oNUxWoSHlQfhmUCD4leH0pFciZlVyb7dP+MPDdzTAgYDTrW8f6B35J1Kgyk
w9AnUDqBfH2vcc2aWTE+vl5p+U+KWtUr3x6uApJOTzMkwCm5YBWH46Y5jSVbS7ewFSqjg08X78XV
OSCEOVIJKwMQTtem3wNHEXMix/Rn5SB2ZVpSMXdL5Zqv7ekCH5M1ldfnLIHMNC7ITwsub3H4aGC0
HiQFFx6lcWLaJ+CiEmBApQz9/vLKO63FcADqBqU+2DfUGuXJpamrcRQkapwcfDF0h0ofgjVwoOqm
ghQ/A3oMzFJp2ehxIS89dMEQE4pz5OpyZAu6aEC4SSezgRu8TKCc7vysI7IJWjFDe8a9Ky2c3Xz6
P2sdrNQiiNEbsfu6uxFGVjxlEE2uvM9pDMApztSNjDN0P6eZvAvKxIFR7x3Kro1eywAXeBm9okWD
MAEgs7JYDAB/r0Vc4yQdH7xUDXS0o5hHfk67nnFqWb7nRMGByzJ8dCLF3KVOI68D/ZtlfC9kSCax
FPQ3wRA390Fi/mfuM2PEp5sEBiPc+6P2O8mEykqVWzuIowP3Y4XtMuIayAc1V+b29CRglJElOWLO
cRYQx0uzj2VzMHIzPGgykNHc6+jQBJm5hupYLC8vy7NDEbmi+AI5EcPw46GwqzM71GijQ5SmMXAO
J0cGR3wJdNykLo80QUaNc2eQm0MSR/kWFfUpncv2JUPS+zA+tC4yHQq1gZVU5+XGbEU7s0LJAK5V
f5XMzFr1VV891mHXzxSYNsvC0ABCJ3a7uvxIp3eOgYsLpwAmHQRXUz8CP+ykQgtinsgp7XVMDQ+T
Q+laon66U9AuhtmBeiqUXxyNj6fYVBx01+gTHRor82/pxRl0YrtkVaIOuLGB4iCRpV1ToT75rtgE
0bewDWrn2qn3SMGiigbP6g+SKX7VeuGtsFRUl51bVs+XJ/E0FWOo0R9gzPxgz03bF7LsWpUcpsOh
jiN/2Rl2s6SaSvnbzZOdizr/TBoqiO3YI94miDdRmdHi7eWHOPmSo6g3nxBJZcCUJ8+ADoGbWo6m
HgA1BQsEKdFFSHDBuzzKyZekUzO6V6AfTquG9sjkS6I3lciSyA6NCn5IKhX9Vu56BN8UY1i5geVs
qjwLruyb43uKCJNGE/OKNu5YP8be6HjQUNHaorbs8guSd7dKHTyVbdDOYk/Z+0n85+UXnPSLfw+G
xINiQVOmovUBlPh0KfZaX8VK5tZf4oGIDK9T4A2SUYRrWOTmvAKTtI7Q5UL9g/PBLhTtAQB1gpqS
pG+5ZJqbwcAhQQ4wOKTB189H6bx1GFcwKC0fiEzdN8+KGdlzcqdgjYMzkDK91FFOKLsrd4V2fFfw
LrhjwLDnfqIKw8/JKeqz5aTBGep9j1rfLpZCaemyRu6cCKk5C3Du0u7bZi4kJB1TlyoJhk+Af3xa
IpoemfvKVFF30rRsmVhBs7QM7lBc78K9bEbJGk53cc+StnZRp1vLqmzDF4kAdmnBlgAGhXIKdifQ
41Tjzw5LtHWeOOKgBmY+pzYe/LBsT0PPssP5VUnMcGxmOzeWW7izwdOVpR/J2QqurYkoBnXFy5/5
eLf8npmRj8TSGqNgbXIiRRVKkDkq9fu2BGYVGKAVs5ahLo8yibXHYYjyWLTk0zKNnCmBTnW8GCqm
I+/7BgJdnvRoOuE/iv1d2nwdetw5Y3w9VzksnQ3WyhEpUI9rZBf5M5X847bE+3BVYBK06IWZXXm6
0zkYfWGII1i4Gkn/ZFtZjgTtxWh5OIjyIOI7ZU7Dy76yeSfIot9zQMsZ8wvaP9yBk6lOAg9gWq3L
e6t160XPGbbQGtRQ6gi1MqIN3lVxPGspRJXNmZf8mwwydjZIfY00E5apA9RwfH0sNECAzN3TZmiv
zMRx0XB8RMpnVOl1ACuUsaeUZ83zwVZbkrIPA11fkJlZSDG1KnOiN3O9TrqNk+veupbcn1bJNrm8
So4vqt+jE0zRGKPxPfaejo+3zEk9CasTdY/OdLCrTZCwvkuNEr3U6srHODlJqVcRs+L3RW0UOt3k
+HaqbCiQKUUMXFHilVYrzoIwFghfprqwWhEWu/xqk8b+x7uRQhPECX5SwJkMKOj6dtz0ghK9o731
sSa2ciGyB1uBdKJTRVgEPeJhNPbFVpIGba4WsYPCYRg+jjSR2eXHOff61BTQQtcIKrkoj2fak0PJ
Z3LE3m+zfkEBHBVGEqCZCCttkYzsgMvjnfmyrHjK3+jz888UhKwC8HBRYhV7DnjnhriQNZR2yj2G
D/G1mT5OaH/PNG18ypF0m4jmJtsMK0grbmrWcI2PwsNAYXjRtNKT0brGckAn6N6TM/kgm4G5ElGE
4zUio3Oy1J5CTfGqpnyF4LtYl6nVLFGKiyEjAOy6PB9nn5E9BrUUuAewk+P5N6LYywZHU/Zto2rP
mki6u7ZE5LzPanh59HqxzkzNRdoMwePlkU/POp1TGIEX9GZ0+jjjr3+61SUyJqRJbYWzTlVXbQig
vrCGYvsfj0IBQyYYVEAq/3Ze/zQKfoBaOPiStkeSGvlsiwJq6UXX5EfOvAvLdwRr0EfGwX2yp8zO
wzDMjfQ9bFFlqaXJa6GhCn/5Vc4sXVR+DYs6DNUvqmDHE6ZI2ClbSN7vsZMwtq4MaUHDDffGCBL5
6fJQZ98HRj/bkoMJj+HjoRCcpSYGjHRfgfJeZgmtSrxg6ys3/pm1R82W78Lqo1k57VSQenlGXXTa
3ifQWQ+uaa7jNNCf2r4Nb/o0625T9OzXAi2zK1OpfJwrf+fsH3vTwK6IqJyCIsiOyboPUqMKGmDS
I5HW9payI/XOMogr9z2KWPWwbhNJzFGQDm7AIgZfCsB+z1Su8p2BMt8PQuL8LosM+6B4boEoVaM4
71JSSk+u0LOHKousciYhY1Jh7Y35QG76qHQiXPo9RjxUn8u6HL4PFSrgS6NHoHSODCd1Abq12a09
qO5K5E3AJdAqYTYLMqt4RzODEqTk69ZN0sBgsUwbOTZLJx3tayfzFtWQjTKyRaX/cHzH/G7nTSFm
5SBgDbp6hTyW5/kq6n2UMheRXmfpUjFLI79BfE5ByN76P9Sdx5LcSNalX2Vs9vgNWmwBhEotI8na
wFhFEg4t3CGffj6we9EZzGFaz25WtSlmREC4X7/3nPP1OlGmo/dds1Xr7OZ1no5ZXmlkQxoNIvIU
FfrzYqvs2bKH1maG1yQPiSVvRYO7J1LWUhMkrWzvHyC5DGCyVk47CsYpO+BrpmVMmlbRxiRF5NeB
Q95kmATZCOyvNtQNycfkaSF8zvpoS5T4ukw8lsREmv5e1NnG+F0sauWkHOW6k+UMVLtrrPKuoxI7
tP1ECdNJe8Ww5zk9OneCAAlGcB2xn8Bb1JEzJ/W3tUIdpBiPpaS3mFw/0sis7+OMkyikrGPxxa52
1zHCy/ZlO0BKImOUCM8myHOcWm5DoDpR4Hp2NPUheR65/GXoFvUIp0BzfwZDqR0zK2/utyPKiVXV
qE5jWvffLVJaEWBWbVNEM7p/PZRuMryaYFHqmHOJem27FSOSMtTwxZ9955ibM6lzjtV73wtRrjfW
LDumzK2nqM2aHFTCqmoCtv1sEXedgRInHDQHIEFrk4Jkj2vLONqul4e+UgdvQWx/XHIO24hQE6sK
q7lfvoydZnpAAlLjqkytBkVr4yhECTlscnyoCZF2PI+ckQ0CJdfKIBbSI4cI4yNKmJ9TM9NPM7LS
VCEmKevNb/viKRHrCvg9z+wbleo6ycJL7hWx7c5E4as2iSDniC9Q1S1F3PLo7lNFFGBE+1o6J4Dz
zSeHx/en41/vOTs9UgCmZ8R8/QalWUdtpI2JjI695XVuFuRtQUeSWgipBCEduq7dUNvZ/s8L6Acl
tsOknV4+EzIofZencgLN21kkTnJ2/cm57bKkewtqzSQH0Ol/dr2ToAIZ8l3KIC9up6GLx9JOjmll
2o++Q6SsiZCdsTxnP15JH/+clX2yM15eGWaJrOK0v5CfsvtenjWGPjGtpi7UuXDG7K5IZUliZY6B
h7iCKChs44ly5LOG80cfSgAu67FOH5Hu3vuNhQQ6RFhDNVLtekjOIRZBVSB7GFzDEuy9sf7+5/tw
WV5uP5KuIDPK7SaQe/H+88bWHPD2duM5WbtD73OynwnrRPdk9EekQJ9saBcCcX+buW8Ht20WSduT
xuL7j+vgDizW6Ixnggumvb2ZvUvUrPeiycZjzs4QSUdW5AVnPZn1eXIUnPGiBHZllLfwFxSj68gD
Lbzji3eEpQdBpDVVvhNZLm+DxFu29Onlk93wg5uCaGGrXn4N1S5lCzYi+0A42XQuzMXdj5XtPxjC
NHjZa+NodkOyE4T9ffKGfHBnYD1YHl1XxshooN9fKjovG0Clns5B13dHQCjacUThF6I6neJc4WX7
r5+ETUNIxbmpX1C1v/+8sSiVtIScz2nqPmW52TEDTbFFt8FVupHb/vxp27f/z/KCB8EPnC3GcDvF
c8R7/2mVAhhBh2o+y14bdkIIiBNB/9kJ44NryO+hmUT1TvPvV7PpP4rb0UKWXczdfK5VN0Wjs1Q4
x90ntgN1zRH9s5f3w4/bAF9EThJHdjklo1zTvTQz5/Oag09CZwKWAxH0lhj5ncZT88nb9ME1pEmG
noYqjcbfpXqxmYmaTdZ6OU++DXOos5t946XG65/v1Ac/it2BEDAupLEN0N/fKeDPflJXznLWlfPN
KYeHwBx/YP3+4c1j/clZ/0KQ+Wt9QNprsRwxVcZfv5X4/3HDyE7x5hbNyLnyliE2i7zCBqOtuzGX
9mHxWnGcqLhCDSrViVSyBIyRRY6HqNNIQuYj2dgRMTSFL3++BpcnCxpuAasVrUTAveyUF1PAIIPa
U0P6OGvpOO5xZEHU0HT/qG9J0H/+qN/aD9tnkRi2STGBopBp+P4SMJJzsizxh/NACR4i1dZeOkGK
/9S67c6SDVIFa0YBGoxppAfGcjXbssXT1pYnRSV++H/5OqwLdOoZAzEDff91SmhIemOLkX6A1p1W
k60XgcZ0VwkbgM9K70mOjYX0HqWeCawzrgaCpAejlseMlNpPJFO/tbp/XR0HoiVP/FY8XFyddsQo
6imN9jD66mt9xGHhzJSyYBJoupqYPG1R1Qd9KbEegTO5m7MkOHQ+WR3JMulR3/ZQIFRF4jsBLr5W
mPdyLX3wOY52N8i6vFoJGNmX5AyCDihm2BoCaEjZTJ8IhLYv+n4BtLaFnZYCMYKMei423gFw2Kgh
Aj2b5ZpHTRNYd4XNEUsIHIG+CJKoZIRwDeT+/Oc7an30MGPL2NYp9hb6ge/vqD5aPTt0M55ZOtqY
c936giiV8nj29GdrzGEF9razn5wOAog5F4elCr5meWI+DmvbvjVw6HAy1sQ/p3p2oBeshUFhAGiY
GHX7lgZoZwh4ch1bxkMv7L0LdgajtgNsKRDNq18OfljxsjF1yno4Pf1wbaA4DC1PrLsW8ApolaV8
0ExTHjq5LJ/Udb8vmzaCLJOBPvMvy7oUkxRCIZedsuVMZnK+X61m4uCZOZ/c39+v8ga3pkG6GRWo
sS4kK0vf6IRhu+s5dZoh0vrRIws9qE+dmj7LB/3gB5n0SEFdU6tSwl+sToSjcWJWun4e0HEe5Dp2
+9KvkvjPz81HP4ioO3MTa7M8O9s+8Z9LM0NZTuKFcUbw4ocOrqdwbYMHn3yJ3Z8/6fcdB3006lsi
DalDqE3ff1JheT3zj47u+2gc9cLYUA/VI27eKwIk7U/W29/fQ0bbZMAxsw9o8P22tNPZBZQsrXPh
kiWmAceIqsXtb3ViM/aJyvXj0ujNW6mvn/VYPviZyPHQUCOPZLB+eUFXrR84wwvrHEyp9yJT+5sh
dP27RlZuDJh7+mQl/+D+UZQgNGbSSuPevyi9pY0dtE0X66xjyI31PvMOmS8JptPc4fXPN5An4rfV
zabswmNH0jXb+eWM3nDnFJd+4p2Fn17Lrq39XQam5kY1NKvwg9jey5wroHp2ofnPjUI1Ek/GWPjR
Orn1VWAmaMqbhSJ0UDZFL2cgx6I/4JOSEswNpDM/0/OvtGvT197DoHGUttEbsUUsdB3lQdvSG69w
13c9dliYsbOwYPE1k0uXop7yna1RVrCJ2tZCEvpgX5Gj6z0hf2TvMiHpSCaNZ6UyZIpL2tDtpVRF
kq4dW0nol5dUBFeamXCwqnTjUzuVjRulExc+NOlLEY0NMv2L2xjWfPLmxfgi7O5pcmCRho6pcjDn
lVZ+zW0ykQ94rmnLpGylZdzIBQ19m/HdUjBUJzPQrT4Upcpir/U4Dg+6enRypPj0XJbRPNpsYS8D
hfp3xtHawzQT1xf5Xpu8LksRBJzf9VFEHYKtK71rKKeEGBNKYb3yQGD0aPJ7xP1BJOhpGWw5pbLD
rglapgyZQyiEUdByjQp3mh+XTqcx56xZu/Vw0uIaSylBdSAPvxrDov3N6kADDhtYy3paukejWFn3
zdYFauk0BSF9AYSCv9AH0YvZ+p4O9LRV+1ojAX3pO7vA1OZmJjAudk4UQf0qX2nfTijfkU496yCq
rpVGykm/pOpZwjL5y/C0qSfMvzZaLpLd03Szp9U9+Eg984gcQjWTmYEt87VeAe7cO2RcJSHtG3Gn
5aObf3Ko+WAtwTuDniJA7cS84KJWMug9tzho1nOdyYh8+PZYE5oAAsSCj8R7Rkp5acQQmD55tX/f
ABy695uqFheTzkn+/YIJDLEpZ6EF525Gb7roBXlwZOh+8ut+X682uyuN120iirTtYllu7TXRyKjR
zpRn6oogc2jbE2HXvtOJXeXAWvrzKvL7gsXnUf9i89wOcPbFhjM1iYBxN2rn1ke3nGz0l1FadxKT
4f7Pn/RBzc1HMe7C8BRsW8HFR5Hg3/Zz72nnTHqCbFxj3cGRs2LdU4x2OtiBaR6kTzmG6ntlq/pn
2qYV4ODJgoTUap/Z0t6rLbdT0PZ1PMLa2Rw2++H7+8mkb6BMMLVzv7pLrPDBP8g+Wa7wBHi40JMO
fz/E09VOnavebWly8nRHas0+6wl89GAh/GQX5pTJ3OaiiDEIY8lSM03fJk0rYuIFaVRCZ/7kwfrg
RrMHc+hBAYQT4tIGRpe6zyZPuWfgyfh7rFLs5GKaB7dV8/HPd/qDH+S6HuAksmdRgF8emQFwL1qT
DME5Lwf7ZKZ1EbcC0fmfP+VCXPXrBrpbG4XUNJ3p5uZd/89aqQomMvQKHD22KQBADpm8nqtK7lmC
l50ZMLhwa2HuYLoAfmtWJ3bF8hnc/UL3/+tLoKUhZxkxOBWbe7Ea5V1fFFbai7dEjGj5JbkPN5xy
lmoPPYGEG04mbJPk0mpMRYb2dcVI217xFvivJrSaz6Tp2yL0/sCzGV2wnWDQNzdv1ftrAuxSTwGh
YGr0+tUEeRWk3d5cW4f4Hi3JLLB1g9KvJKiVzxK1fv9ohnTs5T6tRE4+l9b41PRnaLqGf9YMd4gz
ZlYRUvUAFkz1tZDWj7mxtd2fH4GtK/L+1xI0QIA6NkMEyxiJ3//aXBt0d93c6d28WD9KpMCbs0F2
Z2GXUErShKQvRgiBAmnoZCa83xqV2Ccr6O9PO/ZltIsoXxEwIph8/yXgvgVZpkzswbotYlvl8srW
cB/8+ad+0LR5/zEXHaLVRXiSV3xMF7RMqlyvDQmh1a69zjQePK0qySLz+9cKLNjOHNUac2LxQHdl
4q7tXYx/w9LdL13uf3IEu9Cubm8AKylbI0Nnk/3q8iYMMjHWIdO1s0aW5p7/rby1YdIhwxPtTemu
pKtiSYqzDCJzDceThu46/6WZ3YwXOc9jA67jJ4fPjy4Wbe9tnUPlqTMTf39P+i5I1nScN4uLNR0K
LCm7ZKtzSVvMIwmXDQkkeBmYPz9QEAf3rT25MXUia/5sw3/0CdhTgT/91wsj57dfUyD23IDF6/3X
apLUdJkwMQYaLRjcaksKxIr3yVtxEYv0645wctyKFQ4GiEwuFgFR4W6csxYfgVblL1q3aj/NjKCm
XdYZpY5G3sgjwSg5TgdogGGe1MPB0nPCWVph5UFo2jJ4CBj3PmqoRbxYthlY+nzWs51KZu+TbtNH
X5egAS4M/ha61c7FOm6IBGRX4edv1lL4dyvwxkhbivSO1Z0khRWBjOVp8kmKJLvauKmxWEYCW3WI
iIVry33T6e1Bd/EwO0NPbvOajUM4I1T45EX/6Kmi50zqB9M03UUL+v72LR6tLmHO/rld1j7Uysql
H2p2dzaW+r/TORm/C4hxX5u0VLE0FLW7I2cEoLgdt6wMzLpOQx+HftF/J1Xf7jgLLkIqxla0u35j
l9grGDc7n4Mz0WrB3qmnOgbXl0RtA570zwvRhVnjX59FEferU+va3Ln3VyHTrE4Ew5qcW6gOpwLS
CdNeOUX4KNxdNyiwwU2VhL1Y1oNMneowlEl6j25gwrHs+gfLgzY7Gz1gshGXoKyFuKroRjx1g7mE
JRXMKzHfivzqSUcRofOXUz/fBR4ATjIAy/Off8/vyzejMgsBPqAnRBiXnfd2FI1OfErxViCeOAIX
8ckFbr79+UO2a/J+o9qEXtSaHrpzpKUX18y2E2PWJr14E7MZhCKFZk7fc4h7w18+K7N/3xQR/zAW
4TFgEUCE+/7+mHlWL1qaFG+tIdywG4jh1oiqvOkrwt513o2jRk11AyaijzVr1q+8ZB5pKQ5GCMXb
2qVr5d5jtTR2fuXK2EvzdCetIDk4jMeeU3391EO/Ff4XV4d+P/I0kABkBlyGmtC6LeGYrfkbZaOL
4DnJyi/VPHcmgMYR8g5yk+4ebUX75gxsxaEeFOVp7OWMQMaGThdldrtv50bcAO1JXkjvJPOqdvLq
iXVkpgMKwv4MUzd4nKq2uNVm1qFwXWha7GqzFU/4KnSs+wV4mRC+c3KTB0lXRQZEHZICJUG59Dcr
4tTSjMdE0XQnN3xxATVmc+TxJ678oq4Ux+2xeu5tvytDQy1GH7lqHkq65ia+KV5eQ0PxMKr72iiH
r3qXgprMSjV+5mD76HJSgrH+IxrdCvH3D4B0HK1kW8zfHKIB9wHh4nFLV+rvqWjEjs/+b1X4m3gO
UTxpUHReNln5+8/TEuADhq3lGH9com67Not9kpEi2+6DnbnM8ycH8Q8Kf0aa2wAQZwUr0KV6vQEB
urZGrkjukKQ3isUP3sTgLS/jNIpuR+C8d4uhH+NvVZYakh89I7tnrMtE++wM8vvLBiKOgxsCLpQW
tCTe/3b+IjRPMjTfaKz0p9rW7ZfGn4J9O7VXLuYhYt0n5wHbgB42fvpPJ9BuZwH6dX3o+9NqOOlO
X3jVgpmQ7Mxo5IG2aL7Lp/UvTj3VJ+lBvy1DCBzZHlAjcDYznEsKmo+wfC5zRQZCRfWY0d4qgGuT
uvdrtfuvstXu2x/1s+p//FC339rL8LR3gWv/P0WsGZur7v+esfbwrcik+vYule3XP/lX0Jrn/A+j
PUTimwoIsfHWAflX2pqr/w9qDYb0rkfJGnCK+N//699pa5YLeWWrrFkg+BfbdvzvrDXT+p8NesSr
wDgi4I23/6uoNY6I79bhf0cis2xcPMRpAPE0HRt3B7vET25SgiJQmmNpxmCthtTbwNqoFdKhEJEB
l7c51g3T0fbAOWMY15ByyCtIdehzSMjmOJtzmNuGOJGfvfyk9icaDaRbEadpMJxobpkLsfFaoeJ2
qdsiWvLVHSKrGaCRO5NWR5U2ZF6YuG11btbc9QF9ZDM4bDqdRWQOdfK3My4tR4qimF5nvS3S20UZ
3hAmfifgepLLSLj8uHo/zaJKxB53adFf1Q2k7gUYqn2Xi8J3b1A9rSk4R1f514VWi/QhCda+Pnt9
5U3Xy0RKRBVOhgP+le41wVTRWkFEwnKqqhr2tqH8eZ/kw1qElsIPvqusEj42IykopTTB0+6NDssS
HJbFL01sPcAxXmEMdA9VI6bgfkW3V4J4JhH9CldVrt/Veb/5e9s0q240LHDTg9N39WxBJy86B8CK
0QRDF5Yul4Ms6dIab4Y+mLO/JsM02lO6FC67+ATROnvULGsqb4S5DgHb0aB7zeNgD2l7C1eD5E02
umk0HvsB4vep2uyp7E2NL895Xy7Ek1pDbsGI6JNS7myRNs5fqtamzkNUNxA0Gkvdk74fpVYhJ0LS
h6oI/pnaLjF+ekPZdy+Wp2p104Kxre8129MALU9aUN1DDxy5ATRuko13oY816pfEXdbtS3p2VUUe
TnfxMuaD09ynuePnzEC7aSX7vlJsyTfFXLs+IqHea6JBFnBfj7nOVQ5SO0MsDgi2AWFeVMFTOjjG
dK+qqs1vvVoANJ6qqZbfwSYk/bBD92M1f1l9J69tU/o4fSqJmAZzsDaPz3WS+0XYZWlpvABitUyC
4PDw9rLVc3KwK4O77hCAALaXvNuIsihf41FU6q7zOBOkmKXgaKZMdRPbb9MrnDAYKkOZpD0jkU7L
yyhJUJNErl9tF6c9NFwFhivG1MtYFU72pq8NG4IVYGmuir7Xdm4vKn1HGJr9YHSVcVL+aHVRjVzZ
DI2lGrx9Y6UFvHEaECY+rlIfd1gwEgJ1xlL1YUm4ztcqqyfGMamP+5CulB8VUu8PftKY+4TW51fZ
0NRWsGabiHQKEvrsZOpxm2KAP/TtZH2ZemLxQukQlo1pklSNmAleOhxaGr/fMzVqX2o3d5+9Pmga
Jtf5msSYP9Pm2HRtxVfp15TS3wlerAW8aR0w9tjLFJHs3ZwGkJ/hQdcngySlrx3BFVcZ4oBvZrHF
EBUFDLaonNyJ7MUgyZqnVsuAuQsDMV+8lhVBwEZbBf1jt/jFIwjtlJzRKTEe5qTwRSxzpGfggvz8
W5JUzakJ1vYxIazPOC4OqRQxtd1TKTv3uHgptqrZ8qZ+r1WM8PeqN5Zpp8yJtFKmIgR+prWl3+qC
qopIf9Xl12k1ZG3YDMkwneq8aKI+0cr6aK1JLXdGYy3yNje6U+1P/Q9jJS3kUKV5LLUxhTFkdIRX
NoY618Lmfy+8BQJBPk7eI746Q4t6e7H0vd/nVX5MjSn4u8rJaDkUlL0/Fx0x7hmBOvQrYCZgClTi
PmaThTTZGVht4sRKzWtLOhBCif5e/p6X6k7PVsOMy37Kb313JIWxHR2mVgYrihM6JFuJ0JSa+JH3
TnDnacVd081N9Tww5rqXfdMlJDQi7wprOZ67XLO/IrvWriyrIim6ZFEdY2/BmBnW6MD9vVfnzV7M
vMYdbPbIKfJrB35ky4BPwTToJkrUndR0imeXpB6PviFa/Buv0Y31zCOyyr9JDi6LkyBX6EZpsLWe
aVxgUFv8tFY/5Nqr4RgoEfinhCPAtwzSRb13iX0dkatI5T8OtZMGp1kq4y11CWePbX3h3zQ41Oxo
2545kvZCI0uQt2GMTOLCb1KnT4mSpv5nKofhuo+9xDTAfs+rkUbLSqZUrJyEvGJZeDR1OlAXZEb6
TTE9kdVjbjitMrkF0krK9KyynoaX8gYVV22ZLDSe+Dpxg+DWOKPmzpc9j9zI41AFwrrOqrV3MJl2
7nhDsmGnfviiNRFtitpfo7Z1i5ysfb2cYsdAVg1txZxuNHfVmmMniykN61r0KLfKDHReketYUPnd
oUanMo+XZCTkMcRRwLQvd4S276mTX1Vf1GelBZkd08Drh5MxcmiLcMYIa98OWQ9uHpm83GmiE/f1
7A36SbZtaX2xG0+wCg/Tl3yBHxMVpPMgJu0yWgIOPTcd8UrjdwfmXsxbyqGtT05ZFUaop469wq1q
gNwsplXkj0uS9ffVuMhmp2F8nK/pdusJbPKuOBkOAv5j07bpuOU71PVLTv7j4yxFE+x1g7TGSCCM
lFdC8wp1SIiiqvaDnQdgFWZX1x4V0l/nKhkEWKFxbuVwq9Y+GSPsueQPtx3h5nsLJbwZpn5tksLG
hplOJwNDQMe4s8qLcDbXuUCi5qruzhoFR1Ai88HKNWsB8XzOAhDRymPvCzuwEMPPBZ57ENo8Cctu
LCU3TCbQguOuS009yrCm8L8as96/+SKB9t4ZfjLETerOEM66Wb5gIm8zUldX66ZHBTYeLYd20zT4
RMM1+EgzblDfDdfYNwKy+FlyDprDRk5QvHSWl6DvSydsTBNxVp2qpXroxGh9aZ3WzEObYze7YZBo
zLiMbKp2wjabLJbokryDpc2eAbeYqQPY37QMYmLH0vQphbWg31WBs3ohWw9EudrQTK4A0WZ3Pner
igXKyQBeQWC8DZ42c6fLDJ/CkbY9Q+/6l1AgcLLKuis9OAIRxTUYk3GWxf1oKhrcwtYBadDiDwAg
BKIorzvA9C+tixo9ol6sD8h1/Pt8Bje0zQgz+bQa/fTE99b/tvxkARxr1nV20lcpKOLU4o//rOPi
mzu0CsYUzhXRZzFmZOmd0166/ZFUISQqUU/kVvr3UClP7ZnFawRpz3Xw4vjNnGN6ETzMJPDILFo0
pdd7UuZ9RnesQMu1NjVDj2yrNru4HPJ2og3g6ze4i+aRSkuW9TXe3vnNygefU2GLADzsGMKNu9xr
52+BWc8k+qfZNNVHOZbCPMpS1c1O9gXJeHzXMdiNHi8sRiFI4bvB6rTyXphjMT83w7zU13j8tk7G
TKDEaZ4xl8a9B5QpTmZj9Vl+oKhGq+F29hEvqw8pmjmnvA4Uk/yjsbq4SSbYd+mZe2451zb1cP+j
revRPCB5WbtvheliU7cga8wPiyMW49EatUHsBpUTNl/nerV3Ud9/aUxD3RHAlcvYJAPYoTKtlCBM
gvNRXNpdssZB3QwDco+Ztq5v57V2CkTSeY8UPdYQ0ezM+le/QhF3WwhKhtAY6/lGl0IRqcJfvquT
lWKmqoRVvuamUw03ec3M94tWOnbzZSQW3703ZjX5x4UQ0JcRcVLLc1a2982IBPTYq01eQglnFBFU
raCGrBGABFFdpwc/8G334JIyYwVQQadJu9E8N2Es38oMEU3ZlS1vTNusYZc79J1Dz+5K74qnPuD6
646m3Wd6kmgPM8kPE412jTeIm50Lt9zVxEGKPQqCZWLzSSs7NFw16GEu7P4F/LDLQ+eKdW6+tng0
pn8CfHfJP2T7G+v3YOTJlT+R35mNvlsrr+w5DgW+m0RDyT4SLl4zWzvZgYWEAhBM10Mh2XrKOS3X
sOhpDyLUUdk3u3LdL+gZpL+bNboUblR7cBMK2JhEQVI6SHOJLY3/JuB4imGarxN7YsD6YIxKE0sU
jFYxtjFrgai5qYO/mQgo0JvYzCWVMlFrZg9JSWrBrs7ZlcgiLBYZaVaN/yh1uxQIcTZbYzhysDuP
RZBqawg+KKm82LRyHRq96yVJC1yMmGD7i0HwtodbqaEmAp+WpfejQZzpD5ZZKNhTwLO0F0Pn+Sff
Gcnfo/E298HXQPSmfBoEp9GnuvHaMpKOW295w+mQxVVJ1EHksY4mO4RsaYYtbCGn9Zbb6mbXJNoH
z0DpyWUwRmvs7jXJLCMeWWHyq6bppufVoq/y0NaDsB9bMgeR4XAu1YkXoe254xjvgIKfCoxmPeXd
+CwXqbN9rVVVXi1ySkaipQzrrWFo+9NU/aSHQCPmb7rmGc/+kA5tmGmtpNfFyKaOy2aw22tvmrIf
db0kklQms6pGykUaOsiJ5FwU+6nE08uv9MMxle1dRU1y5CUcvoBGSfzQGgf/aLqr/zPXPY5Grl56
TsSOO8udVWReeau4KxAZi25oiiok/aIpw5VUJe7EsDoPZHq0PeJkFMo6tzeepLLH2HQ688ENlFlf
W0ZCpK+q2N4gB5L1GY5aOZih6CWbXt6kgbU3O31IdwEpccU/MwThYbeas7SjuhdGwLtV8oa1bb+p
yzSdWdVM2Oo9A11PPjjt4jeRBaUR4yMHsjLOViXF9YqmSrK+lQItW+/U2S7jrKNOAFe1W7rFaQ4K
rp78G4nhgnpdw9QkQ2m37ptTSv+7NWu6+qobUs73wtNGZy9ze5Ch2TgEV4xz7dyXTpFOoMxG23/k
T3TOzehrZL9XlWHAiHK0Go2Wqrq8OOruBC6qG/zGRThPPt3Z0OlyhHO6OM8FeR9liA0r4VQzu41/
Yr9R4oQf3Do1qmvcQzUU1hYJ4iZVpGtdn92if6ogSPXjnIS22+p23CXNJMgUpS677o16LePFoEqN
OE74T5PomAPrweTXZOvI7ItLQXZSTYLLOzUr/xV/eO6wKAXipUs7960YPMJlDb3IvrWJWp99r675
khMbut8vNjH3wgoe3DHJ/vL0AakV7g8Ut4G3POBj1HYsrMUjpE9AtqWapyoaEl8enHRW+qnC1C92
SAgMZlOF022PrO/I/UoZQPKsxUGZfW6gMT4lLJlXGhWjeMbW6DV/tUVLmWNKq7F/ap2fiufKlgLc
Bn4Kh94Ak6soA1VZ3BWBIiFjgffCWCwd4SkaXrdDh1f4T3bZMVHyUPxPUcKuVQ8xflQH+uJQaN3G
dNMM2jZaiYZwpmMRrbOoZEQEFPo66N1F0Nwh3VpeJ7MYjmnp68u1Spu6/0fOesJmUSmVXmmLrEC/
6X5mBWOIyMl+mFFJlzjaOpLLSKDTtAerW8StsoSvR6lqvdPqYwg8wYn0bBK5YRu/Vuk6DQ9wuGyT
GtUY52jI0vSRdmG17AI5VHeOHK1FhLBtl9u5g1tvdVN3vSSmPUTjWOPEdBI2UhWQE/5Q27b/t0FP
PIO7RmUSNgQXP1uuD5s9sdo2tIexp8ocs/nMCaiegBn0yxpaa96oa6333DYCILy86c00nUgJWVFX
BEl+txkGfhI45nU1Z16D1SJZyrW6rsa1nK/H3g/ycFiNYY5oQOd1DIJTM8ns4J6RnIiZFkRJ7WTJ
s+ekrX+t5Vp2VbZFOXHqJYjqykyGgSB031M/ar8rUoAmSnihsdpLd7CHyvo6ID4ZI+q45D4zJ/PG
ZtgzDCIA2TRPQGi3SfettLLWvClru/5RStd7xPETfF3QuJLGKYwyOfaMxx1gte4yHFYr71WomGo+
OfgLHsmgAQDVY36DfDp7X0yGrLCmrXqn1+N+EZzrnfqfyeKVCG1wU19QANshmmeqNZVYrJyNfpcm
gXtv0WsdI8ZKC4cByqezMNb51LF3PvqLQo9aIez16fIl0yMOv/VqlB7M4iUJyqu0PfzTrlOoFrcP
Z1ufYu+gAiJxInfrOjLZT5/NMsXb6vNwZYT4K3DSznAgmhRscp/RPIpUVXArcjez7pa0NO/cdF2+
MfEyXiuIX/dLGyjjGNTGOdCxdU/9TycdX1ayIWhiqjS9ypmntbSXHHGNKlGcuDFa2EoXQB0oL8wi
SvawX7j8zmuC2GOMXYpnbMxaCeB26+f8tNax8Xgb0BaD/JHBU6Cvxj2ibP9es3JgbUW3pDI0eGx5
T6EFPeb6NI97ztt2gQ8RX3446nb31dLxeLJzWxad4Ep7NHDvnfCpqZZ7NdX/2M66/PCXsYWxrS1O
x5ZQ+T/rum6+286Y808xThTQyJRKwqymDUzXS5jPJqFZkjztafjamTVktKm2mDWV/4ezM91xI1e2
9RMlkPPwV1KqpJrsctnl4U/CQzvnec6nP1/63Hu6zBaVQGEDvYFCd1Ikg0FGxIq1mqYLDqXnJM0O
Sclg4nE4r6SlU5zsLXLBH0nVG9NxGlB6fDf17fiNdFRVHAe7dv/hYOkn214e6erPH71ESx+MpRmg
56+M/l1te+ED7tr5keZOYG/gHf+uVP2b3BeqgaMGk1RH2syfc80P8EY9wOjKGXft/GUG79J8cYqt
DtQVx/JvQfffsQTYjZ6RQCSvVvmpvjQ32bKyDagLG68tTwRf+xQZwzxrvI2p/V3W+nc4AXuX4Yv6
VJsq3ynS+6o2/EC9R+Ht6VUJ5/3//uzXGigCwOnfzwtwjzgauUw6Ph+1JWFpPx14wL2DM+lcA4I4
LEF4yLXRQsHEbVjR/q6Pg5fYtn7O3QZERjZBoeckcjpVKdul8gMH8lwzgAeKTKvpG/2WHIqAbfm/
SYrEPyurYZlWVeXn5vqay4IU3Rq1IVami2A/Ild/1EZTPw5BbeyoWaO0Voa/+ogFiEbN3sWe0dyk
emVM/vVll9iQCIAOZi8uWr2ufPItv/POfiYWJYvklZ/iyLxVMoWYY97YYsn6OgKke4ZbRNNTxnIw
zolrIFX1I1HKt+tTkdTVnPXvr5p5aL7W4qlGVXChBJNVkFFPPCOdD1XTnq+PIJTE/92+dWavhoAS
ojVTq6n8YQUoN/XNuHpDXgQowe/oF9jTXb/PoU8inNmqfa/2f+GUi/iCsRucNDR4Cw3trVrmN6Rs
T5WF6mT4orS/5zo6rrIG6C8czGyr9L96kEtjCp6lcCsixQE0laPpu0KZDq2rkCt8CCbaOWII1I4u
QWtqvVRAwaIfebdhIbItFFyMxsut8uCb8tEwziGsm80dMOo1YZMsH3q93DyH65G+NEHB2SCIAi1D
VTFQpNzCWX1gImb+AAPbB6VFcrid9xX9F9TkrluObGKCaxkWLTa0oZz8gsO+RNGx0+3zOHEtFNPG
EJKbR6T4QrHCILbuJ79Ui5MaRzvE6A/sFI7FL2wESNrfxZYslgAm/L+DIEIrw9SqFC3O6URRtFsG
WccEkec7cfNCB83eTNGBrI92krzn/1SUe60XEk3r71GC8m7xtnrvZbMWfMoET1XrhPyQuHTIrY4P
1OgODKaX3wjKswpcjLVx/8mGEvyLWaC91cJCA01HSDenuy/0HwPZxFKZgLvSumCo0FQerxuMwCny
7woLriYiTlB7PZ38Wfnsqcq5AlSMB5iVgQoMnah1Q9rwwWt/VyjC2/jsiUZTZf4eR1/dLb42yeUg
9myQM8rdtMZqybP7MUnRwvqi5PlNqD/b9k9izo1LSGCz/3eygr9JNJSfo6bAxyGiSyb1DnE1YpRu
2EXl+HPUzjRQfB3UI+Ovlu2QVew5PGbY3NLXdZOP9UpATQo92q3mVTZUNlikerQee6pdSmTdut4M
GVGz78pfiCnvIKvfUt+UOGixJyELrKVuwpofz1t6p3tPFvK+sRXfG9ry2FHLtTkMWOHU2NDoh/vr
BiJ0j/+7ZoILC12PcHh1Yc0yfHLsxV8MzMNFXcUEB6YFR21+cWg0C1nFrnsYk+Kz2ZMUwdFZ986c
wK+Y7hOQ18MES4qWnLQITF35TVWBIDtfr/9KqRkLjs/rVVpf3OR/zRgH0AU/nPammAmwsOTVZjky
5WLsOzJn8/wyxeR1uidnvN20YqEj6v9WyloP9KtbO9LraKxVjtLSPmQIEZPIokPlEcandb74p8j4
RkoAiUz1CP3JhlFLh11P1aths3qJGrL5k6/kVEDVFAoiBwB6AjTtPR6xwzBZigb65YDCXTr+2lhy
iT3+R44ptYpaMegSnLT4qc0/a1ZBKf8I18KzgaBbTuvjSiQw9AcX+dKNQSWuQuw2a7JcrwDUMVlH
OdbJoxl3h5hDDEbla6vNp8b+zsPBmuN9QlaL9GbhM/Oqd+7jXr21Bhv0Rlbut6/DNeC6cMOLMHdH
7RpSplwMXaR6fgg48DArRfx+Y76SC91ah329ufQa18Xy/y7A0PhRBubObpzHOXnAtHojfzDGh3G8
sbujkcIOaN27o/bIxTQ3W20Osp8gOE0bmYQA6vsJjv5/zDx9spf8FASxb0cbL4r1qrm0hMJrDFRj
VIN9mnyP1N++drzfZVmdMKWNNVx/6KXvCx4sGnSlUGteLFiCo/4enBFY2jfucKc3DxzLEbiPHfy5
wUePS07dOJkyWxV8UpTOhTX1IXhVIMT72p4/dkH43Y3UT9UcHpO5/g56eouvX7JLIieYbuf9TKFj
9qmag8Oj42KkF6wz3HckejdiBImtm4KnSahb525r4eBK65NqJx82nyGSN4/IpDZXZeF0LoEAlPT3
VWoeWaHbvEvu1/fr3A9HO0yfcdYbFrHuwAWLENtj28Q15mxmONMpH5sZtEr3kpe3Cf4Kj4lJWEv/
/c2TW+3+1RnuVDvP6hFHuUY5A++JRHOPAQ+rtVH/T2yzaesSk/tvl4CegcNgYmPVHCgC+7oRv8M3
hFNydLPmF+/i60u4vnsvraDgFMIssjJUmghs7OTH6vlXN9R8SUPzbtjSLZH4BZG0u6XZphwA2/uj
ippYkUM+Y+1Jwm5EnzJrFt0CZegmgYnSV/Pya6kH74kwry+O7IcLB39QW8hN5pkQKZ5/ZtXytcyc
L87Q/rr+eclRN4R3RuCAHhh0A/meMftlz+Gj59ZnyttUKQCtXh9DMgVDOOokkefJiW18JnLiFKSc
BlhY/dRN5+vflxx4sa1US4u5LB1IvujTI+V7HOfqLlye9LK+qdc3Yvy0+S6TLdf691fHD3BNopkJ
7j9J7Vt4zj5V3KGLGn4iW/zGt/kf3qBXY6TB5Cq9Ry8eLWb7NaiYCAsMN9qtR6PlBQa8dY9Daaqb
Tbcie/iJRLq1YUAw0VEzcoLmtHp5AjWe3etqNl8sq/bX6FidX6z5EZd2fd9kdiGce7I1pmt56ez3
jfM7mSCxCKHNOPLAvP59iV8RaSAGhEM6i5vTJ7/9gTaxj40X7ytvvgXqdFa057eNIhz9HGQ6RYtx
9lMC97oCbwfW9XG9Z8x6QeFti8JZNhvBETRQnCFO2tO3Tu/8To20W/QQv+lqd9Mvw9NbF+1PuPvK
+nITBJCXMJ1Gyx/7sn9s6uDomvm7WYkfhi0yHMlkRFkOij8lWL5h9sel5nWWHr2yP+VN+blS2pfQ
eFt2VSTxDNwqaAPyZj5Nhf3/RtKjse+hqaXgOmwMIrkmdcElJGET2FbFIHGY7rMo2Me6vkas3MYu
YG0tj/03GdqfrstXOxMq6WAqMLz4UToc0Y99KF3Ib9TA5C06RcAc0vfXB5LNaL3kXg0UlRbsG2Y7
+yjBGDsld0+GQdyTUirtwuigd4Nva/NGhkriUXXBCaBZGYNF4WHrzek7b26poaOe3riI4dpbuRrJ
7SxqCE3IGgCvIupww4FKeFoPOxVfen21JF5MF86/OWatEtAPADVsVe/ggfwEoBB8xsb6yPL3IjHW
SH/82HvIUfbZcz9/cUk9xGsEDhgLkTDMetI+1dXbXObaZPR664uIfrqlZDcmCoKsVPuNKNmjAYHy
MRwaKXG/ZmzMTHJti2yubQfImJoz7rk7QhpwpJltx9RWrFJtgkro2v3mK11i0n9ywq9MGvLicTK4
WdHQmY4qdBtO1z7+yTC71j6Klv2mZ5Pt15+s0quhyllxusrzCD8s5YYsjRa+5Em+p/BIODAXT02K
VMtWtlO2hqtRvhrMbnU39mrmRdCB29TL4WQBvMT6WMllTajbWzQTEpf9pzz4aqgQXKJTLfCmRNX4
0QrdU5GRukS0ADqgtJ13jreZmNH59RcCgj/l1ldD6eZYqEaFZRi5QeGUUEq9qQdkzx1zLbECEduF
UTYBslq6D3rgeF+HkMazatSCD1rUbvH6yRZ3/XmvfkZfNnYWzwlvIgpHue28bxdSQSCues05ROX0
sW0+j1s1M4mP0gQ30uPHwyrjAZZF7T9eDIVjtgByuu6jJE72j62+moltBV4fKvXshzrs9U2l7t1A
f+7HcD8a5sZxlhwxsUte0SHyilXGALntVwON+d34Y65LWBDcnU32W4vjw/XpSExRpGYFVqoE1sBQ
64ZQQcwzAIa87zKFa3Cr/PXHD12wQnUd/dWiOTQsamZUcLEn0TckT77MdgY8LW13NAgelDG5HYf2
fpgcfw0Cciv1a2P8QePF/foo07z4uSCrzb9/t4TF6frMJVaiCo+N0O4HxBWJDUK1fxdytrOi/nL9
07JFFVyJiWBr1a02YpUmrZ3eMbBbv5/g7hsy737NFV4fR3JfinzaBnz9dlQwzpgF9/Ng04m35B/e
GuiLvC7TvLJfhOvjxdZ+uoN7n5bmnTnY36//eolPEBUfwcgPbubw2luAPx+HuOpPhgnqlsYjBCYK
VIxVA3JDr4RgRMtq640WL3gHwMXdEKUrpM+EqciLigfeZrdtjkiAQepkZ2jRG98zotKqDuWr0pYE
AA71q1GHp6mxPja4+usLeNlNqN66sK9O1aSERTnbbL+ngF73OEWqU35NUh4ZWnnbd9NtXp3fNtT6
E14NhQSW5jWWCoQu+bCW0coFzsLqhsLdLYXlpdmiObqcAaRt++9xAEcWS2UveL4kM37EkC0WjXZa
cfVp8NCBQsgmJQcSatu7qW23HrWXz5EqduoDjq5NdIhnfy7jB5TJTtDpvZvLDYO7fGPAoyDMqXPj
Us35ulboX2Jzem6j4WMQ6zebB/WyK1tb0//ancSMeezHrBoCLOMeNmN8d7kRk8m+LQQVjtpOs2Py
7TDqPqzpEqX0NtykbNmFR8GIpPCcO9ivrlb72utvC0t/3PzhsmUXzjkMQKm6LCy7GmV0x/X3+Yq9
oJdqM10hG0FIIzhR7Q5OpeDAAiiI8s8oQTy75lmpsg3LkTyAYV/7e2PnBRoo6D2Juo3hYc5eePY2
+Wf+SZhfF7rPaJsR/p/n0X8vaSQMhMHipopVk+nkRvXRg59y7Jaz1i13iRqe1nq7opoAOGEWyga6
MRfN+XzduUjWUeT6tG0u/qTQuGdoTPSK5FghlQJF5SGLNtyXbIT176/cFypaELjEFrEYIPhpRc7W
+X1vg7sNtgQTJOdEpHWYIuAaNRSlvmtMHU0g9u/tAo/E0bvC+XbSRDGQCln8EhJsogPdRlJJSZ8K
p+3u+6r+rlYW6n0BOPHrOyIbUDj0bQNuv1kY0KA52SUaiTRzbwOhCIEiB7Z2sxnjyUYSfMACHDlw
jJCppVl1sscs2cXRHO2DwnLh3S+SO8jUGqTwKNxfn5vMFgS/0NDN0kZpsvAWraZDks3Tue+t+Kgt
mnYKaZbxr48j8W6u4B1MWuXbuS8XbA7NY8e8obHxBDXsxjQuvzFVEUqK6jnMN2q1+EljPEGsfK9C
gdbwCNiBFPVNM/U2XhkSwxYhosnozO1gsUOWW9/RBfRZq9yb60skm8P691fHEs0JO+lqjmUABn0N
ehOX2ijMojYXvr5sTEA2inD4yVcpdeS4vF0Ahrp2cqM2xd2UPNCDtQ3YkliVSI8aVUbDWw88SwMf
UVvEP5RGeYxC66ZWh43bQDaE4AW6HgWjcI4Xv86R/vUoxJILsT3Fr1vaGa/viGwM4eCzD1RiNKaR
xB0aNhyUnTn1CW34S3R2+y0yMtkwwqmvq3LymoipjOZUPQ5jrJ+9RDkT6NHPrW04MckBFNlZ7WzQ
EQ/hoC9KF+1LdX5QXKU7LHq0UV6S+C5HOOGp2sx2ShMhG5DsJmU5WfbLCvhKqF4UWXHcTCXKrmYR
3GnQ8DgnI/44T6CMmB5NqkgUkwra31tagSkt1TkZP7fZbz/FJcsnYjzLoI17d4Z6Z/36n/IVmXhA
ZUv2T0IzXAHMswi/rokxCiYaecBUSX2CgeuGKFlbUXcoUzWz0GFJ8amSJ8XXBY06gzxzEQynMvmS
0j5yfRyJc/ijGfnKBYVcQGmqVrqfkmIc5pAKofq0qrZCGtfrW2HNatcXnlb2usavRokjz0x1q9H9
3Dmi/QvDhXo7TQoUEu8SWCHQpXycremYxvDxLb+trbyLoFH2/6FvEAb/Pa6ZVzaiE4wbp4jf6aYf
GCoN8keu76o6QzXjwwn1CE5JzV4AV5plAh0UYL02u0Xc9EGrOP4WHEDBdppVcvRFkWdHb3r4Jqm0
RFFi+Kra0RAeIciihM6dmffdvLGxkmvLFlwMsGcYZr3cAntVQFBKN/jOg/rq5rrZyMxTeEQMMN9Z
YRZaNEfRfGp3iw3LUO3T9Z7t6HD6kAS8LXpt04DW714yIMHVREakJNocW9xh6aEhkDHNzxOaKFF6
aOeHsvgaK5+m4EO/lUKV7JKImVwgE1xGNbJ8bbRvJwtBgmZ6qFABp1twY4NkQ6xL++pMLLQA89hK
LD8xOroLHKO7p+V3PIdx2NxNhPvXd0rixkQ4JIxhU9AEpeWHWvEryep77rez5f26/nVZhCYCH+E/
KbJFby2/1rObzlTOE4Bks1DhQElP7qJ/p5HRt6zmTCvbP9fHXIO/C7YgQhvTTCGYWS07QG4i7ggE
p70Ge1ZXPvTRKlRxNpQtoQQJmEEVgY5tGNmDO/UWjcJr9rI+Wc1DGFs3DDaUjy1DJu4xnY6Lkhy3
88WSw2sJz5ByXJo2rxhVAxQId8/HIXjSTaSxp2NjfWHsaQ4JTx+T9mVtsHPtaK9sJfhlyys4Ds8b
6XPLFMvPq/ZuTFC1pWG7G2/yYvwyLN2Na+TxvocJ5vpuyo6B4Elgq7PdiHDRt5oTvfcv+WTtg3q+
j2vnjSOIvmOErChAKNZv1Ppuovksm9LvrheTyztcn4PEG4ogR6OiRXsoA7zTMqOqa4KjVpU7faFf
dslvm2jydn3wdH2si6aBnt66jq/cBuS+Sh4OI9YPN9OurPVz4nrthk+66Cz4uHBPZ06lDmjp8nFy
zt7s3aJEcUbA9Ov1335xr/n8OqdXv33J2kXtVD5vw3awrBwuVv6Abi4NZFvJRtkMhJMD41nXjcgv
+H1ZPnRa8S40lxdreFPExgyEw0F/qVlazYQU9ZR9CMnZHWbSUDTEf9bUCGmYaKMX8+KzjHGEU4F2
N1wciHn7lK8PQ1sf8uKlzJSnZjpvlgkv+24GEQ+GNwyT3RumH1rqfu04bfXHFY8/f+kzyC8+2CEM
NPXGGZGNJuIBFstrphpif9BAxc08drdGG31fV29RzHo3JNk/vIPKg+kmpzbe9GYSkxORAabbp0UX
W6Zvp3XzlKRG9pF+6jrejUoJV2+Xme+v27bkXIqwADWKGsM1TNOPu2TeVXCRzEaZvyXZgZSdcOit
LNDhBhpNmvvTASHtgnAj0yM0rYsKG5mM7uhCLfnj+lQu3gCMJniB0p0p4PUNO6V4t2oW3qZQPXQJ
VcvU+DF71glJJ47s1ltLYusiGqCDAKgDF2z6lh6Ze0U18t/prC6HOFwgRazsotpBtBf51yd3eTSY
pP/2QaiGmIWiJabfZcBSNCNtTtq8dkDONgUw1UBQangTzoGFFJxR1CPXooYtNmHG7yivwhlbpn4P
ZmjIEEdcCnWjYH45QGYkwS/BZ9IA4McWyhZu0iV6MNwcpqoJ15rDG6vkTXybt9NwMqoM28+t0u/D
cSMPcLl3ndEFb5W37ZDXem36brnKRT6FlONwJOBG6Pn3Ig22mM9ri7BlQ0AJL8mm6Ui8/R9f8+pC
cVQvr5cyM/2iSB7tCek1iKbnBlbCyfv0FntBAO9ve6mHNuyCJjUhH+0P5jR9cCaaNFRIDG30yIIO
HOj1gSSeSkQipDVKcp7LQEXeHmDopb7YI95e+oG51V8sOdgiDEFBvrJKUXn1+74HIJdq+zZIhj/O
it07JYr6I0sX7aYps2LL7a8W+J/XOtp2gutCfN6Dvkwx/LLQb0eCa1pavg9Osafp5BOEp4cGPRAu
66MdLMpu0KLT5rNMtqKCH+vyYEjqAQYDOBnv49L8Tk/zXRRE75diOL1t04QXTdnmfb3UHZuW0uo7
v/T2cIgArYzzy/UBLrsr1MP+Nj+jbzLTgy/Hn1q0CeK8fl6vTRu5kS5Uhz1mf30cmWkIDoRnnwJD
DKZhJeq7OlAOU+75JriNveuGZ22ej8juFGfdOl8fT3JdqoLLIHOPRCFMNX49N+ehsm5jaHGvf1ri
FETUgRGrYarEfNohLGpDFypG3lO8MDZM+rJZodH395YgUIzSCpwcvp3AFDYZ/U/ydPvA6L7E1kbQ
LhtCyA3oFcy/YcgQznzMew361Mi4ddKqhSJod32VLm8Akup/z8K2FS9zZ4bQvIQWdSX/3i3zVlZR
8thDFv7vr/cIVzaDwtenUjllDW3NxcIe2Da85jxpH+vQpAdTAQlEE+8JFpctZPPFUExHk+jvgYe6
q6to5swHXvsUNN0ZGgcb0b+IlJGtfZqq4aylqraxT5dPDeJgf49WAuxS88YgoEnD72qCqZnwYPpz
9NNJGLXUv9VF5kHabThvuiVcTzinKUzjPU34lo9I2bPiHANeYkB6b5DW3Dg+0r0TjiZc2BPy8IRQ
XOF5a5xMRAutL241INka7AOYjAtzOhneh+uGKNsxIQpRinas02CwfGMBtlHN8z5LXBL9yWEcs3/i
uvPf+FxARuTv7VJstUih0yK1kdYfoNk6u45zQrn0+kQkh1bED3hhSlfbaJEqgnBwnUxSgFjI889v
Q9LorggUSG11WJJCJ/qkvVjR2o8Q7d8aCbSTm5OQ7b4r+IXCHLJGaxhjLH/RagXljnpaAcBdesQQ
rOzGTL/m2pajuOyrkZD5e0eGWkNxeGoI123nEXLo55kQcHMyEtMScQNag7olcRF5GSfYob1+JmR6
dMf4HsWYYxaYz7C0X9972UiCI7CVMjQqB0fQ6MFNONv35AcOXgfY1xyde+iMviXW/M/1sSROxxVc
QIYGM3o87NBknQql3Q3VuwyO3bD+gnr7XdD945yvDyQzaMER2JM6wQhPqWKB5mOgAuU13ru0H86b
V+nl140rYgTgdMN6oSNHa+AnheKjGtxDaAbZ1X3kKc/XZyExMREoMMP66k2uQ8HFhLfSUOO72E1B
m1dv/P5qEq9iEDVDJsHLOPZza5MNClqYX1zk/exhw69IbmqRN0qrzchNU83yYzsLd61m/9p0iJK4
EV2yv388BtqlWk9Spgvmp2ywziV6I7tODe6gnX5Qy/63XWaEyaxaGM5fYeyrNmb1J5vw38AAxZm/
hw4qt8ggaiCwGor7YcxvdZicYX01d4o3fF5014+K6HbJux+qlX02J7iew/luVhUfYaQbnhRbjQ8y
AxGeDGXZp57dkyKqOvUurfXv4Srs2W2VECQ27giuIQxbz16ShZd1bKg+5QTrh2X14VcP8Oidt+IZ
FvRZPl43dokfcgTfUOS1ZQSFapKSnJL7omoQKGuGcYEqsVUQB8t05z5zTO03eRVjC4crW0DBT2hQ
XnpWR7JSC4L36wJqIdXwcqMrXuKFRJSBF3qF2tWc3wTaNK4gF32VIv2JRu6G75acLxFckBmFDUeu
i5sLBvgrA0QdM3VL+VrirEUUQQNwcYDylcRM3aof88bKdT9BknHcjVM/x349wgG7K5qlLVFocdBs
GQ2lfZs1mMLGkJEc9NEkpaBBPKs2wd5SlgMa5zd6kMJrbhyUfisxLtklU3jFhXEV10NCWm2hTXqN
iWw99lHHPaeR8vO6bUuGEPvLHcQWkDVZh1jUmCpL78JrjK5PGIH96Ivq65uGEZEXakz7AjxMuAPd
/oyAHpnwMn8yWrRkkXb6fH0QiVMQYRdoSkSpqhCmpMr0Yk/658jsD23lvnPjYQW3Xh/lcvVSd0Xc
hdqqdjYPRPWERP8MunWKC2D+jd0deh2mST38vegw0bgWLAz1S9MPN28NYUXoha3mHuTe7JZtkerU
luF5qhDhgmYaHv4tSkWJSYhgCr2Lypn/rYU3rdupqXse2avGck/N/OX6Gko8qoijqGxAFEVQc73D
0OQNxzCad1r0DYYGX0Vnz0qNjQtR4kVFYfa5DFRFmRLL94haYfJNd5ApvN/cD9k8hAParm4FeSnL
Lwb3BC3VI28tvU18u2puk0rfqfqbCiF03f99rzdTqBQIE9h+VQ/6rd0H6l4z83l/fTskO26t03v1
2lrsdCnyCPW4KXB9FEt+Zn14MBCO2cxMyUZYj+yrEXhfJXHcpoygR/dO5yEMgV0VZXpKCpTfr09D
cv5F2ISKXG3hpK3tq1ltPtCFmNwkThics75YdmobJ34xw/l+fTBZTCeyZmRql9t6WqyvPGOH1tNh
Cp405zExKEgY2gOc+74bfch0ZcOFSi69/yA08izUcj1CBtwufqFJ8SNwiwBu7Olmmj3waxrEdkbl
IwqwFXtLDo8I06gGTRkBNdu+DTkhbP4viNqV8IIvGyUOmVEIj7gcNQVI+FdQRELretaNpP7d5CmE
PtbPuup4faNksxBeb0sxJRUSrfb61NGP6K2+d5bO3cVT3Gw8pmQ3giU8CYqM7Q811fZHxXkxgvip
q7QPY5qvsjbfoHD3jbF43w3QtSVTNK0adR6U+tOGJcomKDghTW/JDE6ajRIuAnHIAz82evW+2kpi
S3ZJxGHUaPWFdT1yqubge2ZHyEbNwwm9AijiFff3mzZJZJvyKgV5vNxiBVeuJPB7p7pT30VxtbFF
kjUSOaemUpuzlC4q34rq/oeG4gQFX+QZjENXZfPz9UlI/I/INGVBz2PZMJKCwEhuoGUmriyVO8t2
1qZDYry3pqzMdZavvOnitZ3qBJnjG1Wuf0x6uzyPbrk8WnE30WVN3m/Do8qWbX3dvxpIRUokyFxm
5PWmhfaTqXj3KDw15c7VRu2ND2rBDdhoo3pV8ke+prUKP3Y19xNiWWjDD10MdJPSnVojPpfNaBf0
MHVvVGdkHlzknLJqxEYqKzb9sXYex9LukUnQDPTqx3fr7YRo1+cmi5/xUhPcmxvZbUlgJJIh5Uth
o/KVr2XdVLlJyMrGQd9u+DrZx9cz/Gq/4jbOrGTi45FSfLNyxEHDLRoV2acFmwMPGMcotYFrCYMf
1Zh/1Rp3q54peUaJ5EZ94WSBEfFtFx77BdVK222hh172sVsdvOBl8xkisWdDMDXDnFMEpxmo7POd
irr6o0Z+pDKWesPPSJylSGmkB4OhuM4EpmTS9kudnALkEsbEufXGjSMps1pDuGzmOVHTMSL1UZkt
bO9fATGRQA6rH2r0y8LVQISwe7O1CndLZ7alU5LU9bMFZUQXFIA2b4FoJRYlMhmVi4q+RuKZ6AO2
HyHKeFc6aJ5dd8USixL5i+rBjMuWFlN/mlY29Qosfm9ZJaTfC8o68Xe9gBYjy87XR5Psushj1PV1
glAquZrcfba74J4ooKybT28jUNPRNPn7WPfTogaxDRBFQ5fZyr3bGbpT3poIFO9qy9kh57ltYJJb
TIQr0nTUjzlN+f5A2b2z8wOkoPsVXjOX3ppEvr5kslFWo3jlqdwOJVmFLCyEfFn+kDRxiSIM6jhx
GqFpXg3drurnYiN6kp0ZkcSopxE7N6yZDWqMBPhTAbfzsHxZ38u9W30JF+SjnEJF0lQ7atAqbtiF
zMKFp+dM8x+CyySCE0f5QRdUd9DCzDxdX0GZ0Ql+QDPKOQrQefLtusk7X0Xu+ckx6HULjKbxdQQv
kuP1kSSRhwhpNLo68lCns3zVMXdp/I+RWoe4gk4VT6051i5z9McoC/3ro0nmJUIaEXy2wVrRJYB4
87QvCu3rWCtnAPbxPh/Njbtf4h9EBCMYLmdA0poTZQe7fA3VuHkgodxF7QsPq5u36X/orohgHOyl
RjqXng5kOY9jkXzz3OG9QoHp+mJJLEzEMA7hFDhLweeNynsZauPeQ4Fy49uSIyoiFpuqTFCzZyOa
MfwnNNrHPqyTY6wZJy1Rbl133HplynZc9AUz0udhkNNVA/9DYcQwaTWHcnaTG3har6/TZZEU9kG4
+Ze465J4MC0/zVFfPfWhOjrURCLFhJ2mzd4XqJ3Ou9IDwrF3o9j5pJi5Phw0y0RLk97IqD/09lqH
TvFXOsTXASK+13+bbA8FL2Eg0WT0CqVHey08WqNt7Pqttg6Z5xNRhNaowkxBJ7fvgkVDBAqByzGE
V8DcFVZy25cPAeXUaYFLbCtrIDMb4clgIbeoRTa5vWzsy2oXGoEV3DYq+d6dUSEVjvpkgvpvbmuA
Hq6v4MVnnaGK0eNs5N5QqiOAsRi1cHcYbnJ1+Aoy9PrnL24Qn19n+uquUopuqaFIBXFa6Z9Gy/wV
k6bY+OmXN4iPr4fi1ceXcURWem1dM0L0g70fffkhze/H8TnT08NMc3HVj1jGRvRx8agxmvCK15Il
Sm1CEAQ9dJf21fBhysLPldGSj3i6vlqyzVhX8dWEbDvrabRiCE3JX3TP/JSlzXGzuCqbgHCOQ1Op
zWXKyYJlPEmKds1M1fDfa/r4bUSLemPLZZMQz+TQKkgmMYmg6rJ96JRnU3HnfVLn/ttWSbi9kYCN
ERkm5era07vK9O5io0Zzebm5/nnZMgmHUAv6WNUV1/L1bJkP6gz/W+gg7bMKju/0MTM27OlyrRsk
9/pmeLXbpqUPapUwkK0jhjp4x9WMo/GXUzGiiSQTfLjJgPYyRTL6LK7P7uLtzaDr318N2hlan0wh
zthUuuNURrfTkh1VmDdbBKDKxXyki/H6SLLjKYbrBHR2Axnq4IfZb/QGbDf4GFbmbqSFbETXGa5d
tN0POtrf1weUbJyx/v3V1OaoKhBizwcEp35Utf3kkIVX6+ex2Didf8qU/0EIsHaCB8iVMNbq1Bt8
dxlOM035nYI64r02Nr4XJ7sEdgG3VPZQMi1QTAQRMsiaoZ/owaZle2UfgeiC4l3xoQnDQ+j0Z7qN
7LA5IwcSR9onj/+2TouVXXWwi6/kjQ6V1fpFectfzKHLV9kIK1a+qcj1QIro8sUkW+68pPedaGOS
shZlMaFgqG5kdxWM1hYYwmXn9RkaxIUW03lhmu3zYGbqg7NM7pOizXt7zsYHDUFc6oX6eFf3YVsj
S48W4nGYDLO/AUtRPYz62L4zVJvueGAMFBXUJnqaR9TdNvq5ZTsveATPGdNqiaD2qMNiPw7uIbOG
26n4nGyyyVy8mdl6wSkoQ1zYwQQXjxopLybCh6lFmnoV9hsH5ETH5+smLBlGjOuDxlKoyxOtmqiL
I0wVvC/S7P0cFYdEH25zRTe2Due6NBds+T9RfhzaFGG491fn00X9w9oZ0d5k0zFx7RMNpDVAfCee
dpuQNMm9IEb6C4WyrKWW7S9qcw8R+PfInu8W1fz2tqUTT39YWW7hrjFdbns7ow4frQKS8dwtj4Wy
fNlMIsmmITiB0DGnwXGZxtgsP9uhOLsJkrPZVuQg+7zwBDBVpD+7NWCMLEBuXbw8zCMkTFvHW2Zg
whugNo06TV2wtKqVvo/06WM5Lc/Z2I67sEZldRNIJ5uG8AhI6PDW0EtmnD48O53z4CY5PBz6hqu/
GFYbqtiO6ORG1sQt08gckHPZjYPut+2kUEauCb3Fi/zN8Ec2E+Hkl3GwOEnPTLxoeD/0UC/Zf9CU
Gwfxfzj7suW2kWzbX+nod/RBzokTp/sBIEWJlOXZLtcLwnbJmJGYp6+/C+q+91hJUrh2hCOqbNlM
5rRzD2utfeXj7ZA9drJQLlWHj3d/VNBkPcwDv4nIrPcvX4trn2+/972QRZQAzeyM5h6Mln0UJg+b
3sS1T1+P2U9Prupdmo0Dvr2eK/4WCtT5DZ2T+TjERfXHyxO4TOZirh2nSySzZs5AMK7CP+PxhsTu
6w4xGHpCO0FcHRsTwoY5AfyWovwCjYTfO2J2CK+SqOBLMiGXUr5esq89iECrSSzcT33dA76mtgmH
V3yyM8JhBDBczDFUe8zdHSSjw1S8oUu7M8U72hQbL/s1f9OO46Mo7rt0PWoz727E5OZ7CEge2rrZ
C/hggx4e4kr48NU/J3P+uBl2XDkjduHAdF07EbIKsSn22cSPbtPci2pLNfaql2lZGrQSq1DvhGaV
NoPaASrpHUzBfhRDxXZ1Js1fQ0z7u6zR3SmRa8ezYqu38JWJ2RzHcGx1nCtcrWaCSK/j5h9qGd81
Vbfh1VyJne38gyZOOUxZj6tb61fF7H0YN0UOni7Phef/aTV/urgE6nVJlwOJPof8q2HuFKhenpxB
vC2m7H4Jxd3M6B/UNOQpMnGByoIg6yFrXXThhOeblc19LrKNO37lAticRjRNbzOWIWRsWfqt5uig
PoWzX0NOCx3QIbDXqI+bGLQrvqJNayStQo0pRPQYg7jix5H3mHfsS7V8zGi79YhfG8Myi/EgZkii
Ii2lVPilX+hOgYdaJezT5jt+bcUsb2eoaVqNFcI4mtNXA8L5WpKAwDXNDzJydpvv+JWH1l3P/k/n
JMqmvB8MZpItzimO+JewFwHoF3AQ+RxCR9fz+Rbv+tpVtuWTxRJlkQwVfB/YIUbQRxx9zlAQmprM
FwiwdHuQpdi2u1ecIZvLiDUEzTDCeGiV+gkEwFdTzIKF5g/V3O42FSCuTsuyUHxRkhYt4vxwla/n
+q0pu1sXVyxDBRskxgcImAc9Sg7UyK3E6DVjb/MZnQSKHwwt3/dzVt2NoAo3Q9rfjJ5HdhSQAX9R
40Ouknfgnu3WssGJ50gGvPxkX1tXy2XKFjpBhhXgJ+hVv85K7xYu1GGE2jjKK4ffe1eoZ9Metc6r
aebA9S0abPmcHty5PuUAXLw8iYs3DB+//vlPJx85sq7HIyL3EVoA+Evy0RvdMnAT+r4cuk9KBfMs
t7rmXlwwjGXZiySRg8sS2CS3h4Y91ebhyQtEACCKtPQ3s7EXbzPGsawGLNLkCqdduVTvUmQN9Ex3
OXp/lm0OJQDjR116uzgbmaYrdQPP5lwK3bmjt75fBG1XdsXAXqGF+wekf0DGd8wbiDD3N0nmfmxV
/3lwo9R3qngXu903A1D6bii2QF6XLyCmbcVUk0NUa2bcBaD1TfEaMS4x4V3cfZ6WLwwcsrL8ttmN
4+KjjbGsAAv45iHRCx5WxaW5paxNbiAzcnj5TF7bP8uSDCDDOLRaX+2kuyc5+SKI+zhF8aHX6fyd
VHW2kyONb2Me//XyiFfweZ6tNuo0JVWJg4fGgdosVGjBK36bFO6udNdICypnHXqfI+zK3MNmgfvK
NG2CEdj+IHcZicpcEqd+zsYDxIc/zVLfyTIFR7L4UoK7z/USb6zrtU2z8kcj6mVpmwKn1ysS7Ycm
e9vllGwEElePn2UOR6Ra0GVseTJUdxH0f+5bL/krN/qDO6Z14HDyGrLbu8akPzpSkQ13/6J3Sj2b
Wxq7ArTcHnMCOJzMnCKTHQezcarg5ZNx0cfB51v20R2ZNkUBbGjRmwOkDIOxSV+BOPS77FjPZpcW
UZkQ1SVyD/L26wGZ0KRDR4U0i9qNKVwxuza11Ey0o+0CWDABOVa72QfaxjuT6AO6AR02i3rXFspy
oaAEV5uwxDtFF44mU7Wz99roru6p2m0mpa7cmDNi6TT2HuIRYED1Q7J87SA7V6txLU4GjmKrwzab
rY2/8jBqy8K1tWvgpvdYNUiXwQas5lQ9DDTar+ZhE6h5hY/n2bTSiTsKeWI8H33Y7jiCxp5HaSBj
Q/xyzJNbBy3Qgq7LzUHT7FY57C6rM/VuTGZoepZzvlO0U4Eq8t8zEto2ElPUtF6FxB9ksPyELxSI
5GgLf3/tkFg2QjhzUaB3CFzRiKEQNNH+bbWUcH0hg3FjhkFvHPkrls4mn8amQdDKHSRTqlgFgrXF
G0i9hxtLdMXm2OzNCnJkaEwBw501ENDo5Ac6ZXcFWkq+bHKu3NczhmY/8BF5GEjzxcVN38/KT+vP
ocazhOQin9sNx+XaGq1//pPnVxkyxZELu0PSWdyEeei+7jMjvr08iSs7bdMvwxkwdmgEy31mwu9c
La+hiXR0cLI3Dc41x8smXVYUHTuTCP43hOp3g1LfprJ0fY9Ht+4Ep9xBCVuI715L9k7cHTmSP51x
77GID7/Xn4R6Z1rPaVYgvYBZ1gOCjT7qDk0bvUrz/jN0uBu/COkUTCnZCDiural1eyg1OHgVdqyP
yFtHZWWQhTVqz0Vu9mYOt5Tqrxxvm5hZV7zGwoKJU6piV5F6FwNw37ntBqfjihG3qZn5mDgjy3F7
hADpOIvNYY7HXVbV+4XiqJAByv+Q/a9mUm1cqGsTWi/aTyc9dXLkA0toXUrufEi75m2erChJoJc2
fJ8rV8mmFaqpUhFn641Fi2+IU2W9P8rly2/dJJtMmBWRmhuBD2eD5A8khTBc25ZLELeg9CnBx5uX
x7k2CcsepGj25eUrl4dp8WUol0NVthtYumsbYL2lPF/CDCxyZP8jHu1CSr5Cbf/NppTJlXthcwXT
ScYLyJw4UWAETAPdE6AxmOPc/p4uMQU86fkJyicvckKKEZqhe0WcCg1J4uS7DuVj75mNU3ptFtbt
jh3R/zsc6L3ixgnVuyRzgHPlrzYDjisj2BRB7U0S+HwX71YfPiDD7yBRg3rChIjjt46QzRKsIcYx
iBxyHAItXLwERCbCzY+XP/vKqyisSzzROpJ6FWFpOZJjNFPdUTbLpyFy7xNVf45isSX8cC0YtFmC
cQ1FGWfBOmlX7VEwht8H74/Da159NKh18ubV6m9GsIubxIMr188m77m8ysoeLc33Tjtnx3Fa9I3I
yi19psuJMurZTD2i0JMgUVi+eRAB3NneBd9eTW9q8ogkJ0riyDwDuuA3tP/NDbMufQyRiRjAQhTC
dXYHnbs/mtSDNJSzN2TYLrtccdOFlSuYp7AOaQuKAFRMEdMu6EAq0R++X9zbRDHXN4t+4FO+1bLr
2nCWIaiSPoqoxHBRxpjyS07b75VHUMsqm+xYtXP7ioGTtmdd95tiPZ6wDMPkNA06MgGJPIzz+7iL
72aXAKK1JQl3LXC36XtNRMK5IxGqzPSRGBnoelU/mxAuQhVhxQA63XGWC7yZDUjYlUW0wZgu5YNj
OCaU9SMUZ8L7biQB4OFvOpl/lvDf1JZO+pWHx8ZlMh6W0aBAu9B6igIJEZMB9OjttbtiUW1oJiEc
ILMRx6HhDA56L3YO9LNH9JNy0FN8I5i5YvlsRGaLFpZD00AoxTUEYghxXABqwJajUkt7cLuye1ex
Mdsw4Zfr0ABfWm5AV8OVDVdVkS6f+K4vktBPygStG9rWh/b1l2hIP/QQLe4ittNSvaJt9lezxAIK
wt3ty6b+2qpalsOZgLLKYML241h96vNhV1TVex127yc1bKSNrq2pZTZwJlypFFRwKk9+E/NyWNNu
LnRU4AEdN1k51yZiWYuBQPyqSTEKmj96ADv2O1Cvi53w0s+bYdCVd8NWAMk161lkIIA8RuodEiQ3
bdJsgQOurJIN3eyHAXmIFioqce/Ge+BTADjSgSwz6Ba0+q4CTuHlHb8SE9hwzWaI+gJilysgrO4+
xFrlDxApqpCjjKs9evii1OdyejQj896mdbUlI3rtVbSxm63njH3OITqCB7BxZ98RZIf/BWFOK4Rv
Q+1DbGIHTZ9tk3HN3Nr4TWfISBdWK+WnYEGdAo1kHibgOXr8B92zGCQTwXpCm4HfC05sOGdHkyai
M8ZbJOBDGcKfduo2ItIrh89GUYJWAkb2Asc+yef8zlC0KEBdoN2wA9dOhWUHjEmbOqVwibqi+Us6
42teK7QCQSPiwRR7dFk6unJ8jKh48/IpvHJdbWqml4ZgdKxxhDOxYx+xz1EGzCtz+nJHxfD15UGu
PEk2OXOEqphJOgwS626XdOzEiDq1W2yOa59u+Qq1QdvyuQTGJgSAdV+U6PcT5+We5N7G233FJNjQ
TcGdqp4BoNi30+KjxegDnGPj1UcgkDdN2pV9sEGboProlnOM4QzTqySv36V9/bn32j878lvofWjw
r9P7OSXARFFNYOvsvZreKEZGv4WEqQ8Iyr9RLf/1ffrv6NG8+TfIpP3X/+D33001N6CPdNZv//XB
FPj1P+u/+X9/5/m/+Nfh0Tx8LR5b+y89+zf43P+Mu/vafX32mz3U9Lv5bf/YzO8eoYnUPX0+vuH6
N/9/f/i3x6dP+TBXj//8+3fTl+ga9u4xSkz59//86O6vf/6drkX2//r58//zw3UC//z7mzjJk6pK
ysf27F89fm27f/6dUPkPgUqKhFoigw++emXj49NPiPyHx4knBDrpcheF2r//rTRNF2NU8g9wvAiB
+oYQjNJ1x1rTrz/i/5BEEtRmlECjI+IidPq/3+7Z/vzvfv2t7Is3Jim7Fv8aO/+/UCEFMVkqAL/j
ygMV0iW2WHcmaDs3AyTimzhzbqgaevRp8JoN9+p8FM4pUsREQDRSeLaeLEmLamWcLvfeIBjqnHUd
tHExHn5a+f/M7eW5cM4VBmKKQwXTrmrOQ6dzb/Dm+1KHJlg6Zwl0iwzVy6NYr+e6ZByfLZUQal06
u7+I9hxtpKqmezaa1t3FnmojX/FYfnTQvvn1IuT4w21F/SGvCTI0Moy02AmZQ2A5cTK6RSu7sLZC
M40glyG8lHbCrOdtJCAihFm7Q7tzAZ07ziHbStNcmrXkMB0aAl+uPGuDLeticuKoGu+Tzsny3ZIl
kNUhS9sXAaBjFQmikdHQH6YyHwK4S8WnZel7uQM02aD+5tBx49l6bvPXbRAQIHW5qwU2w7XjxFLX
TYi82nCfLOabKnl2QxrgAh0wUF7e8Od2+WkgAoAqQ/dPRiW1XU7wv7sqofVwP0ex+R6BMgjyvyxA
S2DTg9HG2xjvwlIL3HyOSUmxWgXLEYjyvk0TFzMb1FAFBi/aLs3G6Yswpv3slCG6tzrFoH6Ecm7/
IqSKf+SJVAFq+ZAefXnuZ4eLw9YQCJfDAmH+dgkSciflXCHfe0phP3ZFBHHEDldw40qdj4I761IB
rWEGsWmbYU/SygPN3RMnh7sUyg3yBzGu3HCrLgwiYTW5x6Un0WFh3eaf3kDNSoJjWVX3tQBur1Ok
/pgoQz6/vGCwy8/tKaeK4pS4SjKquW2Dmr6vDCrD+T0jUbLcxEWZ1gAgNIPeQ/1i/FJp9BD3AcXU
fGOrrPwdzimGxvFU2hWe8ritSO+GcQUBvNbcKzCVqwDVp6zcNbVmp26Y4tEXi2rfLXnV0FuBTq0p
dNJH0fsNkwxiedkcv3V053TvfnlBtATrTXJNgY6xsx/5UDR0KFVzD93y3gSsrmYoyjRu+SNP01rf
0GLhP+q0g9zNywOfXVvOKIG8Nl5YwsEzt/Y7VozWqCjn914Yoy2wEiU6Hetw16Ib4n2d8Wjj2p6f
r3U8qZmLpt4SZKjn56uQbRPVtMzvi2ikwTjRce8pw3Yvz+p5EmndZIZlVJgPbgsOieXxcg9g776s
83vTpow+ZK5a0Bp04d0EqenI6NPg1dMHyXn62CpUgTYO2YVJwh/BGy6Zt/5aY5efLpEp8wk6+8bc
G7QuDHTmjP6A0tWGPbDQAU+zxEtGBGW48ARn+fkwSFYUkal1eU8XB7Kbo5Nn0udL6fwZpzl6alJQ
ar8P0k0cP2pN/XHwVPHZk3XWB9Gs2k+FrNCqT7aOmXzIvjdjkKWFibe+5oXV0Hga0PETEiSM2npJ
GTOVyHJa3jskBhG6m+MDbZZip8Y4OSivHD5V0bh8pFOSHmRbqYClS3aHlGfyGYms8JYtUF/xSqQB
Xz4kVrCN9VMUzDsmBPfA7Jc2/2Qeh3REi/f5lKMp70OfDchgMLq2OKoIWvRouZyi2e1u0S5H3vIF
eKJ4TrK/Xv4WZ6vz9CWkB1srBDwH66zUTTQSClXsUxSr/oMSYXF003zzrKz36pkHi2EEJrk6ZAx4
ROusTDEwPqQdp1O4YrL8HIJD6DjNWBkFI4fkcRrn+ZfeLdn7Kpt5uKuWRDUBemLqG5Mt6OXTT6B8
b9yTM+dEwfhzhQqDp+GW2SXSrsnMTKdpOjmTYKhdeu3dLOh4w2rH3TiFF4ZCJ0qXYLPRq43ZhAVa
sGrsu7o/pYLFuwm5j1MyL9Np0In88cs76jGFV5rD+2LaHgqp37JC16X+5PULOzLRcKSPki0I0pnh
RpAkkBVHIzOEJPA5rcu/pG7B+NSd+qzrb/Nh9aErZ75BZ7Lqbd2wcCObc3E8xpikBBx//I81Xjnk
dGEYDwTxbjdBQHbP5i4N0DdEoLvskm2EKWcughKQCUG6FX4rTKjtU3WjDMc6UvUpmtB/jOnqbb+Q
Tx3T7ydnfBOWVP7yCZHExRGRQuPhoDY8iDRAa+dwek5zAW8OzkcbfpkhOHSLrnXuRob5aXeeX8fV
+MA5xxPlEjz9z1czauYoDEW5nJwGbofPE2KUzwuTkd3Y1O4cmHFecn/wSJrcqWnqqS9rousAHglD
d+1x6T7QuRtBA+tTyKK2BsY+gLks45u4bJ0oyARasgIbnndAbotSkvvGjUpQMdpa6gAu6gIG9TA5
WZA6GmT/eVilNoSY68JPejoXvlOSMQI2sOJffvWCYPISjxaQ5cql0rJFo7dMbet47imlLRQ9oiU/
tKb9ZU9jDdYhjIH7jv8ic/B8iZFSG8sy4uTkmXp6LJaeB7Fg4uPLczm3KxiFkNW0wptltv/EZ4PG
53whp7Ypxld56E07pK0H8B2gqfjyUOcvBYbiOJ2MCfR1s3nYSyRzA7UZ9ySBowpYkjQBk6jEvDzK
hVcRwyCOWxMqiJdt81UgXgtd4riQlujQArw0LTBSEipY/oyKzl6NEI/DV+nRIiTlQVeFZqfavtxA
hVyaLCdcIJTGJUFe5PnukUZm8AIMOalsNDfZYkY/M3rcWNLzaACHBB/uakSQEL+2C+w0hn55bkpy
YroDVwTdhYcg1e38OpRN2vh1R13qjyEvP2pPEBrwxXGJz9M6h9pg0bXyLcvTfutdvDh5ITRFREDQ
Gsc6urTCOz52ITlV8VIG3uhJv/TACnt5py+NApPHOWOcC25jjGfRoAFhR8lJA93pd54KX48LYxuI
rgujwJoi94LACw+HTcYJey/q0TCiOymZlZ8d5AmOY4Uu0S/P5ex10rAjEooSHP6+i9TW8+MinUK3
yMTOJ26y+KsLSMifUBTyggxO4LsOikK/+jppPBWcwmmklChcyefjQRNqHJBtGU9OnkCixAtV8yFZ
8vKPpGfNvWEz4LlNUm9civPjqglGw5Mv1vydOGNYqFmrIerIqUiW8VRCkM7deU3rvm3yub9xW6CQ
/IqmyVvqRdOxIaz/ROjQMZ9FRXXrLqy4e3ndz60FPGc4H4jkcE5X9/75Qgw09yB1lbOTN3Ig1MuB
t7uiqPlb1TbqWLsSMh9pHb3q4EnfLZCc83yIX6ibl7/GWby3fgsOJwHuLRbHdoZadKjCRTLs5BQx
4B3ok+MFSzVUN2GEluc1oYvvxEx8c50w+9WEyTo0+rISzgkurE3HZ16ZeWE0sJMqZfZnOE3xt8JJ
3r08v7NLpPHxa0zrEYUba2OoJk8ncyk7elqKMm/8KHTdwLBNXO6FYZBK0zCFeJsZMpjPN9MgPliQ
KKOnIUzzL7lJnDs8Rs7+lyejhMJ5wcMJ3+cMtKUgBQNNEXqSbZp/QjmvuHERXZlfNW9rNsOFK4d0
PZJt9smkTlahqU1FT2mYoXIasSTQfZLvfn0ykuDoITNHhWtreCe6JABepvRU63AAmASdNpzcLBvm
7cLGrEmrNUjkEHaz3cVM1QaA/hqjpFwfESl2u2bR7sZlPnO5sWIab+H67sIrs0UHZTl1RVH07NSn
YfUuFd78Z0FdsXNTJDDoUESv8pgnG67wueWG/QDLEiuImjoMyfMz16hpSaiTFycSJ/Wp7zP5CcbK
ue3Kdj5AfIrmG+fighFlyGwqqZCzlfC9LdsNGco4GvK4PCnwngK0jjWvch6Nfk4GeuvpKtN+Nyfi
2C2cnzxdt6+LxhluU5LVd0XkFVs1+Kd1fRYMIPj1kAlFAgBFR6R0ni/BlJfxrMu6ONVyKHJfj5V5
J5tS3pveHR41HeVr3Reo2KKBQ5TvGORrtI/e0+3Xxqkgp+QkU53sW83i6pB5fVUEq+v2fmyBMvcd
XpbZ1hKuhsD6xnjQUfSTsH4aTsTzb9yEUPNvQ1mc8qlu0ackQf8K4DXeo3IjTlGVDNm+bafxhyaz
F4TF4JBdP3bxlp+0xrjW10CE/ZSmJujCa5OYMmR6pcmK6iTGEN2V3UKrm86ryrtQDqn2U8nyMjCe
27wy4ZLUftwvcb9hzc4CAJhJgUoPdZHRlEhkPF8KoO5dqNwKdqwlVK3CZPR2HlwDv5+h9vSrtma1
Z7gtMDYK9Er6fCj0a8jx2FT06ORhe0fDnPgGLtFvjILylYekjISvcVbrbAsnbiv0OMV5V4c6Huq7
MI22uqdfWrb1BWAK6UssoDWXMXYTk84uOyaNenCJ990ZOIQMw3racA0uDETxdCJjIRUh1F40yuAQ
kqYIj7yM+uNYdgIIBac4JkP045e3B7AMgbqJiwIKcgnPt8fLoXfLee4dtZM0B9JPZZDEEBr8nVHQ
vxzhJpK+NipqhnNBRYRXIIbE3K1ovcjvClRPXh7lwqrBqxF0TZbBKtn+tBF1Dcg208ekJdSv66RC
uyLPCYgO9caELg+F4uRqAfGSWsuGykbTOLOnjyZk1fekbr8pLDGSEHxSG4/1paHgseP9REdWCa/t
+Q51BgUUJ071sUcF/zuvubphkqf3JMu3Ogede6RPWAWy4gWR9rYpqAVxK8XzOTwWAOr6uZeV71Mk
WuG1OVWxQ5GtO3VGJbuxTaN6Y5pPCNPndhGDK8RCeMa9darP5+kYlmkRm/A41kkWBTDCJgumhXpf
s24YkztSJPyr15niT0gXcdfv+sx5NMar7pJUAwPu4FC8dyXaa0AgM8nbAI3TyuEmbbP6m2xoMgW8
nQBMcIso6nwyQxClU3RAB46UOimyBWzBH0d0/KtJV+4OnLsw91uNi+HrwvM+dkuxiN28aNSlTa91
gCciBtq8h6TVJOAM7qraa9/VFAj4YAhV9IC/H/cB17AS+7qr3HfdVNEZVL5MfK3bln1O47bOTgaC
kY0/11Xobbx5584RMkkMhxR9aFHltR29umqiYqlCfWTG+5hX5oOH5vZodea8KdLwDchkGxHmucuH
8SBTsJbU11Nk7SGbUOt180UfZQXHcpj1eCzCJtnI6l4aBZEkku/EU/D81p//VKkSrjurfL3nY5Zk
uzLUIkibQm2otV+4d4iV0coQHgOKD8oahU6ijLoBcwk9oe4cKFq94RCo8zndvHeXtgn2Hlmjp6Wz
9aSqpqnkOIz6WHRLt5N8Kh+Q5HB7n8g2uUVSVNyYtvqtZYTrrPBkIhtvU/50GjUhiDOYYKbNIUvi
1m+SadjYrHN3Z8WWrA8zwn8s47rMP20WGlfGbOldfdSqjoOs9fqbea76u2pshjfRYghuDRuPNNL0
tuvTrTZfF2J9VEQR43uuUIhF7CgEynyjaabSO3ZD2e4G5JYPTRjRgAxr6LPM1dF4HCiMsdhXfZu8
9hh6TW1cw0sHlgskrZA9J4hX1v3/aQ26HoI8ys28I/w+sKFp24x/ZmKMf91rgBrNWi9DsRoVCOv2
Qfcz7IeZY5il9nxnqIoFzboSdg/xd28jQ3ZpWwXxnmIRtGizdYZETsMyWZh3pMYJv+SkG98OqBs/
Qg8Zrb1ZF76q+v5bDJmX1060yO8vv/QXFhQlUGR7EXusNVDrblZpid4Co+Mcp6HNKbhlHd1HaH23
VV65OI6GGwaDhujfzpixiNaCZco5NlUzP7jolr2DEyXe/fpsUAx31yrnCmhY1/qn45GglVXVeF54
hEZUdZJd3u+mXvx6zgdIROBX4IXBqKEi9nyUKS4LD1Kr4bEnhUb7xqXZQa5M7F+ey3rGrFf8CVEE
MI6LXkZ2ZIGmM24heqmOZQJvfFEleUwa7b2pyzb+0LJqs6R4wUyjYokUAOa28pUs+1K6heqjrINr
CWHkQ4vU1nHsq3QXSWerHn3hNACkgQtGn/JmdiOFgYRxnNJaHwfW8VuUVfQd4tmtLO2FCXnuWtNb
S8znNysGxJ0Ws9DHUiz6rq4r+VB3MUSzjck+vrxZF94dD9K4MM3IZcDfs67RPPRR3yusHQRGDfjs
2t2laTO/ySpH3Q5DQj6wsK83co9PMH3riHhA9gkkBeHnUbtWkw8o0yPliT5BMy+h+kudVyuI6Qf4
GeQ+Qweu8W7oVPZe9UQ5aFPSDh58z3A6uSjrML+ZqPwD5X2gLZ0ZwCSINI/Ll6kzGYrJ6ElGgq7P
3U+MK0jf6arvol2ehR3eVeQF0GqlE1ODDqaRkAcEB/rem0mX+dXQJ9In0LT7wqayeqPjcvrkMJn9
QWFGue8OUXEQ3NQzcJCRO+9e3okLnjeeSNRWUXpHMGaLV8bT3IcNm/Wxc/rioLU2dz2nxV0ZN84B
FCJyzNIOEIjC/GK7IwBKAF/G87Nmc1AOOhPJNsWU1zXEX49zubh+rTJ9nPKx+/W3CTARHDOBSgdS
nNZRyxSeVSjlwhMFXj2gvcmhxpFEQcfHrSjm0gVaTRyqcBAZ4zYvYapNCQZqBROEZkK3Ecl6KJ8k
LBCNEhs+4gWLgGAW4FGpEHd6NuGwL4yLxpS9Ouo8VK8h8if8qVbVr3vVmAbWbEVMwOe1gk3umDLN
EOQco35qbhuwT/dct3++fAIvrRpQ5zgAK1YcMe3z5wGOWaLGNFJHo9DuNySpuBM1LSAcSLcUjs5R
sDhyQL9Duw41YSSFrDwKzDNcwmmCBejiOSjRWhaggfo+kVEVQGyD+tFsIr/h5W1Be7TemU9TZT69
PN+LX0KuHUEUAV4Q4cTzCVdF1DrVCKcbKHlEEXWa7rnpw50rw3yHzJm36z35Z40ufNBrpM6dCKPs
EOqh3errfmnlAQVGVQGpctw/azU0R4jtLAkCfJAyDmIY8tveGUUgmVw2zMyF1xkeMDIwKDgCjHs2
ZxJ6wHPDGWc4r5A2FNH7eCy8WxfeAAQFZfLraTlIieA0wYVaiRLr1H/ybMpuKEDUx8ldlOhuPJWi
xR20m37dvcYoHPVFwBfhcqyz/mkU4Taqg5a/OiL4VLcg7pMjLWizYcEu3fXVRMLRwF1H4fb5KIlg
Qwx2Ij+2zgBVtYwniCHEVp3p0pMM6STcdjgzCFmszKyT0jlKXIcfla7JgdKQBy3XaRAtCI0aMS57
NOBuNwRrz08g8DyIpXETUQ/CE/R8asAKkwQdtuRRtaQPBtXEO1VARBFXZ8s4PzlJz19/jAVLRlC0
AzvG1rpxulE50H8Sx7gaTAjtxMijN0vYKJCZc+QP/Mp42YcmG9C8g6ge4OaChe29QBto5dMoR26e
unFxiPjoMjAwasitaLQmNv7QonmNv7jgdOHdr8lGxHN+dxR8JaTs12KtRm3z+SI5TDsxoPv8KGiE
mmkxo08CL5bbMZPCz9AIYKtQcH7gMCCSGSifrelZZdUr8gTaknNV8+O8QgA7kGPvwNHWG8f6QoCs
UJyVSJsiZgTQ0LKD6biM0OFX7NjpCPBxyMo3vid7il54zdrGIIvvJul4e6ELdcxBJPzhJU2+8S0u
zRVZVOQ/gKgEO8paXC+EppUHfvGRFdo9TLX4PrfjlpN1aZCVWAWfEwwrz7ZGg+vWXo8o8TjkCmIA
Qi+7ji/x7uWH5dI5gS+FtxrOJyrfls0LAftxhojIYzRG8G9aKW5gIauggAt+g3Byq2R86fJqF2Ql
5BVxfe3SR0w60kIeQBwXrwv9dsrq41g4+jWgD/mG635hAVGYRooWqT2g4GwTyGvZT1EFHwHVpR5d
KOqxPnWgf20pL14eZ43tYWAQ01lHEu3G6ngeQnksUId51XLAQlIn24i6zy0tPhwkAtQCkZcSNjcT
gnMlDn4nj6xq1d6UPQoToSvvO/Rn3XWCxsd5afiGK3eeNsGBQMyF+4z7BirHcyMClV2o0sraOwJy
sYAANLj9p6WpkSmZBg/cbPz4tTO2cwwBvdj7M58pbd68fD4vLe5Kk0FdCVNH0ez5V0BXn6Tx2sU7
jtCsfV/HxHst+s137MKpXI0KXGL4xqi6rqv/05uMMNJ4pPeQixr5e40+KK/deor2brepN3hhPiDt
4bIRhjcFFI3nI6EUI9DirQyPNdzKAERNsotK5Wxs3OVRsGwrTwwvmHUkK2q6ok7j8JgiHH1TgCnm
o8q0JfV/aRRA+4DKdJGPJXY8kUOlEJEEjof0TPjAZq/w2zw1G1HLebAJlDcApgo+ODAmNqye8BS/
BqmPuarrWw59zgOsbXaSXorc3VBP92Pj0hs6VPyX/UGMDIIlBVsLBDhbxWRc9IKcYYZMV6XJQ8+q
JvGbEbT+DY/wwt2GAZaga618GkT9z89EgopzkedLddJJYk4sDjn1vaymme/+H87ObDlOZVnDT0QE
83ALdLdkLMu2ZMvWDeGRYihmKODpz4fPuVhqdbjD52bH3mvtUDU1ZGVl/gMA4bgU5XDo0sm9Zsp3
Yf3YiboFHIluKlyhl+M6pVundpY2SVUbJsbUOsBMaKtXwvAfeemzHMrjJQgY5M9OORfxcu0R4vqS
FgmGZ5uGj2SusfMp8Yuw8o32NEpl6WGdWebvXvPtj/pi4YQxKbUlmO4gjLPOdZXHQlsbP6S/ZVqR
q3dtHpKTjeVNVuGcF6/Fuj1rdjlmUd61unWcp0otUVm6/iM4CUtHqHbN02jxJx3jGysdjePoy7aI
aDOb4qAmYX7e0m3Rw1S4DUaPhMPfiIBCMTU939FCmXu5zoqIUr3v6HhbMZJwTXm7FGlfhCTY6RSV
ues/VI0+tmHXV1P2lG8CPzLZBamMA2Hoz+WKqHJMd1yfbnStLZvbcVVNHk1cUmDwXTGPB5Dd0ju0
I+SDyFo63NO8ZUhR7t7y/DlzJqOKG3/sxjBPs+V5HVtv5kPt2Yi8RTUPmMw3Y+ynnn7vtE4BE2UZ
rJu83ICj5+5AyB71GVmU2iieEC1RVVRQn6YsLs1qPnA3uyg+eLXzpfDkbN9laSaqEAqsnr+1K5wU
Iq2W7W9h+B88EGZ+bcGmKwP8urjO86q6adzKEiFaw4EbjTzVgqOvz8apzfqARmkGqjN00qr6bUmp
JWhZp0sMdkSmsMfy9Onv18efVOxs8+2ILtAP/g7rOC/f+SqTkyjcKZnnvv4IPii982vbeiimAcmq
3bPk1t0KhcCrNh/dRRuOOH6676yx9zWsxlBgtdoieDD06ppn5cWf5nhcr3Qm4EedP2+NqRmZ/XpJ
Bolb0rpNZqJ386ZFWgN1EwQ0qme/e3AC661e8j/CQZZjc59WU8lu9qr6e2O7xs9UGk0fWgHGiNHf
J+91fNipE/vNz/MOeMf+7/9zK1qKW6yBSJqUMtX7aKLK/85BvvHai/j17cs4NvkNGD+YseeVan1q
s0AV1pRMXe3dDrVmfDBa0zxSRnI///2T/iD4X+4HxnIpsyFn4FAyOMt3Wx/5Rr1AVNMTRmnFhpvP
j8GcVWjwN1VbHYI16PPDLEYkAkyTfrgaZuetxd79hHC+WMN8I2eNK7+v3y01NpHhUE9pFy68g+t4
9VfY9rMTLIcVJdw3W1bUmLPT4b+3DLRnaM3LACagIWs7WlizMirrcnlWk4s8AN22rH/jD9sc4AA0
99dcfF/fM/6OxaMBvDdR4d+8XE93W6bCxXEjUQSE2JRl/bvNx/yktrU+KkgrkVera2q6lxaXqu0O
29l58udETcvs84L0YUrWElV1z5H5W3A9+MDlmXblzXthvwKooogKzQDY3HlhwK5zoqUhhoQt3UcD
sqa37WzO/5wVUI0CVeXvWFQS8bNTsUHSg+Bu9JBejCZWrdHG+OZeo9demDbIylwse+4D9eUs751s
o8kLI++T0pnNqFr9KZrGRh2aXFx7aF4cCiItn2P6Hjvk5baovKxyx67uE63BtV4vdT1cdJiJXa31
VyLKhTImb9ldMoSEihrbeW8ZDYsud/dUB/qgFS4VFiUOmtRRq83i49I64weaGsNbGJsYsoBKmbew
BXl+yDDfPP49FLx+3NAqhbFJ3gNGGiLOy8/mutXGIuh6AJZa98YpHP+dBjNVUMGpYIpla9cfW7lm
NxXxAuuMUbtyN136ARDR92IuMe9VedPEb2HOAqNLemWoYz147hIPpbnWcSrr6ZumeXy8MQTHmnN1
FMD+r4AdXp+XvTy091FIAekwnb0StNZFwR1uWOK3dhXWctoOSrPklXm+MMre6UTZxYIrBjLs5TwX
S6ENvQl82wwmA+CG09/Urj7+86nccb20IOk2EdjPgRMYFMzmygM0wfZDO7jUvSN8TK9F0AvfAlqN
NgAQbnqe5/1i+BelKFbXSgp7bHYk6oQ1qqFdyZgvjkIko58KFpVH3MsZowtJ4VuUdiJw0brdckN9
LMjsrl27l4bZRWpo0XD0vfPibTUGo9MHKaoMdTnc97PI7ral8K5Uay+NQhOfHc7iW2QSZx/TtF45
ZZqFiaVGv8mp6vtJW4yHvx/mP3fXy3s92N/tgEn29vorSG3VBR1vwdxOWr0upoOtK+2D6Yggzr1R
B203BO/XRU6xr+RyGNa5/WlrKmhC2eUNoqLVrvgujYNVIHKH7ska52XhHfq6rg+kl1pkz6o5VLYt
jqpP2wOVOHVnqk6F7Q4KMvROnOQos1iCgr4SNF/HZzrevOEtunY2kKSzksHs4fLSe6WZ0E1YYbB6
QTQg9hYq6kXx36fxwlCoqyCORHEdeNc5PWFq8pkwZMB7UoH/HBRuGrWE8U9mlmtXhnqdjPAp1Kap
31MOfEULxCm8RA9vVew+UR9IeY37FtbaY9ktgsq5k/2uA6muRIlL3wcigmc94Q4Gxh6S/5PRppXy
Vhw4GLRdq5tt7pw7ByKbDNfZ0K/ULf50bl9sSbqfANZ2ms8fbaCznW+1piar3lWJFK37s0brYLud
SlRzIzUNdXpwtDIDKV3XQxelriKWlL7mHfJus/N4VtuWgBCzns3RcItkCBD0CPoNBVpA6b0KLdxE
tgg4Sfp7FGVnxOR+XRKUpaaHrdMM3UHpFY+/tjahhRUrL7pwMicziPKxs8ZY9mOWR7Ua+iDSnNnC
UrlX65Wq5avDz+uGuhAoATYVlYazrTvqlMq9UlsSy0vz90BCNhLbq+X4V6sKMQH+MYxaF5LpqwQm
1fRiqCEiJE5nG0c0vrK7DtbCsXHtq2S8vbl0tqiU7SiIgqshRJ/X74Snj0Gg2Xli1zpKILo5xDgl
5ae8s808cqdWvdd7Nd8WsrAOSItjuY4ITtQgm3Dl9n5NsuH2BjtOO3iXGHvVlxb5hnsSih5Jp3vD
B1726IR6QH8T6RllEQrNz+pTUw/Oj943lk9+g2ZLqG+t/m1ZNwofcqT5eqWUdWEpKISDnCBxpTty
/sTA6RlMre+VSW+sOLaMs3mslrpAcdjV/zXb5/NBgPBq3AM//cCXZzmf18mrK5+h5m0Oi2nNo8K2
8ith6sIOBsoAk56Z3p/C+7//T8SA4OaRjDklGgl4shpTVUaDJ7fD3+Pu67yY+hiKU9xh4C51HsIv
hwHUwoO1W4uEO7nID+ZsTXfjMBbUoXyWOEyDavMiYGzZ10BtThGVma/9WMu1fYA4sNr/mrPxc8DD
0V4F3m6556rlpVTc6JpWJmsHfKNVozwtY3etvXBpbveF27FEZMH2WSNXl3LQ/LQtk3Tr5gPPa3Xb
qWa6Eof3qTs7sbw2LHruPkgCosTLqaUyldqLmXYJoPo8DnjKY/DSDLfIs9RR7TTmlR1z4QjAVgbo
DaSO9P68arzmlt5vLqoauliN2xTtCRxct/qdjbfavyaKcOz2tzWthJ3Jfl6gUZs2+WrT4fSZCLT2
adC8qZCtuBLEL21OWLE74tN2oKycc1ZNtfD6QWUv0dopgPOFzfqnrHR3D6Q1yH6aQVOdbKQKfnrG
6nXh2FOLCqdgafvIVqWRX4kxrzIHCnpsTJq/YEK41c4u8aZBrryrFpmMoG8OM5w8P1rLZjx1RiDz
cGJMUA+Wfe3xemlcbphdLgF8LYS0lxvJx3CwJPZXiT603q1vZWWMjLEetdMGAyQ3tu6tofEMubKf
/qg9n21giP1Ehl1BbG/IvRw33cqhM6eqTjKz17n+vRlUdpUaxgO7WuB77g/je+w3B+1z1onqB3IR
bRUqYbs/NNnV+DCXdZ0YtbvB+OmBGEZWKapnvqJ83qpp+lBOW3tKTbF40UjHGQwDApYYUGu58RV0
f/6tH0zEIejuVbHW6KW8QYQR+tDYNps8NOZSrCGodLXF5Fflj0H6lNM636qwWew059Nc16nOz4Qo
E/rr6t+DL0pv9VYZ85VU+UJE4TFLtwE8Kg+082JTZWSr2StVo1HgpJFHTfXQePa1DbhP+MsFQRqE
awdENx1D+3wjVPNCY96siyQv4TjlcIE+ARPJH4ZG2t1xxPpaoGhbbj9Labv4yYru89+vi700cf4D
2BE7A4lntX6exiJH0Bu15heou2Tc9KbbZSIMclX/9J1qfCORMHwjhnHNws3VrgWd18eAaEM+Z8B+
An53zi03rAaa01YVu6ZFFS6iuMGMwThusDFDMa/sHvTn/nld2faMRWUQERigry+PQGV0XLoO12NZ
ju57q2hgOUmRiqe/z+sfObKzieUJyRgg5ijInAM7Gtfd2qkUfdKNeXDwiz6okS+cp5+p7aVd3C/+
sOftetpG/ryfJ31YLRmJWmnfuwb/Nmr3a7pb1YF/DWf0SH/4IhDTkYuiniDHukgLzFwQ32YbeNSV
SPH65kH3D8I1YBEgAkh1vJylFFX1wGzpdeTsi2MaDD+D3PpITmReSQ8uDkSK4HPS6FieFyetcaHo
EfTUdCHiT2Gte22MrGWayNb/PyHnFzrOf9XSJQthNVBLYMOR4Jxd307b2kIisJGI2dcTVQn91sj1
8Zog9f5nXq483H9yerr/IP/ILF/OnerzNLCGQCai0CZ46lDkwlRbikMrAVjmhWZdw+dfmMS96QOw
BRIGML2z66THraztF0cmZYG8yRw4M82HxTxsjr5cuTFfh0U+7j9DnSVaapuddm3gkutO18ebDelw
xe7wyq64Nor5cgpXMdaGJTyZSB6hkb75U+xpV7UOL04bgc9FSIH9d14NsXWMVP2VaZPF+EmicxV1
pWFTd0m309+jwcXvoQKPujJ4QxgvL78HBC05ns1Ipm51t54m+wNcSf/KoX0dy1mb/4xytjb2OlUT
NXOZeJOnH4ugcY9N22VxR1XhQ2kGRQycZLiFRPTP8A2yqB3XACTcoZx57jKRFzC95Bw0iRfg2VwZ
lRubq/j690m8sFys1C4Iy6OZ7Ons84TsS4uSEp83B9h3Vn1xg8+SjBvdLA5/H+rCeiFRRHaGgiQy
SOeOntLptaUFpJEoMxu+VyT6ifKpPfz7KB4rTjGbPQEV4eWuUIT5tM8YZa0nbiGgG3tu1XiP/z4M
gYhDuwvzAWJ7OYwnIQCKNANJqftGqBxPxQgcVrd/H+XC6gDippiNljbE23MBN+kIv/VtOoJVP4nP
xhxsBxms6wNi0v/+kEbCiOR556BTEjp/rlvd7gyu8YhoUt88TaPfH1KEPq6cpgthHOE7voj3KSDR
8/pDSzokYNW3iWpq52nyp/a45qb3dimr4sGT03iFh3Bhz/GmJCOx4U+BUTuLeXPvt/oauG2Ck4r9
1pXmGnmyKa48YS+Own773/4GMjgvN4OotQLH6LVNNMtsj2IAlenraroyd68TOxpz7Ll9dzvQPvfN
8p9SR+X66AQsJD/+IPMPpdroZ4tpjYrKG+8HpvU0Y8lxTW9rDwBnF+9OV95LLHs/8LwhvzoZXtxb
APiJvfPGNfGsDlPZZrExOfN95mbZrQGE/c6Y9e6U0fy581Q3PBZdeg3ucGnv7Cq1IPNh9hNGXn6/
t6ZI8g1pmwypAZ+rscWpK6b8WU52fwRk4V/LOS5U8FhLoCmMidIZxeKXI8Jz27PepUn0qk08bXQO
prfm8bq47aHUwBiEyLpp92Lyg4MsrSW0VFucdB//3miR2ZX4eWY9BRKFx4ztk2jxq+ijn1d9XKPT
zKXPnKRDLzdcPDsdQrMB6DRodva226ox8lAXeyiyxX5wlSXjskPMT+T+8gjOzA3FFmj/1j7685u4
fulM7/uSytjLKSpMR7H8s5MYOm+cMofqNZiTdiV1OYuDf0ZBWA19YMDC+0S8HKWVZuH2nuEmFWXF
XavBP1ZII8bpaBlXQu4fiud/Nvw+Fp1Q4iAIUNof50B5WejGuK2pncBoF/dqqk2eaSS+fSQ6O3/M
x4HHMtKM/vfZwj487uzeKhDambssWqYtPyp/FHmkaYuvwt6T3Y+m1msRzhIl7nAZlf+4ziYypHU6
BlgnYk3wRnP66tdqavpj1htOFa2jAK9errWTRUBvsbQevEbq0citp6KuNYNb31vQeVMWHssQ4Px0
C6ECSxWRgFFnbidJt6weLKOM6LY0z3Lze3wo0mV7o6qtxli23IzEmUX/wbQnrMPH0aJbloMGufY4
POcEUAcm3FPZs5klJvZcFUZKv7BXiQyZXS8NoEmJ605fmVkR8nZQh9mrs1u3XbtoWTlduxBUc9yq
4Bq26OLvAFlEB5qW1t75ebmLKHBmu+CEkdS9CbistXN8KJTRtNoREWbOLGjCYAp1qGIo7+NlbYWb
sNGm9RrHuBJXz66MP3MCroG6ILc6IIOzHY0+gWhyYA+JWJX9vrRE935CtuFKD+LyKDyZQG/BIDjv
h4PMGMdC0+m6L3579Ezon4veFFcS8fM4+edjWFY2H/+BbcvZzVQDHp0taZqJptYlPwWFMpzTrKzh
B1iS/sn3B+PTyibpw3TtxTdojj2IylXlT8TP+oF3cXfNcpguC6t5do53Xe1d04M+DE3nl6st0CT0
wZhuyTDPw7PGIvyEtFw8KAAPAdWudEB0OEiXg4tQpAyrxs9kKDWnrk9pLeUc6m6WZ4dUeO1GrW2w
5mOp0cSmpiDAn1YZ5cbILLFsDPVu02nwaXa6hK7dbYQKy1u8k9FXqoh1Bxt0Z/W2z9sf28DZHKsb
r1zUB3cSwAn7Er3qyIHncd9KvSuj3NQhtpfs1Sny8kWVkRK4xh56VaTvgFbhm9Jbw3AverE9u/2S
GcfZLnLwOkOHAhkkJg3O/7ZNRbxOWbf7e3faw7rxZ8Oysul5Kavzf6UONZtD32egaYbB8H80gUIa
SqbS/NDz2fbBQsGjCQFUpAV+DEGr4n7vvMWsZPGEXYPzRS4ZgUpv3BpF5qVVKxwqu/ji+920o/S8
UeOV7g93UgfZd1CaS82rdYLpUaOraoa8PcajBGfRRoHQauuQTz1aO3kq5YOlPPyvpdEzwd1o91Nk
ERX7EC7A3MQNIjwc2HykluXo2GgEVWC8G8wl/WY0zS81mOYnIXIarKoR4p1uqeG4rXp3lAttBqwb
9fnBLrz6XVf282NKj/upc0ffOiFratxOk+zZHW6a3/TuMP3Gv8dqjq6zjXYYBBWN3TIY+/ssm/Bt
qAsLVerK93k72Vo5GG/8pWhucb00i1MtBdVGpbp1OQnHnH/4q9330dJt3ZM+b8GN8AZM3LJtMcMe
Ljt41rHuvzn+2rIb06l+qPp5vE1Na/gp+qIcIzeofCCKzqb/qDdDu+vbrDKjZunXu5Ee4tfRKLoT
vVEiHKX3xol3zLiIhN413+miU1vQ8s5LqCer8QT6V39fWRoSh9IJxq960xXfu2zd7oup3b4plAM+
rhiZbOFQ2CCaNyY4dFZRo8Ap8/mQ525929ql8djlw4gJHTybTz7nABO0QR8rtoPpJOa6Kj9Saq7u
ZOY2D8Fo2WUkZDcXYWc7bRuNy9beq7LQi3CYbO+hgt40HTQtTzVS6Sazb8bKEZ8Do1aPndTTbyi0
+Q9SQaw5zoFXbnHhm9rTOE64FdZt36jI1GaridjIpvqw0tv5iCWfl0VNmpdttPFJ5ckfrGm5ywRg
xbhu1HQny95+2hoTeO8y1DYJDZiVX4ubgURpYVsNN1nZG/KhsqUx3imzMb9jJjA/OuDS8thYO2QE
PCPTs9DAj7R/P4+2/oC287gDW7Tgy0D7zIlo1/lGZM5Lj7NDrjYRrV4T1O9KORgt17iq6tAplrW7
W4U9vheF5PdNsyRKLeXoEVHqRrtbK71G7xzVAZINlUs3HJ0WRgnXax9BDVIH3SmCDTnEauvQn9r6
TwjkUBPsS+dhdTX3B1LCpc6Vb3mP5Zw1P8vOZh/ky4RbhlG1E+1qRaH1zdjk+c9yTlX2MRta41Ff
fDs/OBl8qrA0EHt4YwyLSw4+dvIOZaKOTLMv9DlcR78UES3GMY8Uwi3fTTDLa0joM7+BZdyyD7lj
yPKQzg0+oKtmD+C1clm9XQzwhO93DWH9ZMgB5H4/DF4etkVW/gaQEaShkM4iDmVT+L+47FXHrpzX
m2HicRnpbr2lUUYg+23MalqO3jxpgIegSjU/ltRBnthJ1dfS0Io8ngqna8KAD+NhY6bttxGSOfBU
eH8xjPzgVzmUNEKklcsmSttFqTAdncEJg07AZhjR6Zahtw6BG2ttLeawXRruASvXkASyUA+4sb1u
7EM2JftRTrp1Yzl9O4Jer/0vYhuWyITl0UdKz7Q3lV/PX6Dtep8GXW2fQaNo/rvVDLSvuo4H63FZ
zFEcLXBPY6QVXbCFtdlPG4icjkCfLWX6tG12APpokkTmMS3BMK/wcT+llBmei27c7qps404ZVMEF
IRAB5Am5YL356K6rrG46oYz6rs6BocRmUS7vpn6BCjI1WvEFjkv6OQePntiZM8B6ydDHD0EVG1/N
XAZv2l7jGtL6Lf+I44uWHXKAO4mhOt0Cnj5inIviHsLN0dzVbZ5MQrTqRoOb3N9xvrGmmQ2xOG/L
YVqDEPpugf8S4hpBmGu1/3WrZn+JGnvrSJu31L+pcz/7MNZWj5ka2v3NwS3BsUD6b7OZFZWuiEYt
c82whbTDCc762o9BEtTs7FK6wcmfit3JIed6wl+8HvJ3viEAwWRBPRUHLEKlyUK25RL5a7F9zByI
EuT0g11EotBNBNDzcX1bCUsCFAc2W8S7vk8RysIofk8m+WxYaHUOh6zbDBJ3f3QDzmbaPm1e2Xen
VaVafQRjyk0ve7weIuxItpsgpaX7robSVYWNXxjWA4bNWke2UXX5bdB2+o2kKn3sfFeImH+aIt06
0qo/DYvX6aCOhvlnY3TFXTZOaRk6GbyVaCIlHnmnZuzXuVTlEBmNg3gdNn6OirTeNp96e+kCan/t
dmcDsq25jILNPSFu2ryTw9w3H8VAOQopYRNhfAPXct41LBMWyNsMKopmQHkvAoVNijdbGg+dOX/u
RFbcwwS23EhHIwZfBincKpqF3T9A9ej1mGaLCPiVxqZRKJ4NHx6MOd8g7m13ES1t6zdM1dE+TB52
DaelWVs/zDy7uRmchiluyVDe1sZUPwWUznFwqO2N85Z57l1Q2gV/ueVdHPd+J75bmmv/tj2Nbg8R
TdM/zizVwnzk2nqwyMRItjasuKJ2LdMsTAlMQdjM+yw2aRNYEeSd+Vedy/l36tj9ELZ7az4EGqjo
9Lr+Eud6P3xY/ALyOeXv6rm1tWw5yLzwIHY32JDeSFz3Pq+8FReQZqkjnlN3qNWdt9LQDZeg4rQh
lNNSQ+ExGGZ+aT9uaZ4iJqE8DHERwG77gx3gkxjTwhIfVBmU31dgP/AgxPy2AVz5rcxgbiEo2vfh
uOXFx3RzWhHVubLom6TL1ITp3DpfhF0CsEidUTNDrRqNtxNO7n2oDaiqxcOY79L/5TrdUh3pZ2TN
8sY6bmKXPOxIWYbQrucSRIGOTXrsYhn2uRqCcrxd63r9QW5UFocZV783dZEZvJF3RAbOQmNxj77C
NIZLW1llCDtXGRCYmvXXhlxBjpNtYDdxPq0ViRqdhjGsBzd7wBtSFEgKZdppchfLP1BKdBKnHrhS
kZ5a2mgpsKiudByLuQJKfD2mTvSHGfOiOoJo1DcxVtbqXZkFa3ngr6nPChpp9yEoJIldMyL9FKlC
Yzvbo0Ra1m+WlOStmnccoOY0AND99KuwAzMPYaih8Jjmmf1hmIL5bba0+RDC0aMow5U62KFojJIm
/CyLX9DxZR8XvWm8EROApTitrJTjso4kDJrWIhAJW3h+Brcy2jzn9fq9ac/8fYXIFTI6dclBq3NT
5Q+WpKUZYa2htBBISI+8SbYoedNWvsCjLcj9Z9fKHS9ELX1F30Gt+TfD1ZoBIEAXYABi44IU2j2K
9JFnzXJIHGnP78tl5T1ecpVQX8n6ANfabeuPFc++/oCOX/2zXmh4x5bKg+YWuaP+aTWKpo0rgbHQ
93XcGvtkDYJLNOv8qo16gfRYGCy+VGGtuVhKoUNBC7peeJ6HXLmOSfgd6l/SqqcPaCGt6aESrXh0
yH/ak6xmbXkYjTL4Vo9B9gtX1PKr4UhO3LqsqNxnmfdJFCr94fZzcCoC2EIHIXxe63JhQe6WuVxx
qxIoQ8dD59ookIqcOAfSKdWjpRw2KEU1kxxv1ozhbQY/CzQC1b7u0CIEkcVztbrt/WRSyox4D853
VD13hcjJXT/ZuGC1tylq4ertpub5flbeDvHpLI6wy0333vEHT4XLqhkZYINepL9sv+TLC31b3mVa
2Y286hDEC60CGRIsCxzxiQhOz5rTgAcOJunWGLqL4f6cUkOeyPpTFWfrqn32lOUXb5FmwWKh6obp
3kwVYVCjbPXRFIMXnAbQ5OKmtRvzEz5w9jurD5zhlweWy4xLbUB4ri7y+lOtDewuAS3QOiiRFikp
Utr+0uqG0qbqG0hQDShkfhJgXfegIXnU3yJ34DYxInPCel950v0Kb3+do5ZsOA15/vhPa8W0hxnF
zM9eM3iPTpEVehjU/vokMn8zIlHSWFDBUlJs0TZyfq1Le4lAh959A0Ojv219fczjbTX0b95Qdz9a
VfZII5ur887pXQimgbnu9GzyuTTqPLf+7vN0eAfGhyQR2s6chW7dpdnNBmHjZhhNf4gacxt/L7vj
GcYxMi1utTG1soOFZYUeO0hxjBBG69G6UrU96x/utRGQX1AIASfumIy9qv2fqr2Gk0E69a2VbPz/
3tTt3O7185VyjJJbuRwCu+ocsrUxyNk4OZ7h/9RC2sfHX3JXi6SUbdBBeDk+BRgU9BrAyq7bt1GB
wHAkM338qba2+kfxiD9jAe3nptkRxYhivBwrG2SNRVyjJ3rvWB9RSXBQV3HcG87UNXXKs2bAPhRi
53wVIF98G1+hBveqTAW4ORlb631vLvVbahf5AfCm8TwF9ZUq98XRoEDuPXqHOuFZ5dAGej20mWMk
aWveV8tuQrVSJ22pvZz6dn36+5IZr4dDEQg4pE4VmsbfufPP2I1ut4z5kmCla5axM8lMOy7dXB7h
S+tFrI1ZRhtaGyqSCc+d+giD7upJVLb1xSCNVeGUupV+1/siA4XXbeqL4eLQFIo6S68RBV7V5mnj
gX2jAYDYCmDRs7mR/rpgRTZvLDrs+JVHW7SkCyXoWTP/rc/GoiOUTpmfch7AAvoNZ/vL1yyxN6QS
BP2Mw6ItTez4k/X+79N/1mf7MwreDy67mE/COePlKCL1imbV+jVxYZy+WQHK3c9204SOZvaPGDAZ
8Tioa9rKryu16LJj3QIlAXgTeIOXg0IhMAbZtmsyrLoRpcY8RQFlj/jvn3ZpFGBxFEUdunlwsV6O
4qe1v1FqXpPZ8xtSyMC+kWL7N0jBn/mzdDR+9qgHBOPsU6Zdqc3OhzXhMtATFBrEYYY08YTBxHT8
+/dc2Hu05jAM35VBUDo8G6pb9aGQvLISlELFjdNs6tF38deZLLqD4b+PtYsKsQfp9yNr9nLutqnz
ckSFtmTkxRnjAEiJq93qA0MVVz7rwvmHtUOAg1MEB/rcqTttPGPKXDyOOsoE5jhS78XkOdWMlOqQ
bVzZFJf2OxgQANicLBbu7MN6rt7aq1G44sZcsSZaEG4Eo5u+a/WC6vg2VEguLPOVXXJpK/531LO7
QvcLj6e2xN0MjajH2uwegyHrvv/7mtFbYRPuZnGv2v/0vNKRFN7Aw2RVN6bTyVM6aOnzumzT778P
dfF7dpEm1EjBlZ+bLKxDbtVUVIzE1IyZNNlxojSdtysR8NLOAJ8Bylh3wRufrxV47rJePZw7+1mX
h210stuCynce7YYZc9iZKyrz//hhdJ3puQJygb9JV/RsocwyJTfJ8IExcjmcqpFyZdB3xpWg+2r6
9lHg+wLNB60B4ffl6RrsRQCiDui6VlIcDTl3EQl8+W841T995H2JOMckD/C/Xo6Cv07dlPsoSmCt
I4y2D2VfTP+fUWwf4AA3I4DP/cD9J+XzM3/02saxk8FYukNVtTrWL25z+8/rgsIz4DcY9cAhzmVb
HPL40toML8lBdcduWcporoLqyreckwv2KQNODPoIcKcO7ODszrWlvwQ0jbxkrh3zo9VLHDXbLSA5
t5uT46MjLzbYGrWyzUNQ5f6pwxrntBbA0v/xewm84PpB0NJJpm969kOULPpxQG8yMVxMy7tx/mx6
Q3olFr7ahvsge6rM5f+HvPBy6cpUNl2Gv2HSIdgfUQ7VQuHhjv73T7l0bYF+ol9K4mRzml+OstZN
RRvEMBKt03lB01iIyTqzg5s7zZWr5FJwxzeLwIS3MNfx2VCmTfkUuAoR0DCpfYKuvtVTa31TwoS7
50t9KrtyXeYrQWO/M140X/k6Ov5735X/RhL78gvNhtA/KMxd/dJwUULr1YnqaPA/nJ1Zb5tKG8c/
ERIwrLdgOzHO0iVt096gtqdl37eBT//+yFVNrFh5paOei0odAzPPPMt/ocRq83DwzCnJv5b6Uup+
qVEiXVn9wkMD2SXRcQVq7uiJnK+OJWCchNA5T1qUdj8ihJ6Ngy6H6KCCokj8ti3U3K8Nq7my7ku+
sXls3AE4MgQZHWrWZo/WrYb3gtaNJ1w186ekjdHQS+owSfZSE416Uw5d871AskRSicUZNAR3qD4a
ZomKkjKvbNfUiqDkxW5Z3CIwaDK5F0aNII/pzs/orSDhNTpaH+86w+g+58BRf6SJbv1CKIFZ2lzO
Veq16RiF900VI1AVOYwXd8ag5sj3NPP8VVeaPBhS2hy7BQ7r7IsiNH6p0WRO92Aj6sgTGKzNnhjV
9hstXCXZ5eo4fQdGT4FKf1g3dm000xZbohiNuTADl+qr7dzfFZWcJbhiO/6OthGtIdOJEUouR4EW
ntHQSsypT+WOmVb03dbyPj+EGN+gD4lD/Zd4rAY63Dyu5Y3ThGSjMLof3WjEt06xEmYQSCtR+pKh
vVsYgt/nbBzlhPCGnt03o+L+lkoo7mtEYmy/C5XxC0IVrXVIFrJoaGxmHZAQ4wY2o4ab4CdQG89u
k9AL0odM+yb0ouiPOkO60J9Krf5YZE6ReiouKr+yTtjFjVYZNLEcFUsSr6616Qs3lfMJS5Q+vXfm
stZopxfT4zRntbYfFGjueybkQng9I8JrRhQX4hQ5jUlFCpETx6BN4pv0OWNSAVE6ZUsckm5qn6a5
Ywu8HaguHSTepbv6CRBEtrgrJ1KQNSM+nGo50p6DBHCDSFT+oajG9l4t7dAbUVy/kuNcKn/ZzzYs
MgBfoK83x1fkGtPVeJSnHH7ucZ7c/FCnbfNbTHq974Yu8yHXqHunFfM9007ngApidOuK0vxYdsWE
oFaNSoCjajXK1ku1M6xR+e/tF/Oiu7k56UQXsNmQbZgEbjWRbDWqcyNr5Al0Vv1dVWb9YZ6j6Jei
962/jMnvVEjFDxl6nNh60V5OxvDgFqF7HLAfYszjWMzY1NKPokq/efvHre/n1W+DTMnPAvcKsO88
/HWJzaWdUMACHtEes6nWP0WqvkohqP1zLNz6+d3rrVAmfHpIeNAr2US9SYJcU2qdVL7OMR3VS1eA
25jCOyboYwX+LIqugLwvXKA000jsEYtaBSU2KxJRzI5iWTsZYf9fljkl8LW82RV2mb6786OzEUHI
r1SulTN9/i5Vvej4zJpx0gfNgSaUUYJVUgbFUvWeDUrmynqvQZ4k2TR+1u4WFS1gtfMFzSGiqGV8
cDJ1YA41ei8/61ql86vQ9fGMTtEOtRYZNmOg1L7Dli4P1FqUv+JGtt8AzVVMJpSrtPqVmrTZUuAh
IbShd0vHd0uanVQgI+ZoGyeaOrzsuM/2FnZQf920k9+FXWtfJWhJJtJl8YjzVY8wf2cCF6lEeXQm
0T404ZJm70+j+PpAC1fbSKAJm1dVjU2LSVtsnrKRkrUtaaPbWiI9RsjXCOAXNtyq84v8EkwwvM7X
ePxPSs+Ti4E7zjg1ofitmrl1O7jmN6OT3ZWs/sLZRWdybXPxaNgcb57JlZGTZiiQnpZk0Z/Tei7v
dT3bJ6Br90uuhVeO7oXnesHjr627tQDbPFeNUrcYYdCdHEnfLi6YviGTsjDJVLsrlcSlpdg97KAV
folGz/krjEKjgGBaTqdhZuZedNJkZjXG+04Lr/VP1l99vlsF2S6lgqBLvGL/z5dKhvW9RXh8IPFo
nlrGEbukGdorYfb15chXUqkkaXNBNd2ah8vRTFGiSuYT8Az3g0qf5CmCZfsVIq3xPVZV66l2Rsat
bwfbi6vCHbTWHUJmv57Uf3aitpSxiFR7OuUI+mM0t6jd1wHN4R9mWxY/Ursub5c5hYH89rIXXika
r5C5OW0vtg7ny2IfHpvdNA60pDtnr/U1IjdFew2v+nr3A8/lzl/lBlbmvL5ZxZnw3Ap71P8gjO8b
BuCMVBkVPxFNjE9TGF5TCn+9KQWqrsQQ+mx8za0GdTRqMxeJHE82CKqbqpfuLUyR7uDKovr+7jeI
zhacLuR0uE620co1B9NQWr0/dUuh3phY0PiTtIzbt1e58AZporAMMNwXN+7zNygrkJJtmS2nJe60
T6Yh3UOuj8lNamBAuyw1UPX3L7gqH62MDNoEW7b/XMFISStnPmGMHLcerQ/1JjTacKfMuXWsYxAR
by94YSdik0yfnDbb+t/mAKAXpSkJYrOnupiiJy0d52BMaudKHL4AFl8FnVgFpgXHbcsjk5U5MAAW
MwOmCZ48VdFHdYBL5sal5kdyMW70JNYPqyFuEOkwvzo1fKcF6RpVVnA4LQ9maViFby6DES1IK1fk
choJB8fZttXdXCBGHQNdf/9bpV5wMbXD+gLA+CY6CzfS7AlU6insK+VTOY6fSUzbK7fNiyvYJjDD
YFmVwAgiDAg32ZQ7JRGlmjWfom6sbma1Tj7ngCeCznGyD2YLaG+RqAPYjlRAO4fmTla1jqxKPtxK
ps+jF6PVGdQga9HEFe6zXmfT7STU9mNYM8mf0xzlldW9Oq/06AqV7EJmhrgGhEJyXYSSobeeH62i
Tha0fLMJqotkeo8L/VT5gIbT/2CQwzKHQwQao0pDdXocWzBoN9DCtL9aG0XOkZZP2J3qKQU6ojuT
NX5++1RcOPemxU1EVkxhg1zc+Y8bLfw/0sWYIcNaqFNZSXMjRkBPiY1MYhra+pUM/EIBtA5cVjE/
NidLbhZEVRhuosjnU9GAT0NwCBUlkOxM3u1a1h/1tANw3WZu82F2EjuCijRVNyLMpuqui0PtlwLS
5A8TeOCUs5zc596eaAW8/6WQTcGEJyCib7oJFUCpDO4sd0a3N3E9fYwST5Pz0zxk7V6Ptcp/93Lr
RMPBiIjuExJm598AqyHVikE+nfTFaJCqR0y7icLkXrip+kkr9enKehcuL7qIaCGggr5Kma1//08q
EE3tADwqnU+alIWv23LelVFS+aAUr1nvXFhqpR1CoWT0QLK7eTQ7VQzZxbNxwhyxJhG1GwDT7XhU
yim+8lQX4jsjfQI7xCY4r1ua46SGet2GunFymuxntyCVwOTV1X+9/a0urvLCe6bDjULVZvvC4bLC
2KDM0mp9uBW0Mu77thVPb6/y+rXxTzvrIHnFwBovh+ifLwQloEiBwYoTLkAZcJUIDtaKVRZh7lzp
mrx+INyCwJpAdnkRItw8kFr35oAFmn4qqwQWA0NY9Mjb5gptyWVLnQdwxpHrwV+FLFYy3vmWs2Z1
NAbpaLD7629OHN/DqH3Aq6ajN4jAVz7btdfr10jqF56NzILmILf9mn9uLiezXBSZo898KvOw2rWy
m3fTaKm7tz/W+ts3z2ahmE3xvRLVuAXPn80AjZWUGiPrUBopvYQ6SCwxoa6l53R0tH3qOO+drTHn
InYCLOFKJHBvATNTStKgZ5l7rBN3uqfrO+wK5ASvnKjtR1tXcelfACoBN8GHO3+wCIh6qunYPxYy
W8BbWmn7U4eY+FjqekdvWVmsx0pPy6MB/JKmZX+NU/nq6uQXsP3ttX+AVIO+/YBYcBtlqeTh0a6s
dACbJeClRnNhHBFgB/naRfLGgTd13w9T+aThvZnRQtWsr2B9J3+aBvuxhe9z5YOTF28++cvvIrtb
VVwtOi6bfKSylATFSS08hvWgfDbhe/XeSM0Xeqm2DMK3UVJpA7swEGDK8cyD19FlWKY7w9BAGSs1
KJ55F2EKCfTXiHd9byToXMmhzrjle7P3I0UvrF2JfsnPzI3dz0o6SfdmQYk30HKTKecAPrz20pjJ
ANwkV7mPV/SLbwK3bDzYHSrcjMH6mZualSNPnjgWNEVjCG/JJ9QjxBTDPaiRnepwUgEu3IbCVu5l
F4XAa23SJ9C0c/UFFwFX94Z0CQEBqzEklxFVqp0qFS0G3JguuZ+Fjr3TRNpVO6G4Jrw0da61Y5Ga
+W3SiPhT2wzax9qohwc9t+AGSSNz/K6qsz+1RseKrv2C0UKSI/6zD2slN3a521UmPavWhGCRDC64
gjrJPtdGCLRxafrK9Qo9ITrCnBnWHm8/BTYKxBkOIhqC+pBAbPXJKtJkvHOWRCS+3hnTlzhpzMwv
akNH7j2qk+9KlwyJZ+e69tMxu/JeRDBdgPjrWKuNTtFq1KqNJSHOz8sfM8rFfRlnNbIxuKH8bSAO
gBmvzPG+0Rct9yurLk9drpQZMFvsU/w+7THmwmXM8d1yTp+BTtZfFnMOf9ThEEPdi5T8oEO4CA95
TT3ih50oYxweIkd4mQPxrTYibUCyGijCDi3n+bu9CPM/3KJmwmU4SsO38gl0cmLr8uCOZTh6ECzg
CjBMyT/mMeDHrBfuhy7DD30vTV35VamhO3rwXAREkDHOv3Q9ZG9PDP3c+bKKtM5zgMRlOw3y02Pb
1+l/EjjEs+EOcPVEOLXmrpIqNt29qwzhoV8MBBSdoW9GXxvU5QfyN4hngu9uf2lQI5HirRP5pQAI
hsbZOgHbhdJefszI0qWem3d5QYZF6oxbmkunsolHfTpQcIqcJoUSfSBXXJhzahhQ7tuqyGN/EFl1
PzhZ9SQNacJ1DOcFkkSoJKOvxGX3Mxok5L8uG/MPzdwusDZbLf7PrAbN3IMOF6Ev2qn9L0c+RdvZ
kyH+gDOv5I2mKeUpxv2u3Cdu1/7JiiL620XZ6gCAaXDlaamifUuNsPph1m7xueR2jv2uzPUHWZTT
M0yx/qkfGf7AXkyzla4HBonIkKU1Cb4pIb61nAlOjixaL6mm6XNvOPpdCoCi9cy5g89az7ay7G2+
xOg7RZSKg9Y1yuIJWQG8VGAJfDWSJP87ZYYc9kC71YfGLebS7xyjeo7Cpmw8GmROe8RO2vnlNLbz
YBh5+JkpIKQb2l4C3qeUQ7cToskGP6rllOJe3WQRIw9gXneYJWI6EYFEflDVSSo7tXb1RxxaCHNJ
3Nrf7VCZx32haNnj0Grhsq9GMWZ4WMW13PE1odgrbmndh8yIvi+j+D2BIK95ZaW3ZOaqYse++knP
Sab+rJdR53Uo/H9I1CL6Qnk+AjFXK13xcDaoooMCfL68M5so+QDjIIJxMIRF4wFWpmvdIMP63Oaq
/mcc3bTdt2EVfZ6TlevTi2KI4DbN0TfICdQzcxUDhYoNRTG8YXDZLoXmpI9KrCBmmFh99MWsE7OG
XpoYAH/zNvoWGXH3QcvYNLsycbFALNwhfx7CxD32BOB+PxYENU+zoF1WlrQhoihJXXm5mTdf3s4z
tqUaZ4Asmr7CWivQeN1cOi00rwKLXmiiznI3u7n1tbPi6hALfTiWWmxf6Qht05qX5bA1XxVSV+2E
ze0vh0kXUQgrVQPx+4jvc3iXt0b4lFGh75B9NaC3J+Ja62Kbsr2sChfYXVn/QG02tUmqzRMVudAC
e9H6oIHidRgg+l4p8C6tgjYOudPao2EUep7ZYM5bdaqSa4FSh9CL05L9oGX5ldR6m8WvzwL8yVoL
bOR8X+jv/2TxaW44KDhIPhjw5lPs6otPPAU/2YN5ee/e4DCjmgsyhLIaA5TzB4pjBBlX9Y+j1Zrz
zaTEw48+KcrfDQ35hzbO0r9vr/d6czAiBBVCIgTbk2na+XpTYQxQmzXkJOCU/irsvruBglDdm1Bm
hDf3LeKME4jiK2XE6+8G1HBFDa8tJww89fNlXX1akMbs3aOZEh2EksofcTYnV2q819+NVUBPEpup
VPiK56sUIewqqaZIWeIyBfHCdr14hCuppum10v/iA/2z1OY9Mv4tiozm9dGqlnmXrzgeTeTXvH1f
gbHWfBU5mlXQgKYGI9fzJ4rqTCsSvKaOVg58xVNBft1LXtzgEftWzcVaNRO/mmlQebnRck04GVQh
H2F64xG0eF1cKS0uPLcN6JuzQUcWUNamZuKOVyvHjdxjAoP76MyO9jGvSuXKMX/Zhv+WZjw3Y2VG
AqtjKrDYTTShaahhIt/bR3fpwbOEeEkkh3xO8IRKGi3ZSdOaPrZ9CTHFLCy01ckixaNQAbPSF8mi
XxVo09BXDROHaLypBTopDWoEAJFgwxy13JDv3+Gr7y5F10u786Xy+CdmQDIWMa5FzlFpCmOnTbO9
m3sYgG8f39evn5E0ZR06IlSsbPPz/ZDQDuXyrc3jUiWTj09d4ie1Hl75yK964WsA5OJAUBKqBRDA
zRWCDEFoOm2mBzmk7QehKsmpAdj2JattSuMkioLINSFekXvf6tHY7EY0b68Mxl8fZpquIJCoyzG2
J9ifP2qGF0q7tj+DoYRBk7pz+F+XFJE/mUrx/PZbvVCugmTgqqRYXkcNWw3DTE2RZZ1nNTAzlTOE
m+z8gFmy4U12CHqqH8NbpU7Sg67ZRZCh/X0nLb300TkpH90mqx5sUTl/3v5R69E+PwL0XbgVeAfQ
BF6VqiX+Ikpst2qgN4M8qk0OyMhu3Z0b1vSidfipb6934X1Ds6TnR+zk+Jmbk22hPjgoMLkRqi3Q
0HcLw+vnJd0T6K61aV8BfthZ8HIYZtIqM7loN9ETP5XBwEZUBprSZie3aRBRC3X3RpfsNJC0iT/P
abEHoDHfWyMorxCvdWQnuukpwihi1y4mNfUUpU/V0Bk+xET32hFYt/jm9RN94GfQ/KRtuJX07dNY
yeGD9AH1JlxVaezHOv+sDNpfBb0QB4MWs5VfqhjOo9Jr9wrmgPu3P8jrs457AnNfhN+xagQkfX4A
yhiYYB+bU1DnEPttG8afDEFUvr3KhW320qtE05Wm6CsyAFhXmS6ikcFihMMHQyz1R7JjzW9llRyy
eZFXcqtLT7V2hrADM9ZrZPPpAdZF4ByFDKo0U550mIcwbbP3qpStoYvoCISZMQjtp3Wz/xONFy2t
a1MadBesZTj2ZjMe2robPr/97i48CyqujJEpfkGubb/QgIKQLlE8DUy3NHdwK22/gnv8/n3AKiu6
ARz72jg8fxZV4NmYhnyhorIG38r6+tBp1XuxNQh006ljDmivZxI46/kqVWcqKY5DQ9CgrrNDg0e9
sROj9Ad6JlcizevXBrRo5QmtUzX+2GzsIq/SVTZCD8IhKoMZ9qlXDGZ8ZaO9jmcAuFZtN24RgFxb
yBjqMVOS2YMIavLR+1FrohtpNMNNg83WzXv3AUthCk7Xle4/NNfzd4dta+ciTyICfYyt3ahXpY8E
+DVExuuTyiq6TiN+hS8gjne+ijBk6Iwzq+StZknEg2TymNha6WPg1nhDWyX3bz/WhWuRFW3Et5H7
W8eMm51n6M3chTMfyqYL99hMXX4q42o+RhXwq7lC9Q+NFwVfjCx5bNAb/zMWMx1DSP8/1GnITuaU
p5+u/Kb12j+Py7xmhDCgjSD5/upaTGci4jx3etCVsfmhZLJ3F6ttf2NGa3vMrh1r3zaN3E16a33E
s6f2jVJP410uBNpQaq9ND7XS1s/RGOsPSSmyz0JI20Nyt9u1an6NjXvx5wLrM9cpOG9yk8XYSuZK
iWRjkJlRtBt60X7ntnM+wK+0bvTUtPxOWbHpSnUNMnlpu4BFYPQOVIlGwGZTdoY5VT36pAH5se14
ZHtpkOZ666HIYdznzVh9fPvTXF5wtQRnGsqQeLNbamcBdJ44ejBFk3rMFUXxVC76bxmds4NAMu7L
2+tdCiMMiGhxkB/hMLB5wGbGpn4Qox7MKCg+jqGrHQw3uXYILoQRohT5J+k2d/G2pkQaELkkqxBB
GnNVFX0bH8BC0Uqe3HffJmuoAmqw/g98xybptrCzKBDq1QM0iPIgV2icF+l4DW964a2tdDKWgUgN
Q2SzIc26qPtQRZfCbKziECdVGrgoTd2+/W0u7AWaCGAFGCETQF4RMtwqDktmaAHtJuNECZujOVJb
tyXqcyinNf0V3cMLX+lsvc3tNTXlEpk9Lbaq6Pt9GhmzrynoGAwDFhlvP9qlF7hS8fC1oARGrPk8
DKNtnmJRF2sBDUbpx44++pABrpk6XHog0mN8tMB0A7bafCZJ05SUstACWRQJOPJxJDfrx5syrd87
bOXmx8sEIjd1PTnGNhlPkeaYE4hLwdT37U5FuMRLK5TG3n5tL+CETeDmDK0kbjYElC5x/t5aOO6Z
06lqoGKNbe1UpOh/0ujrOp9A3xysHoNuv0Xa5HvR1JlJX89SUN7C9VP3aW6rD3T8zFWpZopmT9fy
GXFJGAHSR4LPOQ5R3jS7PnGK38ZSKL9XbhRyI2G9QoQnwT+Eoaiyo6BhGoCv9jK8P6lZsyayKJhz
1G2baDTVQwxF2nSCzBicXT+PMeOf6ZrgwoVzxYlZt91amdAYOn+JhlGLRc2EGyjKjKojcyjCu9v4
M06th6IO0yspwIVtCBOQApyIwChjixKzKsWoAX/bgSSoHNROGW8mK1b9qbPElZBxaakVK0beDmiY
bPr80RLm+5NpJE4Qt504TIwzPIMp3yE0i79vb8ULK/GdYOwC7wZOs8VAwxmQ49S7IkCHC+rQgCgv
d7Jyt2jOcHz/Uih3r2Nwmp+UV+cPZUfpXLvM/gJ1KvsfZae6Xggx6kdaJfb7N+CLEAc0glXLYEvK
iBTbUpU4t4Ohy1Pmqbq77ymTr8DALkQ/h6yLqR3oAhgnm1M89hgHtlGjBmVX2gcL7UqEJlG/e/dr
Wwcl9prlMqbfym/03WQthtqpQQakKzA0JdvnSW3cRPXS799e6sKJwuOc/ura9HBAYJ5/ITeHDwdN
WQ36vMhuXWaKexeJhH2pjYi6Z9bPt5dbL6LzKOhQxa0OFoQITtUmie/1Qlcqu6toK5TjAcxBdpx0
NdpXisrwlyAtkeWiE/L2qq93PMQZYDTArMDUwNs5f8hsNX1ImS8GpWFV+1A1mq9lIYpvNlJlV5Z6
vUGAp/Fo61MyAd3W9+6kd4wF6yLoKVpJeGuGoR1Cu28/0KtVSGBQZlhFnbkd2YnnD2Tqi9kNs7UE
dbgM0MHy/mR27bWW2OtVSPmYNKGdwTM529OLr3zJeLMJg9CG6AjNv0QFbTau7MA1BpxtiVXNBsAY
ySXOBTzU+bMIPcWnNm3doKmgECbu3Caek1rmDuJ/vm/R+Mw9oZbFvZUI60qR/Gr3szawO+pkMGRU
KZucPVwVC82qCIM5Qa+tiNzWs7T2m66bT7LXPr390V7twpeFIO7YiF3woJuPNsuuGWYhncBGRepR
RVjsA2rr6QEFxfbKvXXhy6FQR5KBbgcdXV0/f6c4veL+CXctCEFOe22i9L4BJe7Kl7v0QCSCDAgZ
vq8aIeerIPxMKA5NN8iyUB5bIv0dkprtbjLL8UqC+3Kzb3YJ7BYDLND6wV5NdacltaYREfpAm2N5
20QIgQ6zlt/1uhX9RXDdukWpIUdNQbfukCZbZV5d95MdD6nv6FnxGPaueSzNLA4YLy6mh+AWOoQI
XMcAHMr28O5PzSyTJs/aS2bauNlXYIZKTJptO1AcZb41taYOBL/n2Wmn5f9YiimtyQ621tHL5oqV
XYtaX9vwEaDx76Jism8B7eB36MTXmAiwAF6d1dX7au0+0LcWznZf4SwSg5EwiAiTPeKS3FZqD9J5
mdCSVFfsQSnNUKPCAQ1+4B6FUTzVbWuj3Ffpv2XWTt8sOebCq625TG/SMIxLv8ew0PUWJTE/hWlX
MMGCyj15CrihbzEycXfw6kVJTjmHYaDFSgaiPIzDfof0trn4Zs91jbhsbH+RUOI+WhJTrpW0WD0S
12YEvmVTfNZ7h+Z5WcWJJwHQPyhxpAFiUmsLyJRetKSryH78BYhXP4d1m7Q7mj8mIC8Z6Q9aPJaP
xqL0d0bhZt/7QdMyT0PyBNnksjGjnZJE41drogWArmE/fWN+VH+0FLv8UTutURDVIvtvEhVNup+Y
6+hPtatV5Q5usVr5eTr3t8z6uz+l6/QumGZXwecLYEt+lOVs9ME6B3mcKrOzdzlaDpFXYIVR+11T
DyxojKXqwRmIo1sJLgaOFO4Kf+1EKFAH8lQCjq0SOmQzpAevmkZnPFjq3N4aVtbpyCN3QvhJIpWP
iw5e39MNxdyBa02mg2gG85tQ8+EpZkwFTjQS3wSKagkIp7YvDlaaaM0uak2Ump1U72eo6656XwB8
YShcur3uuRgfdJ7bV4uzi1ITuVGrjLJPSL+G3d4YOJCI4YkO2XK1w/95aDB98fGWCZc7uxHZd6tf
wAEq2VI9WamRfEkp5/5MBlwsEGOl/p+NzFezixW8AaFBW/bBFk3/UOEIuOIVG8sJelE3gABH4Tb7
qLRqdw9qV6gfFTNf1S6mWP0tdYUN55ohcuMZOYK4aUpEsX27NCB1mrmAlCFirRzfHUBprCCwRGmx
YmS2TWcTiVJoc1p5QrcaqVqLbZ97We1glqcLjD/eDkqvp+lgHsj6IYDBoCfh26RBEhghvfyiPS19
rT+p86JJxDjC0PYUEur/dLBif/SFS3DnLLxwEF3lDAszax3gSlWBFsO1H/Q6nqzERaRpYFFzJ26v
RCADgNJnhJRbJzOt3cAkct4NoWP9qlwrq3xHqspJGXLoP3NmKeGRrq+t3hkR+onInmti9PRiLOWe
8SDFsd3lqJioXLLpQTiJ/jOReBgjE1HGP1vsYtobPXaGr8BJh19ZPgkI63OVxXs9afNfzdinKDNG
XfQBOVHktBDOz5xPZYUKercgZs09umhFMAIq/dZQcIanPArVlArKbP4UhtuAVwV4odwkaiXSPfKh
arYfJwdsQtYWaEw0SlY5gUiz9IONO+Ho0Uy0boqx69JdHkbub5V+V+QNi109N5ZWDPCJG23YZabd
fEi0svmRxzPsRwH//wY13rn2cyxPED63Re7uF4HKrDfneZd5olSV8MZyMt7TlLqtvMWzwIAr3aAZ
6mlO4dx1VYhZg9PP4gbhWbBtcRWmSHpm1Bs+eWWfHhHvLb/Wg8RkmjQMidchztG7LrF4tkH6dkPl
I7aPxjSdX+VDqxVWtKudqZK7aq6c2KdTZPwe6SBGyMtLtCj4/Up5G0nuF68z89b1mjBtqnsqUey5
i1YBcmqlrsxuXEREPsjVysqXmlPCwRaN8kVKLCt3bq8433q+5A/MDeLYj6xk6fjsafsUzTahm1pp
COicDs19FLUjw+soarBnEOqvzB2nOXCTMOpvSqesh5VY1ZfHUVMWULAZfekrhf2rkofuKZ0KckwU
6NC+3+S3fYKC/mRW1anrIwPAbNR9JWEzblvwvL7E4eBQ8Ed55Wy9zgBZFVdgBycrJibb2Zzsu3rM
XLPCoiQZDyX74xN6wvWVAPY6f15XWes4sgEbVMZ5Bsj4QYSl2VXQ5FeZEHoJ6qNM7OEAMma8G7T+
GiLoQsDAmpLUigJcqObWlzwvB9lYatycEFObT2CBi1MkFvexywb1yne7uNSqOEVtvGIjNjm0UCXS
EWiPn6bRtGnBYRKwpCqT6B6L0bcD4cWlmNS67trUMs3NUm1RI+tiLc0JKh+2SGblL2qFg+4MEuDt
lS5sC+AGcKcYaTHWEutm/XcwLOC+5zKpT41pjsfCWmzskSzlvW0fLpp1KLHW+S+mvOerIOQrbchy
bIsUyduW7qWn4cayy6DrXnl1lx5oHYUhUiAs8P6b9FfT1TYcQ6c+zYOmBDIxnPtKtZ7ffmsvbZ3z
6gMq5IrYIA1jmLTVHuurnOGf0cWnMlS6wiurYs0LhLZ8tmJsEoD508zx5GKmpybrQqR7RRs/ZaLX
agZ15aTeStctUWapjFHdY6QGj0IvkhDc1lTnQYMtNqLf2EUJ0i8r/Z2H1vTDjNQoiAv6kwwbdSxz
3n6oC2fXBFG3DigYc75STWmRt+j0aY5PONX0v4UaC89e8uKTANd8nBNAZW+vd+FLIWW2WkAhU0sX
fLPJ5eJ2izWaMUoPae/106A9u4XrXmkwXVoFnU+X9gjlPBXR+dZz8CxbeSHJqUyVeD9POdZaKhrV
bz/LhZiOYg8cS6IfdmLbPrTW9+qYxT2rYB4SLBppgW5lBgrb81gfdMbSXxkpXJNRu/BsK2sKTCQj
JSLSpvmI5WqiSDqCJ80uHWyTxAK7IqGtd2VnvIi8nG935nAu7au1L8Ke30SJwZiNsHX66ISfQWN4
2thHy60RNsPkR5oZRzszS1Lj82Tp0XM4dZHwHKTNUP9e2uFrZebjtwgjKMw2hmm5R06+dfxkiqTh
lYhKzbeulpMrlY1TP/X5HLqYfDCX84bRwkEKAXVvUIsVlr5I+RvBiSH2nWlxviPpLZ5T6qvR12Nj
+syIL723oAH+qTSqUW9AC+kJo1BsuTUGsdLrM6UH8ujiYetpWT3Vd1HcLf2u7KP0xxKNVrczqfdG
UhHpFg9RbSbTrmoGfE+M0rEi3wrpG/rSjvp8l1bZ+KsaisXa4ZGgP7R643ye46Zzduo8zE9SzeAC
SpIaJP+lFhW+AcsbC5cwSzA5gi3T7xtg0OWuoP/u3g92kyckf672sYqU5NtkFtoHdRpd64B7QHqr
Ysp2l9VR7d66eKTYXt8nZuKN6pCLfemWS+8Lt+JpBkPLf6sdpvZQSRyzPSUzFm8eKV054YA3RI/U
mtWvYa4UWBBuomseZglYpc9GbhFvymSJPatqh2HFFs4fLJlHD6bsjQd+UofBVe1C9C/L1CBGxbx+
7FMyJFPePlGvohE9NWIRzUYLSVYmSOfntmF8gJGyTAPFcNObJBa1N5W6gRXAHN6M+TWo9GuI56o4
vU6BAbnpKxrvfL24aiq1Q6kucNLFPhm1234DWzH+DhsIR4XI9b1oqwzLglBRMo8vEP2kcV1caWu9
PtGMRlaAwirHIZDXOv8VS7w4S1pH6Qmh4uGQjs1yR+F2jWH8Or2gGYho5opcRvZ22y1OzLjj4DV6
4NZutO9CrIv60JjI6W3rvZ8RiI6BZBDXJJzS13I+aRShQteJoIsj43dhz+pDb3LC4BsXuLNb09e3
t80LymETqtgsaJJRRAKE2I6j0wqbCwWl6kCQid7S46clA6X2qNbsVrNwq4Peac1NgznHg5JY8yfX
LMNdgYXKoxYaVEpZUT2lQ3UV47lu2PMftk55ASuTaYFd22aq/+PsPJbbRrYw/ESoQg5bMImkZFly
HG9QDjNo5Byf/n6tlQmyiNLdeBbjchONxukT/hDQNZCUxvg8xob2dQ4CW+M6IgX3U8M00k03IDm4
i+YYq8zY7syd4/TU2aOmdB9X9kjeeYufQocBYBvpEd+XszhlGXOE2any8Gykkc0Ti2D6ykzc/c9q
x+x3lpn6N/Di+RNmhWYPV2zALclRseLwHbUzflFhEgY8mAsPQe/Mv9MY4b8tXJCp2/ZZh/dNrmqt
izrY3Du/7//26w8EkIZKX1NinlA2XtxEOBXOdODm4JTkMadItast/Bdj5cK7sQrbY0q+P5yhq2IJ
af0MnZE8OLlBhuxfFvxWQ/uddr50rcFkMtYD0kDa5S2/Qhf0foTtintyBfZ/pRE8dw0szjnyvqV5
sTKnvLKopOcsefgsQ/uZkcMiL074OSqSFMFxyoqUejyo401RZ9lzHHbxf2jZpj5DzmBX0LA4tpDp
t01nqc+6NxWhn+J7k+zf+SYZMhLlyIMh0rPFi4ALBzsYvamzjiIdIUSaRN16yIOV+HP1JnlexqYk
gJI3gbzLZUDtFBHYXgdoPYMPt6t79LajXlkTCb61ClhxqXgq1TaWjbShKsO5ZTdPRuBOaNIF4SYY
tG5lOHWVZBI7JISX3iCmGVeyyqXRhmrnliHP0uqHIXV1aSkTcgdn1TYKp3QX5WazMjl6O4YXwUKu
SrEjm3LEcHWxg6OgF2rpdXiKQKXr7fhFjN7GHMqPcHlPrYcMUDk8FvFwSMfyT492vxMmWMo0H0Q3
f6gtczMbybHtrD1Cdce6CYddkWDBWDor5YQ8wIvfSYAFtMNP5KcuKTJehjeLVffxCT23SNDw6q0f
5Winv0akE/YGhIEfLZkRhlW4eq5s0tWFKvfIAbyNRjjj1yXWAASA/Nj5cOhSePtyjpKdqdDargs9
eLn/2dzIi/iS4XQxT9LpeCwCYGPBgZq7IDz1AuFTB1MtWBhxBqDXjL5GJtaCK/t669QhOobwBPU0
FcDisggCnUFewJysQ1wRiJHp+eqk7uFrJz7eKqesCt7ravAGpfhrycWRswuEkgfUgU9RlH2vM03f
TQmknsQN19KT6w8XUVdkTClvqEGB4V+Gh8nrOBj5yG7O2nxMg+BH35TdCnPnGjcsddBJhMgzuFW4
cS9X6ap6UF2rSk7xQIz1K1Mw5RmEWxFete7fQPPSYcc0WNi+3kbx4EN5NCnylbTR/UgLECUmFbaf
1BTA0/b+ebpxdDEGkJBwggqpwGKvW02VRtR8NhQT4Q4MivdEScdcrbXTf+8vdWOzKcLlpW0wbODP
y22YTHhTqTHHpzzP0GKDbr9rq3itI3hzFRuiEJgL0r9lo5NxpMEX78Qnq0mmrTmM+XNot9p76W1I
VKJZQ4fJpGlG/X35LENpa0Fm5fGJigyfYKfpGagP1koecuNjZ8YN35UbkmREXRRBxPlO1IqdnIRp
V0+BUO1HdQyVh1HHytcXqjmsXDG3FpQVgQu/gnWXTF+GrTB91SQ7AXRDDbpXLSI1Spggzzswy3G/
f/eRYPLEWJyUBA7zct7ToPPqRYUuTgXnfhPNiOVNcWK+fxuBq0hCCg1IOV66fFll0VTZFMmLc9Ci
vdLox8TUxS4oqpc+Zm58/5nekJuLm8iS2BUoEDZhZUlQEb3S2wbi2CdR6ql4COuhesbzL/gairk/
zZ0URwDjpP22aiXtfAauwx9c5xHS8PKwQETWS3N9L3sN2TmfJ4RWsH1ttAdWal6kkxxaAI2tRhsG
7RUW9n1VbYKk7JiZWpKuV2DgA7Z+asdDp45qeoZcplobZtajvYXaVG0NbC/tXTNpTueLOMh+9Ijy
vlp6mk4rt8f1gZJdI9Ag4N/Rs15+jYysozZ2Au00JJ2zUZwG/GkOFpSaEAV1tNlXDtQ1lY7qj6El
WbXU7YZjcPmu50i0uGZ68ykqlNLctL2d/YiqoCo2ZWgMo687Q2n5jVL02jYyzNLETDjRjX3Xdl4I
9FY4csqoVx/1MjaCfaLisOroMRPvRNCDun9UrmMVP1YWMwBZaCjbi+ZklHQlxSk/tsZT67Fz46cm
D8b39hTkjnCD0wGVMLtlyaTrbYsejDKfEtrRW9vA2V3rnHHlG7u+RyTIVzLZaNkQsBahKtALFGsq
Sz8lcWducTgtH9Dy7Z8lFOe9XlGSTkEwJBGmuUDWvciBIq1AWmTqzNOAI5EfWXa21dELWnmiG9c2
5HlSAyQcgIIROC6Pkgscomdu2ZxItzeZ0iWHuBbbPslPsGr8MhF7OU3tGuuJbtDjHDbHSH5cs5et
gcVvnBP6UpSLqAZLUOtic0tFA/4beRUwGxJsVNQRDcmM95rDsK1QK2XMoiyTo6fL5yVnT7Sp02uE
Mmz3W00mtBnD+N00FVYhFBCOgTqASNMvV0GZfbLrxK5PsJe9fajU7Q4ya/j+Q890FR1Y0nIbfbFF
GABbIWpDCaqT7Qpnn7tafiwqehL3v98bXUN0X5k1AckFVsc3fPkwni5aK1Py+tSGVnDE/qB4wp7a
xuk+TT8oWRMdtLGzYx+VnXA/Uw4/KcMYPNz/FTc+PYeeIfABkgSSzMXpcPp6qjCqqE5YQ1gbWxfZ
UbHt4FHT+3hlkHcNGeFrk58DAsUk6KRxlw9cGXqhs6PVKbQm1LPybAuaxdwYQfwBG1YFqngMRlPR
GERUZgpteizRVxvaL/cf+fqDoNaT+D/ZnHF405c/g1y5yorJqMGJGOEhrbtqq8CdXokA15fXm2ib
BOIw5eObuFzFqfDFdmwucqsOFdr+trs3hK4izaOLp3BuopXL69ZTMVymgEVgkvHvIuAY0aCoYT8A
KRFRtM2RO9mOvels3713hGc046U2DbSPxZllME7XSVGyU5elwcadS5TOWtBS91e5PpQQtyBs86FL
wbtl/17rFSfTUj0/WR2iANEc6bvYxtxT4LW6Ul9dLwWqgUuO2psISeS6fE1R6nZIF6lElHE0FGBg
kbVx2yHY0QdYVSy8bjMQI6XxhSTAUWUsFpsNt7dM8NUnNQr6j+BFNKzHsHqwi4pz0rfG5zKowAF6
tWt/vL+l18eDQaZsbUgZQ7m1l88Z5A4SU6LqOB69gaF2kb1kuW0d7q9yazelnhBIb24CLvPLVQYy
qKhI7e7ktV77VI7mvDXdCXaNY1Zr9c0b7/wyVbYY8Zgka0ydYXMvwglNp9S0+qwHrFrq2xTXmHOX
gIdAv1h1nqRBwJEusovYVt8JH50+pNvgBChfQoSi/s2TEb9qKyHAtrQy872J8PtKDLixHW/4YizT
CDV8mZfbMY1SuDLp+1PdjgBMzCQ79Dbod6yj0tf7O3/j/UKio8MH5p1kcNlpMYuuGPVR7U6IVea7
cnZL3wEgvLu/ynVQexuDYwtgEEBpSF0+UIdb2ayHhE7EVF8CDJ7jvAn8uTb2aYai2/3Fbj0S7W1m
WlwXXI+LxczS7Vy0veoTbmnmc6sE7qEU2VqcvrkKdhFwOWRysVSBSasIDUtdq0/uPE2vs13gP2h2
7Up0vnUSSCioZJCapDGz6KBH5jy3YJtYpfLGTeKM31BTjLe1M326v2nXC9nEMoMWL/Qb8unFQvAf
MUFH5u0ETj09xtPcHxB3Vvc4ta+RpK4PA0ea1BYZa1j0aL9eHgaFOaTEhdencAzzPTqOo28bCYA5
bU53XifWUGi3Hu3v9RbJH4p5Ncrx7CE2svVXE+ELv6vi4HNv29nKxMOQac9lbMEiAiEx6SBsAZBY
pEUxLZJJH+MGvlSh1j8SEAAfbCOtvCNKf14OwhoXcpDIDSlKItL5Tw4T2UTMcA6SQ0JRLXBJjzEC
70xFnemDBKJloq4l8aNToGi94+Ab7sZQM8fci9acvob0VKR9eee9aOgqgWHPrOm7XuXilML0TP3Z
tod/gihXud27Mv+Gs7M+Slcwob37w+P6danapR0RcdW4fLGVaNKZuV524rW7hzwVw1YQtrb3T+p1
bxgcMK0O+mxMV64IQdWgh2kuyvyUaZPxaaLt9lFaeId+0NvqoXPV9HcJuvvr/VVvHFqoxhg+wlqk
Fb7UbMNtoTHmSMlPjJaxVe8RgJyBaPfkpn5TrDH8bqS8IBCYIdESQ+CMS+ByK8NUL72qsHMq2zB9
pFrEmRjUzUfLU9JDl0KLi2pUP5UYqlzbiu6U4NNOb7xI85WXevPBKWgQunaoOJZETW6HvKWYzxlL
VmroJ2ZkvFKj5rsuFYUDXldRV1IrmVIsviFDRlUGaBIiuIzfSo+VhhUYCd0UNjdK8n9QU3upcwtA
cPdPg8yHr3vmfjDm9/fsJGKL9FFOqmUD43LXA7WNdGsW6cm2enHIZ2zpEkXLtx3KfDtEYMOVfPU6
r6PsJbMg75HQgaXzCqUZkw38E9D20PJ4UzPtQH5wsn8E9JGLjZYnAoVhjIleR21KV0709QXG4lyQ
VHGUGQTjy4cdxziA9WikJwNZlm8hSPdHLUvfLZZG3mjRRaDmpshH3OhylVxxZmHWcXZSej3a1nVR
PtXmMK20kG89C3HHxEgDbtAVuKR0i9Qd4PScGgDruzbQjMdImNXD+2MABAEIseTCoAcXOxbavTv2
TUxnHCuwg2qO2VGrhbaP6TM/eG3irUS6GxcXB0MCp+k76QgdXO5dazSzwGcNONKbuIzdp6WfOWC9
piC0P7//2SBjMEuUYk2sdrnWUARcZlB+TlWl4LhYghLZh1mQj0Q3azoi2IZQ6/0lb7w0SUOkYKMJ
STKx2E6P7kU7Q8Y9gZ71tq7ReFuBBu77VyHhpCvDhFQexUWDKQKeVsXg8U9JpFc+5LvhY28Ia6X1
c+NSekvQgHFJBdElAih0ZnWIa3JO1WiyZ2FoyrFT2+lpxh/qg16p0aOK1Mfx/gbeOB8cDolXMzlh
1KGX7wwLYq7BvqhOwCz6B3J3awvnrd7mgfn+cpdM2sCSGoAzr2wpBNg4kaW3qlWcekMNNo2Z/8aK
z4DgJor3H3pZItCpo8dFb3BxKmJ9TBFuD8sTAuTZrkcn4JDCKztkcbvGfLr10jh+Kvka8zQsDi73
b8yFmLzRhBYp2mEbtU7/7KBMBekmKZLQn7Wy32edWGus3loWDilWUewnV81iWc0LdahzbXGS3/xW
qdNwEzn1x3aIGbJ56rRXteLdjHBU3rhpeFJWRs10savFiJCzmkzFqdCTlxQF143oJnfl1d1IFbjM
APbTa5V2DosYYk0tInkJ+6kMdXaso4kpkKuoj9h8pf8mUStW5qE3OqHMtaWlEd1p5FmXZnAwuSmj
i7o82UOeTj6BW3sxol59htwTplulnJToIakHKKEENP3Yu9FY+HiRr4EHboSyNzQVJGRwIFdYHPhg
1hgNdnnqKkN7RO3deURm/t1UeKmGLF0XpViCpDRcnle9iCelx5KD773xHiqjyx/sui1296PKreP5
9yryWf9iZ0xFaUReqZcnZwrtyQdE3OxsNaYHkqfmUUyQmQcIz2v19K1gRs4FyR9urwxol8v2jP4D
HRzlKZSlBSJPYKfznhF3aY5ibQZ266Q6NJWlPwx9tWVWoiLbq0YqU4cohnI/GnCxEzGUvqgw/axI
7FeS6Bvng8+BeRhIHSLosjKq4QriMFkMp3z0TJ5tqrauEq0NgW88Fb06qhR2ET1rY3Ef6Ebt1KIv
+xOJUv0QC0CddtUF21hVsk0xr4IJb7wy6RtIGU9THhiaPEl/nRSrBYwdl3XPiJtEvccx4KExo2zv
tra1v38orzZQXnS4BnILIRNCSXu5lOv2cWtkinlM0flL+dINay9UqNTvzRYW6ywOfwrGuplql3Ne
VcnZzoAFBHEbrHxiV3k/q0iuGlUyyLErZczcyLFRJYk8qk6eWY9lYqsvrT02OF1refPYm60Bbjis
6y+T1cQrZ/HW4lIlWcr7IA6wbH/C18j6uU/Moxuq+XerGzFirGo71bZd3HveQx/r2sPYj173kNVZ
V356/5vkxKB1JZUUqAwu36SKYHSPepJxFJ1A41KdFN8ywv/nPUKTImeh7qCrvDialQtjnTBqHKn3
xMaMEmuHQqmxclquQiXfGSxAiVCDNwx0ZfksVuB4pRMcrVIVhymMnWfDHeF5Z/WbXY3Y9Gncvd7f
wKuvTi4qm/IYXMFAXGIO9VA3AhrBwdGzxPhJKfi2EWsURwjKa235a2A74ZhEhSYL2HFy58UDNrWR
1saYO8feLo2fOAn2B5A6yRctt5QnJQyzD0GdiCdU7otDWtbKIRa2fUi9rNwnnqp87Xst6g5DZDcr
X9B1POCHcYL4fbSrkJG63PmgmyKnJ2M7lpjM71MRlx/nyV4Turyx1eBp5MBfgnlpkF6uMuhm07l9
5BwFHaF/xKy1jx3t/3/npNNXcpm34HzR9Xi7+VD3Qr9acggWJ9boHXduS521BP7hdhoT5lqAI+1m
KHHV9Qcl11tfBWHyowjV+tnC3HzcIJcVWBua6brD34jDJ/xeqn6LQ7X4yjLZM1OsEg705EW/8RRp
qg3/Jrpys1Kjwebl+og7X0XHsIE1ZCSxz9E1g03ObWHBAtSDb3R5oFaJLOtqHwMQ+kAxpAK/Bc6x
1hi+zufYA4nWgw1DXg7sYLHflsdJSQz7OCsdms4OvZEvXTuVsd9ZRrt3vSR74FYznzQxjL9mTa9m
NEb1cHv/C7t1uCgIwNZKID6Z1uXPiI0OkluGQZjABEhqacQw3Aaxsso11IOnlXNXZKF0dJqW1+eY
Rt0Qwtc+zhrfB90oo/OLrKrxVYnyvUib8XMA6xw4Uek9IxCdTPjW1xi8z7ru6xR6J1A+4s/7n10q
ICEMLIPnsvGYprGqDSnOrnoEYl0van1XD+9vyfPoLqGLWhJdeYBTlzvcp6mIPGvCoRMg7MaYK3T0
KrfdxJ23ljTfPFRcdWjFMPFjeLdo6k3WDMcmxw20Tnun8bMChuQ0TNap7VW8vJrQ2mj9lMPOcT2/
S1w0EpzOaR7u7+uNUCKF8sk5IUTQ6lv8CgVEZVkFOXMApzK/4x/QvzqTh9QBaLDo2/21rvJASfaR
ys6siEXBcq0pDXAFY9RDslS36Ju52g55ZDPxRWtYG3NO+3drxbGiNGqBAYV+GxCby/dp6EPYeIhC
AlJC9ia0qu6hTYLv+BS9W6GQlSC8AhlCxBLsyWIlBCRCFw8z5TiMLX7bSEEocNR7Q8FhaNb+j5cm
O98AFyjT+UYvH4tsyJnmVFeOqLkZz22QD7vc6M2XBK2WlQvt1vmQNwwXO5B3vMsvlzIzWyiV6YWn
EbPHs6OY0WGgiN0FGHOvBJ4bS5H8EV/pPnC1L1t9rZx4Z1kanmIp7zIqSDTpqIJu66KrVhKkW0tR
dONnAOKQDpX8/39VCMYwwEX2ZnFSJ618mNzZfHTF7D25AEhX0lq5QYv7k/aeTIngJhNVFwcjcq1S
j+0wOnU93s1uLZwDKiOV7peqMnxq1aL4CRxU9Jtg7PovQnhrLZbrvJq2MGwf621iQ1i7fNZOWibM
gR2dprkN9o4k8AoTgTBEuLaTwnJkGBsSGnv37q/dkc0k9MiRsQFcc7mulZPGd0oRHMu0iX/GYW0+
KrGWfkjT2f1ooFiwkqnceKcOIHTmfJgiMKtdPqfWd0rQdsoRCtwPPaoibElbQQ4aK4f7Tyav++Ur
pUKQtEq+QjSILp+MKiiEpQa3XWvc2duaRutVD7PnZajgpIb+ufDqGfYfN+M/9xd+SzSuVgZcJ/dT
DvwWiYioWycYyF1Po53o2wHE9G7WOiQAiz7YprH+O+2CF+I38lDTMwoMO8dVdkhGgsvRRL6frSjH
bzPs96GO/rKXe9HKS7h12mmOapKbxVF7u/T++rAoHwvTGAwCrldrpzQU5s98MNJvdterh7D3Kt9F
8eYMUyt4KSNEfO5v0I0bBsgT4ynwKXIQskiMMz4DQ604c02jlhu+ivQVt73mEeWa5FthZeLru9dz
mH/wfdPo49AtomPmYphFsRccMxV/pxwZ8B1M/+Q5dod85dDJmL549X8vtQQ2NvjBJmhHBMchxejI
LSfkw9Dze38MZhXKcCoreupLXIdXjATgmFUcrQ1fxkx1t7OiFB+nEc/b+3t3jU6nJ4v/BiQg3hkJ
yOIw5zTv81bPg2M8K+VRH4PiXyh02Kq2VdWCf4rRBZ/i+UCLv6DAqKuHInPnA1b0LXamnSOOUaLr
56BMTD8GffzVCWvv5f6PvBE8gU0gBkkXSd5/iwOlCnuoVWUMjvycvVmAaBiK4sUZh5OKqxHz3uC5
aMXK0OZWJIO3B1+H3AU02OJUdexVWKGle5wEDqSdkduvEbCIRyeuzf9nKfotoJwpKHgdl6GsoU3m
QWVRjsxcv9hWAtEKKN++1YO1a+hWvkvIkigrFD7p+S+SlnlQ+xYzsoD4rM+7aMjmJy0Hkpg7GeRA
M2yfVbdoHwJRjXt3iKeHZoDPd/913vqIpMyKJBFhL7Lkpo5eWJYVul/HykHNjms52EK+XzNyvhGF
oHRBipIcN9AZi5tILVLol4nrHVNnAvjCtLt8aBhy7gqD72iLAGix8hpvPRfS4mAhZErI9Xf5Grug
j8GSV3AuAUBv8SfEBUooa5zbW8+FFKwshNHigKF0uQq0nXyagXgfhwAGNFPn5FF1+uQ4ZlX0KbZ7
5f1pLtc4zDL8otnMpaQLKpZjXAIMO6JjOHwPE7o8BUXmy4BQ0Ep0vfXJwVWm64BulsY+Xj5aVBW1
q9iOcqzMqXi0yyT/7mAlssU5Ym2pW++K2wKCITcHJebidDSolaL9mYSw9iP71ImoOVlpvoZGurkK
1zDZLTQvqtnLB8JzqDRyBCBOA8Y9m6IzxE/YNMnn+9+TDNGLSwluIUuoZO7IFi2SWzVHjQ+DCPto
5s782Ciet3PqTqCoX5jDS5si4kY+kK19YFdvi2qV+wkSqVz7ikgVVK1IzGxEzSXune1YhcZDrJTu
LrezeeVgXO2jLIw5F3ykMCeIXZf7SJkSB4VQ6rObjs6T4SFgU5XDGtXwOjhK3wPGFdTG4ByBvF8u
Yw+oECd9WJ+DVNNw0kWAp9xMQq8irKOydGSKURofMMqNexrwvQ743mzCbW66yn/vfKX8EnI3ycQi
Vl/1jlta8x7GyfwS2xq6LVnwiHOVljjP8VSL8WDEjgcUP7LRFry/8lXuyPheMpCB6jlkBUs0uVeU
5ACz2pyBxaP/GMWqjsijM2g7d9L1h8Ztgr2lZvZ/ZtIozr7JXHMFJnn9shleejAoiNnkrsv2Txl1
dVCbRX7W8tL7DULf/JTA5FgJa9dAb7prsolF7xa9B2RQLl92xOVehtWYn42irT96RWDsanWovgG5
MXw7E7FHkjP1pBf08H9Otktx6Gm4R02d0+7troBIkCj1IzjwDJpV6qxsw43TSIlBEk9eS5hCKuPy
BxpDqjWqFRZnARcSEQNM47eQwpNPpeBXWOAP/ukZY34Y8RV4nHQxHAByvTvhdSgdJQJCistxi8rb
6K9SInExkHdFWZzbpp2fraRzT10dWe9FaL2t8uZu90YIXN5p6KgXU9sW51hxqm3dKNlTLYx4e/9o
X+Mm5TLMImmkvHkXLEpGOqqdNoihOCeWNr26IhabqY+UU1kMfMpz0R/SvgmfLQ+Bpco0h89Z2A0P
PVXmu+OZlDuiauUKhw1mLwJNW2p6NvVWcqZ5b6OPjIjjD80q22/3H/jGlwTPH1AHeDRATtdcMCoM
NE3Ss5O2dPXtykOaZtWL9PoeIMt6w2OCjWR4vLh+4sBNSjfK03OS467qQ7rUntNxsqD95un44/4j
3VoMxUtepPRcJEBcnsc0UVtrmhGjySfd+QKuVXkiG/MehnLuVz7AW7tHZGAQQgYJcXrx/QVgtYdy
8Iqzh+C2MbXVRnGhBt5/nqtsTgp0MEiAKyC7CUuQZ+/miVPYWXlu6A7/NkNb27djPv4Xz3O4VU2O
5P313pioF8kCC4KLpidECk4H37ncwCl0HexiRHoOcB9TwPJ72oiEGVnKJpmMJPdRqkMM04xy57EM
dA/39nTGAigbhgbhKiEaBzclRGtCE01Bf56YAcJtQvJ7Uw+J9WeK+w6oRFt53ys67qeqHqyHvh7a
aKtpVY1UXxg4iW9WY3BilFIhGtAM8XPndoxGU2HStp2K2fgZFz1sE8y9AlqDqVp90FOGi2g0JB5i
0EoWhdsazcjYT3orNrdh2xXHaqjaCqR3VEL2a+du2hZDNX6yG0MPD8bQNz8MKQ7nC7Blta92g5vg
kizU4dgNHuDWFOXWEpHteuh8t1dLzR8rEUH9CYYqJPZm+a9s6IPspemcUhxX3gwbv3gxEBOxtkXr
gK1bik+aNTLuIkImtOTSQhEe2rzjJBljtVUluxsfEY1yyYCXMr5ghi7PgEJxIQZY52e1i52dV0I6
sFoVsqi5xh+8liV1iD4MWJDPJtu+ggYyPFSHuWEpi7J028B/fejH1N4FdaeeUPN2T5Uyh7/dTmiv
lhfUO70wzdcQjbsfpdtom6zo9QYVgjh8QBU2eUbFK9vkceb4XdGmJLezeIS80J1mlG93ppMYfxA6
MD/efzc3vlIG+Myi8HVm12wZKv66BW3Mbb1cSriGimWQFmjJdipbZJGDwNyUcfr9/nK33g/wfl4N
Q3WH83C5XJ0qGpRklSCno3M2GmnvF5Wr7pWgWCOuXzczHTBpKKlBVSQCwem+XMugap2tum7OZsn9
77uhMyXbps2913CetWbnFmVbHF3iYOeX3ugeVE9Mg091qm71CoQnludB4mxapwtePTR4fjcw1Okk
zVq966y46lZu8RvvAnlgmPZSgITrfHEDFEHm9GVb1+e4cMf/GNoZaNT0CPcRudT5KcydtbzhOiU2
waTwRdKwYDKyJI7OnK9mqnL1HI61tkN9CEeAoZ/6f7WR6fc2Aw39mKIedowmZzhpdtBU+/sHQgbl
RWyQlCEuPV4TI4TFMwdwL6WMnXq2WmdrGI26d0XzMTaT/6w8TfYgANYgMjhYX6/JdQSnAxIkk6Bl
7Yr6Yp3nNmsKkeI9UbUReCqCvj4/hqkwqm1pY0h7SDgJBycXAQc1dK0ASWgDk7qsaklsZjDcfL3N
OFh+D6bNg4NiRX8Qn0uOWV5No2/aIvig2PEYH9Tcnr7N2C+lfjDSY6tsHDNoo6Cj4E9qlr8Q0ufX
MMm6VzTUO3haDVIAhhWVzFEwj+MYDI7Sc1O5zWfTyiZQZ6P86ak+9C927/V/SiOc8f6A0/zJEnQc
/Wouhu+pnsY/nDgQ8+tgK3HCrRMkn3Jw6d+nwRQf4FS5n6tGb3/ZoVnGmzIZ4qdcC2NlV3eB92tO
SjvaGH0Yoi+ej/2/deg0g5+hmfI6JRkwHNsMPsH9b9D/t2bzVwiVlitW1ZSzGkfBT6F2eef3YgKm
qgVhhmB/PPSZP6b0qnxG39aX0ovKbFvWYf/ZEB1a+SA0Ur+LBJsDKwEQRB3BeAKuwVahS1tjbDFr
ToMfUubRzXUZpeubqK7n5zZzun+pcx0A73XePjuqEgY72yqG7pAMgWj2XT663aZOsobXVjTe4Pcw
1tqtIwLtwL2K6kg2OuhYxrHBpLxqhnkT84MG9HIGvASCph/+KFnPNItrLKufrDBLxmcsB4r6EHTI
/286NU65fAPTnTfU1qrOnd55+UH0QEoBJlYhpwrl7GwDZy794Q7oj/tGojkf0mRAVwbsGc+vjXaD
Mv/sRrvYSrQfpCfZRD0e2+2GW7wtNl1VRuVGc8tE22W9G1fb0eitbNMOefbYpIZdbAMcGVDi1Vvl
Pwp7HraJAsWGXF/o0UYEo/kbZmCW+Uqgq8GjmAfF3fT8p/Pzxm5+SSKQ8Msu1rsdyKdU94Mozm2f
npzy5IzJFO0RDeuDfaxo4S+A8nYrmVmTuuHloSSsGgH/OKIwLZ5w7lRFmAaa/dcYea5h05HtcmC1
HtOIqEAv3w/KKYiPwGDaV/Sj0x+J6yR/+nmwep/EqktX8tMbSTCdAHIFZBrhfiznlpUEOalap55r
GG6byhPxY1CsRtgbFx4UDBNFOojsRDgZ8/+6X9HVHLypN+czzZ9iR907b1PULrelozUrofTmUuBg
afJQ/QBzvFyqMIx5auZMPbvcXU9ZgdiSlzTTQ+jhf/D+qC2VsmgFgwC4knJDr1Q0ZPDzWdez6pQy
QtgGrtrvgjztfzmJC4drsqqf9xe98XxgZ2jVMgezJVDq8vnKgv7+THA7x6pavuQKkF+fFlbxLZzq
NaD0NUjJoSFHm0o2CLgmlsx8hzuizRp1OmPwEzS+yY1BiMN1w/HnOaunDZwo5XnWrAiBbHcOZz+C
jfUfXi7a5Pdcqp9aQsB/Ztrkysp7vj64ICElfAhgoiTEL3KorA3DZia35NKuiu8W+tkntAjt3r+/
3XI7L29m+Dzy4TlREga56CJNrpOGYeh25wYD+I1pMokuiiz3S97vthQE8fvr3Xgs1iOPRklKzgcX
mYCaIIxR05I7qwFXTCUMsYvxR9zdX4XG/q3nQgON/hiSEqQdi2OEvOLETLU+l8yRp42uD8qJVjz+
WZoSp8Vu4lJn4j14cfOU6CI8tc4Yo4pgB1a3teogyjaAhNNy61ntOO6tUdPPpjX28R5gqvM5NzP9
S4M+qbNV07KZfSuOAwb3Tas32xB0KN45TeF8ccy6RI68jJjgjIk2qttQrYJyE3lm8dsOq1L1+6Fz
k11VKOJXEPR06RrDLT/rzhToG0UtvWlfOY6i+WXbjeXGxuCz2SSj4o67FjPsH10SqoJUItMzP45s
cIxj3uOX0GpW/eqk2vCaU+JSZk6dYezzemxinjIxPmRctSNOOACzt7rSpT/dMGp+pLpokl03Y5Tk
97Hp4gdkekm6bRnUTJuWLCX3rdG1XyvsrJJNm0VDew4nhQZfkEZu4vf8sghaJ56kz4k31/onNh2i
g5LY7Z9ReLpyaISofk9ZG/0My7orfLsOa0b6Y9aSgwWVo/ogFBBxdmTdjrZKOGCAZhTFBuWW/GUo
QfhsGIl06SbBGgXBla5UzkIzpy8KSJhfg2YND2Y5haHPbdT9M5Iv6XvR4QjY5a2S7r3I4hWIekYr
TRlUtUPK2kMnWJtbT90JDpRziIa+RfknVLT5PCaJLB5apJm3AxjG30GqRw3KzTPCknaWNg+q0XX1
FvBm8Se36qj3U7ulGOkiM33lXu3qnYru1ecyso2fnKpK3yLToegb+MVJvrGNmWJZQzubP5PeQ2ZF
6cmI7n8TMmAsv3QGHkzlQXNLjYLLL6IzR63VPDGcaxGNW0Hb5Eg1FVd+2IfFVqTB/HEI6gi/y/+j
CQtQD7CpBgOGF7MU26qddNDwIBrOQ15pPpDXcKNW7Rr0/0Yo+x97Z7YbN5Kt61dp1D17cx4OdvcF
mZOUGi1bsnxDyCqZZHAOBsenPx/t7t5WyrB2neuDAgqwZSWTZExr/RPqfs7661L2tt814Jgf5Kav
jpUVZxdIE+SttfZARDkXG3jO6p3t8RdLGR08SAfs+PDkT/uG+uKPRppnPUIK4Vwt46iVYebHzV/u
LdNagDUAkQJ2CLf2+r1peTIMjSX64zLHxXGxVtqCjb/z70fHd8+6k+Gx4m+gYet+D0n59WVa35Nd
V6f9EQf7yYoC5BJX2AHaMsTh15MhiuPp6Gu9/KLXleTUOZkcAJgBZRJqXuE+doUXf4avZfehrbUS
dcCc2vdGyZE2WhyMZcKFiqSKbL32MpT1i3g2Y5l2ZzbRil8qsxXZltSNpdiMSqMa7uKZeqQa+zEO
BTkJYhN3sLtpj/Wy3xbeSHqEEi1m6dqQXCd26V+Peq6e+2KJv9l9m+8YiG0Xoi7O5l06kAITJlkW
FBtfxy82NPuFACC2uD4gQYJ2QMQRsidAAxXaezLdt7XoyoOBr/Bdu8Sp5uThErrVFamujmkbdER5
9FpHUE0mzrrUNLc4SpXfKlv6d79/p2+PUlwVljfnm5VEdWpTKNuqaAdpMSHsPP6Yzl53QY68c4mS
cnrntPLLG1wFyICpIAKnqBv5RrkbLJM6Uma6YmdS2t/amPzd4iEd0OIM6rWqea8796sbRE8H55jn
CmnvpMMtcmvM41hTx4Y2zRTGehNfLqZVfNISx9z//mH+6kRBwUYLEP0z9a19Og8TWQDjstv5VuNM
0eTHdjjQ5496t9SiNqnmJtSsvguFnrQ7tg/9Rs1Tftlzgo5MoQe7uB3aQ95n+hfaWRq9iKK8Jghg
Oni5GXy1iz65bInnu/XctLxgbhjnbWOX77ypXzwzekCrOSZCZMwETg5gljtkfr+o4WiTHHOkLs0P
lGTTuayT9PD7R/aLQbGycFdyMQds+oGvR70uSYQczX44mkbT3dOEKIoN5SDdAZ1+nZvH2qa0DbzN
f3/ZX+wDtHswpcWqEBLLKck/DVw1CzUOx16Ht+hIWgF+3JVHt9aHT/lY++/c5ltxC2M4CH4sz/DQ
Tjt6CvQh8wt7OCZ1p381hbOw1mm1KyKjHu0LCe//KbNV96FoliUaSWUd5tx/XhsONDlq/KNCYj+r
x9wOhk99nHXJFlVEfy/dobki2p3U6Rbu732Zxn2znWK3PR8Xo75WmaZ9lKqLr5SRqnvsK4vnzPWk
GRpSu3czOgVUvEZZ7+YKPWX0+8f8dvtjTVyBs9W/kDLlZE3zvSkt7CUfj7UWeMSvVin4svleINPb
l7myuSHwrKxxeDXrz3+qrBO3V7pV+vmxKIcd2H6DsGHs7hPlmGc1MMQ7N/V2yOJDBcAEqRvKEOYN
J5erisaBby+OfZxObC/TTuhxAzO2KEIRG58gDrxHQ/lFEcoxAv/5tU+J6OgUOElyUq1q1yuODebQ
ReT26STWTRcBIUqOJd+Z1MRPbTKWLy1FYRvamA9/Rk+F5blZjWioiLvU+i1gSf+Xs9/QCcGhR/kN
Er/G+bx+Hn4O4Y4GuiLjcKCngShrbTm+N2PfPvXXVznBtY2CkCV9ZmllE/f3fanNghosyY8m9QJM
v37YjUFf7n8/gH/BoGCnAkuHGcBLZ614fXMkU2eDdDN17HsMdQVn9ltDustm0OryzAdsv3DttII5
KsYzS3nGofWz+UHvDTcaBl3tO713jkWQBzdxkxXvfLu36/T65ajLIUR9l4S8/nIB9zt5XqqOOTwl
CPemg8ew3m+DQv5ly35eMm+Yw/PaBiDk5/WlPG0ql9lr1LHmYETOmJpo8/bv+kivy/3rEyaXASL+
ToFdJ9jry1SVZXZJxfncpvDc0I2MHyqQzutsmGo8IgTeuHGgtqAiJsjaILZaN06fZOfme7hu7f/D
8yXoj3dP94dGwfr8f1pYukRT1LIGxWu6aEc0acMNgYpyN+FP/c6W+3alBCGH/IuKgTQTzkivLyUl
1T9ZIkyizlIh/6qLvHoS298P57crJUoCCKMAlet57xTlMX0hy9hgY6ffnR0o8/vQop+1kbASt223
dO/Uk+9d72TS1tgppT21yXF2CnWP0Kbf2HOPfWyjXU7m/J7JwC/ILwwdSPn0q9gRgP9fP8WBFOGu
8YL+iBwH6xQy8urQS83y0HRNeh9X3UTrI528fTe61UU/edURF3IZ6arv35Pd/WJyQqkGUVsdkd86
enZJnBle7dA1A/oJE61YLrBTxWGyl+8F4bxVKXOEgr7tBIg1HZRa6+j6aaAqGQy18mN1jLXW+5gj
p8+irpNEtHtSuQBbIpvv/JJA8kjr5/Je8/zhHnsSnCdzi7ZSNDWsZ9uZmocYPpr97+VwrcvkybzG
QQ0zLTT/AMyn4q6q9CarX2ghuonjXZjFLJywRQN4XlrtEBmFIfdEKcnIGYzl7vdj/hczi/wlZBrE
zBFz/X2F/+nZ2LheG+yIw1ErqSyTuLT2ZqveK25+eRUgBESd4LVIDl+/Abcu59zo4uGY4p6wKeRQ
750pzt+Zv78YU7ChgWlXbiQKk5P3TApfUcXrfHIKjDatRDzas/Q2DtDPO4ecX9wPV6KEwTcKodyp
XXHsJcZoA6Adx4WIqGpsho0itfqdq7zd1H3aFlSf/I+Qk9MFduaL637Fqsfyxyo02cYG6QCJUda8
RAApap8t2nseyb+6KKJ2HiI1Gn2Zk/OKokUvGkEdqsF+2nX9nEI1rZtNNs3juTWW7geZa/o7vPm3
bw7VDn4XcERYl9hTXo8PSHatQMpEYrI23akGo7bWrD+TDZG9c6E3QD6LHxdBBcfd4Z9/sgTWzTzP
RWk6RD/I4TFWjYV7VImfjFl02seMoPl815SFdyWwSrlIO63d/H6+vblTxL1rIwEKIsSFN2hBq9FA
RUDeHrs290OZW8tGmp0VCQ7U7wyfN4OUS5krTcKCU8Q1T+411rWg17ykPapgLKJk8oxoGUlq/8s3
BB8BUx4MpBAUf4/q+mkBGQEsx0CrsqOnK3eHtOyDR7r6VqXJx99f6C1PBWiQd0b3YEUjMb18PUiG
kkyg2BbJ0cxhDRGvmnoNaVYTtgf1NNdVRK5oQft8mfNkN1v+fB3M7XyPd1d2nVnDUBDPXhMcZ7el
V5K20Sd/OvUwrxLM2rPRsmOQcfj9d34zmdZhDWIJsYY5jHzp9VfOiXrM7MTXzmcYCU94UHUaKaZu
dkxtNV6TaJe5UaO3w1+N/mJJh6O8yl64NJjt68u6wYgtSZ1kx8JyKlySZB81WdVuyesu3uNFvenq
rIwYxES0dVh7V6LX64tNcTKlo71YnFtE8ZQhtbhdqomK3EwcstyDwijEYV7m5DxGVzRE8GuX8nM3
LO0Ho5OmdmvhqWPf9FmSneWZVjahbs5utXHs0hlxwNFai1ZpoAWRwO9TYauqeyqMc717wfkyvh4d
ARtALxHmhUKbZyiKJYZiUAU64YD/eAnBvnkp9M3SDI17oYLaWHkLkkrMi+0mP1dOkt8m0vOqKB/q
mKwVV1hy1+Gqi4N/vQybKRlb5xjM3XwfcJo2Nlrrxt+6wZw/ELhN/K6hKHM6NZOvFsTGhOUR4YFf
qmbQ9LO0xP6ECSFsGXlZ4hThYPRZH6WmWzgRofD1YYz1mOicpN0wb6yvpS3K1dcjlxexWSRmlBRl
E0dIgpwJ60XCsXYDCiYSa5YMDkc5Df45SZ3JV6CYwNkl7thklLTou6Kim534kC8aXI2MVtFV5WWA
bZw32m7TOot77cTtog6BvaglcmwYBVs368WDX+dNd4CH7eq72Sga0iC7XlUf7F403RYSXHKv6T3s
REkeAbeU672+0S2wMJ657DKoK6nzNQ7GmAmGABjXhMIWRuh3dd2yOZvpc4GSgNQhclPw89IWYj3j
Uo2PRVl2RJoEHWk88+RoD1aZ+ztz6YzPLdYi424mEvhal1qp7YqsLO6ISet2c+b4u3wu9XQzYkR7
w5O2vxhZZ563feudmcEYbIfekLfBOFafqJLtXdCJ8rZSE6R6z/s0L03F18M15n52zaGLMN5j6CCr
wdl9tl8wO2Kh0Rf16GE79qXxoCBLwvvyHanpNCNrs+ofK9NNl53mj2SnN2mWPpSpEs80zqcgNAUL
3KZqPIlIuW/oU+CiDUko9a0pmk2Z2uSXljC0W2wq6o1ZdX5JgKHldmE+mvKlXVtU6GnVt4YJTq2w
5PXj4qfpAxBszS/niI22Vh3HWagRan/TBXIgwm1pH8FUzSebxLxHHliSA80vzp0lMr/a5mY9woct
SqvcwNERbpS2hn0cFpEEURab5t6YE6PG5kROFS9rnOPQ7gJgbVz5lbhtaLBwhM5tXYWNj16r7ebm
4HqNXmxLrOmfyqBZX3td5xMKBtn7oSu0lnddQ8GPCt+v5rMYlRycn16XT5rbFg9yCVS9oeCjQpk1
Gp57C4niTaGyQobtDIMmamXcAekuopwiYUzr855UL84qGHlm5Fd+8pzlmaG2CwHGScR5Z/hksJiU
BLTGw1Wi2dWj07ey2qGLSu6ybKn8KIGtGFw1sIOvgqSdj2ZpGWOYwlcyCW8MJjesAiLVQ98R87R1
yL0/Ukpil9HFSX45cjJaUAOP4OKDXcPpae0hv08n/CnJ6slUfk4V22WCw72DtYIzW/a2YRL2kTKK
/iw3O1egoJrMD9LHgTxShameyQN0ehzNUix8EsmZaNdxS8E+0FQ7bamZCrUxGi+9YyL2+mEBqr7q
3KxkTUwwNAiJA+9v7Dmex03JTQVh182dHbVz7IeTSMdh11AdpaHTCr/dTsIhu6RBdBLW+dhMW09Z
SxuqcRKYOcd+YoY+RG13O7M6YqetOt/GGig1BqhPomEa9Ky+oR9IiICIlZOPYyNyMxQ99JhomVhg
I30p/XqblBas41RgplamuWFHgeY6XxNb+Hctu0B8OQxieB4ZQrf2oi2YIDtgoFFsCXmVNzPhObbM
pitdejXvVFnuXd4Mqt1gAJLTr3a1Yt6bEtbsxpu9uL9sCkxnLpWYIZVrscHOCwm+uQoqo/o8Gg2R
6SJrmkelmdDQ6QNgHSBhznWhIgsCdQ3iaAQUcUfKemzMZWSVolHg+dI72rkVp1vF+rxJzCVJo94M
4MR75K19HnwDBq82OfTCmhVBc0u03fuyyPQPLsvq0SKOrNoouqVX8OvtEp97ei3n9WzqOeuN3X52
46U+y5jtAOzkNBShltYz8RIFLlsRpDHme28m8bXtEwQT6srT9/rMsSNKx9lgonWjdVtXNa8lLZpU
bQhOLdwQrp360Da51e84Z5sdgfbSeWH7bm7o4S72wWDtkSGPZvwTupGQuz6mVXpt90Fjh24gVLIJ
ipj5LH1vqTdS77pvgO8uP9Qmv1nzVqEEZP1SjGy3EGMv/N4DLXccMu83kPFrfy+ER/qpN0/aNy+e
+WtT8N8Oq1Cj3VQLee/ApkWW3qQC/8zdGJMftJ8rYxFrmEn/gh2eLnZtH9ROhO+hcg5ox9iOkqHV
vS2Jd5XcSs72X6Sj5x+y3h6/GRq0kt0CM2OOrEyDkeAplPVtMjVPvVnUzwgvBHHXFXp7JPBmvitN
tjueXWK5W8NJ52prlrXINsJoqPmC1tasUMd9C+ZrM03Xtp5k85Y+RGwcLHJ+qUCLVu4JaJhZIsEq
2nDAusIOm7rBU9tY8mvNtXqQHav0nrtFBJ8FXltf6nFp3Y0BDFXtFLKEj6RtQZoqG2wkUr0dkUJi
/r4NSC/YNdZAOyPXEtiihZiJQe2XMtYiAgIstQG6LW+QZwozWjJ4tmbXznZEjKPVRSOMwTRyGwtD
rcKRloP5UeN9tszKvoKjI8SthB+Tb1pOgTh72toybUqnjSEEuKKBnYvu/wpJCFsbUU8shU1jtHA9
UqDcaIlbpPpZy7rujP5QofRogxsdA9HPSgXaJ6fonDZstM6YYAXZpgg1w22+9bghPeidX1hQYt3x
InMMHu7UKe2q7XVs1otg1p6M3NSvDas0xo019XMc4TSzHF255HfmbGJx0fUWfNhANYu5AZJMvuWD
ND4uvZ5/1fTMD7aWJLYvVL6sv7m0VK2wpiAsQunl+hxC7yWFKC0G6yWDpFOwmmVzFlZx3yYRqa/N
EY7pXG7JD/GtTeVQmURjbzHArdpYD3kFS/GmK7N4QlZf0EEbZjP/XA1GfafNsk8ir1i9KpPa0L6W
SQEZpxhi99DFXve1FK73OLPJMP67HpzUpgXQRr10jJgZMcsmxLPKRaBI54uOKL32l3SQdXkYgdC+
ISIpGLyxGsyDzAKSIpw5UBARoLjeaeU4b0lA4DMWPauayCsTmADBWNXoW0sLH3ajqW0OO4XMrgMk
B8BnY5LD+RLTsJwjf8G+hBZpeTGklvHZ12YTN+RlcM70uVVeRDdT+1jpsO7CTo3FcxmPpCvXelDW
e0kl9MFRnW5FTVGxCcbKgyY0CnKfDkXb9bd2b/ZW1Hd5+tlR9ahCwhYaGebYB56DlIrnql9Sb5Nh
7fEoUn84Skfk9MYW2nqhhxjVuamGkZyDKW6cPEwwcv3id1Z5O0Hk1cJpAkiMOjNptajzOJ6LedZI
DCMY0DhgXqtFwjEne2P7nTD3LnFiX2sPl49tj07iS06SfBCx/cbHcqjd/LaNbdaAtFtUF+noBL9M
9B8+zmnZ+18KN+u+1VWlssiIMWWEzArBJpoLnMZCj9GZYT6UOfdyCLxHU3lFe0jjkVIU/ryzbO0i
76464c8+/rrsnHCplu4rkgh8GjwVpMi1YJfdeLOvQfUaGqcORxIBPppJJjRYwkJ8KHqSTEN7EM3A
u9aNjzTZrT97jECaXWt6ibP10hlZOA3x4D0Lkzdt17UwxP7FWB3GwDlPfaxzjRa9zv5ynqVjutfj
RN3TBTUubSmLm7EkriQcba8lUChLljV7ZDrEhWqePFsMke/Fzq0ENQU1rJz5HeLR967Ezx3XH98N
1TgbJhjlaVRuXQ7DkrmDdU4rIYmSwekJNJ3Y4WOVc5Z3jMTZydgnMDy3232rIMkXjZHs8mUOIn0S
xi0whR91aWNtnc5YONGp8VzYmdwnOo6ivk7BGy6tnHYt/YEfjc7/ep7+T/JS3/z4ot0//5s/P9OS
klmSqpM//vO6eanulHx5UZdPzX+vv/qff/r6F/95mT3Luqu/qdN/9eqX+Px/XX/zpJ5e/WHLCFXz
bf8i5w8vXV+o7xfgm67/8n/7w7+9fP+Uj3Pz8o8/nmvaXOunJVld/fGvH539+Y8/8AP5qcOyfv6/
fnj1VPJ7d1mVPDW1fHnzOy9PnfrHH3S5/g7CvXLYcLNh9NH5GF9+/MT6O01UsizWnHLaH7Riqlqq
lF/6O6poBFCkbMARW7uQf/ytq/sfP8IMnSYo4QDwIJCbmn/8+95fvaX/eWt/q/rypsYwp/vHH/YJ
4EOHEygSmHo1MeDz9JN20JRl9jxLDS/BKs6fU3bmUg6E0WfQHQQdy3vTncsnhTBMhCKw0DtM8WCo
sKRZGTpdpwiK92LixmJ/Ts6cUabbDoYosJ/XTzIqZo96tR0Mb4cO4HoyGwdRSKILGLaCUS0bLRki
xnd1LQu53DRNLKqQNaJAzphpn0wAqbuM/n2GcCT351APlmsdfjwm23jCF1EcL3tDp9QPhZu5D0Vv
+/RpYD9aIUcwLcpHL89DVSLmCTE1aqIib5czsoD1dxh93xtnP81fniSYEZRB+qiwGt7IodgoPQUB
tN5Pi3NwY4RyUjrZmd+R40X+XMw+Npc7SfuenUQfzgv0OrGYHu2SSg467NOktOSAQU51JW3r6Maq
QNdRvNSJE2y7wLq1lphipB4kq2ezXC4wGjaeyPo5tIEvOoptSHWxvbzTn15HwJv7osWJ3HiNrj0d
IaC/dTfpY72vRu1rABUKYqB1iTylioxU+ygqzlpx3r7XxPvVVddxbuCsSnNhbWP+1MN10lQUAkbk
XrMGGqtoenYZ3KIwKAc7xArC2P80af81MX6eCCdt0e9vz1tdXsCycfQ4BTZkOViTpjn1frbN+Qby
oX5hOm27McYkpbpaJKoZ873I4ZPO+5uLnvQpa2zhXDn59T5A7xtCAWL5zmNjS16at/v9/Z1aav24
1kqCWZu/q5f26wda6UOT+DJoeI3zsoNETxFinXf4sS2BMDYQq5PNjJvjbgmKq1ypJEqrQTx7TZdv
ylQzw74s68tqQQrkcuL9a7jz928HkxIYeEX+oFu9/nYSlVqfeBzGev/BpVV3VHJZ6JCJ8UAAz19D
IX5cjMp6laPAjThVGjcJOD362Hrvx0t6xghMdmNRvGck+asRhWEIummf7OU3KaVyjjtb9l0NLyy2
z6RIFLV6M++LMh8iZ4ILvxhi+rENv9qFfx7GJwDLj1vz0Pf4aHTp7q8j7qdp47pZnSuLWxtHIaKp
wrC/1sV72RHOCWbFZcDroSVALeY/oLnXl1FjncPFd+t96p0l/QdfnsVSp1kRbOvaOBay2Y7lh7E6
aNpD384bu0GK24hNoH3TtZ0hgx2Zv5GKP6EXCKva2pGiNxl/0lFc3YEg7eRRRjE4i50+NiQH7mPL
PUhrWyTdsdX/tHt7O4N4J91TGS9niED8wtvb9hfVbtPgLC4uG8cJHdpNRWXs6/jWSnB/HuYLhIVI
6saoLJ0oXxoqCLpYatw6dbZLFPp/TETeGdjfrUlfL59rJhrsYETtYBKnfCQZdIG2ZHm7FxD7dpQ1
KRWr49xWgoAu0Xhz1FrtsqstFn/a9kZY+SNWtD69Ascp5Zk+FtlVRhdpH2uzvicYCGp20j61hLaG
FQlqO9oq8Md+v1z88muTZUMiIEo7jgUnSxN5o8OcGVLuZx+he2hjyM2+/Ox9sr6VhLiGzRYx4gOl
fUf3LQndvfvh1v3hGPn/z5R/mKt06b/+fW57c6b8mD5lxVP156sj5for/z5SOn9fwTv2ZAheCCN4
OT+OlIH39/UcSXgSBk2rm/J/TpSmzpGSpXUtfHDYAIT7z4mSD2Ml5PzHtkASDmymv3KiPN3ToFri
lgNkjk0kx8pT7M3pihbDOdEdhlJTlwQzlGaYr9bswkrL9+gI6yj8eXJxMWyV+foEC8AWP5WgZ5WW
maZhtQcECWpln7UHLZuSDcBRcqAxRLPvp/fwi2PCry6IB9V6+AZcJAzp9cInjL62fJnJgxkAw0H7
yrQrIn0QJOhFdTO543t5DaenL+6QMxdcttXQn4m4Lvg/Lei1UafkSVGGIy0WlG+56x311K9uugEF
XB2nyY7mRPNn4rCr/P5eT/cSF3+Z9SiLooJzLeqi15cOUi2uDL3lkQrgRBwRzV2BcvOdq7wZL1yF
G+NpwsxF13fyREsiETkwc5V2GtQ52KFzXyaauZOkir8XXrh+1qvhsl4LdiBbFgpRGgGv7yjG77ha
1NgexrEmDHJaG+ndXU8qe5jmMRtW/E4u5K9uDhc6mFAcNqjmTqora5Qaljlle/ACrQ/jNE0P+jRq
+9lznn//snBJX9/Hq7ujVeH4yMB4Y8SVnjKAgIsU7TfMeXJ/HC7NvNAecVKplgh4aLltS0GLhyLF
2tb25GMYkCYbJagPgfhs7U8M+rQv1TzIP6VY2ISDIgej0mTgaTsQ9IwiJl36cecgmo9DDf5luopl
h7vU7DL4aEaR0h8yWuMuabvpylxMvQ57VDqfMadBk6jXVqEgxlvGbd6uPEaI7tadrjLbCeFJWzjc
J/R/sGcywNtpblbthtiHctjkAX47F3lqdMmhEBb736C6hWPCiOGjkQLbgvh6LloH8KFC8b0IArDJ
n8iG0k/PF5DQzAsDvmsVlXB6PpttXI8HTW+9ace+rfIHMzVzlB64N3EsQ1OeDsUG1l+tqkh0i0yv
W08LAFhS4MzxoR/dlgPGYuXxeBw49aCAV7GflpvBRja20fIgyDYWTItH38sy8D4gAkpkq0WqDt+a
jt1jJTDTpaszNC1AcSX7iSKn9LyLUbc77VoXsz5c1FaA8QFAjodHuGlqH9uCnLzQbcp+wQPBIFAX
dWJ/Y/Issw3OgIna+j7I2dYRTZOeO42QX9pYd8DcEqzE6opnAgS/y/BfnAFMuqo8auZcjjtLF0sG
FwDRzW52GqM70iEtxwh3PzWEcqIY2+iYYTTADWbrgnmVOmCsnkj9Tq8sT6CSwyw9dIiKs0JBXk7/
2ZyM7FMddF5/n2DO2ey81MKIIWlmFFwS8wzId3jx+Jd9icxqn6dtReCv1NRa5o2VHuIwn8idlyT6
/NVO87YgNbjS8Cvng+2bQUvSbFPqpYmlUpmB4uGBMi23INWx82lOJBS4Ks2KAUAZg46j4UCI3vo9
7A/sFILRC77gOGRqKmylNQQX6QgKsPGTFF7D4thtvx9aLw3O9TjAxyCdgji56krLB0mILajU/BU4
KiBMLKuNSI0J2Cg1K1NEldVkWBQHic+JVm9RCkemBgko5HzeBbd5Wvv9Ba4Zo35fOUav8W/M4Ir8
kJmxq82L/FBAouluwAo8Ew6GU32SDWSUqGxLq9n12TiSoVs0/YOVo7/bGJU5EBlU5TJ98FM7J46+
a0XYFLFXHewWvf2HwUv0ZTMxPYAJMZmyz+zSsi7XuBAA+lLiDpOhNUBHN6Gt+8hoDz4lChAobHA3
+1Rn9BC3WrrgYV0HBLkgzKqSDm2rgCDlkZ+jp3+2+Ib1kZ6zIF51cFew87I9LLzgcYwLziOtU926
wDpjiEa6MzZqMpBhwOmzgesNqzGmgzWUo8d9ejkAFkKrbmMOpV3sbDrd5mZI7PlKdbloNsLE7yQi
mWksQ0w2NHGIATXNjVicnH55WSI/rxxMRQBFu7G/sopZtxF0o7eYFV6VAKgasnEIQl8rvU2WyE48
GePPUcY0Vz2tv8HWpKl3WZep58py4686cgx/Q7U+F5FuljSYYOdkYtN5vmJhExP+S8Dl/W2jiY6A
jtjQXpw6Hps9DqvLQ5OKsj/HnWbpsfpK0NQkxozzfj4CesDwGVFjLgLWCEikf+uXU2pGMYtSHhV2
1d90msIpIQf38raWvoyokdOk8UNcd/MRSk1snaGfyuJwBMKuogmjkzTKrBiF5hpHZF16VUsut8IT
55Peq+mukWls7jEwlcWuH9JKu6qyXEP8OQTyOg0UFtZuFpBt4vRTMEYNJJ0Hq68TN8KBxHh2+0Q+
DYsck51ez57cUe22d/0aH4OALl3RF1xmqs2KCDWXSafS7WSWeRxaGvYAkTcA+IetbzdnmVPo/T5d
OrxDSYonv88jze7Mw8CpihDJ9KjIlWc/tbqf5gyHykwjqyO7NBS4qGAD2tAejCpoh5fSHCvYXCbM
7WpxKw/BljZ9yjRRviyiLr4iNRK7ylbTY+BOzZ69r/zs1N3y2egCtEBdQMAwnCCgKt7ZyKZVwtea
zqyacihSVj96TE+Dt40XSLobMAcYDq0atW8TyOA1Z++kQ/MwZY8OduSPhSXlR2UgsQ/zuhUyqrUs
1uFlECW2N7NZPY+lFqdRUrpJE4HKiVsCbGLBo6wtKFSIZ19MowJmbPyk58nVXXOfxYmDIVbqO3er
g9mXWU+2VgYzpW+Uv12GOMGtB6rY1yKz8gu4i6RaIajK4xpnhrFs/E9N1eYfNfp3x3KcYHJXj003
7UxVZJu4xCBAKNN6LLNWe9Bl4D6oxbnACrC/1BrReaE95t2F6hzMYXwxbXoz72QkqwWrIGzp0gul
NeNWan35oYV5cizt5dI0635TdmZ9iaVK4ICSm8tN1rrq4IBHQniDR0fb1wNu1awHszS2o5V+aPzG
uyn9OfC3VjE536DYCPJMDLJ3a2NyojIgtgWUX236JSg3MFvrqNTzTwwKg3oUedlHqzBwcpid2zIY
e+LtB9uOOq3Co8s9cgvJuQWjnhV38R61BQltTSs2pVdc2ecafoRNKJBOY/dX9DCdJt981rTcfjF7
0yAsYx589rPpIRu9b9gCDud2sFg3XVXoB7zAqg3RLO2LM6ekM44dhoaRO8mkjExPUi4jKYDdUrk4
+qnZCMJBU8ZDEzf6lWiwl3Kko841f+mTMBsXIlV6ZWiHIvC67WLBYAwzR58/WmpY0n3KTHzJir7O
934euLcez+WqJgnjgz6lz3AMHRYWLNSPWAUnlw0I23IjGxlc2Oizdmbh0+jPWsz2w6KYrSvgocVh
PyKVJNBzwlwyArQOcMcsg4Z6ufgw78w6DiUmPDXhRwoNO+JvrBR6G+OLPZGwBcePxmmYwT4w5Jj2
5nZcquW2Qa5vRwX27sauAIg0KNPmOSVDfHaH/8vceSzHrWxr+olwAwmPaTlU0YikKDpNEBIlwbuE
S+Dp+4P69m1Vkc0KnlFH7HMmOzazMpFmmd8gbWFEcp1VXSZWlHtsBwUc9wbdhaxYE2LZz7WB2dFE
R3i4skrVP9dZ2novBEESYGA1lvdZkYmfRUevZt9mahx3YJVU/SUWEfBJ+uzDXeQ0yCQV85yn2Oa6
cg5mlBuTg2YN/fAiJHoAvyh1tuZhqk31LDMqks8VaKcL1WBgui6VJmjoZjoCc8DBZrWuhwiJL3RJ
ul2dGt09uoZAorQ0kasBYwk3WFqOOEXpRfLsiXpQ9DpssNW2qflqE3ZMao2hWfES1qacVyPByaag
X9Ktm8po/iAYM1ynsWleEOvUX03wEeKrZvs87olp5X9oECNS5ZmxWW59LkkXG7S0uNXbyX82Mp+S
rlmX9VMYFtW2bZyYJnZm9Q/SJhdfG1ZD4oP0CEznbFCoF9LalqCBQt9Hm4vNBa8fYhpHPUyTV3iZ
/V3TlsPez5bHZaq6BPZzUVxC4QfbSo63LsMw4/gXzfCYWen02o6ei0xg7uZXutaHN3Nt0KlpKTPL
NfJXobosvJCQEPBpmP7AcrvuNoktnQzBNpHeeGmqfXPkFMHa9FB3W6kJ/PJNHhZZF2iDGT1zYol2
gUH2T7RPPBQvjOxHE4IxRz1FhrdVSOcJsAHKasiRI0fWm1eNPwgI3Vrjf4WWhoZL5ob1w+T1DTIW
5VDustDqLztH+mthdXW7trJx3E+VGIPEjBUacX5xN5O1c6Sd6KLobIWCLaCFJHFCGNDpE0JYJFBG
Oj0uZETgMX12RTcL+IJmxLS/lkxsBIP7oCGWtZocogsXvBJBUE+ArWIgGIMxOo+y8O8QLEPcZDTa
LSjN5o8qpcM6kP/se0HIW6q6WfXAMIF11vGDOedB6ZfNYZbViy7CSxPj6xuvMA5AshC8cQvu8TJb
aX53VZMcbhwnu4xCYf1BxPYAAo14FqUQ+Pc7FFaHlealgR2JGxQcuHZ8nlS3jJ7Q1EU4vjMEEIhO
7uJQ34FrX9lx5X7RunYXKjhfKwvC54LimGkFBo5RPBKpW/AwBf1oM95F3tSuIy/c6al+O/dcQHZk
VQRBY/oDgnO2Em5xaWfWN2z74od4gOsm6oj2EwDXIPKJ/gm6mkNieLeTzn2Nil+F1o+nlSthlf5j
P0z2qoyIrsO5volldsk70a6apFX7xkDxBkCWe11SRNsatPNX/Wh265zFofeuxq9ZJ+DgNvFehq59
0KQ9Blqf3TeEXauijC+wa+K79Gm/HsbR2FvtCGrIbB7N0th5Kf9tmCM+NbqgOTuwtqspM+/bmIOd
9kR5COCJ+cV3my/CQsh9zMfolT8/baEIgzKNgfwgMvRb6OmlasP+FtEcvwMxml1J198VZifW0FEA
YOStf5H5jIllHXikKv7pzINxcO3GXiU6Mm9lPoYGHzXZItVtb/S6vdPL8T5KNGiRrns9eaK77tBO
vO9ypdq15iPAa9VGuO1lpn/LqWqYmzQHS8Q+hvm+1XrzoPdRj+a41ACeon1ANAoqsA7ipBufkmJu
YgZsQRrLKeeGAbS8Cn3zSzZ2+TezdAfEQMSQ8Pfmn57IfutWISg1tG10KCF10shssZ/qnJUXhrt2
sEgWW6/53vt2dq1IqzdzMqAHaGbbtFmsNDs/S9eZRp/Bf4Tb/MwdhVxJovytlRg1IMiJJA7yxrqQ
zc1cFtqqx/zr2s214gr0nrGRVBi2jTZqv00eh9UIWP3L7BZ/OGpX8MS+pqixr4npcCUhjBXNoXPc
A8XBe7Lvb42eu1d+VTxkqKusehMH9qxDVDLqbUEKQlWw1p66Nt7iq9o/Fr1epdswS+pDro2k0bX5
lPboVHKb/YkWs4fK83fkGDTclOffwA+s7sVo5BdZ4VerYuKcRD0oNLpzGG3gZQqrQH51GoNvIMZw
WIlirH4tYIRbtx+I5CLtabDi8DKnh/DNzWx910fRPslaLsZGDrTQI6u8g7JigebxjJXtRvdZW903
cWY+an784DuJtwEjZl64jbq0ex5r3GsBAoAGv3NjQMtUjMpXcD6HKJT1l7yhlaIJdl0VIk+qRV9B
KH2vZgSnclEhFtiFPLluL76LsPCfKyOF7KSZKv/OGAdZZqgat73+2mIwsBsJeseVFPW0Z8e2QQYw
gRRJZDteZARfBj0cHzKkDA+l6MufmW4X5rWDqpbcsl1Dn/pA6LmbPAbRZTqz2GUUsBBPNhocBvUF
DEr+hIBv1t5ZMAOyTe1IIDeeV3y3U/6U6ht7n0Uyu+sxUrkm7vfWXZff92CQ+QgIUP4Uie58EX7n
sKhp+S2v/N5Zj7XMA0xvKRJPBPw39djSfJLUxmOyCoM5KdClW2ryYhf5Y7vvHFO9YiwyEFQj+4f3
jXNRGlLuwfNUQZLrMyJiaddeTPmgTxuM08anoZGGWhGn2beN3WFL2fdxcQsg6D6iCLcaJ6e46jMC
iTXadtFMl1MDfAuBIgmmnr42uFE/WXM8EUabJt9wt7qs5KYpixjl+US/6ypFcc2J0uKBOpv9Uoiu
/xIVs96sIe5Mf8Q0zpt2nvp7Siwj0lpOiRmo8O0eYcm8Kbe8Tih1IBSAvWLUGToKJXWD7gHZwEuh
d1O5HhApuDMt1Qn27wyOrMvY31AXwlTbzH6Lt1EV9XKNHnSHHOnU6F8HJKHCtUU1d76wl7Irai1g
6rY4vuf3LWJF46p3zdblcVN+tdZou4IAnFvL4ML24HRATPMpoBG8grsuAayCZC6tVTfjSbuza6r6
AOxbOCkkYnTkaASkV3OI7ux2tuLO30wZUsSXuLXky5koisPYttaww2sSfohVJ/KP6nyE51Qytk5Q
2gNpRRuNBjmsEv5acypxU6sSnOlUDWO5horRPhutjL83kSCeFOlU5isjLBTFWZIvRNcno/iaVENV
kgGPGdqnZoREeudRqALIDuJy1eiNBli1DpHDc6DlGxtbb/2XqkglIuLGqJ600OnzvdUl8x3s6trk
wfXBZLb20KFcbdiaPAylnfqrWMMUeZd5uU13YSTq35lJnzkbZ9BzdJ9kTpTS9nF1a1rF/Cpqpx7W
Ux17+SEZa0vf6XacBbmrgK8qL0uvJwR9xLZrYvu7HaejtobZNOcHyrhgKZNYGoi+NggvrNhPer62
vdQdtp4+mCb/1q1/Tq1dX1twwat1xEoD2gczzsVXh1m1ytu6+5klIbUoL7OTh3mqAf5aTk90o/Sh
XFbDtrh2Zqo4qKZzV6xUjUr7BsDfbJB4hBMew00z3NlF4Y1E3g01Gn5EOq/dMXdvKkGddFs2GK+u
mPUCgUECR3uglCjvRrMXGjuCijVbN6mnnTunSRBSRK+pAVOAAC1q9k8NqhSKDa2rbgk/Klq+Herq
66RoygFxW61N9h69gQdnKgHf+1mWzquqLebnqmGvrMjizYV7ltmvM4bd+TaXnXFTUw/4zaEDRYq6
HBiGuTLii6yXctq4EBfmtVdYnbfp0MT8poWWdVEZg7gq3Nbj5dbMOAclW3tPjYQzAOcNkLDfVuOh
dorqu0/9bx3W7dM4JXSYs8YN5XqkLuKuQqOeXpzRrveR09ETAmIfi40MK1D8E1+u3hBwU29Kh6T/
MlsGMGlU0Gi5q3EpSZV95NhbojZKtHZeJdZKHxLH2KDFOv+kmx5fUw8LfyECYMBvAa/Rr4wm8sUq
h9XGXaUmyvvGkE8vtmcOP2GOjSCEVQl5CFGEho86L32FbFaJvlaI9ssVZLcZvLOueSCxeFr13TAq
Iba1n7uvRIgI4OqdW9wB7c1Ar7VNXa2y0h+/InluQ4mymsHhqnWG3WC6Q7UHzt2yKaGS5ECvoTut
RGTpzq2z3FlBmKV5vo6TjFS5iQuIM6YaYdkMviooQohK8NDi1OhtW11Ln3qZGsWFQ43wOaes+7Vx
kHTeWI1t3OCY7kGYiODtrSMdwWXKurMkUg392N8lca8Dsu/dBQw+de0rlm1o5ofpMm7O+q5cr+cY
hpMLPcOotaTao2FUiq1vDnO1bnH/vOJJJ4rsUVezSLB5X1Yasnu/W9vtIJwYIic/TJyq3o9DKrB+
bo0/CItYUK/E2Pe/0Vh37IOMla0uQj9x91o2+vOGXW+Tyqeq/yPztul3Q1lDY1GI34yr3NSbWykb
/ZlKcP+Tkw2ew5uwaoA7Qqusd2WfkhlNSXRDWpVcp8oD4+7zAHFtZaL85pVa9Rxzj4gVSsbIRES1
XvyinB1OaxtBBUGQ12aXWQG4cR31GYEStRcwIWixs0Hwx6luqtwz842h1RQ3wh5HNohYtfrpuMpG
3zOph3nV0Wmv15El5q+IftPcMXKF5Hgzm25DjVcHDiVISv9kZto9xmEkH7BjLhJu4xhiZGHEzrcq
CXkUE475k0wTUa2r0UmSVWRoeGB1A6W8lVvX0UtuuLxzppZSQmhUbRlBB1/1xk4jdl4tU3Qz0aXs
dYSgZu8FuQHrFSJqCazGLOdxXZWUo1a84rCi5Dyh3JH7Q2sGSOc7xc62wpEkzYp+wMWw5a4EQneF
h6kMA0RavAMTQrK+ts3hNx4/zX2UjWy4kf72b2K6QV8bEzy9VTV53g9q+/6VQykGRdmy8iGTDGrS
QfzberknEIko6tcRGG6v8Ztd7o0icEeP8GcUGvLmaFc19FwqXXuaYYCIDY0PUPH20v8JjNwmmyhF
5dBJGPppMd7wsmTjUNE3N1rXc3AhCLQLQydfKE8IuAPqMXF1eZhHSz4PVmS/srvKaT2JTj6V5DJf
y7DhpRmTaubwefV4qfREoe3p0lPcwj5UzoXdwNXAOyEqbmTnceFkdidmapIeBScVdewwf8TL8zbx
1FJXGbrote7i5nkYoe9CeDXGeeeIhqRZxhU0DdtU3ZOVujp1C0HSdxvRDR5/ZHUTPVIWZCEQhZqm
LVQ8/zXKSQvuW6v1Ul7WipLxKA193A4+duqbtBXS2FVwd9sgSl0L6SBUws1dM4RNskZRnVhbWgMP
a1WakbnzZGu9kB4qLKazaXCu4yYR5bDyE5W0W0l7s94VmQu2vBT5RKThUKEk6E6ZpMybMb+ccExB
t30gO7rxG9H+HESc2zsfhukz7YSm2skOfss2onPWUHriLTvwSEwu+xzr0Qvy4tKmGsOwJAu8IXQ7
zLnYduyO701s1POmg9ZBztJGtCgboyV8ShpjvHZjG5MZQuJIrOaYYivhMi6ft5PTM4NkFGEHT0/l
38ZGuM9Fh2TkbizQj1z6wXQnWM2m3AMD7p78AmG4q8xAi3dbGgvFeqqrEk6pDWdxRUlzsDdzykV6
IBM1Qmxc0Mze4GUm2BSjp6qbEEbHrw6i/vi1cLTZ37UQbZMddHntxTFiT+0swyJUo+aKQj+Fm0nb
OWytn3FeWU+Ch1AjhpRO9JUGAOe8TSvX/wYpzyPKVwZxQqLH802hTzCnPS90oa2yM/pV0YU20rg2
JemN1cHvWTu6tA5gO5ML9OrhXBns7osw9uefkWF05obmiP0g4WjWu7IuJgnDWVIaIjnUkeTvMCtZ
NfaYQ/EihOY5iuz4UtZxm96wvLZYmx2F4bGiK7oaPSG+F03sZWto89QjKiXNHwSfOu3RoluWOtIq
yCUoJ982o02FMIx8EmcoTxE9bc+a6nWaGyEXCn3WAzFAO6+xKfMglGVtWK7MyMmNNRGRcZnmuqY2
zKi+KnOt8diMaXYf8Ya4iLyOFGboFgtv1VAoFzvpizAgNfCdVTwlzlfTB9UKqTeXDwP69eGmmVvj
NYopvpDtz+XuY5TFG/gPsArSIGDJ+PDBSzkBq9hCsx1cs8nW+tF+cfR+esqaTj1Jj3yiSHT4Vh8P
eAq0pOSJtSxupCjIuRACTuA/BQ0r6Wpat7dC0WPJ0HUxvWsUjOuNJkFFXaEtrRLWltQnSEqTKk3Z
57DQP/4Zb3As/IxFAtRAtw9M16noqLlwJ2i293u9FsM3drm2qXuoudTxyjNCEW9QR39VTX2GAkgP
inX5Kf8AngppOotsWbd3rdJpV1EXpnfU/vL9xzN6+yXxEYcHRH2ctAzk9/EwTlMV2ij0bj9Ay9s1
KBPAevNjUrawDoYkic+4X79dQcZD6wmw3iL3e6pByDXb0UhNur3eId9F69V4aBN06R3YWo8fT00s
v/0ICMQSGgRX2BaAdDJO55bZjesmxtTtMz+zEeQBNjqqtt01ALoYcUSLmgpaeelO9kQZ3p43hhja
C2nU7v3HP+W9VTYsnEZNfg/R78nHzGugAnSB+31RpAfdrn7H1fiCpHi0q/X/YN+Yjo98lwm4C2G2
4w9K33SO0NXo9tCO0/1CtNtrhS3OsDze251gJ6HzOLbQ7VPdZmkRkXWp7ChGAZ/ipPWXbinkmbm8
t2wY1oPjsiE/YIx8PJc4TQl8+rjbTwqSXiAzX2tvYUvm6hI1LoS9NXuk2/vxtzrdoaA2QXQvyjCO
advs1eNBnVonB62VHpDTdH9c2wGpTE0pzrb1pIUvHw92qo9JQWLB4IFTRSAT76BTfTGvh+zpea0K
6PoVP8q2RV8dAEq6BfmsH3wdPqgC5v5gtK39Wkcj0VzhmPuwzNJtaar6yiB+/HrmR50enL8/ijCV
yxZpHFgnx0vg6eAdqceoIJo8Z93mUt5DYqbMb8zTmkyi3sIhHm6sCiAIKvz2riubcNdPybkj/M63
MJFU56rlxqXrePrOQPd2bURRkCRro0AkYfUH2vN4h56Rc/vxpE93NHNejDJA/kJBE0z9eM5qcssR
jNsceLQ41lXbG4cckuIZEtF7E+JDIzrEBai73snmGjtaNNbsqyBxdMqRA3rFxF6FP0UAzFFcPwPT
fW+4ZbCFPWQBvzwZLjNm8IhimII5BNEP7xEgmzlf4yN2TnHyneWD1edxvwGXBfm8HOV/nitEgErN
ndENNbwBQIupUwcQxTmxunfmg/Qxh5K3ygf4fXK5FYLYn3S0C6wuH/9IJ/X2fqSrX05F//DT+8FB
mxcsNbeA654Sr8xxpEtm0V/VLX3G6W5+NovqrDA9q/LvC8WmQx0X6iGUCGDip0BczGBKQhi/DZq5
/p0mpb+drO6TfqbLFYMlG3+cDQeL4VRyyu4gRyAd2QazRpWztKz4osx9eSaQeGcDgGdzXSIVINqc
1+MN4FEigtmI6zjguHQzIzdzISiO7D7+Ku9sAA98Ay5EJnKg9NKPR0G/pa01GU9BO1XGXSIKiV6k
4WhXKeCBT9rHLAvnmbgFIIlugJf+y/75Z0+bZadDBJcqIJofqCMBQsRWD29TdRH103CfIVEznnny
3lnGhZgGOWEx02arH0+Q3Z1JsCcK+Q1n+iLiYgzSyfI+6VTzd2pwsgQqvAvn9dS+eE6qgsovvdxh
8RG4q+lAObuh1Uv9k8jvZQ35nwGjkOcNksbxfKrCp3rhh2PgOmr4Pup290uQHr4mgzufYY6/3RsC
4hyug1TU8MI6VSqkwk0lkIpoUHj4QJomJl5D2dVBVVOi+ngbvv1KZCIL+wsuE2K09slj0fihGuiI
ofQzOmm+0oHQ5rD+f388ytsJGTqx1aIWp1tEyydHKvFBmTTuJHBl09OgqEp1aTSOg7ZA0T79J0Nx
SXDloU14quLbqR6fvNAWgaXV/cZPCprEYzZsXDOzz6zdckSP7zxmhSydBy8HxWTdPN4RVC/6WEdu
LKjQrFv1g+jVxndz44eMAaJv0YP9Vs6AF0KaFWduj7efjSSA04y645IYnIo0A6B3UpSZRSCxIb33
53CifqUbn74JwVjyEPpL3kaxbMll/7k2aHvqOCpFblBQCdqXsxteGUiInVnGd+ayXOgLL+Zvfngy
iqUcoBN5zCh2OGyMLOu2OkyCT0dFPH9E3xaBIBGqfnJ8wZfyuZTusmJJCN53dBAGG+J0+iz9xbVN
LA3AsxE68CSeSuED6s1b2rJ6ELd+upGo9W0sZaJrlWXlp78PDweFCwPJgeVZPL1ix2pwS2uyl94v
PsWYKe/0HlWZj0/U2+9jLXK6vOwmyYtxeqJov9fIPEs7sJbWZDRBJAbxa3x6F0CHWtyHFqsCnoyT
7yP0Arid39lBL9IRTfH6Vxgjp/jxVN7eQ1RcFrlbxBsWgtnJo6tli4uaX9oBqNXuBjMH78rEcZZM
JMe/7uOx3lk2qLQLcY9rjyN68nGQu6rpyLhWgN1JDbKMyCXZSNMcPr2xETmClsxbS2mAV/74kCYD
glkpkv8BXu/TanZtgFwATc98nuWvHN91BHZgTBC/cGnXOSfvhBkVPeWQmtlMnn3ZWlpErTrW1zT0
yn2lq0/qyvLSLnbyyFU7SzhJ5nY8K1NKC6KKbgUaryQsHW/e08UPz3yjt7NCqtuGpIbvFTHPaRLD
tcb756eAOmVZJYcRGYpyDQIn1NfA7adhC/QUQb2PN8by04+XknIb4rLsMe4IZno8tcLoB48OvB0Y
CqnIr1k79xTy+94t9hYWEdSxIwnJPA9NOG0eRXXrtpir4Zww/PLFTn8GAZqB/oO90BFPvmifOx6Q
ndoOCuj5F+C1xI2tVeFuypS6s8SgbhoTd6aP5/72UFCIgHXCIcd0morW8dyRI6avmuV2kEJDXNvg
0dcC76jtx6OcysWyph6C1pwLTgapsLX8jH8errlstbRJ9DZI5AhwU7p2jaJhphaKT+mFX9AHzby1
llihtUkSmkgBIIfsdZKeJg6OO4ChcUpcTNZ2bA8Swn0F573uXGUdpkJ1j12XKLWeM8uJtra5kGb8
aCyNtUS9g2Y0iqfDQVCA7c/s17ffDEYgjxf/UE8lEz6eV9a1jZ0OVgchsJUbuAWXUUFErdxJP5B6
e+s+mpIzwejbM8KYWE8SyS+EVcs4HnNKFrd6mJyBX6TzV2J5bV3qk/9DFN7wy5O9eSZveGc8gkQ+
G3USKnJvxsNxLDYmrQ16cv5NDz1sh16utp10277wwFDef7xZ3r4JPATMkMlRmaNBejy/RFlFludW
G7QyLQ4gxhG3A58MrjI8V5B7OzVoxrw/i6aMgIp7svsJ6aGJajnbspHdn7yMdMTgyuhLSHy0SSLH
+nR8QN2YqIqHTjgW9YzjqfXuQBM41GWQVLpzAecFUr8dRedqM28PtY/6t0lYj5I7TY2TaeXU8uck
GWVgdyp/UpBq1pkXpWeuzTejOAbpA8L7VNE8IoWTfYiopMoMgNuB3lbRJSELFRMpnMMndwOjEPJS
ZkDIyaJDcrxkMHKW5m87BHRR8z0kuXjvewlImnxwgo+Hem9CtCu4B0heHfgPx0PlcyQdESM1qULb
eMgKVz+gHFttPj8KPmLAs/FlIpY/3QMtMFlYnkMQ6mC8vH6wHlVTyE86EHFFIDVgGxQ3BZkCd9Px
ZEC09G6teX0ADMjaqgi1j1yF5SeL9X9HIfWmUrWIBIiTPYC5SK/KIR8CJ6qo1eLUtvE6UA6fXzKX
JMFiHAPN8dMPAzw8dSy/BzRfRffA9SOkaaf05+dHYRvj/cc9vrTijldssibQkuDHKQbHDaAt2Ro3
UaLy3aeHWV54e4lwlphq2YX/PIXhjNGIpRIETREfrS7KsnDUVZS4Rf35gZbyHBYS7GhKMScnp+rC
WYBM7IPZ9KJrDQDPLlWuOhPtLhH6UdRCFZ+2G9U5IKaLAcfxdEwdopBXVH2AWqpId5EZi3QbF2Vd
XquoMm7zSB/c67EddGdtZHYdff7QLtk+dSboILblnCxnOcBGGqGRB72sqy8IIw9U2M/afP4tZ59O
E+iZI3iR/r67x9OEQ62UMzHNKjfTCyOykses1ES/m2MZ38UG4s+R7cXPFeoRWylDf2tniX9mrZe1
PPkR1O4dikOUmYjuT870MGB5VjjJGNhoAyO/2lY7gHPhwVAQkQA3NOOtC+llPJNqvHmQ6RRTkiIm
pX7DI3lyMJh3yMn0h6Ash+gqg2S10e1Bu+6gLv0HQ6FrQnrLRwULcpJl2AWapq3UhyC26V+BdBnb
1wke61WLVuq52Pe95Vy8wvie7BxM8o6/aTllNS0mMQSN76X7mYf4qpQTIgVGJ+pdnTR86FbPf336
/LONKIUtZSLB+3k8qgeuEwGNYaBsWYi7NOzHbYmp9ucv5iWp9gWJtU5l6mQh3SxSJlZwY9BlI7ij
Wm8vY0jSZz7X8uVPNyTHgSeGCHG5No/nwlnok0xKrn/VTHsiBQ/VQVATqI/WoMQ3JRYhfz6/fKB3
sLKix4832MnElDk1cInmIcAPPEPdCkgrTAPn+T8ZhSibAcitT0VoOtoN6B3wSE9wjQ/+bDWbKM+j
M2nRsjyny0ez6X9GOal+JIXEclnQ2KhDTNArwpx1Pxr+5rNzMXWEjOzl6qLpcLoVFJAkMJhJH9Bt
rbZzjQBtJnrjzChvLwmaqGwFgg0ErSiUH2+FfHEqlI05BBKBO3C73mYqUTLIouzTdRzagBZ9W3Ts
DPqdp4iHOiu6Rs8U36aLMyi1fXfQwUWcCdXfvmuIMXJ6jKWPxlk9uRxyOdmtG2ZIvajZsYB4SqrX
EGJRroXiWD57oX4bFkMIQSOvxk8HPCYh6F+NWtISHp3jxfQK/F3DmBjBbWFPRxpKDT0C3We23xsU
C2pAR8OcXOzpZNAcRMkzQD7ZohGZTpDKqO70Be4YUZTa2yLzEYOXXbGKsR+AQQOweEY94+XTW1Qs
+CcuLAyXiY6O55vIiM2bhH2QIWC8gndu3fkYwT58PMrb+57kC9oZeRHBJM2P41G8WvlSz6Y+oJ4z
Zl+MSkPhYGq88YXXRV2mkzZ4W2kDXj7zbr895xQcqRNgBUT3jT11PHAry6LzzL4LhjFqbpwOA1/T
zNwzO3ZZpOPbBPww/T1mByaJ+/h4lDFOw0Kv2iUSQtQzjeHl5KooA/Ct8szOeW8oOhpg9Kic0UA6
GarLZ2scMu59FKzgK2gdgugt2H85CO+z1Q7qRvQrQRuxhODzTs5h6Muhp+Y2BHjkXCcZQHtNid8V
oSbSY8aZeb3zoSjegzUg1Fkc3Zd//09sPgKZpHRj9IHKqnqXhzV8qKaP28ePN+I7dwv9SiKpJc+g
THxy7iBzIeFvkZtNs4ESQBq3WxC0zsYaNOspniLSwtodLnANS870TN+ZoO2gaUzFmOIKbdrjCVJp
d0ofSkGAWEe9HYpyejHTFFmnjyf4zv4gJwS8yTLSajtNpfJ8BgeHklsAx39KDoYGonprwLxuNhW8
nu8fj7Ys18nGp9cHLo2r4+/ZPp4UEo7+kEORCdrILNatnGWzdt1mQr/+L1IeCf/QPTPDt2NSBF/6
cNxZ9INPsXCl0aaaT0MzGCRwUYo9EvFI71el2vHCUtk5f+W33414GAAEOm4CANmp6CgOHp5sGuqM
sV1TrZrdCquQyd18vJDvZDk2eTStMoxhmZe+fNd/9j8K8krqLlmO72UBamc/dCXTNSIHv6PI2Vpj
8hOrbeiIpHwLFf3TqdwyOpXUZeeAwTkZ3da0aCRG4X6GA/lH+kZ7hQrT9PTxJN9bSprRBlqNrCbe
m8dzRMwJysXAEUhp2K4dvKq3rQXi/fOj4K/JlUUljnL+yVtTtl3VYvHHXDQzukRUwt/nozhzN749
Zhxm4iBk9qhg0jY5nsoo/STtykIGIAbidZNW9q82zdUuTK307uP5vLPfGYqshfiRz3NaTko6Pbfd
tJcB9ixJu64zVXzD91c397YxuF+LRtY/Ph7x3clhLLcoFppUnk92Q9LqqqIljLR+7ab3foJaB+SC
fsKUEiuj7szWf2c0rg/6Wh5VfKqzJ6MJKLxzobdtIC1bbpWOYamTVhhVtGb66Xeari1RHe1b/iHg
Of5qNYIVHuJzMki73gKtJ9IHMKHq0IU4wX28hm8jHsBsvNAoFS/n6rSH22OXVWqK0v1ACwXbxAJ9
/lscVPpkB+OoSW9KZei/Rj3M5zNg7HeuEsqCNEF14n72zanad9OItIkwNg6EW8tbXW/6qxF3cu0x
GbJoDQnK2aDVVK+bdtjAQ44+nf8yPCrjy9BLYLk8wf/cZEYsDJnPqF4hJxpvpzbUgyROzzw8bzfN
MojjQSbhhie7Oh6kozcft06P9EZMlxDDTWSEUh9OdXOuL/r20mIk6iIov/L/aMkejyS8EYq6MyPi
hVzWLmqptTdYSJx51N6bD4EjORxnnZLhm6sRw5SsJvyZDLEQKReaYtr6az8d0jNX1zsTAgFML4Sy
MYLwp5UDaWqt0bi8nwCrsu9J0tuHYcyL7d/9/yl54/+nEcaRecaHxhrLeP/js/H/iWXGsgU+kDf+
keJz13Y/jn02lv/ofwscu/Z/YarKw0EFinSBIu7/ETh2EDgmPKRWs0QA+Gfz6f7bM8MS/wXoRAck
SRGQF9rjz/23Z4bp/Be5B4VgTgO5FX/xMwrHy3b+vxEd4dTS8QGISU+eFhOhz/F2t+zEw4zM9APL
U6j4hUP90LXt+BRSObx2e8246tJG3IEUOVc0B9lyfAoYnAovoT/S7gYB5ZvkBoVjHX65EoGBscUe
M8n6gTm7/SVyEqHYhfpcbkOABNPGCZ1u2OV1eIl1KUoM85S/thI2YdXr5l3vzWPgKd999PEivNd9
r4V1Vo4mPW879uC1JdFdXPnGfjTM4Q5psaJc9bYtxSburBjh0VkNtwK1yJ9hyN2Z5uCTcfQNr2pv
LlY9aglYO7XYZ8byp4O8w14hmbgjfvR+KGpi80rrRghdA8Z6K4kSOTpuqhjTCx9NKk0h/QibH9r7
sEjNxa2V3A9daF4qy0v+EL3k3aGLCoE8+RjJatMafXFndRX0RfTPruoxjK6FJkH9dgNKPyh+1Ddm
quB4533dvPrjXN9nFXWpTS+a+LWC6P3cpFG5deHpbLxW+NHa6jCLpW5u9dEWY/BBbGou9AdtHNpn
Kx9REszyeVGH4hYqVlGo42Sm3DRbjKOKRxx00MWDJA4J2B2zrTsV3rVXqfLg4jC6HbhQ9xG6TRsc
c7t1LSdtn1VZejt5WQXuMUp2ha6nf+CqatuyjwEhhKk0V1Zk9PC1XeMazp+2oQyproUf1t9yN9F2
46zLfRZmGUQ+5PyyFjGrpsInZDWO6qWzURFBVHMofqlM5c9zGInLSe8tbA2jYTelZvNo9Yiz/S/2
zqQ3ciRbs3/lofZW4DwAXb0gnT67RpcUoQ2hCCk402icyV/fx18VXmUFqjrR+17kIpFIyUUnjWb3
fvcc0x6TF+auGPLK1oSNDVHXYNZzJm+pihdBwWDhJztV+z62WlRuKwoXPC4NjpZUJptSUJ8Mcq09
ClI0d83NgbCU8bzxBqPfZk3WffSev4GBd+drbYTHdw1roDV75jq6A3s89dg3hnlf6wqvW8L7uGzw
Ipu+OJauLEK1Yj1Ka60/1aKytoAsxCGvS/2Vo2UX2NLsdzLTRyYQteq9sHr3sXOX5VeVmSAarGLJ
nhvQZmvYZcvAYLvVbxp9Gc8rlOrhWEtt+e4W/RpogPfcIAMuBAHE7tfINONqW9VJc4B4cgBq8JPJ
0BiOayM3PBg/FIsIKsUlD00T4Ig1Mo6ti+XBdoT3ZXr9JYUB2eu+jOwRB5NNSsHuKLkkIyM2K5cs
VkwJM3xZbBzgICc165GeOO0uTeNjn+hPTWcBGatWYv/WYZhj8kbNcM79rtrWVR2uzF76hQGdclHj
22ToTOMbP1s8OxtTS76E/qwaAdeIeUkwVwEjp49zmb3Kfrm2TnuMM/MKZe4ZmM6Tkap9PoBqxMDq
5dPOGbKLCZUtjmcYtzmZgKrnYSpqYKRJe61rJKn59Nq6sNzAARBiBfheJDqxpJfFt5n6HH+kpnVN
C+N9SZf+4sBAuQcuHYeZ3ZsPnZF/LmmS0Tqd57umF+dicY4jEjG90/fWlNLw/CLalAelJY4NhUPI
3clt2LMNnbK7aj78Oy6BGdfchAP8KavxzqhZIVXn7dVayrP0rcDU5iidGCrE0KMpsEIZutbOSrOw
TXszghDys3ScHEWh019oSKSHUlbFHqzE1Spi+9jOAC8ASaifZioYy2ZyfDvr9qYoFhBC8hvYFO9L
+KbYO619zKfpOtmZFRH+huFkj3DGyuTNmKH3daMfgmiB0ZAex2oNrPxtkn2/c/QhkkAwwoL1EyQb
pJN3e6xh4Zo4wYr8qzbUE1yiJux9VvveuVumsmWcLwGDW72QdLqm3h2W32tuQrGpivozhuUAmxPG
ClCvC82DwOp1ELnD9ORWENKciiHkIdSV5YWenR1LQLskld9Xqd3Ps3ZhhwzSYzwD7xKX0ZnGaMma
R77czdx6+3QESKzNbspoVPcEEnGTay60G0nVyEkjCQ4uwLcMYjG7qNZGtaGHvECpgfhzGgxqvTNY
qaZcPhorZGUhIfcZlCBdJ/uWZM43owGy4fNdZS2gLIbeMr9+hHJ0X7T6oz6QmdW8/Ng6qCKRy59z
0d1MqSOEhgbsajJnVLCy+9wU9zzUzwRFmTLjpyWOA6rVP+gFLGjICTBm5zrsVoMR9dG+Hz0QfKhX
76dxPDdi+N5M9V3s2ThLko/ezEIgKHPI9LW7W7TstHpI1BXjLJy2L/riggNunadkGE5U6e7qlaRV
Ll5tsz7rkwjy1FqDtBofC14Wji7LjeYuUZf2GiOo5mFKACD0qw9DASAK4tCS8389z/vefoGjAi1I
uOAk5oEubquwdCV+vO/19jxX9mVunHxnNV88XymK8MwMV3N2T3E/1KGd5EWUssCf9aRUYb5oOlMd
8zVtJmtTaB0qUGlo9UMt+/m6eo441o71VDKOD47b0mAj8tvW3Fw2PnpibvqJu0dUPve3xmvQ5WZN
em+frxqMKenE4cxG45hp9UIJINWDblii3vxoGB3YLBaDJTZ63dD3gQaoLC5OmScubrIIbhwssziJ
6+1YqORZZKwxnOrn9WN0h6dYVq9679yvZmW+zm45e2e8wS8e/SmIRVBd3ICoNdkvrlRpY87Kt/Th
/KDK54tnnnv16jWISUeLr6kT2UOl3Z5pEvlyubOScjPV+qsr3BcLKtA6Evzzrfy7UVFIi+O0gH9P
E8Cd6+q+LyE2Tmb37jrtwzrHaVAz9760zjFZeSOt+t7V+1dPxRAmk/xjaFdWLcPb9qSVEWfXgesW
N6JBrYLWHlk4G+tzrN0X4G9M6dugcbqm/OFWZQiIBy5mlauw6+fDKtqEG0qx3UoAkSXGoRHOvlbZ
Q1c0z2mevpQIlGKBtNFNMRtAoHPt8q5unwet25dzvpkr8HQQdMq0vi64yAOd9h53ir8D13os7FTx
HlPHnFILDDeb7W3z3YeVNsbyYLTaFpBfyrXRvgFA3xSZhGLd/8rj5uL36tha1c5v/e9znj01QvBn
eZGe2zY0tP7JlGUDE1ZZYdpk7wABukBaDM45wj0m7nLS4e121Q2l2HPnY8GMd1LT9iqNnbBd9bDB
pb7OM1rwbANzz0YzV5+7OW43rojXsOFGDazpkM2pilSuzrk3wMpiBXMU2kYHRESgRPsAtOFHq/V8
W1adUcNphw0RUHAFywxYfX5OWuKZxkQFoNGcrTc0p0JoYTY4xisDuDd1dPaUj/14U342ezySfGoJ
0ADeaWBM437U8MZqmbK2FuMriG+1PsQNkOxoDbzMNghDp0RePIA6todIp4+/A1oP6NbQgUt5CfLe
Tjf2WYWwzmDvHVVL+o2+/y4ty6Mo60crZUs2saIEQ++++22FVW9ON84CODJpCKQKthfocDO1pcHL
Rc6SH7SvUC2UrJREpSJfKS2kc/6KXfExXtcLo3TTRrqKE3XscO1V/DU39kZUy6MkrgeBxhW7UgDQ
Xgwu8MyaSMmEtQmK3Leqy7LjZLIB596CtL90rxVbt32SeIc4A8I0tu1WaxBzp1KG2FJ/6X4O+rpu
X4sba901XimT7JOYQDVs2BmudNjfbkoHcL9Kgbznvns/l14oZVocoEOqgOboBR6Dhy29eSfjgmfa
wEmgtdTWJXFJPFKQKWRlDWEigS6DGHpc++w177FwsFAjggxtR4WodFl03TdECYqlbTR3JGaKTSm1
fTcXL0x3ZqGJdhzqrcXeqn91yuVi0T5Wzrov3fENCepNKfVgDP4+U/PLhBXAysVO9vbn4pySpMuZ
MVsAo0/raR3nU2ZqX6rzxs1NYMDe7GTE/XezY5vjr9UJtNAUEsRDcKzGvdnZ3UczxJHb8hlGZdAB
bZf3WoEQnPL1g8/64U2QcDvtDicUdCCYIYFhClhn9fjDq8pHc0nPbQelVrBkbnLHbmCV2PjI9Nbk
2rhGdhSrvsGkfugt/ZxpWlDnatdV8xmXNRBglVxrZ0l3jZ3NQYHJOW1bFUzWcoFNBJDK16MEwzCb
6QFEEYtrYm0684lO5rF10RM42bqFCJNakVOw7Gitw0KfX02IfiEZ9s1qm79IiUAGGhloTCPHWK5C
c5YIhenOlNlra6JEKBT7epbcoS82Q6fGwBL9drr12gdA3dfSTLR605U2DktarHI/+TzXQZEOHBgr
75vvVt1BTwfIdF4/bSXghwNoPudRse2O2tltQWGCFj9oS1wftNSttkaWJTtcI+ZX09sGmOl0oZ0y
ueu+lsneTZE7YHJGzD3PeqDPWnyfMzqr2MVQcQbSq4ljavnxT7t0zG+kkiAVsc2AF4PmMnvgRAX2
tJ4Vp1iSfUlY1pAvwtsU39XBnrSdxpKTpT/r5lfBSYM1I9PLgF1D+2tyhtt5Ip1gUGK6P0hLqGhq
GqTVtmrF/QzY81NOsTyNMhN7gRUwKsZ8Okz9OuzVCo/NHRwQXnNddCg95/KJYoeJpHNm2yhV7XwD
rIunrnDg7OKzlhsn1bwtYSB3u7ie+rRZ689Sw4QLTNiIX5xWjT8NRsuOXl8030htOWBtITUGWrnM
RzAVYxGmritDd9LrvZHV8XPeS2+b+cLcD1qSfhozQHAA+i1qZlNMlbfP4GazoPmIEcm6zr/6IhX3
0F4MWF7xcZ6XKZJ+XQHssFdeoD7Ifm9EiYaXW2N/NljzAzuLwQ9bmVp3yU3EFnCEsY9zgZYlddgn
94VjhkqHRt8bvvU6KaF/SJPvgcHar7X23WfY5X1kdAUpWDUnd71pHsq0ePUyrYFKk2k72BrwnpQn
jciUqbwIf5p3rRo8DlvoeAB33eoMwt9PxLm5f6Ujnns4Tn4YK+QNOufMBSyZbx/jZjCAx7lm+5L5
Xvo1reP4njszWFS7GrdttbB7tpS4rEMlLloMaLSNp/6Y+roEI7pmgc95fzePafpRsrgrDmILW7d1
LN396LnFA9jX/KBLuzv5QzJvlykF3UYnMhh1ZMcTxF14vbZ8U0k1fThd/9bNPAJyOiUcq3Z1a95I
yYmT/dAQ2QOyZ/a04OA0wAazEKWES9FicJhH4kizNeQ/rVTmJ0ta03SjI/Psk6VG3uEC9zHz+MHR
hjWkBtEcx25UF2U5xYZm+z0fe77mTu3sWr1XW8Aebdg59p0yOdbJTkNlYMx3fT04POFicvddMvYn
6UxyuwLu/CEsUW4IO5B5HPV5x8umfFRjEn/PCQgdnITNPv8YTx1CgYsCFc3ROQcz7bOS7FsGffKg
d1SuhYuT4lddOpdjmGvfzcVULYEZW9WWDh4gFwD1oUTuEkiQK19VZuffOU14n0MCCXKJp/gsG0sF
KklBBSElv8aTC+O3sN17q5+8KPUAlzZm30XWWCzhSmNAsEjoRLo4XR4x62b3QB9ZwGe727btnL9Z
fl8/IJqv7rFlE0O0cg0khTs9Ft00nlN3Xd8LnZeekw72Y6p7y84o9OVkjf5w78tlfedVYbFJ9mpn
U0hriKYUnimv0zK7NCM9qMBZZf05dA27Sbav5wai1oPtN1g2OtN4UTq7utTomxMNsOWquR0vHA59
8Ol8xvrDcQUsRhfX2K5Z3IVS68YTBxeSam7j3PtO2gDRE+umsrEKeqtmXJs6LfGMy3yrNLuLoLbm
+wEg+2bM1SDDXtObD8FzveGtqkUd0/ibxOVHgx2Lb4b6GDe3Vr0t+DxPsBLMSLdFfHKNHuxu9ewo
N9v5Mex912N/YWQUdNqhsp5XtxtDw06plTJ8xSFZJvyKZO2/kScaAp/BnlMr6/7WAbOOegxGTNi5
xxHSYy9G1XLRr7HQfMVGetb3+uQND4KZ6Ndkbu0zLFmGX2nT6ftVdt5mJEbihDUEMJIiNiUUxvTm
7zUUZbUdk+S7WWUVe3+9EmdUx0hm6hr32y7j+X3GI1RF2gTmq5+q2tgTzCOCUQwJBg8Nq+W1amXx
wqQqUpXF98t7ZS81ip7sdiwEqBRMs6IyoDfqEVyGR2WB/w6S/OZx99P25E62DVZ3bt5LKoCvBohr
A37tmgs7YAC22/OeRMdUFhfbx20B8AcXXVZP5aZzUufesrsBRj1IVk/IKeyN1ur2lXJEVLr61hli
ToS+xBJaAgO6WGqeqBKwZ7GNjDbRmJaj2I+OOFSpedv+a/GDjoRpW4xrTbbNy7nbe+06mu1X4UDl
lX2T/UwNQd4ZTIDEMURdtPjRtsKMoJ/XVM4E1YmVuywaUAb0x8bLxBE/dK+FrJJATz3h31BI1HWx
zpfZ/Or6GKQ2ccLyTa2k5XGYdMRU1sBZlKAv6M7FQZDmlYn86PK0/BHrlEGjHPLYfvQTmrFL1sec
ESc/26dF6V+hcK3bfna77KHWZtBSlpuQB21dxdo4LgMnvhLj3MGCt8HWNemQptpZMkScnU2+8Xna
TWKxH9Lc8OB28+MhMQzDuSZZtJ1cNpwMCfsgXymD5/t2TPxXRxUuXihT367U2cGVDmpmdWma8bja
dcVm2EqV4iAuYyNiMMI4YRdp9zMqPEzd9bRDfWG933zz3y0xDqhq9fporblthA0OCCqUyMA/E33o
DnOtx/fAT61Xwcbm3u6YCAwyfj5Jvcw7dDLnjaA3jfnCEFoGQket2fWm7N5NKd1yJBy5E5a3+6vM
YdlDNNvptW4dQNnyblgauwW1j7qLBpEG0wxQ4n27NuKS1c78kxy/Qb1rlc/Z3Ehvg9nEuBuaenpI
lsrY1JPbQfGvCokkvGyN8EZp8cE4F+lVEYwhkVkOLwCyxGFhxrsLPMqw37x8+EzGBZbjIAmVhEse
NdPGOQthhHrO6MhYP8RJ0uwFJq3Ih2d+WHTyLjey9Uyqho23KCjdx9pd4TTuyZpRQlKdydqzanXj
FGP95hul9RtwT8hQUzNKtZzKEcvdZzI0lLKlbl5Me26vXaOaF5lolJxSMa3HtaeMF7oiE5FeUAVj
JNTFVjFY6/3kxljjSBgZ23piNrE1JrYBFvuymrggdO4i3YwUlV84DMan0RnliYNpuzVgRDxPaCyP
6CVROYxMjz9SdpNHszEZdi+s+dT62J/L3rqdA1OImnpXcVeY1DTTRrnPiYwZSkPCOVwbaTpvOSba
Hfop+dL6Ik13JpXiDxzLQsDztXFP2GnlruFUg7ltlxpZrwLCWdLACiwr82+bEE8FY9sVdkSO1diZ
FMjnV8i0zj0nEr2+LAbBp01MyrMgLBzP22pqpbq3slbee1ozuAAPawDDrEPt907a+U+lPNROTp2m
p6zp+lcjR68FkJ5SMsPIP9e8qX9VRtds2a4MLxiSeBRK3/oOgh4klVtIkOKpI/ezWbkHaKUUbvW8
EJfaSMr7rhyGu9jCmNDZmCDKzErvJSTRsxoggTMqgPu01Jp7ilLcUL1vfGRebtS7sl/YCDJj0EdF
Mo4vVNE6HIJZ0kVJXZiht8hbJM2vtokY0kPGYnQq2Be9cFt8drXD5oFiFJBpv38Svd9f1w7dTDBD
sXisWGHSjb6a3AFlldaPnk+XQqPQiSeO/fUo2zGiZ1B/0nRQu6lmRpUWi75gdhA8Mp0afC2w2qk6
lzVFfug2j+1AsUwnq33t00aL0GsYR5qK3RIQHS0jt+MrT6EQb1nj2h2zZWqTWQsaByJuyQ978owy
MjKJTh1a6OBQZAIB2/7kezU5wTX9l4vhYNP3Qntw/Hm96zXX2DLtZmxcuJ+XetI4a1lu11NVKW32
c0qy4ZraB3wz4iHX1quf+dc2j+enym2qyBZOPwd8VDvhGNaoLQNg60t5y+dxBpmmAew/wbwwniyv
BSTticO60k8VnR5vdOk1T63XUmto3XZTekn9XmVe987aMp0tZ1kvGuqvU8ox6JzV1vqSGLy3etdp
3gtg5rzWGCeCcz3+KHOpX+u4+6z8hKKuTONtQwXmbFi03AJNmSVQ/4pe1ICP7qRbcXU/5rP5AaFh
z2DUfDRaPmtZSEaRk7FTBwrY84NTexYA6I6CYUjZD3RhyjDqOeZAtjpz+ZDD4Q1yq2pOleY2E72E
uuc9L5qfgtE+uINEKnNOtDtOYuzAjPW06J7caDdNdlqbnwXTjF4wAi+mmVKYbRW2BCX3Jq+grbNm
kE5rWcpXwdD9l+NSdzQkjb05Lpctp+Hpgrp9jPKbobuvuvo4t8apdPOW28R5M60WQLQ5mtul0OOH
bFJAShWj1TtlwrkMYepUdwPxi4AE9F2JJuxn4mgfhZemr76kTNbGN7U3wC27ourHscw5N4XvXnjg
3hj4624D8YuFaw2ZSeDwZVMqXygfrWzTvMZkclZ5rwmmt01SrG4493nojsPB1CT2qam+TBiYaBeI
p7FrzdNYUL7jtDwFaXw77g+A+7tmeatz2i8owRL42vzZLj3WDWoiLjUpNLednOfZSA4NU+cB/fyV
g+sayhR6tFu9IMl4UeXqHXKG+g7sLY6LOb8LaPh89rIXj0nu3Zd5czfldUSJ92xK7T2u65OntGA2
ygMOgad8rh/zqb2gDKy4FGa59/z4MRla9xXSGejxeoyx60CfF61zyNmrOoE2zdqbX1ENHYRFdah/
mhwmBkZbaNtWzFcOJFQBkMc7E7tuhiaqnyvV6eOaLyb0bKcdJ8yervUjmxGCsefy3VDMmdx1lg3t
WeYQvreUzpbjLEwGzqeueZtY+nYrwdBwzTzzzc+KPkzSNQ5p2d0qU830dEvvVWEx2DRNiVlT++4K
Mwm6JYc06vmw1/M4P8/OBAR/nqpDLwnBEUat3umJc+4uu3arTJueERnegHfxncb5c4dNs9n7nO2G
ABvCr7yZ+SM0SdhWrmwd8SSySnZp+Vjwqrvj2EptuPWXeqc78Xo3shbu0CUdeWGNb/kgkUHQud+s
RU/ln9M7c21p/Kophw3u5NNo7C2Lg0WhUaUJDESJ8LC9aYs6gJeUGLvmMYGgO+0ZiU4CUFcFF0nS
i8OGtsu9fAV36PsDuT6W5lBPJvQ3jda3L8Sl1xDTW3FazG45c6K0ADJSRK05TpeBSKfhm0+78bOQ
KeU05jb7d5x38gkixEyLSceAuVbLicpxrW1sW9qHai0zm8cCdqsmhI78wO7OvKqnl1J07ZnJveHD
EQOGTg6rnOltve8+VdPPxzl30rdM1t0JbqCkP7xk9sGnN72rNQtgdEeSIwnHrDHZeWlJxkIxyApD
EgPewZoxDhNqbDYowiyT/kypbnyBi4TowM+hOxJ19evzMutCRkk/G/FRJaZQCDysttrS9odhnNO7
fS69MT96q2tdXA9lCwdlcRAL7lHLnfGjWZmi5FCvoKOy+JQ6hnAoVibVMdaypgxHX3gX5EweLZXF
yCLmFr1XdAWciOhhSp4YtD6v5eoUoARYiEel6kd91nU7mG6ePGP19Qv7ROtAnVukwIwlQXlfauzL
UrKZ+JnKyYko9kpSyRaZg9I3SGz2nnvUGvdalh71LDtN8ruWs+spsxUiNaHTtuIEjBfS4gWraTsn
LtxfRltkDytQdFrCbWPemwMPYDiaMPI71ylv9FEmppJe3ecNKyA9unEL6UFsnCIzQt7Y/H30IUkL
8OdlkzU+jnFN4zlNlIg8d1qutT3IFyeOkz0eYBl4vtdvV8eO79CHNfv4Nj8q3806e7MVAguJejLw
bW18RmAl95jw9G8W0okHxGv9hr3X+N6h0GOyLxfnpu7wCxWadMIGz8LD2qfZ89INzeOI58HIKPJF
VAcbClR4iZBAMK7ECEWW0xwD/VywRVrz4lTXhfOgrMLduNgy3DAhoP1zwht6yBc50i+3dJoSLGJC
aeKXzpcYanaevjK7vGxZD8xD0mJrK5LKTDEPrCntVN25ILpIiSz447EZKo4sTav/aETsbugA22eN
HsMRr2N9t1TKO9BaTLaJW/9I4+a5jDVZBQ3nRKqx/A5V2DkVPskFGEyb9QvxodV6VdTq/q+uWNdr
bqBzHbzsy2xUdxJuWUYc05eLh/UTwUHiXWm1a0+pNwyPC12gS1YWlEvjtacXQictSLXCfzaFq6xg
cHP/o1wrjk1QSzjl9ZXzOBs1hal1bdvQMHIOlK631Pt0wjBhw+D54v4nIdL01muX1Ml+WM2UepTw
t5xD936erfvBBo0XeNJxt6NAb2r6Nc24EkQeBgvaR3aPMRZHQ5Xe1X4fbyisO4/4Veh5cqBbd26V
QX/Hg4DdQdnMxzLGR4Ww1BP7QKVLf6hqTz4MeTrc4ZiQl3xKzYmHkVAAwFD9kJUVHYmJ/G1Wqu5X
pWXp2yDsJQu4gjmtkUl4kSyrF/Qn+hslO+prSlpndEQcENdGRXIiTlQmFfBxNbrnDOH4PbaZcdu0
KD283h5+xspqNm2GUWM1ivqMAiM+lEhwjovRssz6bv802Gt9Zy55tlGAW0KtqvUxKDren6ZW0dgw
2MlNq9JvdoNHM7WWTeaX5pNsiuXm1nPDqfHUqztFiiwD+pT+wYnRJQ+kG7QGtFNDFiqSA1NFYemM
PnU3n0vG/iQ+1avlboZFwz7Qm252Kq2xPDljv2zgMeZEH25H5QSiVoww6diCyXujAEmkJsnp3Eme
FIo592SaM6ZNVPGyrmZ/v9iIkvEzVN91Tne7RK7qW9yl3hsQe+fTqtrbhgLhO4m2OfRmW0earZcI
p+XL1FWUUcz63ls6ddSq0b0btJWqTqKsi2H1MyrqQZ2WToodLXxQ/eUoH+gR8Lfq5qwPG5dYwIHi
c/zq5tq8KwqtSTdswwSvZ9XcDyvLY6ublF/tqR7uO+X6H2mSunvdVH0SmNSO8CwX+bPZ8n2hXHed
C/2Pae/3ejVwk7fT2UgMPDqStQPTqZ+Zn8xTDxuaAxcfdzQVF9TOhCdu9F7j1nEXxWIfh5F9Zt9N
9GkmuxkCqEb2Vcfx2ViijkbRxj+KCs04L/Rs/pTEfR4GDvDeRi81nHaY1VVUI70gUPnVV2xD0nW5
joi55lYfj/we81RQjoviFAxpUDhSvXfEXpjDSVbqpJaRgnLqQ59jc4S2rbnMNfXBTVsxJmFnKQkA
m63dHYCZ/G4kLxYxPasiU7UHVeJOChL2P/TWLYuMZJFY9PmFp08hD4z4M/STcQu0/kvgldkeCw6a
b0Fc9ozfEacSZby7qNXfUQzviGkSFFpit/xWLqP14jrdVO1jTxiPrYrVMbY5LERmrkGmNTtZ7YWW
+WnEeYNFvaNDGzJ5Gx/1VGccStL1SYx+3o99QleMjdQV/cy60UjQZts/ZIwf/v55/6seqgeZ1X33
t7/8HvpnmAYugQXYmXENour2bwMpfaXNGetrth/iNGEuEIjXIcsNVsyeXuCWaE4bWQQsIsnp8+x5
A6bHoSWP+P+WLv/9c/yOBs3wE89Sm5wdah8zLNK0jzKzy3f/P13eL4fPv/0FdMwfvvnNR//xX191
n/XL3Uf19be/XD+y6bdk+e1/+HuyXDeMvzIGrsFR+XsUnPmW6avruV10+69M+ZIPB3vjQt/m//lH
stxw/koKl7F+zu04FQDx/k+y3ND+CuCVuV3T83TPvOXR//f/IpCffMl/3JIk8v/l3//lFr1N1/zz
SROQQlgQLW6pf42Uj4nuCah4+rk56/fz2Xuo9gZF78A59S9/5nLg7/h3v8P9jU1gJS1CaGJ7Z+dx
uEtfg2kr/mRQ+rcn7H8+vntLzP9hnsX1i0yIlR9tnt2n+Dy+ybPcaj+SX9afDu7cHtJ/c4V+Zx5M
lA/71ei0c5uOxQNKTwIRCTUFpr7aqHdJWG4qv52P5SRQc3XdYViyeD8xp7UtjYF4V66sXTXMbsBc
NUmF8lZ2YIh+A6gho4xgekQ/Knu/qNZhb6506r1Nue1zz4smy+g2q5E30TDpLR2EXNv5WjptbvS1
yIH8xTrRKVKT1Dx1Vow3T0eWY/Re8hPFhPw1+YUTuo1tkdIaKkaLeF/x/qk2/kJ7YclrAqvMFLQ7
hxppTbSZA+AT5YB9748NyDjUpXk5pARRCy8oRqEOt+mmKJmr8kErtZ+9R+qZXOGQPxuZsgks+R4Z
JtPajXQwgl5N/aeGty6KqQrtIMknHL8NSeTdM09d2zY7A7IYUBivuIs7Dg/SrTjVF8YHHm1e1b2X
bShP6JcxdUiMQSmNRJJNJ2jazbkgYRCIODHDZOl8fgWVtx6R3k+3GAhGW6UWYrSewikVyaHQXFpa
pq1ORhpPoRFPCyHjOAmrnP6BNHlJlzEWULLo3ys9Q35tsOur9erPuO3/Pdb+726k2+zPH+7VXAxj
3M5KP7v6WVgXYF3tur91RWYOhMI9Oc7jlB08/5AQePvDOvSPx/2Pj/e/Do788/H47cXjxzXjqKI0
zxV0daofI9qvBWVtOzSY6g1l0DWYx0ikevf3EaP/uKD8p994G5j8wx9J/t4dcPHoZ/7AvbPRpsDc
GWQ8/+QP+u/Byn93EW9TKn/4+e7iJmq5PfDtjYYasCcbovkBUWUghqM/bvKntD5ZQRYQBSeok2x0
xkqyYy1IIjz93y/qb/TGf17V267lD5+BWR9FgNRfz57KIj/prpNbRWvnb1KVX2gnRHXl39XSpLeW
F5vCdb/b1o3+1K7y2OIBo26WYVqb9Lf0dsQhU0m4jVijK79PojmxovzJ1botsP/uYv02Uun2vVNa
dbeeOdYgd3+kyxdYGxcRbNad7M/hzzjMxn94i/w+UOmQG3RSI1nP+bhr2yvVuhi31//h7DuaW2Wi
bX8RVeQwJYNQluUwoWwfm5wzv/4tVPXu1eET4taZeOCBGpru3bv3XgGd7DdhMg3SGeCOcR/M/I1g
d7ESEAq0cIoXgTjUjVkm5zxakZZYWH5zRfKqxoVgHIjBYQ1055pOTRmHz78AUtFgB/X8+9+UIx5M
65zfSFFwf6DiaHAYGffuzb7VCWdQAEncRdvW4vRKDpTEatRMQZFB82SUF/Re2QHiZ0jHQj8ncmoN
2rlUxJ2N7oTcbNZO2hsv99GjTUfw3dIUySZtIFw6OJRokCRu+jLKDQkg2F2lZr9MJo8AAnQ2WlAy
GAjF1/MZmSmn/M+O4Ge7vh+ytB25cIRgG1RS5KKSK3hgZwkcE6td9oKG/7jhxXBFtWEpks4Z8VVD
JDVqOdiAhmf6CiUDG6hIiDOM7elrc7kUauYSaq3Hxb4oYRTecI3mmlooUCpo7JruWXpJzdYWdfg1
a/7W1QC6Vlam8m9m+f9O5TxkQxwLsj316ECwRR65T1RpQkYrRb1DTuDvOlypBe7ig8QRoJpOApDI
AXkms/TK6pb+5vv97wPMohsvoMoKGsPowNVRqZv4CunwHa43usiFMhjaSihYrQR4ykflSWoGScA0
YnXQ4I3CB/IOEh5agO/CwTI2rD/jkhHlmhMgmbOJ0ncJ1XlRGsDbGJ18+BjFQEHqq+LSpPtlqzNt
rRWVJTYWETpVdgL9hRZacFU2EAhVmswm8mtFnpoQW4g5BtxrODTg1FxRfpFJ8UjjCWFFrkUBqbm0
d6KGPdPhfgpo1xB8w7YRrqOWO741ohFH9IaKswNEPuyhDjc+4QLaUOOea9SjqIqo1zH+wWNrC9IV
apAKOhVYXrWtU97sOfj4diekO12/BR5SyV3S4rKJ7MHCApQ/8ygT1VLz0bc4yasOBK6a2zGd/+1T
zbaAA+HztbIUdrnZtoPgZ1w3I8KuaAQbjpbJbbyhzGjTBEp6oMxaGz/Fb9LpX/jXetudaacyn4+8
FGe42TEcwIyjSXyM7BEHGuWrDi4ngVxabqzx14z2FLhbjok9zdRQbEnmo6ePz4e+GY88CHHcLI2i
hBp1YjjsOX3cbMEcUEaS1ST0m+GQ3Bml2B4AG7EkFJTZ9poCSCERqPKLKEmLBttcvKp4q6TT2G/S
svrwo0FGCVLrhQsaFHAudHWSKvQw8uQRAvUQqihILU4ANyyxIIGE7SdZsiICEhq0FDCSRM/Xsy7c
IubaYQGpHyDQKJS+hWg3eg7l2l5Zym70XvYOye/dBoi7s9/FcgIfX7bQgJRzGhoJKy3nUbRy7C+F
Y2YWQ4C28FvQWylHAlLj0p+BwHwlfngcBtuIwKnz/EvcdHkefIm5N5APvEWXjxjGu2af3Wm0ut/e
EUz+TH5nF8Ko9PHanOOf56Mx0/d9NNosmfGbYOSpHKPRBoGPtx3BuPyOm03tayPKylSodAdi11p9
CCy7WsJ8yWxPrcImSkDK9JWyovidAZg4UqFQRsqVDhPZztuJ3aEB/WhNZ/bmx/boMWcX6gQoHIKB
Z6LT2QPodhmtVyMP1bA3qIejpIabxnfTHgIutTJ+E0MwpmAOjZUnwJXq2Uq95ybM9OAh5mYzAE33
VUBjrqD+Q8KSvD/SqcmdOXA0Gg7Z2D5w+mIjANEYeEq0lgUsnRyzL0Si5yu2NY6upsoAbAYaGJRt
cEq7FNOdbKnkvY5MbFA4y9siyp8CBwYccOVEsqJysfQAs7l3uyQoqxhHCwC7StIDjuUwFLGyq25F
xweTOpf6j5D2AXRc0E5QFuRHH/qjWYLdotVt6sohxJbQjHc5PaPA2ijDnrYFn6HsmIokvC3g8hE7
RgodI1aKYxTolMsDPOxCUz9npVKB0xxEtXICSk2QD9ahxwN4bE1VJxpoDEQuSDl9R20HMtjz/bSQ
Z8x9ncaE4MXaw1whTx5aU0Su5o+CHPXfz39/KTpws1S0F+MmZUvE6cHudpIOxotGKIRS4liitF/i
T6DDFWsta1oIDvMKK3ihFAuRpMHxPRhzuB8iy2tkcsSVH8bxABcA4i63tYqmB1tusnAPQvvz11ya
RvrvhDvwOyqPAWd14CCdommF7mhG7KE0t/L7t2D6aNXNNpXUtVnspeLgJFrxQWri+3dldapFyfxV
T2xhE+ooX8u9JpqpfEBXQKHVb0qpDbRzvqIvJIt/nr/oLXY8epDZ5uLbvJZIVxiciIL5/PeQ6VRm
gvoQfCTX6tgGOm8Aegg4nyiXBmGDNBBcwi38ZUqUv0h1YlT/Ju+tZ1boAdvNSqi76UM/eCx2uvve
3Xhar/SIlg0HB5QWNPM/IvFag3cJJdTxN4qgwuf1igTa9K6APnBuj40a+AYNBxKQIwnXqnqVq2w0
ZgeAo9FG4tbuKNO0PHqu6YZ691yFB5pCE+K7jTriAfEJF3otUelXHpeFlS+ysOinuvH9ELTEj2PS
8lj0TqXVTneqtkDVoSW5CdXUlLb8W3EIzVTLlUamjeTKqYzs6dRhZfiFsi47yz5RtyZTEGywweNX
yTdqupezqJQhmQmuFk8bY0ogFVIZn0e3TPXz79gM3St42gCPwFAadA9gwoN39EvUkperLxFW04PT
rKSoS/nCXGmJ40c/6UUOwBWXBCxvW+9rrt6NwwaM3rZ9Ac4McH2mFBS/1evW9gy+RMMa0D2DDHYQ
I+l9XQSfJ72mmckxdgVhJrDhAWWx4nYLIk+XRCDwHap055egfkIe4vm8Lu34uSlIKqTgJU0PXupQ
rtBCBaFL5WRgEGR4l6sg58q8QsiuWsuJ4lmAmFq8akQW/NiV3MaVVAZEz3j+MDczzkfLeJZKtlTF
DTGVItsO/E3J94Ygvicg1QvHgDSHjlQaZldmkgwrTy0HMHwA5rgK5LCmQU0Af7uvdS/8GBucLkAF
cGCgAcYAvAkusq06MseOEBR4la9JNt1cYR497yweR4QwoTOnbYfcQ8FNk0J1xlPHr2IHoEQmk4yK
Sna6I4UXAIMKSaX6Ff+HpV7EXGi0JlxoszRIukAiesnV5pMyh3eos6W7UHv+NZiFBGcuze2WQKtK
EYYY0IfdBVdGL065WtmpMZhAF1ijnnzGB2oDuveV2PKHzAheeqW9SrYr+zukemqne1vc1K3sLK6t
14U4wMwisA/cM9HzeKisN3kwtQo7cxVK0tGqyGFGI2e4XWkD8UsfSJ2LFALcZRgYyyKMuiit3Iat
LrW/JH0AnopnATU4ir1cJHaeg16L/BBJugzerAcGYyKP789n8mYN92CdMLPwzCQojQN+SDmNwulg
rRiUjrqB1rx42itOUaM3WJ3UKbvarF1glupJU2vwPlwLADp6ZYshQ4uN5d7JNrHR663FqNU2ACpS
r2WUdcBGt4YDpYEYkXw9f9npQzx611mghphJPKbTwLzNOSjEqb0GXfetsJJ1Ly3822q9O+pgPjgZ
D+H3IV1BAG6mSKf8Cv0WSgu3gfr8HZauNLcwfzdInUqDNMYYRDoTmSzgrr6DL6MigUvzRqqZ5R2i
/drZcSugPJixua5cHge+GJYe7ZDSrolQFlBcUS1wwwTBkJBTMFuSbZ6BBaHTWLR7qdwS2aHj5QJp
xZXuzp6koe8AuGV6hRQXfewpBRkHgEJCoXewsK8iPUh0NnwHmtyrwMWAzs9hRCFPMvvK7CeCtwx+
Axn+NBDjFLAuO4h4qElz8Gr0zvbeKSs0kYEwwUqaeXuzR288W5wixRJ8AvKS06qRltiSTmuw9tJz
HZwrY1R5lZf902DVG1YtnFrxt7Dp3XCHwfiItfzl+Te+1ScePcRsofItDf5ogmnnCjUHPOZtICzg
Lwej+YXHFUNpqLtpPScXZxCEpfdPlFbEffmCoyZUElpur4B67nLoseA6FWCHsYJSiRCvuTx/vqWq
1yQOd7+DAzTkBUAHUfCA71YCeS21K6+QTdj2gLVptAV2YL3BrZAH9nol5C9+mCn5u1v3ydj4sPbE
mD1UDvUBwlGJ1lZ6KKjclPwDiF8QMn8exZfIwLhc/4pyeK50P16j0GZnZaCEVMeM3xPgZe7StTLx
UpZya47dPdfUMhQiEs8Fto+Vyb5xpXSUYTQ4Yyo+Nqavoycm/1BoeVQqlJvl3Ci0Wn3ptdyglMry
5fPzr3IL2Y9WzezIT/K4AJcXT5IlamMCGckro00nKvDzEiBfVoa+rwzGxbV6jXasGRq4BQKZnWB/
7T2NGcxk1MM3auPVWn8eNP6cHJNfd8cThzx8ZSpKWzspl2pDtzru3Zx5cQ8s5RQoffcrF8EX3qJy
ADtlla4h/WkzvhrbNXH2DYCwgOX2t8RorNkeLAXQ27F0NzjJ5CCiTideJndasovsTLG4owafCO0s
rF1Jpjl/8C3mTqxjHJURO63WEouhdRoNktpmrkUGiU6Yq0rbchcc2LdSibe+wRuisoq1WkiNbnN+
93oJAwYXsGAUauGMOqoQSdABoVMYG+thH6mp7Wvcylm01ACeWxKyADmE6ZTpBbvaYm1OjS+5I9oJ
yhuEklwAdzZYGQf5IbK8S64QG0ld06ReOMtv1Za716Q7ElIwoM454pFSL73M7qG2sb5CF26tt8h3
//Ow+mpLUAUdRo9MUvsRDDC2DMJam7ql/Pw/UvI02cTVtEBqHawYnCyVwaviJVBymVQpxcc1h9D/
+GvRc6E8Q82uL54LHkfJYjhaEQ3evpwg+Idu4YnFn1Gl9D10sPaeAu0cNVEr7eqpYHSvDL6QF8/t
DUJ47I1SibEjmdUSBTm5tlZ6Z5bea1YVqocqFPnpO9U6tCZZY9RFFH5IudBKK9GSE+jRiqeD0K5w
JrQvZcCVcJIfeLn8pNVMdxH6INm1QV8al3Z1zb72lvI/2v6zGhHLBCOEw/FYrUpqqd47zbWVW5uS
0e2zAhNkKI01GiiJaNUVvE+5/80cd9/oidNrtWGi/mKBeGfQOrwNtc70LU9fC01LwXfu9wJ9aTDi
p8Ob2o9Op/EGq+T7QgFdW6atSgUu0xKOxSHfhitGkUsV0LmLbwSJ6cSdRsw9iDoK+5CwR/nAuFAr
BhxJ9apPCuklSCpKpIksEEsr8WnxVWfJnNB60GvpRcoZv4m38YLGFq7j5R9kC58g/7H7PIF0pjxY
zLmz2K/i9flBvDjsLH2DMWdel9P7lmpyGn5HNUfo96dVB/C42mCHhahEwQB6bYIXYj45/f8uWoVJ
jdILIMTOiK7Tj8ucm+II6gYW2JFrVKQdqPvKdamyvir9Yw5IzvIxGso4YQzha2c4SnvkqUml+39a
kCXkBjTYWmY+4JUlR8Jp4LfBmk/F0ovOwlgHUtskHgNUVf9BcVeoviPlXfPPXmoXzo2zayKMhLLF
NHKUnPAyvfVOuR5t2TP5BssI6vp8eUw36wexgZyFrL4HXxrOnsg/hlhAS4qIwO4g3/IaEn6SCIGy
3MUVqQ9Xhltq18yN1GGOiBQvxHigRIB1uwNd+lpswz1UkoAMupRm5Yx2YAG5/1uZtJnbtI7egVq/
+LjZPH/lhQjAzV25QJ0YwfjDYul+OdXd4trPvIUHiKKPRg9ds1/Gzk/lzj/yp38ccFbWkHoIPkG/
BzeUnfQtuRdo0GEgnpE7SeZ+6Ff6HDSqHyr8H8/NVWqlmrKQEP1HId1PBTirilhB+/acneppjquX
eN+piTX+SrZ3To0WC2uTadEo8yhXFXuIDKxUeh9vDkCi/44CNazCGjeGfJhA+krXnvzi2lTc2sX4
cUbE3WAydzGm6KSinhwXgAKi7doKNPDU5akCO6L66n9+fpLmqI3adFzlK/H7Vs7771a5SY3fxzWQ
372h7fFGmEvHDx0WOFFXTlDwg2DbIfkoWBmZpdLtyVf3VbBrUUnza2Bxp64z21QG4mZEVzHAQwbb
/pe5Quswt8UvaCl0r+DV0xv/mKws8aXJn0WmLBw9EDLxqACgaNElWDlLHqe5/zHkIZoGlNQKP8tz
by4sh4SPvj5576SripFCDcbz7bLQ0+KkWUwCqy6BqvYU+b6DE72jLEanOTm0QHtztfQCYQP+wm3F
PSt7L7wayzhSUKTbFVMdot5mOoFG15p/8EJqDLvHv9fxCOEKtqiw0gYN0FmsL18hlViHfKXMqz+M
Uu19LdCLlV2zAB76j6ckMQSVCNFWbBs50AJcz0bd10FX1Xn1kMuMAiK9LKnQQlYxFVtvZW0vtGW4
SSv/r7UN10pCGPBlG3uqoNEyTZpBoEQ7H4qkG+nUbmBOsaHf6QskVw6Eyh7L72rjf0BewqJxJ+Z1
jtPJt9pOtuW+19wNu+bSNGVHD3bd3AGHrVq+ToMai6F+i6FhUwP2QwNuF5IkWhRrZtT80jCzcNWA
duiFJEU5MQ+InB+1ygj5WejBapHw7fKjLITiFr4nHJDrNbT1QiCZxRrVguy9bM81DZVaQCyhmsBH
jUkGWKwAENfRF5xyZb+FwFAMMmO9C2q1hoMKyiEQkDgSADMxUJQd/S+W1BNQpVPUNd0+bdRi4HQI
bJihqE/iI5HWpVDOJOnPGN0w6OBwjBl6V0mQeYB4AT3sh48yvJTQ+ObJa9pRhh/x8thAjRHSHFBW
MML4NSr2EZhOkDbQXb5UCbZF2Z8LlOfb9nZ7e/SlZnlfDkFAqukqpPLfLEj7uUp8QYW6PNc2TDqS
b9JVRsjzrYSipX0pzjK+pIlhDgKZSqckvnqochC9BrwBJGJLCLlofXrge7PaxrxMoOFTWA3oZyhM
xmh4h7T+/I2ntfHohWdRlqxLgcvgW+w0k6ZQhDNBF2hQC4t0ZYCFfgik1v7eln2XJTH8g6bCTasO
WmTCZGBbm+0XobHWd3iaCnaxQW+IC/Arz19qoZzKibPoyyadX6awIgBYGyrUu35DbcKzZ0Mcweb1
2gBXZNika6F++tFHUziLrrEfw3pBAPuio4cLN7gW4/WXYQz0buBUKZwq6+Gu8FmDEqEYMTBa7wag
kv4ZxFFmasbMu0YJAB6ryw8W4NCARw8N9JXnU3GrID94ujlFKknZgm0GBrUCJBdb5l0wmXO7D1Hb
VZnkg88cAUVfyH478NR0Oa05A5JLQd1BGV9cwM0BqYJYxcqCn9b1o2eZRegircOocfFZxOGzFC8N
NH2fv+XCoT5nUgViloW9myMjHxSXsktUpKn02nJWJb1wQaYla36M05M+eoNZiE1ClCHrHm9QASPt
Q5kWkhtaKGygfWTE/rbqf5+/0FIgEmaBCPIsfOhmWFRoSu2zz8LuXryjoMWf4tt4bT+ilS8y48P+
f0w2J8xCEBDYFay2MXOsUe1KJ7Z8JVZFdVQkHNM8AAG4UrQydFY2+UtsAuH4unZeL21SYRZ6WrR2
E2jiITAcGMg/AGSMwo73IZxSEyJB38ynCKEmdh3/vvTtZoGIKoM+5KZX7RRijyuiNqq96esxyjQQ
+TEC9R0yDEqvrTUWl8abBSGIiw+dO2A8Bn0MSb5A685ZYystdEa5OS+GFYmGgwoXynQoSQ87aBLI
odmD8rFW1Rcer/Q538WHxiioXFiAcfzBdH+4Y2F1pOq3KyimpSRxTnUJ2KzuvClEt3pm92a5T2yo
s6twGd21m3ZTa5na7aG8r/k2pDi7TVisHA43I9MHe/iWPt3du7i26uqQQUTEV3mDuD4pA+A+ukbE
QQ7MHCGGR0GAVI5NSIJyKPTEWgUJnncPDguNNmwg6VJARgG4iGFyOVAENdgzh5Vtv3Acz+kuQge7
Y7fDrBcAe+u8gnzpD/R9iRNoXxvpSKvttjUSFQ41KwMufeZZnIGmcykWFIkL4XV0og+IcQbACwjb
0XDP6HdKFrpF/K42gvdkLSFYuPfO2S9DPFQRNQ1ZaO4xMqevDTFyG4SHfwxqc5vGIoJgk0tjhNhC
xa471lZiM69opaqRA2atmZuDWiqcHX+muFyThnBZrQUvvdwsyAgBlNiKKZ/iGOgpXjJjEgyCfMqm
D21/468gghYO0rn3NxkNLiEVuF1GPa0MUCaKO/P5gliqEMyZ/OFI0HUY4BYFD4/wHSrw0YmhlHLv
Mu/JYEB8PMzUpoU8ssLVqICePfYkUUek+MJL211oE4of8a7Zg57YMEp4pGpjZDXvt/qBLDycTQJX
Rw/ZDlHrMLlJNv38/LmXAuIcQ816rjcMU7SFSQKqKJ4R6rQFxKIhnv5xhCnO38WNJGTyvJDSqRr0
7SYqy+QQ9CkgB6W20AysGmBsruuc3oWNOQc5x0UXR2LW4TuAAKq1b8Ied6BTbaV6ZI1H/+qe6x3g
cPlntrIvF46rOeVn4KDVDF3SqUhQ2FQqw9cGWKKf1QLiQpo8J/ZAfHWkIG00cfWxpF59tIryLaki
qMl/Vr7Q0pzNkpnQDdiUJRDZJ2MzbPVQq9pEjnkjxYUzR4lNcugz1DjpzsbprLMH2CoAOGOWK9ty
afxZRgM1eJYsIBrroNTT/cbn1nYhzbXWk1g4G7hZaKE8coBCKUE6477fu5+t1UHQ7sC/dCfP7qDh
Dw9tCAxCdUfhv55P6EJazc0yGBea4qQIlxCnbaDqArMcdNwyCwJC0Dz6tyofN7s8hVAV8IkcU4b7
7le88Vn5+aMvTNYcvC0OXAktRfyuCwm8uq3kltj5BbzE1g7OpQFm0SAnpVzKexHiDbCk2qUX8eih
7OFIx1ZxHcomjFRL9sTFXaNELYR8dlpzd9GngidOMEQS6UDJHn7Qx4IpVCiywS0r8KE5oI4AeFEg
S+6yi89d0ub4fB4XlvQcik3RI3wIpnlE2/4FG2ZbrF6cF7pD3BxHTYgcnfQuptDbDdfwkF0Z9PUg
0zt+Rvu1++9SjWWOeY5L6HoDHAxkjMVqIIZvhLfeimw6h30O6q6wX/M3xR7np+jBVGdl9S3EUnYW
CKDiMTYkiVmrLTQssheYxpnNl7D280sfZRYJBheCqmSH/EaQUJsiOQWMA/arEVaefunyOccbV5B2
7PlomDqRQylDbbHtIHUpA20CNbaTC3VxvaHUpl6JAQsAIu6Wi9ytbejYFjCNwNEjEFvqi9t2YK6H
smf5RzcBnQ7lQwcQzJXRFvoKc1DxUKdCC/l+tHZx/QOX0PynjTKH/YpkX5UU4SI685VcD1cCllrc
leNgBraChmUWTtA5zDdL2lLqIgHHi50DA8eBpRPY9SU9CBugjG3umKr5HkqbfCbnCgm8Pq8Hqg+Q
CDC5V3FTaRAXs9YwKAtdUO4GILn7aGjPiJ0UTuV2YEFSnbRpI0JFz73km8ZBL0MZNF+HjceONzuz
MQkV+Z/KApjFrfQGFyLwHBwcuBwsCzrcIMsBnhsKqMldC8Fn7InnX3RhE89xwbCCqoKCyFCCkRmH
2EFARSYO7un5jy8oDUDF6+943mRtjQMEvz7GH4Hj15veNYSPtri6tAp7jhi4jsaX1/pRS8WWOaN2
IHg4UxI9rkRgKoyaeAxDuD1Q1ugraN4FSC8jUSXBAlHiq7/W4lwKJLeVfLdGiJono2pqNxbd1ydT
6h2tt7xeWCHsMqAsYDblq/uB6/3zOb1thAc3+9uN/244nq45uIBiuFC0Rsni6F86VYJUYyMt4xQS
ercx7mIddGyhaywXrE2PJhlZuS+j+FnChQwopkSNSicA+JuLINtJ2VnnQ2xWdkNBiWi1AAuvKbCy
CQcEo7B+Z5nPBCVm8HGL/O35aywQz6Dr9vfSqAnBZTIB3yp0RsCweknOToIOGSK13HR6L+cXNEVR
oOMP/a/33n8G+wrCO9dqrQixkPbNMeq9B8tfD7JQTq+T1+ba7Dyb2aFVqXJa5oQ2CsffPLC26YlU
439MbulZesNXMC4XpnLQhPXlNpkt6NEx3wRoUdYK8U5u6mNtuNrKDE+b7MFCucW0u4VCwxFOzFuc
AZR+bXVcSbb1pTDCU7DlvnrHtTLHNzMLOHr0fgxPCXf/B6juQoVgDvWWqo4Z2QAJCWClJgUl58Ya
4aAcy2Om+IOWQFioGP7tQnJbYXfvSUEWV6JiJI0+A+8nrT278XsvXenX5/O4kIfMkdp50bgCXMKn
JBvWPnBpgarHCeSnYa1xunTI3MrWdy8A9SUopJUcPpTKvowW/UJGcmK4B+Z1SrJRCAOCdAC6E+Br
7As7nD6W8ZHiBtSsBJWFvHuOrIYZX9HC04uFvn3YylB/3WZVu3KiLxVb5sjpxOVCluPwerBhg3y9
lV5IWsfVjrUYSa0lvRVf3OLAF9cuVUdAgHOtOIkDBPJfM1h+wpM8TeDxYfWC3bhw9uyggN1CN9Zu
UbbBpZBzWk4OWKs3OphjEiaNHqKQbPISVtNw1WpXVtnCQXnr/N19pIxPA1zjkC6O+9p7YerTpG8b
6LDoJsKVr7B0V5iDsPmc6BgKMpMOefUvjFmjltfjdi/HW6Q3yvPlvHRXuP3//kUqvhGqpsZdoRGO
DcN+U/4LjXY9ZyYS5GZ/WSmCnj4cgAvqvYKlNGR14dQFp2fwS7lsn0tr2cGtyvMgQN1gX3dP0qQi
B5FVZPhktOEGUNtI6HZfiuZUDHseorSED+enV3ZPQ94hCCFCZpTDqGc7PjcYABh8yGCNlZrGk1BN
jZ0J/gRphvuE/cnDWIdUXwhHaHjzQkpQgnd2RsKP3hmJ10aCyYIRUIA61qqE14oVDw6H9A8JUgMF
xyA23oYCyn9dIDOsnQbbsujVxlOh1qHRYD2ItUOyH8+/x8I5dMtl7iYhrkaJy3N0jkmlPPP2T2un
NqznjOe/vrCx53jxgYX5EeWWiMPcN1m/u97Kpl5IS2+50N1TQ0nQKxIPn25M9ugnwHsNBmWytypR
tXB+zMHfIw+7t5TFrbkLLc5Vk5fWZmxKw8UDKu9rKcDCAXnbhncv0fSwMRJa1DpbHeITciTnFmUm
Vqi7OoqO0iFe2XILl7FbNfduHB5WbVQJjwFnZICXj99hLybDueL5F15qbs6B2VLmVSRWERYQbrF7
CqqRUKlDGpWYpQVU0gZdAA0rvjTTK3DLdn0tjeiyirpaCItzkDYtlrXPZj4quPCsUZDFsVf4XTgB
CNVTf0VSAmPUfA2wYuldeH/+yku4UHKWR2URdOZFDqs6tlrdNSoD7qOXYJNoosoZog5NFPF7cIR/
XCfktAnuvt8wkCgOpdiind3vRTvaAlLEHogT/HgV+HIchpXr0sJmneOx/TJrw0TEomdjKGgDMhVy
l5UZW0hi5rDrvq5qRvQQ9Kmm2UZMhYKwD/yLuxcYqIlxvcZUgpK5Lz3Ja8WITrjLqBwBymRS4aZd
OznLwOfwd+VpFjYeOf3/bkJdaK5CJBvXwlrttOrUbJPtD2yKQMEQzXbrr6TbS0uT/nuUyC/yrKLx
2Uoqckgahj19prUFnAZhEgyzayut+pVNuHTRnaOzOxb620AZTPQp1gZ/zwbuR3bgJAy2CLcyyBLK
hZyC5d20wayHkoQJYZdatFYZ0yCeFm3h+aYCcWiABltuwKI0vHNshC/CgbB8SR5wpZBWnmCh/8TO
AdlAAAGvMb0moCegyMCCGbgJkIeVtZgs4VX+mxLAb+rvVxzEsCVL2Os6EaxhEhzdJnzMKp0CA7K2
G3/lVFyoxbHSLICUIxRzhR4zSZiV7N4+GXgkNpg1EIEY1Gi/hptaep9Z6BiJMZYYGsEZPqGAn+Qg
2AZWcCiPa2ijxxubneOrOdeFiYqAAXi7kpEdH/vtGjB86aenMHW33OoWzj5hhp9mhBeGvbauzkSQ
Y9jn/krZ/fEGZaVZGCgYoRGIHgMMlNGcXIhbSKhSFKBmK7y7cvYuIPNYaRYF+jENCdyvMPmJBmG9
Jvv0Y0VEqddmIMA/7ChcMCrovngw8gXtuPilJRVqyAF05deajgu1DnaOk4ZzLTN2FJ4BZlLQd4ER
kRA7gD0K0LuL5I68impGXGHWroa90dRv4mDyUHhItqLeAjWAu0++JRyoAP1ZCcDTyz/aZrNIMrgB
zDY6PNB4blVik+1oLTgalMFxMvgUKwWIpakXp01xt4BKnycCssOVqR5eucwqhw0Jk54aeoIj/1GI
g8w2ZuBnuN+pIdqwPm1nojkQG6G/kJ9pJwfRGlZyQTyCncOmiVQQPFpCjYDr6EPjlXrwHsAWURJ4
s+X0gOm2IbMNGFi4yDySivAKmbWEssgaV4ltQkJaYOOm/sqaXNhYc6R0k2e+5BZ4GGJIlaYG3YmG
zLkAQjWkOP0V7NHjDB2moX9PPm6rcP3wEeJywRxHdO24U+Gj1rNyFDzOaVlx+v/dt23GCHLfOd4h
bcBGomCdDnVcn1trBE4h4MECnYOGYYYEd8TpoAEH08idUW43zK5VQLjUgNZB+eP5RlgIz+IsAhES
qqmJiGFavfmEsrQ80RNIZ60vt5Cbs3NYMOqpLQurUTQzoIx08M6DEu8jm1eFt+SzfaXfBCgwQGfH
21JKDHtKuBKpsNNY7XEtrYFZazug8jht2un1gG6Jeguy7JKfqHm40mVaCOBz94MYdnswhZ1eD+Tg
Yod0QBHRQV/ZJguVCnaO6q1GD26QBNJ8MUJwkLtrqotniKJrYic36mjDdPAyoITJHWPz+XpY4GCy
c0OEZvTHLJvuy3SniggMJmVmhBxDATOUe7SaaLMMVR4+cEZ0gAVuuRtWRl6ACoJ2+feGgqkrGWQ0
Ru6/wbeLSxUWNjya3ppnsPtYJ5TwCt0QvKm0jS4RuPlIvbS1NGWBycMKs2ghBZ40RGCWo+vmfcBH
0B51VnERIM+e6arDe2QM22YLjKwK8k56Io5jKUMFextueD0zG/g2yf7Pyjd43AFk56hgz5dYn2YQ
uTolVVO93YzHSocvnVHZa5I+i995ltuUFAtjSg4QxGQnvaWwiQqU1sFWvLpqoUAu2XF1TmN1F7BJ
gLhWtstCzJxjgel0rMgQtkyOGNC/RA3soThAahhmts9nbmG7C7NUZ0DF3894TJy090HGrJw1xOZS
AiPMAknUQZAzZHFhSx36E0Vw7IzX+pvRUS/LnfZQbIMXLFEtMGCu4tClGQdKbHPvtDOsTN3CBQvm
U39vD6GASvAN11xCvOcTasGwrQD7ACbMcJVR+h8RxnhrBfmF+gI7hwUP1Vj4JYfOSQssMJwzlRzk
gT/kAY7TcHRGnesbStnVa2d3Nr9al52W3oMjb44V7gWCdIdpSdZvybUAjQPp6DevwjTZqjVyE+mr
tNppzh6NNAs1bc5QY9EDuNGcCOg1yIIBM3o93RYIcyt376WXmcWTRhz+H2fnsRu52mzZJyJAb6a0
yfRSyk8IWXrv+fS99HcPuuveugX06AAHKqWS/EzEjoi1J2lLB0rKZjnuTBkXxD5vu39c23/LQ/8k
2JutDkJEYj3G7xDABG9ywBrFzqP0r+aTvx3Hf/bv4vayJuPYikfMsu+pImcP84/6REcSNgVpyug1
s4TSdd3jO+tiU7261emfnjl/ic7/7OzN1ez/tHVtJAH7zt+MSxlYXgWIIPeNzOvc9h/b6i8nhv7H
idFLS1Zs6ki/FWL4Jvb2qp/NUcJI819A579EWH828RqZ0cWr/NsBEPlAuzvBXRNAoyUdSULldHCC
sn9kk39dFH8cEStmQttgcPwZ821J3ah7x6vPMQDgj/Gr8CIsL+m/IJN/CXz+Sx9uZGmFGtOHW6Wu
wqRpEw7l12j5i+EvfeH+fx3nfyKG1VIyNTHCkzzCc+1dz5rSKZYMLEk3J6PdlNZk/88f9Lfz7s82
3CmRo1hqxu2YONlMW3Ge4XDyUkTuSEtk6cJgdhXITnVr11Wobu40vVZd4ir/2m1/u47/bMs1TLMv
jGzajlO0n+sDTop2BfKq8kQGBaGv4ki9wZLfp0tYRuH6ybE/xt9lcWxK8R/L5z99X//Nqfhn6240
GKUFlx9uaPfAnKAtNZk7b6+i4SXKMVu8LQKYZ27nsTnnw9vaRgQNqiPVLyUmsG3tTEX7OC+Vo4pM
buIo3azGfVbsFBC51hJ73dh6pdI6ZbRD6YCiWZCSBTrUV6k8yE3jldn7TCWqkkE2ipiuP/TG1zr6
/5+v+I+AJxWVtF1ynrBwiPbyT/VAd8XecFa/OHc76a5+qHL7lj3+49P+suv/5Emn1lxJ1YT3x+jE
OxGC0+xR9/XjX44PsMHkHa0X1jJ4Yfsfm+UvQDX1z8bhWopMCQMqeLVMf8sPfY+SVFUXOQbwVDz2
OqMm8VXVYPxsD1WmBbgL23qVe0VaHXVju7TtA1gSjArYApBhdd2LFboVEkysFwf+27i6jVrbk1Th
iLDYRuKp43kd9H/swf8cHf/d8vsjxDKNfNgMZcYDKBrATVBO2VR/03Z5ZqBEPJgTEPiefYlEM8pr
ICdfuXBu6u4LSrMdF59b/j7WUrDG32bxXEkIWuGsCnan7obsWcguI5hm4L3WLcqDHFU/hWShZfOh
ZJfrQJZ7GsCiwm2lZ51CjqhVF7UOmkawBRGz1G8oJw7+vK6cCHZZvSxdcZqEoLC8HqOMlV8HEcdS
qpNhmY7ReTojvHP9jxLpXzqseEn/b/AnpEabDxpUWhEtQHKFe2lXuQi2T22Y0Hcn/KOo+ZdT/c92
6gyr9bHV1PVo0lCvQgS2Y2ww4prR7PXBml7/583xlwYuVf39+P9LOklZUMWsASie3PmEb4rl5z9d
QA+qtpMD7t7epj64SaYzBtnReJkkD0crzbBlp54bWz7miJf+vfBrfdTvpsQZe8RMOBrTeYAYYv5j
Qf7tUvizF3uUJBVIPxuKAzmvPmBiH9TL5om/KKL8xXCGgUF4ZmUcKXP/lWj8ZWxN/bMTW4v0QYyX
TEQSbuj37+/UjeICI4v6JX1uTDduLpv0MDefY++Ld23krKa9mC+qtNj9UD/LjFgywfY5RpurULUS
U3+aT+vqJIVbIvpppyzR/5Gx/y0l+bOzO5OZhxYUQkSpx+98862MZwIoDcyC5PXxq8XUPg3f3avY
/ksS+dsK/eMUxwa6WXKRjwQNdl/4cajv+uu/0tO/ZXl/NnRna9Xn1e+YwsSARUD2LZ+1hiccTh/q
AzI5NHKYiof1oD1Yd9XPdN8VznaVYEAH9eFfVa6/qcbqHzHpqitWXfS/m/1O32eveA0F2UkKJTff
T4fiUp5QPgSwmOWXyp/yP+9JTf7PCvtvzt//0g5uqrR1YPl7TMrsQRWtO3F9aYT8o5rGO7x+B4Ou
kESypZyuog1GgTS+KNJ9qsX7Lu3drq9OdRu7MqdgdbdGVzP16+5uqm+ZhlVglTstZQesEzGdt9x4
Wa4R6FFs7L+SaNwP8XrutHJn1lTnswb3nwzrERnDmbwnAOpINq3IKVtsKNPusEUDKszsxUXszTAv
i8RTIkZ9xeFekKzV7iwd/EjtW7LktovqAnK3TTmsymMxtqfZurUMeypiSE+bN1RmwujeRYq8YTEd
QX7nynOHaPZHs34f01DUJkfi62rma5aptOQA/xftaPwoa+w4iuJ1tRqnMn7i3tqZS+/km9y6XDf5
4DfLs1j6woCmXptd5hQxWIR8Sm15vSZqUdqK1JzjEhddc53pc0rnxt+G3BvGZU+wZHYhdll7VdPf
org44Nv5PGWFa+XVI/67QaOqr4lVOEtffiTLfBmWJJSsYGwggQ6VuBsGy2bgQe6zY5N2gJRUduEq
ZxUEJTWtRruv8X5XcHGuNsD6IK7k1zwPSnmfxV91P7oqBCDRVO0kMzl9K9uYGNVVJyZSxkYc7tpZ
f+tN5Wx1VhZ0xqiXnlHq2edUyu3HWLclWJYWVH9lLTxBaFqYOglL5cYYSIZCjLVC2faGzVNc7akz
+MlJ1r1VnWxN4fBi0N+rLPxthO4l0bv4Raur56x8G4phOmq5FkiL5tZTbu4KdX2T+rXY1YrWvyQJ
jHBLrX62ug22uQec7GXDLUou8/jY6Zck6R18sqGDrwOc5GkH1J2I3qiSa9I5eWR5ShzkkpNF+7Uq
YfWXWCya1kiFJuwSDFvv8nZl1OwrUm05vSqMEyeHLA7LbDc0+6W79ITCSR45yti4EbinxYaZl8y2
OLjQWlm6Ceew7pZCsAB5H9KjOh7F1RnVO6x1CnVHIgoAzhTup+WY9LS0YLfcOQjYhoeTr+JE+ZO4
nTA7KGe6JDvR7SQ7EtZDIbanCGhISR0FFNrV3JJ7C8PGlYGUujnP+a1h3Rovq4jFWIu/5U0zx2Pd
fZft98KeUzvcHeT3ZmGRKNN9PySBmavPlOuYEDNISYTFTdWMdj8xgV89OmTpTsIel5qHSr1u0UM9
y3VoVOIF2Mil6KRTJ3dei8tXuA7x8yiZfqyjJ273uXQuGWxb5rctrw98jXWmNikA7umfonZzJms4
rGJM/7W1n5XICodKvimreo+nrfJgRnO/K7HCFRJXUJbioGWIEmzepqxwzqkAWbE0VApYHaynzG5q
0VGLZ6VN3GXNHqBvzyvvPMGatjX8uj1P29Y6JnbvhuKVU+ktOY4XnV8u2/PUMqCO1dtkCcSi9hKf
x9di1Xmo5WWa8dAV4EklE1J5Sns5Hh1CTCFr8ASWilakPukZQ6M4mswPi5T5nbG5taY4tdHzksQ2
lFq3kj3xd9YL6kt9rIQqBsx9Egx3QlURgWp72Pe4v79HxRVyOVYakGjZCrJUs/xW7OudktDRbunN
a9uo10Zeo2MZ3+b5MrbfQ9bhXE75McjbB5O3rqeoRYPL3AG7o9RrxxhFp1cOurBLzSpyq/G8wSY3
0/YoJEVYIvbHYl46XWo9RJgLuxO3oSLoN3noQWgL+Z4HPAdtcUJ5smJvHOzuaHCyXUSka+M6DeCd
mVxKijsR//rijc5807phfSFOH7oVabZAu8ZbYQXiusMCgmnjTHeGwpE++JftFmaD0+AMYdpYxEu0
MlIQUOwJTyo9Pc8YydRHcbPj8r6WrinMq8obSGDi1jelwxDdCdtPUjKiV31KJfgOzBsMKOz5GD9O
XbITsiLUk+IRy3ZI63ktB325Tyh0tH0ZmFNi+ApTeJqFA/CiBz331ajImA/kTj92i5ODoQXLqXGl
aZyCvyjHQ6w8cJKnK742K8iiN41SQqwdLPIrtZpBUBiNo2m7RNwGp6obPiEehlNbGemHdOtSf9G8
qGDWT3fk3/Is/ZZloBhGwDAYgNvFcCQ9tVk8XtyrjlDTgZIyhxRfZ012N2OwBRMrRePU4xRjxhyi
W1j+FBtsF8Y+7hu823Lg3uGg585Q41GXVfOr2o+XZYCWDpAc6WP1quKIlVwugyvDyW7yRmnfKJ6Q
eK1CzRiqzcDnmpaTzOnAiAVP7T3Nzz2k7py0aGYG81RtoZKTS6rfighpQHXX+pyJj+Um2DVKwLA3
dE/qKbF0j6CjAq0/xqobJ8wFtuOdVp+byetBdqkIARijlvgTDbftbqLBJxvuGcWsog7nvMqD0m0a
3pji9qA+rivnUbX4OqPnvTw6w7pgWO2O4puZfRk42Q2kMX76PZocEkzS1pxTNLzQNAsgXgprS3Fk
2Zckz+oeuvhRq/fK71Fh69Oprg5Uo+LyrK9eB/cXhVq1a8NpGs65V2G5ldtDTdKiju4UhTIzbWNQ
DTsL5080vpctPlB/VNkcW/KODZJvytbR0tsTUR6+vTNKviEN3tiWnEPZet+sWhjzRptYvKhkoUWT
DscM35mq6yhHUZ5z1HbzrG3ZZ8BHvFjsuWLW/II/u11JiZfp+rv5lnReWm0s2sxRdHkX98UBFNV+
+n34KLrmnPsjDqHtBum99icO+oZ3gXIzLMsebocjtaNbreeCKv3UGtducKxhXySDKy9tsI5T5bRd
e9TQAXSctFWlvbTDURZukVIcevkda+VqjZjOH6arkgpXRk6cFkAolMmH0UBTEva6gP1pC2JymSVb
XZzMzE7z0iocT5WOR2fdHUbZqB1rW4mspJ0cv4wGktGoGgRVYk+wR1CWyIa/lkv5sU1c+JmhuFnp
07wMJ96qAzXW/VUdoTD17rgp9oj6j2gpnoyG/ZuHXAKGyhB5ve3V1fTlirRS1oOknS/L/EK92G7V
3hFhB3bl7Mp4MK616iTa0So0+rKr9WBtLfbEIEW42FL91sy9z2Al/pG4yaIFWEKJfbKYvFSREQjR
u4hkgNpmb9beMu5wOQ2sWMb49HcxMwgUVapt3nVdoJXRvrHMn1WJFXfKhGtZhVEjvksZRkIpr1qb
2kBuZp4YyvzjQNlpC8wbjeSaZtqWcaDhuyUK2bq3dV0CqwPzND2V1pssPg3bk7oS1nlNcbdhByAN
/oqRCqjpKExgVhIKOLKe3c+y8j0x3+WIWAHCfRvpSisvbdqc6smSbaUSQr1hxQrdzph8uQ7EMvtU
jdZLrAGE7m9Zsd4wj8ectat0by70zGZ6fsHwJz60VTkfZ73H1a0akjBZl/2Es4rNMO/9VEsnfViT
nSJOrzV3+I7ZSyuou3dpy7wqs76XBY/VOnMm/SnTCd9p2UdnT69Yu2PKKZUfeUZiMpW4t80QX6bW
7Qvat9ZxTzQbtpFwqKRslzRRgM3oE/i+g6oKwToT4kxV+qNYWM/EmKVpmNob5pu4GgRpLDsdf3JO
S7ok6urM5XxQ6C7uu+OWvaXWq6hxVJyN3ErsnA1fTZh6Au3PvQaRqdd6T2g5SqYFzA7l7kO/Ldg7
M4plp9aYHJfB3HWRcmmM7qhRdIub8rAtFiNsJANd5Bdx5tZSxeNrxJ061BTKt/W4xKWfbqmjrc+i
qr81C2maVB1KiQ2F4ppp31n/mhAhDWWDYzyTAF6rad429hc5HRxR8RP5o6fWayrVTZDuG+Ap3fyI
J+qxVIvrMsRMGpj8JoxBzyOfIPcrNibFStCmPPdd/boq1q7u86cqmZ9k9JlFvrbjcamSb5xBMG/E
uguTp2mNuBep35QCw3R21DzEWDtKrMDbgMEQeyH38ubMCVvXntwfcorQkr9aQVncLNIBYo3fvas2
+8GSd1KF+Ra3fzuzSnAQfzDGNmxTjt1Wc1eBzlDpfRYf9NUdMyaHVOlbLsYXbf5iEbrkY5wfTlSW
XpdkbpQvbtR+6gZ248p3PXmb0R5XArl+To+SItrC8K2bgi3hSl09KuZdmbqlAYUbqbsGQ7GgpSrV
q6JlVyuSsPQQ8nBlnKTVV844Sqhz7cr6y5YU+9WsH9uU7oG+3MmiU4oArRmiKTTXsPYGcaLymcUu
Z+uQv6kGD8lJGcPIeHLjrkk9NX2ImK6tXhLFNQF4iMLRFHflBwXGTnNibEur11l50cyQKGFbgrxH
yZD26Yy3R5/sDcvXWm5q0pSDtozXbTZPMcAM5o3EvnIFyr3DQEgLMHXSnQma1ZDDTCUmGr6WDQ9Y
7C6Ul2gNMrjxHePiaRl7cnZW23ed8SVzynD2I7WbfFE/5Si3QDAxzBpyvzX2en3m9Oy4YabsqDCr
Kd7JgCUX9k8zuKaIEQlme6rpWuZbDFKnwxlbDjVqkNH7+pjQmND+8odL2Te2p4WRvr5wBkQnXACk
sGFDtedI8bXoZFoYRjlkOg0R3yC4o3EelJKz6FAM0G4362wSBat560nwoBCExy53pXzESYojmyi7
L+MwJuNSrNyLyRbknG0tUlO7XytE38Ft1vgE6C7oBzKKZdgLQ+JbEszM9FdISLFJbb14+I6wxUyL
1W+nmjOuttMumOKg0wpIkI+dCmMnKCXPKCK+RHfIititM4XYOHV1cbnMtRFqMfV2VfkSY2BUZbfj
ar8Ks+oLhR9BWFxeIuY3uqoIV9FT9H1d/hgcPUtF2uFJyKVRFsp0VtomY9tUcsKxfTPUcKK5vl7f
++aqMvVR2dSXBuy/OAEKm+g7n7xitatvLIzsttafyj6Uk/MgvODuHQgzJhUmkABgcjx9c3AxIjWt
k1QQGUUHi6t2qhlSy5oanazW0q9fNCTZsmGMd0k9z69aKy6vatT2SJXmqO4FofaVeQmyavDQJ1on
SXJfxx06Gsh8ZUa+s/rHZK/FVQeQfVb3Rbfs5zgNZAtPJH27bpLMxFTuD+sUVlL3tel6eiIEfrDE
uNrRauJAbHoYlOa+LeefOCZxU8EpRFFiBENS3Tcm81ORad2Lq6Xbi56QvawRNqzCXS2vTo8dNd/L
FdfxwyymJIgj6UcwJa8eo691vs/b89Y7zZvSflIjHBn9IOcZXaVwik8dwFg2dd46/gZwxnConwUZ
nwpodCDqzOC32GKSkamnJmXAzzME3MtcabbXypMWf6jf65S/3lalB7W3i8ZJ1N/xhJAdq9ZeWuxN
ydf62Ik6H08hJIa1fIFPSSBY0fLrDuJBQrFrWszgQzyPLeta1oxL/+gf0kV9Ul6F1cfcWwqk0ZV0
t+n9Ir2N2WnUeofKsXYduKy12EWsYJIVLnaSBHl97vi/BV9vQW2z++I0ZmEFenNyqixoIV5aFyUL
dMyzaSquDK/FZogsON4LBDr1ow5UKrqfWtkbS3vKP1Pdj+g6l0L1pNCJWG/QFj+MLLeLiJLnU8vU
Wr/LlENZNmGmB5jAM+o6Dx/J6MppGGXfQvIebQ/x8DnlW9hIfgeNqnFJ/SpkwrgDEmxjqdq3ntVc
amPjOKWdLUYDy/cEcltT+5n5bk3ZudBgCuv8GNtDw+igwfBVrZwlY2nkYX5TmpgM9L7NPO6SNXPl
CgRWlpzoJg7aPjmq5lG/aM2RKXITkA5tM41rfQpTS5btxcZTiTJRXfoplDYc4XNK9WDDWp08/NBl
e8IEgbF9EZ8Dhiqtx9IKG+0lkRhALOZ7Xf00APRmCEyY1M8cZtWL2mFOKOie2h7Lyk3Er14G91t9
WPTPlT/NdNWo/ivMltceoE9JQ+A4yeUrOtOQXKImbLVblZ867VgzPU8LeMn0PM1NouBx6a1dKMkh
AcFWf1WRV+BbXpSugWg3eOBQbRmtKluG3zFEiPDJpLvJD1dShEfcoj5Wvcox648CQgsmuuOJcKRh
yuyTGM9tm50Eku25rG3zg0ulf6q/tdaP24dCD1Vm8vG5x+FjYLIDpPGgWNMlKus7LDhtpeFhYlQv
3ltRgANjYj7yXYz6rrqpyVO8XGANC9tjpxDZJKmTpdW5GcjjSar1pKSVaQx0kS+3naLnStgYmca8
RQtVWHF5g3JzKKwiMKqMHQ8i0HKl5CrsVRjSFeTwY9nWTzq3ZEEQJicks8WTVl/j1a7Lu2hgyZ90
0plK5Q3QEiiq4J8xjlyd2Lyu+c3aNsK+E5X1qbvQrmYbxnGtr5Xy2EZnjYC2pgpW+ErkTvKuLA4p
c9ajgniY++hWWRX29zXnIHDmXmbJktfcmso39Ldx25cCGm/QvvX5bmbw13hX8H4TuTQZG1ze+F5G
EswiNmfSZ6XuEDftot5rqQ+EBRt0y/DHb3aZYHmDuqMCOhOBbNfUeGyq77F419v+Dr2dLgSlPzaD
o+a8uxf+1ip7XZTObjtKhsY9zaIWr6+3xF2CFtHUd0v5uqbnDUJI/NJXsV0qd1kUVOTjsW1Yj+ri
IrtZ56xDB1MCpQrpznIMTqqJRAwRqMCD3XiW2oNO21GeHCZCWc4R3el61vsx494fddJ5iTNlE1yk
IUKKrgqJgEiWU/YjrnqshWhhotqGzI7qZTHIZvkRd138rtafc/HSd47KTBEQGutS1ZUDoldHK5EO
fY2Ool9oYpgq3PoCI7uSO1Uy16Ze2IbyZBJWRE69OSIdsf1dC0uy5PL4ybWrUl/LwtHjIFa+NKtw
Nf0hj50iC5MuGNUdRQ6u4clwZuwcmke4wVkBtkw4rdWtxwy6OY/ZNemftQoB99ALszcxM5AVb4sV
KuIPEV0rxI5OlCITxySHfGOELXeFhR4cp21xxbAr1jzRi0g8YiedGc6RehvqmPoJ3w9QC/5mmt1/
zfWOndIkbtYFZrbrOoKXhx5juD7+jvSDHu03mmAT1yiC6avNCNUgODGmr3nJ04KR7OLK/YW5YWLB
ngRPfrBQ3I8KPr4mKQriksheTrkCAx2VRMjCNi7convKdey8Swoeh2wkaDRCoX/fTMPR030J7xAb
eNHYVbQ447Qhc50GxjlfPFV+2r6V9FnGE1wg+X2OGJPnXNYrRyx5+xgjunHlGpxY5YlWEkH76pFb
H1bVRNu2S6DxHedogbPr4AsMTGLXSUVg+VpUbzhAI18lWoCQFx+4gYwIgp28k/XPfHnprjUXS7JL
4bYQpkXfevE80wmMlFVw1KqOMkQuPTqTTniO7Ij+Yc99uNItqRmvsXLqVYg5uT8nPKTlUZ4PrISi
RSN0FMbxWtfqz+JAaydiryurzynig3GdFhf6k0IeKT0J1LtVlGSh1d1pQRKjGcOwjfa7js4zWGkr
VF919JyEsHm3mpcaw8jR1k24A0+zULv0Pdrb+vWrB77S9muIR3G5W2gpIvVv6mDtvSbzxdmpBTfq
vX4IwVaL6Zs5hXlWuctMJUwc75QpsjfDDOIYznx/Vy3sMNJPDWcDuvQuWXMfT17X7Np53z22mLJC
mP8h94xohVSfY7oVTS+6jTSUvxo/Y+4mklOLEOp3smUz5WPOu2k/UD8YPZk7+lvJ9tJ3qULuByYY
R6o3xm/m8LJId+qDAoZAnu76F2UNav4ixdvWDanyvoqlHTEIVpwOWXyUvm2K6Ci0bAFP0Coj5EpG
lyFb4DkE+a9kx9F7ibV3KeWk9IbygFhvyd9J7Bb9R1oEKK1YPJvLoyQc+s7Nl10kBiR8+o+aG073
mqlfzfiOyIvnsZ29yYTUt7wyWWTNb0+DUgclyntxjpY27PQTdWwbw3mVW1cYUWH9RkEfXG6a8j5C
ADDvxJ+6vieVKPSdGtd2uxy0mmt6IW8Njfyzlb4U7f5X/wcExckml9f/CEu/S061s2Oa7EDHWI5W
76gP0MUlIgwl24eehSKWhuJjwSuf+ccbA9L5Db3ZptZqRDfxRt2kx+RQX4J2edSKW8aaShpg4qBq
53s1HJpzowTG6kaLj1pCQxhmAEC4S7obyWXYXfCNgk4MW8lnvRnL28i1EB8HzTMiZ4yDqKlcLHrr
+bYlIA8OVntDKp4/x7h16hdVvfHaxd4tIJXrwdT5SNUzIw8fm37IImwNdLSE0WkJaoSWt7Y+aZRn
0qde+N4wsGfhGCt1j8OvEYH628fmWHHpKI1nSbU7ll/QHozYy65b96yo6CsSNyHo/RdYcUK+I4pu
Vm+iX0rg+sd+nhYAjPq6D+yELe1QaEGW7wrJsYhdscgxoYsNgWlyRvsFqS+nEL7fQrnLx4CtqZc+
CreAiyFyUuGL1lPyvg5k6iW1KdmZkp1mnCXa/OTT0O4s+XPmf27hZIRNblfCc9Q8Nu+VHO2j7JHK
yW/SY4006XdgvvqX/qQi6XeL4ijFXacfpInLXGJs+dGKnpeEppDa4SUQq0kE2pvmZpTEOIl7Imed
Cvlki9MvACl185rebv5rbURUzYO6lIdFJ2lT/Zm1lTOGagsPOsMO5beqSK+1xOxtgZa3UMhguqqT
FW6Ow1q5g96cjP99vePYUOMAtc6zk+DSVNfvKv4HTK7od0YrvwgIELagjb817Lp0+o6qPdeQifKs
lTkqEW41cf/QKe2+X5NQrmpHH5td10Q/Yta8WZP5Ichp0FJatnM9ddR+p+e5X86qZ5ierE9cLHYV
+yrZ7JVGJhpIbVNy6+RLTj5kuhHkQ2QGpOC46HZKKDWHXxkucUX9h5J9+YWN+i5VgG4zs1df2tvY
xt64/oyT4tKB0nNxoTnvVH6zqHjSpozBMrSJA77NnzSvk/zN9CtKLdqY/iz6XqZ0spjja6V6JONt
76jmfMpbGMzDdFgHNnGJJiYzXoNILafn+t7qX2NN9LMZrFub+7GR3yEB+Pn4a98l30/Tb2KPULvg
aNx0v3GyCN6fK2jpFi9uOV6b7YSmFm3Tq2TeUiW7q6Mw46c1TbhXhRts0S7nmgB0f02SE/fmvPqb
RYx11H7i+Xum0zpGAbAJ8EFQGK6kHmZaFxVoWTFELYej9jfopTI8/KoPK8L3cJ3jXTXtV5RYilWU
EpT4zqqoX1DnCTXpsOlI7rLX5JyC275ekYnCbaMad+IWTkfH1H11uVXwtjs70r2aAc0IF5NgEvuw
Xs/1l0HPVW5MV8RlVIppugrjXrjfhiN2FsxQTsarZsY8XbeQg9LYWU1Mb8O3Diqlvsi3RQnLHHZf
iMmdnePPzak3jT4Jt9o9qNY93S7gpGknEOSbzNInTuYdzaq7xIeMKEMkQIDXYoJSo2AUA5Kq7Hni
BxGv+4/CeB3nnSGHK6Qi7LqWr4mewJIC3mXiLFdHorXSyykTRwu8cSXZ9dOlzJ4s/bTO55wqK0Kv
tlcH+u0Qd1u3o+rc+sWYova/gMahenIjyCNEkeAzPk7rpZVuw4/1VaS6PaaeHn02CwJWmt4WfXyV
uBlW/vGYPNfNe0EnmDUfpv/4/s6pT1FUGVyB8a5hcsxjO0mEEq850SNhZOGj3ymLbe0snKqiS5EH
RXWzpmM3eUJxEaktj/kB42JTMZ/XlxbV81sk10b3DJqvOvrWTCe3SPrpVc5Fh+cuaudtcTWe9+JA
ztWdVSVwdaqndMYtSSq9JH1t2pP4YfIzY+4t5VdUP40QXdX8SgpIEZLqkaqetjpzB5X7k4nBXtrH
dX9QO2qAEIkoMZZiuE1kEijHSH0+e3kgdjrpxVO+UU6nnWWkOaDofZXHWzyDvlnU9dASx8m6aw3H
TboUrbPMQJ8DQBu+eoiMX+9u1Vvb10Wkzu+oyvf6205BR43lkX0otK20BBu/+U0uE1jQRVI4NYof
IQOdPhaDvtnr/+LsPJYbx5au+0SIgMfBlAC96ET5CYKSSjjw3j79t3j/Sd+63V0R/6g72hQdcJCZ
e+2dzZNGa1J6rbEZ56Xx6J77+qV6jV2P64EhKMMKLUTcUn7S/INUsjJbue85hab2VjNmCeONmrv+
lC9CCNnMN5xFKVVfP0c5crh/r93ep2kVBBucQKr4rFgkfmJ6jsUapejk8jgoNL70YW22u7Kjo3HZ
/aHvq+4TS+6DQ+a3Oa8UZMz5M+ihJfKn4V25J8G0DwqURl2yULNdRRwa6nakVSpmgv4OoQEVe3/O
oCro5TLoDnN4TKb3KnoL5dJVP1Qkush8tRN3bT2M6nK00R73KRN4F/mHxR1qZD+7mvrZZco+rHjS
BAQ9vghm+0r5Zsccs77sbhoh6P2NyHyZ+PQaOZSheJgsIq5sfhxAffPXGOyyWFmr6Ncy2KoDX1B8
7fpq5WbJunLQcBDu5lMJSxcigAJi9w9lwDkR+ja3dll8xfIYMZkOQ68GIgnrjagzb2I7Gw2DrD8t
5cnIBuCgASYfuyd3SOhQvIM+5nIVzzk1BHNtm6dUZS+dZFhOFjxOGjJ4MJJTmw6LUnMOHYo++c6K
Z+iXLryyYhKtO3QBpBbU271T094nj7IkEaBPrRoGiomJXm4Sm+U2gi48S1eSXhHlmYlJ+yrKm9DW
XJc044wUleFQF7fU5ZqIGLhQnQpZHDWhe7m4KI1//6r7i9meMl4wTG/8aU4MxiguqfkdlKRlv8Yq
eL5GA64/KeyPl9ZqnFtijmh2qZMDqHCOimyj/egM7V25YjJSTTM4ZKCbfm6/Kuxbd/clR+F8K9zP
Jgzv/8ue6z+GirFD2oSD6VB3R55uPg6jhPzK3nlkC41xomMvehDtzEk+GpsRajqSafPKHASbDgAZ
wsCb2jzk8qdBh5/odvuf2Wz8/4Aqp9k6dkjrIT1axZmoCvFWUBJF9VufJjtDwGTJeKfzxkPh7FmL
uc9G7dqRSTDscvMpSM4mLGMYvKjN0Pizq526tg+WtX6vNot3mcbrbK+M767G/BrQzev4KN1L5D7q
er8a010zo1MFlzxkomRc2nBX6CiHj5qyscRydgPf7n/VxVKirtjO1sw8ql0r30bKc6T3VNpfdvFp
MmKK2q1lIrcs4pqNkzmT94RE2OyxHdpjnOmPqcmsmvVlMttZxChmX2YNLtFOKqoz6+zz+TY0PEil
eyXGmnturD/tMXpWXLT2crZWudajP0E+GnWxrTru8LazONecr65lUsITWBsUsekScQvktGNP31PY
7Ub92QErLrAQRNWrpYSXhqF2TYMROUp/iFD3GacJ1csjhN2EomVlGapclbr16NhhdDVMAKEqpKbP
52JruuG1cFjeYwKOFl96mCx1y9gqFTRjNr/O6n0ExJETqmxd14+pRMkFhDKDOxlI32i69WvmskpP
Ef3OHHq8AOSqLcxc33SuDLwqdhKvU6t+LVvzM6ydcIUSCrUwyYMIAEhMo2d3qEZ1n58CZdWmG1Nz
8bf5+A4GY3hReL4H1nnqn2g/63jvCrwTVeTnEEn5p2WbvsMihHlh1bRTCWH6AieMV4c/kfJosKSI
JhSrjGsMF1Y0IcJpgA2JhsdsbA3WBFbFYyqUfaUpgycUY2mRy6Fzo7q+aK+dFflavpmMmyXQv/R1
2nI16Ld6pMXPoCnKHK0EzVLcBTpSiAvDcwgymsvqWMvy1ba1a8hzM2z1JTC7uYs169QTvMmYYKKK
FYyw2OlOGbyJbLQC492UZFRK2W/rJnvoh85E1QpQuwgYlmJdVSo/JoY5zxFZ4AVKYy7qytSWMuT7
dlxkkk6PJx+B59Dk9TnTXU9wiihjeTSaDzdmyTlBI1XfFWxwsvzRhUO1jPLbUh6cIttGYYc3rouY
72drNThZ/SpmC4qLLctgJfWknAxBoC1JAfkxNiicPapIR9uwhMLgaTGGB3xKEVXnlD1P9k6pV7q7
K6x1OF57sTfZZoo9gLutLdsLl3W4alnYgZxlzszqY4V5pAEDpoFmact4NJj7a84zVnUe8zkhTdH8
0Yz1jvkK3WjReln9VLI1I6S7OSFvK87elI+2tWyImmh8N2LOhNAb8WTp6CzSeUMH4GKQwtIqxLLD
0WAswR9WBQG23eT4RsjHLbdhJbbdJFcdBEKn01hWL3JYVl23qVJjW5mtifZGyRTDHAI9c/6+VI8F
49ROfDmc2xS/bX9LW5fAGuO9rL8ZnAV1fmzD6KgVm1QfHmb3lykYdmd0KLW+m6xmNdl8D6WyFfLT
MFnaovjYz0iL2qVaU3purt5Ud83KR78uwV/cOrjVecUCnTgAIoHGGzXTVwr7FjnaTOXDYsCme201
daPH8joFiRdUgm13pmcFESREocDh9s20bmqHuM+x6Nzvvi7VZadOwle0MFpqVvBLK+BRuamNrmGh
ZNmCDccq+xYyyyj4F8gHsuRJPmcqSGfDRjAndPcg2IaPAsjd0XTZKonjTVe5ezmOKHksv4FiGhDk
izFkNlZaoyebYsWorShMkLOe8Y3o83gfjxVzKXmuMLVVjEe6JD8oiHFGr21mSMSxK94HzV1FIjmB
5x6TKL4Ed4Oiwdypo7yf8a1kUDe2batLtcu7lV3eCbHjaO1VMxaPM2hnMdjuKr9Du3Du3iCJyQ/k
1u4Xs8g2Lqi/RUFl0p3EeJMKKAXj2nLLV8hLQVZTsrXq0u5v/fxhVhudvtMAJ6shbSTlCR49xQ/t
x0Y/jo5LrVP6bLYOdGuht7zFn6Yk+i+wHxIIhJpCOXeo0u1bolR0MIrtj9lrXibPmpjs04TMzSwh
pTW/09taYvhpf3LKsy1flJop9U7Ni/sNl0fkTmb2Z2lzoRlvMC2rLsGOpkIQS6P6KUH5E68Xb1EY
ro0IsaJiCpeoputNrdiyNojNSz8NmTDNSI3jXkE46v7U599J8Cl7xp3cwmL6BWQwUGFnMX78linF
pGrL2l7N3arBHaGee3PtBJdAOxpBK88Jzk0DCvFqjfN3VPbDLm5eRLpuU/uXlUWsWenXFrgYu/xW
kPKFcbIH9gb0KcKK35Ze0j5Ftu7Z5MM6g5dC4yZGu2nv5B1517AhowvzK5ZRmzJiOBfVYZIAT9Cr
Qs9Q+TPflvXGlpDYS+LtnIlNDlxdi4FwqXtRm6NPqCh7ysZNFcyTbzx8wU5AuGooEJWuu/yISPbL
NI5Xc1nnw3EetlGw18WpsWIv5IhJ+pe+fkR0QloeMoTUlZszeQM6dbHleopmrXqVxxoKjeyTj16R
p4Rq3Kz3o/LRDe6KQ/sSmdVKGZ5NwyR6dcCbYPh5olgXi1ovS8EZ+oaTNr2EtrA2bT2TAUL5vyyC
Dt1Uu/Dn97r0gJgokLlpi6R9iOjEsmw+hBpJ3cwpDIZAbR8jq04nkdp3iklbZ+omLW7zROLHaHr1
rHua9t4Gxc4dUz4HLtjk5jiwU/yPzX0ciA6p/WQdAKzeLBxm8i1ejcJII59h+DzZWE6ZdKTzzmV/
tT77WSkRSAjyzkQ4wBXQ9sbKr0zYEKTQjYD2UbyW4aokH6ZggJ1Em76cBP3dthL9eVQn3C19E5WE
qiJo5ynCtdnSflYEotjNxMzBWPX9j6wc8QgZUC16mXfnTjLR59gf0bVCqU2+quLzcBlUxQ9qF1de
X5ovDhgKBo/Cts5lbqwjfC67GlcyxhUl34iMdY4KhXc3CW7YGYhy1APp3xOd3sqS3N9pfk3mXgHe
2GitmvMAZDpSR+1aDw8jm5xKxxSLSo9PubJMAUS6goA5w6BddBSUBVXgekzrjd4rIK0jM0AKsUun
hNewT/1pNMRDO063UWFuaFhq7Qsderhw3MdKY3WaOz4ycU3q1/reKTd6+FO4pMxH2tmgEDXLIfEK
1znrDapyetKDJyj1dJnEHxULR8bXruahWVbXQFwMAqzhCTuVTQLiZUy+ApqvunqVw7vG4SbFU2u/
jhZTXe1ZZWgY34mg19hELDZ4HZ/L5ugOeAcCWVUPzoTIFFiptnEiqd8C3KoZwmk4o8kVQeC7FFdq
vzLuzV2HcB7Mlcsk1dkOdWLe2rlaDnqFoTl4GqN+YwSOnyWj9qSK76BTPB4LVhVFLyBS7GWwATJq
o3Qgggfls1ZDHCjxrWmyX+EsmZK9lnOzreLgRWG8oHZP0chIVtoAN42VJhvpjDq3D1RvofoZl9+C
c0hYjoYRIHww7U2qfk2SJYPCgCs2vrJIHBhedLNQkZOpTbDlgL5xjlsFB6azzvMfI7cRGFsiiUat
26uj1AgL/iqGV7vDJ8RM3jRdnnfJupmyjc0UL+xuBSnpnXzCiQXuDoXY83VzPAzP3QAaaqo53Urs
W0xU9Bl1yDGjTUsZzQSd2dRw/zRxvcqrC7JsSifvivfGUR/D3P3IyowCmvmlPWUKbME93AHocZ1l
9UtrU94xcIvt/kAgcays4MbDdlw7GKIgmE0EEeHXNd1OHd8xdVZkLKSCvIGgnRlQL5YN/l3GVvDG
4JcDrPpl6+Vnzy8Lx6FJ0FHC9pIzQcaMSZRHpTsK1tJ4Df2FP1Wv5DpCsxihlw1MOUlL7rB1aR3n
JM1cVliXjL9qybxs+3bbqUAgs9iz5XSBrXjUgFpq4aVttI6CiT3GjGeU1ynkF6u0Q+k8MII81D2D
b2GftbDYgE9n4VC/jeyRzbsC/xC0GgnPTsvf56gfNMvTvCaeadvU3FgW0YblzxAwyCtG961LaqRn
Sdet4HDObJO5jFmuMCeMZJwewdqrbZO6YjO7FeNXaT7kMdM+aiHVDwu3OhgdpJnQamBjdRfoFMNx
48exRVcXchU2ak9dihOlsWDTpYtaaAYXe7AZIDnWUXHE1UkqTwuOxVQ/2FT0hpCrRjAsFh7H2D5x
qVcQwMLmtUqAU4ZxU5jGiaWASHfP6JATHov1MPzSK2efxe7SFPzC6F+83hPT3TobNmFfbSPeltbA
8PfPhTasrPiDg38zFdk+cp1N0KxpjmV3sJ4DmJ2yZLc31EpTaF7AbHd2eg8MeyeD96DmdORCAa6R
0fxQhtaqRd02x5FRrHguiYgrBrbS2Gcb1Bu7NdKz6lXzLxNSqw26bZV/uOxiIv7hXjkNsHH5t9u9
Kua1c77hwGR0C1WEFDi2zo+U20BOt2m7fFQmGjWrI5LJH8oeE1kMPY7mxog/Mc9G/B4MZ8rTomWG
VXIXA10ozkptlate1BtXGqua+Hhvumsxxhhu6dLXhoCAn4pNr7wOVbK2SbJ1o70+vpSYkfSevW6m
6omoucsctpbWXtorDCPvN/3AwR4T2NJ9udYgN6YebBPL+ZDst+2rdD06JmvFMbzlGG8ygDw9saHM
ABNsbR9RB5mYN4MmPDT9dRiidTlh/bPLnYGFAFPgkkDFuw++M/mmlB6xE+zKMRf0yD32+YJpGW1S
aI27BNrDYkqXyWttfyrRVbV9/EXga++T/qmXXw66vFaR6tq9F/mMBzQevqaxwFtf5u9aEZ/LiBDb
xmjP2ug8y1klvyCbvdKd9kq6L10i5hq224mtxlQspqu8fw+h5G06WBBrficMLWoov4GSeB7vmR1z
b3F6Fk6yDgvw8wQp89CVZxlcaWZkgSi8z8K7bXJVdfGyteIvi8HpcJ2UZ+r9qArOvYV0NRIAoIYD
sHXQ0m8wkqf/37UJHLg1DBcVJHWGtHWnftPSnAgRpQtd5Ee9mvzZynaTtPRH9mXBxBotnsmoHZei
g8DVtJCzO9XWpTV96cL5zPWbk55n0XlprQC46A1IVuaGR2GNNwj2InGXfQBEHowqU+XiXh0VQfas
1UzzaYH9MG47rov8roTf0x2obMZyotcldsPIkbImeuIydDaqWGk1SxYj6NL8yL6cVavXnsPdTDa+
KYx9kiEutyLYjYlxNWO5SizDD90RI8a6jNeaAlkK2t6Zvl6v8/ioiOARM0QbfQ2DcwmnNyv8xuqL
lE8XaluKr8tHzbrEinFumLPXTnlURtWzTbEqbNV+dMYEEko6xoomjgCnbFhhRfyIBlxXAwltmYjN
mxMkpM32FctA0+H/letKClSqJbQnolIQziqswF3H72SNq1nCHGGYHPNXIW6Qf7PxVSIWGCAPvT8q
1DAcKOWLsOcneqatzVMn19BG3FA99piglPZznJOjk+6nCqUjLPwoT7FWOEBD0yYZp7UU4VGBNajG
+GDF5U4PLTwyo7XqSl338f8sU6ti6qTuqoCpQVTKlzpRl+T38hXgO4kghotm1WbDMWwCL0ReKeYJ
Ln+OfUM4floMMHRNpd3K2bUloxUiXpXXxqm9zuVE3bDBgcH1VgduG9gGYONW89OQIe3JGN45eDvt
VUxbM+BH87BZUuw/zpL4Fqj1RwrsMrxyfZjuBZ5bNFuXljkQT2Vuo8ZcZ3s1Fg8tlYRWMTQw2/Ug
giv3V64Sp6f8KoDkjTHxarPjLklLwES3BJWKS8XXDNF6UdjwBWt5tkubgSw6hrxx7Nd07mHkV+g1
1TDsnNJ+ZPlW6TdWcWma6yTXhuGbkbEvmRBrxnNbFZTQIY3AskgDY1FVWNKKlYrqaojRS+/pS3Qr
Rn6Kxw7j+CuWtq2r5utQS/T1rM1fo/04UJuV89lVvrPxFTmcFv3uCGUpDsG8lpi9oIhXyLXpZMFt
il0F+SCajSq1z74pgYyz3cggRs93ov8OjRn8PPpy9JRZuMKzzyUX7KUtosNICDgL6cSnnGnWAmPe
myj4M7VEN57wuzBFmZYTD/LppHBj96qFFUFbRN34hmWodb8j40ezN3PTnDPrhJKJTDzhN1aqo6xz
38CRH1v1IZ3PtZmu2fm6rNGOjOxS5+9O/DLVPAfxmot9OsCy1+DixrEmmyqpBUPKu16xKhysU5Gf
3ilE9FmLohUKrZmdQ638GETmpviG7RobzB1S6qISb75Y4iCS5NI17YY9Q14WySUS78TGRB3H7Qr4
WbeFF/a9X8xH0875j1HkAgSRiGerUjFaBETFkpinm6l8yPQHnfpGXbfzjsxYBvuLmRwkZ8TQOr/c
ha9wWZRbHLoRU0lry8DINNdtf6o6L2PMFV7NcFnlFNnQ2eav6r4bi8GISJ4V6A44CUgl+QBMvkiM
T0H/jJoAX6X0CK81Dl3l2ElQFNbfJsB4Lk25bvAboQ5EJxRNxeLxCllRBZkXNflqmIaHskHcOETd
vpneJ9OPbcvTk30bX5rxYAOM6tGpVBUuTZm8l5m5dYTg2/tyy3Ot5DvbQeWtXahMrJHKJ2XHlrac
cR9GbeZIyyaV/tyKXeG6rAXEuEWLW7To2qP1opo/VpbDddm7KJyf4+rmal2GbwWrQzVoPu5Uf9Jb
8IdkrcQAsmIf3j9R90mbzi8PL8V0GutfZwbLvC2f1b57iJBjOofg6Hqv9CE2MWUp6/ApjO9XRXSx
3GhX8U3rgbZCdfGMutu2xkGok0UiKiVsHDZs+0s2atscMRtT3D2JsHjDqAEAgCCwYg3bMta3QUJQ
cm8BlUxz7k/9p2UZjIs6xgNhuSYXi3lqTec/dCSVO57uTltNnSa/GkwiOfOHIk5JZpFUYXnfMl2x
+3BcBaJl11pF21uN3XpmQ5iR1Lg7mTx1Y/Mc1QV3exOqbLizyFgxW10/h4pmP99z+1Tfpr/3w97q
tq7G4CB0mSWYLtymGMFEsUBhSVGm12o+gXYm2ltSF97ckFQAD1+hPb87PNrH8FohAlkYJ9x6FcT1
zWzPtY1ZYsIPNozZr7zB7Dw1ATVqB9mvVS8OK4frrKP8GtovaegPdaXtxD0LoszOJdlFdiGiTdFf
agbHaGqzlixChmAC4djReCximRkta1XZ3yw3IucoHrfB8CvEouxKGjgZXNyeMikXU3nKayA1/PU9
nSf7Zy28fYN2Cu7dY4kUYqjvqWa9EX2kFN02S+N3I8SPm2fTo8MugStT0w2lZ2sy8+rPQwr4pOFq
WDbca3X3KIjrAduP5NfUbvVIWar6UjjdFnVlXRL0VKbZVZKXRd00g6qRLUiJzmYG6L7J/AiTU5b5
IXg2VGg0QTdM54hU8wV1NvkBoL9Scc7ZPHvGEHhxs5RN86W35Zp7ye8bue/onIxE8SzURydFuq6C
tc5kSI5Xc6Iws6+CqavfBNPsOVlKiU06lpL1P9n9gotWrC1bG/YDwE4VXAeTpYyiWpf38oKpW1V+
YPnthpWIcLOxn8pmRs5nxXpQ6SsgIlGgUpNnVDgnFYYvpr/QEsKcbfzHQT2OlBJY3vAvyij15zzn
OT43R2dQ7p7IC9OdIn6qqhXGW7z45wgxdKJ7e4YXJT9A5VOPoY5vjCHDKsyeRLcMpkeNTBZly22J
pbV0V7XyMbSANfGqs7yx/oD7Dtnvqz42wU4OT5O27YNNEir+GJ2D+CGFPXX9Ub+m1WoavvNs6ea3
CFXe/ogsxKmXFhU1epecFcOLmi4dllANB50Bp5ITT5PTz84N/X12HjMm5kK7Q57RQ+hQ2JwSDg23
v9iWn49HvX/Jzavo7ZMSWh8lz85UHKmBfbU/Ik02avdcyV3nvhoUyyVz8LQPimXj2sFJdIOnN/xo
ER6PTscERrPCyj9z6JyTWxF22EDZF6lj7o27qbaqBJGfyOJeTcZ5pjVUos3RtUB75pgjas6YMWbG
qa2hsYxi2nSKQIkqml3gFBwL3aSvewAsr8J2pWWvlfqVxtO6wksylWzpreeZAJw+4j+y9pMRbLW4
3tZltUkV3FKpstYwAQgSYbIHed8HMy7l/C2FJ4L4pBaty4jZ3pWaSuehQU8z1dy6iP4NY71yeJcJ
i+xznQLGRtvQ1obrXPuCKh4ceF9bFEQTdrwq+yB37kGqNNEFnuBYXnon5/id1oKMnDFbt/bJ0E+6
sRWMhFAgVechpVVvpoOwtIVVVfXOdGTgx9J6Q5sgcASZu5ZESCEsSn7xXjO/Ql1sYjxeyYyinUDg
o3LI3uAWNxa2jieLgCw1/swE1KtEmpl0c834tjQpasW8q43kkBnNNTJBfpX0WQmjfQCbYSnh0Woi
YyFKTGhtvHGF3OgzhggS1sZi8ona6BEA8wvZPwujfilj/AzDslAego7I6CmzvPJuP0pQiS8dl2rP
4Wrcncp2wkFXVTZ0t20YfM72kek20nyxCOgWpT5iFoiabNFV6ptSBe9KjCyMMmXbpB1I69vmYV2n
Sw0w3222Y7SyI8oVOf2EcbzPXQh2jApUUFbBkG66k535unO7pQPGJrV8GdgXGUaHFjbHUplS3Ovz
FAdubrs7rSbU6Ul3iJFzYIESBrsoa23lx3ji2WFu4S5slJdQr30XZaBNJcDGJeQdgXXHVuXPM9pu
Pn1XLhiIgiRD6Es/YYgS2YPD1LAGMO0ikCKowIWBHpil+bIxq8egyE92Ks+sf96OmTiX3SEeCFXq
ul+ANLGyEcopTCyfyI03LZD7ILNVL5GYE6jykSHdBTOsQxLAOMUjQPG/x1Fp/xB/b/4WeJeE+Zw5
7oDdZqF6n/MrhufFPTLxMizwDP4hMvEf4qh/3xFcJnFvqboFwWeupPJUto9t8PKHD3BPLfybNK3f
FwVXplSn1NC1vaoO5R0Q1evDpMsYFNFCHdKmsnrvkgFrrFVbVPQSzfVXFwpkJXOW0Ad/eB//EHBr
/BZ1nLR6XvcudM48Hu/xuSl+diTA1ezDd+FT0pdV6rEvHc0zUA4x8wb1Dy/t/NNXcH9Lf4n5q1vD
nm2HJ8NoEqxLdpcdBiqGvHHJLA9a+pqwnhPtBntt1qX73tgO2tbubmNL0EHDBaZU69bFq4gbJGrf
qlRfxor7zVOskRvuXwZzOd+mvaiYPZjNRbcmT5+o1Fw+VPUop9ecY7i5GZW2ieA/VBeTeRzaNzk8
8wzF/IQl0xM4zIJyZPVEt4ktZZeaDXg9ye9zR0WLcZ4L28CLny3s8ImNJE5NwlnFnX1Te2yV+abq
6o2WtLtcKrBIJktaqQq/U/oDvdrp/LMxxXlnoOL++0/6n5/u7y6t++X8l++1L5O0yHJ1ZhGjfDj5
2S44F+to8em/NJukXahr0BJ18ap4WOtgZRe7YXHtfLFgOO2F65/Q+8KDdFBhoZf//o60v/+lGT/+
9zvK7SGwOlPLDtOF8xgLof0rK1c6p9NdLvQY6VAR//tr/f09SyDpf7+UE8iyyxVeqoilthV5jdWT
dIzxPiL/91f4++hWw/7t6GmVOg+dKOIb+jGXytGGhC4PUJd/iO6+JxX+769nWPeX/cuvZ4KXhBpz
ocMEHpLOn2nzpyPn789M4/e45MBtCjttivRg6YviyJOdAgurb8fz8md6MnmiW37wGv5hvco/fE3W
bweLUhDfFU18joTa4aV+Uh4Zwd6DCYs/vIBu/9PZdf8K//JVSaHojeKExkOo9xuSz1TIIaV6Y3HB
W+3oi9I1GHqHSwbCd2kVVhoWOYoHfG8G3R6hoGhiaUvNv+sQQXsamk3FGoXPuHmN6PgycnKtcyXP
rpZuHPwDXUiW/4R2ORCLq1r6EXj6PHyp5XNq7ccfa7q/gEMM3LzJ8sfYeFHI3iyXMFLhSZVkod2h
k6M+CGxzrz3UZ27vcFGb3RKI9sIe86VzReuY5fNkrVRCVxJCaA8KZXLnOzQWcA0cVLvwvdXwGQCZ
YXldziZO/lU+IKSsib18vJt0mf7/DA4EFYZWj31B6sH4ItiwPA/dzeBpT0XEkZMl+xQZcS5PKPlj
SXqEsgPzrcW4GIjG6xcBCWM5UzVmlcOL8woUYBkPBsURXUjXbxDEsFE2w9YmjapLjvfst8x4Golo
Bk7Uv5uSo5XJSgCkwja7GQpn+LRMKHfZraJsPmJ8pW6RUl+oqs3xGZ7TOsRpZr6kunmO4kNYQFq5
pwyolZiLmMFjs2ynbaOb0MFXoR+74BcrktrxZIzV0qo+53yPUQ3+4aXG2WezLqbk2CeeC6+VxnxU
vyYc1Fp1rc2oI89dXPWyP9dd/qknju/SSWsUklnO5ID0QxJHpn1iuR79aVQvR/InGGHQFyxE/KkH
ObEe5Uqi3LNBvQw3WXBr1GNOe8YwqDQFicgEqulk5ADLbZKUZ5lxpDKa0XwMgO6cd5UMa5hlYM85
Jh2npPUwWL1nvE5YTPABxs1zPe26fK/DrdQQ9JCZVUyYQBTzVLa6H0EUYKBiojUHj0Xn9syMifWL
OGOc8dyZhyy7kC2khVvXJngpWtKADM6+anA3Jvgtw/dGj96ElC9JvslVzy2fk/ZS5rqv9eGjQjeR
9T1GehbM5cKTHX6lxpDrsUgWIPUlYG2XFdd/P1f/s77kf08+TEL/fTtzifTCnUpAYTJ+MD+RB6r0
t6ihe4KB7cGjbXRkSRswp9pFMU+ZRpYAeaTQFYOsF6BTo4GfNWGSlgaHoXJ+FBNqPmvvFp9byeBU
ZVhBd9gT4i8v4OzEbuwlmDyOnaQDi7VrDzq4cqiRuT2SrdY0iICHQdm16UERuz7bubYGtPOUouOm
IFdpcymnzRQ3554xY+oiAJVdu06RAxaWlBcrcr+KwPIK8d0E+wCITMU0krVXlIZl2Y6XZBw+jaDf
mOPkGaQyjCkh1Hp4NOePMd8a7cGZ5/+/J5f1W8E1inrITaJADkBRMwjh0X7Xn0D155v1h+jmf6jL
Deu32iOpFE0YMS8R3sav/Cv5MX+ai/JIo9Vqa/HVHrQ/vdK9dvjfq8Wwfjv8+e0d3QCAPww/LI3j
9EfhBKt+1E0Sy716J391f8gx/qcn8v15+pfHTKyotioCNTkoOYe1s3QN5Q8/iPZPf/T9w/3lj5ZD
oE+pMycHqYDiFSGRcY3V4SNsUlIRGxUROSIkI89mazkwxPeV1mHTo910x7YpzHWRtsVOy+fgD5Xa
31dPpvHbR+3I1U3ZyaU//B91Z7YcN5Jl219py3dkAw7AHWjrqocYGJyCg0gmJb3AKIrC5JhnfP1d
UGXdkiIVjFv1ds3S0kyiiMHh4zlnrx2kjJbYYBVl4qY2qwDX+P4w9379zs53Pv0P75ybPvX72hiv
SdShFwPFWIPoozgZYLAbJiuvcdCJ6zPqjfY5VTRlem3ErwF8eiOYKegbN1l/M1MrbrylFZmIOL0I
G9J/tXHm5ZdRyjRrkR8oUSE0xH2zfuNm/samfDpe9B5VvgtIAnMSh7SYNt6HSL9a1kOU9Bsip2sW
1draNwDj7IZweRp/6vKbgiJ+iCq+Zs2wPtc4pXbjmW/8UUavVmre1zPJ3yTb9BFVmhY8bj8haWN0
uBn+UTn3PZ7rbXZDyc1YYoUxfi5j4PW4YnQk0Cb/0vCp9uLMcz3kr+P8JGoSd1F2U4/ImIgFkCtP
SFvGulTr9z/Bkf24Yx9sYc2WkIwrG5JM7S4yQByiyv5oOOGTEyJlugwyiMPgEPoTJ5JfbwUdsfz9
j188z4eJ4hrzqg1L+aDqtLklU4mgJCsKHw5/ngOR0WpD+V0KQM9T7t2JFz2yQxQHJHnTmE3miMm+
MpqaLO8c5GfpJB+Mjn1LTtVgrsYQKeWta7bESN+yytz2RkO970BYpSMKXhBc9c3YO9H5xbEHOtgV
D1HW9GFU2VfR0BiodHUb2LgN5ManuDChfcVkhb8Ogkp+p1ekAKUwqYNxmQycVgN/Uc74Wqd6KazS
5YWEyA8/NW/yq3ZAMlmlor4fFTsXUQTN4+DLhOrowaK+Yhl0YCJiijX1DPun85rgxCz2vdv8dSp2
vr/sD9+3s0SSmJBp97KT0BoVEbnirAC6iYxu3QWK9CxJPLP8bFD77HoFRxsYT9NtaMdLto6qniZ+
y7vsodTTzqFgPaM0MsKL1MNRMqTquK6786EmmYdOeahLUjegPVW8zUJ5+X5P8Zau/6t3OFi4RscP
TJH6BWiwgSQmFVdr8yV4gUeekCQCkuPZaEO9c9cmrLihaLakkv/NfSjv4/5leDI4Q5Dt/TLcMKzA
Oe3mK4NiNl4f5QEvhCkNGKUvsgbKcq6SF6LZ4IfFyn9uv6X6GvkB/fBNFzeSsBunpOcakxeOl6/s
OQ3qcSaOzBScGc02vWxATKB9x61wh8agzUHorarPSN5rc5XdQTH1nG3a3IOxmaOQCtIrki35CaeJ
7w5fv2qnZVb/4VuLyaqKGezXNTj/M/s8vSSBdU3N7SrCZ9xYPXqYxDlreYnb7jo68ymXXRm41JVn
EsMuSZQh3QQrdqTnRGCX39pka+SxG0A6a4cY3ou9Rf6402t0qLcIXm70jk3yNVxsyqh3pI0v9K47
766irXeG6O4/7cEH6570wqCWBW+F3/YaOMNO7Mx7RMuQwfGFHzYAtrbygmZejStnA9V2/fbpKdyk
Z5xtr+ABVCe2GtYyD/yqeQ82BPHcpSOzvsDaj/z0Bp3RemkiuSJQsgYBsYrPoqf3u7y1XPNX9zrY
b9dMD2m63CvYGw/5BQYWd9MrKPZ1vv0PI6jiYKHxW0qGajGp68BHTlClN56gbjMfU3Hiyx2ZT797
JPzQHVuzr7wxHdS1ZSwi2Q5PpCopIOkbZ76uTpoDHZkdvtsy/XCb3PZrwPwzITXy4uXQbZzpifMB
BSrqbJD4WzRXHqEa/9Qm6ciK+b17/HC/rhj6KtDII/oOswEYpkZ1mRGiBz8IZmfYlAJvmvxERziy
6fvub/LDzWxy8I7W5FZZOHaz+WJDBJCnmu7Ibs86mFdDR5ZT6tjYKoXqvq8Qb4LRfL8DHwt0ft9V
//DgSmVeIaOO2HVdwLZKa2ov0siX7RqlDUD0UbJtNhXC6pI6rFtrpCYgdsGRYfMQbTM3Ys+J8y84
dBu6RFe1RDwKP1yNs9lRSS7Ax0yUzeJqBETfNOIr2QjzQnuRedXBFtmMLUKnHs0/WLLc++QIaJ54
MgeUI8azr669zIIEGwTA0rTpf+3AEa91OSLy0E4B4QJo4fstcWwUHExf5MnrmUpUHEEaYElQ2JlD
1vAmVsI9Me8fOdg53yeRH9o6rl2JBItbRHYa72pqKeG2R+62V5QmupYyt8Oomr3oy+A2juruUmdo
EEHwJojfynmTMLGdWKuP9deDeSuaMgoTlBz5bhUn7/jSo+RtiqsTu+NjjXkwZxnSlok5htO1Ue3x
uxDjmefD9jllpPLrSdc82As3feAUo411Q6xrcgrQept9L8ztf9QRzMP9bhtnuqJq+Vp6MH4c0//c
ALAVzfBF98mJznbMRtA82MMiBo5mMZvcZCKU0SXU9GdFf5lkDju66Mrz59vZntQKJv1GOJQLvf9u
R2YSc/leP/TACvZPVQViRJv41GWfiuREHHlpm18sg+bBDOUpcuN1xXVD6zLNF8ghNfMWGthoK+cT
+/5jz778/Q/PLuO2q/JieXaDygHvLE7zEwvgsSsfDP0aUoiqM668UOza9GEwT3h9HRkG5sFOpMPd
NQsMiwvrDQDoydpQ9w3T8P2PeWQMmwdjuG6GMDQEV3dVtMKMJBBg+3fvX/vYBz0YwJRMjWGyPLmP
AtdEx7UwA/IPnrOmpPX9W/y6cWz/YBRHWRDOvabQyBHI8G2S+hIQxiuxw/ev/+v13/YPxnGcD3MI
kLjYSwr3Q3MOVpZS4sLpgR3iVOjRUZl7fU2tQyGgsr5/119vPqkP+bmXRpoyuNnJi30Xd1+K1HaJ
iNvZLtXALoq0Q4EC4fj9Wx2ZRGz/YDTLrivQQc3JHlVUemM+zRlC8bVxPz7Zq1OptGNf6WBkl3Hs
lXjCJvvWLtik51UM0bfyviSKytwSlsEpP+Rf9zjbPxjeeox9yw4aoLhIDFA96fgPNV4ZExLB5mMf
lSfiKL8e67Z/MNarzNCOQ/Xtvje9+Kniw18FfhGcv/9Jfj0kbf9gwEdhEvphWSd7Jzzr48ekvzXL
EyPy2KUPRjt5/dYIHJ3sDYipmRqhF2+r+sSKemysHAz3QbGjs3paJfsDZn2Ovg3unAXgcT2DzT01
zx65i3cw4l076SmWXdqe9Fa/q7+S+0jwzghWI8iTt/c/wbFR4R2M+8mz2n7S3CWBOFZvkh6DClgW
K3SJnXEZIOSoTsxgx97nYKyncZtiEs2dKLNGp0DAEi2z12wh8NcYZpx4oSMf3jsY5T4ewEFaQNmc
/Odef9K6AUby+n5jHbv28vc/rKlt5vrBGGcZIIm7Hu0xlPKojU80z5ER/T14/cPFkcM1tqDIf+/s
QeZ3yP2INN+Z1dYpTsyARwazdzCYnbbr+z7nDl37B1Q41JInHv1YuxyMhykvvTIaDAQk8wjn+LVB
P9uemIGO9Bp1MApyox4Sqo/SfSI28EBMCB2g9RbZxqaCN3jK7vhI26iDYeDocsq9JS1SwK8zxK2t
L97vM0dWBHXQ6ymzc2oZdymay4zuQqhOOUTfKaZ1c/HH+/c4clSy1UGnty1iHl4Sp/shTMCqy7yf
bi0j76iDZjqyIuJ5c7ggrf0i2VKVOGz9ObfP2bF8SVvPOLfCfjgxNx5ryIMx4rtB1OWy1PtmvDWc
a/yeTnSyIykEWy13/GGANNGkvUpnel+C1PBJhaKSACSw6l6Djw16YkzaTpUPHXuJg5FSzlYXeVml
9wkF+JX6o21OzCDHeoP4+R06EmdzJP10783GzgGXUxP2jzE8UKfW1KVf/fVsYX8vffuhlTrt1EaZ
c4fOwD2hhUNzFxjf2hryrJ1s3u9vx97icLyHMRF+l3qkBCl65zykAaUCVDkU8ymL+iMf4Hss+Ie3
SGUxSWuMyICL7A/dtFRTG5/ef/gjDSQPRnqU2IZfz6nez6/9o/Wl/BZ8RBr8/rWPPfbBYG/tttfo
3fW+naQLD088145xIgZx7LkPxngLLucfRWAdRWDYY/4hz6L79x/72KUPxuxoUpJZJSEjC3sP8oMU
fwoHas+cSOzvIEEH2v8PW2hpuR8+rCoz2YUtLYQSCfOyDnjG++9wZPmUB0M2r/ClgwhIj2kppLnK
z8w7P78qX06tQ8eufzBy/a5xcy+kz+Nvaj2S918Mx2vU1ysqON5/hWO5eXmwae3LIo7Mpc6vc1fZ
TfNS3hkfWDDsz/Y6/OSdr4Mt5dLv3+vI67gHt3JkU7R2aaX7Ch9ZyqM+hk/uUru0Qmfw/h2O7Szd
g1miMQeU65gZ7vNXtN4Uu2lvpZ/Fq7oPPrJPfv8uR0bcoT+4XxXKxFJB71VE7JFgaFHXJ17g2KUP
J4rSHKh55/lNYrWZwtI0CU489ZENk3MwT5iZPdXof+hMM9UduYGy3+7LEVLkUG3eb5hjtziYLgpT
gYeY+3TfQ/NCJw/SQxIYPnU4OXb5gykj6/IJP10W4ywjy3I1xbshOhGJODIbOQdTRGbaLZaSXHq4
B9mNoU69GV+yh/eb5dguwrF/noDGKnYNb6DQA8/G8bG/o+JicYO+bT83t/3n5suJ2yyd/BfLsCN+
vo2uYvAXKS+BvxveMdPiHbECY2btYnIqmDbbJ3rpkYHsHAzkMQ78IKZsck9tAQwutwU2uBuCVfxa
nlrVjo3kQ+nDYl7tQLtjyYywt8VwBcUP899W1Wek9GH8e6eyUEfG3KH+oeqyBttlmq1qIUwZ5x0z
4ftf5EiHPVQ/JKY1zkFFFLw3QLlhq2x8KgBlvX/xY499MJ7twehmHwX0dQv5zWRZCKwP36/836/j
/4Rvxd0/ukzz9//lz68FWLU4jNqDP/79scj473+X3/m//+bn3/j7Pn6ti6b41h7+q59+iQv/eePN
S/vy0x9Qz8btdN+91dOHt6bT7fcb8IjLv/x//eF/vX2/yuNUvv3tt9eiy5GnfXgL4yL/7c8fXXz9
22/okX9o3eX6f/7w5iXj9x4xOENhGjfty19/7e2laf/2m5S/S8+XwpOmZSpHLLnY4W35iSt+d1xT
WcoXEr2M7TMs8qJuo7/95ojfle9LqShHJ8zpLE/RFN3yI9v93RK+6flUETqSop/f/vn2P32gf32w
/6JE5K6I87bhYX4a+VzdVp7t+LblgCUjGHewfPRBaOfahXchyro5GxwIlZHlWwt63t0NVdSdiJr/
3Pf+cT/PNXkzacG3ONzXCtn4uQ/ldJulFYEVDMbmjWeEwam898Es8OeNPMvzTRv4pDrMXoik8grD
Ex4ZxhFIU1J1jd5VToyhXQhpkUCSQVGxhHpYgCeSgXWpU98uqX0nEXViwP08mnkWx5JkRWlex3Np
6oPogOPEnnBcrDaxL07PvcoKH2Xi4TM5zUzsP3S/Pz/wjx/05xn2+708PqRCWKsQRx2GCEZwFxWw
M3/bjaPBdF6Zd60LELft/ezZauvoKo/m+M4Q/anT4sG5/h+3pseavKENtcs5WG0TM0pdS/Y+zDRr
uEY9Gt2zRtZ7ORSsJTBzyZJ4lgT3HvTNbUQ77zQSzsdmdCkSNEsZwIkvsqf3G+SgjOPPx/JMBFO2
bZniMBtulXnSG47rb92iKs+8NFLnuT2hHp0ECBIQL+iOMDWya2AZBnRvWAlGfoVZltxMToCX0vvP
85cR51geJASHdvJ8+sLB0p7jBTu47aLfnye2sUlaSSowk5pq0iEbhosiDGd94p5/GXXLPRnrGG8x
4E3v4Mu0WTZJMeNQVYwYDWuN8EfmkKzef7O/dD3p2aZapjpTCUUf/Hk3AUy48YwYJ24VlbV901l9
G4EzS7scGayRvY5GlvoXvchVeV6kGUaa79+fPfPBbMak4kNsoPv5jq3sw6KKxEA3XmMjelaOprTx
10thd69sJUyBX0PTvfTCMz+PM+n/CjePJyc1rfran/wKA4mmLF4oidRvOlwEHjrKXMyNzLibz3Dk
suA3xQ3IoUASzkADY0TiNhdS3w4JDAzIns70qMPMrJ4mr5X3Auw9Lp5OKL45uT+2t0aTdSaiWGRX
Twna9RIjvbEicurl3eTCiphqjjiq1ahkjChtamAcwkPSXPXEjZzaEuUaHLd/HROja7dGl8Khk+4M
sEu0mEckaRzTxBNU/kq62CXlwrSHXSGaCNqaUVRQx5vKlfK2Io74h12oGMzfuCh1xyar/C8ZDEVY
uHjcYN65rktDUX4a5RjiFWaKvqJpACRuSkvAkUS/ZznfqP12poe+BjtxPpuNbu6iypq/ZVMpCtge
WfRameFonNmR65h4hGnyjd4QU92Lk11rrRiV5D2GqRWfB0ex+8yDaP4ci7YxEMZ0+HExkVDbXA9l
+yl1fL9l1sg4Qo2jmXwaZmN0NoVjLjRfoWwqgKxFsCwgP3qYnlElvhrKKmyx9GIyXGWVHftXZmzX
LfYofkLtmOEDcklmAeZnNszG2TRgVrOdDHrHOC9dYUANF920b9Xg4P7XYO1eRiVyKoo3XYTiQanP
tbIlu0AIVCgtmhbCu21XGEdiBABKfyoaYmdBIftvdeFHYAOYFuWlmbnFqCgX0YCKVFrbn4SNvRFv
LYfoLnLNAlNSXWf4FFlBQqlT1Efml9mvfQ6pQ13kD1MZB9aVqxrL3xdK+LHa8XnGBAQg8tjnjtYb
d6HbavSb5tB48FIL5gZ85OOKkMM84D5ggXpjEiK5YTtuuSWC1TvMklk7rKsxoNe1TsuBwEsUQpfC
HUiydKkTYKZoxOllqkcoObAzF+YAqz1eGIaPVG5seioflCdKXnyefKCHPoWw26Ip22g3u1pSO9ho
HE+b0cbqF7Q2jJTaSeJHSy3SnGkqhk3nO266qVw7BD0a+xJ8rieTXVCNONGA325RmlEoX+M0NKZ6
Y7W6ugHURXYrzqPugqnU4F0cvwKGUmmnBfM065fYbuS0w1W6Ts7mEcwaRe0RVUzCSrCUljAhV9Js
p7eE/72kgY3eli2CJT7SXWV7PUV5bl21mB8W6GJ8TCvmQc0aV1Pd9J9jOxd08F4N4ZcxD3FUd5Mx
wEHbAhW267GN/+QrK9VbdkGjsfPHOUqIlZQST0WnbNBnhwUuD7M9mCMVrNBGlnkMpwf01gGWYbY9
b8xsIBM1qnAU59Q7A+5zNSaRqcqxNU66tpTQ7xe8dF4pTIoayvepG+1QSm91QMuu8xRYE6QOgOey
92K1qvSANRZ4DayydGx6H+cwjm+06KjtL8sYYxwNt6jfgJ8NEAYBZvyqA0dcDDEJD5Yvx7ou5qj+
HCWpbe/07GH64tqt8c0o+hDxbz3hz1KFid+uGqMOAXCFFjK+IbH7a52yP0DcoCrzfK4wld3EWejK
hFxx6CLxnmJ4ZGs+GjRK4VbpQy5D46XJpHcL6BUzFGO2wBqnRSFAi8d+0m7qwon/8KwZw/BAeMtE
FqRl8aDBQ1GTGgUBkLHZa6ETWlYy4d2hW7RLUK0fZwwj3Gsx24ulRGv0wQaOC5KZMi6RqNlBWeqz
hhK4ceflvd9d947rjTsDZ99u5aewErZNrvVz3msxbbKp7jl5hIPa6ck23piWfTDpQWhQNxcJ+6uf
sj1es1Um8GHFLU6loWn3WJb6FYC43LHzLdOw1V7FOZTO83qcIeJThNDYF7PKouISUUDtkgQSTDcr
NUdOuhsMt1ZII3OsUkQnDIG7U5nPGHwUdnRtl3hxQ7nJyw+zTVn8wktQ97X0EV/kYLa6a9lUcl96
gwdDwQmoUK753wNIiQ4/IND0LYTOPPlmuCXqUGiGWKOo0vWuON3X3t6MHTUb8Kmq2gKa0Ou2vBpx
usYqLh57aDMlJL+sLREcN/0EiNWcKQXvdAcVK2b2o3pYB5AyEw+qZD+UsY1HDDK8VSJzXjENEv8i
n00oKS0lQ9cF+w0gCk0RmzjjRs10q1RZmldTULnxc2vouriuHEoDboo5jWATat+oNwO1ITPsAAzq
c3GL2mZYbNGZJxG5xVaW4g1vDz5OXnWb9Nio2BF8uTZzahATwYgAgdYME+UhpWw76yMrRdvjhOAr
eUVMr6RaQ5u6HS/rIY66j7YrXCT2aW+3RFRG4e3S1MouAI/WmLMMVTu9TqpR+a0lQ0rZ29KgWN5R
VTFQ29/lJjA0q4y72zLRZrAZ6LbPdcm6t64GO4f6r2KNZ86YDA91PYfTUxu5+bjv0yow7nIRN3cK
ihPiyMpCUVBkhrs36kBjGEz4FrfkKIvDB98wQmDQc1Zd14XEoVuMNcLAuS91con4L2xeAzFU+Cvr
MWo+1iUCEViNTj7cycpp7gKF3f2nzoqD59gxdHKuIcU2m4DEnotqSKLbtCOG/HMBDgNQTWqG8ZkH
Lo6tYSw/tNZIO48dAOQzM7VCKGF4/91OtY/rSjOXIdNX6YcE/KsWCrNVT/pjVAZ4x7hWw5wSBAH0
RRdbDFDg7InQzEovwDl6NtHRF70PyWxSpf/qxEn/NKZ9LreN4Xt3jHzxBdZKhIGR0UQ4MsvpK6rX
+d4vE6yqjMCuH5IqophhjufqJgmkKq/CMRn1m9MX4YfWl3OI84dG/Tx0i3mC2bMgkbCOjC8gK9jz
danS7EJ4c+vTkLeS+uE4a+uHxo3MfSI9pI2t4ZAIsGpRtwC6Wkh5kdA4jGo7DdhQmFF2H5v9AlNw
FWfzKFTPJjx4AzSjh4OdslMXq3HHd1FZeGZdXbgTa/u2nxTUiiTzAVjWMXMBldI1db3UBuD9oUIT
J138aQxv0zPVDdiaMs3gNI5xMF43QazP0wRm8SYkEoHXnaCogLnejv7Qac7XpbJneDQ6G7s09Kjp
N8sLLYyMpgyRTu/NH5NOQiN2WfJgKbQRlVh8IR4oNBPzScaqfimKyUaK3grrI7hnLIJVNEdfOKqV
7T6c2Z31uDgNqr733QIeVZ8HKQZv1SjbZ/pD431NHeoTP5lmJboL9o6gOrZ10IdsVBOoTskma5zE
vZBj4A8YCSjfnc5j7UbFC1uj4iZPyIAhmLNhV2aOtv0HeHIyurJxt7CQvk++idY3y4NgN3vUpjKh
aeHWlEizz/ZZI/PQfHNF6WnIUSqgqVttCsxKKZuOun74bMxpjJp76LonI66G7MZnuwqwVdRQ8jMb
u71oGsEK18aUPuGVOtpIkWw8UOzJ0d7aZf9abCUhjGirLC2Rxk4tdimmBV9LBsDbz1y4whX/PCtR
7xnOCNe5rIM30yVHhslm419PNKAP8280u1XtKhBDZh5k55ObJukOqA1cuy7LbOx9Yldt5tqxP4d1
Y3xisXFa8JqBhhMVcQxZp2Xcf1ZO0qP+cReEtNfE/rSIwiFxZeHIamI7eYRuXau6PVNyaqJNXiSq
w28BL7ewMqg4DIsFleyDJ7jPW8qedpNOEDUW9tTj+BNoVuUUK04LPbrfhpvSrNSrST+BLFwyykHF
tiSahK9HFqhwxuxIsJp9dePCv3YC5QfrvHZtTMWKuWNfWcYCuFPZqHsY92l5PvmtBzFOWe2zPYVK
nRXDghR201jJtZ3Rm4oh7udt2BXWW1vkJLyL3MRxpcDFPDkXIPsnChrb2bxsDcP5RLTPds4DxvFN
1EbqmysS3gD47gQbMPGtu84tF1pbGtM/ZqeU151XpgsvNUyii4nyh29Ws7jiNRj+ctuw8uOd7Yzi
ufXVOOBjY3SYlUyLCcCcxep6LiwcMvHlycCm+3bHKX6wBrmP2wj0etZ6Ix8gdRoBKcZskHx7TA/9
tneqkjNTO/dYqAzR4thmUtM/+gIm5UzZpAO+VRn4cnDznaUsIz4TIEONbczB2FyFeCQ/EwqJvK0x
uhxidRHSo6o67p1NQHz6xU6sheg9AwvYtXnXf+qTFJ/ffOjnL/mY9P6GrgpzdZoSKAdVI2Zvwa9F
9m5qTSKAdp13zbnIRaW/Zq4M81dTe6O+kG5tuucRUCDjPEqkwJg4ZHd9lruwuW+Zn2S/dvkLMKpt
2v+JSvm3otlHQ9U/hbdvy7f8oa3f3tr9S/n/Q1B7yeX99z/Dxn8Jaj/NX97Sv4a0l1/6R0hb2b8T
R1NSEbU0lyA0oaA/Q9ru7z5GTq5JpMm0fVOKf4W03d9d/oLAEEFr07IUP/pnSFv9bnmW63sShJht
EkT6d2LaS5zpX9ks6XuKDZfJrZboNoG9gwhb22AOENkYXmVBzAnFaKvdaFTDLlRTus0bIR45/HZ3
P7TQL+KuSwz355tKXppYPrt+ywGX/nPwi5oKXyWOAo3SZZTHV7CjoIu1kimjsFLcdDW0lH1qi5Ct
hY4ajNoiPVr/VghueXXpClsS5bMcgb/S4VMM41AV2kzO2dtdxADVAoE6KpzF4v2bfc7E/Ohjlfv+
q1vyew3sz28PVEAJgr+eabnWYbQ9ridjMtym2BkYyjx1bnM9YX8yfehRaQN9CezxXrYdZ69A1u7X
uCiJtVRMvmtlYdi0SpNxeq3bcXA+Y2Ukntlh44AXJ7Mtn8YoTyjphgNVbizp5vV55CZCP7ip7MQ1
u0ecaCqQp3aZ5Te9X3fxjuWcw6zRyTuiwzdVk+JFG1jmKDaFcIvhKojTdm1Mnf2co75du3iVkATQ
RLr4dlVykWe+rdfJOHiYpYTM3MtStqwGZhuCjtEifcK6L39LyZ0CAjAcjLLlxYytC6YEQ/jmSzMA
42ljhTqAgEMI5e/EnN6VfnfnD9FzOrWYn+nWuMcgJFi8o9sHIoLVxUSQ75YcASxAmZvftJEhhO/z
BwAV8iF0tHEelAuA1rQWNyRukqhEUKaXpztVTd+Pp7eymiGVRVhjW1X9hUP1R0PbUBIyKXZ+aZts
+0I2qdNibsgpndN/qzH0M6D89SKDYyKhBbi2ll/aybsMM3CWFYSutZyt/K30pPvq9WUJ63XszQ99
6DxnKqm3WP5ejW7ZJWeDIX25jauR+T5nV3zeac4q+67Li1tH4VM9ZX21sypjepursm0ukFs6I+ib
3sKd1S9DfdeNRpPiF9uKW+CA7rdCu7Awpa5SXOSkM9wOduviVRBNLR9lks7HMZpgF0Vel6hLX3WD
uo2Ix/nrNk2xSi6LnOW6Hi2UiZgSZNUHEc9D/eDyocZznfbhl843mn5fVaphic99cSkJbSK99aHh
blsGmodryUQp3DwOEIGoilR7Y8T1Ye2SUe2uQjzHHik67z5EaZJBzTeIQABm6HDjK8DRbyNh+jXm
M3EW8ZyJyHcqihGkw11QH0QaSftcgbLML8YeU4uzFGLtqz+q7knPOcaEYWYgc4YI7FnoLHvXxI26
02z0iwQjGcTllrx1Bm/CMdR2Ys5FXhbN7sZxUlDA9OOBGlSrZiVf5ZwmzgKRtjX4BGJ62ykqyg9p
65TuRsgk/6yYWheHoVIbmJmVibVz4ghnGUmx+oUucqt87FsgfWBuJtbfTKf4LJG6xFe06uFbrlVN
LmLdNwZEmsSLZH42tkkRbq2Oeh78I9MIBb6R+5ydDPaWWcakstGODBFyJPGCuCPygT0NhffTmU0q
AXcNWRXrqNULxjTTXncJDRK3WhMtCO+FqvVW4fwCqZSTEuSmzPaCrWcmot0S8ccIpfakM31Kukg2
10Nf+E+jTG39gF+Pr/FEFd5jlQcDZHFpP/iuOXLcy7tRQy2vUto4il2xGfI6Tj8xoIGBh6lwQVXZ
FR7r8WREyaqpI88/z1I734N5gZceJmLChTRKGvnQlUYlX1NhTtiZZdOoLlkd7XrrEGbLrnzTaUiL
KHa1ocrxp+2mWWjqiH2rx9ZYTK+EzMvoChcXor8UfObzipynwG5iauuByll/Pkv0MFzZTR59cMds
cEH2eLj6OES4ozN0XPnrTLBt2uQmx1paMobrSz68e5oStyYbm4juoclTD+YAQW3zgoAQnr+0ZJJf
MWjtAL9ZImlbIprzB2dsBxhElcvZts1Hv7gRY7YwnXwxXFYWzi8bR0z1m0+YGyNs3CaxtHLdfmc4
2p03ExPQq9k7XbrrY1k+TrVjZV9L4cobN+0r/EN0W2NOJe1BbZWj+hcxYhNzWSd5y1EO/HWFATTe
E6nKFn+AAS7VxtIk0tZYbWavytb+fWGppiGYi3nvuiQLCrNfjS9YNZXtaoICvjUo9cdoilTWSinP
eHStWdwZuTnijOdEWLF4WRYBwyeQAIRwAoCOZZHE+24AV983fsm5hwz+Zd+kbr2rQ6D499hJjMXe
KtNh3tdBUEBTL8MoJu8SYywmZBPfqmnI9c6oFI73+UQcfd1IO0mpaEsc5yatgSStXIikd6mry1uj
LZDkFGVJpTc5FGDlmDikeOiOdJwNrAya2igEsFikSSQaWnessM61cc2OErPGcbqow7t2ioFj49GH
QJUH+cy8Gd4KjfPQyoi1vnQzM8KPsm0+OsWMx0JGOXQRsn4BNW/zj7ijjCi5/La6kn0N1Mzt4+Ix
Ce0SnD2a0LOia8SnXPnVS9UR/uIQaFXWdlbNXO9Aonsf2g5K+OJ9dqdt81oIq76BD132z34iMIMS
JJuiM4DZ3VMKAfmOqHcHejVs5V03BCmO3VHkmbvByaJ8U8nGdHDqnSi1F8Y0aY7AHfm62J26G9bT
ZePTS6GuUpKVwVlVTSQChhAD6J2TjnUDBzeYF22d/upqVgrMVuYs37nMMAAZHKonL2oKOeor08ub
6HLENIQfYvM9eKnYpKY2vJvKmsYPRJbi+srz6jQ6G3qqas+c1AGNXThtsSsmqPPrBJ/tel9ApZ5B
wtVecOWzC2wuGkzI2Bc4TvG1G83+2kuMaTzvIA/0m9mq3D0r9uBjdd+plzJtoxKP6v/D3nksR64k
5vpdtBYmMuGxLZQverLpNgi2IWzCJoAEnl5f9YwiNIp77xPcxWgz52jYzSog83ffOkB7qOQKMkPn
yR8mRIS6jHkDCRFuBRxKv4fWCrMxSmceD3L+UwA0YJFaMPl7nADtjVt75AC7WTJi0bx40urqK1Ji
K/35Tz11ajMN4/RLB9591krr0oxhv2NLKvxEhmUhVL5p19lFnqXPoiU+lNsj8KmI+z4yMwv3Ejok
9txR6kEy7t1hK/iIhiLmKsorUVg1cyFV1hY3azWEX+F4jWVxjf22syg5l3NWn4j2ukcEJFZBNQpV
083txrI0JMK61H/8QDFVzALADyuqyo+UsAEwNcTNS0sBNogDMZU3ZCHlb52p7mw5ZA3aqONNnUMI
taMi/0SvFj8Kr32a+9DGny2xJ1XCGWGW09MaMR4ux3rftdVN4jifzVWnrdT1G2e1GLKlHhj4jexj
sTDBV7gD3mKu0wOK/7kbJnEc0zTYLr7guD/p5ZgJnV8CLYud5VsqDiKr2OUsut9VobrnGNRs9ZX6
5YrwqdclJ4BhlgdQv3FoR7cdIgC80/LsyfpQZmm7X8CjbMOqPo4Khdz1Lu4Iy2d05/fQcWFK5bMG
vc4iICWafOOqodg5po9u8YzGPUbJdOTx8D1GTXlADfocYBLptEiOIoheRaeijb8UOyOn5r5MKMwT
bT/zzyTnBcAFy9Xle5PydCZpZB/KhUKzhweVDfshUo8ckNkktMRjwrYLVod3TNXApIUPKYkV5+KM
EUj0VWPEpy0SvrdQyOeHiIHW+uekYVA2V8CJJLXXTDfWLb9BGMS+LJ6y1aEV3NlexuNqZpOD2icJ
jhmSZsUkkUW0CRarRGtr2wcO7gZs/TSrWNp65OxneV9aZvPF7mr/he6S/wVtPLtDJP/01sl7cLJK
I8yIZNc2QXUGDPZgOzDeBy95kR5Q92RiL5HbXSyW4D1AuO17AKPcgvRXK9365Cn/kCla643XeGfH
CnCxZlYvpnI9dFkFtCT7sEdfbucCgnVvHyxtXQkr7buuiQED5IrAJa3toe1LB7iEvl1NcZKZyfGS
MgAAwJWI3UJ4oHdIiKu8jcTvEF9kkIRllZUdWzm+tL3Pi47/X+eBzbQ4cNWd77OlOYTyjZPLYm0q
uk+7Whn/XffBazFD3zJwpjxWfA8wy8xuZOqd11DKqjAf80VfaIeyzmnDKXEq5Ty5SjUXO3QflzV4
wtOHQLfa/p0/1+FPb8YnmcHnwWXqLnxGxxe/L28Iwdy0dVLfZGx+L3NxWzsuk/hli2VJvniDJcBs
pS79k8f4085hXLECHjLS9oNIOO9FJK+k2pI9QrZL5rMb9QfXdZ8sezmU+VQfB5g4rLEjFC6Lyt7D
eYKt4TAK6bRR9b7UgX0HILBqdyxtuXdZNibAgXoYDsqXj9WV0G4l4ERHCDKEcHJmjeVQH6x1cX4n
DohClXOWwrEIb8YaR9CKRLlPWP2sJsVMYdS2ZxIY50YUfEKdZHxsYWyc52x9EREEcEHq4sNIlHW/
RwJog4Yc9RToPVbs2WWVimENKz/Xpe0cW2TBXUCKIm7mhK3zZsnU19qK56Wb3ZfR4XU3h4gHCU9/
Nub9lz6Q6dNUkKJVZcWh1w6qbSI02CAnb7ZLmbwWdn/piOrvF1XAyWzqGVKYjxmIEKf9j9T2k9uV
B/jFYZGjBFtcAayJ8ls19vkedf8w86uJxdyAr8scsQv8cdtIKChlZvW8lDHOV6eW96SceNQ3umBe
y0oOeVTinI1ujmUmGduQEEnOcsFN3zDoNX0FUaofi7QFFJtTH+R9mWxchj8v7lJ0e8jSFy6c+dZb
jPWSrEVdAjOrvZ9BYB6jXEdfZBXWjMslq9/F3Zy1YXeFx7BwP3bjSfri3PDl4UDOGpiJhIhxRby3
gF/zLdNh0NQCXbMr2I4sLAUhSFYnVXu5WOMBrDcsGi/VL3VRsTrHeCLZguuMaekSdOA0sK5J+dSP
PqAZBU2g6UIMOWSLzYRycO84k39UArl28bgSKBgdlyzDjOwMWN6R44ONoQa8IAE4kOn5xmnwQMou
HwDY+b9GBE6IS6xoa5fRUeewtsXegKNmLnvqo10Sre2ZFXT7XNV8XAd2/QkE1J0yiAkO0vM8EbB6
zrzJDC0DuwjvD2zchc4ALSTJ8L+NIP/wlOspjaCFkj9wWcv1eTpcp1B7H7hIP9iY9sz8sVi5yTtv
gPmdYC6l8UyGDMDRmuQcn3dzZWfXMA9z7D/DKBkn8ABW5bnp1hgNvte1Vr8N98JBQORlPgDpcPaF
TpHzf8lZptGDO3Q/9FwDus3t3EMWLlb+qfB2FmIktim8qR+x4ghEb6oqolfHPSlvpuAdC85W/Vc5
FrVXH00bDL6+ThD2IQekvK9zcBcEoBxzWFdPkpyYfEeFIHxGfIYVZXugIHPG7RucAgDNOgl2abgl
GsfaZ3+d7AK/0983smo+06FlY6tzbUJMWAGbsOrDPYYVpGW2u+PBTYe4TfpDpOxfvHR1HBHHeO47
WtEg+xy5c3MLVKxrZvR2BW85ar6bdmr37JGwGR90P3AwdmuINzb7zX1Pm7no2MUp2HSEyYENM60F
K3UN7J2OZ8CGvKLzQQam33WGj2aHA0x4oxuPPdF3XEI5yeu42ny9jYl35Q3qzFex36cZZn/uKOuW
vUzujCNObTNTHGQrLtzoRpBqmj2r20bav7CakxPp6gTfJzKqQMd4k2hfP+bj4PDHGUz7Fq5FA85L
96kDbhp6TdJ23J2MtIr7qF7KD2klBSw/v9x3btB0u75jQoahMPIJW2FLPq8p8ZRqa6FYMnmWuigS
S5dx/11xI8wGwZGzhIxasiZZlB283E6nbbsEzluWk4raEhHJzja/2i3mG+skQFG5QM/VD4HxtMmz
3tx0w+yz67fcmcEtT3rs/3QggAu4y7HXT3tXEQzCathlZulOTj1AbSZuRWypWR/ddU6OzdCn93XS
6x9WJmKrrzhrVGt2V0puHRuOq9+SyF25GWZ7uOn1JG8si1nXnCiMJSNvO/AY2oMUv51DZe176Wx7
KepzlVXVIZo42lIFYuExH69gWLbBgyfhzR6eHQ2GlF2k584x/hcWPZRuH4j9MMGzdOdUHmrfGs9D
br+1TtSeJHxL/OPlhw8tGiq9z4rmCjJQFN2jMw+85sfVuRHr9I0/AytTp81JB+DqWfocTq67HIta
msdmBkSa81W/z/LOP+VlZB9alqrIGzaNb46B41i34wC/dTsjZDwkc6BJGvKpeEOiSXYEcLujpWoV
Z64IthZJCYzBIHnhrFicIMvzobet5qGb7CffhZZayVI9NpEdcOBJzBmSmSQv2OSwFnzVbq3UV/vc
ydM4gBVGEu2a1rEAaaUonFlw6wOxzzlrr8nZZln6ULmwL3bulTp0hb7epOVgsYZYsEcItWiMxVDw
55v6HnZTM2tiHtOH8IL2dS35V7wiYuUm+Bse8mZa1haLm2rkPNxHU/dMBrTfzAuDalGeMXGXSdlv
eB6w14mdfnAzKjrFLOVeAXJp/W7fR1r/HIW7bGbE2mMxNlwOLLVuPZPMmKdu97vgigEBJWUbW3jZ
QTMCe+dKMCejTqq9Fa08/MtlfOPGfg1EZf+MRy1/s1KSgUtxJFFChio3zJeTIWx3SdAOgMWvuVZ+
/he0DbPzuOF/ah9RMvZS8+rVJWte5QjCzuoqVrqM4V2YZd3O0iDdJEr0NMv+nJAmSeKIzNXrIuqV
v90AglAFZY7tZfcAZB5kasJUvqY38EMPXH4ZwZK/7bX/TgcOyajFtQdUXE3PZGyeFpH2MRury3Zh
9/Q2aVbQFdq6Jnw4StQztM90Sfe561S7onDfMRwgb6ydv+kXDvkSWYBzHG/gMIeB2TWTfaMGvR4T
A+PYrjVJnbVuTj2R/70ioHlvUsffOCHoT4S66HW5JtuC3vszmqR+cHLIfoEvOYZw1v7VkuTZV47V
302Vgb8pBjbrawAXZIPSo40b8jgn+h0lCgCWRT6RU50Xpmf3SvUTWP7bpO6RHvr6yWOl+EQpiNCd
ZL2b+PNMzpRrT8LFp+XrXYe6e9KAOdl2CeqdySHRDqUiAbXqD2X3BkJkmN2gkYbbqs2cE5Z9+yDG
BHZbF4EOhZRe7i1F8GwJYIR7DCZv5jJoMebH3vnp2551UL1Ms03TOIyS03IYfiNFrb/K0vPP5OJ4
eSteC3IhVjxkA+gr37fuaUVMJ6uyWJ5BvoJ0MevsBRmg3ts4DfGataz49+ONkkpd0BmJiCr3SOIw
vMuz+bYnnx2H8HGDzFpOuhvMQ5Hk2bFekvQt/Jt37JuwymK662AsDW2CR/JaNQfSisdps8CAMt1w
UjxHO2M/I1vXMci3H2xcBfus5m9nts3dMorxWI7doa9rPAjXeyQmySc681Y4BUhQw23GMP7Pzqbr
QAZOEnwhmzmUez+Iij3/uvhEQSCyufyNb3IIaY9o/MGpE4nVx1ak2njhtA6FBkX47DdFnZ68v0FQ
CM3blWwN8meb/uZgsXyNXsQ7S1xdpsizFTQxfweG8m0qFDdxhqKCaoDtbvtM2xftTeN41S70XIIn
g8dBeHEaJMm/YVRICFa6D6KM4KsMuOLYnYzZw6XkbIufdprXewYjgz+LowbexY3ZImrWd6Ss7ZeE
xOw5GBNuT4WTF4S+LO8xGUBuljWE8Q6lbWOmqeEIx1mAetzUn8qQL6bXZtfMcrE8163d8rFZ5WPj
Gb0bAosXcN6wxEtQpuKHdHXx5FomrLZpPnNr1YU+Mv9I5iaasbSMRCWthNs8GKtq3iTvt42NmnzN
XjNilI+Zs7vu/O60pGeExJy9oL+Mexach3i2nOSSL1zBBuKNb9Cwg1sMpei8VLb9tNTCe7oqRo/o
O97ZLobuvPyNEgOLGKHUOxFlksh9nHirvTDyS+BZsU155Ljawn7C/oDUaZ7syP4c/Lr8oLBDPnn+
m1WW4fWvRfWL/Fz/BpmzvOa1wk/EZUV7y6ee+vVNlqFPi6UFEKfWXv1a/BzvbQpDPh9cT0MC66hv
g3Pkjh2iUDe5ex6d1LqRbdWdC+lON2UBNjUx1cgIYS22pLyvJE4WNF/0GDSHqACCQxKI7w+STJyq
mQxmyQI68vA/g9rKJ7nyReCFBZAwtqyFAFb9N9BNegmNCQoA2Ta+9Y7bavTOZlwP+d9AuPgbDleo
gUncc1X+Ho3mchNzmkZ7C0WoL0aE7rRXTlsum261LXlh6AyoIWAv6BF/o+f4aT7QhTRX9W6Uffu8
jMN6rKKRhCoh/33aO0Gx9xFS7pYZ9rfT0pDY8P7lyWSczr7vSmLscx9MWz9snH1kevsusEeO/4Rp
kNj/ZuGBC2evs9VjDOC92OSGC9lvKxFMZ0heB500ltjp1ug/YX3N1BOTRdZlevGlL22OscVVW7cJ
0c2uOERN9zyJXG8qnw7Ckt0VV/zQFD21I7YlodJtttYveR98Rv3XSgXsVs/dMaQ0AdmJT/hWG/fC
szFG2S7PmuFjz0xYCisKMD7vIUQPRdkrznOQ+Ju0Sm6WAvfZTz3uvOOFP/DGIzq29alD9Xa37Aux
NHt/nXU8NhDSQBhugsbdREX94Fk1Hgawg0Vnd2nb7EcDbsSMxjlOo/1koFkQu4F/RpMTrFwPHGQo
PlTEvmrp86rIPVAkhBIlWsUxRPNPVQZ2tB335F757/lP1CJzYyWfbOJgrkXTN6MBN1vdtdOSzDuH
ftRzwC1wV2TmXljMKoSQPKAwQpArybrO7V0uxrspCQCXjMN3xEr5yk0ComBWPJKLivtpPNlecVtN
Xri97k/OYRZ3rSmP/SKCBxDfF1mN0zaxWzJU1U8nDO+9xUah9O/goXXszQffTkFwYbzi7Usy4Y9q
EbetMr+qtJ/jlicpIokP6Ds4qBa4TBeS2Q1J/jOvKa/sF4hqSc2Nl9h+fsmvNRNu7gSHqiwgGzdm
t2mUQXTrHCyMem63TtJVe4Xsl67koBWPt1inDsN1SO+ldVvWxaNyUF/6nhNsgh+9yTnQx2kqVGw3
0OuUGt74+zkuU0aa03lzoqzNYtftgkvPI+TAiS/hnYL7VBiT34ZzP7/xRWBFXda0ioaJT+jqGvwN
7c8GUpZ3XY6Rhq9iFaZ8lRfnnvsrneDCXXB9kGnpurR/ey9BKcWdy8EGzVeCP1dNQZqipp4gx+TL
apW9u+oTGyzuz9Edne/r8ysehSp/JTgw/blsaW7wR+cc9pAVZJ9vE4wxg7A4+0Ba3JmL3dzZvnsf
VAs0QZrB2TPlqWjhcDf6it5SxMPrPNRNnt7gEeUqTr1JfI88Tzf/qZUweciUwDGjGVR92HY97ROv
0+37/zuJYv97uY78Sxh5aIoeyifem/jfS32U6aK+EVl6dHSUPVZupZ9m2XF5ElwnzNaEtQjgwU/8
jefjiAbdkQBgDVFHyUc9NiTCndq1gChXFVQC1/PmJ5KKLfWUGR1jQ3UUZmfPTGmxmwhXgn2M6nwk
iWC6Gweu+Ue9uOhKozORDmE7W+5afvv/qhD+/2Daf9geFej/ezDtNf+j6y/1b/3s67/xz1SaFBF9
6iAUketSqP0fRWsp7H9QSg2vCTPHDqVNAfJfRWvb+QeTflzdyJ8JFgKu01f/SqWF//B8m5ImTcKA
inbEvs9/R+b+FQj7Z/f9/9y0tom4/VtGLOC243twiiXZOA+T83+jWYJRZUNCveHYAlM3MJVQgNcf
TesU7e0A+3S+Hw0Bp9e5HYxzpzooYS6eSZlRwjEow73c+DoNQJjybIkuKPD97zZ0V/U4rYBRzwnm
9vIZEJW17qJw7gJQ8H3B+HNkp7oGNOtEUjI/WzU/RV6A2OyW3Aj6UdxwtrUnWjI1bW/UThRrkp7D
sG4fwmRS1DwGaz4g/vSSKlplfnaEUJ89H14B4fjJmr/HnFTfjsqRQkQM0BDvtaYGTqXJdxP0W/6o
77Jpg+lH67CWSYUGMDaj/QQgwjPKNQtZVBIsl703uajhRTAk3Z76yKUQwle3e+3Iz3rHxslXnwPW
lLS0VYKhPGWZ38BmnebsGQO3Tk4TEfP8EMx2iDYfXgsbSKg4r0UyYc/yDOQRdEiwzs3PUaYB4XbV
rWTDDUYhLUBa4DuaZ661Nw2oKHey5xBNxwmnQ6B70ewEQVQvXmojqjhJSzD08yJW92my/VbuhmwO
3tzazgDSs7AJoqxyF3R5KawlhnA6tVuV9Vkaj5m+qtWF28NkrENQYDWNO67hyRzxlzzRPkRe6rPs
RhcqQGNhxD2NG9KynN2bxYKmUvST1ZyVX42ks5pgHndNGMDlaEkTQzrLE4/7R2XJJQ4VEy6bkCvK
9SqoG/1mNWtLVBwh+mQKRmdR0+2WOluL93YonEUObZyA4fzdDFIUeynLKNnaAeUCXlUNNGR0g9mc
Vv6ZZId6uygKQSRO4qlOXfh8UdrNMSyi7CudpuV6P7DXL5MpFz5kW3rZa2P6nOTFarJXuOpBSNeI
6ute+MmqLtni9Tfd5JbexwDj5afk+VyeeAFf0+KZKrJPl5Mon1aaicwzyaHIgaglY7Pvjd88Z0M2
sm4Vtab+3bmpHP4UdaOaExeddN1LC0P+XBPzcc9hB7A7zgKPM2LGtOzG7l1REDR3Lb2LeDj88qq1
4cTbSRN4vAUINkPUEe786s5uEl6oLuLniyhavxJnWmns2V0mDxylE+fi1Gjhe71MBFbyys3lDaDj
eblHfxLLZum5FD0ox8uk2Ps0ORdrS7Jiah6pThExzCKFUmrnLn0L4tRyPTo25QuxcWl5rd7GJ7YQ
hZsmSAsWC7Im869VJ8T8Gwc1ElXFn64+QzVlVkdev1LNC+ETxps2Az8SBec81FKxjewada57blpl
1wzhS+J6KYcRma88CUqTDiN5Bc+WW6eysjauuwUZ9poGai5EzcLnshhHO17KDnSbWtuGWJOhrfyM
3O5+1WtF5EIPK/qIo8XoPZP5E/XrQuDtFlSJt57UarXzacrX9hgFCU3sakVgPIzCqrhHJ5QLGPuc
8tBBLBy9/jdmAXhM3yyC0rY/k9rE7lApDOFRy+1aapXcmF6lMA1dv1Rnzk9k23nk0oosHE8FMXAo
cklOBYh9nwAyvobYpqK4Rt8XcitEgMCriKqPDsXaWP7L2PlLv1nHSSs8DONU25D9n5d1SkKQyW6j
3LPtqGrepmG7UMkUswv5oyt6eIvhAtzRZ8kcVKKdNeURh8350yEPcqlbG31JhGipK6mVDeE8T/Rw
iByB2R/QYMWtsxR3A+oY7NcA2NPrfqqWKLv4lcROSz0wcztLrs5X5nf8itw+Wiqmmkgpxo0dtZ/w
nzPQpvVaf0V9vVD3pDpaPC4kZhnhXZjzpLAQ6B8VCQpoJHTYZZDcetFCW5Oef7YRM+t8YQFet7Sj
H4rtMgy7lHkJiDnUeGmK6ulpzNpTShrxXOJm+nOHodCvA+mhZheiLOz7rt4BlXyVYrRuQitBaldg
4ib/t0Twu7e9mqWhDDZdSLzmvTNBiXQM69718AGzku6G5zH7yurla2EBrSpWbk27pK6vDBpUse+C
Ybgt5/PPpV7fnVAfA49s2CYnI/lcYHWACZ4XvP2m2iGXbgLPf8zr+gMThkhYwRwbUQDwiJbzm9qT
/52K4HbhYplW/njjjjqibbjQZu66aWNBUEwMv2DL5O+cN/FMSQrGtKDTQx14z0EHx7Kmju1OzsGU
YbIpo+Gt86e7NBh3KOX+NqCxY3mJOWLt2bsM1Eg8humWF3l5ZkXjMHA4OFLDxdmtHbGxrtGKPsRE
TucHOw8qsJDjDVEGroarrr/HpuYfcPsD6Dd/l9H7/2waK/+jOq6LFh+LeGXJNl/sX7SjLvRg7Ydp
7Aa5Hegxb3qFFugky8lSrQf60dutmjaKHNNkG4UDmljCW6PLhrjy1EXSZ9962AfcdJ06Hjnxn1ZM
+ksaCqtFAjUt5tJA/MJe3MvAmECFXTFg+3QeZaWaX7agqzt17haY3xn1kMaav04H2slnQk9b+oVk
L/RycMxg3ZpgLY7TAmZ54n+N1OWlIX9/UqO1PnUFKtfUJwNKerMzBZWoEbtgMwwuEPnVvLbKIpPl
iJW0yRUrydryKUy4BhScuDCqppSsb19+J16f70Ie+NQW5g93DpqbNJm8H4Bhk1MriRZM5bXdR8n6
jz/R3SIAZ9p30q/1b79mvASJPJx21mo/R3LVh0lwCXZJJ7zxF5z/HGiFbkkJYIbW9pM34+ZXauao
EPQXZZG64ovOC5kNSUq72FAGrdikujzXqb7QXfc26ZSWJ9FmcBxRRr+SuYHD6fFDAdjphPMHOd+L
RSNrkhtddVldUrVe0xcXLAY6ZCF0dC/M9g29gZh8Sr5H4iMIvA5/CGEwgyBxO3kMRViQy0B8NSGf
xGhHh72LGOmZTbrkt6J3PvKR3iXpPBuRQgYnt+OJRireNo8dhQQ+jrkhgZStp4XAChko+so78lku
vxNuv0OyfukoCj4romSW6cGghzYvosC0iINkQHA/XsPJZQKl+IkrQ0coCbgQ9+Z+yERzHvvoZDJ2
I9BDmu1cgkL1snvGENpt2rGugDQS/aAbmR+J+w1gSWlSI8BFvPz876nyKZE6WfdoUj/FI+juI2z5
XVihfTvucsNXGfEDySTsP+pQjhuB/ATgD3vW42ywScFHxMYy323onXkWnnk7w9XNm3E7uGQiA++8
QnWdVic5pg197qRhriDpz6k73Xm5339S3HV/I9B9zWJZD4agRVg5x8jP1y0R4F3DDMhnyz7ShgkX
ok8+CwS2cRmgrshBW0ECvWySHT9gacchwTSeF8lphcW9Z7N6iDkas7lflkSM7QjolePc1kwYxGUI
67OqMZGV+NKd9WI1qXVyxu5rVGn4brvVdHGL9aGseufGS73HYQHHJTidBlHtH+eAh6xdBMNBOCBj
2yhadjJtw+HWhb54M47BPVsROWvHiuSA8EfvsUGVpreQu7yD2mEbBJ3iK51vOjYEX9KGuE5ciyHd
coO/b1eTHnykiCNvgXKru+Qo23bP5Rk0JjmcN+WQCaAYHaty6l9SVJnfIqnGbYkEdxm6aCLrzh/z
I9EeRsTwMVfDhZHNlr/73JyFmzi7JJnMbq1obCp7CksAsdl8tDCBCNq5dvo2lMkP3qdPeY9Vp1cq
npwyfcMRr6Oge02fWV7ZI50NVRM7pLy2vCRPzaDeeT6F56VVI8Ac89144ihHoqsJIdXnJbWcF/xN
2Ow5kc1NmNv+uh9FuC3M0P1oKBtgfBXhvVOY6DZ0suiLWnZ0n+KQQ3H1rYFILvtWuwkd/cG4wrqb
sAK2USQeSCn1PNVc8UgQ8d0tVLjhj7bzSW/t7ZDzno1rcFwSm/BKH1444v2kxcUoHqF8+5gWDsHa
9b6zkpcSqnDUV89pHiVviLXzfIhAyv3i8UVG1+r2fkH0YklcViZ6nju3nGIqjAQYa8aSr2Wecr7h
6PzCLlDyzbOAdsZciT9LOz1PSb6fFxtjNR0KvoYjdYr9hCDaFfJ3PTlH39GfgQqcj1DwVC3dMWDm
YZxu2kzwiaqzrrtXrpCcOMJlV+YG5ZMq42e3EjfF3YwwTcPslJow/aUXS8TkptPjuM6/ktRVly65
KlMOZ8bPkXzPVrj6mVEfKHUURXBF6qfFbx8LAnTcpMi5wJbYeOwrzIiS7GewWhEML3Wnb5x0ui9I
JXIOa4cfufTs+1IG1rZJnWdFDGszDhPQel7T/OHEoYzyl8iXnDpaGWL1i2I3FDUt9aYMfP9Qsolw
EBUY6xHtdoWFLXO7O/gd+bK0u37Vjf6py/yFdKu1w8+AS855OAzC7E8/+dj8Q00h9CrBLX65EPbN
E/PLLF6wy8rF5n6fgMa057z6WQ6yfacKzK1MCQgDav6ZjgUQP5utrJgwZ3WYEqzUCmINFzj2OnjN
meJ+1Jp3yZTMm9zXza12cSD0oD8MR6FDHjjv81rv89GfSOgGgmaEzBiPZKPFlp+RKtttF6KfwWXA
NmS5Q1QfbHryPx9upqR4pG/7kNesryE+vnvVRCtOxJ5Xb4tevfiaNg1+abRpDJfbAG5BRzb5vGge
/NVS1gfWiMw5lwYwLDfp57mbHM1xPexRxVOYUz7lLyg1M/e1cu7mTRutF0FSHIPURHFT1fepB63K
lyev6jy9rc1woq7f4YCGP6d6UM8YKvzYpUv1Xg8XyWzEGpRvuEk7spyvNHm+B+63G0xkchepOPte
yvZqyXaBKmQdm4H8QyAjBER+smLGh9oFeTABsuX7TEmlGZZbrJ/TNY71oQZDrhAJ2kv0g2h4trO0
fXRJ/T1Zg4frxnzFFTee5QcrC+EtUhiKO52t3wkLPnt+fWcgbH5cdixI5PbCFLiDneJjV9wM3qze
XaUPSs88Um3nfvGtI/1E3LABhBN/ifslqhHarzfBTjJZFPu5MLf4Stld1yM1eLU8pn0dN+70MeRr
f3aqQnibqp3OXd432zby22ArjU/HmebTL6dMz2OW/coFp7cp5b0UmB66s08p9JK0ZPkpP2/yQCYx
uzgcJFgk24oAvmk5LN59qbv2V2SVBJZ0Pn81NOAubkjNyOV3Deg9xc6OkdfUnu5vRqDD98aLWngT
86a/W7KhI9MeVuQG+qg8IG8VJ2WG+VS72YC9TwvJpYRMo4JrP1mj8tKNdvPLdpubwl+42lPs3NIb
B3OZ6m2CbHWnUm5NuUEDLpiN+5ng1KJ5jf57zlGVXEownw25tBs6Abd90VefPo8dgkz1XUp2CuPF
Er9GPrdHnkGvU1oNf2x3SXb04cc4sgD19oNv3itnAVpsaHGH3vBKGYFr/gKWp+hJUeqIaXxUwEO3
EAH2MxE82jkHJ5/tpi2VcHWDdghId+b/VDapMBHg29GR++SL/l616XdbNB8Jrz7WZIkLvtR9yWNK
uHuMv6cgb5czV1ueiOnPALf1wdSy3GmhTnBnuZleQVlWHqs++c4VdoDULTtCabXez4Bq6ZgE6Q2p
zQU2aZmuJAJIs9LYcl9Q8qLtNCQ3buFme1y8MbY8MiOd2xPq89sfPV2eA6Md0RZMTPrMiMl/sXcm
y5Ej15p+FdldN6odDse06A0iEAPnKZlMbmBkMonZMY+r+xr9ev0k/SFVkqrqXlmZFm290aasVKkM
BjH4Oec//wA831j5nLD6kXYwysjY41uKY5RIqs7da7bRJJDbMr6cermSGldVX612lHcVKEcIEejK
BCC68pK1u7BZnIZwT1vix4vqgBdTezPbvbxZVIudCatDNtqIJVLCaOZ2cS9i1/0xiCI7DA0Tmhxz
Vsq4x8bRcl94KDAxsfX2UwujrIXrgEcRtxhVOt4PvkIvCjCNxD0zVh7vhRa8GzuMVus4VucZqvdD
gqPvg0zcSLHSs9jW5EuNts0yskO91ChM1sKZ+xPrb8I0l/Sk6qzHYluCPlI7ZXXWHkzROU+I245J
9juo2NvDV1+yQxZH3mseVc0pdhFZzLDe4evlYud62dfFmb7jaSietJryjgi+mcw9xGV26JR5dmPL
9TXJjQedL+qlzIn3okH84sjGCNklpndxHzEt4V0TOWiOcBFQ2EG89jEmQ0PrdIHMcaewsC4Y3eGs
ppamm1cDa097CiXNZwRxHjobKmQn8Ifm06KBuDXyfLihp1V3hk7aJ68uf6SQDoHG3Jl8WGwqzk2q
15tqMm29I9+HiWZ1zl4nh4eqn+odon8PyAcTitq3P/uqOGUdtG4963dnVA9ESBQ3mALcVG0ynxnS
YnwYbA65ubJ/xGpaT11c5MhPxGWKyQ8Ys3UoVtahDGlnj7vZVDoO8VTNngY3022AVitR+9F1L3qd
295u9ef0znVYswUWhM2T1S3aDuxGDR+u00Vyx/DjYP0CbOBIHsmzO2T5/ejN2IYgzGCdnJr+vKsy
I5uCdanKO5KAECOng5afKdrkbxSLwkJI17AI9MrxbGsi0CnS8E/dqkDGY6YIuhs7xG0LgraU6R7K
UZ7sF2jivFZWEVentjI5SpqIdyHIO0aRnbQZIaw6KfYabee8KxFWe5TOqb6fFem6iQZBzSvUK6lQ
oL19URthO6cUprwu6UyjjARiKNEyUFU7okaCuBbk7lLaodkMzlMpM6ybEmdB3lKl6TgFY27Df40h
k8+HYsjiu7HvnrFOaS5Ty/julbON8EDlxm5sDR5pOirjjh2bUruknq3HuIzFM+Z9ww9pmukYyKgj
81glI6z3qrPbF1kLDRmrwHAIZ7J1695NnlIOvewpr2znMmeA2HSm671jeunKdjWhRYqxjnlwIxm9
OGK5MaTCl85Ja4RoSKXYq1CTKj/zWED7GvdozthQg7hVQTd1xbjvZCLOxF3SSgq3u8HWdq8jUb+M
0ltSltsCBCwt4lzvwe5xlV/m7CGPBrCssRkPmKVcKpher4wb/qlqRHlDKMmNR/UI/bGWl23Fkyhy
8VQ23nVfpJcGzDOexBLH6eYBTmUX8oajhNFKfVkXvfCPsj8ZBGyxrUZfbpP+WIMmx85gfGSi+prZ
HSaoBuAr/fP3rVWCXcBmAdOsZkaJ4sqOXeaYx2aQo3qGkr6i1llmlYQJo88pt5y8QT9cn+QMH0KC
0hBtU3lXjQW5c7M2ICAJV5pQ+/7ZmAz6Ci/2/K+p739r5/iiqdvmtKk6eSMIz0sKiV3bACKIAxh0
WfyufCAujGzoDEyIKLByMIDMb9ayC3HduZDaGvdotpNd1yMEVT39Z+Yv107E/iOqHzt0vxtqqQ9o
X9sTYoLHZBYvqgMjHYmfJz4b9GaPDPIeas1Tk+XtgzJl+i1xCZ6vnLXAlZhoCb/OI66yjuI7Q2Db
ALtPt09Rv7pQtlYfVWiDrBkSSbYaD2q0cegrpuRstVN/r9p8Zh4onJHnq16wXcKn4GBBTMDpPj9D
N8zDllT1AEnv4gUucpFT49VddFzMAjQZ68PpIxcOWif4tQgsoWaOQADw/DRAjZZ5AHPOckPOn26E
FmR7r3KJuq9G1nc4V6aLd63GflskxWidDfg4bjAJOz0A+fFD3NY/sOnKxA63Aqw/MW7Er7Uu5N5O
1omRXupLEsk02J8j+R1sIF4N1Zxjeef0Oh4PNlk8EbYx+lh7bo8U0jNfBzStMphZjz0nlpIvNc7b
13KklO4F8Oup6zFLDHqNEA4+d/qlI1jW22XdLN7sbvo+GFkWDH5LgQNWMxgFy67s37FnpPI4k6XW
I6XP63cWTd2tlxGBFDZI+MOl9tIdXDDso2Yr6/JgnFrzrsi7KDnLfs12XUpnnnrVmSvX3bdimr9m
pq9i+touRRdWy0PW1vSMDbqWS0f6AKWWYet3OFrDHd8ynQBiOeoD7WJog8FNjsmrC4PIVKu1Awbc
D9KZLpcOkBOGWWJB2vd9iBOZTPZJuqKhtdpsPTl8FrHI2ZqGc5O8M8ddDE6+mSN0cAlzJoUhLEG/
oXDg5on7gNZ7QwpsKfpEnlAZVLeTrZCFFSBJuwTbOhGMy2i8RGaUXy89Lglz5rrXfj43B1pC+WOg
HF/yeOxw7TKvam/wvI1IddO3A5xIMQ1ProFnp2d6GISYOehgusDnn1X3BUC5LKirUlxyAO9WATOV
hJUIV9GVlebau/2jYTTRRyxyyOt9Wxjb64wvKf61gs/DZ34xLo3BRIlGH+m9C0iZ0YVjOZFR4mhU
93Vo6GLsdnAs8vVinKfxrp071lU+dqiByIo5TPOpulegGe9J3p5jr+Qqg30FdjLaD3Gk7evESc/4
47n3netPu2KCleGzKiIXpjNxKGwqm+8yG0KhkbbDBGOKXbvYy4fGLMw+kIIzX2Vs3zF8LpNpl+BW
8aXQZf6ON1Xr4+pX9fBD7C8FUBHXqXoUqJAvhn49Rq67kQBragEsW4Pl1Wh1D56NBYJgIX0DYo4j
gCQbxci+IoMUh0Uh1w1E3RJHxDseJgvbT9/F/tSlOQgZoF/gGvuI1azxnCcTaw9RpqFZlHic1COO
0EbTkhJXae9LXk8PuV4kjO42vcm1uMoysbdxSwmdzj57JhyAcb7LjS4FYo29u2juvnpuJq5z9tK7
TqsPwYouKLvF/TFV8ps3656C1L75y/SEg/GLaWdVSEIWo1ZXgfgapQmxXCmfgtaoIxoUEdQD74qg
VIUF429YFzZ2GVNmAIbYmy+lj2MGJ/8jKmQjXJt8ZdLJeyLrTfHNVMxUmEI8VyWw/9qv8gbGTLJv
m061AYautMiL2TfoGIG+YawuyqjDdq02w83SSwH6suYWs5dvWaftMwSPEZorSkYw4HpwBXxTatAO
7Bf0r5pNgMI+Ex1NiWN9MVZ9WVndZRWjpca2BmMX8N7ugcGQteekB+vL0KKlB4L6JCWzs67h8QFW
G0IYfLKVZa9VI9nfjlCWMw8v7XZVtNtZFDkXfbOw/+cVO5lGrHG1i0zW6pVlARn1NoThyVxdWGRV
Pm+Od6B4Lm8b3SUdRttOj5kpPNZePZQB7IMfZVsyISYDD1qkQaXYXvbPpmdkCGY6bfE71NXZMAZ4
c4QKyakdKCy0NhQT66VXPsPsAujh2e5Ca2S8tKbpPyexwdklwLwcxLxYzFiZMe2WBQCzdewwj9Gu
cZTFbJEwht6teGVuCqAAS8jsDtAjp1+SYYwefeSM3znZaB9o3qHYDtRelvS3dlpHe/yj2n0ajXLf
WkReu2n66mH0c5BDbCOA9DgH/JYzyVbRV6qMfVuWa7NTThR/s2bZvlgO2LlrOAEyYXvHWCWu8Q6R
D1Nc+tcYygnwSFc/dNLuD1wH87y2dvSCnn6+qEbTZWcQPZaR/JQzWT6GOg3uCKgUyfKTZV7nBdPQ
TVcpio97h3mX5ZTCj8gs1hsoGFdtHUX71PeKM/6+AU8Bfo8iHxYuxDAcVnydbmdvzNJ9g5CYV0lE
1RclrRQac+7cjsPwXEiVPwqshRAGz2PJnzBQLkGSqEjdN0PdXiE7Z1bzIKiNEMNjzzrYdj+6+65y
ICukZlO44cJwVbAwxMF6B6yRMFfkLaybNl77xwHwxESlN+c3tsA/N9ATwvSgqyqM2dqxowDAMLeb
u6UuYnkVadWrJ0a9OgaQml3JIisbMOXH2cmgCGirfGqixYScUvQ9B6CDJ/lxRhOBGzE2t7tReB5h
mFM9TcDkM5hAhN7MwyzaXN8tu4ec6KyCfbVeoe+AHHQTSfIGlseX7D0J6+WccS7r1IQYvxYSsqla
7QYSMK9fmLakv2Ov4xo3NSSkYq8gO6M2t7oYUWacl18wK0+xZKk862a0IWcaiwBMnDwfPa2VtM9E
KgAQ4xKR7+dogMYZt1AEMPmzvtVOrcsrP47EmeiWCNtwsk3gRcGr+Mpav1NHLxqWH7E1WbcNmRjF
Li9TeotaDWtzN8JpP9eICSHeLgIxcYZ1Z30lzL5NTxZOkky7g9G8awhoM1oynBCx2TbgFnk1rBDI
Lwg2cSlGBhm2wqTAtTTz76kLbQlH3BK2joWE6FwDPuDwEQ8jzAMWYZB1WIX5AYMrVsvdOMOS8mrX
fzEnJCYgi+y+9yxOq5euzYer3sN3hAJUrnAFKBDRwZDVMAUojptveSN515Z8+uBbNOCTnDHbJs3X
zS7+qbryBuyKOZUr1exNFdF0Y7bapWHvJj622B4z5IaJmh8mhI3movXWauQLcquDGko0EpF4csrj
kntzfMlTzbAtYHggVjEb76YukyY7taZLMPTqeQYe6AIGUdiUJp1SnKHfCGstF/s+K1qaaxuY4JPI
gvkpHiwMN+muYV1XU9NcL7KSxalupvRhsCztnbDt7phGW9kuAYvf/jsnXH+FCShcAFdECfzO2K1Z
j5coKZTJmjcYkbR+NpaQ6k2gjUk5jGdnOjQTw9mukCRFnOHAofUoyFgkVKuoit2QzU6682cG2JnZ
/MV3Y5lwKpaTg6sk1PoAUvdcc5EGC/kl6g60oaLNmJJMNCI3E0S7Kzh1lX/i2kMeWnGU6Y7sV+CB
S2IfEnaAgyzewLqSnC2oNvuHZVK9HzKojyxQqzJJHiNzRgeyjm1pf9c5x+5DN6UgojB5krp9a3yZ
SgDIyEjYEqhV3yN04YRGr+uZh94kbSC022Fpd5E9sXGzDZxxkaf0Iv2T4Pjf+/C5XEYLoZGEguyQ
eGH+MZBJJarExbxazvZlesHhH/3V7O7fNNj/YIMkuJr/nAh72/VtNf7ljGJ1qP/yP/8S9lVb9cNf
zl3xpj9+y4/99aN+Zcgq7xcPMSXUUyjvOPXBn/6rb6OpnF84nZTjQE11SdDA0fFXhqzCt9G20Qna
OIGaBMtgffgrQ1apXxSsb9e3LN/+Sbj+VxiyjvcHgqxvYdjIF3CFoJIoKf8QlFMvpQbXLJwvrb0t
CPGodlCk71oshq+r1Zc452efCVZdKJfcm9Us10ME2tsLLA1Sc7wekkV90P9wtKcrEYhzLxHtyea+
64gHKBdvPrON6B+AsPQRlaF9K7LSvi3Qwwds06+6MU8CLGu6/ToscYi/03I5rNH3Qlj3bk0OQ6mb
lzJhWpJo9PeuiD9A4WJoAZEX+F79WC7xGYnpN3O07utapSc8n/Ce0OOWzbf5jpfWfVxk74S8v0b4
zgSLx8snJu+JXgYqFnG44Fg9xLZiFTAr6D38JXvFUOFZNvEXmZSvFeMosIt3lqXxlmwsjKH4HIB+
g0yom3RlAWxY7ZnhpQ0s2X1d2pr9fVubL2WTv6em99Qt6gTh3+B45ofPHfMK+Z9icI3Q0rUVZDq5
TIaOCA+mr33UtGJvZp69S81VHwXU1MOQ8O0yky3/PIvnaAusKcroaXAKFFJG6gTa4mI1uvhE4yH2
vS+eBfKq4zJ2G1vH7EO0dH04qezDNSAHFYLfW2CSdRvhj7mL3AkU0NZ33YpEculpfEVZJR+Yfgk4
Jno4KbYKr1NNv4dVZMJSfRzuirFIKNW12seVsa/NLep1hpTnD+xukHGrC79f27NPCNSua/I6NB1o
M1nKz3dXUb87dmW+DDVPQOrGiO/Xoj40K+xFR6QfIND3vmtcmBO/NM595c6okk9tJJ9YC32m9SR3
MJSugHs9mAlcothF4Je2Q3QW82Kc0pEkOh6TlGVOLE7xVD+4zPhBV5v2aVnR4gwtlZ42mlXnzK/P
uwCqOo4b9EfXCMqHeeUGKkm2SF6ijiPe0AFi//ac9Ut+gbIhP+gutb4WqNuDOOEBi6PuuIrpGTnD
snO7MdmjKrzvFEwS6BXWMRbOjdGN9k1aq+a7NjSVHGIJwJW6Z/qrYXKb93mVfaCce84avjdRCiv5
q8b8BaYRPjtspkjyo5ZYaKjwm5HkNhvpic6f5Xda3enWYt3b4EE/T9xF9qHd3lesriBjPUVN9m6s
9aMeuPtVxjXIob/sfl5zXYNucYDdG2iZYCLhLYIX+xYicCemkbjI4spMzWqP9yVE5Yw3CW8VFr6a
hx2WJJqr2T4qgPcgq3h0bZjIe8OY4iuEtWdfCx7uSt81lpveo3q5QZPO/LXUL8ZMxosxwjq3Kujm
PUM/yP9pXqvXplufsZAtgkXI54hiG2DlRrJO6fV7FLBXRavVIY3xH61TzWOnSJipO+ydzdTrnjB6
djeCWfRU95wvWQNWSVpYWBgtPFV+91YM17FXXK3wi3bu4j91sr6rRp4nZC43zcrvJCZ+epIgTu0m
wYQZ99PelSyOKptUhnogJrXq9uCwJS25HHcZatagb7fdHeL815/nHyOdEyi9jRZx6uxawVNUROuz
AQVgJ5DWbeuEbuc0UH1Nk3vcFAyQSvCqOEX63kl1LwwoYcTdVbe61ArhIz5VIkVmAEcX9r8hmCib
ot6VBnekak0MmeIxl6DBEZekMvnzuOoLcp/hNMJMhwHWtC/abF/Y9goGYo58Ipm8/bzoRxd4jhh1
1T3k243EHRp+7SxDIy29PWfqc+7w9OiNtzxSBQRfJnB1+zIkVIo6elNO8lnaU3uuii7j3ATY/vnZ
GjI1HtT2eRzcpyhf4xD7tHyfr/k75GjBEFZ2+y6mxZ0KYsOSiZ6+n6yjTpbnKM0+wcqRC0TCvPDH
6bqBVM5Kile20OAgVVJcNUt+1ZT8farnjd9N1xYm7+HaUpY8lb3C13xph1Je9B5GKsJYn+uO7hLA
ntPa9padNQ04yGnH8duDxjiswfjb0Muuy9b22ieH55BiJxlMo0yJrfVurNq6B/7MAsjDj36pXxsj
+5I1+HLHCc8C9LZ47w7cWhU1VmBOHEX2iq8NITI3ZhwTZLTq/tHKazeUfUaAiMG9lJSDeeheimbK
LyYz+6gBFnBS6eVuGlA0TAhoLgpY66dYqjlEn2U+0eLj/jlhAdqv6n6ycv9ok7R0dsk8i+FX7Kau
5t5GzhNOxSzkoBIEk8Hz0vV0/KN+XDcBsZ2/znyt3RLzf87s9D1etrWn1FdZszwbvXMDq745ZnJ0
T6kHOgHuDH0sbl/KtfDxcuJKsMj54eNbtgeyPWu/eOU5eNEzD7Wr3Ce/9L/TJH8Iz51DKVdO75SN
u7Ws0UM0a2Dk5Tku6peoW5g80P1fW5pJHYYQRdkxflBpoDhX6ach4Jk2UHUpguUrticwwhximpL4
w4i3S0+w1g6VNZpBLY1gmlk3T8R/pTHf0eQyj0vEwsRdnmdUjYhxxwrQqkRMmaM41GZ86YjEeJoW
7Ktb1fIV7PyjmOPPZY4PUHE/8oFTpq6S4WTURXVaarhzGKR3jOrUOpJIMEtSQGdKrDJsbEKgrIYb
S8GC3x1Pal9WExfJyD79lLetNbh35kQNTJGXoiFM30fLuCihOO780ngabI5ybPC8gOmdbwPrDGSb
Zx8sNt9Uy0E8cRroBcRZOCBnU7tdwWSsCJuIGdHBtVHoKjuCMTGa6tnEE5DInU3qM9XJsldV+m5b
m27AKO5qLMP2AvZSy56fiX3jRxozxDPmThtjMKLIULbLPHrCcuS+T4mX8de2RmHPi7E2rnVsi7W+
iXsTPl2RJLeFr2dEAcxcQzc/p6RdvAHH88sU3cvW33VAYtBRJw37n20NrguIu8GGEVty5EjIQQf2
RWIPJgRnShBWbNAIhvhpXnWl+VYtm+XzWL2WFQEQ9M3HHqpCiC7mYyMa6JnjKs85/QVGzGHD4h72
ta5ONqzLa1G51mFpWljhyu+OyI50kI38Q9Y8mq6aiyBTnN3GyOZ1QkrBICvuReYCu0nzKnV5a3ou
JlLEZcdK926c+H5gFrjqOfhAINaiGACBYI/D5RZW+t6WHDtFSeGde5t4sIW/6fUcZ7HJcr9wk8fR
kMNhaXlQ4RGyQN7qi2PFH1Wdv8YTG/hxa7ETfBKviRGqdxxZ+Z7gOOAhLCLQoHlPXmLRTjsaf6DV
PEMdIO9hPK7vUQscgNzIeI8FxUzVuJ12Bi86EVPz+edhmGKwERIQelEm7Pn1SCJChYqIpucZJ8/+
NM0SyQSIe5iObGx9u/APuHHaO6lY6cSa+rYdLFDfu6CZoXyzSnvCagr+1hZg1aSO2qdyJtqqpRJl
2cxlzDF9AMjvjz9ntP8HA+s/jR3Yftb330Tv/vqz/38m5GJ572Cx/6fD6uWg32CptYyrf/vX9L8b
WP/6cX8bWJ0tNADuqCMcha0+E+PfBlYb4SbprpL0OJeJVf1jYFW/0MdabDb5cxdfDabcvw2s1i8O
HwLSYZHKqnwp/5WBlbH494pORKHWJjO2FEXClUzU/Pn3tweY32Ttmv+jqTwHnwQMSuyR5X5vKDoB
bNQcO3tnXK95i1OGRuhE71hl+Idcu9We0u1cO7Ku3wg7WcK+0euBCmbfIFJY0fnRhWtMn64VA2qA
m/uzAg4P21wPh6HtOeOTls4HWtpxnK30tGLJFNoiQvTgT9UVzrQY4KMIOK6yYhTq1D3esc5hMvM3
y9XLuYTFt0MPNBzKkTJfOnWyr3owP7zxilPpMkasEBzgOVGXc+YpwlfIVqprzoW1Si7pib29SSCf
u2zTaUyj0dHl+CveOlBsWup88W4u1r0H4pq22UeJBoLEHzhMGwQbiWeVcGoTh3nwqvVbxyY26LD7
HvziyhD48eG4nB6dmX4XeeMr7jqkGVXs+9Hi19DpmFJh1pCLWdOEYI/6Kb3oQmFUdOHCFz+ldv6e
LMS/dEn1yKb2GuYeA17KTJ2OTM4ADNvBn727WyVNUDYcvYTvX7cie2pob85pmSa3Xo+yBlu0dbmM
bNQozjLSHtOY/JxsgRZpnGbXO25JAUGrIvNqrp2bIW8Ycp35rm5eRc9PwwjotRgZUfBmpxhOXIXt
P1VO8Yol0CN05ctoZRkqiQilrOsSmX1G8R6N7z/HG88U4w4Y8DoBud23ZeLiZoWKFVf1p0EzljqU
YizGXhs6igPi/PkCmXDKvZ8haS49ro4VRh8hxBo6x01cN6eCMsPtkT690iwS6lo7shjNs88NBsiX
7TsOxavvQyXyY5N8H4Fh1zZ/pFmCWYvu6tc685mOoNphFGKZV8i5qtPk2epm2R6d2equfXyCA78a
h6ufWLwLsYMV2ko3E3RuKR8KWqt30xTNfboOL5giHWU6eHsMOCDDpO81ISLMcGg5IQTf1LN+7aL2
ERZ6ubMy/djxbbOGairKO1RxWw7jDMOwNfIwk+W7O+QfC3ZbcD0K3FiVRfSe1c0XusK/TW0Yh59Q
xMrEuEgwMSEFFFYRCuo93K4PWdn0sOY97Qm20GXFajylDcpzKh0AenpTCUaDStrFDv6c/TykGU1p
5LIkjnLqZrYUd7K1T/1sbJo0/dguvGeI9j7txUTb6c2sngoeu1R/2jWeLUWCrbuSJQ+hIzR+LWph
P8bU1mXY+/rldJ2lCc40ICnsFKtTkXFp5xoWwi5RJgqSfqrIW1viK2dlFzZGthP28Xo92Twzs839
FHC2DwXpg1yLHjIAOp3bVGJ0unaIS/08Yttvdxjd+9AWMfa2d5PJsCVyPsC2GuLBvGwlZ4LxE1L+
C8YxcP8WZ4toAmJoqjj56Cv/O45azUVkpJ+Rp44/G17TxWFR0TvFY2PfuRyLlhTW2dGl2hcdcJIf
cwEGRDh7GfMTGx+cYxuGuJKYSPriGraxOlVeLvYjC1r4RZIVR5d8jOl0PZf5JzFB43OR0fNIDI9h
X9BP4dMe7zs/KXdT1uvjEEtwvwLascVaMffi91aKN0+MeA9aTYqT3tYQRkN+MIGtApUDPeQKbrK3
0MN49shJq4E2KqybWfjS+tWL3VwMUFvgROn6luzl9eTNUfMyMPmFnlfrq3LU7XtdOUMwpsxb0ThA
+ea5sXHz3l62hKUzr5TfwrGC7rycBCpmLNLhfRoec51KU+YmNVz/uwUh1R7VmGuBFv9pE/KYpHAX
3zRNyN//9b+C5n//vH90IZBd6BqkqxSLjN/B5jZxR5gZuiZmNL+Fza1fcCOhMTBN0/4vXYgryPsA
43bIqrYJVvpXjCU8gpN+kz0EfkAro/g8SYOEn6q1LWJ+04VgGwuxXafrF1x8vqpFXrBAu89a8ztZ
GSXDs3VJPh9KPuuSMckNUTH94F16jLzqebDsa3M7a7JOXo3GNaGuD9E6wr6HYqsnJvf0Oa9WRAVM
wAcnymAvZjMFeauwVXwe/OVxafN7f9LP2Oee3WZ59ZBfMFU9LRyM+CyjvPBXaHf+NplV1Q8Ihgw1
Wc1avfefiA57RAUZpggTNrlAUBEfSuF1Ps3JQ4hiXc2YQ3qm+1S5xhOd4i3hd7w76amBWDZ4xgnD
im9lmb3rCp8ilIHIQiTgBlS+Hy24HkQVXsJ+UgOwFwO3nWJSJpgnJmT2u7FaXiuN0jaZ828GFqpB
m5XoCRcAB3N+xC6Eedi0iRnrrP20JV/HVvXsTSij68G7VfzXbtsL57J/MDrjlBE+PpXuc2fO8S4B
aw7JCT8oFZ3wIGO2aTuLDfX0GOcsRlGMXvhL9Cmn6qHYoi+NsYgC3+faziPmNKUcGjJfxAHXG74z
kaRUoa5B/WGMR9zl7tlC4GvLNhf70mf+bhmw3DwtDpKQBXetwuNIsXv+s6fcG7ocvOnwudh5WdPs
Sq/5QT5BEiBCKHYjDuaBq4CiCE8ExWq5E2vXPGfx+nWyonARxi2SkssiQ+eh1+bBmMR3u+LY9WYK
uylNXA279sGEACx8qN32k5qWHyA9d2mcfoNggZFdp3/EeHuxKTnQPyxB5JU/1rKN98LDwQCGASZd
RcaEWaDvqpGMnVAVkBFhYak1v9pDfFel7k3hGj7rYeNzSLoj0QoEI9lwcpeupqQYaWgv/knhBBLU
KP9R1dAdZ80DCN3JHMXXsWiec9PGza96LkR/H60DC2X9YFas+6eqfCay+pGIwRi4eH1MNyUJmpP9
mvbFrlgymI+QEHdOMmKHhbhi9FoEThEe+jk/J1FXPhQrsuTRpKL//5Gb3OFWXhLofj/6ZNIQiePi
7xZx54em/YEk40TgZOhl5bWZbrcg8qBhb6HbYxu6HToRb7RRgaAqdjeNmHmFbzQGv0OEbNAHJ02z
b1A/j3y9YLaXT2l2x1EaJxh0J1GjJcIfLKrF68Qw4k3yapiKe0YE0KkJIM8Y/KdmUt/92vze+/a5
7sufX22yvSctjM88wVKQaMHa4OKoybxSfvK+CPojy7xcxpL470ldFCI/wYF46PL5UTTGyc7ImPS2
dk8l7xhtPyAQfq0m73PUxu3UMFpLBDbL+ppVzhkD+NdJlz9mKM+TDTT3m0P+Vxeev+ih5M7rfpu5
/tuzkZ0m60QqhGv+4WxkcktteAbrF731EFFTv2QmM42nSf+s4+/TTO/mOocVj/q4716yEk3b5Bz+
5Fv8cU7cTmgWpLbPYGqbIKC/P6FLv5mapm0F36KsQwvCRYALyqmBGhfL4gp5ymNWk88G1lcv0UXF
2gSTPeCOMvx3/f9f/+EKD+smqvI/r//Xb8Xb8gby0KbF//nP/93l2/86tsvbxxu9wOntvSrf/gZH
dL9doP/9s//RC1DUbUnd/uk19jtEghgpRl93wyMs9x8mU2qDHQSLdf/XtTv3/x+IhEUeCPgBmR6Y
Q3nqX+kFfp9C+NOkijaEbggGvQ8e8Yf8v8XP20Jq0X5xouZo49tYKmfPYmFfCdJfGNrzsj5m1fIn
TA/T/OMDzt81ya5xeM+Ub3kS+sDvWhDflE3fW/0X8NuwJcSjR5VAEEBobGsXgSefsblALOt4jR0b
OnUMRRFvTFDnmDboDY4bF6VT3YWaHbgq5Wu2LmGS1ictx4esFWGBWXsMSQrU826q3s3SPkIX2OGz
eE8E2VNVvyceIThNeUWIUciW6wnm6bVPnh+urCtGNhVjB0Gh63y0MucbxkFJYCv/SfRozpDwtEE0
Ze+Jqo+iK0jr3cRh6ZuF4OM8tt5TXBYhuOU3xpcvSrlnC9likaYfCYWGcJZ7p50fRmeASzrWZM+2
3s1UuNhKLg/bR0LnOI+M9oCb0zlvvVuSfqDrySg5QLDYI/3Zzz0XK8fDwrH382YDL9W+h3wROkQK
E9v1fSEE4KwnfdJG9kGSRXZgPFNHd6pf/Ij0Emt9nRf6AfI/koMg10auI4QJ68tPQ1YFrORaBBj3
CpyigXiGCHAPeXzPsbmRCLElKbqLunb2WpVXcExxjsA/Kl1CTFD+JKbS51X4XcfK4wLDRcD1oPOA
Vr89Tr/pWJuuwWsRYe0XAJ+9mG28zLqD3yxhk9o4ApMKYTnT/2XvzHbjxtIt/SqFc900yL05At03
QUaEZsmSPN4QSlvmPA+b5NP3RzkrUwrrKOA6KDQO+gBVQFU6LYrk5h7+f61vXWMkuh/t6Dz28q2J
BxWx+VXCwssR6q7unV0zT6sTofsc5dPHHEFGX9X7mOwZEfYwYsJtbGAYScwTCg7vKbPsCao/nRsJ
cqPKr0q7uanC6WNBDFEc89pT+0LiJiLKNpDwlIdoOm+Q8GqKw9r6dtCbbKsqRVm5SkuMAVT7OsAB
EyWRC2gpHv08t4jqsQMgtV/xa5Nob60M+tEfteKrWlUgA0Kt9VQ8zPWX3GrP4M4AQLVOsK++9+zi
phDOBer360hO13XT3KFZhNupwRE1PxAYeILW+cPYRjuD/cgcFjcOn8kUkxwm2h39gcsx+mY6ZmAX
xU1EghInAT+nHN8YjBCj38m8OHXL4YwBekEOxdmzKfW11VZ/ZR4QhgSZhz7PlNRaX77YMWvbolR2
96HVvfva9u5TgIlu7gJdpt+pUwlTBrWHydrWfQppFX9kW92G474yIT1b0zU20n3bpBcJ3UK9inaY
uGh+iMsa/Lsq6xscBPfmPARJ7lzUS3M6wNPRczxfmjGdt01z+tT4p+5XTCXY7NHvHbXt6v5TyEzY
hYDppbkv+d5SZz5PMvpSeOXCHNg54clYNf4I6d2qlbIP6A0Ji/rYumlQD5LfiFjlpEBjD3yi73ds
sfcgh3aCnT6SAAw2IztzhCHT+uhpvRBPM1vDZe2NPsVBvuEM1W11WvXw9+vuMpLjdSGHIKXcUODa
Eu3CYQEsgKEuC7j7SBkWvzfo5bfEPgykYVX4A5qPyHKvQ1WfVNl38mApi3JumJyN7n5riT2Xghpe
254NXX2CteQmXYubHKdOa8nMH2pHYm8li+wvX7KxltRZbtherWTF518ye6fCRu7dfeBZA4RmSoms
fTSv0RjlSdPM156yQNFG7yk/3aBd3WppvSfYOtAmHiODoy6rL5T1tp6Z1DCgKoJw2I7JdteahGvb
JlqH7MotYN9Uw6fOLU+FlB+aMPm2fiWC75ZD467FIR7O3imwm6sWF+7bw/q1e5Sc8KWro+G2WaJf
3KOZi8axs6X/EKcOOnGuqcQABFUBNSaH4u2LGa/NjRK0KA0MZHr0MV5ebcSzBRCNpdSseqL58MBt
nEByHnei874BS+TgNxqtC0wEZJKSqzZQOTTGMObwUG7f/mXWRs6L18vGdb1h18AOrFPeOFDkSSuL
HKlG9UFxEFrS5lSDOksc/UplsC9G16YxwC4jN/etQ3JbXZ+oHkiMZe0KvicU84Tk2FdpL696epDM
12fx4FxUFBEnuMFg1c8bZlQxlqeVN2AZq24s4d0kVvvJXKJzioZ+mYgPhTbe2j23WRKFUAzplaQD
3ObyooVcREzo96Jo9mNEONo8XGKiCogheOxYtYU9XXcpF2ELVLjlHdVt1EQRNLfZaYAvh/NHg38H
g2z9hcDD92B2wUjkzPNCQ7JjX0wyPq/BNR15yeuI+Tsvea3Y2MJ0Jd0rfa0OGeuIe7b+1UZIYyjm
sdqaPGlZxWUe/nx1/583G9nZ8mm8WekLmPgq9vT3D9kj/cbi4flu/q+//+duXhrvXEeydTXZuv6M
K/+zv7j+Cbt5ofOeJNtyXuGfgljpvGNtcyw+ib+0sn/u5tc/QsJqInfWhbXmn//Obv7w8Epqn7WS
bC2XNqa0dPdgO0/JD/6glePhLX6k5oeJTWqbrUAlBx9KuSXbE6kREwPhczFZD+TUHJn5Dvf1v/wG
Bw3OGJ2bBA9UvW/IQcoxKnRlFFSsiOoSXTc7SJcGzvC1sHu/t8F8at+fJqB/wyi+rwr+87/Xn/xX
g/ypqvr3//vv1VV/NlOv7f1/PGKa7eerh+Lx//zH5gE3XlI+H9lrZePnoLb0d64QBoptl6hthvVf
R1T+RHLOtD2ihyzLZnj/NaiF/Y4FxyUYFEyF7nKM+euIKhCAOy6DmSreWsWwjf/KoJZrr96Q+AI4
ptKJt9e58dncZ8FYSelUNoENhmk3O2ROEbcm2Sm6zsXSYCUll6vxsYrhNCTa+KuI2e/qc4jGSyrz
9Nlze2XLulYJnk/FT78OYkW+dE6t66x88OvUpdI0ElgCrV6GAeHY4FGyG/ppm1cDBpcpAaFuNmOM
jIQN/EKYAyZDZC6cydLL1Brir9YszRuXJr+dQEQPTSXvwnlZAAPUCnUT7Hpfi0ztiwTmkmDzo0hE
C8jEMDJRFf6Ib37wO2fUsGf3iU5NT4MLn5I54EAcD721genczYtF+E6YQkPFOExcrwkGGw96dWmR
2gN133HGx9yte3Nj6OSWbvAlzz8M6URUZrNiQu/lzQAy294jmQ5I8pGp4umI/2xNe3qQUjD5mRYX
cO2DyYqOeQ5LqybwGc6lAXNeIIrGfci+fW2la+HlWHw3amMPt2Eru69l4ZKBfouBDqZAtKucu5Aj
jLMDR4PMazpt8gGVGQnp/OME3XiYJYG7inhM98QkIfTIOHhlGPABENBCL2Ul+74cBhhUe7xWHb99
NiYBpUDTN7Kk/KkAYs55HQK+/pTDZ4SUZfVLUAek/fPyKoazJHHR5m3gzCWtAYtXWobvh+Iid4qv
i4N9K4co6L99a2KdpF9claHA3hVkIlBjSCYHO8oIKV1a2z3IW8ICt7VZ6BdEfBHANsJ6erBEKh/5
aPHge0aE5brgXEcbRI+/1VVRXFjJXF3kyCtvBlMvcMDGsXZBtnr6CbQjmOIZSknDXng/2TMx6Thi
zWND66CsJR1ugNmMwpIrOGK4BzfARLJYpKy1mMzHKWgl2Rkkhcf+wqEeNqEN95lzoA+Q19nZeM13
wGn55vTa8SsD04cFltu3NHqz4KGbTQ+VEN2MlgUkpbv7mdOfZXeUkZBSF+t+tBCWc2lUGiw79nJ7
Ou+3PYiN6yxdg7osiLpvv6G1CP3iBVkIGJmrOWFgpmFifDksrJGoYn1QDbpBsz0RbQv8xh1Ru5o/
2J4G8A6WI1f8ZdbjigjgqDlixHZc/WC45wgVgGFwxbpt7+cmxTA2KOKttTN0z/LIKeIQfM9eSefk
BEbfcGmWsoq8vL8KKGWLs7sJQPD7eY9IoUaS4JeEIwYpgEcqOcS8Vjf6ie0iSU6mH28/36dJ/OAB
s3QZ3C3GIk8czk0DqU7zYEZNEEGHo2kEsTkfoGfmzhICLrfCIJ4JbYPz4WyGpgETJxtmGsupicoj
JrvOlu5CHwkZIT1058ke+HNG0FyKx07Lej0QsVkGUBvQGBQFtCA3Vvw0WwZexzkjyumZFNN70005
jCvwNkUJSiWmPrZVoxfdAgRy7+GZlXBwa8oEkPA2kEbE1priGWcf2egfGJO6P7Sj365Q0CSX6fnE
7/YxiZvhDLY+RVWHVzdly3T+9Pj+DZuw6/qxvOvbx8f+8qE+3Iu92JoRnfDn9f+fahcFQ/E/bxqc
PdAU+PbwYpu1/o2f+yzNsd8xhyMw9FwP1aLu8Uc/Tw+a476TtiPwRTDr2siF+KT/PD4Y5EoI0yMO
gpOCR+lE/LXTMpx3uuQo4uKCY5pDEf9bO62nif3vYc8Wb/VdIsF36EroHOHXheHZVovoCMArsEh2
C0KrcWMrkTy47CY6etBgcNCMl7ThO046t9gyMqJ6OyTuMNS1ETw32K4e5wcqQ9hJHUl4Olnb0wbz
V3i5Bungu7NkERSenS7bCeq2P9i5RhZXDjxYDeP8AQgDru+wBrLnz5jrPlG1jcot+5+zGOPe7Zyn
sqZo5tgztmc3T31l5YCDiwXhFhpgDCAbai9JtF3YusKwjiz5sWhRhQaowuVFHorqM1YTDx9VuOqZ
SUC8dvMKy1CZjaa11+zBS/eN1Rk3WGYK7ySWxfTRJoK9ojvfL2zlMuonzPrKJO8WIAZcIc29qiCi
TDR4jekxAtNVUx8vpg+44PSTCTt74etIw0/5v8WwE+VsfIrwV//hRAlRbpbuJA+DsFuymgQwJR+m
rsBGPQj4JMYy6B/nQTM/ZejMIRUvmfeHkzTNuakUBM/EKbXa19lkmptepgB0hsXV7g0rHDSi2OwM
17FtwjNMZ4Pa9xDzcjrppp9rB9j0Zo49E4i3WP3QlHxDrMe9AcGDE4H2FefyiJWZXAiCupbR3aKo
d0AsitWGoyX9Z1HI+Bv0UKR3lV2H1+gSjGQTzqKVhGR5/VejkVJuFs4cjB2kMguZIln6WeMcwq50
JCIqMYgD8OOqt6YAz1vytYXcQXGWIFoTCjXo+xGUAdAeCWWf/Ueb7rrOSoBmhYQ+kjSJGsqcpU1h
TahyR8xDITAkeOCjqXC18Y6oYfO93cmp2Md9TCL4bCr0f6RqTvWRfdPLQtz69XDs57/W2lykFXSw
RqZVZ+v83GRnibjcJrzEDR+22NEpT49c6uUGh0vxeT5JiGy2hjbr8csPNR8AhbUG0Wm11dxoQM+D
3FEa2rNW23Yxh4q+ScDi8j9vjFRX/zZR2PX4iMS4ffwH03v3j91Qfn/ok6r8bzDTv10zInmrHbrn
8/z67/+c5iVycrYtdMGowcg1Wuqfs7wU7362WckOMmlpuYyQf9aIrHe2R9uS17pWiuD6/jXJrz+P
cyYWZ4NJy1hXjd9Rfx1s7gVbJnRkOjtHQ1AQWg/7z+f4Cjul0YVouotxAeKWe6oxACgR/eePbj7c
tdY44iRqjQuvNsM/FOcP6BSm0f4xpTRTQJB1ggaZWX8AMqAaoNtu/wA0r/7chQ5Sq2YwHDhIaY9n
wxmTuNwBIVvM3bN19ebnmvRcp3FwMOIuUMSxv+d5EcrjPNWhn61Ube2oSm81JkugoX6btGtaGUro
FEMse66Ihm7qR+nw5fcvi2mYjbeOuZ16xMuHx8xulRLEGzYz+MAmETdE1wu9uF6m5azGfataTDBv
X/PltEIvj1t9fk2W/+cvbJqUJut+vaY+nRJTSsyggnPWNOLr2xfCzPDiWPF0JZ4mOxTmMMbtwayi
t4mTaDW5rQn1GI42FRpjZuUM20tajtp9P3vmeRHPzrypsPPiZQVMN2F9b7dTEtnnGtisE9fCcAvC
UVjM+bFcwwKTITuF3Ws86FYBaHSSFE5wrHvVTS07/LO1MWZ58PbNUBX/9W4Mzq5UzV0+Qusp++3Z
EDGG0hRllS4+tKslBw1JVdcnWHkIyFk3pq1pxSXLWzlg53MKai2BRrLTZ2+pnWTP4kowghqNS0jU
iyKJe5jYVyNFeIxhLa+Q/ca9c0vDYOA5WoiWbDArNkTQLwm0eLpPsCPGg5kJgsSzGhncMsC8AsgC
3gcmI49KrQ/Ni9TSbkOepFnCrKQtvD7fbn3UyfrQm2yGHZ0/vQulqWaLNiQ0AmrKEebDWiJYR4xn
Ps7pyohi4+ZVZ5Z0CamppmEiHHHA3W4s4ObNCWAL/cxkMLYxosIFMpsnf2R1suAyLIyeGBZcnNGG
xdVs/FqOIRF4Fq77iy5uSTNY6JESftettB3ZAEBGEAFuh8eyCGOL4DXm5c6yD4NMgG2+m73hrImQ
f0K5FuOZKtPQN+yFZm6JpIsMRDZJn0qUdWtYjCg4KEXDbcxh637O5PilsWpdv4gJie1u9MhTxFwR
93jLsbs6jRE8whbEebJ8txZIUFtobonLLsObpqspKxrY7EpLmq07dvNthXUEfaU9e6vErQ+JEMgz
CZYaTH3mz71ZQMrpcTr6w9AiAnCjLj+l9V6yt4yw4QHAE8uuSyZiJzuCo5HuUS1jA4ge1JeuY2WA
nCx1L8K5PRN6UhR7/hbDxHZQk/sYk8haoCLX3VGliyasFZH4QYC5pzbMx/KRAHPLQAEoJNWGbBwe
qPGrj7VRKRM6Li86j5oCY1pa6SCZKdqkvkZbPZjGsSEVhLc2+Rwk83kbxrUK91mjY9d1W7vxq6HC
o7hO0gjLpwYPAlO3vU7i6mk+L9epveoEs7y7TvjhOvV36yLgSKu/+1/FbFHroqcMwlbztnVU29sp
0hPuzUM5sjGRjriB3engkaWdefcJ2UTHKjqHTU5h2UTYsgDaVF5NPuv1Y3/2MSvaHiqGnwNS0bkG
PPXdRa1Di47iZEVu+zS0rExC/KghHIUe1ICltS8IvvLIXBtvZwLbGhogb08xLzdhTMz8Ti5HBHo9
rr0ia17+Tn8/mKRzuGPxdPNkS6ATenom1tPzyXsNlWyzPrZ5fYBPv8P/HLX/g4bYs9fxS0dj/7A8
/IPSQVI/34U9/aW/t2E2r+XP7sST0uDnYZsNlTDocjjUU234NM+3YQb2QXbu2ANsG9XaWrT+Z6vO
eMd+iZKQbsiVcirk72zD5OFaywkKByBDee2foEVcB9ezAV12ENLCOqKQD78FLYjmlFfjmghOOTGU
znSmhbIkbrn2TjtR4pDmH1EFaCE0D9Q0AXzJyO8yIS+7UWTnVuNp885Q9LwR2SwdpC5yGTpJdDCS
nqhlemTJCahLFavDS9OuO500xDDXwOfOZWKl+7JDtxTWthGd9DD3erAIhBXmM97Xn5u3/xm0/8Fy
/9agPW0fXvbg1n/953C1yRWlu7+W3AVTCWylf54agCZxJoBxxIvT19oQQ+mfpwbvHe05E0crB8L1
r1Po/nO40oRDToZUzmSv//TXfme4HuylJFZ9GI34WSiFGquH9WC0Lqif0kYIgMdDHZ6NnUjO47Qz
whOohtL7alVkdZ4IEqh0bfPsCb2y0z/Y/j5dmoOR+aQnod14MMuWDUbRzAz1rYlxLtAoZNwrExLs
MOpxeeRah7dJSR3MlY35AEePoKb28jbHojMs5HhzEKtCUWiQ3xPVTjuigOxPRtPXVzHguYu37+/V
axpcC/gZVYzDFg8E9mmqCmcOXOoYSC6n5pH+XPSJMoh2lTX1rd265pFrrq/r7zoffDXuE6qXYdK8
kqtY5+V9WkPv6B2MaAz0ERD8sE/lNYHRQmy0csrJqKGt8/ZdvnZFjrxIvpjzkH0dvEWFpxiYAlHQ
lmqyc6k36bntLILYKKk+6lo37H/7emsPi/YIsysdi4PrdXnauYvRzDR/0IOOme+SVXLV2lFyCsRP
HSnHvPIOUeojnxarbh/hxcvn2XZelySTmBEwEfddTfO1oeWXCbFzkBWsE+nGd2/fHoXiwxfoMUZX
b5lH0enwHAp7lernnM2QCOwP3Zh6ZxY09yPP8LWL2ChJMJ4h18Mb//KuhDZReu7aOVhCAxVHpyoA
tjB13dO3b+bXp0e9mQmOB2fQuPvFFJ/VjW5LYw4i1S793m6LMbmWdiWi3aB5SABpWsecxtIO8v+R
Y+LhtZlW2bxh82D2BCYn12fwbBkWRQrCI26XYByBr49R3X8w4pGYz86AnUWixNlS8qCPzDOHT3a9
KuYO5maWf17fwXhZsiV0EOAsdK5Irghg2K6QbtcgbfbtR/vLhZjJmLsdYRMizY0e1Ct6zW6r2LGW
oHfSaKNifH6i0Jsjcv7XrkJjgkAw5OGM/oPVwXE1lWtWrLMfN+avGT4jfFRRbNi/+ZnBIWTXzb2s
Pcj1Qi9f1tjYkGircAksWOjfTebUrW4ZxbVuF8N5yUpCpgqBb0de1tMK83y2RO+F/OSpCkPxAuLh
y8uSSJKTR5aNgS32NXlaLg23btrTRznpEI+r1NuG9bDXib18++39MjipnPP+qCeb9Hr5Rl5e2Bzm
TkPiP6OQkNGFymQU0Nibga6Vo7mNwN6gbYeOd/P2ZQ9XXLrnaHMNOvRP+eeHZy2CbkYlmO2C0G1n
XNUtKF7I1eHcTH5ekhT6u1IKrodyVdDKxtjCVPPyNouqVXoTanoQtY0R4KCrTkIvS498CocrEOJY
R1A/pR5Ed03HQ/viS3dGg28aZTlxTbN1PiXOfNOS/rqHxrQyeJPlyIr3y1PkekBD0AjhW8ALfDBY
tdassJHFbiBjr9vC8ZoiQIDkIG+SnuXiyFD55RPkamwNdaQWbNSMw9LdQCZznyAiCTqAHKftU+RC
PLU/G7v/qRzltXvCiMGDRG2MsIvt5vPZsgboYGmL6wQcXZxvUPGqbyZEdbA/VCCC3xyF6x0JVGR8
c0ipxcH76ieHYmtuO8FIfOO2UV1ySZk8wQAxzUcG/KsPD7kBPUzKnoh5Xt5W5ACbtxcenojS+hxF
QecvTtH97iy53hAflcHea/V5i5dXEbRNFZk+K4VurO6BfKRnRZSWR17Ra8P8+VUO7sUuZNMREc5V
IM2cU3ybb2Y5xMESA57PkLR8ePs1HSo+V9E5t7U2oNeDBk3ol7fVamaI+4GH19q9+lDXaXKncMCe
Z8kMIIFYrw1/KnZu1ulnKNUR8Y8D/lgxKFLKrZ0O6u+Iq2S94ov5ev2N2Ichul2HzmEXOwZJR7oQ
IweEZbHTDKO9KCrD2XUw+Xywid/hqoiPbz+G9Wv+5ZoWJTdOXHRXDm0NQ1EuINgMB5aJgJ+hrGXv
5Vqxz51B+4gFnACKQcHmnJyTty/86ieJ6pfNOfUtFoyXjz9uQxSRoNYoyI7yxKhzYswH0g3yRHeO
nBrWefjXe/z7UgfztEs2e6IW7nGI1XQRx8atGJJsE5dWvTFkceJ2+nLXJJrYEbpXHXmpr36jNCds
zrs2ys6Di1ceLVyC3RhmqaI8DyFgP5N9+69MOn9f5bCkh9LfjhWhXcEix+ncBAq5KeH0QuMz2yOb
mVdvaJ2ymREoOK00iudzab4orWHnxIsT3kgSuFN9darh2EHh1XFpW5wTOLavgqqXV9EoHltRymOb
LLs88+TinBHTGX2aEKg8VGSlnXGet/ZuY4ojj/L1K5MUYRs2c8ShBi8GMKsKwZVzlRmAWEjMOYGM
q+1IxIrPpsZsA5so451qx+zb29/Ea4+WLS+bRD4JTLIHB5cl0WnCaCOXlolzt5RmdQaxLToy8732
5T2/ysGjnR0UIrJbHITAKGaorpl+Q8zuDmLCcPVfu6GDpaMvvAJ3IF9e6YzdKeH14a7rh2NF9teW
Dhqbq2UJfhol7ZdjxSFjuaoFN0QYJQmLgvC3zmNHZtDGJVPFhRX79m29+gSfXfBg6dBlq1t9Ipyg
sfP8W2mJPAAtlHzs1CD/ha+N8pVLJQC1lHySvD475zWITMkuYFkc21Z+c9pxPm3V1B9Z4l+7Iaop
NPCRUeHqXf/8+VU6UGWRxTedmWT1cdwNz0XtFWiV3Xj7+8/OFThRTA7mWCgPhkQb61FcV6mL5dBF
blRo1XeHhtXJEMb9kZ3sa58T5XLP4Li6utsPxgU9sqXlUEBwE7x3tEZNvaWNmx0ZDK9fBcGEvsr9
2cS+fHauB0RRtBGtJFrckJXc+oLgo+H07cd27CoH26M56zjHaLyhuU2Z5SOAComsin/pKujxKCcC
O7QOx0Ho6sk0MvdVDek93TyJDTqn5MgQeO1ekAva6JvZKHMofvnEsjEkrgFoMipZ19x4YDaZ2+Wx
6sz6ux6s+hRdWXXRwmIBOWxUEJczDKmqjcBLU6/etBiZp204W+3OCsPIO/Kd/nq1tQikc9jF8sYZ
42BKWCwTOG1ILxT/lZ7ssLvZ5JOlStdO9crqyiNbml8fITotivY0iZAIPHEpn3+whkhgZ+mxCLS2
IBt5dlps3K7cvD3oXrkpC1kl21HUKmsB/eWL6ghjRcalC7iJa+hy49SSNPY2gg7UuFmW/fa4ABAh
qVNQTEMuelisH4uGLQUdeNI0des7BS4gMnM5qWPlmKff++XQsFfrNkInMA7UsQ72njX+n7kGdxUs
I7jBP8KysRtnaziaPp9Cv+tJ+HU7U2YwpgAo7/VRqtYfC0KqNqkIOUtwFuBPbil6i2RXcTgn3MfI
iHWsQtdLff7MKItdqDux2IYdqWb+OBqt3P/u61mF9LrDRoGF75ezM1RlEGCt5Lww8M1iKbFGIo2k
2SS7KSur27evdrjKuganE4qqyCEwjtDweTkYeGML5x4U5CUtf/iNhZZ9gdxd5UHE30MwDhjumFzw
cAByTU+4qzcX+Cq1pPXPn61LQ4fQNC9ND3X54rnntZISMQX09TTIBqDsR8b74VdFn37taErylnCr
eocnXctLpsbLFPH0LenFmwVU6xcc1+LILPvrk1zlX6taiedIu/ZgxdBc8FxVH5OGnjtNGth57TzO
RSo2kRXWX61sMH7ThisJNwTCxn9Y46lJHPouqAQrasUi5ENW7UndlelprYgGe3uErJ/PwaTLcY4f
b2J3ox3IPHiw5Hat6kq6QNVWEc+dPeS6rTUnDoyn9jYRiF52UaNPSIpAX3yOU0Ir4kFk13lbuNfR
SHraRosXmWyIBSg14i3i/o700vABoQzotlbrC+ChZvV5ySL0R8Z9GVXmiSGASW3MNESyqwovvDIK
dua2XagbNroECPdUXj7GS9NvUQyld8LVu1ty+5pysxhY7s6RWdU1UCZ8NxN7q/hkHiYadZlhzFcl
mWzop+ykuLf6Qe1lmJinOhoqMMxOan0iUaXFy9CsubrNYy00zP3uAPCwDWPje5E2yO0AHn41Zq87
rzsnv1EAHOhXkdd8L4ek2DmyHIKQ32TTusixTGv+I8PunpAMPvd32MqAj3rjXIpgSku00GND9C1p
XyahbHPkRoABMmVHW30pYJnVywg0E3sccd+9SR6nKtxzOGpFscmlg5qMrBP8Hv1yVXQV6WjW0Pra
2NViM7eNvrJr9flSjkO1m00zA1BHROwCc77Q063Zke6baGF3OeMhT32PSMYvTjiSmWFSEUEKRTCF
RbIB0Hdv2GlxLB9NMUKGp28fF8T7JWrTVjV49Ej0J2nMfvdjXztahCjIWp9UGUXw21KlYh8R1IJe
nbAodxfaBaYtN4kt55OUubI2ldfoH1VlOp9VvDLYK80glrgmvPIhT0ucKBn+3R85KVDnSMCi4V4z
8grNTYsCFpl4VdFijDa22+HlxY5Sq8dicWLE8xF/MZCtsK+d2fDCM34scewdAQIUDCZoxjv6V7TH
UkW01WUjBzFu8VXVJ2GUm+22yXuCOWSFylIUoWGfR3qRjrhW4rG+bph0rL1TWIn+fRwKEphLr3E+
kVuqnbXEuCbbwY2KT8jnbw2ysoK5GrrPYhZOseJ0nAGaS1rLbUTcAFyWERDpYvQZoXfDghAjjw0f
9Vp2qTSxxoSkrYmpIe/n9y0Gf/gZem2rgKInCrOmTCLUXCW59pPfJ/McneAuU6BRsWM2VjXuEseA
4w+MZa5PzXqJi12ZePkVMWiZThjA1ClfNV191XdczAeakADoAy2XBwTF95lfse7OlymgfFncVhxj
qLVMUZhNHyRAHL4jVcMnTnOsvZgumjm+ZYEE9SOEWgjq9QCd3toI5Piy4e26EVZFMx+rayJ9tQLI
PQC8gVDxWvT+ZEWQSpbeRWHqZU5mbrA3dR8b5TYuaTCeFn0FSVLKEywZGb65NNJwf7l9d00WiLdq
DGH5kosUzXpMy7MuQj/RE3omo9MtY+BVTkVuOBl2/GB0cuHOATfobG03mrUAkRVauCRrPGxJiK52
Jt/qECi9TKsdyQD1jTvyJe3iKV9uIm9xyyC0x5I+0zRz1JJNZH8vQmiJPi4cL8YhHEpjV8SgZ323
UXiBaxiN5VZim6sDV8fEsI07YpK0SIMGqElvllsnSSOD/I4pvk7qtFw2blvWKDh1cW1NIRmrA7i6
OaiMzrQ3LfIixIlLIgNXKaKaRUTej5sY0feI2GHoy51YABSDIkzYz0Q5Ft0yVV7gtOHyhyJJUPp1
6Y5fRlKCnb2ZwhFiOuuiBxv34ZqxEOm0W2N0DpsmTVJ+XyOLP9mt1qD7bJTStrT4tWSHmXja4wXR
Yp/kWIkPZKrsYtMuetNDn2zm87knJoMISLpUZMjKbNzWeof/sY5kIaZt2buwNxKbQOBTRxkK2rgn
qdEyBgrjTMcRme0Il3UusjmZPd+DxoJZzXMmAPzmJD7FUeMle1D+E7YekJ/2ZinH+YeOWCI+Hd2a
FPcxjuwLL0tYskarJg1UupNxI5p6TnyjXbqYWTZ2fgxG5l2xdZLmSZwM1hfbJprnTPbtQtNrSr30
xCTnp/KJQGUeqVLTeKxVMi5bs7DAIxWkn/i1mqtqY84R1uDJMfpPGFGwnxDjntUnPUvHewSvggWC
JEIw1ksu1cYKHS/0e1jAFyF9m+8asd72pjCUMokR6jtJ9nuYkAhYzZKsgcGxvzHI+gidaKMbmHQM
7qCW89iSU5l25gZAep7u47GV7+MqTa1d3GiF7jeqmr6DhGIOcu25i4Mhd9p+ZxIAmQZlNCnHrwsH
XjcNIujRuoBlsyH9hf1ox2j4KvmJAn1BmCsfjZjst3HbaV/01pRfVZ5QBR6LQn5OibS0eKJdlu0N
GsyAfRyozkYzrSOqwKO60WvhXRDbG+VBUrfhY6OZU7ZxLLXmmbemBTTUjvtul61+MaCsyXDtGnBc
iE3SqGVQuSObEi9N7mKHlJPrl3E0wTbV5uxDnywE4rSFzDJWZdUMO8tU0x8LTOPiyhbx8CFciOPY
AQxXX00HXFnW5zqBjKTAVqR+R8WjNjA3+nXfx977ylYkc7uJBrvGmDugl0MBwdoH0B1jPNJj1rdR
a3iBJLQoGcxj5pBACuwK23iZNuV+rpak2g08bFAz2cwtKiOqSSSbcn1Zca32N8udpDxvnMohiKos
azJJpbt4Z7E+45XPVO5WPp9YQvTFpA2Ef2TMs34+ypiUECeSMGkyo7qKxzATm4wKg8cWIomI/kDw
NZ+0M1RWIvkKwyd6uh0+i5CZ/nSsMyMNYKBb4oE80dQAVS+67KoqFxr2mwrM2LxFBa7KII5y2bxf
GjJ4BtzwVQyRXiRJ9R1suB1SfnSSId+byh6X7gNnynyprpTTDxopX4O+RGR4N5GZlu9RTCsR7kar
b0NjG06tqjnVawYhAXYmQIwBtHa0atjq4LJsAlVtze7ylYM3Jt+TPBbZZwc5NzCCvrMUUxEbNpMv
ra3KXV3Y8wzxPWlDwNVZR7pwVPRrSluenkl+AXud4gkjDjszf2S+7qMtWU71QNpLvCAeLyhDwR1o
KkxciYofYfEQwVmJqbnTC7RMO9NarH1JpyHfxQtd200/8E+gtjrisqCtw6I68kI3kokv8suajdBl
a4rU281F1H4x+dna1o1rbS8b0lRJh+77KnBbNqUbWGuZuw2LSb3P0960zyeVaZ9HYrO6nRk5pIcR
ebSorSqQSHs7wPtTSz8p6u8qWaQDmvoinf1Cc4dxly9pdKZHjVGeDlUNTrRtxxgSi2vW7qe80qDA
1hW+vxEt4AI5oGf1W7xxIfNhKFrpq4HqqK+W2b2b8p7MVZ6gVfvxQNb1LpriIfalCN1hI5PSSLeu
GL3bqJmbK1HbqXWuJdp4jmoGjyM9x/gLenr5JU3LKr5Pa6zEezNe0ut46pix2ibpz9pZqYHoKQAv
W83LweYXNLu+OPkkCp9UJ4garWFUZCQNrlnudLN1b8q5y38YWTE7eAK6gfwFbPdsnSUgh8BMnek2
d+ryD2ZEcV+UxowJX4RttF+IxIZRJQ2bhutiK78sCVxZVRbmvsjE8H3WukrnCONS3gzruT6ZcROF
/5e9M2uO29i29F/p6HcoMCSml34AaiarxEkSpRcEKYkYEkjM46+/H2j7WKLPscLdL/dG9IvDlkVW
oQrI3Ln3Wt/aooPLX/ySfR8aE/ELaz74cDMJ6a2Jy0b0PTOdjrNL5VC61/Miv0/Eyo5b6FENZmwM
+WGvmezMhIm1nOEiozkplVAWDq3lVjvYwFTbkn7RxjIyC3gylFqxlRx5xqCF/fZYLvYneL8YLvP4
yR6tZtsW64ULp2vJP577l67GvThGI785yof3RB6m7xuv/4aBJ93QbMrOU6y4gLRtvJhs+qhsbxKe
9YdqnODgp7bZHxOnV3j4+3rnFAkWLaoEA3Blt7QAP4Z2x1BF22Vy5S5b9VI89/lQf8o0cT9xECLQ
uKM6CiqknG4wE/i6xyOgNpneLhscPrWHjdyEWtXHjo5zlxI4GVIHQXEW3RWjp+PtgdNw7UXaccm8
ZDPOk/Eg9Hi6XmQDir6bvbOXuPXOnH3/o88A8sqnRgBIoqY56PVReyDPTvtcCKnux6rXdqnZiIfG
HIfbwSvMLIj89IvCVsYhdMHQEkzERJjr19ZsqsVbTgn1PehFeJssWO4neG3jfQGTM4wgVF6EXeSh
qhuKKg0zhGMXD8ukDkZfFQhWuuXaHIC7jQ1PdpAs8xIOOtY2Sp/V35aJT2mdpwejLLLHhR1kq3WS
uLqxVqEdTd4Zd0Zacm+aZB5qEZdVyvm+ddkPcc2L00jk+zGhgw3gUb+GYHLlKrHvXJIG0Kh2EJVE
yVZIq893wJHIkTgMlAvmJ50j9sEtJ7kvy8n8TCIJOeVNnn1USmIHcmLdfb8kgNSbybua5kh9mDVH
8d6BmEiSnq4i4Z80pjEvZGLWx3FIH/1CJBcLx2lYCbLqybomjTm3tU+JbtXXM3mYDyRskAisdbOz
G0SUc2IdTf0g8rnb6tyK1jJYO0u6nweOm8Ey60fGTOWnpqetu+Qq25qY+8itr1uA1Ek6M3bV/c9p
vUZoiglmetL6hAMWDZHKUNU281imRwR7zlXeFssLqc3WQdY5JbU0043PMXoZ9S8OGRZ3MCajgxl3
2hVZFekhrWhHBIlGvigg9BvswO2NyI30gWgGAOZDL8/JNGlH+hLTYXYr1rJh/k4yTrsjFdUI7Mzp
H+lHQSvpZQcovJVfIxkvp5Kx43Vul0+K2msNHHSDrBJi0w5zejUWKn3S4qLELy3Nk9KadltHdByC
2XH4jD2dVPGqHnYZJWUeRkKDgW3TddplHOoBp2YRcMzhdvEb/0oMyF5D4agmIGSSG1jJkVguZwCo
y2D2pCulnVDXn4Z8jI6CdK2rnjQQEVnazeIZJM20orqy9UTnflym8pOTVO4FicwdC4b7vcgEe4MT
WzeujF460X7quYYnjh9EoxUwv75MuZ8QmellztaWWXtvLkV3ype0OVj6eJOrnpRyAkj5QusoQ23s
WDfIMSi7RDd+JucLY9HCCXjqoxRPk8VJhH3JMkjDrlBCBxz0QeVLUUSPhjWTfYKI3cOUCDhyzfjq
nDU0zlgOeVWzZaeT7KjQ02Zq9o3eDlNI/Ya5S5WA9SLPuBviUifeMIWgGvqKrsKmJ1FjDkSdaxrr
Vt3eTaNN1Qow3bxyShq3AXQk67ECcQgKP3bMZxTZxS4RfhvtyN/AvLX0TnaZYp+YTdpDsPG9Oh7j
Tc23lYUVS4QKrXxlboqx8r4aLLGSR8+BDOz3Zr4HFhMh0gKTy+mylVjyIGw4RAULRUt2TOj2JL5W
ELvKPVQHEqY98TAElWP5bjJDBkXeEN2SVlZvHKXyxj4khKhtSYGfNHbiZPBinGRrsJ1T5e4N8a6O
R34puZeB9KwZMrs5J/gVnQhoohZbn0otNsqA2YSTcgg0uy7wdHs8E7nuEmlmFP63ptTaZ6frOvJs
i7HFWCjieDOwan9VWurJDXtbYe26xq+5MdHaxeD8XbMlQKEUH1SlsbShqUzlZtQ8YIcptWV17mmj
zKHsyE8lH6ahc9zOeZ1ts9Zp79VQktDio8dwA3bfjluBud1Tbs6ZYBLZuBbMkg7Ubpx2Ng0xSM30
oQzyWm67WUTnriVdlZxCfIzEC2XjxbcrQ2NNj3saTk5dfXC7mb6xWtrok7AlRn29mdN4IyjFXvpG
4n4ri6F6KuVQF8cJ1w46b3Kb3bNmrYdmsFgemVVlVKImFpKNBuYCJWVP6Q+Hk1ijz9XgcQ3FTNfU
H+gcBay0fHpmXAl8cJgt59CcqqoGhCu986By726pB6I1iywiPDFzmnnauBNn8Y0LlUY/1gM1NoKD
ZtyRwsOkAnBWlu2MfmCJTAnowolJw9Hd+8pz8AjmjV7sS50IiDmyP1t2YSZbO48zuR1pw3bokUGe
hTP8yeXQF3HXbXPW7Y9ObUXf44ydJ5ydWt15JMIn1yZFHbahdVJDzyf3vlWMJodt7HY6t2CcRHfQ
ezw31IitXGj6odYhENWKSC3muPUhHyI62dyAGcc+j8TFLUqvsgo0GsWkMcZymALRiYan05wtufMi
fzgvZcOBzB9aGkiVVxBWkeoKKaVJA8kL2wpSM/RwtzcfSk/r45csk7Lb9nlhtkeDptuZMKuqv9eX
Et61VvJIcQypV8INPGkz2XmpPhIjpkih2OCbZwPRrcG2N+kCgReQqZ96oRWN2pXLaeVbxgBnDN2F
aIbAaDKlb2bkIZdaquzJmPxMhXWazO/NaWYB7IEnYXValKq3kbC7S5+4Kt0kVq5xRyaF8UDIa+zu
u34exAZJn8iCvEKhG4o4SuZgaDiSnWpl8MVv6mSsOkJ7I9Gz+3TVJD50TIDkbVMDRzlnCHuA0ibE
PS6UbzlTYA9a9Es95xx+YPaUEDOKSifyqKh6soTLpp8/eF2u5VvFWke/1nEl5xwm1zdln+sUxkTs
WkHtm+CYurgX49Z3xjw617PtGgFtUaIyksghD1JVkgSqACm9iTKrascegMm4dGlA2hX2a7djHQ3E
YC9eWCyFrG5maTQGeV8KcJc/dCWnkqLpdXrjluz3DuJrjqJjzecUWXHhHqfBJ7qCrkSnfZppDw6b
fqQ63NmEWZJKEWEa0j9OcN4gvE4TA4Er4hSz6UQjc+hu2hYx7pYl3xzu7dbjXLXtTUvjmyyKNHP2
ZRo19UOW26LgztHG8TaaLT1+aYhGIooLUVh18iYbbR8LS93cQ0k3UaaRvO4/l4lVOQTi4m0B2GKk
QrP3kFUidWypcqHMKcOpyAa1i7S+pPT8yiLwCR01ylAnHsYk2aTqx1InlbasZiOEO++8dK2YnqXN
SS3kODbRptPn1snFaajyKT/Snun8Dzn+QSSkstAW2CzKjxxYOpwFNVrleWu0zgd/kuC6l1Zz/bs0
N2n+GCk+++jQi2SOmQ0Li3PA7NvS3k4cpItH+uf5CO5ZtFoR1IBlqLUzbbHlBZ6yTmuKcaW17A3b
aOShNOkWhbFWaxwh7XHwU86W8+RQ5ymmTTA523Zq8fcRdLInZ9adt7rbaO5pjCJNqwJrtiowgpSA
cfGxICqu37v1NFBtk9U8aHdggRJN4lQvCfZGeJwl9UbPiq7Qwmb2y3HfRnbp3xRZNxOHV/opibQc
8lOivwchNxaTgnRTV0OTEZ9Dz0YetLzpqjumU5G5s5W0h0vumCWDeJ8sRO8kIwS1S9C3ylPvq650
6yfinwvvfs71urDZ7iatqn4bC/9/l+L/JlDkh4nkX6y1x7Z5+p7/ZKv9ExZq2e/gO4OcQ2rKP7CV
/OFTXG21rIH+ipCybJe57J8+Resdvlkip6C8c+5Ep/2nT9F/RwAEUwyYC8y3AYf+E58iXNKfJ6eo
/vgz3BKr5hAUz1shvEjIq3TdrqFLOmXZZrHz5bGJiubWm8zlMSr7iCNPNLTfZ9eqPpKvPOe7eDRH
99ZNkgZad+kYyXZeAZibhb7nrk60VoZOVNgXYz3E69IvHoYMjWEQt/ZSbScmZR912exdxodq0w0W
wgYbx2JOYnLXolwotbrc0ReqWWtduHkIqcpJv44za1w2MefKbDPJVDOI9fTyK2GULaC5zDwvqunV
wWZmqG1GUWQJTCOK922jlfV30Vot8KhiqtRVJwROfIQVwt9rNLRMypZClPfgrcz4OML8zbeoZbsz
+15UHiOEswbz3q5vdpbVd3MYp36/BLEygHJ1iknieiJlkS+lY/QHi3agPE595iErH7P6eXL6fKLG
VzZe9zI3aNXGTDw3A4L9k3SGjmPgTEhnmAo90uEK0C0Oo8JjhySHQ1pwK/Lhtm7qKAkBpo77zMnx
Bi4q8vtw6vuWfDGCAGDqj8o418QjfWwr5Rb7avbnL5ykXKimjLnDIV1YF0yvsK+tbgIA5eujVZ4j
q39iLNqNB5irCXt6YTfMnoTnJhsnS32yw3WFwCRrLJkFo2vl6W1HT/ObD0vprrDo3gVMgKJDHNcm
cUpW6l2XaKuZ3ZZUUiERmVXJMhl5V6z4ygm6gohPyKOpDxAUYywHlNSZzaAsAXEFkxyKZWOSi8VJ
yW24LoOClgK+4VJp70DoCJcm9b9jriuJfmxiEzxPFpffhqG0vW03S+0Lp0tEDrlbznu36RAm564n
Af+zmoaWMrSvfpe0DUOtXm8OPs0BsW8X23usBlGdxmyAJJjMY2wFmZuBUu9Je7i0sKG4M/u0i0LE
IER+6JGhvcyzKK8h2hrzXtTJPNH06xrGULPlD81BuHE+HArPLsnGLmuLQLil9McrsLXUIStUelaP
Uq9J58QbXEcntCBLS6NG+fq+WtzI2XM07icmnAktMNNY6P8yoJ5OAxPd7C6zIPfDFp2VxkPTJfOp
18HHHUyTjaoNqNBVdjA0yeS8Gb0YRImkx85+nPp3SJ9UcRiVOS9MiRazUtcWAY7tN6Tp6QZgsn1I
a1PRuyOEcqPTyzI5itXGAj7YqB+IWjAvKp3S6xq2MhnY7tjscTz7uwVNVegPfvHPFKMsV1ifiMJh
3dQNnDVvpMpFCYtGQ7ERUsu022lM0qD1ZyIrtcj4v6Ay/i1v8ScS9v8k9rX596iIm/5705X/6y79
Wv64qb3+1O9kRscG7oDkkGHWG2YXloJ3q0/TxuPC5FF/xS/+QGZEasCygcOLr3H1eP1uv4fMiCDO
Zi/C2EpN5fyzyMafFVWgt+FGQoxEluVhakb29rOAS6VDPDBYJGcgcrQt4GlGr23hpoHp5ihcVJJv
ahRuJ0QO957e36eWVNuKdNITxw5mIsJJ4Sw2IEQ7zwsG6KHXTk40G4eNU5LAL+WocmX0kkVdG/z3
sWnoRN7TJvyhjrj5TRr4I7Vr1bb9KRjEyGhj30Bgh98BGzi7/s+XMVbCSCNy60BlR+hl6B3RDEpv
2OHaUKuHIugJM/mFmurngmB9TcRUK2fDhOfKo/ZGSoUcW+vUrGI8mjq1p5+/mK764uv/MKPhry/0
RtjX+9OSegwxtrAovzQZecFe4T/8/Qf49j5YL4arWbWK3F1iDRn4UcjX9Yx7kg6+pUbEXoBKbNxo
XVP94mt6w999vRTQithScLQ7a1H288vQedTLpSq0DaMLfxPn+VVZ+J+YTuz9vnkcmv5D0wJ8kp2x
yxbjtvCmXzjyfpb2/f4GILGANkRL6L7NJXPKwfBxkmlkDcOSLkd5XjqTjtvQGRT7469Ux28svr+/
HgJJxLIc5033zQWnNrMAqg+wvn09h2ugdFLEhETGHrPKHOLQGkba2OLW7rOXwanv//5rtVdQx5sn
g2oaJbfBIw7ZEZDrT1+spSZNLCJKtxQnp8quLzlhn1vhZC9xXy230rFvU9qSe9peFgPn/FlY2YuV
5tcod7IgoUXLmCBFOKsvyc5KFnHTC++ypmMVbnHtac4F1ekL0Ae2N5qCJRBuGnM0JVeQG+J0OzoV
fpvcINbDzGUa34Z8VQrq/GOOrNvFomhTS3pvG/UXGTkPrSduy8a+9XRemYrgA7Us+dYENruVCwl5
acjp4tXGLlLB+jY8HzBerNyHsSwtxBzGrejj5wgGD2c8/TOTMQa/6/+iE2/f6xEh5A5NMg6ZXnNw
2skMk4yXyknKDImslRtt1pdb0RAun9KUDKqB9PjMvM2I/PntyshcPzO7mK9Eva55KVnfShunk+7W
8gyd6xFtL1dFN2I5KzQE4zR6G60E7gV64QKXAni/7XzW3FZ9YjwbbWaGfPDB1xzMIslWoji6ENX6
e4b5+MTq4tkhcGwavIuddeVBtuVyzmXP6Jl4TCz+U8AavpyhbA0hhw1cZVacogdTw4ad54IZywoY
qqlgWpWJi2vdVrJ4hsvx0UxNJkpu+8hQLN8WLm/BSBVtIr7XyCWRsnO9gAZE8r4nNDTPXCPsK68N
7bKgKK+EthUJrXSB+jec1g/59WOcBFF7GequDVKW+QMqBvz0JR/CbJX+ThnK38/rNMIjRJXRAvHS
FK37egb3WiXps1BMayzZVTvIMV4AoM3ctuhOd2NLvDWV722ZO/ZV6XErTEDfUIZ6D4lTLLtG8koZ
LYlzFCOxqzVLbmyAuBwR+M9IscUR+/rijdWjmbjH1/eex67a68o9qmJZ0XbL0ziYL2u6Vz311S6h
Wg70hYsc6uTFmSEpSI51YQxIL8SFN3zv06EjN3WuD3LIbznZlXuPURz2D9639HGi+VH7uKytQ6ZJ
EjKtPxEvSzy90fI5+Uka76xMzXCSeARd1T0uNjeAZqcvhDUoBCfNI6ZluZ08B5yxRmioW/BlqoYE
3dYnAAJu5K1vrCGr+OtDLav5aWJE14dGH/jFY89fAn5sBevj3ieS1CEEJsGgiTYQScSv7n3GN6SY
22jqiFcpngFfXpLROJvR+L4mQq3ArBHIqZVoKrnhF9ZtRqkmPKhR3KLA8cO6nSjMPeeiFLNxlacI
e5V/MWYL1QMPkunEz5bPBzOjcwvyqHm0zfIaKu+jpvFJzW76yW2x8eojX5ixcJkmnLOHjPPOOXHp
jgrJZNAGSrXhMPV1YMwfTp73oC+L3BBT/6Cb3N3rn1hxSUMtf1acHQMMAg9tYmjbdfHtOpcIurYh
XtW8BQHGQ2vycKj1xtcjBJVGEyFbA3rXmaO9qUuNRp5gyVjcZjpVaTedpqJaPdAa+OGYQQ66eIal
XQ++XQBzCFyOwIHd8iZ1TcvO+sJ7QuTDI1rlzzY65dAu0JoG6RLvtLruw2Yoi6/FkhylINvWx3oF
jY+IOjd5Hqz+sSmaR/I/+OzXIHjXIU8jweYReAnvu/SSlzytl93rc6pV7kOB8GjPeZqW2Lyq0JAG
HSqPzPgsxlilDdwkHuzHaZbcXBoBIzJHMVvO8m4QWf5xcKNZhpxt533uR991qNAbc7K0rSb4qUg3
b3NZMIUx6+gJKuoU2GvZF/nr0lhPxrWFiisNZGEbe6sFKQkqfnxPQmDFsKCfbjyLRTAbDblt8K0c
hYr9YGy4tSO0cPQd4Q0e4hTBUN5oT/MUJzcWg/0wY/0+IO1UgbTLRydVtM19mCTXImqrHXAT8w65
JNPVQZubq8GdWWktST+zSzS9JBUTAbI0eu1QCN6y4fTzPtZn3sQ8sNKTttUkJuviRG4eQE2mMFGa
tZ/ACiXvpabyrd3YT/BuJXOiot2MK4XETCz9ccIrftVOdbWLar36bGjetPdUNJ+1XGBe0bPkuY01
eZfq2pNRyz4l1GX9/uhAFADRFoSWI4OVYazFt6qS5SE1rCGUMQ/LkLs84XFMUMRstpvIGL2dWw/6
45jlz9PE9rwuThUKoJPFhu1N/F76no+v2yJ16+2MZmkLeW3tSKz7oozAOa7FBufri7VwH6Kcf8wq
Fgym9VwQnQw6RJ1GOvb4nh56Shw5K/jrGiFT56LTKLmHkvUc54C6wDut4ei4a1ji1z0lf0D9mzO/
cuPNuh4z8jVDWaYvfWVCY+3PTel+JY3ys3LlFTq2hGE2VQJSO2oLVfi7bNBNeLs8cCZL3A5/MYIR
PUfNkDKlsFADXU21Lq/nyeWgAkGEKFlmeTx0R1MO94QXFjvEY/2mm+zpxhzZQ5ANTyeF4j6konxk
oM5lmnrLi/I85rJevvSp/zBXyXOKVyeQTfpSwSMPjXp9aNcC47VcoCP8ODvyuSYrnj2LaAPbQyv6
95Xaz8aMtVCECwbXw8EqhMHTXeu4H5w0VsFRT4H12OYeaxVCnIeRV2LRzF5Ae4CnBKEbwmlLf/G6
r6Sen45OeLpcoROMwXCCY+CbAhGyfdu3RqwR5jW8T1LMmF1yssRwG5FyCkFX5dQiqU7qe76hHjk7
nfbRcGu0oMnelQpiu2A/X4RFycYwXG/qrUJhlDXkocNkD2IObug52mPUEdTudVpgRdonTrv3dtVc
1YZX7erJPiVa/MFo+2+ZmR+M2I2DtQ4lSf6larIuTIr05MQ1ZRqj9IuNtuYEJRNpQ8TCbbloKtba
fQRaj/Y9fbEzcQFyWIWZNWvbImeFbDv5HrW3w2BgTZ5nEELVmPs8kmO7hKNHuEWBoDgkfMnaoub6
BWXgLwfUFZ5Ci3o9Y9uOu6L2fvx6gdhVTpt62oa8ZG075AVFmuEcF5f5JdSdgI315e9vqFfW05sv
Fp02CCoaENxSb2k7Zm8phMe5tlHrJ8WXI47rsOMWbEy8bdvlc++5xzpjV1lTE4fIu6zlJNJyLygY
d5E3wgHAWNhz15oJtAU7Ht9yQzHArPZ5SthKC9YQxPLHGWAQmvvmWJr5S101j4zI5KZfONdk1u3k
sc77rUTBkFZUQWz7ZpLm26ETt6agdFzLTW2hcigowludpzM12STanDUAaBbU75pDy2tNNzQVGiLT
e/BaHhGN/UnKRjsYI992q+xLtfA3OUg9TpnRPpQwWWh8jZna+DF78hKxjf+2M3Lmildnyjjr2nYi
3UTyFsG6mshW0ZuyF+cmu4Lvz9pa2AF+5aJ7Z5Sbtdyy0vpROku3pXiOTnFmL78xs//RkOj/JUnu
p57b/nu5xrW1/wPw+MQI/XCf/2WEROL8tzeoy/UHfiez+kyD1pgEFjJgXq9ZJ/8is/qsrBjnoTRx
Cl4tfX+gLuFjovvHEewhK+KozgL4B+rSf8cf4MYzwarhmiNE+J8A8t+G/5hrw+719VEV0J19Sx4a
ptRnbNN3oc80+GCbRX+dLaVJ879ufPfQNVrehWOsZ0fRIg7daW6xQXc3N2HbiO4qJpfr2BrWR/AX
KPWIAb416+5zX6YbCy7FRQ3p/EErXOvBJLdNheBYxz29ummH2WG5nqBT8ixU3Q0gq/rc2oXTnqzR
YDXIp5Z3YWpO0ez8ClnPyU1lt7J1rALFug4eiTO43rTnXnf6rg85iaQR9ixiu7/n9iqDQxknqIss
6I9p4MeJR4qJzsx5S9Sq2VZBlxXwJjeliKcJHQ1WNUw8ipHwKNyrseaJvarcxNsu1ZwR7UXTnH3C
RnShN0WBpjaO7UvejOPRK5WJGgjPR2B0iwKGCNcvJH4k7bdKpka3yvtHFhNGQ4kZ6lNTE2HcT464
I3ypQkVHvh9BltGcHttuEvFpXFJDr3HE5B1n1DXl5dhYlf9gtX2kj4zbHSKEQ3qe9ZUt4eBqhlZ8
hjA+udd5XalLXXPwkTFepPcTvoowm+EVkchiZGfhZ1N/yX2ODDXKJfLdGVbYT1YfN1wDbtb8QXfQ
RJycRestHK0G7b14x7wlom2BSKyodu00REMCINXL/E1jTtEHo4kT+1hlXtRmzH0cR6OOx4FbBTp2
RCT4NN6+xg72Iox0me1e6ehjUVtzE3XMhpx82vZer7zA8ADkkyCexRX6PhB4O7vN+l2lukYnQtxZ
iqelHwzmIUY0DIFN59b6zshkCejkFXG4jDNmhTGFSh+OssBiVqV2zm/Ulq+dmUF4nKbFIDo3Evpn
VHf0Fws0J/q92eQzqHRXRB87b4ifcoGglkMpYty13vMxumSJvO9ZoRlFejOTLQhHaCZ0tHUk5uiZ
x7VVZX/lOROpAFrfu+9tQUDuhgwV633LoX4JUGYgxzCQmRKqSAlxjEZPvLiCYot+CDM2fPlYemAK
MT8TZSUzGjnCvUaqwHAurV3/kL+O7BI5Mr1bXE3HdyD4sOZJ+GepezgOctQMR9mwIZBznwkaS+Uy
PzR2kzClHGX/7KUkjONYFu63xG17n/napD8CpJw/WFVpRvDw51KhwM9IHIuYE3CSrMtCXpsKhfG5
n8k62MPBpWTGk6zUVUz0akdzg1lt/zq2HV5HuB1odvxuSLoY7TJBOIuB2pjRan5loAcxdlq1DoRL
8CsLo615YFDs6d24iRr89XwgTlXuFnThtAdfh8zt68BZOSgTN62HSUmaxUetWUfTiztwtxEZVDzo
6+zaQbx/cXTFQHtwCKpJlcIww9Fdx9LzOv4Wtt67t0vlTjmeDibkbhO333tf+dYOtfb0mDaFvIOm
T7ZNM1nGAQorAnpCwyfcUPwid1e77vQePaQ6DKhZwceQPIQsrMcZ1uztSHhit0QUUjvLvDYneIoA
gZCBdA6h7y0nLn1wRfxbR/sfbdP/caL10x78txOy9fX+FQ/73ySRbPWG/+dEsqt+fEq7H8desFX+
2IiF906QKc0sYUWgklLwh5RDOETOrIIMJgBMsLiZ/9yH9XcGP+LAm36lSq9QiD/24degMn4dw0yS
v0mg+Cf7MJ3vn3riK6UYlq7L/AzaF4CGNS3tx2J8lm4vigarnsEBEQQ6okEm/jrciybU/VX4jAua
g0AY2dAtwoaqbwq0Sq/roI8a3Qi5J9MiVLEkpMHryggUXZpEJxOOLefqIaqL0PGnJgqKNKng9fQJ
SgaEvHF07qUj642JUkodeKXpaxNnM+bSaO2IN6AFrA3pj9NptZ8NgTd4xi1Y6Rg9JpZxlFO4uEJf
VAMe0r73UPNinquCqjKwrOvkG2LfWzv5nNDUkW7TpAVG1ehnLfIc76DaPLluUk5sQSTMBOHrJNKb
wnQXdRwBNCVhlLXNsBlV6cGNVlG3lfmcvteX7rJ00rtMpa6dTR9lMxfYiOwW6E36OZ40m+kUVp/h
oGFxoC3Er00mP/pIhIWOA2LhX1WHJDJEWCvmO55TB0kgDdr7yIni/pvfZ5q9zWOVk8hGEK59wio+
xrvcaZx2OxOouannMsUN4UYipvs1N9Ul1ubSDuzBM2ni64SiXPohQXHooLxnHTL8A64qY2HQnljJ
rUr8nmS22OoOlUCYcNM1tdVvRws1uxW7njpkVlnRZKiVeHYw9aJgNzrzhS4ieR44nm9yqs6K9BpJ
E9dJnXuGDPl122QDpt1pmfnToSH8pPIshYlsqr4msmPirkxXPNqxOR5oer6utNXFtuYnJP2Qggo+
xsDqbGyA4hTlTf7JlTn7EUUVCTOxxfFb73V722fmSGNKUCIK3Ui3xjy97/J1+NFT7QzsHLWKQ5/4
ogFdCDbPfVZOzS8gkKs864dx0ivg2yY30+MZoijmSPvzoyPKxOcWWfpNFafpLkaMsjd1+CwB5Xcx
IjZ3BtzWVHlBTQ8BqSPxHYFSyjnYo1VdYbp2byu3FMHiVck5YhbwgQwNmoxzMm1+WI/+zUxY/Dyg
/f290lJxQUiiHTPfSCBEN0e6ZE6yiXFXp0GWWZG8idLW8/imM0bSGbISnISTnsPcMNsv07Lo05VV
mdLfWnU7bGQD3IRjoViaAAnF+OJ0TvziTzYOa81XB82X4t5MyOGjd9lQCrlZVl4lpnI2KlEvTuad
rdEtLyUP4g5nEtqese3lJiYr+7s/29ltVS3dlwIpdx2YtOoLDN2G5YY0rKOPBRPm73MckXkuvPxS
ODjdg6i2qj7QW35FmDcJms4JWtK+LyQ6moQDRPGLBpHxc2fqt4+R7ZV/QWAHe+XNbJ0wLncYE7OH
qpnad2XRDI997XyQSWoe5jjvjrYey1A1ybytaU9jdOtcwCJ9e+Nqo3F0hrT7EBmJtpH5MF95RLvQ
yezkbtbM4Rdf+b95q2gIGcizsoPItdY74ocmmj+oBA8QuI6lMftPCd/GdsyqZVf2uok+HuITXBl6
ezxKv+rf/bsnA7SdAcWMpgssnDcfk+83iVfMgA7iyXaOSuJdMrLGx986Vw+eNhgXPPEEcqRtsSP6
AsV6WQ7h4iOTKpdli/rve1TE2jUzyGKLA8Y8TTAtfkFE/ksCM+xCdlg+HEw0BDvob54JL1NTUTpJ
v8m9jO2koa/Rx210j4uNvWOZOVC0SIDpzs69CTI56rfRYC1h7RL4GLfjAUufeEQOQXJRbWqXJtLa
reENxcHBhHiY3Lzfx8o0bg1yNX8HZv+jYutvy6gfq6j/8x/Lsv+OxdYaPv+fi633xZuex/rXf+t5
2P47FmOUBShRaFQYq1Tot57HGjLxe4/DdN5ZRMozoyAW87X/8a/aynDeOTa+QtbytUHyD3scr4vB
n01HFBUUcICMdPrILry1t09g2oG6KDKGHwxD1tAZokfkDusjQan+NBs36Cq17jiQ0FmfiYRgVib7
CbcxPjjIG1rFwTvQJqt6qbQIRIGuVdElM8shCuqip91fczRevcKGjycSwOhXr+3GGVf2QGOROZTE
6SYLIo0RodiMK4bhI+mxiY13qswIIW1MJTbCr1j3Hb3Wb7tOSx7VstiAExKPdjXdR51h3RIT/s6R
8L/YO5PlyI0sa79KWW9680OGeVj8mwBinjiTyQ2MORDz7IADePr+kKqqzqSqUqZdL2ohmSyVJCIQ
CHe/957zHT3baVpr5UcaNbHOdtaOnwrM5C1jsRYkRuY5cHGITW21jWUpdr4W5JySxUrdfYCWnIbb
oqEV5EvUFvOBoNPFyzd1dDe9ei7YB608yTZdliTGg4fviCjlLHYYaxgp/z2mmGuYhHjTEhFnaWDP
esyOUIfNlUntpxycKqSvmcnYuB803qTPLI+oW81p/6SD/X1r/+mjZRslIxJEx4K0o1328+KahxqL
OtjlQIZeTQ3W4/AiMbAo5M4Oc/s2zSsvCC2KRcFwnXmRKmzfzhMMqZp03B2/uPxLah6O7hpacbym
tPqoaAl6+PklkYkXFbH0mMf2mXHRFHsEjCjZ3uNRHJhRupsfvnX/4khBQfPT6YfrIU13lixWdmj9
Y0udjL8h12emYsXYzRu0q8mn0K1EUIiq+6LR8Nj++nofTzBolFTcahRLZDroCLR+fn993WUuyG/m
oRFvLVMieTArmfpE5+Z/8tZYQD68NS7FMqKzdSEAsz4IATtkojb1GUKVCSIMfqvqSyLrP81b+8Nl
WH7I3OHfuuPCYF/u8A87dCIFwYkRUyYCdt01SRXNJqavufr1fdP1DyUeCQOMllE+IbricjwhP18n
k6Mpk5mQOxHC9/PW9mgphFtF0pgOiOeT5hFfpmp9yk26eUCS9eQ9KlO9XmMsqtwQq3VrETGdm9bA
KhQTpXMdJQQn/FKkc35KzQiOWKSTjFgy86z1cMW2LcMVQMmo3DGmVr55kJqKsxcZyrDrx9l+NqUi
pvUseh6gjEWyjTC2WkgooCHB75iFBZ1WunIuPsWa2ShEKnqEr9CFxXkqsBrS+9hgYsrvpaGwRoih
zfDf55Bgt0nXheZtidYRW610bJUkyCImFBstSdQe2cfxhvmW0iuYtbuBBdhCFIOtazElxdaEE0YZ
LT/KbCffKaU1Reh0iqryNaACxUWb4SwEwu7TEi1lRxF27MGS8yQWRaauI1UTKW3HpM7LFRXAFJ4K
6ulkbeFezC+hBG31aBf0EH0X35T1mQ4Wc/WGxnCzjd2uK49qVYYvGA2ULvBmPF4vI+DBLzOj8lsr
yyAArUg9TMTNXGZK+lR4cdreGlPTDw+q59Tpzk0Y/J3nrCR+vsvLIl+s+dJOmiAlIUnbmF049Tsx
10MDb2BMs6comcz0rtFFU0e+0cbJZe5LRScOZuynz1YelrwU4TbedaDFRFZG4RL7zBVdJAVjnYBg
Skzr85TlOUivaJKMqmprAHmSdvVXuEwZyvhURG6/o4fvLXHVWLSslVu0ivKo9LnnPMJqgv+SJL2b
b6pk9kyqaOrRxy7uK/N+ADo3PuHsI6ocxeAIjanIQbBrrjINV6aaZaSs6Dbk4QsmccM+IEZpxcrG
21u+8lmAdtnFQjoaTmXYk/qbHvWOIra1NhbNF4J+HCn9iFMdx3fXSyCGRcagYMBLND1waMbeY0HA
NE0MSxYFWWIO5TE3Qpdqr+27aQfOxcsPGICdLWQpw97WZoVDGmkC2aGCD9fddkPvAnRRFMNZC143
reRyJrq3adEH7GpUmJ8m5v16MPeZjFa98MoRBRAgDaRkURiuk6xnSJfKqRY+ovlQHFxBY3Od1zQV
1iZdE7myQxfJ2hRGJ7UEHEQEvJXQmOWtemvhdhoaAmm2UCec2gwIHAWpgT6KZk+vaHocFLoBPmEs
J4pEVJLYEso4Brxg11gCT/jfxmij0imfdrFeW8cUsnSJ06DxXhMCgZGItYB6AiywKaPsJmEabRdN
TMzdjB/0wNSFFHHhKArtHLoMZ9QKXnQd8MhYD3E8InmpjF5FdZCp5aUbLKdmPaqrDNBRGD2YA+/X
x+PH5uKyzxSZr/WpUcznyWxrprtI74iSR0Np8+HyynOS4/HDoMhOirm8jAqpmatibBPd243sG6xA
5kw3eotnztaj5oABoWEUFfRlntNwcRPG7Ais6sLcJrIMtejPCsoPewCs0EXfQNa4y1YD6PXDQYIl
RJR4EmFLjikNYHyoWWhewGc32bonZ7V+GgtFznvdLutkqyqR/ir4mninsmoGcWoySL/bphxV19cE
hDiAhNDdHn+9hXzYek3dpouCJl7T2BGJyftQKJVlGMWEwseYUkvz6o1qQZM7lCtj1pQ/2Xo/qKIx
tHEtTADsV2z0HMI/bFacJmsWBixEajuUGyYOBUAJiRJfr6ynCerpXY1vkj/To0voKuq6orVGszCu
979+0x/ON8sLIehyKSLcRa9gfHjTMBs7QyyOZR2wrr1jq4k+m6yHzONh5Xontw3NP4P9/vFp4Big
WSoKfhIzvycN/ngiSOkBmYppykBrJPHyJatrPlZ/EV28PHPovdFgc6TC9eB9OEkNjAfjesDOX8kl
4Yi4p+3g4fD69f3743sxSQLizi2xgs73hviP76WpOPfkRTLR/REqWEdT30ulc778+iofenBYdPnl
lGoa8dP64hH5+WxjdLpkcJinQd/kztryGtO36lzbeJXHDrEYl4CI/l0n9Jdq739bUf9Ud/+yQv+/
WHsvLPB/X3vfvom39qc5x/L3/158679RdlPxMk9wQXAv2U9/L77V3xwkVcSK4b2y+GLzqPxvMc5c
lWKcagonAt/7fxbjuvkbuYJLfUEW7DI5+UuDjg9Po8G0ZLnyonmgK8Yr+fk5cUxWUa0Ou6Bra/Os
OUV6SFBw/nAz/kVJ9IeL8M21PDpefIFZMT42hHvKTcW1jDZYktoOFoi0XdNM4V9bmGgr8OuXphc6
DNp7H7OAUsQ+FStXG6BoUo+jnTzEYM43yaBwblIVbffrN8Un8FMx9P1yTKi4dWTuuB+FGuGINNZ2
xjYIRfbWOx0d29arg9mdNOhhloSQMiV/Ul8z3voX1+RbzdfaIo76w65YiVCdOHBwzXzIT2kTeaS7
t9NaF8YAB32AJWoZDHbNaZ9a3fQnm/KH7e77DXa4NF4R06Z6WuqpH+qyYdLgCOdc3WsgGUkJG4OO
Skd2oIj+5I3+8VIa0jb2muUJX56eny+VEFiUD6DrMShPtCtUTlANyivfwtQf/PpzpB3wh7uKRROL
Fo/gYrL72LwuqCo6dHdlkMPPkH5T9QWRLU50n2ixXa45BravrhpBaEkaQ8OTAltnn1t98Zo3obEd
rFhiZQCRBwRjCJ/Q98RV0E5Z8g5U3liNOIZfxiarwDmNhDvSlE/1Rb7WGmDk6ooazJ/rrnuZiHp9
NhFyvCpanDyEixQUo8fca34YCqEGet6ZIfHtsW6tY3PEPetGLWZdMg1OsWsloW/PoThRY2ICMPsG
oYEGp+HJYjv/Es5tb67BMeQdf6qzXw+x7r2PVeIpvt10Uxo0TUfyclza4dFJNXCgg+eevdSI4EO2
3hO6pPDdqTAD+n1el19pVzXaXqYdiQlC5MVjEiN0CODFAQxq+/kxwQL8MFmT+Ri3FUOqEhsK1baj
zwBH2NE/pa42fdEnmlJBYclU45RbpJfElsqEvMcBajSJmOj0iHKlD1DUxha/xBrFyhjR8MDo6USA
YJ7jrGnPEB9VOBFvBKL3NPrsGMGOJW3liHGhaIOyFtOX2i6jb6qjNOchSxtyE9smfiHRPnlQ0dKi
vWkt+2EWhuSsmzr5VzeRmCBoeKlnmSoQDtNpXgtHjQoAQ+in5hkBONwN9VDUutkjJ1EU5KOtS83P
8RbljES2Y8P4FXIDVDgEnVNp4OQGhC+9ZSi7psjti2Z03YikMvW+wtrobhN1wWqowDkAUOYtfVCA
k+j1YUD2flzP6VPYw1oE0iJCj/kFkxUcAQDFkIiboIVQyx4zA8jmRpsGdDpTWY9XvcO4sR40eCZq
gst7F9tmFURhQ4oQU+lsJ8gM/ArEvmQ6OM2CmGMtp80/SXt8H9y2esplOr11THeeFbWdK4Z2M4wl
1mQwaaNW2y+u1egLoqYaej91Bv2Zsjv3jVrLi01SCRvoaOtuOTUPn3tXGHetiq0qqebhXYgOAYyE
boyHvVRv9V7708CNjx0fVjBvURq49CYtjenGsr7+sILB2K4MQWeVkCHmpvCim8mFK/dYRjpGsHGd
gg3rANkqvY2v9b5uvkjjiCzEb7yL5Z3G4gqAAIfS2Q0faNMQPLgZu3z7fUH6zynqv9A2/7A2/0G3
eT+1yduPp6jvf//3U5Spo8DECc12iyRjGU/84xQFE4R1kIV7UU4u2wUf6j9km85v6Ej4xPlJ1kB7
Ccb7u1zE4PcxxqNlyuF4Cb72/pJcRP3eZv2h8815w0SyrS5OX2Aj5ve4kh8era5HkZQKBX+VoSyq
NyObFymWumjh0DysSiZ7YOCSTi/etKLsVB8DXL8xvivqcgBl9cpCk5j5oZ1VLsN+txjXkN1RgmaF
WhZ+FfECjkBhUew5MQQ5l3yQcDO26M7qVd8LF4VfryQi9WNrgO9rqGH4SO5p5gUja4DMV4KBOkjP
xMYqhfdStUfoVqLRmmQ9aaIpv9hFqbv2iu9oTHAUxBFRliQxOCambkeMiBDcSeB0AriH23AViSoq
3o2ilYPhe5AW1k1viHFXEDzY3Y0YdnKW8dgyggbF2AjiSGSj9W5o9MciXxfwZM84l1v1xlW08HNK
815jyZ507FSrfixT8dTkRV/ucT0g0JyEg/JLS0PGIzkwCLfxoSHPIVp0GtKvwPCnh8VFdgVqwvYX
gtKXY7RzSi3+0in2UxUaFxENq4Hp60nPxZb0HTDMBu68+LbJJeYJOo40XPuGpa3RYE4IDyN1Wp0V
GrePM3OlVeN27WkZoq1BUADd85QTL+s5zEzuaVKjmc0AMqXREWra2ygvU02XtIyPKESDrHF6X3XD
aQ/fg6gIM3bubGGdvAjCqu6eYKzR+jVBdWabprMNH2r40zQ355o7rJ+VomoOsu2uM1joIZgmIC+O
jG8lXekNW0OK2Uv0h3HsLnOoW5vOWTQ8JCitTbxcL7NZjRc7tkwUMNpJFbRVeDBCh5ZVZt1LXuRK
66MnpHjGrgWxdFvoWAyHaSDTxINGItt2W4yodbHPcWtN81GglfUHkB7QX+JwO9RwmRoRHvI0bfnB
Tj9nY257uyQ01BPg/nuq4kBvi6c6A1/uLeEdWdtbiW/3Y9347lzHj0OrVwfbbj1w240br5ooPqre
N7zaUVDSACkgdcOfy2R7kkrjMxfwwZDqaxkSBzBdohIC8boyDPOhikgNWNcID1pEXMQdwZ0Br1fU
u8QiyWTRazhOWG6GdrwkDo4uj09/xQzvMhgqIBThBXGK57aNq51lT3dDA0QVe18gZ1Fu0Y89arnc
MI4XqyIs5A2bfr0Csm36HBt5FpIF7U/Vs7eyeiB4qZj6c05PhT+cDnHez0fMpsam6/mX0zkWwBvb
vumVMCVuqkEKUGIu8qYoHQGI1Z+1UgR6iT+xZeZfIw9PvzrwRmufhJC3rrOMk5D1GKBhNw6L8vno
2FR0dgIl28zGXR0aDWj3nlgNN5v1GGe1iTqzlu2mKwE6z4VxTjmTr+xUCc9db+JywD4T8K68Gx1F
67D2Us2uaJKPb5mWf5WGBnNbFNrFdMmJ2ZmVMp2qoda2aV6OnJJjfropayeQBGitpUKP7uCQGQKD
2Y4TX8FoR1iI2EOWxAraI2Db6EbaGSjLmu1UDMDAm7JHjoWEjWkIjl1jWOlZNPQnCcS5uBaN8q4p
/bWLa7y4tt75RqIAFp0q8YAgGmdxPD5kTl3TDZ2BT4hHtYGkStJ5fVLxnNPgfJmcMlc+k1sLzxhr
cetW+1RTkSe5KhA6LSyNL6CLcPfKEmUbkvmz7moXxEtYwcjSYIJSKTemHR8wil4SKKqk3larvs7N
az6Qd5KBH2RFQ2Ks4mRBfsenGTEiQdCrvaN08kgOcrOVMTTfWlmE723svOaesjYGsigwKBYrIj/Q
po7hczhMZ/q/yn4UxfyolzpDp9Br9ulgXDhSGpkfV2Zl+F1dZG9VqJTXqIQ/qsGYC1qTgVOZwlwd
LlMWtcCBMhehiQP3Sek1nqy+cjE2AipCnR2tGJhRmlgwkTN51PCNd+ZgrPk+8b/sUX3W6GH7sE9j
5VZj5nxkqJCz1NCcr9Pq3hFh4EL+YDbJmMtCjIhlt3djhgedCiyuti5MV8S+DkUX2Hbsyl3dsGRw
7n8fQYKy5hDr1bFhRFVX+Mnk3IdG/MkK5YtjVc5pohYpm11FYtc4NDWznO40h6E/pfO+9+z+BU6m
Ck+835ftyZr3o0fyQ95cswYMeCY5rBokmcxV8xS1Kp4J2Mv+MkVe07s/Ig4e/T75wkpH7ngcWWem
TOadgQvgqzF8y6FZoSriDipdl90kLA5Md249QZCDNm5FmJ1wdtGmrZtrMuOdzkHkvVpdc4e5/pTH
xp3tvtXCGk54OAK0Art2Dq9UXmeVpJidMpFcYldNvjHJbvnsRf21dqyDjLVzIbTDlOa3mb5XlXEz
wl6BbwSV1B/REo5tFcSqPBOpcoomrfehMj1Ok3Wxa+XaiLjwo7LdF3r0jcVXRntISKWvW4SNIBfc
tF4Kp+G91m57DJpOl284HDwP3kxIjp3iwKDK8OrMW+H52JpFkieBbLIvNetkVT/oxmeXEniIzVWb
fu1RsEVjdeVssFGRxqrtOUwMf6QuqcvoIYFx2roaS5EAIki2RKf5ChRmW1xa5b5Q2uem3yd6uuvZ
qqHrBtH8zbWB+9XYSxwl6Mdmk6dyV5T9xZ5ZfF5niF09K4pjs7fbju+4F6QwZ76yN5wn/bzgyIPS
qpnBifaSbYDFOCF8rCN1KRkOnT7uhNbgNPiSt9bVTYybuKjWGcEz4EJ5jGrOF58s5VQYJnO1Bm2v
myIfG7xz0S+r4jMmyMAuSI/31rr5tVV11ik9uUFoyv2KDmNVM9Ka7XUbUs+jhXKV5uTRbFiFkRwG
Nm2vup2BlJmxyShI38Q654/Ru9YMmbuMWE37poH3bPF1oCSOgbOVVU9Uj6TDT4++vk1JswBmxanZ
B1ssfUSFbbBMvkGQFfvZ2FoT9sHB2MZoubSapyWnFKaSP8g+zwhUH7d0nK5yZCJlNxqSXq+u2Yaj
ubudG0XfW6YsDxW4gV00cS51+41suu5cpYLvPjSCbjKNfbqECqxshMJQP8OkvcVge1e0VydOq91Q
aE3QN/NVd7uj1g5HXaxbAwWxjmVjwA7usERW2Z2Fm+hphPW1w8vp+pkz4OVLmwJX0LszZTeeN+4j
fmQl4QIjLLmPOIn4k2X1O7SRUMEnkney9tiiK1jJejq5anzfGGSCYP0A6GHs83xbweVEIivrNf/Q
YilfzFLGByk7nm4zJLerJTEOExDtCleP32Ld3jtO+lxF6NVwLdyHU7yOkc8aDTRTp9ubVv6gc+Wy
TdqVYqtbOjxPZtIHBBGik9MvprhtcHVBc8uDujcwPzg+e3GwRKLJajppiTrx+XJjMKem+9hRUnYM
6NfujpyNaTNHYh1yOJ4Sy/ckD2sy7nIY+nGuihXQOnIhYKOGxaZW1BcDpH42akE41feQ+C7ksEvC
j4zHTm2fl5+y2/xJHbP7JFVe4XyenUHcKZr6LpThUXowWVqOBCsPhbEgPQpZkadcZ0lBTHBSk6eb
YmzOaq4dFKPABQaHm0BYfEX6vWZ2j6NK+Fb1ucv5ejFrXjFcPOLR5gmwX7Vu/OT18pPbOueoV9f2
DKEAr+0GPOm2TOrHsQovZm/t+iqyN0z+CoqR0iIuSzUepUPfBCNTiLfamvjZhjUXIZZC08e3UNju
9cRcO/Hsq0ofN8Da7CkoIjoU6eyC+482FAU4VZmRk2v7KoakRYc7Nruw1YKaEz3DpTVS9nUvmrUw
cvxfB680PrnheMx4VsSINSmMOSLFKi9WX9t5iye9cg8RigelqAnlghBv9ZRTxF7Mrj0BbJ+6XVmr
bwy1glEnNyBGNM/qmJIKZYZ2EHfvsTAP5FMFxMi8Qbd48ELnAcodwFtthUgBPbw9frayY6jo3sqs
afXoGiFTsXe102EMyGcOQmM+pp66imbLOjCJT4/2yOnatOodNkhWIYOTMnP+DI6RYb2oUt0yxF7r
OtF1skZOX8mN40x3GMj3tGAujN8JI6J64KTCKrNuuuo1z+w17SZisbABOsSJLEoNC8pAiDN7vlYw
KdGwQ5lbG+I9qpR1P5e3yTQgq+thEbYc/kQwco/M8qoWJJ6UhJ9YnIxDyakqUm9nHQW4NexMdrcs
ApmYiUAt0lcaYGfFVp46cSXm4b6x4nMXUaxEb5LzZEAG1yay7XMWD0Eq5FMF98+Pc3aPOVOyh3py
2R+MdiYlIrqkXRwhjVLebQNbkIsrcGjnTdhF09HWRisPcqb6hIlMTf4lizyzP4WOxTFPzSoqHDK+
4CpGhps+O33msBCaI2dx2krhlzxO6Pyh5BjnO+DAOe3JsvbMrQMGU0PCP6nfnC7Vv2hSRHdtXJq8
cS2x3+K6LSCCdYUJHl4U720ItNeHI8D2UpAMdm9OuQN5JJqm5oyQLd0bop7aADVJiZPKsxqwKaqS
IsEoMu06UMOBsLeQkfipbbSVzymrfUNxlHLKi93c8J0wMpVVhuhJobk4TEupFUWSPauIX8kagtje
mS3RV9Y02L7a99DvvVxHDO+mnaL6RdOLaOMYvQOxJxw3AEfwb2QWQM61HmsX2yZAwJhpk/V6rL4a
jYf2uy9Uan6UcYRSjApo8XUzluu45ZAcGLEJFRqOZgWtvM+rjL+h0ECti4W0QhQFpgBuLqerQVdR
n+EQesRK6bB0W310sZKB5n2PKS5k+4OEYxb94sFo8zAOdKPv7E02JNFpduUogpA8swsvTD5ESl+f
pA4AiJyt2bkvHIeHJhnK7CEd6+wB9Yb1iCtFviuWRnDbrLZeTnGHgxSP4WJlAKhMZSFHkNUrHK4p
mhUz5wCnVybz+Rlg90xT3WkAjQ4W8gmHBcPxzYFyk0K5te9CJCoPOAQRqxTTQLNXqy2pnGhNkjOC
F9SyN51dSiZnJENma2MusZFadmLJlbN4GM3vdsZwcTa6gLlpM9X4HTlZYn2ctcUGmX23RJrf7ZHi
u1UySrT0XhOMHTkSLGbKmgYs0qnFY5nAjX7Svhsv8+8mTPm7IXPxZtIcxqaJCZjONab6L2RIYeMc
vls6kQyUij99t3r+pxsqpv3X//9fukU78t/PlJ+/deJvq7cy+6kjuvzM7x1R+p4WWmqXMSBT4t+n
x7/PlWEhE9ykWuhP3QWF/GNHVP9tseZYqkOvFOnKD0Z2Q/sNIaQGJhUfDF1WV/srHVE86z9P1fBX
GCbtVZsMcoeJrPthhGcDKAPU5aJZ8jKiwc0nYdj9TZ2MZtDXWbSzm1muBoRnC8R3ProzQJa8JW+x
UB0fJ7bT4myjBHNV+9QTMofIhwALLzPmG5j2IzqltGEyM+rmFhVmYAh1Og64oDaYvQUlYROuOjEm
ax1NIGVsVq17SCC+ZysO1jPj2MLAD5A1VRbIOqFc5Ow8KUyK1gq0to0YgKqEjGquOvmjz5mCLr3q
DeWW2VV708tEPTjEsp6sAUA6cBpYWRBa2/hZK+Lu1amDmEJ7XiPIYop5Dsdq7djikHrDt2Yp6uPe
uYNxrAD6mr+CW1dWdgGB0pC4e8z2VU9e9D65p097Yoa91/OCEzynTABQb3Q/z+hUb6yqfAPu/lrO
zee25XSu92scaEcZ1qfKGTcoc2+cyL7RovKmIM93ZQFGk6H2QGEbKHa9tUPSHm5KN72P2/oe0s+S
VOFcSHJfs0QwGtHWHcG6WT7eSPclRY9rMGFs23zrjt7J7sbTQAaALPsaxr/y2qD8XHV6cSu66N6b
6DM7VvoqxubOEsWz7c6nOHOODEg/ZdX8LLt8H2q0YKvuEdXhGl3axqjL2ylq2U8gMy8psuT9fQI7
KrH6riwlvDLgZi7IyViqn4z8FDXfGFOh5k5PWVPdIaev2DKiowNADjB84ruRfrQ0+khO4p5jrXhv
UP+s8hT1o3ehE75rOveqN1zRrYLZmdJd5KZIAC2fwV0g0iuYAkR91z6y1k0bvhVZ+bV0ZqiXt4qe
XnGf4zrkaJj50YJquOlRgyrtZp4/DeXeRZZJQqe1EggfhonSVtXf8HLvMpZtpAH+bLZbz8u3bKkl
p3PxouTKplXA0ETVoxU+VAa1SH6HrZ4D/rjt9XSrKH4aJzeJEu0VjhYtQAbAd6DFrIuA/KeX7qap
nubuOSz7vdm2rwCPg7qwdmadrTlRgyScD05hviZtdAPTbYut7TohcMTGwJWwZgUNYz8MhXsle+0G
7RDWw86qM99RJ3+ceDo1WpuDu210/cxoJbq4o8boM34lRJAn6Ah6caMN6qdMZ7hLAi6fU7ODbdms
ikG+s4nfEnVCiAtdPjcm2KGhbDD2TvmCLFlf0eA9mi4ZebU4GdI7IMZ8JIoz6ETtj865Myyalz1h
cHdePzxrqbMx5dnlnGEdgR3XK+lMW7IGTuDrjq39hJSUGLyclKluTSYn3DxjqycCsE306sGm5XQe
3k65vHeWL1/seg/asGv6O7P5Vkxkb6Qbwm+ISk83oxjgGdI/cPd222xctTsZVbqxa+9c4eJdZTsS
CH2ZgrRMYiqMEnMwYtacQtgorpYCn82xdpMePjqlsu7q+qRkBc0ExbtFD3xU7NshargN+rbyor0u
o7Wct2XRrqdy2HVWt7bi18m0bjrRdUHEyJEzx1PYDBd0c8+uan7R3DRiuiTXc9nS7BJrKjSLQF/e
c7QVHUnSTr2DYxFnG3NYjtJLDi6REHSX6Xqa3qPqqTeGR6okomNaWwmRrYkAnK1hxdc+T+60HW14
8Z6zmdttw+PbqjYQ1uFJV6OIVSF8j0l0QS5HlCnpUl6a7XuDpL06Co9kWn6tsXSzoIfMUyjvVN08
tASO2bG8pwEqsZppwxqzUOJnde49u2XdsfLXr14YtycT+ua5FXlDzpt6RDB1NZT51EwQg0yppMdJ
GdxrT7IbDX0j3ppJ+jXuhytmlJPtMffCEJMekVncLienVaVpPBzOruBHVwSriJXQ9E9ZOd8LK3/r
q+HS5Xl8bOJWwahTqjsr04aTAPfg25NZXEx2njur6PQbORkaibEvYbq2ujAP0G8GMiX8InkkcjYJ
6o6E044B29ZNnE3nnaWXvOWcAVdZXcy0enAvRd2OEcytKOhGkfT1qBQzfup6C0NPHMutktGXScts
L0aMR05EawLuhwVlSx69XPV2qE4R9TXVuomSZ9b83C+me0Li0RUn21ytjnrqvjTx8FiZobKKW+ex
TRqKOD4sInbRIDT9qShvElK8VnoSUoRY2uB3BUB0vfpKe+rL3BsPnNPx5crGD6NsB2z/aiodFZim
vtR2Hb7VLYMtAtRWAszzBp7aQFIBsYVRDGGGMz/gijqiPcYQRpR8QWTfPrc9ZZpatFDUNHutqukz
LUexV4w02rvaeE7nN/qoL5IgIuJZYddti8JdapyZfGXlq5rpazyxIKNnXJuNBK5iTBvChslptfJL
WU8cPCg27aV+HuYXtTfelWmJodK8DtIMaBgIqPBpxrZn1mieMLacMFU/QLN6zWR4SxzLZSi9F2nK
N+npNwiyNoYpvsbjviEWrZI0X5bhH5vSA3C+cpuqKmgNa1Dp1sJH1is12coKJU5c28WJAk1bpVlP
mT9Kg+U7v0c5O7Ll00kHHXUha4lkzM5qNmTlzX6Olha4JaSWKtf6s0BktR4n8VQ2phEMZo57Io1B
gYK/PSUxTFmb/Zuxav1igYEOFLMZvpmKcDZuydMw9q2NvMlyMaMRuOmI+GtpY0UBjn8CwbwIhxKq
IK0Y9uhrslPc2Rlm4kndJvjbN27bM2zoBPxPmsFR3+70omXorHGXXfIgBZk0jE9GRgJmt5V2uc3x
oFA6vtTjpyYxT5FVK37hhTeGA9mWnKwDxwuLdcp9QIB/7fJ2P7KMkBW3a+GWVKNoYWqqlyj7jGLV
Ju0u6te6NV1c2dwj2iDmUqFRrWbKLUPwaG3UQEay8jCRaOvG4L0HTC6b2ijvmzE+zWWqsbCJnPFe
Wx9sq3ePWEyQTgk8B5fa7cYzMdT5DZHbrJ5Nxug1FZ65qbSpvC3wCRDGeahV65a4cHcv4/oFtwJE
1mTXEY9xN7uG9+g5cP9XBuRoOHgj+iEgMCH5HHziktS3LTqfbhs3xjMjMWc9dMr7//tfAH9iOPfK
IPaTikzfVQTNXaXfNwp9PCLTCQOaznqrf8YXHOiD/rXnoGnW1JlJ+R/xSfJ7uQVP61fl1qX6Gwba
/+7+lr+VX38sub7/3D9LLgS8uPoobHTkggvO/Z8ll2fh0VAXY7kHTID/8w8RivYbOlBXw3eLv/a7
XvefIhTtN6RIQDUMhyoOlv9f4vSTCPCHkgtZExJYHLMqKhnzg7wpHyRQQiLrfOY/+5Qcida4RHX1
uap15p96vinh3SeG/diH7qE28gNCuXNNmIeZHTVofMwa1U9OjfJPwbsdG//D3ZntRo6kV/hV/AI0
uC+3STL3VKZSu24IlUrFfQnuwaf3x57xYGzABubSxjSqp7tVKqXEjPiXc74z/8SLsWYXn00KQK5/
XG9bDYFdr38SESF9M63jzWgSO5qN/deY6j7x8F3OGh1l3rmyWCLGmFN1U3zRpun6PnvysitD9rYJ
JnMjgaK6IYFq9RHlbNvtLPco3Nu1p4FzHGaCfpKc52Qz7IQZlvje4Oj3vk6kJ2H1/VZmm03nMGsN
oSupCu+SUDWZrt+8/JHRe1rfo+yUohwFmxGBANy4ubMROz1/YGzrmYfiqXjKAmJNrlH8R7wY6p2a
Ca5Y7POrQYh5sZyLbbG13hT421Swn1RBzRNj0TLfPCuar9Y+Oc9d+pNo9+qJ3emzKB5q5VXPVyAV
kTaxH6P8q32MRnpzERlyQ3dHnninzDu2DGvBBj59CQ7FfMYitbeHx1rZJQMOMqQ+2qaoCr+jq9F2
Hfkhuj8n/vAuv5VP5VN+q3/9Xf3r7+uvyVf/52+/Jl/6d/9H//7P/41/si/yx3bm9/jH/LbQLnB8
Qgqx5QOJvpHcejuRn3V0HKbHGomBuTGAzDwWDRJXRqZbdfK4zz6o0BcngG6mvxdfpuGPlIr5Mx6d
+6weyNdL9N2G0NpDsoQoi6Z457XEEV9zEtCs7ZQEY0GneCXnaF6uHLGG/sjncjS48hvyucr6Cm3d
MerNgq8KSQm/VITXQ16cgo8ZJrG3IbnakP6CH8lf/54/zf5MmjDkyE/oXNdNG/Jx7ldthiz5nM9d
2e6z5lt3r/QwJNCEBmFyg+84vj3joQnkjdeZMG1lfNkHSEamjfksb8mviKKqu5WIKKrjrO+rU2QE
zT4ZWAd13HTFPVa+4+5a2mf9UAzbeMdvr5PXeb7PxqdVHW+2us2Udx7V2BQBl7TPnpYQntFfBQCu
rLezEgcxBs1yXWmOB3AxCJ1T8wQUDHHrLSH4aNyRzu06gVDCihfMoAI/p7jMieor3IDEHu2s6GJE
l+bMhHreskXoz+7jp4WyxdMCM/E9pKlEbIRxzfvbl/pzp9xw2xG3p2z6lljmG/bD6U/ynD5cgm3g
Fkf3D6TVoGYc8nVRwKxtqFU9vzIRum5RSaHWHE2/e1BD8sS7BYTymY1V8axcoc/xGXUZQvnpZDij
p1iVQPo5L0mWfnOTNZk+NJXzROzj18wSpzOIQlXpyNjFQ2HbwDpkC4Pi56/eg2jLRdl7yalA0Kal
vxissy0/tvT6/bliLtTkZ48aJGIgzdfm9WFzU7/QJ6RIFF5pBQR5PH9y1wRyDbx0Dh00D/fFhhPb
wA9n6ulywFzpQ7JO3Ve/UyrlxEedPPrMmtedrE8dzD+7v6+Iq/jS+Ilmm/nAmtfYlKqvOWQRSD9x
frxJecPaWljEzx6kAUI5dIpm48bPifYG5JlXuqvUbV69VuqrWoTNeKKQ+dIzavmEBbPi68txKk7G
quhwQ0hSm2o7FDdVPmeAAAhBjc/DxXmbOA+1Tf1YPrLp4S+56knW/1Ndh0t3+etf8+/+9l9UjlfW
8dUGY1/sMwj+219W53c/9SWd/W46cDAup+VNsgMlGnZWNwvtLvGflCA3YT5QFmryF4+9kVK0stAr
iQl+sCQSZh0BcBibQTrwnhJYF5GiUUptChWdEm2icifSD9voIW4UBloQ1kk+zPoNvC+MA/SA8kjY
Ht601nopw4hYe+zOknjkBTiWFdnv6CM74sTt5s53tdL8dR+5rvtYU1S/oInzJwcsBxcPVjkt26b1
djVaC+KuII0378Vkb4ugYu7vNOgSNt6Xfc5+DYj78w5y3iWpH+z4teZ6JHMXSI+bgTaG7rhdHhpG
TJilFn/W36vWhM2CdGJU/Giew9TlvaNykegLKW36jeQD/jkjFPOr1bywOlq8adOe3Ng5bEwkE721
BZwVknG7LabmT2wVfpNxxJrAgADPoRoJch3yTf6Li/0jK0yP1Qd5p5BlU1js7aDeyr4No4E9DAuj
ZXlUayNw49GPMQu7OAMGUzt0lR3Cwz6tq11LAthUioCw3XCa/kzx2e0YX04720Y7AG5zm3k3hVTK
EP840YwxB4VMH1OrMkMFCcyMw9hvPYWYsI4lvXct5yeNPgWVbZjrZqhWIqD6gMANV2EzjRBI892g
zJ+0jQ/kWJ1Zol2dYn5F1v4bkMY5Nq9JheyXSfi/JJH+v2YhMwkgpCD7nwf+u5rS89+ehl+/0w4q
xHf/z1Xo33/3P+pQ18PA6lkG5eY/alDCEWG3aJ7hIWvR/0sNCr+WpRglK3YyXYNy+M9CaByVmF/Q
Q/C5/hV27VpQ/7M9iZE/pxkTJ9bvBt5DNgj/RV6P+hW9I1ljvoi8BcEj0bOFl0GmxS8z4l5HFHFe
HO2NgfCtNX8q8mMJenAuyLrNsO67E7jZPeg0H7zBVVHsYz2aJJM4J3fKX1P6cXh3L+NMlkkvnGMx
TLux7fZajk6o0n9JNT62pnqvzTxhd4w5wyyt3yX7+pIlFbCXP7a7Dra7ctoVBSOWOiMwJs/tn2Yc
SWXQF117Idp32FmWqACI19aR3GJou5lmHEjmjTbIGIbXPhfWxtCL+VOVEetnBCs+gAj3EePMr7z7
ivOmvsKKp7JobCRSKV5LlJWBhOBwJKhk3Fb4eK+G5iR7M+sKwHw6UkgSeRkuGtgl2nUziGL3KVat
+ttJ6n6tHjTc46r50GeDxUjAAGDV/rVZTARKgrxyGapVzpsoOQZJdcBjZHKVlW6B0tOCDY+k9dbG
zgHUL7kCmch3ztA+NTrH3mh3yTcsg7Ct+ZjOmY552cWPXtkcesHQE04CAqrRj+p8541rfpY8TMSI
R2pylEiCgPWDBzjBjSLGufXR93Z9f1gDVCO12ip01K61PKSp2DSSYiuLklcZj3xA/ZCYXDdeC0S8
aLpfVuxsK3248aP/mJslnIAuaIQIIodePCKezeqwMC+nFlIcZraer1Tkq4CX93hNJoNrYG1nKGIj
+rPhVglZfTTowakZR4dZphbFzTfxMBa4B0pUzWwIg9ar/NXo9T4oqugBuvuhXYp2O1fq54zN8GWV
0CAOUPdzlGVXsnuIozxaUfZjjickWVvebFsnQ/es6EuOUMZ6GrPc4QH+Bl9R3KhtrH03pMdstPwc
uSPL85E8zYGdgTHKba4hr0FI+5vngBhGB9EOX1a+hZfXnMqiuBaRU14cnbanE9Z5bvXyYJjShIuM
Fs0ROJYw313NZQFRmScoPrzpPUrouf7/H7isMv+343Y/VPFXK//5kP3rd/ztiNX1f4dORRPNchU0
JEFk/3nMAsPS6ORpsj3WpWtL/49WH6QpR99qBQEKsPb6fAF/95uYq0vFwdGraxrWyX9xu8pJ/99s
+KpuYIZwsBWD0mK88N/drjCbu6FCQu93rvK56vdE8cQEvt93NYUox1OFgr1Ut8y2AlWPHnApqnun
XGCdOAmCcxTDPhlULsS+8iUC7IsQaDHDwcmQMqHYJgmpNrZztkzhoMXGpTF0mJiW/WW4aXZz2MzA
owY40APlQvtgf8jJ+j06u3KIvtpOL8K6cVEikNl9011DHBn9G77e4oTQU4VwjrSDkwOvxDuCUIpv
c1zPPnssnfY4OvQNXT9r7JuleJ+ZxJkAA/GcTvNZ0eb1vdbTJdsKJJ4B0sIIOeQyk7YTqopogVpU
C4eTGznboojKXaJ2+X0mUhZZr5e5z3FSi1DtO9wqaFJeEYpHe4M0CA0wOeFISP9Sg2DOdFCfG3wf
Ay9ReYbXCc0VTji3ih6Pb3k3oyZMI2S/Kdf03h1o/5l1xAzrxKAuBxgVyvPAR6zfTow9RGknhEao
vaWGZHgg7S/NKTqlSqIFwoZ96GsqIhg2tjHOjnQqWfOw18ZKXNXvsODhfSCpSmrZfIKmIRcIzQ6G
1IxB/MYenfzJjEczIsF9GbpwcEv9KNUs9kKFF5ptSGhQoJQw+Y7IlZBk1acpsxR+dGYKA3wDaJnd
+ECiUkpjpJW+HBz9bZQzc6RElgeBdHo/N8U36dw/rOsvfYqetahN+acoPIv4HGUQPhequEzLctIa
ZOH7TOtLINJWRqZdMfqATldB2ZCxiEsG+S61pDvN2LO+lEE9IVPHjTD3LE9olxZhEkIjzScZ13QO
o/UtRMP6U/mYHaAfTvSrzuNr3rIkm9V9qZV3hDWrLbXnpxpLbBS6p/10GBxZxC3tsbX46dlxYgZz
j2LQLfChcE+HtqDGzdxiN2ildzPLPnDZGcwWi7do76UOWurGKHfErQj2gO0v/Gd7JIvq10yFTE5w
0sbLxtM9aNajWh2YDnqIkivMtcWgy1epD3w6gzH11tOr4lywbYDiKB47QRSFOzXYY0VXPpJNb8ME
ZjyvjZOy7818fPDa1esCl4g+C+huZSfylFdMsGbmKk6rH/D/xmGmpyqZa8X80grybDOrT8+4D5yw
FWp04O5jmxgV7vuo1MaFSxtAeDY0jCH65iWr2g9ngBo1gxaJ/T5jHTIgoA4qFb21yOHAm9l7M5Xg
z1uWWDiBoZqZ2KRQar2MSyseVNb0B1KXBODOuPDJr4M1Clnn7IjxWxZEFW8IFM4pOCSjK6lyVHTq
6Poso1gf8b5mYUTHWqiJn2Lex+Fc2xejj+P70jXz2WI3vi+A+5zzxLM/XN18UhId9GmdPaVJdVQw
wyOadT3f8CqX82NM7lNhMTtA5HyA8XGtyZ2pwYlu8h69Xa77TX9ZjIQ0hNmxT+4wiUs5MzTwnuqW
vj0DWum39IS2Sc7ZkukEDU1VkKM721puXF8JcUKNMtl4c835YCyOc08xGm7WY/rYcPbzDAIQhy/o
XFilF5jtOGdjtFFVTj9G2swI5a5mea6lO+GyKElrTgh7PLiVcYl63m/d9K3DuGaXYm0lftNNOcRs
VclPCyonOVvNI+iOYQ0iCZcBzx2YaQQzbm6j2LQCQ2o/wp0UoObecZQIHL3VBTImRfPSVjH79s6+
l02ZPnqYd7eFlhdHkpKW7Wwb9W9rRnVRNPl0wzWS7UmGa54ttQ1TiEtpTiAUSX6Y7spXacLOb4H3
4u9g3Vewd9Y+JKK4g3CdU18oJtNRtNC62XmH2cJLR38CkaGciwjbsNofhFUeZxfdXAVLTof+5bPA
oc5xXBNR+OhQild8ejclP5AoCea3TM6wSCR8/wEkdROrYvZ1e9NabIaBvzstm3bq0JQ73nTzPjWW
t3EcdG4Hi7QpKGBvFkLZ0ahH9k5TN/EQe+Mta8svKx7iLaahJmSKnYb9YvntOM1HQPpi4zD1kF5D
Thgqbim1fW/Eyk2TnbxFIs19wo+u5eI+uREeP63mCyPo1enSmxI1H5OBAKkhRTq0dZHCd2ZnZaYl
L5LTx3doHHSnZF418PAQqD5ebYXtVyJFYC44EPhmP9gIuXZyMhaM+Nr8ikyg3yNdOGC4yHfW6g8v
BwKtcK4MRyNRQwCM4DLPiF7tDZnaWYuuAU9WJD19kyDjxYORrB6lfeKswuiyeR9XTavSIxXvWvdY
SYddgca9GbdzdJjatNsBRIg4w1vW9Fn1CJU89DSrP8YGkaB1V+zHplOPvVzM5157GHWgscMy2oFV
kH2TmBksIpYV5y5DEl0pgVQjmo6s7u9Gr1j7SPJstb3ylpBnEvAQantHqN5tIFKU46FvDtwRJljs
jGzUWPe2JIKwQuYl2Dt7miJMoK3aog+KM343XCvi4CDaDRfCNRiMsfA2snRn2AQEmR1WUU2g10qu
Xlz+bnWGqyz7cY+g3+V7scGU/lHEDR+brc4VLpotm9HoXSjjdAeGtlyiTEUHUEptt3jJfO7Vpkeo
jw4rqVsIpOWCZNWhEEvDjOMGHEi6L5fY8JMJDYZX8zTN8bDlWH9jK8i+WtvJVDktTXae8/e45MLM
3r2+eLAZowiJbmWud1ZGhkS7Woe0yu+Mt7mWT1VmPa7bUfCgxApvYwTtMOMCLb94URo4xiGvB0Rk
XK4jM9u+vpqDAWtgRArnsnQQsxuqqNQ3UALuUzSzkAVIHWtM01MimuwMEoWqjEGq2ndWqf0e5TF9
XGvc6jnmqqpDgsPVkO13F0IqQKyzre3iaKbvUljbQfXaHY6EL/yfV7UDEtzoTwqtSUPLaJnDA/qT
a1uLW88Ds0xsQfrWqwN6sy7snJSB18Qonl3cQaFsxcok0yAaIw+LlRY/wKzbLw1o/g78oeqOhFuW
1acLCRmemfup5GsWaMfj4vZcD2NNWJXgvYZKR3XKLTcZApm8i8LIiK1DJmx9P+XVLq/Uj0U0le9Z
JLJHc3QTjpLuAbBrAaZM5hmz+TQU/ChzVQ6hQ5jHvWn5XDZswO9UaT+TZEQZrxfc2G1unUiWqIgs
ZmnuVNK3E2AMaZtcSqn8JJ5zaa2Jh0vBKyHa3zLxLhJtvjcngdcn2xxEt4SOHhppi61x/bIcQcRn
7fI5EJg0IkhdKiZlTuR7oeExASRYvvOglZtCad6KfHoYXPu7GlQcIEDvFbX4oTprjjX60HejNR5L
teergvQ4JcxZlSez1B7dEedXrI/RVeumu2CtNUTVruUw6FDe8U00toM1VzvJH7RX1bj+kmPMTg8h
wyHNfobaxDTqslHqq8tSUPW0hc2EspOfqpmUF3fM9U3bNAwVC9Zx5VKKO++pm1tiJ9WysDY1Ju9K
qR5Gmc8hbl8U9SNu8KAFX3Q2om7aDKaJGE+NTzX2O/ZqpvPUK26ibqxcAvhLG+fXKpfFCznlZ7Te
SYAvHNK8RHJtC6YNyYhZo6/FgCl4JvHXAUxCPcUQAb6ujwX3qspFhlEO/yWJk8NY6wgq61x/oFMa
QsRNH0MU3eF8A3Ztk7PDTd9DSgmThircTgpxKjUiJ7mRW9/M+Rq12kj8ehrML4NNLLojW9k4ka4w
AVE4ejUmQZuMETNpwJM44bV5VnSTex9pbckEthhPaU3sjObUaz6PNRzrqWmf5mTprmOU2hvVdMpn
BKp5YDui7DfwbtkJOMCBuC3FCdU6FCQHoa0mFaD1RUwKEllAn25DqmwPoBTbe1ftIKGSiFBmDMjR
gm9ispKD3KuHY1OkxUaY+pfWTN5vyfuDgVOc3atCqGGGUwFtXo8hS00+wCMbW8WOtQMJXNWxrIeF
FRiTpkPbxkzXNJbIg1mBb1O89luPRrHNO3mqmpjNXpVr3ks7cA+PnmKzG+qdo4FVmbVzKUPXZS3o
lKP0B76qVwXcVu1PwnKuc8KRREqms8+dzsQtN6GEabRI2TP4xBLQy7dJMlmJnQYtBYq24ZrhftnH
+fyRLGVRBcJzWU4wMGIBLO3o2uaoi9oCNaHkpAz7Rlku+QASUluAkcpuMT69qda3g91PRy2jGPBd
k5O4ELrqey0iLSWvfX20J9YH1bhFGCqOnedBaBjpivVueQFuo77h6td8qxum14Vy+xVlrsboaGg3
nO7lTnOrco9tfvBrkvDu6myR6CFjoZ4iQXi9VlVz2DpRdylklCPxybSr8HS5PkftnxHgDNiSXL+0
Rr9Lteo+e29FlSj6pi9fHTKNvjRGmmHuAIiO8ajsQWyyLarEt4eNeTehrmO7JsEZkuPZ7Bx0mudM
rlKhTjNvuNs/hKdYL4Slt+xzWfmT8Rm/Sb2hsbFs7ENxyZIbd8smthULd454ztoVfTqZ1gENBaxE
p/zoS56vqJ2Zjmbd0S7YKJN74vqyVd2Tvr4j59x7zbUmfxwMdd6qIkfNTXKIEXd/qhmMANkcFYJn
a77Qnc83MbKI6YfqfUSStxvNODk3I9vZSp/Ifi7i6eSo3NvZFGUjeVlWhCVryV7UWi4PxRor1ibU
+p3STMjx/CXx1sWzTpa41kbvrJoEwUK9HaZjZKG748pRJ8dha736Th3WcxPLddty+6Oi8VqiEdX3
CAL9EI25/WjEntwLZyx3taTaDSqxWO+68ORjDZLpTqFm/TLctn+Y1YEFl7kY01VwpnMSJeZvpWp9
5KTjITYaEYooKkmS/k4EcbjNTfTadzx5QSkOusCA1JO/tjf66pfkTj+WCxZ/r27Kved0YguQ3KPs
hGh09oSlPBY6GSlxjpqT4SLLPhFX3zyRawQYuYklOvyzMqSBqWTLPSuN+J1vfHaaDSf/MSMTvQmJ
Tzs39wh4tSQHa6ajolKXZ72vaBeKCCV0qXnv1dTTt0y6+JjHtDqQ7Z59tuaAJMKLNI4dSAwto90S
S/WgBTng1M0Iv/B37WU8CL1lquRxEtaS++0gcQ8qSY1LIHKNJfkojcyG0xT3pz4xYrx5MDC1XQ9f
MfcxaSn3maKWvm5s43fTjJWc+r8YiKURJQo9da7vlV3Vt5zXuCNLuXV8K5YkyRrmBD8RGsi1ofQ7
pEYJRkG6osR7YOHK1ufGeLMB2j/MhT5TPWimQnxXYSatX03R9DTM1bQEBn9kEtbCflBTrXhVGs08
lJqy3EsQVnKjsTAmUA6AaTAz0H+GlEvpMonauZlLbv1EA9EnBSUxl5hb48nr8jUA2MqcE1mi6Q7x
v2x8IRI3oBHVIROz7lbnSNnmIqaFFlCrLZJ0Aqmh4MBfTMuUreoMp+6PajPg22WiIfKTnU+1gqHc
8n7F3nIrI6G/1Dm9RVmJ7qS3ESMbWqsN15znBAQExTb8N3TjqZB01VqxdCTSu19WUh/GwYMcPeDV
LRQANiaDgGOyUmyNom4ucZPNB2sYj3CWA0bopyoxnttWYz0LQqqLxbanHVmDJx6HaBUvU3sh1Kih
UnUtnftCjrfXtoF0l11rXhr2sn4KqkmP9EdexUG3+nfTdjYQnMMM+EAw2OKAwM/P0CzZ47tAjAFi
bFd6kz9ENqG9Ltzuh5jS9S5d/I2WhQCCoPgNm1g/51qvhZH5VlpwxUxppQdqUpUhBjbyA19z4PYN
ZgQ4MdtUus+mWobobEd/mvdT8ZPDn/FHE8lNat8tvN7PdIboO2b3D0EcjO1XWQi87VWWbbD3Jo9u
OdmJbYP0yW0ioTM05/H3FCc/hibl2UzzvSWBDBogOVjHS3xrZvHK9CLHAsGfk0XY7D30StaMRhAE
5KlSXXrFxDq5xpqIsNZ0Y4qNFNAkFTxRfmvrCXSgfCRWEv1jpf5I7Hu+U6flnRs4dBoJiSRjEOhM
mDOthnkHhlYnMXXMgMW1XA88q8hAGHnZmgylEXllU+exL/wyGpKPMn3LdC8siUHZuKxL5hZFZq2j
B2qiYGBHJ2PrbiEezhihlBNJU2n3W5+d6+JqF482fmhgdUUIqJTMTO4tLSCp2vpX3ZrGZn0ekXZ3
/HHyoY4lvQl+IRPfQlpUGVimn27AtiG3WL5RO8TqCvyYw8KoQ3KJnkyrDt2ELWBnnWYv/iSMQKSD
vwjkLY73vCjrbMw9aatoltSTHHlS6zSnxR2zgAyHl6ix7kLRYthvOLp75Wroxg7++Rdg+Euc8Yp7
Ham9Y+NEmD/tFCdFJvHhO1zu5UMWnVtoJZsujVCCtHcq1YfcZEhcFyvlLXJR0Vpkscj1TI/vI4ii
jZsiAWgi/SBlDc7JRRMxWcjjzCUoBLz6jPTiHFkCARsMUupWmAdu/dcsavyIyWMwzt05U5v7jF6j
0A8afT89YlCzdNzQ4Hl+yoZjY83YtFL8UnaCL2h0joxqoCu1DsdPW99qpYIbF/dH26u5z9TIolqq
fQOIN4wLUIn1fnKqM8FPe2ncmDxS9k8zoeTcJtG0suVY3yFtY9DNTVnk9Ld2RxJo59h+MVXzvpUk
KTYqEyzckD7DP8xIBVkYPe81y0Gug/KYGcSGQdlhRHLLtP2+GOrOFkoQ21/T5NLotRGXuffbqYsd
oU49ud4/TRsxsDeX/kL21srhlWPgJIAaJrHGXWZu/OqVugl2QE+B5www620AAvRBXwU5RxWshtX2
dLFLDrxihow1jkGLQHFhxDZUx0QAivPMj7Z91TC+jp53VRGriNTbOgLP8Diw1CyCFk+/YT5F6dkD
Fl+PbQrYIArs5uhNGsLht0b7cVPti+IcPb0m2lDp3FteGdEhtuZTXQje8AKW0DyacBxWuYiA48PI
lUP+V6XOVzqQQzlNb93cnlX55undvRJIqpkwOeEELGbfGflblmY7AtB8u+GH0iSdTwzZMR3YmhLc
9qLol1Rp2GmQUKcOJ7VcCfVLsLCs1lUIjOVZ5tVBSUmPa5f41PJxrPwNAu1y7pBYbutxp+DjYE5F
EWQeXa/aRcULcwdsyC9iehhh78ATf9L0gUl/vwWtMDIXbXrCrCTJaQxZZmyBUeleWKlgnztl4o2j
CHEaHeLIWiPB5QXViYp0hhMtbYmoyrjZ1os7dD7+Dkuym39h3UKzRzvIfdBx7tbLfGp7Yu6JUHUR
HSl+32hYfHvAGdwSffVAkjkuxJwNO2ca/eTbrAAscevitKiw1JvUm587UxpEJAGk1tnWYHJ2n8cE
+Xg163fTGeRF4NnwJ5LR/aX/MWfnWGJHNPXhWtDibb20zY9mw66B+oUQUlc71dH03DTdg4AF1Qok
bUyh+ZFBZaNpZIucOPVyNqM2WIyYDM3B2ScqbagecfxJ9zFbTDu0FYRdvAb6O2nHJ10bPivLSGPm
ZYNzIUEA5KUZ793ekmfGWWbxiP/8hyuI6YdDJWMmA/YZeFVZvp7kvXSvUdZDj+68Buklgw+OXzYa
71EcjzBSlu5xUl8cpXpgq70pJoP3cmLYUHA8+4BjnRHu8GTiAext2hoAQhsHRzFx2/F735vy7EzW
ltqafd343qDCYieKaaYmB1y/LS03rb7L01zuuwlehGtoU6jNznOycNV4xknN1GvTvE7IEfHSP+e4
PLsRyWVfuJtK1Y5TZm4nTIFA8P8amuoyPqZTPO2tAlEzo/BsXwI9YQS4NBdTnW0Erc0lVS2Gubg5
1eTeMMhlzIJFnEDSx3LBR9hOFpltC6WYwsRdNZq9Q2DGIfOQ6tW0SBgU2HN0HZWW9LLighcq0yGV
YLrHpqhGYu8NdfuoeQ7+ypis4U5kgdam3rVyouiITRyWH52F5TTOxRPloUzra0LABDR/rn73V81v
21iklOwUaPm+dCwD9VjuaPuK2epO8ybQo5XX7kmXowDiIXRS9LWxhKBqA7WhNsw9JdlTPPSh4sgO
ea1W+LM3zlvhUhxNPZrq4tUd+oeYovlZrnmEQ46Gje7tPmfeVzmZO00fz5PtprvFrN5kgXrUrF9y
K98r1rzXGvdxyRAL9urAxMobme5bxyVxHw3KuqFjV1usMtzeSMNS9C+lKG81CHXfWHqT4W/a+4Q1
TRet6/XQMqcx1Mf5T0IJvVng3OyXOv+VyIgK0eK+GnPqqgEKbOZ+OYt4dIgKZuTA20mVlzQ2X1w6
RWgj+S41qJpiUI5bevmDKIR1KGcd2EyDcrZtxFOExwSqkLsUxw6X7w7c1XfhssqDklNp3ISx+rS4
yaFCnOLXJZWwKnnaspq4gpmnO6oD4HNnwCtgp6qJHUKpVMnRHrMjI7ZoSwqj3I0CCIhXEHUdm8YO
I76f2C0fgxrYtofpkNYCYUixqC9x6ZKVONkPo6pS3eA99NcOZUwiNE3VzFCTXaufuuvKTTxy06YI
kPTUh/lmE4Uw/TQDI4rBzmo/ykk7WboYLFGuiTBGIfSQF8Y1zSaCtyKe2Rb+5KFvGxRLwuC8Ia8j
iAasUkZnOHtb6z+jZGm2DCywvLVwFhQi62ZFe+LNd2tTRjXMsRKqK10LxdKz212YhJG1OL/bBeVj
O8mJTq0Vp6lQs992a9YHF8vdcakRG84jSmt23fo21cgrtnKyLVOkodsWw+BBzFZ3UGx3JfoRdVHn
7VreZdpGz7LBVxYPXzcQRL+qUTuoKcPXIa1E2Mbq73xO3xQkOHCqsp02ojnQjQmuVKukQe827zEr
o5tOuxG4DKPu7mwCH4Zh6+uCGI3JHZSLseA2B3CrBmVGcmrnZU9yaJ+lE30Ug6pszXbxzpSGQLN6
Vt8pISY+ZEGaE9W+1DTAqdu2JyVW2gN89+wF+K177obGOrQD82zNdpgwS/WGZs97WJriWttEiZAK
X//uAXHuZ71Vzzro719y6pS3Oq/IRVarZWfWg2TuGTP9L8WnplQAQGr0rHZylYl+V0Z9HcryBRCg
XD/NwkBO67CxINEU2pQA6615v/PGwNY2Vsil0ekzhqb4IWsbiQIlQ0ktvmzqzCwORKigGtAn+x6n
ph6UGHVtj3oGiR/qAjMaw252l31cefK5J1hk76Ipe9EVZMqamn6yRGn3M0SyjdbOl9Lme1gbxC2k
aXNw0v/g7syaI+etNP1XOvp66CAIEiQv+iY37aWlVFIpbxipWrjvO3/9PFS5x8pMWRnVMTczYYcd
YddXSIDAwcE57+JZy6iKbjAboT1kh90CeteGIhSqVKlc4wySXgTNKFaV7MOLHBQWGtrxXPW6yTFH
ve37dudZNTZrdUxEqyeUAfuAtAE9Oux6iurS1a9HX981VA+CWQGvxopGonpc9ZyewJwGA0FVKUFT
WV9rvW6Bbib5uVGE8o9X6v89IOuPd57P/2+5FeoKfV0XCOi/R7w+ttnrf1zUM+Oq3sdh/fc/+weM
ZVn/wDVXIl1psP0RqPg/4r/8P0K6pg7w1BC4NUuArf/kXeFnCHJLN11+hU51G0Po/wZjzf+XxF/G
lRa/EGMR9Te412P5eGVhgwJGy9CVIcWB1YYwUuK/1ZJ+66gL0u1Y9HnwPZLxa9oG1Zmbi2GTlNfv
FuoDSwUxy2fkGN4Dd0E7BCyZRftDGSb+iXDRdOdgVP6HUNG/w0SxQJ6ycWwLwlZyGY1hSsEx/DJW
5M/oi55FaXLnWwGgiRQ+S1wF4D5cwPM6EHc9Iyt6+2F/taP/P/UAcZA4+feb+cuv/j+2v3aH9EFE
Vtjau7r5r//UwOv9Q1gUnRxp4rXxhtD+wx8UyvqHY4OYRszF/Ceq+5/7GFEvditbGGShsP/JOqzz
tgn4Gy3jHwo7IM6EhZ3tjOH+m518YN8IbpHdhFeg5O/CEATJhH0At0EZdOwQinpJ7MHZWL5P5wQw
JJgB6Ls80I3vqm7oh6ok6W48L7QfgIQHu76xHOjUbty+vFvBD3b5/iaff49CqwZ7DWxHoTu+2Q6/
E9UOJ3Kbvg7NF5FSe+mBEF9OsiE/jQ1r9flQ89T+dZ4YyiAYzGEEiDzLqB9i11GF1FN7iLaFh4fW
xTRzzRXPXAot47BGXXNJF+wPqpaY7f+i9PF2Wv8ja0lXw6yp/+s/PxxTCND6CJATuw7MVxrLBfvg
MCaX1CI/QxJkGa15Af45kv92GDH/9qO5vRuHHfle9t6yu65vfSSym80AKca/9NflxQ4h4lVxYkYz
A/bToYjH74cqbaEnMmQoe0FutFBLHu0LfRUuf5Src5yxFmp96svZh9PjssBfh+jvGHw5ALv7YyaG
VB75nPHaVhF2JFHmGBdU3MxipTLgM7SuKtQHaB1aSCgWGnVylecUlDDWhGLvW04NHVDzJzR5Qbos
KgPT2CXywyidUBiApeaC6UFAz+hTA6m4Hh2KKLAbn9whjm+lnXmoCvS58+ogrJotAK4NEARGVN5x
//O1kvKFpV68tFPnkw2katEM+LpS0HDVWR1OnVy2HKBykeDSOp1pY90a62SwBQqduBQiGVk3P+sc
T+UlIt8SiiOOsTEylF70iKFI7i3bPsGQDrlvB3EfJXjD9tlonmdw+h2Ypwpgi0THCwdIdAJdRCU9
2JARzwFeEDndVNBrNNNXosmi+kqW3CgLmYroGuXjClygRotm1aV6OSxxEyysRapCzB8mcEOYYiBe
joJjlOZXU+qRabmmWSUrv23Sh1GZIjqxw+YN9H4v87HnCGkaWMza2FMfyEq5geuGVlpNr2jrNGcV
bLPrrh21PzT4f3tkDgMPMv6YgaGipRgJa9CDEzNKu4kL3dNfC7tAIjDQcf2zaem6FWp7nweeo9P5
NtZsIYQBlIV08EHQTZFHBWSViFc6ibSPu6CQLTUtkemLstYT0lhV0gEcsIRRjeuhQBxV5Kf4GG9x
Oxbm+vPf88HUFUuMsxFeC1wuBz+nplFPSB6ZeoYEpyW0foNQU0Eh1p5OuPzsxz8OKkFd8Rnd2QjN
0PWDVQ4cL/KNNktfiI7JJg5rbdlGTrwE/+wvTc+LkPQdIHDq+PrVnp5++5uZzsPPA+t05LiUQZMf
hPxpxKBSiFS++FGRLbAIrhCe6FrAm1ZwIgTv79q3oRRPXUfC9LdIYA9m6vQjvQVhmJTxW3nXx5O5
cbqyPXE29oPvn1HmLcv15WBfN2e874Nv7UtjtJtCveRlwMsTXcYbmCPeEjTaeOUWpvb8+QL+YRn8
6zQyIt8NxpltkIHouBIebJamcJK0yy0J9z8i3xWT458B2QKuFjb4FF6b3Ywd8TTVUoXLWj9eT9CE
jKUPUMedS3GyPEtVCeo8x3us2qAHl78aJYB+tEyaiI6pJQKUhIxm4u7CB/B1IKOPV30R8YhPo1H+
tJKKCnHjZJV/g8RNcNHXJpe3L4iYwJba6Ofklx52NKZfhheZrcnqDGl6Ma7HrqGMEeJvdO5Y3Awg
bEzIlzTdh6fCS6KSV3dg07OrNO9LpXL0spCci53NZNqJ+5h2iExTFzBzsEc+cjgTkioUxgapIRZr
uq34GSHYWJBOpDa6KrLLKc0gbXLb5xGSWjXVw+KsR/cXsnk7ChfUsimfEBR1vuWBzx+O8B9GwTHV
Z76nKgBaIsgtV9ywAplZ2w8jGiyea/LsrQf6lL6vxHmQwzi9aR3aZOcyI8u7wy8I1Z5EpDrtstDq
btmKeDh5IGHic0yigsshDQFuy36KAlyCZWpxBtDvRSoffeGlLPQKCRm96K2zgn4sHSVE4vhkkEzE
nZuFLajLqPSqM0ql/bDU5CCa5eSbsQ8BLUMuko4k2g0BHg6/a8wtIAC4OreuWYpq7Qa673LQleBa
1dMSYG7roMBvwPJoVvReB1RVeyIABqD+06R85yGO03TaBHiVUPxscUFf+Jz1xwl28FOaU4SjoF9Z
95nvUjaOcrQ0F3lvJdAGPdt87mi/gpOmcLNCMB7VHD1pI0j6A9jCVVK15UaWXZXci8IfJbh7D33n
JHAjHNbsJOsBmLppexapNHhqS7d8rqbJ/xGPmDgjSxBR0BrMGFxNUufOumt77Wc34NSyKCXGwxgv
5e63qTKC3zgjB9HaQw7QX7pDDXI11YqAazWSwROlZnPuvbXAse3UiO8022zaZavrYtOmgdas25Cq
ni/r6UmZDS9A0SCZvDQFUJxloRvhpqWeSkUYuL4L3lWpGjI0rggXCT/1vvdqA/S1bnTLws6BUmso
nhTLeuzFXZHh7bSWFklQrSplbiR1tOgxCZQrtqRSTvgTukfsfGkSP7j18UP+ZtUIoS46fYz76wyP
2+had+uhuaJn2cO2wFsMdNfo6ldUvUDf2YMxxJvUtanlTo1HeS2rI/RYFaVAONODeZP2uvPN9Wr3
pUA+uoALpOLveeWyS2OJJRxkTU97KCMAExDgELELR1q/S+xqaH6I3vqFKqX7W0aNeK5TLxoWFlaA
xgXqevwD1oB1Fn4mcCNXseZGD1OcWJh22aZ5L/grZ68doFVtloMBRr+Onjo/fijXFqZwkLZ7s7i1
/Kq+MalggQC3Szy5/SQpf9opLdh15FgoIuitO1It7aBma7K7l1XrvZSOB1Y/9Srj3nLG8Kkr0/Zx
nGQ+AK70uwd6e9EWN2aLqQTgeGkX58HXjo+FnwgVN06kTrnYQpEMJFhrdzeOluMrrtF+QIgcmiu5
X9ZVYK46s/7R9QNFANfpdECCsWW/FjFGYIu8HDVz0dUT3fcR67vftt31q7KJR2+FMkRyUyqt+YqT
M3XwAvOiO09kVDWIGRMNPSvLUKeYJerjyOZLZImo72U+BsHSlphwL1jL0lxkWuf/HIED5ATEDC2r
oGpJnP3G10v2cSLvSou4tgIMqX/3dXD+9PIG80xLY9XywKPrsEyCIR2/2H4p2nPE/hBChKXjRiyg
b5xbPXnftZsONSmqAfgfhoDtAscLeBDAlJAQ4IE6oMNM164AU5gMLe5xQ66eMXpHYan3PZwRSAJo
O8i0hcQbJxMagmGWvID/M79ZNjRRtFqqBDueRIDuQJrCfWm8MKnXNAMAPtUoeo7ARhT9YdN36AOY
g4ZJEd4H+W05wYpaYuzm46AdefiJhKWPJdIADK9bdRrNNBDXgGVXISggNBKmwgb+0kZugGxvoPcr
1JL7y0iORbbuCyP6Nkb8vetM2trPROAGyY+jp7VUbWpQYff7ln2UOxNSJqiWouUXKLQ0ulzRAg0m
Fx6PnmbprCdOdRPQR6Jfy6IBjZVpFOzRVE8v+nasIMrIqjI2SWAXzoXM046g6UZ0PfRBsKkzSgBA
RQo7sDaDYati5flOqlCpxEYCTwc12xJ0o3owtdj/kWYDTx6vCBqYVkX4kFGDf4wtPUB0IvSqa4oa
hQXfrJ1zsCnFsTMiNaKLVdVlBwAvrkGqaREoIBB9tzJOEDWUtbB/U6yYUEIxPXtrxFqdr7ummnZg
AJqJTt84fKUN3n1zhg4JCkerwKUVlM1v7dBUPzPSCHpdPvzOVVWCfI5RPPtRT970G3jbuHE0jxiY
KFhnK7NxFLJbfsNLzg+c4VFPe1+ctX7Jo8uq3c5f1FiP10C/q6S/8EttPJ+MztmOecRbzNTj/jEJ
S3hazMLSl0QRXqmVB/AZKIr5w7eU8rDyyHjrIUZZv0btWN82Wa7olnVhEqxpFHmvQzkA8aLpX2Id
ZgOSybKxbJYhGq0/NTtpflKrT8C0CAFzKbbGKz+JTODK99id61CzSs/JaHKb1nPdaxX362RH1llj
2EOynDotRp0uV/YNvB8EY+A6IaAfEZmu4aYU9DcnZMWJEQ5zRhpJveZZPgp6GbSe41qh75kj/cbe
CAd/G5tZ+K0P+jSmMTDWDzW6WSUm9HreALUtg22DhvZLhMUVOzJW6Y5kKfqRdgb1eB6kg7HMmja6
s8C6FusSkm68yaeMR48fdO6ziPTmjgboENCxNCO40IMcLpDd7a8nI3xCEB3vkcwPn8CR0rju82aq
4LtWtC6EJ81tmWRxh3BT7gabTO/bhzFz8NUeyDrphgx02vlzeFERQxWqI0IM9JvpjzQNmLkovDFa
iESwN0WfomEOvo6gRpiiU+WphSMk3I1OA+9r1gDZ1pA/BiotQxGhOyrsASaFpgMCH2lVsRO9m0kJ
oEgcjearUWakkdZgEQVD8B6+B6Mb0e1o22GoyCUtUtSTi7Qb4N3SeX82OacQyRExpsgyEIGxp4yu
ZeLqX+OpEQ4ImKiH82YlYQN/AR77Sg2NX15GFbKoqNkjio9JW+rdGnmc7go9p93PiZHOInATBwjh
BPJwEcCyGV4B5/jUHdLeGOhwuvTU2jNPgEddQzOJJBmDBsciAfX3HGRlfoc+WXMTixCDGnMmFgCw
pweFTVsN0CWslbrOzNkFI9HLYOMNRt8/QugsjKWW5yhzCqdKbjWT/GJBBSI6n+MK+n0YDLFETd6D
IIkSlNpR+uNPxE2VI5FbEj70nob8MikgWCy9QAD71bXRfs3GMblrQNcRorjaZ7RKRyTRhX6vpqEe
LjFWB8blWY1/MZbIcUJiyhBkMnrpAT8HrggAdFXYbVnfN3oWg4wpAJJuNA2BwrMYIhTKk33h/Qhj
XPiWPMwlxDATFqVRtVF9bjR2fZtUsdFcmAZhk9YzovyAzgtEDIQ5zpIyGiCwVTAp9GONZqzvKE11
+gZYD3K29Si+p3nq/tALwgGKEDkQw0qKGP0rnRxk6de2Oy37JKW3i/Mbssx1GHc3fmBxLXgouvKX
QmYCIw4VAkJL1iNzUEZk6lVVjCvl8BxeWGmu3eI1O9H/x9FZ5yZxup9O1Ado03c8wKgYNVp7rpqo
R2kngbiIVGsMc4UqI4r98AK3omqDnefrxQU46Ehtyq6MHhy/nVALm0LCZcP75a5EldNBbX+U9Njd
ERmlxgNglWRZhJpSgNozexuAmFFUyGRkJhZVlQ/EnohFHPal/uqC8jsfiyp+KDlqa2sQ5Dm4fqoH
NoXzqmL7egLhqGcP5sAuW0SOcr7xik1GAHAw/LDoS9odRlozbnH0OuTHtLrFugYlUxhLSf4Ee3H0
bkZMncAfo5tL/9wLet9fgXryn3wo7NV1B5cSAcpuntigkjq4TNvWuIUPaOdXo2V1s8xb1L3AmnTd
hccLGYLeZAWXPiJ7xYoAlKPnCAthUWC9VRLyeyAaBWV4MJ2D73og0q3uOaCO8WpEA8pBNm9YC6xe
a12GYTA+sxEMnMZkKM0zRFuzx0xQPcL9LAIlEkSSVfXhO92nbpk/qqIEbAno076qXR+3Q9wh0vsp
1JOvvEpTiDq9DuhKJdpzhqY/gq345z3xOA+etLzItlZptq+9nvRPndfIalHwOr4uEjRP7jqn7eC/
W0qrSqqrwJtAp06PZtelryMHB7n3UVkv3Wi3zQZhXwXXrEOiHQS369ev/lBnP0bPdr1LaRiefqVr
huyXjTLNfgkEPP7Oj6ieU61TX/FnGB4AaBOIbJTmr2NkOcjS7RE2cxEoivY24u33aS3h/gxpgB2S
UeG2gbFOGJylOYTcGkQTSk45HM2Fa07jj7wLX3Wf4w8eRUZXLbVmcoPMgbESEU0WmYMAAZaQskZa
q56sbxV+sqAk8RncNEIHQk1bJXCXHrTBbFUE+MFwm41IjWVx7/PGD2T9vaZEQ5W/93MTb75AAVGP
jaC5RkrbLtbgaqh8gW8aniP8NbRvRu2k2c3I6iEkPE51imGNKtRMgLJsbJiq7gEL8hm1lKq+vuhS
2RnP/hSICMp26KuF7QAcW4s4636HqG6bm0jPsxBRPTtU2PbUYGkLnE37C8vDWtpEQ9kCG6Hn30yH
TtCdz6KdW35WVBfufLyWY+G4rz1W0vaVFvatwMED7XkrL1qB/gycqwU3bxdvglJlLRZrg1eQKTmF
veTRzOUnYYeiX2NEVrgRIClgkQ5yitZ9KSX40WzQMxAnyBBuJy0rq2WUmtgIwiiqwovQKdEj8GH7
l+hLe178lQJEZj6FI35saxbEns75Lna/SQDRYZI+NfP9FhkBPEM0wIE1gdBdDnraPRaGkN95H8F3
LK0peQokmlzzsSbX99CrvnPBjDvQoagQrmLTNG+SQQeY6U11mZ7ZwYCCgOuPNA0Ssr45s8jzr3HQ
RM8d2ypatsqOaH+AgeIoYLBRA7GKeWd7VU9iJcrWLM+4G8dvmSUowA+UZe4jGofZQteK8lkkZotP
TcKmuLJdd35fYhtgXRmJV8hZYdP67iCrhqFeZ+WPaTICkKGeD+r2f1FzN6wibeVLq1T+q3DDERa6
Hsqfnxf/jkqaNgbtCjVow3xzk5iLke96c9M04KY3je5LmKge2yTfWaNUfGKQo4rm2yDUaWHtCiLc
Qd0UVD0FGiqqL0MLIr9zpHeeW0hG20ZOvtpGw4ni934v/62eSaFp1nCdVV/UYQV1sMOmcfrQe5nc
GqQL+TmPu1C/oQSabbzOeAqccNxowxSd6AIcT9TAr4OSO9nsLHc1V+XfrWbVNwhxNHG2dW3MRcPR
AyJEjoGY0uSBf2qb+7/8etx1hoQZqGib2Qy8P55VCtD61GLhsQXT2RADt9PjujyxnPOv3isP740i
9QOQgp1b0MgkLJ8g1dBXzLnvVNBAiwS99wdJ8287NkfbkfY5O4R0RBeS7YIqz/sFRDyZpBuy3LbJ
O5ckFbvH0crax8+X7XhCaHWCNhEI7UoaRAefifpP4w1Tkm11jaOK0PTE8zB4BXjlnajlfzSf9yMd
HK9hKF3L1bNsi+tJcyEp2q2kW/z+fDpHu27GHOhqbqUhKCTtg+9T9jOMpOuzbdL78abKnezW943y
BVES+aV3Ju3i8/HEB7OiUyvwFjIEbXbr4CvVcZVUzVTW2xGa0YuvFfCCqlizvqZVmKwarCbPs8F/
9JJmuNNrf0A9bLatBSqh7tHuVAs8QMvvg9noJ1pRH3xYGwgPPw7tOlA1B70gxHSqruDAbS2i5lkt
aDu1taVdTEX74/M1+GAJbOlw8izuS/59sIUqmhZcl0O5bXrEOezciFcU9b0T8eSj+SBDzQnHy4eK
9Pwr3sWTpBFF0aNns40SWAewXH9OiZaiw8/r9vP5HIBGiJn4q/MUQKgHzRPFAdwfauDJZvd+XW8T
rfPWaZsb59TWs1seG+JcK73+vEym4KbWoBcmFVZ7qumLm0nUxi+r8/0TccA4aiqCg6G6y5ekOUVk
Mw5+TmFOrZON/TYwZ9l3z+54tOCWrM4SkgNzYfD8MdaeUdrnYUkXYqXqusDGj3N2h0CO+V15TWnM
CjURMsmdO0CW5snv0bNwx4vMiMxqGcOoURRrWh/jWpneaLhs/Exkqt06Vl9AjJBZ8k2TyGst4DrN
AHxQo/dwQOxbLfaQF/j8ExxtqfmW1AFB8A3AwR3GPsCPOQZmynkJ01Bc59EgniWVic3noxzdjfPC
cgsDkxFEC+NgYQsXx3Cvt2mZ4eu0VNQmly2Z46Zh7FXgWMF3Bm12NMqmEyN/sJnZY2D5TM6MTqd4
/5PaeQmjOIC/ICksbMluy5tOiXRjlla9+nySHwyFIaJwaEYDugJiezCUFKkTT16zTaxUIq9Llpza
GVSTKjsxqTnU7d+NDnmTDXwK0CC+WwfHpkCWBm+ibNr2lb2egDOvyXuHdSz6Xwo2znmMJPZfzg2E
IihFOQvXQb9XB8lU2PZwfhzZbH0Y8bmViK9k1RCek6D++vcjcQSdeXKgKN4QO++iT+cYGuIAfrd1
WgpKXhj3m3Y0oc0Y+BF9PtRx+GFWcxpqk4YSv2dp0/eRzh6pFXpozW2RlJputSb37kRtDWiC4KIB
uDpYI0s6vzWal4FnLS5LbXuuhSAnUeZUTyd+zbyGe1+VX2Oj5C952krE+dT+rxmTtNC1sOi2EQ/L
Refa6nyAoob8F50jKhQOmvQjFEJRqQe7K9CCQxnyqUpR6itdF9vYWn/5/Ccd7Wh+0YyTgYE+Z5f6
wfpodg1MvJfdtoUVcW2mMdrdrVXCXoAM8/lQbyHgYPYWYokmOxowIhJr+7PPVNF3vdEOW81WI/wp
ZN8Q6s7wMQctZI+3ruvw4HJaY3hy3JZagUws96zCAC6ksJP2XzS7GrAiNGDLLOwuAYGl23X22wze
CpjUEC6p5fG4rVioV0WR5ElgLP+URIH++Plc5mU5mgoER5JWNB7JWfanYgydhxieHLb9lCF4EnVw
9RwvO3FbHcB45zXCNoJrGjgTz+yjKJDQmRVjmo3bTARw+0pbgfmHWFECeX+APeUsUfSwMQkoxRc7
Cqu7qTVZsXFo1mPt4MKJgMIVIDcTl650OP98DebNergGEukCVOZo4xiHR0sYVYzOXzRuB2G1CzIk
RKNL/6X0OGNB1+d/e42xFqYtcS00gXiDLdlfcpdWxgwjGLf0K+h3ekO0LvyhOBF3P5gU8BgKXNxl
YoZd7Y+CGoanh0YxbbFpnkuus77VGMpFrk8a6l3ifzArsiNpGSaB1yYs7I9ntBoAEzcft73StUvN
yOnVO0a8/vxTfbBdAbpLh2vZJerKg8s5LVCB0/xq3JbjxMdJOu01zXPjxBeaBUwPdoSyDOxMJHgM
xpqB+O+D7WAZvVMiRLb1Iru6bEtreHRUDFWyMWkjpVTtkFxo0wsBXwRarultc6qmC1Vj14fEeEm1
i4xhpFh2g44o2hBOSLLviqs2pt2Z9VF2YgsfrwtJsI3ij9BN/mUf/GCVWkXmaUJssZwMN0UJbTtr
zeDEMT6OsYzCWTbR5UMwyDpIUCrNkZDrPLEFWg/VuNNT9EwQRUTfXZ6Y0PH2BTSHRpM5XzMcyfmn
vLtaI102bmQU1taxqPCP2H8uO7tSmPGVwyX9eLn6fGMdpSnsWYbSFQeGUPD2ons3HiKdsJIK3d0y
b3FmxxYmHkakFET3CWNNow3xRKEq9f3zYd8qO/uxx+bAMEtjvkzgfuzP08B02cirRtsCxzLOiQpY
dBalGryrnN39Bbqjf5OPKFPcO8BkMYuzAuu7Z6RltJywd9zWJt3wpfBwpDtxyx1vqfmXzYUaVGp4
Wh187ACFl9w1LG/bAFj5ytEOvqV2GJ8Y5YN1N7lEyeot9CuB2e3P3zMKw9Ma/NnjXsRrPTHKFbJK
WCD4kOa+hCpE067P/BMH/INR2Vp8Sa5vYIqHuFdRSs/PSto3vGC0Cx89y1/oLuLlmDTBmWhxYodw
HZ/gshxvaUCRSgEgJOVmtgcLWo/l5CbulO4gI/YXboR6KoZgVOjrPDiLEFt7+nxvffABXV0HdM9X
4r+Oqh6GpncRHo079hgpIvfaTQik70RMOB7F5YKZax02Jrwo8+9/QNqNpVHB0twpa/rpRma9ghp5
6jI7DDy87xWPXA4nBVIXm939QehaGQU4KmtXePYNgUld2Yh3LAIrt87+btGkgLHC+4GkfhadnolW
7+NOhm68KMhTd2njlFfwqswljm3e7eejGPMPfn/s52HYfTz0CHNUKA/Cm42Ovm607IUJCWQQmTjv
9ReF0c1uVrZmXcNkj27oTaD60CeyoCHrAJ1ZuVZnVSgI0OOf+sbYoEYqUW9JRCaB2wTu2eCKqDjL
Qr1uFiGqkdFKy0V3706O+1TpGrYzWBEihudiZX6KFHG4v9/mxL7mtAghjgHeXZy3vK1Zul6stT7J
12Pal5fNZN6CTfBPBI7DfXcwmnlwmoBkul7mMlrbCCwpm8Za5bYXnwgURxtv/k7zNUTOYRIqDjYe
uUYjkAJOd2UUa8skkS2qLzjpJn336/MtcTwSmeeMD585TtTlDwJhUKN+O41lsPMTvl2vKR50Bc/y
CbLB6q+HMjHIkFAMSMH4XPt7HIkjELHJEO7QzTCuEiT7FlPZWJdEd3XiKx09W0kE4TDAXOEmJ/Qd
hoc+4tXdZWa8g6ifwxAxMZAC0w+4uClwcTHxICKbKfSFOWber04ikopqY38djAF2NxHdpBOJxfG+
2f9BB5PXfCwfa1uPdyB7aAeKVDtHFobU7vM1/mgYc45VFJ0hXtrzDfQun6iEk3ZVIeNdCB97Vbmp
fufIPn/9fJTDPJXVVRZmJBQBSR54+x6MMhOyUBvLd3qH7LuV6LOUhTlcAYl3n5sUAatausF6GnGZ
aL0gOtFdOT7xpMcUAQiUOAhAl9gfHpp2Col6zHf03uzr3MjtiyhFCLoNIxSA44Ds6fP5frCqewMe
ZEueEZTA/px818Rteqb8vjxrna47sUWOkjKWlZoqhEPmRDxTB8tqqQFUvZcXuyAugu+55nng4soI
9IRo10UCDCsQ2OMu2KPtGbJ/MNCV5aIF51LznIj5VNQsd/353D9YbGQtuJ3+sCMtY3+xoxqwFxLk
1c4E9H2daLb15AAHBLiYiJsWS44Toe+D8RybixdWIpsLu5398eIEtbSIZ+MOFOSE+KTd35WlPaD+
n+k3SBO6m8/nZ8ylhv07UdGnodvErQjowD4YELG/3JbAUHeeXWGkF6WpZSzwEAIO1XRO8APBW+fJ
nXTtZxMPHYCEqTwP6jqBgtd76ZdqYKeuSu7MC4v0WCFJ3rv6qoSnpS/aPEZGFvqRvamKrM8X5uDY
v1UDIOTEsn2wRR2bNEhx+mFZHrYJzMHSEKqt652btOh6T059lQtUMD5frONReJsCsjPIVGgZWwdl
mzbsaXEEU7PDoHlY+1qon+clpg3/g1FcDoGho8MHc2t/C4TYizUmWL6dmhDuEA7ufWCc5d8eahjC
BsxXvJ5cE0bEwXevCfdhKONpl/LU2+jh5K0BzIYnjs9RqEQnZr7vCJjzKw8u/F5AnpkclR647Y72
jVavEZqEwyKTSKw9v6luIom3IxC9HkcPOuGwDN3kRKZ8dKD4BbNzqkNHVdARO7gS0mnknSP1btcg
bH81dv0I/LkDZJUOADpmZPvnX2//kcOdS39IOrwreRyzJQ93osjaFvnEcqIJWTwD8sxRSZrlBKME
Iw8L1f91EI75KXLWmw7Av47xn2GJGZRhYRQeV9OAwjSofIhp24wyf0hRXpQQWzpQuTFiwgL3Hzu8
tG0fQ0NTBp1+oSBhk8FFWfJ3DZW3n2Khow8527ZMgSfNwTcPAZZlJjWwZnLwxegyrOhDCmHF4LZ/
1Vh9G4q58oyHzarT0DgYqgGom2SVgjkCgwZ3e3RZ3DTAXCPBIPXz73oQKN/G4nXAbuY16eJmNgeH
d7mF9LQ0qYZE37ooG6OaNI3xXY4SIlLiAhzeujf86rGLwLmtyPVcC5hx5+OLibjjtS4nD7U30G3n
oAfhq0i/0OWV1mTlbWa5nnbn+rF/CW4JeWZB03+RsbseHbOsv30+jf0D+WcWxBVY+Hi2kSIeBJcx
VNVA24TtqURtQ99oxK0p6mZZDv34MA29fg1npnxNUSy5GSM7O/EG20+4/zm+BGzjCKIP/bb9VQzH
WkuUnKZtJxQmnxrwtpBkCeZHlZ+I1h8OxeUmKFzy2Q5z+27ImkZrSn1rhrC1W0ebLlwUXC7cGmbI
56s6p1wHp49LlPMOrmcmkx2sqkyMUWa6LVDJr5CiBGX1q579QGodTdBFTFGjKTX3EqGv6K/KG3/W
04ZHjEwJJsnEnf31zIvI7nIIJdshKasfETfHmj9tzlXQAD+zOjrVkf9oValqyPlZQYH7qHWRZwHW
CxpHDn7lCoqSc1n3KMMGlqhOnO790D3Pbabtcqk7SDXQ9jncK50wOVil3JopIXUZm2G0kW5Zfod0
Dm0Kj5bg+fPveECX/jMkyhkUVsjwWdeDIeGYNl4XTvrWiarO3nSOiRgyXKvgoXfrfpsNBajqEKW4
+86UxTUxN7u2LaSuSv7GExHneFMh+YJ4g0Xngifc4Q0NlhOpFbSLtxEQjpBaRERiNo2QKw0nDiFh
RsljWOFLHWeF8ePzhdjPdN7WYS6XcXfOKhlHgKcJpydfNVJufcfvLpPJS1Y6SoInNu/xXgKpQ0OP
QiTHVJcH1QTEN6YAaqO7NbTSWeqDa6yCqtshIBef2ErHIwG8Yc8SvUnn6SLuHxNjqPuGWBft6PLi
ghchjGhVWrtytLA59Y45XjtSXh3BIIAi5syq3R8roCtftm4T7wrfzV7igZYaUE1j7ftAjavOz28E
nLc1FF7zSesVHsFWo6M+mQEqhdaytLF2WIRaeSoT+mANTBBZWGfC4p4bg/u/a9LKwtFaO9n1ThSt
3BoB2nys/TMjpCv6t9uH08MQnF/wjsSb/aEANg+BZfnpLquHFKPpLF/ngSkuPh/lONVCpMh1XYSy
qBkCedofpfHwSKyyuth1Q4JVNDUe+rp6Dx/HQtZvGuwXYA7NiVD/wddFCQqwNfenibLLfGrfpQFF
gx4rrJ+CvLkzlo2JbeSYRX+fQ1Hk1GcJA84//3kwNTvQtWEYo5I3QOItw6AEUKBpxiaLcZ3/fBXf
Gq37l5fFa1sHoKeTJBP79mekAHK16MhRsdZtH5KV26gfDoLiV9KLh1t2Oi5j5PcNlC1hIaCQgMQJ
F85oo6LbO4E65xmsYogeiYYgSN9J2u3FBN+U7Bd2TmYnCNfLqX40hqCKN3qkxKUV6shdK60PC8jF
di0X7WCzKykE678zCBbOYhgS5FYpORSLktgDS2x+Dy0aW0LhAHj8HV229iUtLH4jcIh2WaHV9QjE
tvvZtjG1WhlHWbFyDdoOF4BDtddJTwuc34rC3Oj6/2bvPJojR9ar/Vcm7h4TMAkXId0IAWVYRW+7
yQ2CFt4mXELx/ffvqR5p1GT3bWpuaKGFlm1IFFCJNO97znPIOgopJ4x4lL22ee5qndtM0QCVARrz
CQh515vH0sWvTtcgyl7csTUx5FTkp09TRe2sjrp6XnnSwJLZV4qQzDnrbO24x5WkhyTNkjtWABeO
VhleZnK4896Eop8VV32czG+1jbWa3kuEuX52i/bRJsDIJJ9V954qayA4CLF7fepU3mwEJYhIauJu
n1UE3Wc4XquFaALoQYvthCbWCDx3qEL6dekdCB8Y/ry7ce7Kz6qYP9kGM+hdJjYatdT0Pm7gihm6
ZD5X3aOD4w6aL0qL49xSr2kZNxeNfzA1pxoJWcaAFsOUGh9FNDedsIcNDIxk1Rp9vlGDXe8E8/9u
kYm3lhU1h1jv5z0HQMyZDcRoyAvik0XgJ68u5WTdPMCYoGV5H46C5K20s5mq7rGauoYDWYfo26mN
9a/fp59Msz7rJpoLSq/QXT7sBceinRw1w6VrB2yuyic2QS0jzgBAmP/EpVhBLRcaB6V/98PmLxYW
SEHdYkb3F/eodGJnZRS9v4NApD4pSvxkrgXd5VGUpwF9mP/eTxKkGUXJaBflIxF5eFtpbbB6xF11
PGpLeyB6Rv5V38zq6q8/zG+nLXQyVEQ+zrZwMsARuVH1ONidubIseOqUnaxwSb3kk83Ij7tNCrps
NxkedKJRcby/Q8OqMn92/OqxtgjtcResVUmS5EeTGLTAmrps8+tb+8mR3dEBw+gEC1JV4qj8/oJa
MxSTAP34qNPhW7ct1fA8m9KVNEeKZrobfdGKPFnDP532QsCvJRLC/mShPgzGd3M/5QJTIH0UBL06
9CzffwZrUHNEHYuvNcO11NPROrXsnqxizUjPddeJNiUfMcDmQfSlsuZPFtMfRhXHdp4AxzMGMM3o
D1sS4WaAN5fSoJJuyK8M4ldDiHqDjyfbNci5jvxJ1p98zz/eMmsdLC/ajeyvqea9v+VqqchpBcz0
GMul3rcYi4mO1kuoUsQ/XOTFhJNeDuQit51ce4v8TOn6wyzEPbN34MFz9YM66/31J6dIsBNY5iOE
7X6lbEFezGJ/tgv9pvT+/ptlj4tMkKYWgxk/wcc3Z6JIjjCstB+pxEpikqqU1Rl7rH9cNzGZ255U
WrESSOS+ConBDUBIDEZF53heQ8fN+7NE85z73teAF9Rlh1OptFRt4iYavwXtTPoV1BHveKit4XSs
omjdYzORoVlgP63plh6cRNGbq/L6OaoWqteOLAFQM9qsULbgJVeAeowjLNmNEyDmww4TW+Nyr5mT
meAtj/B9z22yPFvwapDLFubShg4wsFsv6jBJRKRXHUGu8naGGqW+NZwRlE3FghwHuvThL+sRQcSB
jf2pRS+E63zdi8Q+AVNOEi8qyea8rsHwBx2ZkWfaYPPp52y29rEtyuc5TwUEMgZuWFYJLtelBiAd
YLQZHyT+M3JSBTi/aC419dnUcJhr3n95+ISYZk0Upyy17ofXco6xF7fzLB4J/IsUQKOxJI+yFg4b
McPZsRNBvGhMdXoRydwfd9hGsZm2Gpu8sO+SMl2p2EwvLU1z7xqTGmwwza64UlM6nhk8k2FfFb72
yYuFwvjjxxb4Vyj8kZVD4Zrp9P3QBhlgTHmD7dXCU43dd8CZ2lV55wdu7mWrrKI8ggP2gDYwrdbv
iEYxdCDrWf0oshm6NQ21mnwCN47EtugbedLHsn8qkky79gfN7vZzZcKIMKyhs4lV7ebjXpv7BRiz
nrrbcRiBmBSRlz3jBneWYGixgwTVwVU49pP55BTYaYMO2EZEaLE7R0RkTDkCmGnE9w3RBhxbbVaY
wXxARPZmWZYsDY1Ckuxe21pHapBW3jjTOBN94uGFW09+RBiAqzU2wcN6lPvXULoqkgMKDwBXlPTF
NWyxGXJ2N9XnHLni0wwR+BAYsl7u/WhWx6aXEoCZNDI+HfIeUomvNAwiepcvl2465CRN5I12NExO
Pa+BsGSnsT7MESBlm6iz1AMsQjDj4H916sG4TomFzdcpPP2nIq4X8mfx727AZZHkPFJjf6w6oZ/P
dq/uqU+CFxh1mxkvV6P7KvIB4xsTcHRZ5eQyof2qc/+4L+r4oZaAmoLMJAs+BMHBHjtPiI9SVpcF
jui7K7suYYbrsqvR65Gq+5xPS0saa1PbzRpzqQakKE2zG1DotX5a9vATVplvztm28Ut/IY2iqo0V
kdqTdqc0ZMVg8Y2YQPG2n9Vp0S543ReUGI9zUzfqzLdzLbvEnBxlD04T2RrqsXaYcMzC9JZXlk4u
MUyDLK6zI/JC55FQmEo5xemU6KgiUGZqzhFhkKx6dRfXtxmmPxk0uZaLVRbnZEF1DVWJoC6LgSQd
E9YG54EIDpFymlfX6fsv3rjwI4adqAm5iClvIgsOktPknbVZokielJqWkJWHxImjAU1UMs1JxCV9
aIjAHKqRHUbZmn52pqKZ7DhIGMa0rfu8hVg1ZMPRZMmmD6e8a8Z1RAxhSd6RpvLj0iNvkTKDc6JE
Zmc4xUwbwM1kOKdU0bpnYUnRhjQEnGPwahkuw5lwCH/GnL0CCgRiC3VKSiiKppdxSNiVN28Pqk/+
BkFHsrYoHy87unaVvh9EprQ1ZRrzxJUzEdelRrrnRgzoP3dQkdqreB61alf1ZQMu3kn89LybLBf1
PwWNnQGBf49ztWrJs9aW4jlJIvfMizxSDRprImTdN60YUHdD0CH3aS0bTVXMV2SbtWcQM7W3oW/Q
ZJNjakFqmssI7kKRRaeTAEOyn2sjjo+QEftHRsIeKWTQFzLUe6smRseaiOidJ0KKzkTjFGkojQiS
vFGPUBHoQkIZyAgfcndtkhBgiiwNFFmkxxhvl4l3CIW/BLlQ88GD2pubZ3ITbLSJJp2/jckX/dXH
UkwYWlyMYN/MNL4a9b5sg5YC6T1tZQJrDG3OFWm7EcHzwEXcAKRM8TwaLfJ8M0kWSO/E0TV8zWa1
Nn0+x6rx4/TYTvl80M6MA2nfbZNn8uNta3s4PxJCXzYOAa3wzPbQMetjmglwAzovx40EoGOyWS01
BfRTLKCbU98sbt2IM3cgQVXdkK85vrVD3vUBXMEY8TVMHB9+mUofIulBOMNBTD5fkyxzuvUGI/4y
Lx2yAnM8BP/65MqaoRUVnP+rohengw69Mui6JRWrllJFcwCDJeQcU9rVN86g6IH1QFDTANoVp4cI
ChcRTJ653CDw8VGhR21P6HPdvHmysh6Yy2FW1VYsvuSZap+atmd75mhpxpO13KTeqq5xH/lylyYk
xWVm0auT/EZrUqNcsb8YTNBw6fgiCsIqSIWxCGEVvWGsrbQDhSrSZG4CO0ldIjfcpRjJm8KKvqrG
iRKrAWYhJHymJoAWH6EK3MEv4KKWdJhXy+RZW4KCDStsOz26JetMVvROtOwW97d9q5y+BZjtytRc
9yCL7qm6xd7KnP38fJpLHoTtt8ZJZ2n9CeQ28zqrKufRjVJ+CsDIcEIYdR+HRq2lT0wcogylD2sg
sCwqCFs3WsSZVk4QECKlgD2xk6S4QrYASEM0zj4VDKhCFDaimhwFRVuCICQ9Y82z9ESDpuUQGDsN
qdjkRcMpvaqZZElAKvV7kRb+HS3hkpgePghJS3XmHvVWYrM6kMX1lmTSKUjoydPnOp2JkM0Yisei
L4gg0EStQz6Z68lcAbCa7zs5JiQ7ybqFn1+pHM5mDn8KwMUA26vKU+uSrR1AscZ34q+LlhbDPqcb
DnmibmOTkAm/EEGzaGOzZqYh350tDi+WrBaIZLqVDA9tpZXPbaotMQGJuU4GUwrSEbO62ltjmTqw
7gD6BGZZ9He2iPuHBnrJhT8ZZBoOYhAxy49r3ojKa66QRjUXVZkgtGX4siMsOHZvqsis9QBbf35O
4N+z05J4SBeiZEadZm0grq1IR77tbPaM9Wz4GsSt2vDnHZXoBaQDsN1jdiY65bN0TF/A9ZUQuCib
xttoMCtSnbJGWLfM3iKD3rWYkChoI3D4JC/gwqVmbQEbUIvYSpXT8JiKYWK6cEgbq/K+MM/JC45O
016faAyIGUiexFJ2y6zOKjPLTAAV7HODwLnSJzQUItMtlQ/dPU49r8q3BtwSEsNNZuPriql2CkGT
TOp+Yt9PFMes3GE7SFhBG4q5kmiJhJ7gdl4ES/6koGxMoCv7LRsO3qYaoona+9miRw+CCtSyyxOj
OYREORD49KVdhs3gkZnVeVqmAmdekitLtCb0oknaxRHJfcYXOq8Ah2cU7treATN6lxS+S7XNd/1A
TxSp38Kb6wefkEMQZ+DKpjWACwIsFGG3e0x8NhstMInl5WyoZDojZqqx3/j+Bv2erJzWA7GZ6qRR
M83E697vzOIkYdIA2tyb1lXZdlNJqkxWdnurmJN4MzV579w1cFtPgJc7N6khBmtD8994AwihupVT
xn2+6hmKclVO+Is2crAG8lKLWjQ0kYaWXJLUGo4RKfnmOuvZaozMyg+AWJqBkD9KqSscfH2N2L0W
FNUISrwfjcUE6z/p43xqknroXigx5jMBLiZhpm7qkQDk8QLrK7pVc8bEZaohtPp8eh0y5Woh2rH6
oSSkttmpknyrsHOQbgb0eiwsCqIsn63eUawVqs3zjVBFHp9A5EhPs4pq5sqIOMlBB4DGtHFH6qph
NNT4hihm6hcIdSd26oQY3o19MrU7jjGgfLjj8qVpdPesUaOmbTSs+SQtdr07hWNlpGZoMxFd2DYY
yi0Yu9Fdy7h3rEDlnXzlpKzfQO7pH5mitXpT6xgqfDGVMdoix9zlhiZUOBaj9UWLtEXyyDlMbLp0
0E8yDqvMGCrJo5U3HrLj+I3yctZJD15lZas1W0A33ZnTtWS8zgYntpVVmoR3zFGuR8cNAbAnJfoM
KAVTXPT4+xfTXBtZUZ4WJQr8QG8d84noTFbv0QVQFBItbKxjqaFir0F0b0S8kFvXDwSP3rMDy9be
LOsQGxnQ4cbGwAEtCehX6Mcta5qpFGtuRphZKEeUe6Sp5XIVt2XdoZTwrTYcoapxrHDyQ9SaKpcU
NCNwiC0Gt6nb6tLUt24B6+ekqZl08rQz9JN8McyLkjweOyQMMyuD4dDh5LSja86qkEP2MNv6/FU3
SFOD6Tqj3607wqNWtdTcGSibRvyuPbokoZm0A04Ghz8EdUpHiZdKTM+5NMWb7y3+lbIJ1N4VmgMc
T0sycg2tMvqqkxR3XmaaIGWu1+3HESilgPWqefWG6XZGkJmVRn9GOB6JQGYzL8921NbdvlMTrO9o
PBCaAeZyHmfBeZuszhnXo/KJj+zLA9GP9BdxXVRzZnFXSLjXk1QK1LmtFicwYQH7Jx6ErWU1Du00
raZpKs+KAXcsHviJhc9AfjSHaZXV6ZHjVslXjQ37kxvFSx+C+dRxsAO24q23NJqEmVkmr9BxS+um
n2kf4DOS0ymqWTUeRT5djS2l0PmthfXGxrSa7SdoaH6zqsFO26vGiX0w6AfGVkZgqxndFEDQSOpu
aE4xa5FxwLPlxMnNpt1jneVewnHFTCvaD/n84kMgh9+VAfFfD9ogzjkwuooDMrUJ1h3h3uCA9/Ay
mGYMYojqaB/SeAT/U+OzAJmrRdkZRFBX24E7KKEuAqc09p1RKji01kjB3dKS4TadDsxG4ZQuNuQo
LzdWRs/50JOhy4L/D99VbKddaAuAOUeaMVbW2pxo1eJcLoE2QtRLL2TTHZ5BZxt385zSO2FBHB7n
ZFJn9I8nkp9KFe0EXIKWDVejnUE8iVUorHq8x/lD8HQyz/WpnqsS/Bp6bIQps2U9j0kqo72/LCgv
lSudo7Z029clgq26NrFtauSpEf2+8qeyvgG92B0nVjdNQe1ACSMvu+iuAfYOOGL7XlHK1HxdHhV2
Jm3iEik+huVUl5zF0RMcjebMxpdurjjGeAYHNbJA7Ydlp6A4ikHPTtViiMe5c90xMHODpRMwVUIm
fcIpMnBnW5If74z9/bLUcAhq1y05SiapdzwDDYmOTYtszmBgR6UHc+LIm0NUxO0Cof3EtwhGXMua
WIEVqbvueZQI5yxLm+WllFovCH8u27ekyJ2XqWXbHPg8rwdQhhL+beqaj9hIc5NLJkRFRnVhfaWM
F1/nZJS6nM5TcwxGNv4S9JzfXGAEj3Fz1RqTS4Mi3WXqAem97nUx6zclrxOZtjUESgoaQ8Q80rAg
sx+QJG0iaQZjSCSA3FpO13/t5ix9+6QufihuvSt+obswqU2i/UfXQtf2fRWpyZnpqrivXpiRgiF+
K0tvA/N18W6qmmNsxXxc7ersKU+vDFh1n1z9Y3kW/c67q3+oYRlV4xP4M1QvHKJO2Xc2z/W1OO2/
OpdMj8Q3psO2cVf99teX/ViU/njVD82HyvKaWGhctbBw2Sz2MyzMvaZ1pNhC17XXjhLhIMfdr6/6
Q5nxw70ePtV3vezcgZQV9RP3CtHNdXm+d0B0Ch57DxM2Ep80Gw5f3D/+YqkQvr8cQFWdyEJu0pnN
VUGastLfNDcHvph80hj79Y3Ron5/pUkbpsgcx+pl1sZzWghcyQodb+RQA1Or35j+za+f5K9HDYP3
/QWbCvC7JL3mpcnpgfM0q/Ti11f42FZ8P0J+UAPZVRNr4E6rF+pqwcG/pj1P8yfX+KF+exgPqHGQ
yiJcQR34/i5oxts0+YzqpdrJLZFTW2331xI2YF58uMSHBzUv0u692axe0JGvu/IlMT4TqH3wEfx4
iQ8NHiyEBhwl7oJzL6tsZQYyKO7aVbde9v5lfEEI4j/z9n733A6j47v3yMYtK2H8Vy+JN2xFum0H
ao5bUVfbIj6qtC+4tj55lX463r674ofGmdkp2bk5V3SwEUXdJpafNXx/+rJ+d4UPszC1Y/YDVC5f
dE3fCE3sHCjQxIbm8hP9yQ990I9D4sOMG+H6Td1BVS+4KXYoQkPlduxoitXQnQLsDnVDbrLqtTM+
BUb9dJpAoQVz5qAgtj+Mdwr1S0MzuHpxrxFy7Mu7dF+T6hDkW3FNQSZfZafA769JsA0+i0366YT/
3aU/vAc0ZZSTml71MvqPw3zL+S+eupVnvejxmVYkW2E9/BPzx3cX/PBWIGyuLNW51UvJG+f3d5j6
Qx28+K+v8vMv87vLfHgVFpq5bgm+jCnE2FxdXIDdXoE0+uQyPx3+313lw/DHo5FYA6Wyl9IlQYId
bZpufn0jnw2ND8PfVEJDQs/jamDm9msKQ8aBTxHOpGl95q/66bT73d18eAE0kROrZHCt2gvdjf3g
PoBMLj95ZMYPV/EcpI/0+BFBEi7mfPhmWrJPhbnMxovpzNMFoi9AtaMTY2jPlpVKDtrato9PaUZa
xCxVRci+PH/KSAZYDbNAs57Jcg5K3xEElGpjaKCPQxnaeJ990MNI/GGbcBBhHIhTBzfD+9nUbWn8
loeVzsuOAJ8TGO88yvv41r+khrpL6jOCWz5bNH54OB92Qub7a5YZ4c2GxYah9IhjTR6W6Fx5b0jF
aJl/Fin2zen5ww1+t8H98Coi2YYrVLIPKh/Ts3SfX3o75wKZm0sB4oSMsBjA9Gv5yTT76/0DNIn3
dxgZo7RRU7AlUteL/6VpQthjv35nfjqnfXdfH95KVcuspOXKooQILdCMSw0FnNZf5N14LyiqV8Oj
nzz/+prmD6OFjE3ILgf9CmIKTPfv78syh+bAloye0BejkaEQMeehSxRaEtL8SEnebS2+yUOBKWiG
DEAKjhVSdUZLupfG7Fsgj+2lOvZVtDzl+EhQ4UzW1AfsjvtmjybIJczH82myDFoSB+VBsBKM5uLh
FLdgSEcmpshvN/V/MZd/O1AJkWHyev3jrMt/exp+Ox3k409CW/m5P0Nb9YMP5+AzQoWLTOJvv/0R
dkloK/gF3KNI/DC4ANz7r9BWYjABjkCkPCgYcUkxVuQfWZcm/8SvgXPHhHMAK/h/Kery/XSCSRCM
HRIfcJ5I5rjYh5dNG5aaeG/8Ecyoe0sZ/lpldOwJyFvpC6HVhFjl68lOrn2jIP3AmY5GPSZY2qYY
ayf5xl4MRYKxQ/o3sa/S9v6DG/R/I+xvcCSQoCB6whcGSwJtG9PUPx5s/361vl5f3a1X/++3L6+y
f+2q365Vl74bfD/9lX+MQ8v+HbEnshpkpSCLkA/+5zjkXxh/htD5NIxGUCt/jkPL+h3hLPZtCjxU
fRgtf45Dy/zdRcsHvtSggYBqS/yVcWh+86v811Lz0w/+/cmk6werKxBvhXGJ5qCz7aPYgHGQ1s1y
lPapAFcxJtvaHk/tQrukY3QXDc5qiI2dpCm1p9GWB93AOaazz4aRGGyLvHtfnuWtLB48bybKEqkP
YgZCRqhEmttxdr5wFD4kCmX1XhmpEXidEud67qfrLF3eCju+F1pSbdTiTSdaEU3E5qhQL8qriTzE
oKRVfjmAuQ4xNoldY5AU5vc0tNRUrSbfT0DW+ym5EWPdtVdkXTkUDw1o9kM6b9VUTkHhGrB5KhqP
s7vuquFUlp7Y+GNFNzlpLkRqqZDsgDRY0u6mFtZj0qVnVelc6QmlPVvvQqulGMt/PqO4f7bU6V3v
p5eZZpxQ0zhNUnPbUXJel7kcTuzR68LRtqYVzbyF+JVsWHWuvxU6OZuV1E9Brb3pURaF1OTp/s3m
STksJ2rRQS6IVoVkzw7BpOuvMikeZeScoQ0n/cHTNP5dy0NK/gTh9BPRo9LbFY09rA1XxScVwve1
Maowkfmx1cR5GFX+dR4Vu9r3zgczXrZlX8+vBN1QtCcPLQEJGZDPhQwB3Du5YFPlQXaZdxH5YRHV
QzOkYUKhT/jUftzzKi3eyOtZDlmepABVBPyYLpI5Z6k3qM3od2RZ4a4oZ+JZoZUjdya91wC2jjir
upxgSz3rOARbbjBI0a2RQR3VhJRcT8aTWyko5olM9ypNrpPYJPHTq2gH2yiVVjPfMf2m7EuaLrdl
4m5lGvOUgWCtMZbUFyoR9UlPofdisWFnjNqk7ZdK3ksJi6VsGHEHhUVltZu+JMskMSOks6O793Df
rjrYPMfSUCeupldbbZxvZd+o0EB6RS23YYdvDqTQs1kwiyPfLc/zDGWPsax7rCSZPgRZ91YN6Qah
VZhZ/bbFmRLQ9AuHKlkDYw+SuNnVMe2zAy4NL/rQrmpYBVJVl0QbbTuEFWPZHNPlDiv9fkRCBJRo
bRMmp0VxSJwVpfp21WY2L4d/gUl363YXejJvp57dCF2xs3ygxuTgK7buRGqfVnO6jjy6zJpmnGMA
MgOSYte624XVOG672//Bvclh/XlGfgX9P+nl3//lP9aj1WP/+O4P64qnpS6H105dvcqh6P/+L3+w
uA//87/7j7+9fvstN6p5/de/PddD1R9+G56I6vudA9PuP579/614eqzeT/b8/z+mdtP4HRotkztw
N7wxbAr+c2o3yMx26JUCBIVtfmCt/Dm1CyKzOWJhFMbWBoXk+6nd/50wCWZ9HdmLi+HN/itT+2Fb
+/3EfjC143w6sK5BvPxgaGuHNm2rngEToXK4zKseVZA7ZhqY/IaAl+8eysUfv/b7KOk/yEjvLkfR
20fWKThE8vnNDxua1i5JuFR5groUiPHi9+mTjigJhZEcanLixEEO4B2EWwhqpydSHklPLGJzPFOZ
cqyjsioiYjsHOzufIxUX6xj0jr/yCdy5RItBuy3pHagQEfGHx1L0ZY3otpl24wClPExR+xnkn+je
V3CAxBEJFdlzMNJqRRwbGTW+LzMr7+ykYw4xusy6zJ2uRuxRjnyWlkJgnKfuGKJWQRShCS/92kVN
vIvTAV2ibQ++H0qRUVmN0oYMYr1DZxr2eWQ++JZG/I1SbnInsYYblKMK2BhzVc4eP4mGLly03ipX
0E00N/TyZjyLu6L+IueoPK6nJruKCYwkYsiiiR9SG24GXtB2iCi/CFMLtKFtL8bRNeO10StjfM1Q
MjrrHivqAzFS9nkCetbaKNaBr55EABiQH2kiwyrMyQm1pWrv9MmY0yNNluMYLHmsLt28r8pVpcym
DhEHtfem8KMvqU+TfqXbHvAOu9LpV8UIM1Ro6dP0IPQUmbiZGN4XjKczfXk0Pk9lqdJpUwvFcjm0
kjQ8CZNmxMziG5eTRnP0SPS2tFfuYgyX2WQ5GH6mgdg4a0CaihJKjPp2mp1hCNGeeMeMWnSkbAn8
G0AeCcKRkmkZeXpTjYED2fUhmbEdYXgyxSOqCs0MC0Ir47WTq6TbVJ1qL9TUj09ZNw1g1P2lZ7pO
ByS2pZDovAV+i1uh290S5gtKxbElKW/bx5PSw3qa1G3fTIQV2ZVAxoPreDwfo4SMDTrxHaLJhPRO
W/PdTYUzaN5aveheU6KrqrUwe1IAzcktTvAxoTQ1O895iTMtQ0GF7Oimik2ZIulACLdWDYr0I0PH
QpAgVhm+iumwVCFkIkzHYnIkhDt3pwcW+7kNotmxEJzWHZv9uHXTmPwdZdoBcAG/3FELEcXOEQXd
KIaJ9uSR5ZGsTE2T/WHUsbGTfZrwzSZR1q9yT2Gno73fIClLtPba6shMDKxuZtNlWChN12YuTJIL
4YpPgWyn+cmbfJGHbZv3tARts8vX42JRAW0h0ZDT1ag8DwYjl8SZ+s70RqBaUwZEXPI28zFubGue
2iMSZ6S7xnUh4J1qqknCSVe+FroosAxaLtNwI/uOUjhTV1ejMvXyUxdaPdI1bfbOSoICk3Wy2O3L
Yo0D0IjIGIhcasGbrjuyMx4bLF0pvzSu3XXiTcXDpA7hpFQAIqyzaerGa4G28XWy7LI/zRpaxpu5
6WS9heqd2nsfrdhNUkzNtDZxsFUbO23754JIrD4ciCC3TonFytuQnGaPbWSXDHFABipSLuEUzsNC
9BBnNPKxz3vHVXduKvWbphirq9gnSDDUu2K8sP3CNtYLXdqWZA3LLVf/g8vv96vv38+b1+q6715f
+9PH5ttK/OfK/Mda/Ocf/3cs1Icy2S9W6oGx8X6lPvzAH0u14f6OYYs1FYoohgmHYu4fxQD/d2zO
0MBA3QBkxHjDWZA4hz75178J//dv+Et6jnCy3xUDhPM7hiyArpaBtU7nKP9XVmpMu4fV8bvVk0Pe
t4oE8rNvsQwf0SFZnPaJt8zo4Pwx2mMuCv1CrefJ/RrFibux3Hbvd3KrW1tE9lhaRL8W8wMgqCEc
zcI5LBrJjW+rQQUcnfLbKcMGh8xTIf2YkhtlckpLEnsbWfTHiZhERYQr1M/ZjRYIydL0RipLrACL
7EZjXHe8oES/kijHrI6/fwcaDknD117a9YnlP3XdsFcmmdoJiXxihmghmNjqGLKFi5j73Bz83ewc
UK2meVrhWYUMdSWZUSrxRTNk0PsqhJS1a0sCoAp9ORdOTjk5S7+YJCOEEzBfRGprrTudNB/Sq7Yq
c86ahbqfDQpvWZdvWwNKNYFDh0BfIaOvo9KO8M8mWGyHdWpHqw5LQiUJD9wbzUPf+0GTel+dfC0a
ZirSiSjccxCo5i+jNpgrlZvWkeuXq1GaCPAdue8G/bYtym0lp9shF89LsjRkxOa39bI3lbdK/dzf
eHl/Ukg9gJJTH4Knj7GVHJFEF4K9QdIEsWVCKhWSXnokpitrjvZTUs13bovBybtx/XM8ZNyn7YUD
ys+5ns+7LCH12SDiOUfHsGRucgk0a9Ml+pFmudvWLE/0+SEZM/+yANd1V2NOvsEyNZziZbrr0bkx
Bz1gt15LXf9q9ETa6YfVvdn3SLDr7jpLZFhyXjoEthYUKwkcc2LMBXiVj4raXLv+0+Jpp7lc8HXM
46qBHyGXaQ+M0VvlytqxGgaj16Z3Hbmu7UQWdpDp3Vr36otORXeTyNqnBafFq9d8iShW27MCrZqt
4si7IMrsokPFWrSXpCARAwg1s4hWPjlpq7JkL1I27IQCt1xOTCT1shM3rvDl3TxUt2gQEeSRIHuU
1irbtKQBBr2uF5wEje1sGaFvWSuSSUO7IjvXW08GXNXi0nSaYyeiHVEudXg4wiWZf4arKIiQDsoh
PSoz+7Lxo7u65pEiic/zvQDFKXMy+4hWRAC0i0o8LDH+tF3kZKFV6ohNxdGs0ZPTBtT+GM4Y3Lb7
guI0rOvjnFOhLEnTtpqVZx/b5rDBzHFsEjjq+9jcE/86LZ6X+DhW2a3ZHPNfTx0rH9bmKFbO+LCU
T768dKivoGNezURLIhtLDCBv+THFaaJukR1HhjqetP7JiFzSN9uZWKPLCLlsRMGawAjqCbLjS8YC
rlFZb9PbVukXHYdmsrLO9EVsFpNQRYfumG9QIWlDz90XXlWc+OkCMq+5aZ34snF31lzsXMKnVqVt
HJWydsJ4RiNvZi2KrhFzQGPNbC21tzl1cSV42QWhkKdWO7whFod3MxxAh9nXOl7cbZLo63a0znwz
6wNyKttVldnq2VhaNN5N412CJ6WWFFU9uYkV9RHLuEnEOO7ZqEnyLP1hAzpCBBTIeLXYsOAZ8ejg
+92FKe3rDrJV7k2nud9tsyKr3vJF2XeFO00GOiERtKjsbNIAKl/DKUIworw6cLltUhNjhF9jouGw
QoUIGwqV6MMC3g5lIQdp23wyiu6oiPrjTmnXUU8TyM3uRTmFWVz16//P3HnsSK6kWfpV5gVYII16
Syddi1AZakNEZmRQa2FGPn1/3j09qC70NDC7AWpxUTfzZoY7aeL853xHeXOyrbnqgBRfMH5OngwZ
iaf0vNKr8RUr7JwNbaPNLG61+SO7KpS5o94n69SsGE7aaX6jGiOJmLel3zKW1NzahiaClXMwQi8B
ET1GojHdngbtCvyMhGBwNvqUYFjtNRE8vjFymU7shprHtPPcKShoEAqH7q5PLESW6PukbTGhdLR7
r2BHpUaPJ94HuqZ1q/4HpAJjvaa0NgNH/sih4K/r3mi7fM/dkpNm/N5XR633vacu+24H0rDkOzYF
+MWFlyzfz7wcFLDWTqi5t0w/WmPC4Xs3mn8wrY4JrwYV12Z3WsrmUNHN4eRVGsZevMejjmdA3xY8
hm3DI2t+cU5EJalJY6D7eRbzlpI8A8dzutlLmWHLJaHlGulOX94H1jPhah860o3bVUkwVFaxs1eO
gKXbuMHiyScKdaNc9mfhree2yp9S23nmXo8Go5dNeWor7+q22eeglAwIcp49fjzuUNyjnjNx5vKC
shTwkAidch3v0bOSj4rBUSLrTZwx/RzOFn4A1lfs6ptUTz4JN4aiIDYyFrukURtkydsdPuI1h6E/
D8k7JT+fGlYqMl8z8tD9/D1VfTAbbuQTZUldooRacu3mcYcP72Kr8iNz1cHpfsEYe8diugSsgieo
ViVN4uYSAZcCpxBz0SXHtE390b06bcKIC7xUOvddsI4GZ3k5nzVZPAr+7IO14vuuyDLtcdri1rxy
2qdbkIRckl5LywsaWieSxf+2FvwjnQg9r/dwrBI/Sctyh5f5pPLuMNEOn9CUwBML9KyZ54NfMwFH
3l3C1io+Gq15iWX92yrbE+ZIUgpVHFY5CRyeYEYb24bOtOepNrZp4X0LVThQPa3v0QGVaqCFyWQ8
Wrz5TD0xNq5V72wXYWinmO7toLZ5VPwaNpC7spV8KIfrOswLM6qGPLBk+W4kizqobuBdFNhhgXyh
RvPD6PNLp3K0UB9vr0YdpOtHtAq822YFYS1+NLrV2HZjS5ckeTgoU8umpZJjZ7FUpXR8Q/HdFs09
JWaeWkdRIbybIJY0hKFzZ3odnfmAv5MPv+3g+GYA/nTByWRtosIzTk1T36b8YBnc9khn6LuOqkUq
DQOnLo61O++5/N1vd6esJkjKf9XMDmxiYkOT6hZVdbdWfuio7Nb0Iph07e98L0P13dBfskcaKp9b
s3pctIkaLPWkpU2kqBH+MK0iKCfnuejGD13HN2nupubHWMyjHE5G8pXY04YMx0Hq04Ym6r3blbti
7FkRzq1OOXZ9SdsL1eKxOOrzq8EbHdd4v6tItkd7eav9mmrQZV/ke39llTVqOj5RU/xXE7Xek1/o
7OiYaiuKa8ZvnFWCfdbhu7NCpdsvOOwJ6qo9CRy2i+ozvx/wRr0Wb31phyK2Nw3V0B7hAttTy15I
JCQO2ydjLZkFUICqTc+59Jwo61PgK/mPDsAwnYpTYslz1nhN4PbzNU8PGH5OqlzC2qn0K/frMJus
P/3UEYHUrcjLm70xalsic6y67b4t/RrhNws7m4iE1zw6d3Cbp37XbbeXcHECwrMbgB9HQcVrSa8M
ZR5qazvNLy8fIoDlT8ZwERiO11Q8TtkPmONwNQpWW/04pOJorhR+GiIL18q7kzLo1Han1y4xOH+M
UZzFBpfzOKptuW0z/9Wa+0PG0QkbUEYeeYiNzVCwcFq2pvPsx0WUzJUiCb50ILOaQPFd5F7jbUfE
6Wo4mvZlIvXLomP+OPH6C9A0neOmtUnSyX3yc1ounQXlqMzFQ0OWEzX60W7733jBxtAnyUbGvjkB
oX0qa/9TLWO0GtpN9MaNocxBNt92Q/zM5upQocMfSx3yDLvtYOfP0/qrthIw53ygzUCvoE/ftDAD
t/Euejkcjb5/HS0mT/7yZqfytXDFpcyME/vERuJ4yRv91Jl6mIn0QpXJXmhkUo11OqmB0rTWIrU/
089J7qDa1sLaUkIsWIhFG9HbfeocPWotiq1WZwk6Zl5VM73kw7r3tSLkqvOy8JFrsgqH6q65r/V5
roUXDiNWbnzbvzyIoEE+6Wkk83WXWy12e8wfdKt/DVz1Aznpfzi69h9Ozfpf0Fh7TSrHYvGYKdUc
zGEzT4ZVh1oinNAxCqPfaK7AOqZ1Jzdus30ill3XGuYeB6Z9KHNsS2P8TAtp8lAqrd7MQ9/+6ldm
WkHakCa6aYsqbtSBqgCDEC68GVHPt9tgJW3CWZqCdDQzoPqhU/tbd8JiwdLXRimWQ+VRo6MJLnsz
kZ9yHdV2ic3D2pvt3p3sF6VpVw9thQfe44lsG6SyXpMGKR0Hf3u97huPix/N8BG9w9obzkbmHbUb
02zjP+Q61mRhc2I3RHFbcnfdClkMh5IpCp7yhuXAcqO2Ifvrx08u6cOgadprytxxU9N/28MQIhX0
neV2RGejCB0yY1GXQXvPq/rLcPL8IcuT4duw12HvlR7MO93YSEI0AV2+FJG7ubbzGg1CAG3kG2eg
a3qgRrvLJv/sjGxkJLsDT1GKY8/Wi8BSF8IZbDYlNy27xu2sxNcsBpN04tRRnyu0UHbSp0nKwRAy
9+aB88+uNXoWPwJsi97WwQD1hi9p29a9ETjrbeyKQ+b2j4Pu3yqOf2lGcKKYv12gA7ShUfbdJwij
4q9ZF+d6dW7Uu3PW5GUREyGbitPjaGjc/po7cV7W6Y1zvBZmXHZ348jXRo26Q36oGrZLb4qNYS8V
d6Lhs+3Fu+yNJ7MV+2WAAd51EZHBm+LJPhXZT2d5H71OgNx3f+osD4u6+NvPBIGH+Mtz/b2o/tBM
kEjj1TSG5760XmxqrI/xAu7Zdb7sfvhsquHD1aanjBoE4p3iRjt2GfWrA9WOV0HPosVPOTKr8TCI
NjSbLsiy74pL/Cl1miz0Yigc82xSqjnYtBlORdAUOR8vB4l8Wt963U62pFw5tS9lmHvtVdM0VNj1
kWBQujfLz9ZAfkt0ApaZPd4aF03cLktywNNw0WzNvooBC3lFuMjnorA2+tPA9kHk9yhUe6yy6Xeq
ahm49dqyyDgq7EqfRQ/Vgl7oJkneyjp9buryGtvDtRVFCHGKmvT1e85IP7LxbtLeiIOugFk1sl0r
h0PbIvEC6aFe5jtu5U9lO2/HAul0cZcvqc3Yfgft7HrJT8Yxx0jyU9nND7U+fwNVYw5ogZlYXSYj
a/3ure5Wd4g1YVnh0F5Hde+9k5DiA9K9MSCHQK7KTTauCJkcf2b5+JCBtrXJOpn3jUQ4XVTCgIww
FHBZJdUj1mN57+8abJ5840hLxUnHHqyX0y9bVBqpcRdcyZ1qSeu0ITFNMtCnJ8nmKIkrCmqFs+z7
kQJkyFKoKOJtzVGIMwt5wxi4ZhNWkuMhnRyOUu6XlTX7yhuOU8ZOOLaHyUTSULEGLmgqumDxy3PC
EXWZY+Oh79OrndG3bmqvDPDmTUMRNTtu7ulByrF1nwztdHabJeUoqg5zuTCMSHMoC5yIprPfiT8W
e92oraEhOfp56YCaRhjqOi9SIdO2yjik5pJdpXs/nGhm6sgAc6J6pD60TEJpO/IxJ5V8VzOeza7N
+QdzeR9bcSTliSiFIwPieVpvpnz43Tl25KvvXFlhUY0vaaauM7HbprZGVkzZXROz1VpSUf3yK4kd
WSBIETsPO3ZeK5oYhE9swD0VannXEHAY9CeQbCf+2uMm14fneuEbXHlJolFqKlCmus3NGM31sGlG
D5RLXN9KvnnNrzay6S6pnm2Lyml2+ujVIeNHorDj/TNfy9CT3SbJGDSU6WtsN5FHQUAwSdvGnBCn
VygV+sbgimzmy3tbeoe+XaxtbQ0I1K20js7QPPVTkZ1hQS2Rm9UM8gyBeUAdV5NNuVCuYlySFy9d
3/bQCmYd9ExahBpZB96qiSekUn+qBqum0Y4P+bRs3btKUbsWN5G9HN0wnuetQZZuq8dJ0UWZ4rGH
juxcWeSLN08g7OXcBVivP6ZlxAEpOb+MToXRIksD5sfLdbIH9WupsuVLK/Xkh5JyQtTXjiKJrEv+
kKDNdklL0+1U2My8Ui5bLKbHsu2ZLjjHuXy1De7RxIuTFh+LN9nPk5tu9FHtC4i+u9k8DMr6MamB
B4aiRZWdPaqmJg63buc44ULmd+slndo3YOKHSuufJC9xMHfp06DPcZDE9s+Y4nfgjGJSWR7r5zQ/
aWQPG8ci9D3sjL588UyCtwwBszIaS/PJr+clrDrz4k7yW8iOXbRrDnNfnDKGJnuxxk+51V06YYAg
QZpaZv7feeTRL++fC72FT30FTAVo3lZPZivQOjN7K+OPIVdnMT751VPn1PtE2tuqXY0bwpRjJ+ic
5a7NlY3htDM+12EZNkNu1xGGjbDtyqs1qEsW/27N52y9p2lXNLnefF/aiBGkQJdD01NrtfHm/Jop
bbOyLWng1UOtxmnRDTNnkfUd0eMISHhvGEggzNlJnLH9lQaXAaN7nmONC1xmf5BWnwACOEXgcEJH
qA+8wnsiiRLko/O5QKph4/YjpxeQeMbKRVnpTrn9MiRuaLOYjeyxE2ICsERKVYyj56D2ZChAg57v
E1K0DBGBAOCfYWR/SLj2LHQWC4n1HUjOm4rznt5nqAiaVXGVboJWY4pYjx+DdhtQpZcEMIuIHHae
xcZhpOLAGfLQclfWozX2k1BPlHxPk8dK+2yY68l6QCNJfu4vmDO3G51iOq3X38eStXiQBXL9cpXJ
s3I9cIf2wUnJwNvgUebd7L8VPD8q1h+nqvksGGNuZmqPRVse/JElWY7PBH6DeHnJnThsVnsj+exz
NV7m2dp1+n2B9ne1+sP473Pw03CN3x2EiWneysX7m3PL0RBAi6kKqxXQw6LvHBfyghq3aRXVU1SI
51T9FdVX6b0vhGfi9Hv0qpPfz5EBVcMpPobsF6qGXmW7FhVat9YQXeE6lPaWRq1TZhhXy9e2xVwi
q9XDqUp+2oadxagufQzUI9EBivj8BEsfpJ0V6la5SQHeUF4ZxG3ubbX0jdzzlosun5yVHDFjp8I8
1GV10OaHEqYABcnTvq+sfabdcQ3Og11DXfoqJ/M+X43mRjxVJZf63tJ2k5jHwOoL0EvFKebeFuQE
WEF8hMrsQ2ASNjPO6dFZ5e/KSr4bg52QsO9D6YEi7qwHu9LPK6teV2cHmPIMJ6q0Pva6eGtpdXK6
t26+1kxCYvlqmFQAJj+KeUJXbHrxVsubHO3Ar16bRfHhDsRs1+ph1Sb9KMHGauqpmBlHqMHZOVRu
lqC0rWw+632DKJyEs/mereMha+VLKShRX4J8dp/mwQJ1UQeOSsnpnxIbcoe3r1tixqPv/gKsKbHK
led6yHcZDOFmvMX+1LwYWYrmpO273A0M8CrV4Idu/Jzl92QqIBel7UyxbHM7idZCbsAqsPF7m7F+
6FIXi0PMRvgkrZd6WuF6iuriZBFQjUkcFwTf8aBhyXP7cVPIHOfXkTmP0Z+5S1nGqaKQW+ejQ6BM
j4V3APt80JJjzQmZ2GnBYTGL6vq1XG+lA5dZ/9TYxnOy7UeVuHsQgZtUvVhzfpFZRC6eTSTm2Tn6
TI6zIgm9rgtLHpn71ZDUBjSg7xhSIa6qR5gEQafePNgBDOeDuRwuaMxQSpCe16thc42EsaHXyQNO
4qg0zF1u7lMru/bdxS6YYjWF2uQWRyXUtcybQ8pMD25n32DFYqhgCwiYokc6nWX1yS4vjv46aPtm
RC7ampkRNO1fVb+aA4OviBTu1mjdp67ilxrNJc6QRPCYlbOz1VaM5JX22hvEcDOGHQBMgs4S8Ad3
S2vusZEAfMDo0F97wXObYDuTH2b+CAlhqe9lTojmeXumTNYD64xEPJosLBnLlNha0LWgg/w2Vu85
ZeYf9GBQOEIwrGAE4tkBaeyTBuwqTIjaBsKqLiBm/SD13bdlkWbUrNO+4ArGESoqmvUgqNphWhAO
cJlSvkQ9vbYqJiBS6QzmRVa8zCkuNGQmeAnoInZ6iGM4NZ3uVQdrGbiglefWQLQtp/Owjg0ZufY2
pvEXjLNPU+OCO05vICu7N5px6yMuLI6FRtFeFr8HqP2+6usA4m/4Q7Xvua9WzCYFas9EOLeNvDQc
dY+w962Ix+AukvvLsutdjVXYCdrlFuv8yMunVnfchInVdk32iz4eJI69Betzr4adEgs9Q0xt75Lv
S8H9oiO4GFV5FlWA9qr2vHQc+Ouo8l8X47XLryZYGo7oAbyfCHJhsJjlNsbrac4PxvAHosAha/qD
8L6wTj3lqLACdh92D8/tI3ddOMt02x4luWgOaXlYpiiN34U81fYzKve1r0zO34DuhC0SLKqIUEM3
Pq9UExOwMD98W4al/+HN7bl1zNBvmbJ1cRa4ncdSUh3ycr3oi/ldJ78txOMQfzrgLZwn0LiybefW
V/QCEy2qVQBu5vOs85cEJoNnx95X9lDc6rgvPpw1drbFIh54t8YoZ04CGWznoUj42gf3bF4nlynQ
MH0UYOLSYt2apfmYEJkIdCf7G0PaHEpx8edkhVtVg0FI9t1g9ghznFI8rQ3znCe5wxcdIIeG2uLu
Z1cDdmwVTHh77Xej+dd6ZY6r6da1hB118rJxfplX0Ck6b3jtqycCaFvl9z/T2B2w3WsQRpKRsReK
P5wEBWGZmYhSj76f61+jDQduWCfv6HBFcSFBdPbXwqg98C1DIRUhsSSzUx1cf7lg8+xw34LZreME
j7GXdo9QM57WidvHZKe/KOI2NyiR7SaNKVpLqiHZw7wwHytjG/tmyvH6JtOOZ0uTMqgyk0AMcI8l
TRaunMq6daxHgTcuct9g2WLV0rP4jYuhzyPkr6fcSMYdZh3tWHWTcY+FJ8XWRXoPrarft656SxTf
Rifperf6Nym9vZbaX75pUwNjMci2xCueL65gYjuUMijEenPm7sCEeJt4PIFDSh+ifh59/eqmc1Dm
mhM0QqkjYB/iM356VkWvhxRA6DufJ+nBdZaT0SQzjtQ6SQ51YZdbvXUXTK55Wb7hzbHySKCS7IbB
Emmoi9yduCaZQmM9SV4y+N4icIcU8RJOHNVR+ZLvgKRGQ2uOR820HRjZjXmaLH6mgakDGi3GvHgT
e5m9jeOWxKZeP9mmqJ8aYp7gyTAvt4nodhB9x6ggZvnLHdpLISsz4qrZ0IUj78Q57jZziw27apAq
1lQfnztUlwhF33iQpZ5ixgXntTfXkln1pKoV1wT46Mdu7piRWxhHt6Ci0j32US+oTAPzdftn8vBJ
XSFHmYgNwGE+ZOV2P/Nd5IUaJjetRGkqi67/oQSrCPxknf7yDoLAiM3pBjnCjcyCGqalyhkGY927
VPw+nAzLzLUKrJzkApNYc8CAQkWMMr/nFpJNmZbioXfc1xlASwCXdJ9j3timU21+MHJnMN20E67w
VYvIwLB61NII9VYviZpk/ntSpJxzy1Hi6Rd/07qzxn3tSPvcwaD6go/YnBL8Dn/bOpdVsHSc7HUs
+anU9n48wiH31w6lzUmns8Wrv5e6BSxCQ3Rq4j3fBbWY3DeOIET+jrPR3mwAFiHGrpL9Fnpby9aE
1qPNFuc6qR9SjXMZ/sTpapSL/Q6tr2s2xjD4P3qmTGrEdG3eibLfIntIO6L3bglTbjS7NtXQfSE9
DS4Weq/nHlwu5d/ecovniV6bp7lWAwOUtQnBlHyOcV1t9Wot//owYfpwQCxiFDu3JrsxnJhH6iHp
OVs5ut1TTXzJPre7+c7Ax+a68TspPih8ErcOGO3HyL3m0NJ4dhGgL3fgUMS14v7ACaflRNXc65Sx
jxkGfhl4FgjgoF3hv3cO77XRnPPcRx6kS2XXQoWKLK/u+d56Bipx0To7+t+w9mlMEpXlfbc2felM
tHUYVLhbbjgU/d94740dbSEuRvTevsQ0L291zgdHFGoOUeylt2HW1JsLwBT7onAeMMKDrMTDhljZ
UvDa48+7eoXphnM74oQxuVKYvoamozrZcZ1w5t+lTOx+l2kad5a41De92QOK7AfPOi8iMZ6MMakC
DmduE8U+41wuYEvYZFrj4brArZmY43DBEmJhFm6W5GFCAI4my5gfCiCBHTg7jam04cqtP43phVIr
ng0TDCKvMle5Qoy7wkzsZKO1+psXx2u/7apM7a2q9D7nYgQCrBfV2oXsYtqTKLD9uK72rceVQmZY
4u+qvxtMa4ZO97bOKMNOVSNRxP7VT1BN+tKfwjF3Pb6WzD4Yg/2gSKSya4KximK6vpE2HIObYuMa
b1YZmw8IPH6Pr6gtjatTFADD8xhyioPavykwkUSa5uUG76xozmgb6N+5PYcU1YaeaAh6LLn36LbJ
slOxzE96n89Rc4fFJa7j7j0MbU8xzaGPLfeLTrjVNecgielDxj9Z24MfjYEMXlpwwMpvl11a1ORf
en07uSaD3HhFJW6F2GRzm7zLwqVxRNpvsqF8yhpr9SDEuLJcCzPixwLEb8bxHhFpPHVFbLzfl8Kt
7XOHEm29/JL6zJfAM/GUFMK+kxj5vSrjKbJ6/QA8dnlxJgfVRVVG5AGWDjP0iUe9F9MjSlWrMXrH
Uxx4+uw7YSrz3g1gRtlwR8bqV8okIfYkLQ1lJU9xsYxHTw4db0SihVCFvL+UADGlIb+zbVqmvrxD
DFU6i8fD4Jj/nct0uSDI/W4mJuaD1+78dWaSPBbIMaVa66vbwFQizMzx/l6qcKCTQt9DJOERluZu
8XHODL53cF1CxoOH97vRu2PHPfuxra3pwtDS2hodTFpzGZZIG0veMWpIQpz/zpOKa+ciPDndltlW
+6rpilevyVGcWoDgEzYFNV1NpiSYfjOdZgj+1YMaVbZN72rsKNIngG3mbeG7xSZua2bEOMndl6l6
zXKvfLQdfzrPFnB4LLY6ilvxbqAubCptgE4JRWnfNxVhJ0tujblvw5hT4y/fnt5psfeiVt7F0WYp
p1dPmil4ry5xVNA5+IcRpsd233c4qW1ViEueW0z+k0bfcvxhjlQylfAsBpUrA9IbbSzYsipUICbJ
J0Vk9jp0Tr+BWvyJ0IM+0+ArjmOTvrlS4b2QMAUV4LwIR+46ByOTdG4MVExHrar+nV0dMy2uaDCd
azeLXFnWIQeGkU2Dg0hdDC2tEfOhQs2jBMTg+rLGnyIpDIsF28E05HMHgb/oF19GzVcXC4wFZuXf
8ZXZ3X9BwRmG7wTPyQgD92+dGB7MO/PQ4a0JV1PDyZPfW44aUti61I88oMXex+/9uyp8zJkMJW+Y
OEz+oN7dlWvqMOUxhHbVRcrP3RR7iLv0SvSJcg4QpRkCKZOiOAoI4xtPG/fybOhKvE5x9jRibOSI
6c1NlLci24+cPwL+WO+tpJaCRvoJZBcIU76WhP7iORyGe9INWVDdRDGNSEa42K6uXqKty1odchHn
WD4nfNOWO+RvoPpKPF9dJsLWSNSPrLrsZpWrs2mcmStZkZIyi6WvjvhfmehQjliCnrZpqjh7Xts9
FGQsfg/3YhJwWpN+W0qt+17g5/zALmuAculUAtAnyKTAnO8TWJV84sCwbxor+VYgQB0h8GQN5hg7
fQTqW0drYownOSGTy3Q09quah48xWZMw8W1O02YJiJNcywUNq4lgD3KKTtVHyf2BN7HREAxHTB4v
U6yIERZ5dfHjeN425epXgYDJy2UPHMQE1DhcG9VHy4JkQWIcd2yZLmvYrx0+1kp6/Y38wl7lhNRa
tqSD49XGUbjs8IVU9aUb2jrM8mW5qQY7T5+5T3SYmFtF9cxH6pHO2NhcW09w2ZpQU07Ua+n62cWq
xeDuY8/KweSXNHi+6gMPFcR8vUegG90TBW4YFOWjCfQUBR4zgr7017LLzd1Yi+mm9Jj5dFa4/q/e
mdp945RyN1dGF2nNNDya2n1jUHPJLuRWrKQjhPKg92rsS+viXVcQpiHvjHZOTcP63Sd8mCmEX/bP
pGPMXiPjEdoEw5qs8nHNYbSbM2WAGHycvN4olyWisHPjjcXk98RU8cBY2IcInreRlGDua2jDl3jJ
eUdiAIZmIO1Vfjn+4j96yaUE9zelJ99+iKu0OjpJ0n9XdKTHXXzuinWHnh3cydl4KuN16xr33XzV
SMKhU1oTjVjqZM93jtwY6IaFpbY6WTWpu7EHdc6NalW89N4dFz1qsbvngGL/YSZhfbBzxDu8ihCe
ZePaf0C2xq8T1P59iZDB9JwRvcLQr2sc7HMndFvDsiBQwU/Xra4HLJjuKqPfExJ61ZH/po23GsmD
Zx5dq9/3MfJ6C7+dU1+/HkoX8T5L+rDVrVOxDtlmggmtFes59qZXjVIUMpH8aQIl317+/r/b/1+a
iv/9q6P/v3j/LxmFRUPzM/6Pv2r3t7l+VX+Hf/1F/x+m+O6W+f97OGDTDOPX/3rK/vyX2Pb99/xH
PkDzxD9sx0KXcnD0Oz7Huv9MCGie+w9qTxz7/4Ty/jMgYBj/4DdQdcPR3gU0cK9+Hv6DFmD/gxwf
NeP33lF+Cd0a/5lf/N9hOhIV/5Fn/G/Cdf9S1m7f671IKdh0grDU2oZ9hwn8Ez1Kq9aJsblfbCXc
QnE/GI2RbMr+qI2Vuhv6lwasNqt9L4THSdJJQ+iydNJUefMb1Gn78U+f3X/3F+LD+Ke4gk05km1w
9vQJoguhU3T+X/9CawLjBXagGy2cuF7SwTMPvYNcnBqtfKgxBu5mJ/PPjbAhhS86AgXpi0fCf+vL
//w3cf4FlcJn4yNAOnw0kGD4yO/5jX/+bIAAl0PacT8YOcPw8jPFttXcHGq8PCdh+N+4EtRGcUmC
iOssHElUMzBmhS47zczgVjxdD1BGsaqtpsnwSrN3Xa+q7Yo6u0x1uZ3ScSw5o1b+ZXQT+L0MRcgk
MK+1xz+xGBISleB/rSL3LnFfkQkfFv1IzSBcBpNBPJps1j8Mk9KeIJPXV1G59olc44iDu11gf/qO
+DGV5eyqYopPpQ19FeYNZuEJcV6Ow07qWNczjUyANK0/1RiXGyo96RhZTGDE6fLNMs/iPGgru5Vl
cilInqyyPCk/sV5LfAU0qFbqi5NQulVYO0sPEUs3/7gail2uX2Xa/pLsPtuOMpyNgPJbNGn5Tl69
x5pspI9JjNDpKj5gfzC4/+iJyQKMS1gO/XBZO3sNTYmiXaT2AEG6xt2DB/SAK43kGaL5wV8YrBBb
WcygFgQwjMK8+bKx/ngjxbh2S/wvWPI/VeepFseupt/iSZOPQGQ1Pj+TfGMg9OVvvbJTSVCvWOxm
THhjBnZ646ZOb32VssvKI4/uWTPw2ex7n5uVXM8Qo/fcafWNNr+2tv5OMAuhKsHYVKUDjfBO9Vtb
+qM5pD+OcD6BSiMJldzv/XzU9wmnd0Sgpj8xlHf2NCHUoXLKP74X05Bo2B26iTy0DMYDb7bHS22R
+KYnBnWL6gXin/Kk5376S2RoAoU1amG+lmM4rwYVOubv3I+3Az6xQypstvWRy600RUkyBDx5kXZn
RvbtXmu5tlSJw+mcEa6SWr8TmuRe7aR/jZxDwFK/k9cgnInium/RErhH5+MecNpzopoJzwtKtoaq
vboULpcYx8y1wf2vYfA66IQookK1T/HUCxnoHMgxt+gPbbksCiR37G8T07EeEobc+2Wd/F8GHWAH
tlCPyZf+79D+ODtyWzFujVOohwwKOrPfBUer0Q/OQ13W87keZX9/kntpRa1bwOGeREu/0EQNC05I
GmJPDMGI1XA3CmtYhthwpuULGHfxqHXODhWVZ3AtLM29DMhmNKu4hROfHH9u01szO0yVssrRHA55
7b9Rd2bLcRv5l36VfgE4sGQigdtCbdyLu6QbBEWR2LfEjqf/f5A8bUntlqZjYiambxwOyXQVq4DE
bznnOyVC4XCcebBPeLi8VYM7WbdmJUn01pWeq72SE29HjHXO7tMDG0XSi4yyD+VSnYH3fjDZL28R
ICRBB+I0AKUfsuZmR7zIxeQ/jetzB8fm3ZwyEI4WdAB2YxtsuSk3AlHZL7nyrRcOvOykZZxXuE2U
eTawhomDKJvlp0KExhs8if7W93rzwRgQ1yLRpfQJQ9V8MaoQUK+dNXvD8RWVCWFF2qzjK1TcetMQ
DHBUYxvukMdU7E5Y3am8Ww4OBPue7ixOjh4Cxue54MYaJ7N9JNfZP3j+cLStdkQ6m6j3rOPxsTWR
y3xEcNPcxyUuUfJHC/di1HWCFqu2xmtys2P2zmqFFYt62CaS9JqSadJhAiMcyJkLjZUTegzPnbK7
kiuMM43L9QQotnvC98hsaAHUW+57aaRnWOrD7GnxR9d7SB2ibg6T5WnmC14sdf22eA0LdOgPVnid
UFfuMczMvHSXujuYlyY6P8AWV3VpAhguSuDrqjKtB5Zsl/YcipssCcuTJ0et6bNS5F6ZsD7M9rIj
QGFNVy11/zrmVo9DSzlnqVOO6AUwEQmrIx+8ZirFEysdt0wjx13atxZg7UScObVKcGT14C+adqr2
Dck85z24HvB1VW895GEFSaIZkErA0Y8kylA9TSeGUJ9wfaEf1rO3cE6Ua6Gr8kfPG0LqwqSHpVZW
afo6K3mfaCIVN8voTaeSPcSJS2Y6qS72L8uqZkXSlEwvd21bWw8AO6wHg3BfFnW5PBvDVgfNwIFh
RuyYRJT197Gnx6M0/eI+mov83naNE/c7fDQ+/yvyDZhxLCF9RySxxSatsdpWjDEgs4HQrAKFEAaa
6EVWfXKY9MAFPizFnesOw9ZpHITtqNC9S9TCZ/XomLhKsqF+oIFyPqLOJ2yzQC/V3ZNSK0iNm6N9
VA0pzrumIwk0RjrKrkGL+krFwn2uOYcowvsqvRr4iAMDQVbKDE22D02HWQQNURLe8W/NYdSk3CRl
5l+OVZ3dOmVnoOBDWh/4o3ZvSxj/gJ07prwMJEuPnr1ebkq3UUg3hHOwXMPJsYo7+Z0B4d/26uyR
YCIZHeVccQwMU/dQzOpyEgOO+pSTeU7QjWcLw1Q/hwyPb2CshsCgS32YdZqdVkz7bTmQP+Yvjnko
3Hy5LKzaAJQLG9tA2m+EaMJymObn1riMu0hkzcd8YfE2h4z/IfuPxPaQT1OFBjqtLC4fWp02H6PG
dK/iwqxPs5cjW8d7s8ep1x84lrEdWNx3TLAxQ/DYSBAC0mQHgve+ma3+qgxTkuW7JP2gXT+762Nq
wsoc9S4iMOxiybzu3rSzHCl3b5qEdOaGAzivx0hCrtAY+LFiFce8rP7ot5N3GY7Ng1mm9Usieq7D
aW2Ey957YdXHo85Iq/g0ZBSp2xBRy34yk/w4j3H06Foli4ustN1bR69CsCWfi+d0mSy0JXkhz2UM
xmYInTBYyJLi2e92HgPrduFu8oZYn8s2wQzmIJ7+QiZMtCVuYdcoUmKFkYbY2YS3H2u5jt+d8tY3
8/rKtJX9Jc58wg++3oMYCblY4hIBUSsk7pAuXo4pj6uLNOzTrRfN5tEGBR44Dfs8DAv5+ZT49cev
B0SUJP1l6vvhxyUfPSaQfnhdW2ynqOBM7jTQOMnZbBmxCLiymGebk+kiwxBmdL6MTi+uzCq3H3RX
oCMfEvshB3WTYKoV9QTdIsX0dR82efclGQaOAtcdOWa8bjotU78KaerZXaXosRLHwXC51xyGHdvC
Y1gaTEBsD20RUtW5pT2dvj6Wm1X0uhnaxn8v48i/9Cuv/QJmCIXHxomE9ZClRGKt0XDmsO4OrGrr
KCjZqNdYdgQE6KbTHlPQfNJt521rzxqZDGJBQUsZnuLCLXwg5hT30unqjw75R1ehbw3E+EINP339
QyoNLshUOvwTSajjcLeM9UfiyED3MPn7GruFJzKAGsH55jdUCzERf6+xLLJ3fJDibMpLfgzovDjz
iogsoHGyphM5BfVHL5vrD+1ocH36Kl3I6u5c/goh1cd5GczTQOV/ACTPi0OmbIKuJ1lj06Y8h+6L
gZmxroalZcnFwRTNPX/KJDtiYa3bbx9/5A/+jZDNt1ZlbYWjt+rPrulbW/e9b/6Hrvv/pDH//7Dn
tukL/33PvXnLoaMU36N21h/41nC7f6yF1xrcCu7mK2fvmx+fNlys4JyVlmbSZTp/wfmk9QfgNpeA
9rW19miK/9luY9UXoHTQQZvfsDr/ERTtJzbfV7s/KBtf2mtnqX5G2ZiCpMFmTd3IJAN0rGssgPvn
PhcX4aBBgy/t4bvP5W/66fVj+K6fVt9e0cUhRPI6CJ11LvF9E5tUUTWmgAx5PIImsTIMkGi5jPQB
afO97bMXqTl2w9F59snNMx19B/r/81w0MEEMZ697+Razl4LpErhN+6FyZrbjWEl3ovWuf/1e+Xp+
erNgv4n8wWHrSsmX+PM0op+RMyOwsqmvRoQ1RU7GhNtkeDfQ+5N2Z5VseuL02HkdBx/b3tssyQ46
1iObx+VxrkoX8E+J/tahBMLMxIxxQo4Jw6i9pvH6KBM8rriQZvrnxvmEGvBWCweRJwwwp8cvtXg3
UeJ1uyZz9u04EQfSKWc39NHwWCKP2EpVsE8MkyPTGeah9C2fJ7u7ntiKsGtcraOGxQzOKoncRgcT
tQjtbMaEQa+d5rD4yMe1PUWXoHnU1mRXFWhFWg6JxjRuOXqPNoaQVrqtt40Zht423WDQI0fu3qd5
3vslgqx+XVg3ixJB3ps73+iuFT6cfViwrMD0PDtvIVGCby2K/30fkdHSgd4lENPASE8ZAMfkvvU0
Ts6ifI474Z8pT31YRH0vcXVXzMmDdsLJkLHtOmBJyg6qWZZLE6TgWTqGT9YUkW460QHRK5AV6TN0
BPyF3lEn9d6smhaTmHHuD80j1aF5twwwT4plKHeWMeD+J67wsy/69BDOzoHvzz82VdXfRGZDZPlQ
yquEo7mI0y8jc4lT7ofJJcCg3tqWiFgOxDhSMxVxdkBQekCADxSwa0x5Jn1EGRvDD8UFKXKKE3qJ
7xsbp3f1tYJdQybY9W0SO8R5jWaEO1A8JlmBojHzz/zFfsHrDUqpspZgRssTLHZZ7KzcOSFT0Lue
Qci2bJGUJbGurqWBWnPIKhRX9bqFzNAKx3mP3QOAEUGw4XvqxtEXJDEvLS0eUtq8oI10Y7pot6hu
F4z/2yKCFoiniZWtx9OS4oMJiyUAxQ0EQDGXei3VkrzYnvE0xrlz46AkvYQn0x5ocJ2LGF+lWqr8
Q+O25n02oy+KTYU2IpJhu+V5Lq50z3LJ/mpLkGk8BqWqkZCG9bWP/fAT/RAaR4soutKLVm+ays6M
hAWEMVvgLDSmCV27N3FqkUOTKAJ0KwkTSOM3qpsqvQ5DTKxZ7svPCh4CZu9ZUm9Oei+m+FTJHN/4
2tKlhe+jVEmjx8ac7nAwptygUb7X3QwXIjwm8YjCytXQuq2u3RKcBaMrio9aF9POYxt5RyRadi37
Wh7sUlTXhukv9AJq/NgvobjN59UqRfWOtmmIwwOFIz4q/7Yt2/5Cu6h9CzmPV2iaBD1wTK1lq/DQ
9bBTCKLpP+dsjlwL42BN1p7ZxbTU9nyVjOqRqdIX4bTi0i9HUICV15MptAoAgQx0t0NBGjiSwb2j
PXEwXdyj46jImSHou921iUi2WT81X4YJGVmkhfuRZM6ngtr5OMclJu+k9tkb1TiwojGsngSQ4sUu
6msr88RRafc5JY36kTVpe9s6fcj4z4quOIIS3P6ttcsir9wxNcP43/kVa0DUcaBevE+zUSLA5Vq9
rZsaWV5S5ic7zYZAVTGcKVfOyKIyXHBJaQV2WL+grGkPVVp17+hXrE0yq+hGCmBZAjo+9siu+tDU
8ae5mPgs++6um03rEIPpvCjkAGORqRqUqwfDFs+TNJ8kIm+X9XgdXWV5Ex8zgd4jsNPBumsdczqX
uW2dgXNotzkH5Js1lThtuYGPtRVSybMiYTFf1oWPySGNrDNkTFyJQ59c0LKG81bhZzg6qqYzbYtB
MJdpnKMJUv/QQMq0kR9miWTV3NQ3dSNpQpyJ+NGqqfuPqiNtcZ+HvcDNR/JmFpRhZz5UczXxyery
XdR9cVw6BAkm+Iv0UkXWoVOke5Et+MXuZnubNF51IeqxOk6Qq5CbqFB9llZEdriRhNvB92OSqnP0
GkXnaAKdkQWt6YfbsIrkleek9W2o84yNaD4fo0kQ5MWq2tlEvf26JEmz5mH14UOr+jXxJR7I85nr
8Tpspvi8W9ryNkp7C/mdPrOYxDD7a2tmplLPe8Oslm0fT/Y+ch3Wu4VUckvArbHrYumfKh2ycGqL
/LxnDIHJiyRYeAWIbHDwDtDBrjJoJe9MM4aTRsfg7y0CLBbumr3Zk5rGVY9y0BZoGjHU9YwNvjZA
fRi/UzT7T2uk187gGf/S0XFd2D1DMCTueGgJG83q67p36wNLMDQxlQWKYKFovqnTUDAmxeMaOuNy
pDu+t5syPI+JAERh7jDTQ3Wxq/3+LS6i/LolyXLnqtFaRYTnsDSyXYqo4dSiWdy3snjWrMPZ9kOK
5GlQxcc5Kc0gytEplpOXXuWmGaFbHlyOCbCuOKV887YybEazk4GbK/M8msK6Wb9DY/ooiRTOpbkE
fe7v/aK5idsluc5GvGhDFl56PIHAEI2wESaJFi0feEj2aZptc52P92xK673RJXi0SOxtr0Ma5q4g
CIwbIrw0Ot95dqg7sP+X5Y30GsEYGNHrkGnwI92Io6CDY44Em3lIkzvWGSOn8L1XwCSY0lQXRosP
0hK1RrKZvifrtgT6UnXRwAl8SlouUo5sYxpjcDRzo8/NtB6mO1bC2OGJcEPg4gjvOJMWCszRifMg
L1s0KEucbjGjTleiYWxsu+92rgWeuGrx93kxnWbZlqudpiWMyIyuNMuZjZfb/rZlhrM3CkIWxVch
Uk1gWGy68nrUEqF8b9QflmQKjwQCMDoXY3gRT6G+jAgSfI6MZNm3MIeCjMffhWZegsXC76e91+j0
HJNA/RmdQHgxZm77ZkyryImMvmpnF9V4NUaze3CAMN4JzHbd2MeMeqP7sbXKs4HBb7AI0z74pEgG
FXgetG7S3DrouY4ex8+uj7pmq9Iqvagsw7kBBOAGXueIS+HiMiyJnT0sUp2QUiKtZDGWCi97k6IJ
99JAwqPiEpU6Jowe8syGyT6yYWbBu8Jif9Y74xyMQ1MehzSxrq0px2kjk8tYoN4ttXoYUTlD+0Bt
Lgb7S1mN1TkYyo0rC+epZnd/Gw3LqsKpkAPpLxpYd7UwhAqHMdtkZkb5Hqe3CgXjLqmH/rb3eiB8
zuJ51zxJ06eh5+HZOlHF6dg0F51a7YcjFF8/dd9Ccp6v2knbT0kS+c9eh35cprMfwHDCYVenpXuK
7XI8jYAWks0QYf1YXOVDQRh7tDFJWl9In2V+xUBI6ZDi0Qap4qD+QKmV62sGdBSERp5ydlen0Coe
RAs1yLZKosggzR6cXp7bxpzcIzS8YuWG1t/Wu04Z+aWDSTJt0Z5A7MjPUgsrUaVd1pLmsJe1wi6E
MatQib+TiifZEKfvte4X5FDOl6x3X4qwe5ir+nahF7vC4vKKQP1lHt34oVpZzlZkI2ssHmqKbEy7
8YdcTJ2LfA0KgG9lWyQxSeAbOdVkwcU3gqDcZ80wnqVJ2ATSIscgz2V/TMIOk9s8F+Tv2bCjm6m+
WYrlXleltwdWy9C6nWBRREhpE3Him1zVR/qqzs36DnEcPtWCJyjzr5oI2vALm4ZkU7eQU1YHw+xh
5czmGIsjE9ig4QHGzBrjMlo5fLVlWz+wMo0vWVkYB4kXJcIiIaNmOMOlQIqkxL0U1aB+l74pNw4M
G4pRzz4xSQOjLGKxH7uB2ffC0G8VPqb16O0Rvsi7caq/4H/DCz53LW0TUcdmOpB5CNdkdB2MjZ1J
nJ6Aoo1AGUGO+qRqoz1OOpluRJEg9SPvilH5clECR8CVaej4ckb7WI6kIDitlkGWkzE/Kwu7DGdk
RcCHEoa4rLVTnOKEeZPV4TqA9tydIwjq8Whl8E27lq1bmSyX2TR5+Jur5yUvP5vNMjJBpsHZOIiV
NsBPhs9RhupMIka8t7uISRXuKi7USWp8S9rrsTtUIqgQwGznvFuNecLBEygjYpQa/+jjyZjJkYcj
YfYIVYt0rLn0aDGXsHsnq13uyFblOE4qNwmWTq7gKmPe6tb82LTvYzRhKC48XLV1Mn0cR+Y/U2z7
r0g2FrQlzGcrKiR2n+wCLbRS+ymrikMixV1bQIZE+XOrM/8zgsr7vIujc1FxNyQLbWQ3q/sEl/KR
Bb/1YSrd5NDQkk+F+9j5zJVHCSErb+Zrcz3plA9oIk6Z6vm+6ndFIdjWCZ9ulpluVl36hXXmzXUe
pLZCTmhXX9p+Ke6zaEXWldI8MPe/QYLibnmyLOydJTiOgnRDnfDOmt4/5z19dOenfI6Q6ljVDc26
facV6Gg3L5dNMc13ssId4aWKpZCd0SUTyYtCNIO1BHsWD9Haak5kync+oni90C/x/oa9Oa4fk8cN
W9c63dpJV3Dj8QvsWMOc1wXBkVxAO5dcg4M/UQKb0+Vo5+m+pQ8PVHjngxC9GsuQR5aP2YFd7GOl
8iO5zHzpobtcEnde7xfTx1/NubiAlb93qth4ouZG8Oi48xlsuPBVYcMnyY24aMKit0udtc86689V
hvmrrmJCU/3KYQy5eFtDjuR3uOjrAuHU5mOL/vWAYNm4WphvnCFEb/dKs8PO6WXfFmeuXxdHp3um
83/GIv0/mw7+MGb8L5LtuKS1/PsR4rZCRP+TaGf9iT9FOy4CHGEy02BiKE2HQeI/RTv8lVB41DzP
JGzDMcVfc0RL/uEyP/TgctuQDyzBNO5P2Q5/xUhI/anZYdj4H4V8OD9GREnJ/t8CLWoq3/XwJX8N
XPpOt2OZYxp3idVs7a4w9wu72mCiSTawLiHWDoreYe2p6pidIezeEkNdlLdbaZEt2mSFAn2FT+0t
K1NKDnT9Qe7XJ6uc7EPfsofDN2qX76jDMcZA8kQ4gdtZEyXPahWYmGovEtcAARSDfrvUKI4vUwrh
57qyoTzGYiie3N6yH8sGXUlfZUTfNcl0gUYRUoeutYaVwuB2N8ULG4+u6fdfv8n/6Ir/31Oh3Qxv
GmHs2z/A1Lb/2EPmfOlAQPwXiNLW/Jh/f3Vvqha0/D9eyi//OL7p5Y0NaFK+/DAv5+e/XesQ5Zl8
W46nLFi0qxTtf13qXLPK9hQqAMcTrkAn9hfBlstZSWmbji0U0rFV1PbnlS5WvZtjKwBxTJ1ty/uP
FGqOYPb+/QTbZlkuyVeCdm9KcPNyvRW+u9Thc0KhGUT6dZ4Lx31C3oDmIfeuLHOhhGEmipSXDibb
LDJS8Ef00rvQiNCnbLqpG9N9SuIuPtS2H1+ibrQe2xhcPdi/pYT7VWgys6dlZFXdDbTxEBc7KPaS
xZ13BvFu7Lf2wLhzC+GGjePkMk68luZUAhdFjvWOpWlElTm44YTuK8+xZmdG/mTQI1FKu4RhBKVM
sRaGLBrOld1RMyTYSp980qqfdRRnl9rvWSRZuSfvxzEGYx5KOsBNtUwAQiE4gnSQauQPsGMdrWSw
U0zhPjJxCIT6qvMLrLqF3eoLb8DtCUI1d3eR6vVFInL/3ix8eKVzCL6GKRfDkNIbrseejOYEp2gD
c2RgXgb3usA10uMe6jLT3vHuMxDBkb7IC/TP6PThUwdJNspwYy5zAvG1gScP7SRt7qA3de9tzEPy
Iidtm1FmRt7x1i8SP9miHNHeDgGD7xwX0ZrhZUbu9BDM0gx3VmPSLIWujpmd137yaRSmGjieINgS
ACNxv3aj5Pwa8ujKSFv3k6ELj7RjcKyvVWaqV0PUC/HsZUZrI/2JRTGi6WMUpqiHHa9g4DXkYfyo
sPPpzajKCX+RmWXXhVd0163dmgA7vQEusIpDrrLY68ZhgynKvnSzGpk/SeIQEcvEfrK1YZ5laV2v
Hl6YnYWrpA748MkoWVhau+T0ieQRAzMlHfdF/ZiqIvpcgoPBxBdWyts0MG2f2bFS4BRRXRg7NYuv
L22aVCewkjDXmaY8LUNSMPeplWuzDUDPvceyZKNJcnvEVXTPePW80LUuUIrjnqt1wsCrTtOY4R0z
5ntMqby1RvVEbc8+eel0oykikYZpZ1qM1wpp1OdkMlldoGLDVTxE1uXCaB7kn3TD+87XEekmZQsK
Jw9Tumbd5ImztZKk+DCiLS53RmGs6D23PERhtZxmxZdIRz2qT220uvqXqYVPLMpitoLFa+N7w7ed
ZdMns/eapIPx7IGxBvXPUuCFtzTflsoOB8QSmmrZcAe5JrKP2UWNA826csbBmxi2hnBC0KdG/paI
KutJNoi6N9nQdg/2GBeoJ5xFe4E0yDY5Z+jYm0HjYMrF9ggN59ofpwnxAj3LFzBKoMJ8uOynLPPL
52TK7Vc/LPQbe57GwhpR8LHNGVPkcfxQSJbVObqGO2cE9XOAsF/CnYMlMx7QC0ISsiGB3oWDBWM+
VFYrWFdNeNEma4Yr4OSe9kGYmR1DNC8fb/0EYTB6gcIJVOdutLPCXdpueY1bBe+pNxMN2MkyawVz
DHK8P0ka6s4U4rxr6xxgJqzaL8CDxEerg5e/bbEYo2T0RiWZlGpkN2xVnAClRJzvwGczDW9hLGxD
JDV1oMHgsr6YFEsp34LRlycMI0yOML4V3CubaQiBXRuYsFCIzbR/Oz11zXzJ3Uo34at6eiPXPr9d
8EDlG2kaHXBWhBBglJj/03mtg6MUmMMrTwmj3EqGryQfmRCJDR+nacAtAE/fdlPi1A1GMM9txZQB
E0hirr0NETybepwSnIkU1hKTtoM3yJhSYi6wA3fFdRHpEpKYl/IxjmN/G/qM1AMtK3lnq4ZIoylb
/T/LYqVbAvh4FizdYuPFWSPdtwmeuexceVhRAlWHqQFAjcw01GfLKoOucXUGPgNSTvTINY6tmvQY
JMxYoW5Gkf1EiBaItliR1XIsnci7N/JMo/vEhSf3hmea11xYhR+4umPc2yTAnbeq5UsKrCiy3pk/
2uiXabLT+wX2Z36u58UwHlkF8Z/HPK78QBlNZ+2UrTrvApNKVG/H2vKNXc8j+5M/KlIbLLR2WJeV
QmBr9IZ9bbrZcldVKK62vgFyEXytO33uyzJ/dntR9ceqCtVFKKwcyFfS9q9dnIw3A9/eSpFQEJ1p
ULFDl3iuDG4nXEMZ6PWwj+PfRML+WMAqnurki3mOi6ya5huB9Y9PdYG5n3Mci47fpe2pMKL4jKe2
gl4DqthOS7lllFpezCnrhf9r1eF/WYqBSxH272vC7VtZQEP/vghcf+DPIlD+YdFVoJoAuIFyT/2z
CPT+MJWHpxIKBQkHtBt8k3/GGEi1xszxdza6Jy5J+y/ZhBR/8L+jZmM+yj/WTugnW8KvbAqr6P+v
DINVh48Cw+WVKDZdQdbCjxdLVWbc+cmCgrBaPXANRQWbx2Y3c8gdv/tM/kYwsV53P72UZ0mqXUzk
FjEgazX6XbVJUk+IH6gFk+gYFFygD/cJhc/lBHr/Ev4yCwxd5I/o17FKJ0N89uuXd1Y9xs+vT8Hr
rIUurk3xk16jx0LKeBrlbwLiPz5Zduzt7MlLvH3qQBXbGAm1MB/BHKesit0G8mMcWffKGdRrlKrw
xBpEqy2OSRM4UyYRoy9s0xp83AYgCHuBcXlQVjq+46lmo4uqkb174/GRaiMvWDvAMAJVrZvyfeK5
TmkANQGAwNjED1w/XhRoxt6fIzUPz8Mg7UezNUqwGrOBc6TM48dffyBfo67+9RPBleAIbJ0k864X
x3ffyFybITvclJFj4rPK603Bpn6QDPlmGgN00akrnk02ii9569pw+j0Li29d4UIElOmQ6IKdz97A
JOBkjnMAGkQU1K+tNfFwReJdhGD9U4/nHHG76QGVs/NqTba0DpHMuoewo7DYxkhXP8s+bvK9Qere
dPS6uvow9R6pF4kbMttqCk1coRfDY59cAzenj/T4FSDd9NBmqi2InAB9yzi8B4s3tY3NjL+O14Sl
Ps0AAaiiPTPBAEP2TvG2bgq/dgH0EwSrd9nog5XVWsR6y5YbaoFP6taLmZsFLGSsJ7C/e476q8Wr
FGD21gGkbDVedqxUPAJlHbS17JH0KgW3yU8U9Km+g8cmougEqWKyg5DYwReleaAdaeKBjY1qopxy
WbARWNCWS7PLutCpmUtLon/MJRH0/0z/CCqXiSc2i1ikiyxlED0Iy9KHboMSwmy23TJmzuVghJB+
WhbgLKCJtLlDNJ6YOwV71trafUSXJbxcq2NiTb79yi/syos5ZAQSkHQaJbdZ6KnxKoxQeGCg8WpS
8Ngn5/ucq6IIMlDO+VnoOKDSwiFrMe3Utl/epBZFyKaCCd5tgR7kzjZPLX1ju6jxtw74fj8YadQY
mIdDG37uFxEne9E5sC/5kmbc3jgEYA+QUYQOPvMd1Ncl/cfWz1Jd70Sfj0ykQzzUJmzOYfvri//v
DiOc25hsHZcoOMlx/f2lDxhvzgaT7iKqlH9AfyzYsK3YfQvF9Epkm3YMK6s98Lx1AdeH779+fYZc
P996vlDCJLvGFa5aHwrfvz6A2AihYz4ENVEEuzV+7cIm1+IcTJN1qCw/vfz161l/c9D70sJv5bk2
Tw65Bi5/d6+7TWxV+CORHJQjzbtgBK6nkj5WV94LLmp9DO1FbDs5pVtIIOZZ3tTO5wpy0byf5hUN
BRViv2Bdv8CvCj/jN+9vPf1/PJ3ZEnro9xi8mbZwVgHbd+/PLkx/atDUBpg8EW76szxAZhe70QQ6
t4mmxCK0AYRsOcAd2FSTbQWkeC37qjC6A/lp5m+eVv/6tOBZbSKWYyC4ShR/ejCWRluaKOJNlvqi
sYMhHSN/o2Z07r/5xddv+sdfHHMgwkVCBCncpPzpELZAi4ymR05CXI3DKc7TNkWBMDoA70Wr2MZW
QKumVLo4ydHjWagGwDZuhBvTXFr9CLA/AxbxAT+XY+3RvTXsJLB9H2AHhMW2Ryff/uY9/+vFS/at
w/DKXqe0FCE/flce2gc1rNEO8bDUny2nagHQhsU+UbB3k8UQh998Rj+rF1FXerZrm3CwTI975qe7
1VBZhdyOmIbByMVTw7iHVY12Rxy9ER2a20BZxuqbRzepn2VP46ghFI9Na3wbf/6gBv4+MfHHi4K6
hcqFgRwDBgtg9tdS7vuLNF5kbdVW2gTCw+iWQ9XZgBOYH37z6/7dy9DmSGl6ZJ9Ro/34+VoIr0VK
eEEACtKF8h4TAVsgbr1L4N689nCA9h0TgMeCmLLLMCqBgEwI/dEUpWBK9oblVdaxmpqXqF/K5Dd3
6o8n5/oZCN+kbBS27XlUUj8dJDVtYSvQMgWaSIizRnrGDkVOfGDA8hj1WbrzBLqaEMDyhTkP7f2v
P5u/e3WLDYEpXdfEo/tTEZlorJsCsQtZ8B0DxS6Hv1BlCYxpaFstqAxyN8AvYre3arPfabWMv2mv
frxfv/3+NgZaLn0Obsm24YeDyiOCniKPa2Ao03IJujoEItilzXSqGGluwjRHwjq3w+7Xv/hPfuL1
dVchNYW/5JQU3GE/vi65fS5yV4iBInUqgDW2aT7mUUNphOIvY4Dnqp3RVtaNLNyUSIYpHskIk0mW
b9ELLvXeNSV4pl+/qx9Pgq9vClbN2rsg8Bb2V9nxd6c214gJC87ogyUEK6rY+5315tQ/iVwsFzhB
vOdfv9565f91WH59PY/6UDFOp4Z3fq7hnWkBLZDxFLNKx1/Bl3KXWRlDLe1198RQeTuLocY+rHz3
N5//v96THEFoor69sq1+OoIWKy9zCEp90KSUishAs12omC/++vf76TH97RekReKQwzUGbeWnxyBU
DTeXjQYmXMfFMUKUc+VohxDH3iof+nwFrvXGZxxuai+KFpFCoqJHv4vMK8Hs7bwtquws1aJ8kYP0
fnPvCfPHIuLru7MsLPcs7ZD7m95P12Bf9XY7+24TtFjGo8bxbhMDsAKzHSiWlN8aQyMWaQQPAwUc
slL8V1mxlSvVP86mLCABILtgwsq8OKJFxE7mgA1CUROCXWF04r4WdoWfsY1Bfm7rCGXENs5IFnFR
2aW7vKV8rsM6P3DhLyeBrCaNzOhS8cgId5nhMWdiwKd4jCKR3VD29u8y9uMPwpjQjJfMZJadKWsC
T4uWNNh9OdXzqxGHDXKw0bPPxl7irlyKbpi2YWYTSFe6kiONBf5H0YzmjQHgskDb5w4QrUpe/CIb
PHA5AjsNsvMuTG5w+cKDx+9nn5l4E9szamZCO0GRumjLsppNROWPYdCPDfAoLRgKBuU8Dyvv00XL
TXfg6EOZINg9xzXW7YukQrlO+ey9L5EH12MaO//RtXp/RMVFhvQ2ajO4L7IDxIYGWxWBIwvs3RjE
knNSLaimI6NcmPv03cMknepDHibtmxc5zRKs4jqQWbjX3mKLFuCMaxNQo9OCOtogfB4/U7aRALxQ
ET2YIiqmvbv4zOi58ZHlpmaYRfvUw4MPgNaab8o+t956b5o+e1YcX9McD84Dv4z/NLRlRguAeO6q
NyxUurqy4/+h7jy2K1XSbf1EnIENoAvLyKdSaSRlh5GWwBNA4J7+fuw6d9zUkq7W2I3TONWp2lWV
ycKE+/85v4nhJ2tQIXSz7cD9N3SYEXhVIaG1qaEX6BGbmoiplDksmlqcYzR+hAruytbJnqoSSMnO
hnaWIqBBCBlh/O3UbraJDEdLRdkSDTkFbate1jixPIjDXUnoULdoVBsT57hfZBisX12kA1jG6cBs
qUMAUA1CSLGit8tIrZ/kWN5f2edAnxb9PR+H0CX40DSfbfalvzhGLGqn4c/9EYWfPkmIh/WuMGdr
vlwg3TlgeGrnc2cU6rnRE5pIEAcfjXLCege+M7+qGnK2MNzxzGMawTTEarHOd1Sfmx4cmrP4l9yX
/9MKkFTSQSYHOLKJuL/yikAkR84snN67xtHd3m69dCQ6Z+R4aOB1sI89NL30MHIS6neI+wFMj0NB
M2TxMlKNBmQ+l3kgabxAgnK4DY119soRNJKIrChQL6LucOnCJJJjqQW64buoClLScQS3U0xFANs2
7WdyPEYMXH/AQsnvQeNAIcC4rYN4yYpg3FemxiiYYubA8F5qomiLPtXB1dKRgBurojAux8WWRlzI
ErzCwDr/g6wo3BXEboj2ijtv5zu9eGiGoRqy8dIoRajGtHNu7oaEVNmIYj1ndzAF7KGPbrvlwbDz
bs0Y+6Hb73RiLluiC98J8Pg+dQ7AXOC7Qaq1nziw40UPssS5K/hYZ3zbgOovbDESn0OlWbT7ZAUH
uHPrwPkc6ooiv0/t/67hHQUAeVOQeiODu+UNZsONMpqi36WiHp1IIWnkL4T4+IQDBqmf8sJWcZbK
xdcJcuq4E/jdsGjg/3xynRKwtm8E2rgsvND/1jZgcXZ52Fg/ZzG0H41R9U2sjcXHX58ZIe98IYOg
W1NY35Rf/IdGdBkm1qBmKJWDEz7bhhP8GfBD0mypV/xupd6e67wNO4dow2VZoTLZ5CrgJEFR70Ve
hmDt0PuB8Wx5KdutgdQfNjfSc+5TK1urA8ugh0IKucbtkLptsBcrjwYqBPlyUzsqigjt6D6EHhaA
nd8F/bpjR6oIuCg06t2F5QUchAVrzV2wwkS2jZE8SrHs3mSZ5bV8sQMyaO7bvHaQn91Doys/meaE
66EtHbjExdB5lHFKmTYXYB8y0n6xHWBr8FrjAprBKOkiCeuubaBRHqgCpRfWun35MLTTX57lpmU8
F7N5lfFFhDsi2iz31lpcjlXhUIUgKpLRMA7BINho9SVpmym8ho/GZNe/zdXJH/kb3D+9ga4e47mq
n4Oqw21RrgUpcxlW1Zo1LmvlbgncLcVZ0ANwpOkw46H7ArrtSed6Hk0bGatNzEtgt0MSN8qhVGhi
Koc6p5aveT2PfsyxnszTspnbq6XnY7mg4w6oyxs7b0RNy8F/17cLHvDZIvZ4h10PgATniPUPM6cF
DiDhBK96NFiRxgBDaFXuDF2kW1Nc6gn1H1hvhRs+MuFu6cPUNwUmHDojMOH05OrpRkrRo69MekEK
ViNGsgXKvopBtIDCanEUfKtXCKx8cZhW/Jg0NyPfjVbnLvDKCRS/teir04lHCOxhz3BJinXsFUPP
Ij3ajzCOk+TQmHozpUIvYd6wZH/FyAF8XIVi/AiWRB+sIhNflb0YDytmouFyLavi1p57VkJpS5Ma
q6O1PgLe3pdTY9zQiyehyU1IPIz77oFmkVNj+CfwE2jYLS6I/neFfv3RUhP0Rs5a7Gmu2rRqsnMb
u9cHF2GZoG6skAOkwwH15fa9bBieNBInJLgFpNZ6aNoUzH8H+N7zuuJn5uVIK+w8Xz/k9mzR3vS3
jQE6IzCrlWEDK12WejEiLSedA7uV+hsa5JZcXmUQT0VeclbHvbnkuHiTstRndvpvnD84gG8/nSqv
6eAkfHkDsDiwxs9iho9qYv7DbHFsF+xHO43Q6Jfpq09u5qEClQSJXlJUMn8iUZ8/Z85MtXg0a2c+
90hN59VpgCqES3EAEQ0sotPN8iA5KtRwOek1MytfjYjvGQFT43xH2kXlNSR4DQAlDLmvMNDAgrRd
oQJSU7L8K7ngGq5YYI0fwxrjFImFJvVSBrLYsq4ovH5A5Ch/e7aQxHMhYO2iEDrDwgnPHmlhhvXC
dtcwSP4cxGZYlND/iYCyGQ/EyJQ/VBcm1tUK5Xbrb/rGhTZ5X9FoGcYQjeOSfNJgqCHpQUv9nPC5
f0fAMTs7tLSEjVKehTeQ4sApQoXAt6gT0opN1L0z6WvuQEhkEoD3SCa+uAs0NlZ2LVIkqmU2Y3uQ
idM9S7pHnxyrqLy4ghUCYX4lmbAMUlKgnWHw1d6luG5cO02OiAdhrrdGQmBBKeelwPOQK8jqGXuB
aGI/4e1cBxhr1CemuNncsd+CsVu/j5Cdyz2Aloqkvj40jZ1NiihlX/Z21b51fCwLGm4t9B89NQev
RiEbVWaT7MtUq0cdotjYac+H4VEN1GTjug/Lb9BVUzaCXoP3zfZG6xhgR/kj2Ke5F6Ue3cPAppGp
aHVaZDdcu42zHFFJXIpl+BCuPoQDykIlqU0GEazKbNt+NxcSQgXH2PaW/akHUrgxCiOaQtmEZ6ok
rw/GQrgueasuj9/jcPxytHSpFWizT0YgVkRZWUsFszN3WAsQLDFdgqx//+D4+mRGLWJzP9NItO1X
qsWKbQ74lIBp2a4BVQGXeIRCVR0st2HOf/9ar6cyjyYa16BaafuvSrUaWnsGOoVQCKvHTmixuRny
lR146xvX1LTrvQ2AaVfkuXkn6sE+U4R7/Wg9lHQeT9WlP+o626zwV83BWuwS6C9Gh06Gy90Kkv0I
C4oIZq3NgxBZfqYS/Lrg40GX85m7fYd8Wf/kSE7MakAIHtuLeiZFNGgXN66tzTvDhuVL2OVIyKh+
fPz3z5gePiVAtK0eUtmXN0lbCJjwKIjwCbP2piTA8THvzfEKvPiwpXHpS0QIyRfwLYRecPT/9/fs
ojK0kS7aImSKfXl5o84CSg+E9PYNAo6+gt8RIrG/GF0PLba0yL9ZCvPy/Xt23viw+Ibtf4pJQUD1
4+VViSjwS8RnJCaX/fgLbTweJ2vsWGMmrLPDYSCZl9g6WhbJsRbzQMBxKJfvcrBxiyq2gDXScbur
9/OwpgdleZkXJ6XWtzi8BT4MH4Vs7E7BNBwQPpE+7PTsi+22/LwubbFLZY6bfCW2mYhY5zb0xgZr
9OAPdVShKN/woGMzbiI/ZLtL5Zb7tbZrkkpoWaNYUgjedymdw/4YGk1PG84k1GeCbZ7sG3yOzplh
+EZFyndsOAw+GZ6Mw5MqcV6N0uQ4MWGAr5NH1v3CwzRTL/OZ67xRc/MptvpABULTpO758q0YXBml
TUIMx2ChMmM3yznCEtZeN81H0m6ZetnGd5iSOlIO3v8kXo91VN8gJ3wTYKEQr6puKRQTInHoltrS
OsKT3Ug8eRC3YbBcGXk4ndnlvHE9sl7Q1gbsKKA6nDxTc+ya1e2qAQ5quG5pcCqj9T4nHwZGPOJv
ejHGmVt8/RppAIY8YYfWlxCnch1fN/z37fCP76eLJUFw+AITx1dnrvN6cFG28bcNE0G5FoP75Wu0
dNP3ncus7S99ds+Y3xAGHPhSqzOedEWFw2Mjfkldctw7lZHfv/8m31igPJe6LfVrNl+cC19e3jTB
AZoj6otxHgLMfE54b2lySSrTbJ7ev9QbL9GjJk0DhVWKmu3J3GkGfVoyLXOnRLB8kjolxKVJ4dYH
IWceuMH9139/QQTZ28ujS4U65+W9Aa4yja6B7hCA2T1A8KqARovqMwpKdH1A7s5czz7th1kYO1Ht
0I6iPcT4OxmSTQ1gSJh8M13FoSouVO1wSICstoOk7B+t3grXYzHp5XMrPIMcCRW6X40CHAN+LWUC
kCpy2R4Sb9S4fkOEDT5+A6SD3qwf8sHwclIkFurqSxMSeDKlvXWun/HG5+iFW++bmQLPx+lnX2lJ
SIFDYSmlAnzVaSJxqyqjDqA8s4t8L02vYCY6iKWBlZX2vHpnxsPrZZ1JzUX94m0NBborL19aSilN
1y6uSr8HW9EFxGrP5tL+GZJCUD4gGl2YyDHe/1LeGOzMpLbpYW6hmXk6Z7ehD7yow+Q323yUK52r
K0fm6+2/vwpKK5q0jPWtl3Bya40/WHbJVUTjrx87dkgxEpH2+v2rWG8cv3wAPj5NStSGwT+AnL82
Yowrn6JKNcWUL75RSu6u215RBOescZm1g4ody/Dvqf9SMEfhus8zad8RdrwcCvSw0KtH2M1n3uo/
Z76XHSJEHbhkMQTRH2KD+vLex7XDEVPMOh5SI/kQuHV7EUC2/jpY7aJjYU5iH7RJBU00z/JnPoLN
j6D1ubPpdpnTn8GEsG1mTPQ0/slCggbYkdkI1hH0OQCblnbql76o7E8K0y5Am643nv0iC1D8N/P8
O+jGcLkvM2n9ZO9MUnSDWT7dv//C3vjiA1rK1tZAJGE9PHk0/dgHFdpWJCBG8p0QvuXS6fGamuO8
7sOMk+GE5uHMg3i9edi0JrSKqN/ROnNPNutBaQTlTEQ5avU1h8aQljtrS32iNqxin7Vgv+YjoZrj
2P/813dL/DrLqsPWnV9wMimnhER3MOBGzteFeS/prn4wbGIV00mkF4vXDT/KOm++v39R+/UzxtXj
42xDysE6dzr0mqxKtxoZQ080qOUNT8MwYl+Ttbue9RWiezEA8ycbcQP1szckPMKEAnsDT2d49GdI
HrQsXPJqF1Pa4F5SxL7otzTAJqrbU045s7XukJ0tHzUsk99y8Ji+HCuhKJN6s3dYlQtOeWHHK45y
yuyZta9fbqs16c+ss6+XdAQOLOomQhiG+mn5Bfd20DYBtUNDj94RaFS5Z2MF+S7Jmsv3n+urS/1z
3PTZm4U+itdNKfv3ma9I8iqHP7nGlT18XpUxH5Nu8qiOSe/ffrCs4pSSts41bZPgdJBkQbVU1kSZ
i4p+tpsslVzW1Hpi07BafEpWslNO2z84dt0f3r/HEyo2F+VjDaxNDQY4nLymbfH4az6lPuB4CQz/
OBSl+am2ACY7C/XwLoCGvC6ruC9rFIDGSiuPRgrRHHnffLQItIz0kPr4Z1R/10MulGcm1VerluCX
UTtnDG/CY3GynkAjdRpufY1zLFq3ZMaLa7C7ztX79w+G/XTSZIePHHrTI4Nz/8f++fcDgG1Dejq5
ZPHcoPk7ZGjyAUr5mDL2Pu3Zp8EvmycTojWqLFDA6BEJrqJV6jQp6ZiU/JZook1ZQsKkNANgTHbf
wrkIfsDfma29BHId3Nqc1uv9VJjmJ8NQ4weyrgd12MwREEryRa27xM6bhLKh6RJPpQCzX7qTsgGU
NunQxQYyZjpOVJ7kHt+a6khk0cFtmBPuTFmWKndkFpKC4uJmmDz7qeNwWqw9xUJS0Z57y0L2aVcd
aibXr3RH8PSy/tbAUgnxkATZX3cSQ8FVqvCrR1One/JaOZj1l9A5RhHBa8iXyzY0Elp2zPXGDt+J
7i80bVH/oQqWLtmtKR/EH0dN3pdQzeMvL2iI75JVlYcR81eLzrDrFhkx/xCAwcGVhlmHJhloHlCM
H0mZ2N/oJPVhNBppxdZSz9TlyaZS9wMkcxoHdpUgdvaN9Dcg2mUrPKuMhoFQ7s9MuXaDAUeRF9gk
7h8azvY1IQ+oRY2uaMO9aMK6jqulrG9pAFn51ZoXNQY5tFcoeJx0+ETjz5NsQUNYITZ+MMnvyIEi
m2IpAfLUPacjPxOC8KDJ8bm623afIAt05rFtEB7vvHFAxjoN9fq1hjr8pRncII/CeRMbrHwMAdwL
uoERKlOV7HQ/tR9Sd55+BnY9m3toZcu3YU0yeEeqrb4YWhEcLsn3wcwChpYsaY50VcRoMRNEcBMu
/AmFr7zwV6sojtpO6wsTAVJ3QfEgKEFbtERGY8NXA609Ntyk0MotzLFYQI+gXbH/uNkAyzLhKK85
IjHFRTN6ho5lwOqiuibZJQonu7lFlAfMU7C5sdjxF1MaA5vb2gVYCdtLNRAmtUfABhfFzbV2d4ms
TRxTSeo7R1kS3kMar3RupA0h3NSCsBK9dCq/afCFEdmUud1Txyx33wgZEI0hlb5FcFQ/5lLZnzXd
+Ya4vjnRO21sleLJ7sIHPM3yM4kcIWQqarA/TNqJP/p1nIhFQWf8BBI5EOTLWSvCecSl6HUyQN+R
CpRHVhYtRxLm+8TYdRZlX5Smhv2FhECCqbtV/eQAoAkIcsge74EWFDvYUuFPKqrwYPpRDYfaXXFL
Dp7Lgxl7/KrEJfvEHhKYRenGXYymjGvKiWjSA+TQpA4xJCNZqfCX1wj1VK6Uu6NBOi5KFtsCgL4M
4e9lIs+SoCU5MqB7QTJ6owOlI+zAkvayK8i8clBE1bsh8Ebz0Keota9LNp93bP/JKO2MBmEeteHU
PrNGvZ6Pt2aHjUAVgzqO+ZOzdEbAVZlNFHtdWCTAdV0ME0a7nluPXu3dKLtgQQmpvCDyRHP2cj2C
VwPLRaQ0ifVE27Tjc/lWWhDrZWIEV3xL/b1dBuN165JOVspGPaM12OJUyiCGx4AoDFfYxbwgmLGR
3xzpJD+3GF6/AHtLuzNr1Furp4/5CTtLQEfo1SEczEc/0t0140G6fn1I7dr/UouAhkVOm+2axh8J
Y76Y5wcmnuRB0V6+rFWRfZxqwNvXm+6JUExtdY+0QXJ95ue9sYHhkGv6YFBpAbLOv3yW7EHLGlPI
FNtV7vwYaM3HjVuD62jkmS3o6xMQr40NL7rlgBMgTceXl0JF0ZRG0k/4bad0ZxOmBGikCPLfVEXE
Bz2H6tjoJYjpFqW3Mpub65EO75nD4eul3Kd8RmVi28pYtD1f/ggPrguLJu3OqoJfOREIFkELf3a8
wb0bdWudOdq8eTnaHzQjsIFy3Hh5uRm8dxv41EJHOTp3qVlVP2Z3LS4xI2BtCrPkzNh4Vb3gGdNr
wZTDdg3fz0lPoGCVMUgbwMtkAF4IiqrtgJTWy21NwCj5iMAfp2QNHno6UfsuSFj73t8svTpnbD+A
+hZKVBvCwGmBvgGAPWEDnmOz8cnigxxx5XSr/93L898jnt+nWbre4/vXfP0Nc022ZdRrXBt1zclN
m0YpscI3M0CtIqeDlrWXM7IQpKjkoZ251Bsv1IJZC4GDwxtOzO23/L0XDhfo3DRdY5paWRZniFfm
SHeueJ6mEHwdMbb9M3WHMj26OQbevTCz7AYCDEs7I9t9aGWqHzMjtz8NRooqCMfJqo+j11pfhGEB
rJkz7w77U/LRpNNeReA38S+RoUFBwFhb88daO24WCzSGx5JS2xegfvJ7Ytop6izOydcT+aW3azYG
8mC7o4egasirexJGCH0Qc1/7u9ZS6xGkU5nt8hIn6x7YWv0doI6EX2g47Q+vZ4NLs3Ui9mdxUcgM
Ro7dBDiraceTScbv0XfS8Q+152mJ7H7taLJN+MdJ8oZ+CSVTwhqiSuUDmScNixUVM+G5ssFbr4Kv
DJCXZfMyTo8ltB4G4TmKE9FcPleVsG/mirszxgkpFgqP+syn/cb1mDMobHLQown1T5for1cfOGG2
ok1iAxNaA1Y0oBQIs/yWhAFmth0ftnluynzjy3awxVDD4m/HIXMyW+Hb8ojgXWdUt+t6N7OgkZ3m
NHcoZfrvzSCJ3AUQuiNHk7Te0OlQGSM2J8rkqQ3N5QLdWrAfc9PZ5RD6ujNz25s/biPRcPrluQQn
hQxDTeTyuJyKlDVnj46k6Z9DgaSCJcR65pz9xrSC6paxjcyD3uqp82DQ1SQNx+daITiyTCl10+rV
vEZlqvjHRh4T9NVnbtB+641z0obvs1Xt/eBkYiFBQmaGxx2OMsQSpRZBRkxdCABqrWuPgg16kmYH
wiPtR6kM7JMhOdzwyxBC7kjYHJcbRiTL3JJT0AJxXRU/2yAhM2JGmP+IRGv45FGCW+Oud9V8WIks
+sDf6ZLK7Np6P3p5QRgp1vQ/SIPpEWpjHIIzU9prAQ0HextoC7YvVzi8ypdT2sjAJSNSkk0idPc1
oyJ1oICLE7y16nCfJl2FH88x4nREuQaTGKFAYQwu1hrR33Qq7C7en2Pf2EXye2DThJy5TfPUgtZZ
bRIinka3WbdFxi6W/kxE6yg9c67f0Ewva6Gc5UE+YWhm8uDfT0ZXh/80bPuJwIx0yS60ZTbDfkEo
+3HxyauORI2IM55ELr9D3gb2bIl5UsjJq/R7PiNgAJPhyMuMLI4N4ieqB5O9hX+lyDlDbsfABLTi
L/NHKkfzY1YSnhyv2QRw1O0lacYIURIYnDQZr3Hcr25s1KL5xcnX+l3Ys89h3PTqByy8EGmXUN4X
sPcgzRhDnxwC00SjDZtbPVoE6yA69NGxEYeqxB8insv1sEiVMjTs3DvXGPynfv6ihoyqj1Ykazyd
LDjfzssPJh38gMSL1otRM8OwFga+WGOF5YokZh1RHvrWI8U5+yEw4AbuvGLsqiv0xNXnPPHFQzG6
dfqRrQfc0YQum74xkrn6Xi84oXdt4VOoCPn1ek9qSNh88qF4+HtW1Kz7j/fwfwIa9b8NC8A+8/+P
Bbjsfpdwol5gAfgD/81B8/5rO1JxsKJALpA8uMz7/4lTMCwTblTAPAgyahMNbtPw/wUDeP/FKoUg
Jdi2YbjD+FP/TYciaoGe9Wbn3xrm/Hnv34ABXs7JHtvarS1tW8j96EpzqHr58VkpTA26+m2sbPtZ
WN56CIGQ7fO1AoVZg33568nc/+er/ttZ9w9W7f997P+5Hr98s/UgHfsnJ+LvDV9hg9euJdfDJEBe
nJFgqmjt1D6MiDcOgxiHI3I6JGawhqgACO+JbR+UzcFtLtu+Xq6GaX6Yvba4ykqI9oa2oReXdA/P
7E5ersb//E6PtittQyfkTOhtz+2v3UkYNuta5yVyM7/7pppJXklHhXG2KHVm3nz9BjgtcsI3edE4
UP9ZNf+6kqV7KFw9q9EYSiKU5hmuMmZ6NhpB882fUWm//wperv3bnfk0qjZpAF8X7cOTN57ZZUZV
EoCMXVC4ISMNwDBBOTGsqOVWT4A5M8cIzrz3N26S0j5XsyyaJlQbXj5OeE4V0mrgLbXjGzGYhM0G
XxS7DqjyhdMYf96/x42b8dda9J+b5BOBkgQmharptij+9VCxTabMcAUOzrXGewL1f/yCYhVVcENZ
8SnnzMeOXFvGJyDoVrgjhl58UuDDfvlmg/liclo2RunSWfVeABnw99LQbQ40M1uxDOWu+EzWhPNT
TrX5TRG7Bi/BXoNPedVY6uL9m3nr2fGBOBSDNlP3aQe7y2BRe7JVMSLy4KbuuuJYgba9qdKi2dfa
PmeBe/3pUwhiTd0+kI1Ltz3bv56dlwPNMiW9EM/M1DVhd/4lLFBz3ynIA+/f2vYaXs4G+CjZhLLt
RerABuHlpUKrnAO8bC0K6RzgchjmF/RD6zNXsV7uTPgamGLp8rDJ2/zXKO1eXoaGnAF/m8tgx5vh
UoU5AvUk+DGPRBUWDa4nDwLBrpbeuvfKZjjqFnoScjNxJqDl1dhDwcWnRWeLI8/GKHn5Q1JfdAbW
s5a8S0qTwcgH2lL0JdqesPc+QxXspKF1ZrO/DegXD5mL0tMJHf4FZeb0PO9PHTYNqpQg9J08dhj9
ZDobYFUHgH+9LdLjaJImVWbtWTX8Gw8e+QOTqMdxCTvvyf2ih3U8eCtEgbuOTyppAsIrhwufGJV9
0xlsSidkrne56OxrPSJ5hm2bRkFinzOwvvXg+cZMZnLHtjhxvnzwlk7QFDZ5GxdVhtcKKlaFTCGS
fU/kYxoaV6sZnNt4v37um5aN9hZzOwDU4GRfJ2pOYLXCsuZjajouo63AG5seTr0UXp+P5wv/FD1i
0iXPvPE3PvgN9Mhq7vHukQ+dfPBDYvgKDCK4c+HnZBB37fWgMW87dZp9nQc8X6h+aoK4C7nPREfy
nHZhCHR2enx/gL+aSwJ+CO0RlLV0c+n5vXzuc07NDErVliPfQSSup5n2kurjfKJa/P6lXs0lXIrc
o404S+4RAoiXlyJidrQHz2/iogbbosoy2SPPOXeIfX0VviKGE3pvBDGs2C+vgnxfupRpaqTmJkmv
WZU9zABOdu/fy+vHhpMVhh4CDpRT5umubLCmGeJBT54KXmeOy1VxlG4BOWUkjef9S70eGawpXkgh
gKY9ZuSTkZHkJFNqh0tBFsdJD5LAOAxZIPZVjvsnXDXi9hLj6Rnt0uvBwYK2mcktZFlUO7ZF769F
JlMdPlMbW0RP0PFh2Xgjc5nUN6M1ccofcGmS6wXBfzg3GxK2yV/9Yj4EwwKYeNv9cBr27JMPZfXE
4KiyLWJOVv1VkuZNTdHa1vdZRojrDrV7RuUchFvU6zm9FBhgn0aamdeNSjXvwK2c/M5diBSGz5cD
XnCDuh0pEYsMrWoqln3mCzYdCuvIb6dS3pPSrgFC3k3lreyrtKfnZ7v9sZUQ9PBH5s6+W6z6K+Nv
wODkgUA6SiDJZZzSAbmlj9X0ex+F/VXrdOnHPAlp4fW+wAjkBhLWI0ZTdFYBgMqHWa9EtvSj+V0F
i8uuxCo7qo4hQHlCafrwYSBU297jm1vWPR5semajOWMUmd1BfQ3Jc+zIYypon1lNNh4oNHockrsW
sveaJ8q7cHVr/Eyy2fvKjh2/M1spWmvt2t8XuvcaiJmwQxEfuh9XMhLy/YjhBvqf6Xg32VyVdELg
CkVBZir6z13wxe1Cf8WxCo9ycpzZQIOdDO5u1mgUd9OUmD+BSdrPbjUZ5b2y5eYUX4gwIdq1WAww
NzN99ioB6BmlVbbN6aIzvXikoo9ZFgj0tG8wYKu91UrVkIkzyVsfUOaXDo4AASfZSM21IT6UCkLt
IApflgnDG4z94Nawc7QG61hIP2rKNKCqMbaGv8u8gjwrN6cIDHje118mu+VwIGdptGg0Mve5h/WC
Hao1F/xcfTt6e1AR3bfKxO0WZylozayccbpLYl6gMUEQkhQXLFajVSpyXuoA0z8IaZTqzOSTGaX1
6rrw2IeBfIEBhBBNTj8tMQIT2bEzLJFVsWK3+nXKaGiyjuaExAgyX5KowinFf3bN+jEkaYuMqLAz
nksAU7DAZkIqkLpr+iehD2VqqDDWkWKfz49QKIAoNgG+JAQq5vQ8jUSPRF2Yz9/9FidPNNWDupde
v4gWL2UbQFQK8KceXFetdwsQRrEnDIrDRK7n8ii1UHB/Ek1E6zg0vd6JJU0uxLIu4kCeTt/HLTRS
jIFZb9FyDNNsX4wDWoYkkUu615AWyZQqiz/gaFQaO9ZYPpbCm+7FauqK7fHqBDHi1/TORkED/ZPv
ejrAVoVxhmm+/NBWtvPFpPSp91iL20tZOeC/0h79RkXdbjyElKTy3TT44gd1u/Vz0bpU/FPEGT1G
6jr75Y/aWqPU6ofngoihnsSyuRkOTueA4xVgOAipMBRg0p422KVOV+hxwTJ79T7LA2wCaS7NPzxy
tlrD0OLdX5cJmGUhMxLDHTCS+wH2S7hb/bVrSMpyBNJCzzKuEYxb9W5yE1LGZhibSKRk5oWRPdaM
cull7o2gMoSCgpCFfme4AmjFUJWYuXVqGsOO0CwTk7dnTOm+NkqPGPKhXX7kjoeavzNUdj8YYJuj
AZXEgHW1MqdIECfxZBuE6QDCKzvS2yDb7f1SEc+ZjfTVtaX5sQll3c/1UCwfq4mjw3FsRSrjqa0u
WvTgD9t4do9iqZWImZnGZ3jD4WO/MogiKwV6EBF3PGX4cMORBFhCq36H9HZWDofmdI0h0UsjGSy2
G0mp8HtNk03RoE/T5lM26JH6NQ4Fg0/U7m8o6nkLVQGzRIggOrGxZ5kNxFwXGIl62Xyxh5XEqRxE
8C9vWIdvA2fh5jiNvTdcQi9OdlZqojYbnJFTwkC90YlzsEQPoib5ME6HesY3O+bEOpWBP+LtnGZz
vJS9Sj6Q9+f2DPocrbbnS3jEwtumZ0tOOaTTxBmwMafOo02z63O7JOZw9BZbf6N5qMpLZ5hUsbcm
w31aZGOLSGLo6/aVbZFjjbRS3Q5LB7OvXvvit/RleMtIbL/JcWl+CmA9E3CHBvlSa1FAR9ZUjbiO
J2O5piIgP5iBKou9SRHWhn+Qer9AfHXE6Rmt/U0XsKNj2Yfth3xQhHeM9ab1sShg3Voap1ckOb4X
h1F4PbTdxZ2DP7zOqX6YhsIDAgTpZNgVlbssfFSp/StH/wl8ge9mB3bC/9IbRvltlb657qRhwQeZ
YYKbV+CcEYaTykGrYyAX5ImzX5GwgqzeB2J9Nphs61fNRTJmIEQyMEMlZjCHoCuq5PNNWwRTFVPe
9n6OxHiV+2RhMETUbPHvZ609Bvg+Z07mhGQhmwsqMjdYxAzkLCjAjUs1EmoPHGJe8UxbDRxC2RqI
6pJ8rW9yMfXmnvIYFntFDjaTub/KNepVbRhH2yWPWhUzSWoKE75BhTVJvizUXfp4rgn2i1DLlo8s
WgMz7+S1e2KESmzLbbL+EEXdyz1f6PKp0qbiaVQdy/dijW16WEXjkAvZQODYaVKQOv5X0WAkrQqF
vmyoYOkttZ9dVshPETpUhf8jIDTcYQ0AZgwineAmvrhuXSPerX2DwMcmsqzcboGaSPdVufR3dlnp
FwVBjAnCpNBYGJQpvZBo6Jv1iTDPlvHkAkdEVuM7f6oxqQgcki0uSjy0TKfaKOtnPEtGTv5ME8Ao
TqUEf+2330ZLqwpp2uI+uDASy2jInByzv4l5Cjy19dNXvvlbgMrY+SYbKFQ3Y/InHQEvRkOARnsP
Lj157DhJywhbYOvtpoqgsCzQzi9nnYY9aSgkfgKJ+JBIZA7RWjjdfVkY9q3RzDkJ1W757Atjvg8y
iMqxR7oQpXswI3smmOJA646FxXTkgeZEc5kROUQCXYNoQxFuNURpY+jfTZutz54n3c8G0fTXto/u
jRpp38l97ev+eeoX7LZKVnpHhqEnbl2ndvuLfPWmxwlichvz4MzbhsbDElt5oLH1t+v3WYe9dSnV
WnxGhmczr9o0vmkCl8s+oRGubpTnQ4fwEqoVhC/3B1ttYLyhLkpisUb2uRGOWQaWWZCi0rU+9vJG
U3vaBdv/h6ywcPmTaOQYUWU5LTS9UcHCHPLR+rQ2S+LsVLWsj1CmAO/0s7fc5Y0Cs9ZBlklh1bSI
tvNhDruH2Z3qJhqBrn9WU8vMjP9eeFnkS68BuWClfXjIif6bd9TEku/adrpf/dQXn0VomS2aRW23
kZk3/ZdKboUdoP/eEx+t/xnkd3vFOgddEMjJbOysOcDTwnZQhTvXzATI7rLJiBObgsGKTFsN8pBA
jU/2OfA3D4M2EvorswyaS9Wbc3Y0cgPegg18/QlgBguiIG4KryCAACLXW1veQA1wNr9JYf+gQNBC
TTA7Uq+ysMp/qGDu0ad1C2QaFIC4HrNKZdfuYs44ngEd/B/2zmPLTqzNtu9S7SIH3jSqAxwX3iuk
DkMhg/cb2PD0dxJ5q0pxIv44I/92dTMlcYDNNt+31lx3KspADxiDTpYdbaT+XkT8RczhyfSoAfjA
8z2CM+nNrPw615Z+t/Z3fzalOj9ojpjR8WapKuEnQf+HZYJficOHGn2FpgWLloUA3L1RKHq8T72p
uu3TGlFy4ZSQPTI1Ma7bpDexMaM6gA44xczv7hhPj2ll48SXycw+TWRDy49jIwBPzvKUmw5642qO
1olvI8M4I6hTyX+aucqGbxFzcztrkQ6zFRLmWdM1s+o7w+jSdDas1NtJotzYppW0xDa5Yboe4bHN
cpMpBC+yO3Can7CjUC7Xmk5QMJihBV5HPJKBFNv2HiB+v0ORq0MkmitiMmG472tKELyZYRhv5Ezm
PfFrfUNBVvYmSWF6P18r9jSSaqBTkLnF9oILMVqSqWQlWbRfBN7SV0kUgi0bKIJgn+KWqrksI1ID
UxPvbmhNdTLt63ySG+LfUrmxi4JWgzOgUe06ZzYCdVRX8BCT6a/WjckxMAetxSOSE03rEguqbOpS
S+2tPQ6JE8YV8Q3UBkEABELPK8ZSF9VY4fOC3KYo52jsEfpAAmanTV2AgNW5RJxN8rEzSsk8wI7Q
7xxVzgGhxhIM+LKW4JRZVW/NNJot1K1tbQD3H2hgFLOYzXBqW3HpGPMyBLG3EulzhMG5wXrPrpw/
7UedNUVU0Izxlx2b8CNhoJPSZGglr1B2S7cH+IJoOumMKPWtEUG/P9qjfMjccrpwyXY0fKSp+SHX
8H4RdWE4h7YaGXAEZZh3wyinM4+eyJdRU+G4DHyaEKNFK79Fuo7Ej7IWUJuW/SDNg0bf9lYrOg5w
LNWbRjHlbeSgnUZ4mzsPdPgV4s5qkhYpdhE1i6Ji4gRkIcq0A4V9AayDjEBFc66Y2UDiajcxNMRf
QhNs61ti+XxyzMrfniH6H9j6XXmV9UvzFd7wwH4QOxtFrQhNLUCVuilvh740ngfkv07gEsym+C7i
kipIOw8wSqL2fDkx9JF8k7DmEnAI3akNo75ZvvSiM+W53kl6UX0mjStIcFYRqAbl8KAAJb9fupnT
nGTY235fOGa06dnzaqxvZbmd3I7gOk8umfQVOXdPyqx7Y8jL164hzpDzAMRlJMCxzwB2qb11RrvP
NtdI14Qbr7zkwuthuIRJbSP25Z/L2ZtodfVAgofthqWQ+Y+20LxLmVXiAnYyGRtt29lLQFmz+Iou
Wd5OcaT8ytwWNsisgK47M0bSJIKpHFFq1+xcL5d4nVOmKJu0Dfuk9aCCu4Rgs7Zxd3rr9F89pyr6
PaLp9CCMXv70vJm0BuTmA9hnV0njkAY5JQXPsOIXczBUXliNzttmd2QEsnVhu46FNuUbBPQ80BZz
GEfl1Y1okoGOW2zMYTKxIhJvQuFQybYCFuI+gYlds2E28+8LX7EVzspQXhRg7XlxyZheob4yf2fd
bP7qU52gltRxxj2bN05wEunfk7441iM+beYLOyqjCNdIlV0jAl08kCp90QdVWyWHjvgi1PUgr3+3
eZ8BTXaEjL8CbDApP+uaboZj36ln1CYsF9pWvCCD10q2jhLbwKFuZW5yZISyuB2zFkVDDUCj2LGy
Ak4WCGhBoyzQxje50ynnEr03d4XlnLknHTknK1DWFrZwzQ+hJ1lLrkM8XeVGvnyTQoiLPp2Vb60s
lW8FlWU3MGVNzkEye5WBVaAlecJj5RSBMjVde5ZnJL5vOTE237tKkDTB9z/rQSNqoEdDU8bulUkY
4z0hk868Gd0Jigb1f/WnkK5Z+sJbj8m1kZAP3fd1HBRascYhdFr2aInJfO75iOUBV5/5a06n5a5F
vhAHXkGEPKepFRhVZ5olUNVFBObFLScQMlhm5TxnEuY/57X7iAqp9HapaaJtMGoAWJwmhj5ffQAr
Q8pE6n2YjNElIRqjHHN9khyMDvZFYJpJy5a0GowXx85oWwBD66sDzExrDB2S7M56MmMaZl8Cyv2q
Lhza2JFUgXMTgOchJKLk5vdZRkOn8OySnB57KMOuVNsrml9QyAqzBEDciqV/ipy+u25Tg+I0gaBJ
RAXIrsxt2VKhCapS736mMxtNf2GzB7NXqsMtafVKEtpxnj/T8eFkmgLsMw4dHzNrTI2nf6MOTd6e
JRmmMDazHedL3yJvumV3WKZTyP91xfWU1dZLqtGm8RsxKyyG1ZB90aHLeTTiTWD0dhkVkx/HaNwZ
kjDHdhqFvt90zdyLha19D+w8LV9Y4uRFr5V2Eq4lSULJ1Yn8n6rNIiuk42VtYoCrVWiKGg0901Lk
wF43o5u2w/RCcUJ32zPqJ9k5BwqCz5SBA2XQ9iYJf2TLTgS/jNQUSItperGme6Rs7+VI0ue95N6q
7TQoK8rB6THlGDaHI8OFYh4bYzJt7FkfX1h/B7HF3JBcyjyKrQNMPKc6ZDU0TJ8mQo3/Il4HZWZD
+S3qTD7/J+BCTa2EwsulingDdGy5m9xYXP0nAUvYpcqJNm8BvTxUWbT3XUGNZPsPi+S4XzXDoHX+
qsU9JujbbddHy1TDa8+hHk/UWC4UxRjCPnPyq7ZUovsos/sTDY33XRyuCvKI9Dzc02BJjmrko53G
wPPgAxfjZODbn7UsmLKiw4PXZht0utFB0yGwFZSCw5TsOVJyyJaCoWj+034Ev4SW5YqFMOkVrDF/
f1brFcvtayMGerfIQT9L20Hbzakr721VLCdapO8aLOulVsws9Fe60McdI33obKUj8ZHOveGeE8ta
kzI+NCc6ZB9eZbWlo3aliXMMu+gtbOmtw07fiLVlU4haua/qvDsh7Xh/FTaiHucJzNmr6GJt8/zR
5KB2SBV27bwOxDVvKyMCv7c2HfR//Hrofa1PzHBMW3ePzdBVgnJuSkQdoELW9u16I3WMDLIUc3ri
Uu/aRWvzRDMA1qzQdG7t7S3NeUTVo1371qodny0L/gMlJppYI6f7kCzC2ww4pE408D/q2BgUqJEw
rj0386iNbKBWbTQWAyrcHOKGkQ36BLRq11nVSxtpc9jTYg2i3ClONMc++gR5qChmDDR6eDaP3qCq
RGtZEQq0MepoGGOC6miHuI11ju3LuFCkTomMkFK/a7rhvKYpQ1zW4jbhosTNiafwGtJy3LhakzH5
Ai0SZY4bVxZ8npozRhuoTt7c5T1JbfpITW2SGAvHabxAbQ7KB5sdFFcxHkazK/aeiXsgT9YD3EhG
axM3OuHxTnuDBkc/RLFG98Oo7BMT5ruRD6/v9btCekrH3T7qsRHop0auGGqIhlI+wDUCiWWo+f7z
afmjq6w6W5QFr4aFo3FhRUCJ7aasA7PU3cuqdp6Jt2pu/42LONp6Fwi1dOdo7hsHvil1KDjAGLm5
xylc3ABsdU+NtHUkvXm5PDEXrRJu8jUh4HiMD4bsxhL4Gw3RwbwirI16K5PLBVtsxe/pBPia1wG+
6s3kFgAmaMB+yEHIWJlOtkpW7UtLT89drFmPtTW63z9/CEe2q1VCYyO/sXDswkNXyaZ8+93rYDmh
1WR10JTWbzWN269D097Z01KfG8Cxzop+roPFGqiCOJMzXALeATLqDNOVHeNArU1J1ZTQnC+f/653
M8Prz0JmgToKkY96JCkn9nE2KbXXQdlo5TauU4paI6A5r7Tzs6UdMUNV0NFm7+fn1/3gbZnrkFg1
mpQ53aN5gQMIHgONQQFol5J/5LJ3jCi5Tmp5SgtwZPR6ffRca5V6WoBMaJq9ffQUd0dlaQn6IneW
fmoDc60k929TFjSOBXyuYIxTCLV4Ua4sD+8l+dKnEhFeRchHw3MlmcBhQjq47obe/ojCm9lpC7oC
o6nDtNZzfVMg7/EdFcdzwWs/aLP0zijpyO+NIvRvhid/d8LWkPlQMWp1JbnO3b7aJG3r3KA5BfmL
C9y+T0iqw4XREbjWAQrSsQVkFiWMVHUpXqmnBKgfDBhY/hjcCR9GKHL84qilzmpDXh8uC3P4ZQHq
vcMWUm4sgTh8cSIFAThiB2lwtvl8yKyv6egJWg4EhXUVYdQca3Kws4hGpZgSlFz5ZXIjdYfLSL9D
rKPetbN36tP4YHIEUoSlE3sgX8mrRPKPzUdFsxVetF4GBQLCO7Rsw/VcmcaJu/rgQ8DDr4MssBCx
wwp8Oy7QcaSZBic5qHix9+A/W2asOL0GgK5df/4Aj0A0rx8C1gosFahVoNUdc+Mk1l9mGPwTndCS
QDNKCADQXs413OsQtWA+iknVKOirfCup3uwgND1paXTBLiU618f2xOTz/gk7GlMOG4PXTdcx9KQp
WhylZL4GpqJlO7NHzAWNOj6xlL4fNyhzEKuwf2QaQBT09gl7eowZnm8oiMml/lJhjwhh5U37Cpnu
VV1RNPn8Mb9/o1wPRykTjYHw/BVK9ce4MZUcHp/O9Uy9Src97lXYyFq0WqNOUWM+vBQ5QKx3WP+Q
yr29tZRyaNHKhuDYYegO1qpCWnLgZFBZsxPj9IN3tQrRkNOvUkgkcW8v5eV0s5yCETMWKXTS0jZ3
CYjWE1f58F3BtWCYIqWi7fn2KpDw1VxO3FBEc5HXZHXnFbWgQEiT1pydj/t/4139cb2jZciRLWhA
cmWDsRuW+9Z2Rx81ebZNZHlKqvvRuzJY61hoDUBa9tFeq/P6aIKNwjBsOtc3MRAFvSi6c5z85onD
2UeXYqGzOHJ62AOPOSSxPjVSG2lmZY0wD2DsI9+QpXZVq0IJP3+ARyySdU5BA8+JgjAjSkq4lt6+
MUDpdI0FeoJK07WX1q5Rw0IevGlg22VbUoLtYCjN4THXF1rcfTdj5sqaGzL/oiCzmrb0qzZyQ4HA
nL6IaNoQN4V24pN8P3jXH8mg0hCuedYxClUV7BubgUnWljl0Gg2Edkx5+cRE8/6x41zH8QD6hU01
mZFvHwUFewTaoDlBcTTlLiEg/NC2NqnfZCCeuNS7U6S7GjDZ77IOr0fWo8FUp4NdYD8o6M0uVR7S
TnGepEvrcYbJX/lqgT0tGN351C72/fe58h65RdhY6GKPqT+Rh9bIZDMdjPNkR34Vxz21fU3sRy06
58HXd7z8/oyhvlzpozme41+rd0nSx5sGKI0IMmdMH6WW36g0Vh60dlpOvOr3L2Hl+tr8ytU8qB0/
mdgTslEFooNOd4d7RY3ry0GlgpCQ7PGPJ6sVW8aYQuvPS3CO3ndb5mR6yDQPCsXzvul67vojTWsZ
dmKub8jHnE98bO+HMRZEbAWWxgQJNuBos56BtCrbBkFy3Zr9ozsZ853bLXZ34r7W3/12o8XGzni1
IDLI3hmLGwuctJtLpO6UWs8WWSJfG6h4oisDYYxOjQ7iCB32QNKY7XsF7fHPJ5UP7pNqDDtl04Hp
CWb07YdEeoDm6fgMA7bR3sarh2xDSnJ8//lVPhgp7CSBM69nkBWj+/YqzJEdegSRUfI2xjsxj7f4
H8pnq2Cp+fxKH92Ph/lEw7fDIm0fzZFzG8NxUUakHirRkVFTji+O6jUPn19F++iGPGwKqPSp8ujH
AOalbjDkFEDvpdKBS9MFnRNYPDJ0ABeFae7FG7sv5tDUBY2mYh420p5+CKsHi4K6aUt7HKlgNotA
w03ybwwqhtV6AAOrx+Hh7dNGyBKx6epXLHHSX/copoIqp6Ox9ORiU+o3OYrbUbUlGwzFHYaIE9d/
9w54LowaZmXbgR52PC8wOXbRAG/Gz7Ixf0wUL78EaHkypfCDy4BEW82Kq1+DDefb28xJJO9ZkEmm
QMUwI79Okh22WDR6VUFVn9g5lxAOF5GMhjxtUybLd1NLxl2OEm+jpIPYkIHrPCb0X8LX4fF/7tL/
WAf6v3aX0kSuq5SF7ldFtsl8+Plfr3/hb3ep7v7FMgY7HPfU2iBY7ZZ/m0t17S9nrSax1WXHsFag
/9db6v21elEZxZQU2PQ4rL7/7S11/oI2hE+b6iIzNR3Gf+ItPSoasVfhtOau16drspIGjj8avdHF
ej4MKypW587SPzex3e8UJDMXYpm9s1Qrq/N10dhRTHF2IGLp5joITBuaqI5HczQazqoqzh7/eIQ3
fy8Gf9pQ3+4DXn+YS4mNH8b2klPB0Q9ziKvPpsJUQ04f7XkFDwHpTD/xQ/nMAguY5T+aQtcLMq05
HKqgnWOGWk3AbzoB6tSl1Gspva6EbbVzu7POUMTT57f1trjBxhxYDdeyWBOYP9/Vyc2B4GuX7XmY
GoN6IaPFEDCBUzX1FUN/JD8yfiSLQb9p5ik5MT8dHc7Xa3PssfEj0LNZ7/ToDiPX4MjjyHhjLHb+
jWiV4qyvmoWTgoVEtyuMagdefkJinZE43buwWpZk0HelqdpXzC32tYC4/vXzB3K0pvz9q9i3UW6h
Osiuynj73J0GrosRxVFI4oayBSfl7JF69sKvlDVgyFuSu0xO13S0+vNmdnI/weGzt+1R/ZJXpAVx
Hr9Fh4BUpDMcOtAnfh5f2h9blf//86j7vmascsBY//8fZ213cdDLw4ILZey5W0E6cqhmZvdd1oPc
O3OuISFV6tS3qWnsNI0Ib6+zgHNIuwbCG4t/SHPiHa61IogsWHPYGR49LXsBrZisEkcLrRBKMNSN
m6YjP91pVOU5sbz5n5V0Xh8ARTEmIZAgOkkaR6MGWWWBDw+uj9fWxA7LAU5DXnfqfUfWbZBUKfa8
aiJqnVfg00YXV0SW5xsML82ZEiUKan55avv29nDy+psYyuvW2GJmoNz09qXIHkWTXthkbzq2c9uJ
SG4Qo46hGUeSqgu5BU5Xeice/duFl4tq6hrCQGIT+8UV+fT2ovrQGANA1WxTO1G8c41+3C1YUU88
7w+uYq7zHrxIyp+UXN5epaK16qW08DYyh4bN8p7ZQTEY5d3n4/rdE8TUBdSCVgE9IKztRxvGKmWa
IBbEDnNAjpek/5mHyiahwc/ZRu2WIbV3EHTsm8+v+hrJ+r8b//UZUhoEpMC6RbOeGuHbuxNm5VkU
RMywLhcl2sNVUn6bmkyqbT23ybacNCSuMz1yUOdKN3cbonbQNXfLpJNw58J2DxXWxnHttIj7XGnZ
/NQGAqrVWWXBIiXH3u/MubnrcBCBpiS37i7LrPhi3aJfZ1Om3bZUsaxNI2hX+AA3+wuCizUZZIM1
Fz6C0JWrGtVyN3Azu17N9PqKx2hZPjQYuRGV0Wzx5o7YbKSOZjP2ekKByC0XT0kj7StVKadqOyZ6
fcY4AWUqHXalQW5CJwjyNCcmVx+c4r5300L1Xa2N9bCahmaErU7u1a1E2r9vkGe6O0MjGhBi6Vh8
E5aFNM8z5uKJ6Pg0AnCvKCOKkURDFagKdLGGMjkv+KG6LgRblSHjbA9940X3Uxq1T4WZoSQpu6r/
e9f3L5OYPxpJTEcG+gd2K0xOb18pWYwLlWudaDm9VMKaPJodzk97Y7cIeYylGK+SgnCDzwfS+oG/
G0cYLyFF8W/Bwnp70Qk472DE6M4J6LQ3CyDOTVs1TahDlPE/v9QH98eeAJcniVtrb+BoyPZ9nLN1
8rgUXwVASjp8UZLkQWM05hnjfAb4pZxKn/3oohrMERUEFjv9d07ZOB4jueR2qNWeuIRNio7eIXlU
i5CVO+xPbNGp//yZUl4DbUWrDu+scTSpkmKZKFgCuNE0Nbc0ufECpW61NdrYOVEUXZ/Z0etj38kW
xF6LAGyE3r6+PjOBMBC3Efa2LENWre6gVmkKgNtbLrWylCeut26yjy9IrOZr2oXJvto6Gi+FY7X1
gEcwLG3ceV7per/dZSpe0mRJHwZo8M84RIdpp9adhtWxQ7+kEirc7NTcMpxgadx6Z6/KwZDvS71p
Y6yKBFD286Gv8GSd+KQ+GN0Q80EaWnSFWHvXNeKPPUeEzWdSRI1IDobxxTCsxsEmUgO76U+57j+6
FPtRNLYadVZkTG8vNUJ7x8OAzFpL0GhPqEcPmaJADWVWPvESPnoHiLP4YlexBi3qt5eaE713szFz
Qnxl0QVK495f2LM2vtunZMQLJCqE3f2z+vvrigNPYQ1KpyyyShDeXrX2vBTP5+KEg5NXFHkgCXYI
2bFoSH33+UzxflRzgkDfQ/UBECQKqbeXSuTiFHhIbTTLkOIzEi027TJ0YBHpB2u5KE4YtNef/vYr
ouCAtgLt2SvZ82hQR4mRk8dINxt0rrXtlVlceKywJwbjR3eFrg4C4Dq700Z7e1dtiqwPhYoVpvbs
IZJPhx25mMOVYXs16SXtKQ4N/+T7+2JmsJn+eF9g2o7GZJF7HuewCrS3PSqQ/FJZEfmlmaO3pfYM
FbJa9bBU8ZPmrJftQpLmJHBaRb0G8dF1mwxDo0scaw9FBUyhbZcPOKWzCsGyEeXBhJIxqElbGX0V
GP8eNeX4xK69rfxoboofaVTPuyQ1pt89gc/XMQ4pfdsSDzT5hUHm45a8u6HFP0o0ysbJ2/QKiXP3
jfhbti2ENJU3ddN5sV9ZffG1zcAF+aYag1PO1G74ldQrzQQjGW6hydCnl6hm+xV4uHgER+qsPeeQ
pv4wQbHJgFdfPvbD0D7mvO3fedJHV6A3EIiP4xLlvtsJdcUBKlVJ9oxTJnxMmpn5lirrF6s2RXTm
OYW1PsRovrGUFES3ieUi2vZ5irVgLpPuylQ6CZtXGRyU8jlBnr4iUufcGJAIQ+qO5S9dtBhVktgu
v9uNaMuNxM/0wGFh/IKWeI5xmE1afDEUBqw3j6jsl2jsbAIKGwJXfToUCLJhc4svmKmrZisWg3Mc
sukSIHfa9kugJSh3d6l0LLZO0hCGz49iQgItX/5Y5l65w/WUZWHdRqupeTV3+3gIbHhqeJSA0Xmj
9WP1C/y29XHivvI0HrZdOsV3xVxEROpikLpGt9g8sXUTAqpVSsRiOi6VC8u6JTkZjWgPRTtXjNhP
a2zlWPuxLwMQ6IXij0JCJgJdrDoXUKqj4TDYrngsapS8AbbpijSydq7OhI5hwc8XFxY3aBFv11IB
PVdxKhBdhkBuDhrPQ1rtpX1P/CzurHPeoNQCdp8TrHa08hhsY8UhoLwT/EHYRym4/8gYrgYXfw5W
wM55yNRKacJ0zSa5hNNRHxSrSn7qte7lu6w2osMiJigH5BBUh9So0PSPhhrfjvaiP3Ahlbzdvquf
Jlktd4zrFM9K0oy/WqCrwy6vJb9WL1nkfIIy2mtSjE/q9t62ANZ5mQ3EWrJ2qR64uJPeTivQCbQC
EpUetti4dy0gwJAlWL8cbGXasO0ofUOdptCJpo7SxKn+5ftaCJcHDwJfAtYQR9ujKipw8bbVy1oP
mwoDok9ieBt2xerRm5GcloLY48FsYjYoShU2BAVde2btXOu88NC1SOEltW4+sdN8vxavKmKOtdAZ
V8bo0VIllNKdgB/aYetyukCNn98oLu70Fhbn7edL1bu6H49/rd9z86uK1zneYng5GeXYKgz8FPZ0
kPU4h2TzVBdrx/x8hpr7HaJWhSkO85vWYbriAFIHMz5WPmdiThyoYOcQHKrt5z/s/SaBvgwiJo6/
CJnftR3TAlOvlgG1VbtaXKjDRJ4wQh9lW7uN8AmEqp7QTU6bz6/6jgjKNpT1hosyZ8FYOV7klqxR
UyshxrSMxviqSZnwKQM2hwpUBF4Ve9guBICAosydGycVzoFs5r5cY2P6b/Dey+fPfw/t+uM1kIIx
2EG6U4a2ysrW5/THFhArmsQ+ZsTsIMbhzEyKxdrmNsdCvzUIUg4wrKX6rkOVcRVDLMgDvWH4YMZT
MaEwhn+OMzVT4DCVc5A5bs+gLGgH+MZC3gn4Y/aXQWTlXXPgyMxcV0F1Posb1xtA/4NeCZrYsJ7y
QVX3ur1S6CqtBb9f9lq317MkxkkR1UXtD0iLSMXQmSSDabbsL4kVVxAW5lnD7JfrRsTHNKRX+D4T
VHg6uF6/dHO1RxCq2D+aSjLJiLKd5MGwoaLj/+ymRxcPnAFveFWzNeYUHzTew7PRGNhqjAk2R9i1
5Gvwh6Eg/GjjmgTIch5UWPgzbSdc04qrIap1JAJAc2ukjn5tGU3/aC/TIrbaYrTXA/OuEZAOp8Vb
M5sR6abS7h56h1LCZtBRM+wnV1dAQVvqJcZ0u7qBRQZkRUrH0AgIUYundogNmCJApnY0xSl4JU3f
E/2Gg8jw61SAwJDz6kI2hlbcgKGwfma1Wyk71sWi/FWOsyoe0oXZ8nHxEkvft3OdEIw0d8DcDKz1
wxkLd39Y8HherUra8QJ0vWcGuQFNNJwhW5iHbBJtt5sTkQPmxcKm3dInHrZQu40WYJSrRhC23Q54
CnpQ7EBFn1yvaAgShUU2PaixxEVlJzQceJvxal4fOnKR67TRWuxfgLa3naH2P5Iomsi4meMfuP9J
QyZd3Xph0wvnd41g1lGQKs0zwhQWygoj31fOkwRpF1kXZUGCWTg6uPOUQgzqp5FaHY7xHbTUNPPT
vFfMzdQm4qHv7XXql3Oxo8Xt9mQ+ls5D3U4O9LWukNsmxQ0e1A7p4tjSozzfCEUSN7tUDFNsr3lD
oAQaiesM+4MeEANYzhhBRULahC56CD5zr/oEVsauX3dpOYcLX5+27WAuPgo4h+UmmiaL7Z0yNr/I
xqiTPRTqAX4++hOiN+28KOASdpg82iKxLjJyzgryW2JXxx+1XseZlX5fSTMZfKue6dGZZm/vmkiA
vhEL1pSQQSibC4I2VJCHFQOQPojyQjyh4/iVV/ZO2C1oIPY15ornmKzNvVJ6pJClkSfV0NHAHS0k
D34dxDAr8ECi1aaY00wI5x7Tqy8kZv711KpgY5rVuWVIVfLbpFBIDA1ZyOdFWYCdxR4jjXQ9s961
nVx3NrH7rNSKTH38X14VItBcgzaaXn0c4EYAxmFQncnFzH5ZTq/cxj2uar8p0vEFXGOnBpNTqF/z
1lMekCODwmBXqdyWwoBgklKmuedTj0Q42WPxNc9c+3nUveHB0rL894QD9rKLG6z+St+AfSjhsD+S
EB2/FIJ8Gx/eE/qaLBcmhLIu0WOf72woN2AuyKYuWo2eJxW4lkRw1yJe0rUl5IQomh3LnyCme/7a
aNroJm4wwhhWnJAxFNp1waYaggTG3XIHidL4Bsw9d4Iib+czd5xAIQ0WvqvDmlFUbQY8/HSikIz9
wJsfT+QXiVyeE5drjtuFk+VNJNvpWZaVbdJvrtzHfIixkratZoR6MUqyZpIlvtRGUqZ8DYrxHJDO
4BZhM/U61qy8dFr6MrNh7VlYaGJP9YRBHGmhmh6awWkVkDtlelVWHXHmnVhdc4ZbuNqms+OlDCsN
kn7T1PUTIDTUE6mHm3Gj62P/01AU5jM3zpRrRLZ5TEm/GsZA8GDxkHUZplRF5urTJBQP5BBfZbfz
FgqcQaqbyZMawSRmScE9F9SSpBEUwHUbTmpO+yp26zy/dkxR2SHpnnLeLZ5H8tHcEuI41YPyhTfd
tfQFDMiibTKxzbbiAoAZIr90NTlr3jNsU+EDDsogxroZpYECxFmy8fLBfhyjijUrHuriZ6otKnZq
xcm/CDVub1tMIEmIZLi6aOcUjysMD9OCDWbKKIBsk6Shagql20xGBeW7c2v5Ets6CcI6++bniHSA
ly5RonGf1BWrqBiNnABjvR8uJCgOekyYV1QfC9LskLEwhlh5gRm4Yt2dDSSVPJcdmpV9Uhl2jE8e
GEcIL3oCcE3+BxXgkuZB8LpF+L9m+3+sMpl/3WwPll8/kqNmO3/h72a75v6FzQRHGvxIskf0lVb6
d7Nd0/+iAkRHncmMoNZXf9x/g5y1v+jm0I916Lm/yg3/p9luun9ZVLRRWaCoXHtfxj9pttOhOt7i
Q7tFuYcTjL0ty8q7GlicuwpZlavdvXbva9zPYGK9PQ61x6xS+gMic3jrGdX7jv1V0A3Odz4X9yYt
VWeDCCwLO/dFNfPblIZcLDn0N2Z/MZLxwpndvFxqq7oi2PvcKbMqQOfK5I7lwBkSFVNrfUAKE5ij
QaZCL8+Lrt83iQZwBw+rlRW+VzP/1pcKoAMi/kjdLr/ZpfqjnqK9KbrfveIhaDHO1Ma5S/RxO5ib
pHhKvF+1PB+9J7Goeys6iyfomemFxrzXGuTiqbPfmpj06eVG886DJtEa1g+veeHX4Yq4VGHt+BEO
vzItb4Qn+XzyjctMlNKzGKvDnMsNuxk6xOe9RV/PnINsuV+KS50SALrTybeUH1muPi5EMExERbte
48u23Cvew0Q9hM7EddZ9XSoyCvmGG9bChTkgTs5iWV+SIN/Z6Q6YmIn9aXiKy4Z+kr8CerwUi8GV
Ls5adQmEC2ilt34pMRitftCDEvRUYd7MCjQqpX/o4u/4/wj3QgJ+TzBDUOjZXiPgYOaES2PtZkrg
1iY6CBP1MjGb/aLGJo5g07p0KHwoVvcjkvFZjw3XHyXOejldOOp0ncydT8N3P6bpS95tZf4d8p/h
5+qKvytokaehru/SGFRIpe29UWFWvDYJCQ8w2YsDfczsNuayCfvU3AA2cNPpTxnlI8oNQTPdFOJs
zTmpxnHL9rnyi8RLDslQX4y5xuYJ0b4VdXeUqgJHu4kqrL+OERZddxPb433n5oPfWvOuNyprJXSQ
iDiXXyUoE+Kd5tu4ds+NUS1AaLh+5S5brKheIFWyJCb1rrd4yAvGbDZ7ItA5XZqL9ltTf5mkSYRM
zpdz9qT25Y5wWhxXWArGLw0H6IOAC5lZWLAzNnztrD/2BNKMESVkAAblDAFkOXhi9C1RnYNayYKx
r6/t+RJQ2+/MkVe9V4RVB01G1LsISp+VfyU0KByHKSSW9Twdet+szufknvWVFGcRDtb3eSgeu9jb
x7jDC/paljre9OBu/NoFhTlgPNNQvqVYLH4m2rI1teKL0If7KK0AM4/+uLjhPIsrb36oobCYqXUL
nwUwVnEoTGU/GdPlXKs/vML6irrhR9Y9e8u+p8ITiQUAT3cw6yc8m2cjCJSyuu4s534wqNNJL/FL
lWFoj3s3j26jsfydxBZvBVtpYE6axigfWMmsq2EZxXdH7354XX2WvL4M8toSFZY4PASpwBpAMX1G
Qu9XVsIvnstHoljG795Tf2m6CsLNHT0MRUwTUbqhTnmuK8Vm6OIwi8sbVBobVbq3clDabWkt2JBz
tdoCSb0HAPLVs/IlJEbRuVZmg/3d4h6SGvfrHM/UHVwl3sqkuKZRWofa2D2CvQmgfFyqarFXqYpV
1del2aSW9ZxH1b6N6By0BmS5H1o0A04ql5B0KV82yYvmtlcJzEidXTZluSX18/9H2Xk1x61k2fq/
3PfsgDcRc+cBBaC8oRFJ8QVBSSSAhPfm19+vzvSN6KPu6TPzJoVMsWAyd+691rdy4AApdLONEhnr
NR/M+ZF1dPJVezmpJa81I79fsCADpwLlYmtHLbebpyoRp9RQDE6lrrFtlm8DjJzV0EZmPzYVQ9F4
Y2U8ZYgh7JXJldHDgHHAI3lK1D0tYHcK3PQPRVdemzrbQj/clNbsHJyc/rEV1+suaqGxVKqwwjXh
1cSHJ6kl0/dM644QHYOhIjR5hJonspNTGcuzWSivbb7cGNsfpW1e1JKUQuM4CMLx6jH9BOP4yEHR
oOKzPluiMzfgMBza5DLZuYvGASt35KE1itkvzPk2Dqb4rvcuLU4CBkExmpDpugWi69jKJrQg5toL
b5MhohNi6/aSNg1F+QgbtTbyk21GDdnqC6iimlbDBQBFek6LCHGIOwROqlueootxrzlgP5Va/wYG
q9jLSLH2DjXrk2jNwbfbOWH9Vs4RcLa3fsDIYllz+kI1NYUm/f0HHhCJ/i5OT9AY5mNM8pgfd0a1
s/IO6INTN0EeiwaCJjRC4moidkWZYR1bz3brhkRhc/PAW4oh2cZEurCs/TSVCbgUnBJvSJXsKabF
GbQclIM4qas96SI5GItfdR8/qULs9EZU4aI9QnzSTxFEbl9r6yFoWbFuwP54bUbXKi+tbgCZTPrx
B8pPhFO5sah7tNpkn6DkYb3VyguwLKzA69hcMSIBuLSehTkT3SVt1kdO3ZuZgvm+/cXau1Eqip84
mu9OenHI6n7e5o7PRa45GDWRt8xZtu/t0gisgao/WbLv/ZwooTnRJ7Pd5DWPCY3HAB3P9bCHEfeU
Zkt5NmyZ/ezpHnu1mOQholPtVYXpbJhT1P4CocgzGor/Ic3V7QSDLOS6UxZY2o9Cygaik8oDa6Hl
FVV3Mw0xBmaZRxsDR2Fg1kUPjuP+v6FuAx7VFtey1D50IPJbkwwJr0uSHZE/zww+rqbiEFhemc1p
UCgU7Bf0cu4WKp2+aeW8bkS1/NBkPbBKzNhmQSoRsOUsu4K6awvQNNqI5rzMWwJe23T9ivtU9WmO
K5vcal/Xsvw1WvEDxgglIJuL1UDLz6iOv+lpt+/i5ZwU6sMq7FDXy11vDs9aW/gqXDJMoj9nO3uv
SJeBvbhtuexpmm9ReG8tZ4BSF0bGiaEOs/l7zWQe0s7culm7STjGSHVC2xJtpi45rIWT0mMYtnl0
V5o058rMDu5cXGN32OTTtenMXVniEKvrbaRbARRPoCQUbpDEApHxahhqfeHaU0EQxCrdQ52X9ndI
KuNxHdcYzEvC858oI4dYQcpjV0xyhc5Ldw2mt0sHQDGiPbAAZ5vF2hy25Tj7fVIJHRueUaZB36zY
N9fJJS967Wr4Ht1o7mKbKREA9lRyzlbdQ1Pr9vGOT/iRCQrIRIkIKmytDMdDr2yrek0ekLCyM6J5
ycNuRAZCOI6yteLcDbXCYHceezPQOw1D0srGVLrNehxhPz2qiSu3w7SauyHJ1NPYVvKdE1zzWFVd
RaDDSpXUwa57gjwEJlJfOJ1BvtUNiCnzeDU1IFlNbSo7mc/Na2ugNDMm3co8ZYT2uoiyBHBaL89y
XVRgnOZwgDpmfhUqfuSqn/oHVxEfJhQ9qrlG9henRzQ0xxX1TMGp8iJpBYSDU6bPtKKVvc5X98ZE
sR8gX9u+HMGj5Kpd72AccrQVI3lHkdaz8iW6b02zuZnUqTi0qcbuYTf6ErJ+6PqOTuZuzqEzjG76
pnXdbDDZVMxXNdfSzTqqid/Zg7zBuqXXQD8I4KcFT9STZGl9s8bB3RuiXLmpd2NuG1Gm0ATZqEUn
COsClrxKV3/VZRG9FXqXH3R9AodeFCulIhLKj5UOhycaFXKaYXfDdiL9+DyXQr7RynL2s2oyxtOm
gr5WmdfjrxXq2G4eAceIpH8Hzq2wIOrCt8VgnLXKeUxdc2vS3oR/k/qt5YRNq/mYYg5NPN7pjnOx
5UoCrIzFGUXXxWnnFyOb/WmZLho9TB6lcZ6PlO+dT5OFedciIBVn0btuTGGOaPceuX5KFfXkJuyA
i5PvlaF6hi76TSf6SfaElRgzy1P1zL560DsnUABF+jOTzYDuzXcxqORbCTWkK1UHjVKtwSS7mwbi
cNPgNbZNuIku6yXq/eicE+9bq8neZQwiVoJUs6kOXCt+qbIZiVh07VCAUQASBU1saHKAoe96mTbC
awIvvili43WdFC0YRo2Lb7cbQnV+uLM1sg8wbbKWND3IxaifNa0hPY1+2vOap8MGizmJwoj5iQxW
tRByU+vXsv225qv7mGUZoth4xauYW4cC7fWQ2nEYRWgQG1JavDrjwb/zWT0kQnUw1+IQ20ao1e7j
or5XKW3o+p4d3W4j2ifsKIGNts4oS66MnBUPWLg3EOhOBi/pwVy9URtCs2K+3iDHjWlbG0UXX1x1
/AVH/A5Q7Uvoykob5ozzNqqpiIm3KiWH0OILcwaYsqOyDqM/gzdEt5SRVUwdyj4hCiTd8QEXxSUW
HQJyZbjVyaR6qW062xyWHK3cZFuLFmSuwayfNhAD/rKbg3wsGAzn6PtCdgf7nI0m9ZUWpzsz1fVX
pWVJ6BKL6bOadVZoFIp5yelKBcTbNNcECnQA1ipl0hM7R45yvARQFotQg5ESVkpu7ADDJgeR5uW3
WQg3IBkxueXkq5Bnq9uvOlb6raW07bZnEEM49Dq7rw1ZADcywcdvEj3lk20O2g7/WR8OtJ7TjZO7
5qtmogBJxkae81K4T2VOpDqSWuNOombop8ip2atKWrxO9dI+36kIH7Od9z9G6otDvw7ioKAy7MKh
Uftv8OWH65CV8iDgF79DuAImPWbjuDXKlpas6RbuxZ2s/q03tegpAzX5qA4pG9FIt3P1QEIWz4O+
6O+rZZCojN1HZdyukcGtu/W8GySYX43k3mcTD1PolNl8ycxaOa5qyhHM5sG07EJ9irTmLvprxbmE
I7kvWru5RAwGyC6xapZ64jb7e0Z7Y51Y9NcjiHRObY7Zlq9kJ0c8NMuyGZXWeAJtkbxBPUS+qIOP
fx1cs9dC9JsaPNx83rexNAI0z1UgTMl8G6XSHKdtj12s1R5nFZAo59jB9LVyybg0Ixuz07kbWrXJ
Sy4NI2isMr652ph8DWhJVK+LDQC7UbUOPFp2guzVbAgJiDQ1XAebk6Et6uWIqYk9wc0ctCYjo5Sq
DIgM0QM5laeEpzZ15716t7J1KyNrpl7QdybP6K3nQrQ39tnOgxTSMm3DGTQYT0qRcITJiLWPpnRH
4jbt24bwUb1c1V9uMVqeTm58k+nphmZx8bkMaX8Zc7lPo2IMSg7owWDCuYlIuszc7K2KtHyr2Uk4
uUYgddZsmyhlSaKpR+wwZVf2vaxmk6O59tYWxaW+61wGbIvPDvAZTzFRGY9lC1/dRmNbl+t4zBHR
FsnXSq8E/xy8cuV1SKK9O+TBZKiDp3V3v4C2In+MIr/P9QNEZYZu08q/y6dTpeXhCFzPczmA6XXh
cxq9nx8fCAbGzscIZGdFg+tjiLPWbxIhxpLTbaCf5MAZrYbkWUl7mgN6VflUqHvFrnZm20IhR2XC
gU+tz1r92WvXtaLSYjzi5bK40PWwaZ9bJhM58AJiopNhN/BVHd91j2kT6lqT8w4xgeqU+FOqZSgL
+7Oe0/xbWYhzN09tYN/TYNwiMnaq1lFla5ynMllfOUntuZS/BJlweBUjEcRdH2bx/GFp1o1FjjUe
jzLf9heI60Cp3yIBQhanGJ3gcdogWYq9vrkfyiTUayfPzC1MfH582tZsTOKF6UqAEoUzqVsfh3Yd
jkpmqeFd4dxFlhu0Dnm3gNGJGS9oEpoR965ldOmc9DyMpfzeWOo1zuqfInEnH/suiQQiW7COYn4u
ysqAB0Yfps3LLGirYgiThCZKs9RgSqqigdOI177Qqu4hBo7Mku+wtBSwyrtnBCGnaHCoKrPqpY0b
362dD5JRGB2UZbpVlew8Zjt3oCvBMM7TMkScrUKue7FJpHuOI0XHot0T+SKZiNYR8utOr2m3uAsJ
E8oJWb11Yc2egrjsjgaqHDQHlRuUrkYMFORcwrVOCn2gAJyq/IhXyUNoNdXrWs1f6tSb5Ihy8FTa
XAaM4S6MiA4uaRU0Mz5yJmEnI7ZOQydKGmeqeh1KC0bnpM9X3OL2lsBqX0uWYwW8eEiBp2GP/QLD
ziZju2eL5wC/05Pb1tWLPhEibeT0b5mfT1wGkH/zKFtPSWrGBvlsngQdpydd59rE5PtsevwQbbZu
AcU9FCUlvT5qLwtnbQb77kXXYq5XWawKLZmOuBP0FMUIrLaKv6HQyLfQH62jBdYHxmKy70CUOQhi
gjaZb2pemM8F7cXUwTcTF+QNGHlib6uqsUOtWuQWGUVOekblPIgEMukU37TVOPCTvLAnnu9qp8J2
PlxiJnZ41VkKJXsj8a7AHRgnqigl57pUAlNgNY6glkGEI8IkS7cMz1AgkywRLIZzdKl4mnJe3tms
VGr7NBhpBZ2GTKWJqimENShLextTtb5SGpzVvjta9/dinAzkJ5N8yFxhY+iOP9UxyQI0Sj+BWGse
g3nnac5JuUeI9iD0lkWyBe1PeHr1gPAwo/aohjvfeHSQs63aoTZr87SQSnGthJbuOtVNw3RCqgcr
Fd4IZBU2rltuoQdLa+sFgdt2WlDvanZd39h4tmWjuDuVgfC1NxnWlqzBtimvqlU8OSaD8VH/Ndbr
H7sSdyRaGpDLMGXhVmR+KZtvpj1nu9hgRV36UGEEVYB+6ofmRbfeU5Ae13hW9Gsy7Em88G3tYUwY
XCofgj7ck1OZJLpY4B1VCMEeJy/jieFxtnX6dXwuI7idqzMPV1nqAkZvtm8Re5zNZCDMRjrfB6eh
MEyBx9MSo83Owss8jCPTlMfghhB0YBfnmzJ3lgqcYzfiDwctyY5JHfmlch01cz7Ie4h6C5HbscdA
GwWN0oZIgspAOcsLIS3dpcRdcgoVmrIYDDI32iuqOE8xkkQIiLUDQj79do85g3iBoKEVMjDNHkom
B2Larq/o+TsydhLTMwobywakwjtAeduy5mYSNUhkOM1G47SvF7sWbPBcW8wr3rKmLz1k3OaxvAeT
ROlg7ErDTegYUHZVfdfB3S1MItsW9kFZfyWi8ecqa1CTKQmDklWGlgbclya3MA8MLZlImLYSdn3x
k9z0Y9aUp9mK9X02ZG/tEivHcbDaQ5ZN+6KI651UCtsbIrJmvKLOfWYWwKSGTv10lLzfTtpwyu+X
nUl9zDm6OYxp3gfqAtRV07mW7Q9XjWSF8pChZGlOp8nhIU8j+8CYpg0Lxxh9nXivQ6F2Pwfsds8y
sj6TEpZMbBwGOshTUooQ6jU7UuxOoFIHNsmyV1R/zoruR+OYH1lNyE3mjvpz7UzPPAa3oYA8Wevx
J9WPdiIk6KBPlnmcTXGMR0lmeUwL2EWXEWBsgegwR+QeZOiVJfDmQUx74rfLjbZygKwK/ZzJ+abZ
6tWK41cxwEgvjGJrrrHcNlI7FHFaem1DLZAXAN3ldDAKC/yghmgXNHZBYAZH2Rnrt5GbQVFIspUm
19PlORkOdrGzs+cyOzNKvXJMRZpmh0zvLfZ+Kw9tkmkwA21KW9he0yLdKzj90jMM8VOeSee5job6
QF40qOQWVUi7Coob9wqydPZWQjtDN/8UjgerdCIioRLMsOGCwwbe6Up/I5/6yeyLeI+476oC7m2n
e/C5tlyGjLFRo/yKrJSVPk1RK6Z9vJH8has9EMOUWX0BWA2Qba4vMOHflVb5otTe2cK5a47R4izO
k9vIU7mk1z4afpVGqp+cznBRmhZ1oMXmdF1EfETRmnmw51/72MQbVFds3JdC5A9u3Hu0Cjfp6h6E
vuzK3pD+6nZbC6LX5Hauz+VPN+pEIlazPIyOcsXHe5qUb4Q9Ud6Ra1FM2yLrHN/M46Bouyduq0eh
VGyikSKpi9zbkt1fYAyOIyTuuGizq1Gtx2HBEsvdjGMaYiSbxJ4dITVNkDBgv4S1r9EAzqt9bLqv
NtumB6brYrcKOoObde/Pq+J1MFNAu4u8jhVsbUfn5R9ktV4xF9uIoKvIzwbb3NNTecNl+FCNfJd5
dpHfMYyKt81KaFMCnq4w3e9w172BZ3rSM2aew68RXRlhVn5rhrl1cV0Yc1Zy59eem6jZWLjKck6N
9cB7r37PNZxehfVjSqL3mL3NqqdgLVFHqM9Le7ZKcTbm4cA8eOMogigp+5qm0bGKnIatWEpKwHRT
QEcIWnptT5i0+q1RaY6fNA3tN4ujcq6sTy6D3ecGecgT+VXwCCCYPuvVJBNGiHFEzLipVEcOyweD
HDyOakAC4oHzHeabyceb8yA5f9ChNjpfaxAfq6vYE3kRY4x1Pt2SpZHIMHDK2kqKTJWwcQNL8WTT
oscv1I1mLEh2pAP+gENQPZRQYgrpu+NwRTdNRaUsLnVg3nH2EQ/Z0B5EHj+0El6CY1wTkWeHNim2
UKYg+Lv9UdOc5OAaYgqJvHuFvHxd2myvxhDs63y2A9p3tkdK8bCRHaHxhTIfSXOxvxFb8aUotFQX
5Pj3ILaEotx9slkBkS73NLnK3Nji56uPQut30sj9alwfC43wMU4qDyNhDQ9JnzBAcwXfqU4ppjRX
nOqkC4usv66NhhtYUuOsqMV+9kiVFfOxrKLdUIwQ7LGrUkhfnLwKtU7bGkv56LS1p/Uu57lfHZEV
lPW73slYWVi69qmUIYKYLcC2MKXdRp44U24rdFHqVGpL1g22RBRf6rixq2Nf1n5iPFtZdyWh6RQn
zSXVhD8DXLb1qb7fNeM7IvAuQEtlbPoh09CuWqRiWTFnGYLTYDuvA98OCk6YWs9JvGyy9sXIlxBp
5oU4mDBu9xIk/XyCoLg14p8ux3BSVQA+s5GAf2aL9cz8Cxc/uy3klMwlkSp9s/o51PufiREqev2G
Au8jWsRNme7aAt2PSbVfSV2pwUO0/SnPNMDnHyBqNzXHTcky3PQhsOSgB1OKJdPLre9FQRgljHdA
li7ew/SAIsavbewVDeEtzzX2Kqb4dO4yQ7U31pAr+9XhqO1FtaU8ytyOn9q4a27ob/hgsI/7rhXu
FimHttH0Nv0Bt8TYEnKWM6phHdq0Hfx7JvVYEBpaC8wfwQ0eMycy7loCvirwm3NdD8QD6uW07UcS
fKqiNF7KVOPwNncs9RJZqu+2BmbapL5Cv1a/mzZvsFkvPY3bPP7qDDveKxlLtDSU6nVQe4TQk4LP
s5VO/UjeobVZc3nNY9XxslTeLdeGsxzI3iChSiNRj3LgeaaoxwSd+7raMcgjTdCNdsQiPclWfLN7
FEC0Ur/jLQlqkg18O2cRBdv90CmGw2b1wsC82lYLVoloKkmD45hQpmID8BNDAo/zgSTgxs+i/Kcm
rRvDuhfIR3stSb5wQnDEABnfQ4PrAd9Ssjz2jnNwI/q69WxeXQz/zCT1K8kUdJrQZOEX512K3ljl
U5/cLHrCuo/IxBtNxoAI7gk3UnhbJoSPTDEMrZqAE/QPy4SRxamKWzv1u9XVL3FuXMnCeRea+ahP
4iD1HtR5u5Ummn1YDRm3chW7OJO3nJRT6sL4aVbkodD7N4PdlaiOlR3cSFC65SKkPzp5rpE8NbN+
KxQA6YKudKXrm2lm3jgwplGzcxRVBE3Zww8z+2rVQWwUivsNp1SUJLR4dUJyPE6iXz3CSi4nWxuR
SqgXalRp/GKZKU5zciETkVwMfXhwehTe0Rpt9Tl7H9xMkpFSfw5R8kNXKsprEiPx+ZbksoodNPTe
mxIs5kLd6kYT2mt8cC3GPvCMmGjHR4IfXygML7pK7BIhRrdZgeKeLBeYNd4SmSQ8FsVJ6mynle7w
9rUxPYL7mqySQoWILZqWxSsRyO5Iy1A8jOBv9WpvnWQ8qMZ8HyhGXl26vgKKZ1ubHFmi/n2pi6uM
OvZ+J3lSEktsGqj81hg9DgAPlVx7L41lb/TDtS9lGNOrwO3xpRlCCWPNfb6nLUxdE/bEQGCjV3xj
aLZO6eg7eymXsC9mPVilRnoiXk4PKMdlplLsC/02Ft3ekkVLTkj8gYPQ8RRLvJM4h92nU7+kimOs
lH9MvWkiO8MtmdUrGtaLpsRXMUW+1fWk13XXcmxDYS+PtvvDHUKM0RfGhcTC9FlAJnXKAcb18+me
+Yb6URl3IAk+TcahxNA3Ku+kQsybhitcqGeSUD2jo8VSaHss7Bsk4I/L8OTYexTzO4wlD3PxpGXC
73vrLgUwY8ZkZotkveXYFmX72J2PDaCJIJk0IiUSYgGIEL2zUfKgUaOrTEkjJVNh9VYiLTcVJ1s6
yhS3St+hT27srbQJBUP3eLRcEsWUe0Z9XFi/xFqckH48mUMaiFUtvGoYdU+hW9d3OgMZuUAFpG9O
3IjcqHFPZudyQFf6K277A0iIR0Zrvi2dMz2OA8fVhXkYc03Ol15ltdUmHgsALc3i22W1BcKwJcmK
ICHZqr7s4Xjc+Xko48eaR44JJGUY1NdqPA2O8suQREoa+remLn5EdnFc3PFzyJtfQkRbZYhigiDZ
vrWh/dk78kGYJHGwtz46JtX2aO3TmtggLT65smMMhbtoIHAp+VLwagSG/UmCyTfCdS4Y9O4dr0K7
tHlzIkzjmkyrsimIXalHt9i4FevoALCYeBGIxDMSl1rmbxS5e6VpP/IheZu6SGcOYR/nSX1Zxuar
ZJBL5E0haH+LZ4VXW6UBtV2Xz9Xs4BlUrJKx5mwGx/qgfQwTIDWGAKLFjb34oDnLzXGw3xEacFdl
2LkaMtSfkKcDV1uHbCV41r6HAJ5kWVxp2dkkDEC8d6f6JEhsvOcNwH5Tl690YG7VUqn2kzP4ucJk
Nu9qPxbxqe1qzLx0zLxO6xdGGzh67YEOXkXIndOMCqkqfFKjzocULgsEXzq3aFPUsLbcK+BB5RRl
SbLhGmEHtPJNpYkfa98jiEqeB2Fv1XTkfxxlEuiZkxzTZOHy1UzFYk2veB7VY8ngYdNildj0LcyX
iHeV7QEnAtqebWuNxibS0i9Tuk8LkBo/lxp9u2LrxuN7bw2+Y5zKmhHM0nKhE5n6NlmpJRF/BueE
JKyNJfKMGkmGZb6g6fcZkpp0OboxWEZB1k2ZfBBm+M1EFX8sIRj4mZabP3ShfJF3yJqqfkwT56yi
rr9rKVl02DiYRsT3gdSPvtO+V0qzMZmcyt7cCN4F1ERkN45vq4tMYsoponStOCG9RsiQ7slAuXG7
jsJFisZI6SZzw6/Jyqs1ZhI5mgc8gd6SXIfu7CaXuX9JbWn4vWXtpVYfYhKammZ8dPK83is1r5ap
Rs9mbyGOGBDBLBDZG3c6WPr8ZsoG5sOs4aDulae1XgBCFEd1Hi94KJ/xmG1JHwjtpA0NOmLeVFhi
2wuqnFj/HlUPLVm1DOjWEGcqXPqBeVaRPDb0pmnJeUbiPqjoGvt4fo2t/L1ZE33bT/KpE9nPEcFh
ZH/qlA0dQ97JJIyRel/rt2La1tl+MclQS5m6Zvn5/lrIKsyTdQOpaWCu5w6PKf2AKcgMf2k51yoM
OWrpYUYJ9QWp4ULPqC9S7VCaBEE6U3ZKbCRhjhJ8S9yNejXvE3bEaHH20BAV9pw2ZNS0Cl8USapy
0JY+/cRyve6KQRefgP+zIE/G8mlF/vilJw47jIYVJ2MnKqY0uaSFOS2+RhQ1o9alf8XvOV1Q0SLK
dxQCQ9dBHhfRO/tlbfTQScrutFACnQozS35EZdKypXNu1SNMRCrjzLCIlHYnoPN5EzPRt8mKP+BI
n1tTftgNsyStrzpmLbiTPGFrAXLA+jQma3vO8VNdbL1Q9mo3voBIwmkS0QUNdFG+2HVG2KmmDfpB
zZ2YgWb2q43bDWsuuSgiXNV7MrLlJ6V6rbrklRBqRGzWS5eiMFXTsrkfom42pCdflKxvEDLq50Za
4mFwaXzqHxWFBeAFGxKLcpZ1dmsy04sHYCk0IHb0kcSWiXIRNKRv7NKxvzWp/dgmTvo4WbWPgRy9
lFbOhxahNGGmXeLZ+XCpLPUtTftjpf2Ug0I0LCcQJjOYcaaeebzMttmCUJ0ZFZ62N0c5T5D6xumk
WnFoM3OJrVtljzuG4l5DYWern2JitpiInRwEwQHNuy5/oPinh/zCe7uhH+wiFlrfSW9ewkHQ7YvJ
S74zANholvVDt+/OVySnplVZBENMNdWifSDvEVeCvMTy7kxjiLvECAa19LV1o/5+emlYVQi4kl1g
YKXAKogcS9wqhxMDC5+W+oa2J0341tz9GE46BHquRG9kwhShXlFYE88zkxDhz2v1mpTbsU6PVbo8
yHszidyuKJiE0+2XzuWEOxP53I5P+eCeotFxvZg0JuxC6bzXVhkHMTgZv8VVtynRzd4iRTgvdAaT
UF9d6v4aV547KeFY3ucA6NayOkMKaui2jzM1ULN7zdISR9w4bK35bNlenuPoMJNznK3hOKuva98e
ux5tbmlu0yVGrCzdX67GEkl7RXy3VYzDC467s7RIFnTEehTVtMXbsc0EhniRAgxN5TxSZ2n4n/At
Iw2LfiUaE8Aenatwx3MzJCe7/0w7BWGOQYlkmMu6IQ36gy2XV2dC/VbNbwR6BlWJxNVhS2dUnnmT
W9UePjI/L0gMlT/bukOFrrnnyab+H/iNiWTUMymy87rtN0Sq0XHNc8lCMjlBqtfJBSWdx9qMsRDn
kyB3Oojd+Hnp4yqAT2t/Fm2NCYl+m48Z+cD4/9ymygsT7mQzGPmE4tossDnnXcFPwZj2f++xuNaf
5VPffn7254/6P+72jJ8V8/c0Tvr//I8//e6c/iTlvfrqf/9bf/pH3X/+8cfxZ+V/9B9/+k3wBz7w
Yfhsl8fPjoiwPz7g73/zf/qHf4cQPi/15//9Pz+rgTR4/jcymss/8Qnxk/73HoswLfOP8tfv/+C/
PBa6+jdssjbGYWCGgK3vzu2/Aw2Vv0HFgkCtAEF28Dngvvi7x8JWsF9ouMUMTdXvWgL+0f8HGrp/
I3gHlCFGcF3X8Lv+bzwWvxssFCJA6OjeyYmKobu/A6Z0HVaZW5pJgIx0YIqSO9OBOi/55lZ6v/+H
i3L7L9LGPyIK7+SLf+RvkLGBiQOvsoFrhCyJ3/gbUKXyjNNjGuDkNX5gTuss+t4WAZGFSka6KRg6
rcSEIzEv8+wv4B//8sOhZJhcZtUCp/Jng7BixL0sQXyyD4j0WIoMpaLb6L5BHCz5aXx070TFAU/h
/Bc29X8yS//xvR3s41ilDX6C37zJaAQFmlg9CWo9xY0BEiRY2kUAHqinC2x1ygRrRkLfxU2yXQpk
/jE66b1WZXdS94Sq4N/fh98igMDX3G+EC9JQ0bgc/GR/vhaCYXPGsDAJWL/HU25UjJqk2e94JNcw
Wpvqq3A1kOiOMnSIVbIs1MzMfXDoGJz+4ke5X/bfngkbfKTmKIBuQBv/xi5ZI7UtOBUirVyEPMuS
UfOGs4a7t5SEWeXASP0mJs7pIYPi6rubkxHX62lseUjpUfPbHENPyHwU15doTsq/ulR3yM7vP5/j
ktOE3/3+xv0G4ZnBOiGdRVPdOFP6aCjjTJPtLlRoHTNoy6TbEhPTHkmhLkNEbqnPiaH7i/ywf3W/
gMarBCUYMIdYLP58vxywb5iJHRkkRjtfCYw3AIW1+QXrhdiDFrX9xYzxJy9xm52yJKNCmyFsfNgW
Wtx/f8P+eb2wbVeHSkR6G0/O71lmmMgGtwTxFZSd1H4BmshC5Nj9tkdWuf33H/U7SIen9B8/yvzt
W9dREsU0S7NAUxrMAgvqyUMjouidLWy54US1/4Kl8C+exfvVZam2YMXbv5PZUtWVIq87GegJWuBO
b8qjYZT6X6yC97f9tyeKF8UA6qTrdCR/jxcpzUITSq/wRE0MkvuMXLh1NTkp0bnwcOJ+2Jlh/8Vd
U//FbeND3Xt7mCVI1X+7llIsIgVMIwOryItwKLLlJjsWwyIX/TuW5SQ065nJIFk9HPxXer5TzMvE
EdO+ZWA/tipcRcp4RGbf1nGmm/7v7/U//3wsAKTwAOuHbg7g5M9POOsUUFesqkFX9TRemtqhFE8n
ujNG9Bcf9c+P1R2myMKnsxGAQ/9txQF72E9tZfw/zs5sx21k6dZPRIBjkryVKJVUZbtst9tD3xBt
b5vzPPPp/y9rH+AUKUJE7YtuNFBAhzKZGRnDirXkV7b6o8J8PIV4W/0SVGnvzbYd7BBUbi0N0ilo
vFybNVry76+YKbKxYDRduBCmmzRQ8kpYTFGp41WUqnt6+y7CVmuyNh5aAoelqS6p8aLopJ6II8Hd
1HTdjThMz+Mw7unX3TDEqbhsHg/gWxBTArNYPWqJ2diRGlbczsQFzJqZyvRY9EC4Dy7w/WM8lBOJ
C3wPH7SinkC3mOX7QKGJ5dM6/VNlWvcNRIJLNjYN39NGpxuhtKM4maS/O5qFtzeOs69qaCTw8uk4
r+W22IOuuQDvkpNfasV5aEkctC5Iz7g3yGklOrvNgfLd/xbbRtkgqA5VPj0B3OvPDvDMR+p4Sk5R
U9C+MLLE+WRxqS61Mud/aNeHSOQays/7VrcOm4DO/f9ZXbNAV44+w54txaBhNnuSEMI0TMVFmUdn
5xrdOks2FTEmThnch4a7OmuOgMrX518no4hNHkHXfB+bs7PDIbvhuJZmVts40ECuNZSjT4kPGDGs
GF0KDLDLWkBT2TGAdBwru2DmxWFiXuokQFI1jugj2FBBPKphUn1SRtiICxhD31EwsT/e3/AtbwIJ
Mw8VdIAWeNXlZ+4Z1Zz6sACGRXB7MTrYosvWEX91oVt8Gwbdv9y3d0NEJO+dsOBGB9gNZ56xOsyF
WkLdlmvJCfCt/bNliPv31Nuynzm2lmCOxh2+t32Yf8wHy6FbY3bjFc5T2sGpm8zAAnRf/XfoZ+CO
IjKtPXbTrf2AZx+mXOkaiFeW+zEELkct7FEf69rhr2keFAVSj0r5irNNnnIxFW9+Th3CWFsg4wcF
EhxIS4Mw2Rn2YI/ZKQ404DmZxvsRMebyrbX5rzZ2x/oY97m7Qwglz93yFXcQyoLeFBlkRMLWdFxJ
qGnDlLXZKeHQUUmY/FMFve0ZHvTi2dIAjs66lh41IxgPRWBrO8dg455jnlzixa2hmr1ctc50VNYA
Qz3pTo5es6siV18y5wugZtxxZFummHvmxGkGHMtrxkurIC5O24Gn2S4Uryn65iluG5vS89AGO05l
w2lqhgnPKefahJlg9TEp8Qsk5JP05Pp0551cc85JCsPqTOZAMdCHZLijq3X/Sm0s0CLzhcHeAmLI
eOpyL3uA6D5lreAU1l34ufFt3wOZPT2BY6rP903Jz7I6NXBPspeo0zhI4qy8RQIDojYwQXHyu9hg
bgish5/qnWeFIbT2ZDlwKrXZlQHXP283bEmDxD1S8XDlRjmug48rVzxdBOP3VAub73mohw+GhBbB
l6jDH+Ikf8vody+F2vAIRAowcyEtqZqMAC+3NzXN2oQbKTgpgA+fEZj7M8Nfekblna4gXNSn+yvd
Moc1ihp4A0L51RaTZpOj+JriMUxHYVCb7G/JPJdfqzBPPyMzpe/s7KY9qDNUDdUJJlNXkXUllMrQ
lUHxyrFt3uU8VofGJLoMejninbU7ueDtCXL5jo6hYkx+T/lzXkWTzDGDRun68DRDJyaz3/axTWi0
zqnaPShh/TEBGpuHVrWzrS+Mbsuji2GkHmB21qFbV1fFmwiexbFz1fAE3RyMLiLNQEcBNR0f7Hh0
PxUGHIinMeBWwygKiPoIG86UPJWgCa92TAh4bCyVgrM6Bt2hZo7+P2nhQ08+GLH71WYO47kLZDfI
tsyB/lfQ0tcPq1ylo5xY6scJ0B5cHPBCKl4UGOo/WumD2KrCicpw6TL2eP8YbQQewLMFBL+WVKBA
JWi50bXZMYE8A/OsWqC7aTmWaL+aJdiiMfYSh4n7fqayy9Rx6vUSJQRTCUSgMKuddbiVjkqSTU+y
w3JSdGVPD2qjIsBv44wjgwIMA2mz5a/ToyGOBjeMTgyT6sfWmvXPEESrzM1p1kXVQlo6ukA8MoX7
TB+G7mHqRgV8G0D++/t06zxdQT2PYhJQZvTPVsc/M7QJuiALHSMNVnkYVvJjywTcNesZgbxvauuT
CF1WQ1myYVGTWS66cVsA870WnBp6pM1Bm4z6EXIWGyGlyNLAzrc0TBuJIKmYo/ylKCFjccM4OJ4Q
s/Moqhbd+Tmjw2Bb9hkaBmQo7v/E2/dLKhcK3hKBRi/Mbctf2DMKH5ZtEJ5oielogukJjd2ofgfQ
3jnpShAemDPeiwU2jcpdIRqHmNJYGQ0apwc06AenbuRuUjIrwwuyVqBsapTovgObpqzK+OPOl5d+
e+UQKOL+f7Mrvy4UdRiZk8DJ0da5po4hGWaBv7x9R0FwEttpvJgkassdDUBTwRGI24kKQ1ytmcGw
Lhn6k+OHFt0dGFbGEd6r+0ZX+sSyQIpSKH1mBArJcJz15dfncE61wgxPWo4gcpoHydEIutQTljJ/
dgGqnx0Z2ic5qGKGfSBsIEHeO+7yu603GL9DmcimRYCQyXLpbumTuMgfUUSZ8WyaY3CxmeX4INK2
/cSn7b/Z9RA+WniaawsM4lqkVvFuSHKFRruuv7esKW92duY27HV5dKCEIuBGg2b9umqCDLO2KRwR
iJenZqxzMAP2cI5GxwZ6Urbv2jjLHtqIhlVHWdbb+TD6xp4gLCAFnXgEqV0v96TTxqBXfOw3omrO
PQn2OWMQ8p1bh8NxVvTxqQB2px4DLY1/NrDFvweBbdfe7IcmBYbS2HmOt9wfqr3EGQYUWlTUl78H
esuqr2rkZWDcmC4anDjnMXC+OgHT0feXvrnznMqXyqRxQzxPhpcZkzpyEZLEuky1af7oqaQ9lO7U
jMyYMH7KyL1xgR4x/OD3o/7jvv2NwIMuEVKHOiRLiLWtV2owAQSyGNdmUv2bKv83NMndl7Eeugut
2/iqA/c/DjXMTvcNb/kZC7U5Ukroh0l5lluczeFoQ6eCYbWUIB83fWJa29w5WfIyrS8bvTj4bGWX
Dq2wpRVR0K5ytIZZUTnCFanQA4SNVXtuYQdfjBpszP1VbTltSOgJiJF0YB5f/v1VHKfMjYQgYW+O
9OnRmmsm6XO/gsishAzyb2Kb9Kxmcbqnz7RlV7CLhlAti/LzajdhuJnVOFQiJqKm6KHXbehXJvVZ
DNEfQ4m0SyWMP/dXunVweCVMh+yRxb5I3LxaaagAZg8I+U+1qUaeO0PsmoST3TEtr4lvYGp7mlyp
+7HJ6t1Ls3U9hQyYqYkajrV+jyObOWzbTSII0vLM67LC8NC/DS+I/Jg7nmDrAL02tXoO8zwds77L
QCpKJihH1NZR0t8CCcrbc4P68M6B3fyQpDIummg27eX1h3T4iK4Gq52fEgfXM8TmJXyTABGY+4nQ
QT1kUzo83P+WW/uJKXojhJ4coZX7NRG5H5j9j04zw+sSvBcdA6TAzuTow46/27r2uFV8KvpEGmRw
ywuSMFDvEjbRGKTEBtkAncmpDOLT/QW99HTW9x7NUmrDkOVQwFvFF3CRVq3JFkLtENWPk177ZzrX
EuIUVeUFwNK7XoUOT7NBt9smAEO3Kts/8MB0DzocpReCQEZQeoaCE0WjPwVPgGca2XCydavcccFb
n5w+IJ16W0e41FoFejZc94hiVPFpZjYMMh9G3craMsAgo8cNp+EMzlMYf+3skIzgVzsENECXsjoo
7JjrBHca7QIJwTo6ZUylvQPI9c1oo/nrxLz2UZk44VpXpZca8cyjM7fXXujDTpN4Y920qgENmAaQ
Bxqhy6OgNG0aICMVnvQo706mOiLgPNbRxTUUEwoiO4LSqBh3NnsrxaJIo1NhA6zA1LL8Va/8VgPT
UhDWZBtl79QPIcMfyJ/bIcMacw5RStonEruWMZ/b9h8ULZc0MlUUnyNatcbOZdi4d/wWy0UsBSbO
m8ynQwV3hCQlOOUiUM8mvvvZ7gPDMyBZ32lXyQO//tyS1ZNCGG1CBiWWyw6CVHdfuG61NtHMxwwm
6B9GJjINOghVe8iDMPkdG3bzEAbMjh2HvK6v90/c1uemBMiHI8RD223t2ZARaMeuCE+0nsynvCuM
K/oh0ZWZkj8VFHvgvfvufN/mhvemKsayCbh1/QaioY2kx6AY6dbArftgxEF/RfrVuTKgl166Mgm/
3re38Si6vP4qI5m8jFD3L3fZHk2/zC2YBSLwC6egiPKzaOETYMbrVwczz7sExt6dF2PjEPFWcIEo
iwnAFqsDDWP2GI85rRQeYziUzcF6SA01OhujlXy6v7yb7SRhUXnw6XBbtk4atVxeRZ9tJouHlVgB
O06G1qAUhbfMTQWuK1+tdpZ2e1k5qjxMCDpTv2VWehW+MV2tZ1XKkEJodoxYaIN18hUm9Q+lmlQw
uWnTtUW07MTos3ZOurz4wlwWmFDGtHbuz8bSaWTrKs+jqdNwXDmrBir0Xm2pUhUqrI6m2uQnyN+Y
zXKKOjvf3+abN1KuGl1Cl8eYUpCzuilxhdcK4KbzEOEDE8/Y/SSOUwnIfcf/bC4K/NKLIWTr5N9f
+cIA6hmSslbx4oQxsSlgUFTJLXQMNACLIUO4x/sLu32WyXA4qhxSJE9syo1Lg4WqwdQuyVLMri4f
rNopvRq92fcg48LfVUMHN9Zj82lUx/EHuLH22URV4EemltY5aHrw47kL8VQQMQJaOfmPKrfrd0mh
FL/7vu52DvvNXZa/lYCIdjidIH3tr9wAqnTJbMSI/Zg/6ooR/px7tfuhJUEwH0uIWH4UU16emNFU
dvbp5kpL0wbykNJbkyStjr2VVagEoTHiqS06y31c6V9gHbbOtRvvvYcbZw20IREZ1PoO/b3VEYB1
ORED3JZ0UqfgsUvRwKDKHn29/+G3rNDNeunl2TJjWH732R8KEDex4jm+XlxJFrqnriz3evMbVmgy
0YCBXpoL5Mo38NVxjjXfKCgwo1GbmcZThWjcQe/R0X3zWqC6ompF1q7ycq/WEqGYwLdhaIthdOeS
V0p8diAO2sk7No4AqRX5sUt2znJWVpALYBJctLJnFWVXULjGmbnE1AMprO14gRtTlMPBL8ouB5La
ZOPLbROl7WTUhCAUncb6NJpG9C0J55wyXBb8ur938n+1iEIk7Tj3SaWKatAyW5kaTMDPaTBgqo61
R6g9/FOdWCEBOSqLDWwYzwwHfsmGVvfuG95YI9TmJDik+1xq1MIXR6Nm6riNgUV6Q+JEz2kOdt4s
Owc6Dt3ZiXM2TKFX6aIRJ3G8xPVLU2WgBk7QaLDlQ/9yjNseXh2LzPipc+NkOt1f18aG0t+j8Qd0
z7HwGktjvQDwjmAPHD+IwzFsFzvjU+2D4UE8orH/hUm2/GYxeSph4sGeOufWSikbwVSigrS5wYok
TByXmQaFV906/0Q+RcssQEjE8cGnvH2ZwuLO4aoQx1774tmIGZRFhMSLR11Az4uugkeRLvxsdkh1
HJkUNqHYcPNvgV/GP+7b3lqloNgI0MvQSFbk3195lcjqUUnphcT3kwDA7GafjL61GHJGR/O+qRsH
JlRSforUdPbpy7ur8NEHeGrAIut6sIFo11Gd+8dOEc3Ogm5efdliAnZqUGEwDeZGlwtyRi2A09KQ
dGBZ/ihSdOvGycg/gNbSL8HYiLe+Ztgj6AdFDMOqlFVd2rNAFNRFDTtEFjGhbYcgMemWKxfmJqyd
d2ZraSDuQcnRJb5FyiVDpIeq0sFzTK35sS0Y4oeuBiaCQidm98yh7aPL/W92I6EGBo3sXTZPqRM5
/PdyebBokdvhVz27pRx06Cc0nQ+o7WmnYgr6z5kmBobO0mn2pspwakYOFSjF3FmDiR6uN1cUxkkw
dfL3/d+1cWz5WS7QJZICmp0rN9QrtdGwfoeHPcz/UXniew853elhcsb545ttgQGQ+04tWcfmcgus
wvSnMYdpDFlncAcFoz1ZnkGEa2T6+b6pDYf3gvojIgRVikLc0lQdIiadtVC51UwBn0PJgIYP1wqI
SuCWDY26/+p086fGzYrf9y1vbCiWebWk9Ln0tUvLHVqIpTOxyDlutUPVw/tdAvqFN7+v9s7UTXGG
GpxKPM6nI2GGNX9pCzoO9IkDydiXAbKszEa7Qlg+PCTwDl7hxsrOk9H7D5UJGFO3GZgOXDN/+zvm
kDZLDAReCUmQ5W+IZ3RzylaTjP3Anvp5MB/TXNM8K+/N7/e3duujAp+hTkeeh8zzarkB6nZQIyKh
qps2mjzRxJgy3WcIpmP4UtEtJ7dlVsuMId57e/ADpBb0HeMrXJP1oEyttwDN3Nrx/Kz8nc32AD06
lmm0zDvlrq3zQyxPlRWgENBR6fxfvSOV6VYTGqoOgQfklDNsdpc+KX6KYXB3vtytFwQFgKwjsQ69
D+GsgoIBYB7T/nDexxkAwgKxU88aahNe/kK8a6c+3bF3uzLsmTZYGXJjdBTl5321sk4UyVTKCd52
aH7XvpNe+i56HitzfLh/TrYMUVgBZQ+Gg7GSlauFity22tKCchwkzEUN8Km55Iev7L2HZNMSudfL
ZVfpNCyXlE+uwXgkdLQi1SDXiSzowKtslHUx5X9YFG8WKb9NuIgO5dIUVG/xBI8Ro7IMLF7pNSTA
Gxljj1rICd6+fwSk8kHgPaaIszTFUJasi5bCM/w49JLGDI9Q+zaAGXRxerMphgrIxnSCYdphqzNR
KhVl5zkVnlXRTzh0na9dSj0vnqHtGX7et7Vx3mXRjY6+XBaQtOWyOqaSYVZAcKvs7e9AZ8fnPtCQ
+1AkAymQk8t9c7dRGujQF01mBtpkj2FpLrVzKMA0RDJdu/HRakcPJLbT6K0FJxw/n+q/yCxu1mpR
LinsRAlaUH6gaZkh8cdnqpurH7fFBTggvYz7y5Ip0DI3WxpcLYuRGHh4TM6hlsCaoJnw6lLkqCAX
m80P0WBEp8bNy529lDd2bRQIhM10Dm8ro5HLvWQS1x9r+Jm9Ls/EewSvUVg1p/TijGF0hpwgP1bz
aF+ZQjKvWT4NX++veevkMKhJ3YNQ4r86Wa89F2lgB0+CKTxlnCUjRwKlhNlm54yvegHzq+2Aa+RH
u1kuuqr0O6iGALRfLncoem6eMXEB1dr6EfutIiCgH6xHJ3OKverepjGXQVDBbARTXasTVJGgJkbD
4sY8paczBOMVEZjpAowyfmvbm8PKnbDpoTGByIDrcl253aExNSOVMsBYzPSRocuAofHU1Kk/84DD
fIR+3M6zs/XxGL+RDw/vDuXSpdE2UPrGibkh1dQkF3pFrYdKN0xXY60d+zZW3+49yf6oktBQpCyz
jnJNB9+sRyyybLPy3Au7AvtoKldXLcJP98/lbeFbbqgcnKIATHVm7WNyAy3EOuKgCFNxx2OvdSlT
72idP5pAmj/YyB/+PdYERiqwjcuo1e2JEXq4jckwdpa95e44PPwcwG8OQcVym8lXE7/vDZZdTjEd
W7j5Cjs0dqKjLe9jcSck7pG0xV3dDKVqQtASvQVvZOB4ZFTJAan3HgmqqT8L3+q9JsrtnadXPkLr
60jphMoF0TaV/dUJMito8CxfkMuXSDOYsQ5CHXavM8TKyrGdoGYOoJK/uiGCJPc/8NbZlZmEDdIO
VOK65ztlvI11ZVie5YQZrNp5BVXUJJVC6TL30FFQZUx2bG59SFJUmr7kaoIDtvyQaCcpSGhMlgfi
KDhPOtSfUBWrO1NZW17ntZWV1/FBZkfo0FDiQ8zghARsj46kOx+joN8D92yZojwPkIBAQ6e/t1zQ
YFSqM0eaRZncAAum+jNSLAD+89KKTve/1y10kP1iopmsE//GaIo8v69i3HmEJs9Bm8SrRdip3jhK
ZYfA8p3vMNTn8TVOQv0h6zQ3RYyKarAvBpAbgyQrv/9Ltr4ijTDm7SVRACHC8odEudEVmkYJ1TIY
mejb1kbCx5m/3bciT/76ZsgQkeYpMGlC06WVOvP9wFUD4RVtqZuHtBf+E2N2sFEN7YBgg1mF3U/Y
7tMcGUK/eRzh2C12IiBp4+Y3kCwx1M+IPQRGy9/Au5iWyZwIL3URn8/bcT4Lux9qD+BV+YCKDjxN
IjeynWuydTXBCf2X0gA88mqDjdgq2sChHD6OcHLVNJaOyPNUVK56A14z3Yeq/P5mb1kEmgauWOX9
BAKyXGhe6GMkYKr38kIVHxtVUQ9DgR8PYKA6tRGjnzsGt86QhBUzRWbhfF4O+6vDrCi939VRKzzS
3Pg4mUHxYXBH/5/7y9q6no70NFQyGBmzV/6mSgPThhFHeIAajWNqBs6pT+HCRyHX/XLf1NYOUrF0
Aa0zMkQcu9xBQ4eTuR9w5CL0mci1FJ05XAVplhIEfz1m086beMv9gDt4bVBfGix0mM6YPrO8tkr6
J+T2XM/ozOwoOgcN5Qr2adMdkrOqNc57hO/+cYZanITrQ3MI0dLD/dVv/RreZwrxIGmoRorVbRW1
ghaxINmaq7z6JwIlCxVhXSJDEylW9rsYYFc6hYijMHKVaJnCKY6yd9BWKBQicgWdk2mGe2/nlG18
fxReJf2DjEE1c71HyDVpzkhsPzHaeBpbaqFtLd5NY2HveOeN87ywtLpAsFjpvqixBPHht7JO8odx
VsROqrK9HEIU2Q5mQavXBsq+WTWgJ/L82kovZj0RbqJd4jWor+wcr01T4Bt1hozJovXVzZmtvOi7
TuV75nF7SOiyPJZJ9WU2YK2/f3Q2Lg4OntaKLVN10oTlOR5it2BynoqAXaPblw5QjavA3i6Og6Ke
YcXxjr0Nnw4chxYHfo7Wurn6Ul2sOKWR4XkGm6GbqLGN46Tl6iWMnQryJ7Sz/7ahnd2r8m0uk8kx
hxILIwfr2q02uK09ohTvIeOEUIghYDvUNJLLZPY/mLU179zIjeeTdiOte1nRYTJv9QHjaqoh651J
vbR4oMaCzJZVdxDxcCPyo5N32UMdTM77ITKbYwj7yY79zW1+ZV8esFcOPu67tpxxiN5gmvMFls/k
1KS689jWgPoNsORHa4r3hgg2omnaukxVEJ3QdljHDI4ajLk5pujBFU15CW2kD5JCBU9QueGl8Zv0
amhJeYSrSd+5/1vLJSYijsfV8ADIv79a7hSXdWrjVjyGw+GHtiGXMLrIOEZTUX+Yk66CCLt6M+6K
/jVlCwpm9D/52Cv3BoAj4ZHmksYOhUGSBfR90jx+hyPdYzDZ8geUSBgY4QjrpPPL9WVTnRr9RN1z
FgETyL3VHif4e849XYSdrdy6Ka9Nrbzc1Autt1KbwG9mK50q1i6p5muHqTQhMiMQOt93QLfTXxIG
wGa9PKdUQVceyA5CpaF2R3rp+8rvahBo1iS1iwKRTzXGn8OsPKo1OoDHeOr7p8JAxVQkUxR4fYwE
jBKZ9bcksBB16+L5L/iX7e/3f+HG48KxQvhcsoqAYFndZceYqhT6BdsLMr97R2T8awiq6nrfyMYX
5lnhCX+pQlGzX35hU6260h46G+Jj5vtgWYwfxqSEIj+y94aVb6kGKJS+trXKeqOpHd3Oh11ITDWi
wG4925qniHz6pYdu8zuqxlZ7ZmgAXV4w9skPMTQmckXoFqMbC6uyc7BpL9inbOwQ+ykVUb/5pZU8
RDSDqFPzAK4die0qUO2CivFErLSPg1KPx7SGXTgcKmcnW739uGQXvEiMPFHVIeZf7jvE3InqxCni
IoqlfxhiSEZhIW13IqFbz0iVmahBZvsyUFmFp4pojXBWYhJVgrSzMyKvSzRGXSdJx4mxxzL/0gyD
4el0HN6KIyJ9IoMj/KI1Sytxdb3qljkVOnkWEtq8BI2ml3ATSUH2Nk28t55hTNEsw/2TtZFcLPfS
r/zUiNPK8mw3T98nYaxeZr/LUONRvv4Plsgo5MiSI40uLUk89gj/Cl/NRW43FxD1Mi1NWDtqxk4o
dvu08P8nPiJmIGK5GSRQiwIYeeqbnu3n8SVooh/4s/Zsj3FMxJ8M6KUme9MLtz54YdNcfTOEmuH0
aLA5WErvqU6ABJ7Qq2OEtPc5SoZsZ41bl+DVGtfHE+HGdqCXgz347E6zrVfnIDTcnVu9uSpeaVlp
J+9cs9PNtT0buW8B7e8HhDVddJoQVRWHIpnHiyKc4OH+Idm0R62G2TbiWibslodkGFLRQ8tkeiHM
45+1qXHOjg6PUQXBrhdYzV7dYPOS05akJkOMCRp7aa9rszSiTspJSZzsrFoNBFThND4zYw5juN45
R0URSBTWRrzzeGytVI5vEnPRAbvJTETdxEMTu6ZnJW1wqeORPFRp80s9qvVVm5Qf9zd2oxbG7Cot
c55sPArJ0HKlVd2jIGhQC9NDxb8CtykefaudkYwdYKay0u7kw3mImkCo/HSM/LuWqHulv60lA1qV
AzNCsp+t/DYv6VRr9kj+XcJQX1mxHaCsqFjXBgKK66QkezCf2weaNWsAwGw66iQIqzV3pYvgQQVn
CcpZSA45zHy3opxOtV/8e397N5eGMapBkn5onSJVaSS6qqSWAbFYeULAOT/0NkRfnRjTp0LTg53T
s9FrwBp5ukNlE17pdfRs6PU4FNCo4LclNCvo4YzOREwttdMPuhuV11QJxFGbBvMZwrPmIXND9Yi6
tLvzgGz5Wl4qOsbMQgHQkn7qVRivAw5t6TZaRNS2Twoa8K8WWa++kgCfiqnuC9M7Srtjdvs8y+Ku
A2KKYHR1mNKkS9EFRzK1q1uXQnLd6J8Hy0ivLWWSX0anKP+xJngWUijzP+q23z2Mg9LvFeU2Txjo
BjkaB+PCehJXRI0xzkFJ3dFNuktWJOEP9AX/ClD+O98/YZuWZHkB6JrDNMPKUzGhSjXAJxzJWsf4
7E/wOnem0lxnChw7e7tliqBe3lDKjXTLl5+0UkUwKSqm9MmcLhF0AhD+I/M2ReneS71pSnpfQKIE
6uu5+qBUzGaI8EoxWdgxZLL6+5wkseeLPvp1fwPlQVxWphlhoF1N7AHwBarf5arStHXqGYZ2j1mp
+l+9i3hfzHBvFHTDEUCrA9oVOKjEKK32rp61VuvoyXvxENYn0dX2D2es+3eK0D+3XTDtLGpj/6CD
kkheBtKo2K7M6ekw9ppiml46lQyEJQLlOWZ8/1WKDuaW+xu4aYshEAC9mLwhhGLgdDCzPOJYMAfC
zLJuP7aW+dNw5+Tv+5Y2XmXeY9I3EnSJTFx9KoRZoVGziaXSrjTMc2cZwScUNVGZgHK2NuAodiJg
i67yyGzvsHP6tzyLCTxbVmX5jDRzlwelsRK9bCZigkG14/MQm/X7JmpNT3GU9kuapFAq2DFSjAF+
6TGPeyj/CzjO7m/B1mbLS8EpgjeJ/uryR4yFPzn1SLTcKmaLuIIelSi1M2QCCqFsdnzL1qGVXKv/
re5RJ10aozGtD6qfkeokyO8GMb2Fw2AN7bnu+j7xrLlSpv/hML02KY/Aq2djDKfeaafG8lyzb6+N
lo2nVgudZ1+L9ugxN08TE35Q5drkpmtcpjEWaphWpIvIX0OmSrpVPYzMKaE25tgKaqci+dsf7fqr
IgZtJ+zasg2TgSMbRPLBXi2TDsdQVDgMr8gi7Z3rwpYS6BpiMaI2TtQ2h1MXZP9GQZnufNKt88Ph
4Wmiz0p1zV3t79zOPfVZExFUW32wI+Ry+tQwH4pxmk9vP6oMljMa9jKSLFY+KDdhPZkF5WhRtP/J
7cT6mIm0eWDwxdpZ1NY5NTWK64TqLsSxqxxLobYNA14hvAzn6vVNb37sx5opxkmVjDv2z/sL2wqy
QMjQ6GfOm9btusAzAh2OU4mQcSo/RMGnLq9hFSNA6uv5T5di7ZeJKT1PKRg4i5TB+pRNtI4TZDl3
uqob5R+mb3GHsuQvF79yB5Hb652oiS/R+wsOSq1M78oC+Ppcaz/Kci4pzYvoqTLr4Jr7gDpdNVM5
ZKKkxpnAEBYgeqyhZnC8v0PSMazeVFwk0wgMIQGuWw+i+YVldf7A840K3XAGJGJ7qhoYqNMTM/Qj
w2lQUO5RcG885AujK29VptAe+tR45axOfyxsvXnwQZ7vPANbZ02ieAyEpQgx1xXEzHf9aBgi4UWl
/rWzUU6dW3AClhq/03w1/3R/I+V1XG8k9QpZCccg5Z3ldZ0UfWBEThOe6hfaQY0C/VCjPvsh0vrs
EqjlKAU71IMRUvsb/Cz6eN/8lrewLA4AmCFmPdZgYMuNexv8DKisCApLv4maQ4ec7xEh6fzhfzEF
DALIOHHLOl+YYfpqTAnSLQvE6CBTz09k/NVzrKFBe9/U5idkqoSKk/syl7ncVMtPygzOUXrZQ0RD
Jw/056obNA+iPuijStQZ79vb3MVX9lYHE/rGshlgqEdbXUG+k+mTIyncfHJRZdkxtbk0OueSdomO
4zr7cZwpGhsKel4ACcgTdYp0REO1lHLZedW/t8zozdSjcB1QTGMSDzfEyIxc/KsHW2QU7MKWkj+z
3fYx6yL9UPnotLix/+ZR6pUpufhXpqrGRckeyTMPOKI4RFrXeU2V9ztV5K0rR4GJ7jtVZKoi0s28
stI0vVYjZmh7huI2kmYecZ/E19zHVA/UByskAExLFwHdaC7/1d2xmXe+4eYPwKuDgWZnmS5Y/QDf
nxrI7YUHkYiDBG4C4MLoe/d3VpgKchDcd2H0yllRgtTTnGiPGGDruCLBQTOMpxROntWbUpjwIhPg
SQ/X5RMCWmU2HJzQMf4a5yj2d56KzdXKSSN2GzaLNTiS0dE0t3ys6Y02IsM8dM8z1Jpe2EJaJaIo
g6oRtTm71MT72Rr3ejVbgRidAkrd9K0oCK3OFO1ALZdKzkwghll8UIf8R6fGyl+a5bdnfeDjJn3Z
HuusaXYc3mY+Ien+qXyRPOnrGuNoN51aS1ktV+vmX705tmcK8cXFKXoXVeSRRStFjRqQcMCmMvJB
NaXc62ZsPZpS5IAvzTcX68EgQ2kYjJ9oLlPDeq5SH37MAL3OPTmTLb9EyxPOV0lqwXjp8kynMVwh
sQoe3VKbP2baaOewRJhtTM32RKVib+Z+c1UvDwnwSHo16yOcp07kt6AjG7OOj/NI50nM017pZevo
ygiAWhuD3QSDy0UpAYJaY0fiW+nBaByVtp7e1yk8l+cJMrQIBTvE/k5cdPhWSZE1hNXsdPwf0Iw8
z+DdadJAAQSlx/JnQAqM7IlGpQ2R1uC7ykuDyNmQPyqFjfh0MNoIjXTlWXUK42BmaXExys7fwcJv
fd/Xv2HtNNW4ipIG9GY00WlW5rB+pzWZfkk6lExVAPGX+0/q1gfGQ9mMtDGndDOtLLrRFHZAydgs
iuFSWK1+cREp+Ou+lS1PSKkBLl/GbLCzeriHkKolDUfLG1Db+OW3lZkdnCzto4Pb+/0ermXLFTmm
rMUzZQOr0WoPtc5upxzZVk8x4popU7TuHssIXbejExrIMLVaxFhBLto4OLQQSO9VbDdXS9wAPSnO
AA7D5Tky66FPlaamtGANzrnMmukyg1linGEcdvIWuXHrsJZjKceJ4MUAUbY0lQyTyGd6N95sqVlw
0JLWPdrKlHstWM5TBDOrl0zZ3gzFptWXzrBOf+Xm0FQ5pEWZ7NwmIi2uhUi+FEydPaiQMjwpA/SB
ecBNffsRoghHIfgFYLJufxcmyehLcSwsxu59Hajz31oftRcmTned7NalkAEtZXcD/dS17g+1zXEI
bBjH0hpdzAJanfeDVgQ7V2/rmMqMDSwU6CBnvaI+rc0OQmHLCwvd+GPlTT54NeTzD1OUmx5zhdFj
C/cacKF02JlM2TqhuFpA9vzDxVs91mYX6KHF4Js3diFi62GqH3x24zGogz36kW1TjDAQAcGxtdYD
c7UK3F5AGRguuew02e2/zej3J4gR2p0AaMMS+SSyUXD38xKvnUw9jGhKJeA97S4yj3DF+I/94KBB
bIrOeHjzaYR3ne43k8AUD9cupgm0fkQLRHjtFERea2oKJK3O9D5MyC7vm9p4ETAFxokjQp9tPYsr
TAaijJgaSVB0yu8YtQfUbPXwn66ubEC12R5AdeMxpt0l/Sect4RV8ti+CtttbUgiVeBStMLJlech
U9QvpQ9N2iEdmnJ4jKMyddAprU2mFmc7PSjjMH2/v+aNC/gijUQlHHQIGdjyNzhpYBAsU/npTBH/
3bvdfGoY0/x938rWgaGwz3gnhRVaCqv3vp7JXuFAJLjRfFTy2iH6VXVIgPqEITu50JYp5oSoO5Ar
48NWm5oWboP44GiiMx/WF8OpxMc8ILIR6i6726YpXgQUMMEc0ixd7t2kUl0eGRBDhLmcUcz0w2vS
Mcrd2UG0E6xsfCbZp3ChjOcigJ5amhKi7hgnRVeoN6LxHEap/RDZVDXuf6aNC0AwhuungyVZf1Zp
nNk5QErka0OK3J40vSu/Of2Q/XKV5qejR+3P++Y29k9yckjdbMZJiB+Wi6odO/ULSqswmzTlM1pJ
8PC63XDStWEvUNnaPyhHZCsLzSxtDUPi8Wktbaa5FP0fZ2e2IzXSde0rsuR5OLXTmTVRFDTQDSdW
80J7HsKzffXfE0j/r0qXlRagFidIvTPCETv2sNbara7dMep7CEWcmwf7t2/FRLLAIyYhH71eUCTy
vqGFaxIJ1NUdIYn+5MKcu/uDbeNlBOIB5YA08NpK7vVMWxP0U2KmrJ0Z7LuS3Y/qu9HJ/v19SxBf
cPI8z4jjb9ZTqW3dozpD5b0zzWe1WvS7eUnSILfpcN42teMLbQT90CVAGZ2ka2OqrCp6OR2RZKUV
jESOG8PXIiW5UxLnH0MpEtNnnop61w4z8sJWRzx72/7eWURdEIIlvli2pq83lRgL4lVFdA4PWL1A
4fxcmzWly8RYly+3Te2dEmwwghWiENXDTYFUjaq8LJEMOJmi7aTY/IK0hPD04mBJe1v62o5+vaS8
0ScBEY7bvHTDV4fxlvfr4goYjllxFs7aX8ayscJEqSNmMXdHoz12d1TmOiCUqTtvnUmfNfbUd/j8
daqKJ505Fn856rr4VqR9ur2he5YYoSnDSLgnb+Tq5nWla5LqNOCGPL9jFK73MenI0hHNtQ/2dCce
Zz3IhBBLSuif/LavnuzZm9266Oj1oThR/PAGU32wejX/NwbQ8IC6Wflszcb4BxeepgT9W48GhbVt
gHXAJIoMOc3TkuWGn/Q0RcYq6u88kAan21spXe4my5Hvi6ysIPzIEd2sz9CadjVgSop+JpnJo6G/
pHVdPCYMCj+3vdW8oBiv/Oep+VFZZ+/x4XWjMQSoCurxxnSr682oJAm9zVyHyljT8KmcNfd5I4yw
U6v2ILDcWyphHrUMSUKDXXy9VCW1+8UmOAe0r1v3I8o+vj5H7aky4k72FnW/7qs2TJN+CG9v8p4D
gNxIF0TqtKG/e215hI8gVq7eCXsi8OY5KX3Vq8SB994zQywra3UU3N6oeYnSzNKykX33vDT/rZmv
cGkKbTmITPZuBCGD1GSlO8GKrhfTJhBJ4gg9stUUL3WZW5emK5WL0ygVaG2rCbJIqQ8uxO7KeI44
p4j1vBmt1TdGp5spK6MrWJwmHfb5uHo/bn+lvYXxGKH3hsY79bjtV6qVxKOThKqMrtJyqafeR6Sz
C4jPOz8tysYf6nQ48C87K5OPn0T7Qrx/I+CL8LVaq4sC/cEahtF3MrV5bOd0PkBl75uRcGJCfhCF
m7WlSczo6IJ6PbMJlJ/NYhWftcY56qbvWqFrDO4bdwJm4fpoJKVBUyKHue80tnJnx8qS+WIYzIMT
uPPOoeMtp/VRVQNOtlmMWY61mg204SwnM58rTfkeoeWLbL3xUIDIet+34zd1Zr6DPrpH9ZmdpwdN
R3pJUrYeKcLNErUGUEQZxVJ8LfYeq06gKGvm9uy32mw6B4dj1xhyvJLXxRu07awK1KpbM5VtnnLx
XtSod0LdKmkXq0NTz+Ht479rjN3k68HUJQK8/nhjF8cLGEvnVIvmJ85R/MXsUYYdrOkRu2jvmMBm
ZT0EtACFNpbMTqmQRojoZ5SiPaNJMq3+wsyuo57mjlIeEFqKTJKoi+PYki2KSaV2J/hYaotiZbPo
ydPYVF2YLs54V9Tw907FtBonYafMWJzHWH8ZEeg/p9Tm46CdCgEZ0kbF+3R7q3cPMFhiCimMeqGk
cL3VGor/yjrA8NF5Wr/lbTI8kCI3gy/mITqzH66HNA1adL4w1DwN7LxsxEH8vfe5KTGCspGVXOju
17+hzgR097wFbkEi8A5q//CUtfZ8bif9MNbe8azg8NFNAZdJXWwba2upFQ0GBQ2qtol7X/e1clms
oQ1sjtzfqAXOgR6n3R+cZ3J0CUIjkn+jtaFmducoJaDCvLOXL/rE5FpPK4ZvJQnNH9xT6tFU4Fxm
twGVut7LFpBzgXo0TkFHnduP9Mj5L9eLsroMolXN8+3Ts3d9EOiF0CoH6ABGuLY2MjIji2NOTwI4
O38p3Aa1alM4yx/QNEg40WIAQMQB2XqEAfkXhQwKjtjavHdazf2fQN7nv9urkb92E4Ay5QyeEtqD
sv68WU3c214bRfg4lVrwI1L22ksEHTBIUn1gcPicHmVJewffpK4o6w/UarY6V8xvjj1Ag4gfeK19
NkpgdFneD+ehio7kx3dNUcIhsKYBSn3g+kvRmh41JmnA4FYYOtb1Rn7XjmIMazc5QjPtuRQa1P/f
1OY6G63p1K3wEHUz4Cf0Nn0Ke+6/9kzTRNF59vxp1dYwMdveLzOnOeiV7B1JwHpooYEHxOFukum6
zyzdot11MjvT+pDDODmXU9kfRIF720kuRqhE6ZJPKN3M61ysIIeeMrAV+RK3d0u0MHYdiOITcuLT
+fap3H06IBVLEt2vlHbz6bK4BjMvYlBFQous+7Ygiw10dWw9X0GUE9lVEeOf55jy8bO9xkxOYbRG
LXx7sbWvIPrni16J6cfUm0p98OP2dhtOO2AAeE1kUJtv3UFiKjRD1v3Nsvm81GA8APn+AWiGIfOU
0IA6yfzQuN7tOGkiN9dgzg+tFoWO2f1bq0K5i7X1T9ynpEQSOIJAojx+bYmIfLYmHWgk+sOMsrDL
FoGDQtUYTJpTQzpQBNg9RZTqNA1hLbIy+e+vTpE+VnOj5VJ2zhLJN48y4V1WqPqnPCrsg9L03rsn
5U6oHCBAgLTqtSkVXkXSlxIlA5M01Ml4T5U7UZ/Wl9ifnGl+UOxE+Xz76Mr/6dahSpknJoLIYX/b
mqS2VIkJkYa72PbJ02w1jo9rbSpfeJ16arrxCBW3a5BohMTpF0Rks6ERAxbcsp7RtGOYOgIgmvdd
OBB7xs5I/k5q46hBtLurv5SPORnS7vWuIpCjeItKhy1mgOFzYfTWZ00ph/O4GgWaJyJVgx7Ru6No
cvfWvTK78QgWzNaemU142EnVgzYtGhphzRGpb38zeZuAu9DU2Nb9S8NW9EQKOVQkGmSclsb8WguN
6QBqCyPOyA3RP799YvZuhFTL1n7lbHiU6w3N27wbQfnQskxM+7lbSiOMJ9N5l7tuehB17m0iWFBo
AQRK9GY3pmKVASMz7aeTNaR54pcqOC4frYTDPG3vkFDXYugS8StkoI2hhW5TpZXw27uxZspHbffr
OdIm0YSzXjFovfDc0BtE/8/trdx7hh0wsIQ0AKbIUK+3cgDTE+fkVqcEKsslc/v+37XNwGIkqfFo
GYp9tsFNBGjKt/BeTe/A4eyhvuk649vgZVIveZOB14U2rSBw6DAKZO0g2NQvVsKoPp8p61p7atdx
eurNhqno5jABvJyAxk9+M7gmMiGuqI961HvfARA67kgGeYyZu94QlLL5uIWMturCeALPHZ9JmfOT
16tV5q+O0E6oAtUH+7BrFewGf/CAgEyvrcKyH6ehJ6jMDFVWFGvjZ5bP2SMCjutznVJ+g155JC26
u/m8K1LqTpXExs3HpxPFVCk09U4JiK8zKm1d0FVt8oL6ixMkYIe/emD0nioeO+ZAqDaxQpT+7XbI
b90+hXu3TNKPOAlArsxtgKA7iT0yZYdNH5PoQq6ARJ1qHGWQ+1ag3qMhTDl1y3RS5gLo7kAab09r
dm/oU/FkZ5Zy4JykW90+Z1LQhjNEwxxMx/WnnDPFMFqZH3hT0VF1se1LNufzZcr09b4fnNqvI6Tv
7axRL7d3cUflSrbIIVGRmwDR26atzqChRNvkLlbz4UV3FTWIinL5gh78NIQKbO/hkueG3vij5U5P
TDbN0XCTH7ycrRdTaNkR7HZ3M+h4IHKmIo25FSCsI4GsQ+c4xC7R8t2YVT0F7OUyoUVvkLZ9MLUY
DZzWMJ+QJD3SGNp7msgDKY1Sxaa3v7nKTArWjHiVsw6icsielaYrTkmlK+9jMxfjVzWJzaP17t1j
mVXoKhUcOS7y+uMTW6VWN7HeKYo8653eO84HnXmF6gd9FvpLvvRt2FnCOEhndlYKwB+HBehWEnTl
yX8VIuIelwxOGcrpjpa9L3Sur7aW5Y+uVf5erbE6MLfzaDDNgHSU+RiaVAa+NrfkdS4oQHHOBsN+
KZaWgUIQS7/ZUWUswTJ65iOKNdonr5Iz4lflSF96b7mUZn4RDTjmW53OpWhjRS9MV7Zio8ZXRmQL
/JwC6re1HTwZUrnrj4O7JTPCzbUm+0biQsqbWW/uVlsuCK60vXOauyb50olRvzhTHr/AvrF/pPlQ
+ovdN7WfWsp3YzH6E9L8+oGb3LlN/AbAOIj5gu7edrs7O2O6wrxQ8XSq9dLaDdoC8NHuotUpfduG
egcb3SnPeVtmB15tJ+QifaOnD2+GJGurgDGUlg1QGtNLmS4fRd+4X2Cuuvfa6rn/HWy1PK1vthrs
NB0N2a/ZAmRKg5JHgrjJafSa7JkwwPvpMHt1DrxEZ8RslGl6TTSQt8/OFCuNv6iVqp/TmN/nV2rW
1WFKUwlBxa5McHWt3hx9iP1fyEmgdMDDue0c28qQlEOeIsMbOUvByJu+fKJ6bNzd3ok9M5TLJCKE
/5hVcH3PhFWXap1y5rQoSerTktag5USxFn/dtrN3n9htEF6gC0gzN9GHNdRZ7xnokgH3yuNAGzLx
Se30yO9JVtB1iT/etre7LqgtKDgw1hp/eb0uzcirxXUJqlN3qf4BbaD+cOzhCOuyuyoJfAJszJq2
6tddU5nq4qDiVK7r9GzWGT0PJLhPQnH6D8hVHF2RHd+PNoHJvaTMAWxi4/trl55fls3OqZkGpQhU
NDeqs2ElfRwk61DGl1oDvB4yDDr5+/Z+7lqmTk0+68i/Ng+d3bjW4nXkDq6SZ58WM4o/8VZwMPXG
5t0vNSqGtbKcblvdewXo80jpGPqAb4qFoyAIVzKC9mb0jAFg1Nq9a3I9fg+BD9atlhmKOKepkfxM
2tRLAlqvyx9UYpClBnYgZXjBt2323F61CqFvauZmpwmaTWoVf/Wq3Ft8cxZHrJq9A0UZCwgQSFmG
KGyuSedZA0Ec4VVfJPmZeZu5H9mLeKri6PtKQn+wv3tfFXUvCs2ETnSfNq+sa0yTTlPXheNqPK2R
0d5Vg/reWipx8RZA6+0gjvCe+ybJdZEDIB/YEleiQrFLCoTMDkJeDHzTJGDD9+6CSuPqfavtrHxk
QpJ1gEDesypVgYBUsK3c1Wt3oBcuY98Sle6SQXmiVBIlVKy4v4/XzPtuM80kYC7UoajL3td8ZXUb
LNtICiNmRldCWTr1xUMB7DyX6vJtqcxGDQh9Jt0fBp06hp3az4o+mGeBbuNJ66fVRpgJlKOdqMZn
trH7K87q5ZkhAv3L7Tu25ynR1pKTjhgHyJt/vTWGssRdTRPilMzxeqm9Knruhrm53Lay97ij2y0v
s8tTs02M2iVSc4se0IkJCCCYy8oM1NxWT8Rw/fn3TcHGoMJIe426uPwqryJVTWVKk9cTqWreyDBp
JTP9jArYBfGp9OD+7O0dEAWJdETQ9M3kjNImSKtyF0hvVuRnxlEp50J3xoPDu7d3koD1C7gJgkD+
ilcLmrOcgdiGrLKVy08AefGd3q7fqAUfQUr2DJFOElXpcsTwdspeo2pDUwjQakpL4yzKjSkwK/Sc
8pho/7c/EkOKYCPQsiNt2ra4qjXPilFCHWtIoY8o4uehDu48gKrYHoS0O6sixiO8YQvJXLZ6Bqae
m3DYAc+vaRqhSz/k55rS+vcV/fg/MEVGDiaOJgRtgs2XikdUAyaIvEQ5TnOhsJ+EToqqQZdpRxXf
vW4M+Z/k4UjsCkI416eCPCjR8qxxTkWm1hdNF0qQMl4yXMZ48CtqzMGcOyLs3HHxoyWGTldq4pKs
c+Un6rDcd5VVHCBqdvwdDS+mmEoJcJq/m+dkcaui1SuWrw6pOPX2CAOr1oiPdTsNrGk4kpzdtYcG
CD1SG3L0NnjlyWZAmgCekUyKAn5Us9ZwaWfjy2JExl2UtPpBFLt3lDxqDCbTzGFpbwdkDJ2B7OFI
FKRMzfQzy+r4fiISCKfSEweAnl8dnk2KQhHJlEVhTWbCm83MpyICtMeTpWj1aAd1z9Y+K1rbocJF
b/0D46Lt/1K9a4eTgjuN/JXIGrUXNKsEfMFsHv3FImE8MS8F6vHUOc1HYmHNCZO1LVW/s7z1pZnA
OAbNqo+fM1gQlb/GBQx3+DpJ6xfE8klQmkr1nBVScURVh17345gxIT9qbVYtn4n2g31OCOpjCLdi
pKYnRPuhWJvhpz63heL3jY2M2bJUqgjUtq+XwEhE/mFa66G5IKVnqGHWdLpystuy/SvLdOt/q6jt
j0kZex/bJGrXU4fc2FFP4W1kKXt4GrkqeAj+lgHDK59qDoiPWNoIPMHVm386sTAxJ7X6i7Cs6uI5
6HI2HtFtn0Uaz6H66bb3e3twpXVeJ0IgKbSyeaIGRh5FTS7vbhfF75jb0Hc+6aj1zrbGzgymRHd/
/IFFkEUMAUO9mBf4er35wrnRHEjLLg752QYFEiy2Ub9oTtKEXdO7B57wbcBFnZVEBfVYVkpR49pe
7VmJvoy0+Xrmu6FhkvRnQ3f7oGY2ABm0tpwzeFMH2/r2emKUDhEK49B7gWlcG/XyLC4NvN7J7uzi
S7+mOrXI0XqOQA4fvMnSk1/fTkyh/0PhkWIyyM9rU3E2KNMSkV8mXMagTJXofZyp1kHNfu+cvLYi
f8WrU5ouxpxWNtXzZlWch0JUw5OTG0WQjKqV+Qb6R3/y2ehBAeeDaMOzeW0wcrVCmfDwZLB9H9b6
WgQAy+dLkbXgPWG53mdMovztWIC9lCBMCX6TPaJro7A3DQtKD32pPuk+2mYa+UM0li+TOCSn7J0Q
pMDgWCBJSjVik8zVYug7xeLaD2aFWok5igAtSdtHHeZI1XjvBjApWQqjoKTEU329KjILKXwBwCvu
mZlcjZYX0JSLPiPR3ryz18nybbc8orbvHZhfrHKqpnQHtmFVugqjXXW2MgU8OF1mLW0/jIWrh2gF
iD4QRoUewW3PsrtOqSLCq4gil7vxpCp6Hn3nAigUItXvmQA7nuAqiqdygfRjMIDjgi5BffkTo6Tk
kqBLrXRz/czeTdFAAvbSFWoNeb//NnjE3Ymi9IGy5FOQV9rRQrd7C+tZEmMI7WB647Y3ZweRGRiK
eb6GVGKrU5fHjC+PqiRoymY+6aW3HpTmtk/UL3sErVAB8J/ErtcHKMo7T13GdA2nvG8/yJ7TJcun
4VseLeIB7KB7abJY/eCJOgp0TaDxc3uP99bLknkdpeLOG2/qNAOdDHtmvU7yzcna+UMKrdy3zem+
NJLp521re6ulyMM8TPw3YOLN7jakpmtCcymMI51ZR4tIHrKmUqtz0y3iL1Vp4OJpS/s1GubiqZ9d
/dtt+7urpUcMvxZqHBH89W4z+k8Z225cQwoULtITVn4yk754Zw+a5ivLcETRfCMjIj8vgoDokVHI
oy0vf9Ar3z4xZnGMTDiTeV9pd+u0Oj9kUnbphl4LzaWcTkqj6OGwCPXR1PLkrwTM2kFUsHWH/Abu
jgMgAJlbYKibB3Omq9HxkdfQLLzlNAGjCDIrK4IMjlJ4e393TXGSyA9AaFG3v17uOsWlXtM0CdFG
GZ7NpFDPfaU2n8e5OuI57pjiunBJyS/pOG/RjGufWm7XMe4DWKP90TZKUoMpzx7LXDnYv63vY/+o
mKBIxVsCrmg7NnaMMwX4RqyGemEnJ0Vd0f+bF+V7TFj/nCE1afiVWXYHUcHe+mySdEJT/vBsXm+l
QQVUrxg3Fjqd6gQRKjR+RBf0XmSHcwf3TimIIu4F6Ak4idsVRj1LtDRlDUdPsj1mZ14oDGT2XUnj
4+ti5MX/VndxEOO19LO2Nq6KGA6KjAe+aGejpR6qpOWCkXnD1WDyx+C2vaKGfT59UWJTebCooSHK
Wi3nZB1p0PRwtg6M7uwz8assIiGECB9F/vurG7qWVqGrRayFpCfaRYtj5ZxYc/pxJvM9eM92vB/J
FH0EIAPUfreUurKi8q7ZuRZGmnBDl78urobodFrqSyiMZnjyXCQSGcRRnephzg8S97crlcIasAaZ
aC79wOZyGko9q4pVaWHLbJPTXMbJP7FXtKclXtf7237grZ+VbGeSLjlVgrrFxu2lZZu1zBDRwhI4
UuCUxfAwqPr60DRe4xtt13++be/tzmoqAwrAhOMPJEfl+iO6bgubEKH0cIYH5rfqNN51Tv8/Y2jy
F0urm0el87QHlS/tr01VnG5b39lYKW9JtAkXn3L35lXToyKKa3OcQpThq0clTf4rLRG/OF2unm9b
2lkn0QlqVFQ5NNlCuF7nYg+Lu7i4ornV57D29Pwj4vvLfWxVFLyXvnusYyZbKnpWn8xs8g7KFb/4
Ga8TIhpg+FrEWTipYFa3mJRB0JnvqnEJ7VxPjIthR7nqk/HpiJbbcfKuoxjhBYzp0v/nNlo3nWVL
MAtStc8+FKRO5fuWaZyZn+ix1wS9lTLPR7JNlseeWL15HOyyp4aFWFV6X3RZ1PpCuFS6cmeILkU5
Vc3Bp3vrcmhO0CGmjcXa6FZcbyjdcaHFfc3tj9z6YrbuHGqNKjePukkRNyneMKrtn7c/475VbqAu
5RTfDDQq2wJNaxWraTnoF1h206VfhvnZW6r+v3YmbS/HKvn3ttGdUwrW2JWanyhpU5i4Xqo9KZW3
ME0htIqo9xmoYdw7VjWHc+faB8d015RDK81FdlClcnltCnyf0dq9o4Zp15iXBgR0gA9WAnQky4MP
KJ3W9kQSPZOTYAdszsYUQstlVSe5Gpa2mwdGmi0XO3JTX1Vc+70XeUpop+0j9fs2/P3tJJ4jugNn
B7pgE1VNTFFbGnB/oTpDJ7R1vqaWOAx106z44NrtvM/cNh5o+UTRv9nOYGjw6IBnMiIQSDX3wOu+
LqvXnsuKXkeuzuKub/v2YTZAxftVm4kAvGV/sN4dl86NJ3sHE09etHWxqRPb0Chbjo/KjOtsKIeH
dMyS/7VAwp5qgbjLwcO8Y1CqqEghXwBCgOSvD5HhxrFuCLGEgznXn+I6o8Idx9V9yiS4UCEFPbD3
9lJKZiMNJSIXeqXbWRu5TT2OzrsaunYaPyqVOwBnMyLkGBK7O9fFPH5aOkf/dPsYvT2/BDtyWJ5D
3EPnUnr8V+GHOfSGm9Rs6wDgKJCFLSbQK9WXpGqrR0gl36taAs8s5aAh+PaK4gvoMrG5fE7Sz2u7
Rk5Qt7S8mLrVeR/yPqdBm6fFQ5oXycEV3dnYK1ObKxrPg5nlNd7Ac7MSQBsqlUVsue/V1pjOa9Q0
gWas/UEEsrs+YEYqbG0pKLaBhqg181CThq+p1Wb2D8jr8odj8Z5MSekd3Iy3psgncXJSFw4u8zZ6
nho7tvpuacOBuC9YKBS9W/Xko9k4ym/7VfARHBeQ3VxDlA2vPxoCGqndtSvQv6gtghJlznPduabv
pIry8fa5fBtpSCgGvoY7L2UtNq9FkyKJCG8NU44+3DfT2PuK05Znbc4ohnAe/aViOB6aOZDfl98f
tIrWkGqiWUvlBxgMbLzrpU5DudaMtO5CdU3FfV/N9pdkdAyfYpH2XOt9FRAkdXdV0QwfeETXcw+R
8jQCNyiCeKbjceAd9j4y2HZNxrUS1r3xRi7Czm2EQnpYNuuEYEupfqY5QtdLc4+Gsr29L67Gu0lK
i1OgZLo5ujYToEtjjaowtowqQMjyx2Q33kM29l1Yj8b6MVn6I7T6WzckbRJZyvhVxpfX260WTiQK
grswV6JYjoHWfVsZl3dLXgynVE4CFMuin70uOZoo+9bNo4OBzD5fG2obDdxryysYx7is9Dqsi8Qi
ctW0+yZz54syMAtxJVD6cPtg7+0u6SW+npBB4lyv7RVZFdW9ZtahVU5umKpOHiAFlobu2pl3WZv/
TTXzqOW+t0aKipDLpSQmjvfaZk7QTsin1mFUz3qQOSIBZ5RwmdQ5C+LatX/b+XFzXtnb+InJcjqv
TrU6nM0m9XXROO/qpa8uqtvYB7HJ7tIocjGjgYeT3OB6abWSd03UTXVoCnP0Ef2kiFA1yvscsQzU
ib3fr+CxNNIfRHkJRKALXdtb6q5IyFHYyjmP79y8/jnmNVOIW6Qp28HyDnZy7178QhUwCoK4eetx
O91ujdwdqhChM+tLTMc/8Jw0PdXM/jp1QnPeWV2bB3lmlAevilzIdWBLkw6NfhaDwButheuFmvCc
iwLKTphESfcebvryZJdjflBlegMwwM++MgMi5NpM3DTGoi1WFdLWT1Fz7uOTYbbdkxvFHyJGEz8k
TpmECSDpoI3hZSUZu21Ow/TEHLmesH42D2iKeyeK/hChH703pPU3X7h1G3Lt3kFhfl2mUGS9CNeO
YeaqWKezm/RHNctdex4hAsRoWSrdnOBusBllCiknbHU3/1Gqo/NPo+uTGoxLV+Z+ktbj/267oH2L
JC284LKwuHFBdtb1pOl82ll0pt9S2wuHNBJnzVxioOjuEZ195+1CZMiSZTVkQ0hzr79xv5jgf22z
CrXS1U8MQXYDd/Wq+6YR/cF52vOuskzKY0KzCL7VtSl3qGeESFw+npt478xpmU6iqp2/oq6cnpD/
wuctA+C32xu6YxXdLdpSKKtKMafNho4UI515NOoQldzuvp5H5a4cgcvWBPzBUNtakNGtOjAqL+Dm
gkodC3QKf3WotkqPGejcbPUKEfaaM1LRMKN3eWX+sEZjODFGZXpILD3+NajmsZu04uCW7CwZIScK
TrwmZPRbNcsONaJ1MpAy06ZoCCoBb2DyYgTR9TH/5NitFqSmfjTo8Q3Ri1caFSKKQIbUsH2z0VVF
Zc02GvcEULixQzopK7LAYrS+Exub93FvREtYMjrufTmDG35csj76x6vjtDnNtqIcvD3bPZC/RnpH
5KWAADLI7fqwLSbtzjLXXTljcrnPumEI11ZkodW3Hf00VEyjujyiZW39MkaJvZmISuUGSMBWPgQ1
WMVK8iI6OUlSfWG3q7+X9pAZvj1cv6wAQAKxSwn1DUhPizxqYGMZIYBTGk+6ophfS8/rTpERD/dz
Oxbnzmgsv0/T+rEa3QMHtXUY0joVTVkjNqXugNz4V0mpMQwWo+FN7xQPzfqUVMaDEavjQzNRrL59
c/csERFRtwGIIAkx15bmtjYmRCnAfpP1TL5VUZLyoWOKr2q1Vgdwjl1jYHEkefoXyWljTHjWtK46
8HZrzbvAjOw2mOiMZoGhr8un2yvbOyeSfvv/jG3e785bh0UZQJS3fdMAeXbbiwNM5vIHVmQ2SHOE
sGjbUqjsxdCiUSJuYdac9bSz7hK3dz7etrK7cQBC6FDzTnD+rzfOmRrmq4KbPyFzWH6IpvgzeLjh
vDCR92A9b0pd8uhJcUywPSSgb1pRKF04etYYEFhBqVIQNYpvwqy8gEdkeGzaRAtEhGo2MrTdxWhH
94VA6XfR679+wy88B9gmaqabiGBqRJm6Hfh89CLTh1nPNV/VhH2PsPVy0mJlfVB6czp4ObdBAUaJ
viB8AGDHpW8J1L2dmYmaZjgzuxlOpdp2U5BVeNIo0tuLQkp78FH3DBJCy+YihVNUGq4/KrSWKM1R
faIDHcF3ElBL2W795K628qBlhzNHdw4R1oBRIQRKqLWVZxjjoskG00M0uNfqO6cpx4fEXOyzQ9R+
sJe7pnihqP7gWpi8eb20KhoLr5pc9xTpU3XSjEb1BeXoszBh+f321aAeKgW7Jc8MqOa1qW62yQKK
kVVlYrpPmvh7Axngg9aRCN22tPMkQGxG6QY1KdSCtkFOnymjxuwXFATawv6wjHr7N/3gFDKbVX0i
jbUfq2iNAzWeImreU3xgfm9PGfHMewSkETT3xgdE7SKAbYNULamsnbWuFZfJzbtTu8zfby90x3NS
TKMES90JDfstSCRhNpEzz/g0r4TfLEzF+6rnXnPwGOwdf6Bo3DkovRJddP3hGruyrRZJllPfTuVf
fVsm92mcjYHZDe6dRusuuL2qvc8HClR2KeBVo95xbW9gwKizWjRei24cLksTKz/KxS4+qFplZkzw
SbqLPbrVu8gexN+V08VHY1fepHrSw0h9TMl35QK+KTWnk2dT6PVOUPDV+DxZbRREYii+Ay1XP7dJ
U50zLZ66U9/Y5sxAm64PGXbo/UU7t2T6j5c6X1IvHv/gYDmk1gwOkPnQG6GEiAZfX60emq+rcYY/
s/iugfKQoCN4cFl3AkYp6gWzTup+vwE7mbHqZqhSeKdVoD2Ap2u8D0syuJpvxdbw3GSdEQ7COjrQ
uzsP3Amcs2z9g+i4/vb4WcPtIF2fijpJP2dCT+4QrWreiyS2L2RG9eQbsy5npTdq7MeqVX1Oe6a1
g/ofV8q76lB/V60yOsLQ7OwHF42iJvggXp9tdaOIzWIYIuGd3Far/Z59u1s7DCYLhc5G6+vUb5nq
er59E3Y8Cb6ZCSOywCmrONe7YTUij3O6+SdYlSvZgtGHk2WNDBKe19NtUzuXjuIJ6A6bOTGcf/lT
XgWykwVaXSt546ZUaUPGbIN7sLsGcnXeBz1pwr1dVJ9NURZhuaJledv6jiPjmEGjxI+RmG47WHXc
9ZntJd4JwKJx1zLDnVxxSg4cy952MsQTsQ+pLkNecL1Gc7RXI8p5V6HO/1tZVfw55gw+Mib1iAi1
4zIBXEmYoNTAJVC7tiRSEc9VyR6OINeCWqBgU6OuGjhrJ2d5i+zu9v7t2YMozwNOqgkddfO2qqko
W9XoPLAqfQlXPf/UMe3+ooi6CpqiOGol/+rwvc7oOSCMe5UdQGT6KTxt1teNcc5Har3TUCXVOU3S
EUlmpwuErjcPS6esd4lwR79lnKQvx/z6KaK57wqDY+tNnX03WPYPBPb0YLYpojN7bzrYkL1Pjftw
uDt8Afoy1x9AH8Cmel7hQatMDY5zbH9oS7PwAS5G4e29PzK12YuCV7MrK0xNhVreZ5pT0rQz0hcL
KYqDS7pzTYj1CXmhDdLv3XqhJE6GbEL54yTMPL6Ya0XLd1Xqg2uyc5jIkVCORH4Ata6tokYM5Ldv
GBCKyqvCd61WN/aduNPCxpzgLfWu/d/tHdyWjqW7Af/wq+CmAoXYJIB0XtfIttGsipi0+1lzqUc5
UfFOadLln4Xy3zNiC71frWlxsNKdT0eURpnvF0IHWtHmlNR2qXuTxUrlBAMXrQPfo5n+bMaiPKhC
7a5R6i1hUA4IlJv+yr8my0LpVI+j04jozk8IGKitJYpaCVSkRfbPYsX6s9Mq0X0r+vZ8e393l8lA
YUmNA2WyJbvI4TaGg0YIQX6mfxELOKPFtaLC9+rxiEi0Zwu/J8EXaB+D5b1eZ505xmLPNp7BLXWf
SajuQ5bnD+4Kven3V0XhRWaC9JQJ1a4tMZhhJtdsImTQUqGElHuAJg5jWQ9Bko/pcvBE7eXbgB7k
nBAUf6SC07U91UoZROwm0Wkaa8qVXmn1X209G5j45aq+suZQeiL7y9qLgmEspRlUVdccHNgdB8Bv
kJALKOqyEH/9G5IoNiGCVayZmTl/o/wsPgvyi4Ol7gQ7VPdpD1O8+8Xtu7bCw6nUdu1QuBtLNQvd
Mqlh1sGwEYN2MhEXss6K1mm/OxcVN0DRhDNKSYOIc6u6qOp1nqemGp1WrbW+Wupkf8qm+NNvn5or
I5uv6GVJtTYaRmaji6CccNn0OonPpZim/26b2gtmsSU5tv/H2Zf1yMmjbf8iJPblFIpaek13Zz9B
6Sw22GCMFwy//rt4Xn1SurrUrYxGmjlIJi6wuX0v1wLldggfnoUXpvqGZZFpIEK+9FeMuGIqTab5
pzBk64/AS9urxXPsIOeo+0zCzlWA2I30SuWT6EvtAwxv7SLeO0TbI55d3kgU0D1BIxiY8PMhhzfT
yMRr0OwMDboDWrhuD5O8zXipkSWX70mqXDpNm8IYatRtUn9eteRLYBNYDGC5kNCGlRMoR6ZEm2y1
J0zM8g/Oolt1BwiFei9PuRCMAOBD4o7vBZ2bV9PkIXYFmBreLm9iAJMgff/USi5hmsWW+N8zjv/m
5JAQ33An550/z8v4PEcabu08EJVi0kc7uJX1HPTt6e2DdWkDt5H8/1/qLAoEINfnQs0epLX6aMdd
YfaQJ7X7wjO6GlCkvbPepdeYQOEMOBOIYwB/+DIeBIVsZpksHuRwJCblTRD/Clv3pQ9M+vntJ7v4
yWytdIjq4tp/hTG3GSU6CLFjSyGWH2sEfdAy8qcfRkKa2IVp+LSV7dD05bSEcEZ2guZJXEof6FiF
ThL6kLHcvf2bLr3tDfCKXlwEmuq5eXjUaI9nnu/tVFaAwgXmob2XcGcrB+g7nEDbNf/qzb4FwmzD
9KDaRL1/DvRY+Cg9fxEeGuJMI5PO1HNs7FjDDetuLZL+fwiJ6HZAhQhNXHSTzra3NQ0GCkGHd54P
/bHrDfxkcvBf2s3/+u13eekkZWD54JsEivjV0BMpOWNzh4gI0njziXfiKwAsxT7IyP9yZoHBBDkC
UzjkW2exNyi6tW9T5+1WF2ZfF0sfpniad20bvkde3v6l83AKdAXA9EAFAXu6PfNfmd2SUTYuBc4H
c6HajSxWZeO5997cpVOIVjCoSXhx+Sv9eJSYK7o8+AbjdJkOuZrnL4AHNqXHNdsTBsL02zt18anQ
EwYFA6Dh7Lwi9/zMLPMm1WiY8Hcu6+SDWToA0t9e5vWBQCEDNAEgTSBzveqr+CvUCgdIGtUJTcUX
PgFAXI3DIh4YXUf1TvZ0YTFkTSBC4TLC/5yfCadDB9tNQeo16Ncq0kVx8JMmq2wWzu+k+1vy+fJQ
QKIM7gsAZ2x66+dgkRFyA2BgxPim5ih7BnuNHIZx9lUJ30hzosDxHgOZmKRck7hwZRMt8ztf9esN
xC/YyDPgsPzHant5LGF5EtJZFt4ucDO/droPrroBovlv79/rY7mtslFsN277K157ZPWiuokTYG8I
BKi8tv8GWVHe1VSO3kcvGNpw9/aKFzcReSnkjzdMyHmjqllG2DIxTdCGmopTt7YNtCBkXFPMOP75
SsfD/bXU9vB/fdlmIbMo4onUk2B8p5NB34wNyqaQpM3j2091cbdSSNbj0ITII86aCLAYCPOOGlIr
l8N4OlDqySdF/z88ECZLW6zfmiLnvCYj42JIKaReRTsVB5qMP0lP7L7NYAj99vNc2iU0kDFm3XLf
V6CLqYnWKHINAV+zJac0aPzHYWx7UfotWrj/vhaQ/hslF7cm7rCX2xTkbec77Xk7mfpmRwGqO6pF
uToFsu+fx2VQVtmKTuwR5ADO5SDjPhrp4mm6tUL640oicpwCCbupxL0Hmrl0InAhA9T7X4Pi3ADG
T2cSCBPSGpRUXWvlgk3NTu7//d1t8gZbnx+A6XMaakyGLG5aSet5Yhlo/6kuU3ganCJJ3ou+F0LF
BiNFixk95o0p+nKbrCvojAl/W2PcT240XHX2kTdntex7fgAqKf3w9qNdeIEggqCThSEguBjnQF0A
0FmQyoQC5BLP97DRIXfwco7eCYCvq5uNmwRLC1DpNiDXWaMx9jwio6loaxE0UWWmyFYpQMMg3Hfe
h7Ajbd0ifX7ndrnwKl8sehYtCOslsTRr63QSAuCCwX5gjk3XWb/Oz/no9Dt8yAuvEvrK4F3gOsM4
+ty7w8yhCkOCqN4rFVXYyeIEccf3LI8udFg21b3NugOqdDj2ZyekE5vsBDS469VfvbopclW5bGpq
gWhSpZ0XnuwwkIMGO/QKGw7X7JDN9dun5kLgAvkbtUcG3dXN3/TlKS3+zx6PsHpJRrrjq7CHXHsN
Jo5D8fXfl0J1jViM+xlwhrNd5ArjN/ADurrx++k0Oq8t12BcKzXl+TunNMevPktHNssu9DrBMsXk
cPvzv24ykPrCXlAO4wybL1c4JtMDjEjYQeM2vZf+1nqwgrfI83qoJ7z9mBcOK9YGOAj/gfHR+a5C
PDcLSNKz2iNeWkerEyVk5YMqkrjEw3F+TxT00g7+vd72xf71rJI0/ZLEWA+EYVXl3SyqnMTTdWgi
/k5hfOHjR3dng6EA2oh0Lny5VD732udR0dXhSv0frseQ38W8e5BtnA0lRyfwO6q7/vD2C734gCgQ
MRZE0HlFojX45pMO0hu1TICdxN/jRwBGgqtCGvrOA15aCuFz0yzCxBll1MsH9NVWjMgCeze3864h
Xfs59IBnmCC//M5Sl94lch+wrtEcB05ri0F/bZuYej4pTBtrGD0MYMpKsSc+LFHoYuP7dWbikIKs
8E7adels/r3o9vx/LZrpJPLgCILvIvPHq1SToBpbLq6EMe1VbvW/iuDgS9/wPFs9BQI9qPsv14sp
JH1YQ3kNot5t38+40w09IP1KDw04ypUo8vfyiEvvFdcTxunblYFq7uWSNlz8VBZzWy9AG8NOA9UY
jFyTZgcedkJLgRB0aKf832etEGoGBwhAis2z5/yrT5lPvCJc2loPytR2gqmDV2T6Rpvk179/DgBh
btzATbP53CXa6wRwiY3f1qDNJ8cOQtZV6yJTjcJT/8OXB3V7AMEADXmNwQxNM9lMqrbmU0vuEzLw
E7Dky3Gx0Xuj/9dXLupHwEqRk20YpvRs20yXYya+Zl0NQNrwAdBXcRNr+Z617+vzj7cWoasHMF28
4S1eHg7oS9jGbASqCJ63EAMw+zQ3oKUL/1kubbR7e6e2RPzlLYSBMZTUUYKg9Qwd75erqWAdinYE
EjsbaH+QK8/3APfcJ4bJMqN2PqpCc2jo6eYQxe69Ac7rDwGIMDThoRK4kSzPu/HUzL0JHJhhrGkS
iPnZ5QpeFOIpLoyGqrBUQE4W08Pbj/w6gEKTMkTLC/hkKF+dD8pz1mXxkBeqRglkK8aUOsAm2avg
JvevFvCYt4EMgiII6wHffy6w5ZqCWq+wfQ1SJGxiO0MgJ07UUIgyTLPuHUT564wCq/3HBdkUARCv
z/ayQCBLJwZ9zSaSVzNgZ7sV2g5VmAE01OfDY99E0QlAlePbL/TSugA/b64AIMHBn+vlusMELqcO
gUKJuj67tT7v7ucUXkhk9p5oH+rD0EGqPlxwlN9e+MJOAnm1cV8gsoVhztnCrQ9fHLxYXpNpmk+B
ZespzIwBIC3n/nvuLBefMkdjBURK6LWfS8DpyMnUKMdrBd4EphUmUGWmen/PzHLP5Cw/DkW/VMym
72HfLj0mJiX/56SCi+psX2NnQ7TfPVaPiY98sLfRQTarOw2T379zhC4uBWIGiCGIX/hEXm4lDAER
RVu1vdE8wiQM3LHEm8h9LMfhnc/w0vsEuAhEYMAkgTM4jzyyK3jnCV6zHFxJ0AjVYfSsADs4DD7b
aAwPS5iYHSgh7/m0b9UmnuNl2MOlvxFi0SlDLnWuV6zsrAhrHKwL4C1koxK1RwBvtxFucqWiQQ+x
tsZvaNVEbkEQwmmQO0OkiHee68IdgReWKyO9urSUnSefAswjGmg4R1KU8zzHpx7oeVkN4KWOZQYm
z5/Jw/1bD0tMnpcMHKMqK1zRl0oUUoKyCo+ScowzDRtSOFrO1dIuuFnCnrZYp6VuPoLMMIzIL3X0
3XIm+5OzTT7vQm0iXZkRfxMLMWjM0h5I5XKeRnb0E9arqh9J+LWFbPe005oud9CUIN3BEON9T5ak
OA4pYaoMXNvmB4KnrkPTgjGnhTNhhW4UVXW8xZZdAcfN3eh1CuRINQWADOEVnnwlSF9C6QSiiHMB
zZRSQTXsVrU0/tNBdXWqdAfrBpDv7ChxaMOAlrn0vK7krb9e25Z6EVR2us4/ecDSAO9hUfGVi0Dr
8tAsOX+yJIAKYktIdmCxht+nysfiVxx66idAVmxrBmp+ZTqdxdejzFtazmFq56qJPXtiYySDu3xJ
/RuW+nN0Td1KPqMaCB/s2s4/hr7l3yBZPf0AlGa0padyv8C0JWI3hcBMq25UAshWk3jpjyBDUVFN
WT6TvT+hvlCBv9zjmpnGAy7n9sFXYCBXrLHyGEOHCuLUuk15ZUPby52VUKoufUgi0HLtJ++n9IbO
lFSPTQiM37ye5BjxqSwgbTBWnvHDDzoCtui4rg2fK81NlNUuygZMAGCoCTuD2AH2p6AdlJdQ0tGf
A6qau2Bhut1NY6y/dtRzG/aVZaTKneW3EnXK77BDFli2I1gCRwt457NvZsoqKVwU3YaGdLDeIhzC
nUnOBrMLWtF/gYNmI6qlWO3VpIged9AkECcbDWlcen4Dou64muETtwTCWko2TleNltgJwiWcygCc
iH+js8WBGQKXeCpTQ9yXtJGsueqx2E/waKK+gj8EgEaolZENAHmzPM+Qd7pmg0x/QV4LtxgrmnWs
+x4qgzWDahKro8yID6qIvKxUfjH5JUk13Su0ubOyaxLzJ0TX8xf1i/lqThrGD763hh911sNyyRND
qvBOGh+ZKazU9jjEUJfpYtIuVTbygkD73mvVnlDrpt3c90G7X3w7CEgOh6yvIHEmloe17da05jNJ
e8h9ifRm4rPJS/Sh/B9k9gfM1wGvPc1RyHANjoz9tBIeneXS9941jSx5htLL8pToED2VuHNLUHG0
9m+UAgSgAoO3jX/6WVtkHxYG9b8RPXi7izOpQeWPRyertVmjbtg5Jka6XzooI2M3UHJXA7GAwBiT
wisaQJniWzx6QfzQhC6CDYjSQAmWOptnfrJhMEK/z1OS6hJsleRHb2DbtB+zlIs/gAwB2jtB6MKv
R+T29ybojD9UMadNXOFHNOKKQPiZlW2m6XxHWLDaEqiY+SabmBdDYlkAYjh709R9TbwYAAsXDMOM
T8nLTtDVmWxpAl+pKuNNoz5aF0fLQUzEsHL21uQ3/D7JLRT5UhpB3DlYPhCGFKiSs/JImY+zI0hX
ec9+FCCVTSX0pE13r2GEkU+lkBkNHlmOVkC1pl37aTSBV5RZ3FoGh7/AAvkAZSHoGY3eDICkclrs
KOFRVOYLXdpDEVnzJUlIk5YZI3l4dKuHDA53fkb3/dK6YL+uUNfYL9C7D28W6Pj0v+0akOYpmuig
HkUj4qcV8HQYOxSxFndJF4btrc6hlfmLe00wXEPgoKB3me94+BWCdmF+m9uRBTt02LzHcaQjR0Ag
cQpgp4K6bpS6MKrihXXtQfkp+13wzNwkM5v1UQYIN/tshIbssciERFrfGiohVSXFWg1pl2ITW0/B
2SKd9SGizdztEzZCgaJvMvObBq0f3c5p3/9xrUhWUGxSLRHUBhPedv3KP42e081VSsB13o1pmz9m
xg/6GrO0ftovsRF/UpMNKQBYdPnkaWN5ZZAMtjdUty7dF/g90W41Bfzn4iUYyZWfNjYvHZdee+Re
DLl9k0OxB5JLSl1HcZuQH4u2ottNQ7Kuu5jzcSx9rVj4qGQ70A84gJJVqY64J6vex3G7y5CJQXS+
zUA14QsPi0M6slSW3RRHGrxlkmWPwDV4vqxSZfpmL3TruZ2FEixEyBSbFrXneBh5OyoCRKzfGqb7
CjoWc1S2k0mv0S61/bGwa1bsW79fEDY9Z9BFa+CwF9c5ka3+1UYr+aajpFMVGWSe1cIk0See+fN0
05EwbwH5g4HTEyDeabcb4hRWMZAxNhH4C3lIzeogV1SoFdlJTnGb3tps7D1QDeC5XRCI8VFX/Aki
Tv17zgPffgkaj9C64ys42Q7jxiTap0O/5vtJpTPfwKnpVEOaFSIZShOAK/ZzHyzyq08g8OmVFFAk
tveUZyHpNcSwmz/ormNjGQNv3/1G0gjtU9zP6GpLGOrJA4bRs/6Yev60VGqUFFERkqHBbs4GAZQ8
XRnuvGgxBT75QET7LjeZBFRvmsZSAI81l9majf73os07UW56VRHUxd1YoE8ImnmF6DXMJckjN1YO
fghoQMNvKqv8kCECaB+eXFsLRS83oMFAomexDb03Nu2XmppmobehG8X15HHe7dpJ8pugYF5/7KHt
7VfBzMmz7bCHkHnLGQe2HoCoqmtliDYJ16YoAQBNlh01feGudIwgV64hmdfKcae+LpA0ubfDUgAx
PWWuqczQGr9swGM6OULmGCK8rUZws6H+YiwtDOxEUhKVndPL/WB14qH49ENSLQipn4t5gj8TfHX4
PVTPEXJ74KPoLkAoYGVi4rD90PoapU0Qs74vGdFtsQNFwiQSMUyHcTXF4drvtfIF22lvHsL90nAU
0wwaYnwXRctyr9wwRVWAdlpbCpq6GGLnmtsKPec0xGFcLbkjoMrQX6rvtOOVsA0DZh1duaFKeI6E
OOigrVnig8i7PRcuWW7GPFHxScU0Co98cK07JirQ44F4jcZvB7SkX2CdMfVF+lGOSyoZUiCjmgIg
dZmRMu6SobiVseD6duxobPDbRtBbyzBblzgvlzjz5Fekq3L8kslRNPdNXxDEQB95/ExKL2FmvLZz
uKKVHTqtj0GT9ncE0A2yyySj+hQ3uSLTDv/ltb8nSvoEne9B2Z2FpORQpx4cGMuuy5GdITj0cUmm
AAN0iIKotlyKHkp+zppcHNGYGb0dtPej+REWyvGnAP/aeliBzSCl88Jpqnt8B+M+9Jf8h0jXsSnh
yC2yo1QEHgUoJVtVR0XT2Os5LtTHbEWbs46zOQOLZiBwPugSpaf7UXPPL12a/YfW1/CiyRAgaNnx
RCESeVDtvnVInyFJiKvF7oKpaX8mLssXfC9d8j2cm0RWc1aQB4WcJNwBhREfvdSHGtnCCwzeUN5Q
DdeRoAlhcxarG5y/xjtEHVisZYEBxb2KCuEOg8KfDTmN2Y4BM/0H3ijwsBwxK31s49l903Pf3Uke
oU3cMnDnb9jIY+QfsiEJ+pmzkUfqKwIyiQAzNWxoY3dpwCJaQ5Us5nUx2uBTwmg2lTpegGgDSXy4
h1UHeKQej6eiAoEh/CAdGA4lmFaFPqAEk7/WVffXhcnz8eh6Pn+FSmBx2y0FDHWMBYYd2UOA/0dq
i0UdW5btFYu8+yEeDEIwjfKTgR/pLwZH1+Ehn014j4MZTSgciPcEvENGkeJxdgXIQ/Mp7r1elQzV
xGPDGuLv4nYSH/FYMb3O6ECwTJv7985biqAavEDfFqnzQyS8am2uU+HiL8pHFotHaRZ97JZURDsV
JRDrQPW2foFjBr74qDBLfFAT7CRPMpc8K12P/dnlopnuu0VOWclMR6CaICzeto+77tqfQ//nEBOG
exZ6jM/w5Ap/eYJAFHLRRXfrtMTNlhvrtyW3CD81PoX4a8elHmoJcnxe9TpJeNWi4knKpe3A8Ytz
vZYBaYNTPoVbF2nOCQTPIq6qwvk2rKJYm6xmkQ1uRIszCtntpOnLTvG1r9CUbYZjMcfxAK0BKGfX
Sdh5V6gnPLJPxZT+pMYDzme1U9+inl45ww0z4g5Zo6FQd8jEzFCSQSXBXuEGAMceQ4jfehEOToMW
QkgHlrDmWa+mQ61guiipgddP01KEgCpFqHMJmD403MopL12eIpUHyDchtnE9hgr/NlBvPof28TCk
FVsXflhNM7tyaPuoezQ28H/ClDE1FZEZG/Z94vD9TyilO3y/EDLDvZAGP1lWcLITSYAknzXpEKCg
T4CmEOhbukqnPOS7Do7arAxAnptL6gYbV1wAZ4zmkUWTNZ1nANS9IQYNR6r0h6VmcjWubaJwMXMZ
lEHhy/gguiRk9eBkZ2uTZNA/aYUuKm+wzYINRpvlSLtUdGUwTSav0pjQ6c41fLzroY+lS2jlFPlt
g2L3aHkffQEoqzGlmJVQcFQpoqeOAt2Mbk+77ijf7obIhPAx9f0JaX3YoS9WOZOZxzRWIS1NSuPu
apAYMJYgf8cf4cqolqMau+ILiLbRTTeR4Luv+MBv1hbqY7hTVzlW88Cjh3CAX/qHbkjHH13s8WG/
Iqv97VZcxhXHT/wjQKhBJFnW7HbuMXEqkSXq9riEwuB9Rl4rSoCaQw31DtEWpco3qYKwjZGxDGv6
fRycJVdcDbBxTOc8thV4dgmGZXHSZ9B1cgrHFKbfuMJSxYs7M8xLhnYO2i33kG9lpgTVQD2EpG/W
/ew78btnbrFVnrgC2ZRrEvSEgpg+bxUJLjdE7HmPctf+wkUQtBA8HFpIzHGDF5Lmrt0n0sFRHP2A
ddcT4RXXsabhPcDPwdMwFj6tfLuYEyaaFFVTlnUPQ5wsthxDyJiVKXSj4zJPuPoUNHH7HEZT/Fs7
XWA23Yzi4DQ0yCqUbCjFY1S/CT7BQl6xfLWq1EMORc1WjLxBPA+W34j9uYDZsJm/R8L3ON69IRj6
apbf95u2JKBUtP8p4lnPh7gvlNzhncIRJSVp+NisIgxK59aoLz0B3fdDxJELlHjH04/R7wZTdjY1
rgQsQ3zMcqFvEhAGRDngJNxPouNfWkix/W5p0hyRyXozFGr7DrmHSk9sXuXX2YIoUo6yQJNgiGSP
fjmcUDG5zbTXI2FkwZVuedseoj4k6K1NaHGXMHd0kNEqCMJcN09ze0rhXj5WmAsBRyO0j0rA70V4
p/tsgeEPNXbCg8fBES9jILDvieKxxr9hn+BmhxFc10eS7cgyC5z6gk4OaYAen9FwyXzkIsQ9dkje
B9gKQZ2o7ObU/5VgtE1KOnY8B2OJq+cejLC0HKcJNaubXH43TZOAlmzfBU+R5wffC07noHJ6Cn9q
XoiHDgd+rRIZ2qt8IWNWeRoZyCk1UCRGbzIRV/CoK/LK63S8pwvqWpi++tlcsiB3aZ2NzewhQZv7
BcFpbL9CwYd/kUXAvqrOR+tB+QtJ9roZ52dlqXgsOoH+pSpSFe6SMUm/NdRxvDQ0m1YMliP/uY1Z
dDMDBjdXPvVgk7VmlvzKZ4F80KB2QhwIE/9bGtERLS1iCVKnWaqbFPJtHgp1tt7AhXmllS1W4LLC
QqQfA9XFp5BZ9nVIIMpVU5Wkv5FuLfgaPZk+qQzKhDvqL+wLWrjdc8CTxYANJuyPACzXEG2FFTlQ
Cj96CkKGAcoLTubieQmA0C61LtxnADh7XUGbJcUphY9QWJNRBMiemh6126icPfQNvHSh2pfER5m1
xC85Ewt6Irnx6I410xax4aV7L3ngCHplSf7TUal+WzDDVDnkOXxfIo1meZVBqegRJNaMV4uS8qev
EHVrHKvk94Kw/BkwcfG5TVSI7kObIINoPIEAyrkcpyprmTfXaxTAPUpkHX41m5SfowmBaR30BAvr
7VyRyu0qzMfTaGeEgtlE7X3hEWhZppmed8xCObKycYtLaEZB9DvQSKLA6hySU296+P6izIk/6w7A
nbuEoTCscGHrDJ+H7qGgril3EG+FQuXJb1sXfhjiDGdotTCcrOg8J/cYe0KLKjK0zY8Tur2o7kQa
06sITUZea9rxqzFy1u5739NFGfR+4iqT2jGocvhiYHLh4tSWoUqzHwBfTNiWpTEhWjYDZPACtJgP
RRfMUUUw14CQDqPsmsMgzbuNOlT5OxsV3ljmOkLfpiBJDLQDiwJk5TYX6ImrTj7N1mftzojY6VL3
haH36N2T7zqEWjcYNEx/0H0SAEq3Dul9P4ycnDhu+UchqAVbgSL5r0FtF6ZUYLEpsNkd0tUhEPFU
wT4gOGhlOl7LxfZPk85QqhqXIZlvkHVMQOqkxa2AAjb0RLWe70DoQ5+oAN94LUOT4l5LeJJJJM/R
yspezXIsA3Qbn8Jh9uixUF33DfkQ6kCvGTMIihdoyoDh2SsEJMykH8gQiW9tHjefzOLmdOsiQxhe
Yy6RV3OHiqZalUqusoGNtuqJxFCsgGK2KB0StP7g+iR3J4FO3Tf4JMUPxMtYW0nc9kVJ8O3znT8H
gYGfdGNuSeQyqF+h+RKU0BxBh23IE++bQ3lxT9dEf5R2YR8EG5FcDbnIP+KzwiaNecOuxdygugdD
Kg8f/cLz2hO8cCPgc/U4bHVFavF3PHutCOYtS8Ah1aB0jJowRhHRWWRxS4KqctfkFog9uASPXYU5
UXKIiQ1h8jSwWOCKTMUDosfwQQzcdbgVQKDaTU0S1FEihwh9LBvcIn2z+JRAqErym2lEj/RmQs0G
TUBIeh2T2dmHZA6W72Ywur0qtEIYJEaFR9WnNKvmzfqkEk2S//ZkEtwThBp8wiPRrOaZKz5BaCdA
H7Ydsm9LIwEynAud44A1Jntiaho6uFCkYOgN/TRmZVtAr6bM2ZjRQzuHJtj7OfoBuN0kAeBy4H2D
fl5CWBlNmVFbGpsfuED7buc6GXw0ccw/JcTEd7CjXeCsNfno/ArilgNwCTHmUNHQjVAD9QooaxWU
fp20adQReFgCV5yC/1xakCJKuWYoiMAl8Pt9PjXcr9OhSO4HbfBxUNdhiJOS2KGxiVzT39mUjg8Z
xmJ/4lDaDgrESIQQ2dFnLXPSA5jAV5I881h3zzCykwQWBZ05Eng4shsxGFSaIa4AlC5p5q7QeoPS
9kQy1T4M0UZwS4ZJvAMyfQ2gKABV3GhRSHoxBj8DSDW+nCQkvTGONjFSr4L6+9FXAcwlafKxI8p9
ensKfQEjiQVjGDjkm8wmtMdeDk0V1xAdgA0HjDSH5S5qlKuYQugkCq5aTcDQTkNRceq5mnfUs8Xe
9N174soXxO3wI4CN3ADrm/DaGTgFh12D3097oLub6XrFGXkyhWa/2nXMdA1ddWSSlEAlu7Qrxf0D
vpckuwQCfFdQVEGH9u2X8horgwErAFXwMUNHEPzcl+9Eh4HoqYTXJ/jVww1KePFRRn37Duj29RgX
YyHA5vONQwJd6fM3v8QKc5G1r30CKTlMLWcEgDS5JsNKD//6QED+gOUfA5yDLPj8VFEMRyUnxVAX
3BaloeN8jSmH/878/QIgZmOlQp8AYBxYL25n+y/wm+j1GuWuxwOpCTGgz/hvscrpY9KkYKKu8LWb
POme3n60S28RA44kAMh38yLY/vyvRdGPnoGbyvt6pXKuRO6iY1yIZq+oGN5BFF78VgC324joQG68
IiF4MERbgaAf6piSz6MBlDeyVlWY5A03MOJojiEEE/cQvVSfRbROFeeheE9R9PXZxKH86zecnU0S
eiSadYHndRAPQjrFhxvq8fDfAQ6bFzvUmgE0gIjKWRzyM1giL+iF1FgLbQnld8/oE8N0drXxM4Yx
SAc6Zuk3YGrek1C+FALxgjcFPxg/Q4j25Y6CFLkiHnVDPfDY3LSZBIZyoRNQBVDz0x4GyG+foIvr
QYYnBW4a8irhhvX46wS1I7j5Hp+gQuvzpUanfq4Sj6V7m2AYZzZZ3rfXu8BJxRZCk2bzRs0Qerct
/mtBMDSJvyR8qJuej/TEFqxUiTBpbpY57e4mF+lHpTCeG+BtA9/mGVPjiHlrWoaxzWsi+uSqNyz8
8vbvuniyoG4GWU+IkafnMnhmSKK2gc5kDYNl9t0zoJR7kHou317l4tuGyTbQ2wDOoCZ/+fDUOI0K
MASqbEUPoC08cc+CGZNpVHm3E7KKd2L5haAEpxcEWog8oUF8DoqnqZSJRUlQwxS1OIXG6D3Gmgm6
ZsB8+Y1OHtZsEvZfn3LzPYC6H/R6oKMcnkuVrpIFMbLWof5/3J1Xc+RYeqb/ykTfowVvNjS6gEtD
76vqBsEiq+C9x6/fB+weqTJJMbd0pdgJqaWeJHmAk8d85jVtUQU/DC1JHyFFzZeVNC27WYWQe+I1
359NbyPCqcYNCWDgMWs0yhEDiOeo9AytSxDi1dR7NbMonZmL4cRgvJ0iY3nPc0fZTjKAUOTgYT7/
bt+hotZnQDFVBz0LLvIYct01g5oks8DCFg0dKavF3KfqynQbqLcXWSj7pliZTlJn/e9KyjEyDA2m
HJ0HHuBoVdFGU7ogadEmx3V723d16AFEae1qHvGGGtRTEuHvVvE6HoQtbOk5p95FTdygczgveYn3
jZw8m5FeZa5BGvV9QW+1duSlOeWq8W4dM+JKPV4tUsBzHYssTLlFExCUNzSWAT86Q2+vhghwSowN
zxnQBuMS/IRx4kh4d7mugwKDN9BlAmd77Mcd90NhIgZXen1lFrZlLXAj6VyCE8xOhSgfvd96fTPK
ild4L7ouyCpdksKLDTGrbU3I63yLbJhk2soidhsSh/RbweRuPl+zbxvjAE3HOyIpDISejYps0NHS
KQeAJMCBKk+AMnbbkcZSE7NwBM+SUUEkDb3aR2p9iVdXofkEHrmg2zQE4XkEFouWBMAuLwLPcRdF
UmDamUzD839wmkCVWmNE2hDvyL/EnsoQ6UHpmVVZbAWKaR6442pjWtR+omUerj6fk49WN/VUsPaE
c+s1fHhGh1bd5SpZvleN9exocxb5kxCpZ2jWpWhfJad4sW+L9/g74DZcCW8QGvg/hwNWek4nNO8q
LxhVys5isFwTXITTWYCB1ZUx60vnNXOkfO0E2bhMxCK/1uWhCey8WdSbqgX0/vtTjtImxzc3lYVw
zbpcf7mjh66qh7YIKg8X3Nyz2rLaUneJPIS5JN8A7XDi/P5gp0nIb2BSgSEQrKajeItqhVKE4siU
J0q87ZvuuzbroWeimON//uW+u+YJ5+DFk2Yh7AYV4GikRQ0iNZTpliQEy62ti7HyA6W8UwKH7++C
df2gwsVXusKbj7KbcMS3Be+v2kuLSvRB+CAurSjC3lwyJBc18Bl1YCg7MoZT6lTvs8mVJgI4l5ME
ehiyn4ffHQ7oVmmMSu0pdCJJn1MwGYYRuR16VoNX9aq+68qx9+SIOEftrOoqqvv2CxnSKdPd998q
5ogKgHZJk9hJxxrb6UgaKYLHQCDADLbCNE4/LRg712On1f2JFfvhWMSVJPEU/FF4PHxreo4m+GfG
Mmuxs7NJQXRXShZ7mufU+3wJfTQUpEoLM3EJCPKxvlrRa1W5mFrtiXOruiyxbCcH+UMq1cmJ0/n9
Yl13IdRLtIQRrDw+iWiVKOBcLb7KKV1am6owkNCoDavwxOy9o5KwZtCUl5g+3MC4Dw5nD7ZYPap9
gpNUMz+2nX4vwH5wlyFpPU3Hf3pRKD8ZK/agFur0xJb8aD55RUofqwYPF+7h4G0pKnO08JajkFl+
Q4dmBxgp3qbNUp0Y6v01++YKiHM5+59Y4ug9YR1IFeiYxjMSrfOzStSvZyInTzSCClwNOZJGq81q
TtQ6PtyTBn2zf417RAOQ9ToSUyxWQZBxJoz1EO7y3JR8uahav8CN0kXosNnliWVxw3TN3aI25nOB
Z/Wpk/2DySbRo0JETEgx5JhBs6ghgsNp0WAB0usOiHRxb+RQc+vGOkWV+2D1smRZvug263y1R5Od
Y44QkZ833kxT1aXa1J2VlLe//fZuXNUXVuIoA1F3OVw9aJBK3I914+HZVWyqYY48nOtkeyqk6cQt
9T4wgFxMRkP2BoOMI/ZwqBLlvNCsZXZJnTWemeHRGbZK8WNiU9nmhELOiW354YBYQIu8gwzh+Oga
jsxJAg9iNHSZkHMcYVO7Waq9giaAfaCl2Ynd8dHa4PBEVQz5GGDNR3cjbswRHjBli0ZCqDhxoYk2
soaiMzOpJ3bER2tDw8YVpiG3AxrAh1MJXNqYMgu3jIbZvpFGHMBcS08gdX2+Oj4ah6iavAHVFh0t
scNx8IerojQNkeDtTNOzgu4SIsgp37SP5u3NJZNtZUAwPBqkJ6EVwmBsvDGykIulWeCHRr+4WsE+
//x9PjjAsPJaPSsILXixo4OklbRuaKYKNzhVWW1/kdoL4haMyxBPF2jP604fD78tDcmyh1dEfXGt
wBrHzmVYbUXVkIytJ+Vk7lYzNltoKtfV3EonLrwPZpJzQDRXK2Xip2O5AAlWYTFaReuZCbYfY4rF
XQJt2BlNmm6fz+QHK4NpRBnIWLUJIBQerox2pXwTP7VehpnLNV0ow1Y7bTixzj/YwVxrEoEJVVNL
O/b21AtEv6ZFZZ1n6ewlURltC3pveC3Q9qOU/D8IgyCEUg5GVZbD8JiBKgetImVz33llBOO7xyLW
rgvCwCSPpr+KDv/2Mv2f8Ed5/VeC0v7Hv/PvL2U10w+PuqN//Y+r6kdx1zU/fnQXz9W/r7/6nz96
+Iv/cRG/NGVb/uyOf+rgl/j7f4/vPnfPB//iFV3czTf9j2a+/dFSeHwbgCddf/L/9cN//Hj7K/dz
9eOff7yUfdGtf40GQ/HH3x/tXv/5h8mu+rdf//zfn10+5/ya/9yUP/6xa7Pn4rU9/rUfz233zz8E
/U+Z0wb1aBk5VROF+T/+Mf54+8T4k/N83cCQq2E9rtXPomy66J9/6PKf9A0QAEBXgsOKgO+Pf7Rl
//aRxEcq2pdEnKiJkyj98a/HO/ie/ut7+0fR59dlXHTtP/9409v/r3yTnBExYmq91NFXfiv3yuHS
x0gNxay+UJ3YiNubNrGkHbJM96CQYw+FzGBHLY1LoF/od6OosQFEEl8mQSbv4wQ8nYTwG35+0V0o
phCc4ujSHKGiAx9IbybJuP5lcv9++l+fVjmMTf96WuaFbQo3Gzn19fNfctHRrIKkFArFQSmxfQzI
QA0oP415XymlDlxPxQaVksVORvyCjgCo/9sIZCI+AkYi7eCU4OWJFEPuJ4BGtwqMK1DaWVdS0OmT
yNZi2Aw2dbsfSKV0lyLI+MukhhFYzWoaUXNOlptIl+FtlYt2R6McUpxqgQWAooTbuiPIwWsbmvoa
AVg/uiCYbiOkyBJYwkJ6DVJPdOLMqGSnoGP7zUpztO0/nyHpMNlcZ4j/lQmxcI1Y2bRHl0I3Zgvo
uBrCXwlEDsbBeZSWw/kAArTdRiMYtaiKDQWiJtbbcSgDUm6baISbYtCgCYsYmAQ/4GXiHEke0D75
Jq5hxILM1gDlq8opRdw3MeHDFQhvEyErmquiQXnh6InpyLb4EmiS0yigdbsiyHZiqa1YKrNo7CbW
or0oV8EDkH6tI3MOwm3Whz9VHDQVB/9rqXGSrLkwYGVDAQlrQ7BHRZwfxVrpHoO8qmKnD9IRDF3Q
RrcDsKEb8N89nu/LDAaOgKZy6FBAVRuVKfm2JJCvQbNn6OSj4GfaWjdCFmDBRK/9oqeDQxEVfyhx
LEynn7s5c9tpqm6Wseu8QKj6GtXiOZ0gTkT3RjEGX3pFShwa8PltFxvVcy/yGom2wD9drKrfFlMY
gUvLTeFrJPfNdpbM9rUljLAB7aOd3Zd5M7vDAjKFqqFwDcWuuirzOYttq5Pim88X0Hq+/UKpfVtA
BGOKTppJ44MXPNxiAkzMJhAFyaFsEG8aI8Buy0iYEiUzg9iZwgZNjxHoty0UuukVUmjhntOrt9QI
M80RBN3WW3wL1Wa4jo3EgECjiBJYkxDhxsxU6iuoVxatQrC9mg0DM7mw5orybb0EDWJZUjVf9EG5
raKiGe0GoXLJFlWCwantQ2eUhvM5aBGi0LJe5ZeEDvzLjOxHBNviuSiE/jEbyqXz0xQd0RKg/kWB
7SkERj1N7joMGiAoBXPjKCJ6FlBcwzLlpWbYEOoozOdwDGypUivI58FcIt6AO7UitrhrtnJ+JoDk
uYCpqOm4VMrV5SJMIjX9MdqX4wiCJZ66LHWXTK3Po3xFLvbwgK5jWb+Cjjq5BRiVaFunN3Jfi3DI
lsgXKZ/7dEaMJ33OtRZMtRbdNeYEy8OIhTOxDHvE/7TqKkEo8qteZ9M5UmnZrbxY5qmc5oOzY+32
W8T8pN/6casmkxeYtVIngz5nccVzA9WWYPCyxqoAWoSi41kGILIkEz3RL3/rhxwfAlS7qWvQ6cQY
7Si7AQtogj5KZKeVK1xxhWr6mlDSOms0+aw1h2wHSL3eYNCRs/EiB2/gCqBwH10IFgKFVsVSGVvx
lFfbmwvI0WOhR77a3pO1ku8dRfPSpJaTmUHkROUFrwPVGDZJ1ULujo3eXpJVZ61SdEcCHWoX1L1s
Qwizh7AMOqeMYObpyiBueiT7XNBT4l6IUYlEpSY8B7M+5RgAKC+EB7VTt9op34+32t7xs/Pk1BtX
8w/S4sONPPcqnOoIDkMgqMm5XiTzBM1MnottkIJXDojwnCRprC9ilgudk6TNVVpVP6GdQyJJtYja
vTH2BvRuINr8M8/FK3UtbIGcrkJqpnJ8OYt1vadlIEfuOHLD2EGBrhA02d6b46W9hFdcA9eeAaQz
j09g52ZHQhHXG9F0Y7tUYnVWNvP8Koswk8EtQRlsG+EqCcarRW8E8Kq6Ed/LnU4rQkyt5ipnX38d
JWlJnDippot+ybjo8346UxI1uNWwq73Mi5iVK87AqBs69iDYz6AOQIoTRss8o+ysJg4RQuy3OPFs
m5STSgXF9EXuzOguCxLpSx4j3W3HcjQMjkBZ4VZN29IxGm3aZcusn4td/FDrefdswL9xpbnV3eDt
3iA7jpYTeetHdzpoEo5jZGTW6OcoPekTtUgl/gMUNg7uwZypcLNgdDdFNnhthzkI3CZYWVyjZ3Wy
YIwlUitKw6XexH1f+lkuwruUEj+qI6xecxVaeQY6uqrmU31PZX2Wo1WHxBzX9drEEFFoPVx1bTjM
4EtFro8hT5/qWjHPBADfSqhKfpHous9qUjYAuTEUiPTQaer6az2k494yx2QjU+FkvamK0wnAYgvE
o3fwTuszqsZgz8PElyAvPdTzoq2a0QhHI2h/W0WJ4CEAr31NIZcCDtejDbzAfAvI5pSIx/uTau2p
AsWgAEjMDFji8AWFOA5MKqS8oJTK12UlmU5ZLuMTZDXrvMlTw5PKeuLKcoFLDtaEkqAOKZZKMZz2
Xn8VudZO7fWjmiKXNg9lUePnjEKJA1mjw4eqzDwoRD2XnNXH6xqFtMET5qZ3JAPhBFPKtnFTWHZn
ftGBtxHw76d+tH6rYvT2DMDnVhUgtGtWkMHhM8QxJENUUGFBVeOLFqv6drAGyQfev5xocb+Zrx0s
MpWFZYDJ4aaw1sTlcKipnRMhExG6a8Mpux5yw3rkxYi/4VxskJISvsX4B6YOcobVdSsX7bfSUMJH
esoQB4NJbu1B04QzRMnjzob6I31Py35rLV0Y23WmDrq9zHQOwEUsmwTVj8KGH5omm5wz80LWiYga
pVUru5ktvEbSsnku4DVktoRb0N4Ircn0VCU50YrUDusHbxNMT5bOLC0NmFbHJTmSOIhfRS06I1GP
W0zYH9G2LM7HyFyAE6uqN4bGeNuUmblbkjDp7HZUr8oV8uFiWcSPa0lzkdPb1tzCLOa7OhPi0NZn
SfgejnGL+gkcNPAR93lTtK2dVQOExTk3m+daXcxH4gbNH4Sw7GwpSwm2NSj3I51eyYM5odorH9xV
Kao7CRypKyVfqtcRwZtX0crjryHuo18yyjhnCp3L72OnElVXgIPO01rWS2goULFhv5ToTkTpTlo6
et95YaCBIptfc3nIvlSIDYCHLh/I0gZpU0VtuVGlhJHEAJXrVo7/WtK/Vdb4b4sVBwWOT4sf/wvL
GmtX578va2zi781z1j03v5Y01l/5u6Sh/Uk56a1kKxo09d424N81DT4ihgYnRk+BRg7I0f8saij6
nxiQcUgptDdBGqypx99FjfWjVXSR8hhYQipx0m8VNf4yM/jlhEBpf/U4WIvKqyoaem+HJwQelFFC
a+6nJNnRbtlV9/mt9GXN8zsEVOzK1b3XdJ/vI2c5R/+mtsvNuEm3xpl1Nv/QzofXbsfBcVncZzvh
KntNXiVX22b3S+QZL+NjF9j1c+uJTrGbndqztrJT7cItcejZshteI6jwsl07UNfc+qbe68/Rtfoz
3pYX2rn8DA8cfTIJFsVjc9+dt3vBpyZx1bmZX7hEtrv0Ub6pzkcvuEl2il/eyo7sZdezV980aApC
PL/PvXirho7lF1flzfgwkspGdnuznJub6bx/7Hb1rXClvMh71Yl8eP/n+ia91Px6E7jdNvXo8vhQ
Tn4m1+Wep7xUzoxt8JjfrqSMF/OnUIKUQuvZCbe9js2QXet21rrmvt6jiQOOqrmyfG0rPoTTVb2v
rOvv/UW8B+q6Dy+j63lvXc2PTOE57/BT9go/2C12vNcd0dPOiivDNuzKz+6IY3bsXidyWuce2puX
e9W5uFfOI3dwRJ860n2wL/zUKx3V7ex8M/4oAr/pveiLti33km/5JOjb/iK4aSBxCGfBN2ObbtDn
yNzpZmVna3bgx8gAOVXnxLq7qjbx89EFHiXh90w6UwpnPNN2vaM7hU/4yHNNwA6d3DG/dnczXSrV
gaGhfVnO8218U53VG1otya7eaq7uJLwXvWWmJdlFO8PPt+UmPJP3xX37TbjML8xrRnjCfyGwRS/a
EYyaTHu6iTe6a9wq27q1k9cQ4udTejZcjRvz53zRdPbwZN1CPn9Szrq75srUbSnaIMGiiluLB9Vs
YStexr7kiW614Xr3+2dzP++7wqFj4uVn0pVwx/ocnDgqruJ8a/iSXV7w+27syDaM3bOMONo3+EY2
mVt9RS7Krm9I1Gvki2zlkknLC0d3p20ES1Z0pfsp8LGhE3JfjJ3qfPBHxH3s/LvmTm69AUiQOOHF
de7YqlPeJj4Zvm9ss1e/uw+5WR7lwiW/H7Fq338jrUMwykNbwaGg6Al4A/AU9bf8Yjkr/O6qxHQS
LQT+xGvCMhKdaUfFWpXgcofoHpyvabrd9L6kf+nhl1vdT+4Re7Z+ZsGZltu6hqDEdlIuOvv6pfXh
+01edoZvpWMHuIlCe3oYbuY77SEntS/sKj/jv9PQ+pidMnPaF+TN7ekBxpfkwI0CU+zMsqOzFrNz
NJ8KrjoYSYVGxQB1rH0GRW3eii+T2joxa1f0go3a2PNzvV+eCoj/1j70alciw9oHL+V9fw18FLg0
vBln2iOf5aXGc7aPr7T7GgMofTsbd8GlwbnU+fO+OFc3WF6JP7SHmgac2171d5VbGI6k+IDdLmYb
yZvlQntUfcmJncxFPgqv2MIvCbIhCScUsAhPYmTO1NRO4MRGuzBzxo4XvtCXe7UyXBDb982eLWzr
D6KMjoQ9lDfD4BrIXGSZbSK7dFFeq68mxGBv8tH0kfd17EfTzsgusuf4TtjpG0v2C1uoN9NP7Bgc
sfaeytKxbFK79Ebw2NQ7NIy01uuUZ+ZX/IJFo6w+6a4VOPmPqnkSvFR1002F5go8qWWr6h6SOUrm
Fd9HAVbv1oCYApWlOSNbbr9SJrPBYd/WDg7VkqtHZ4pE2ObBh2dF4AkIOS2VniikOGn5LaKSA49r
dLPgJYgzX/GVu37Z5tH1JIFb28te+gjtV/qqnhnyRfGAFlv+1D/Fi2YDqjC3oJ8hr44bETCu7nwz
9M0qKPOYRr6uP2INYolPMEXL7RjZYuegktpCvyrc5UtvudqyKQEH7mbrmbme75SUPzjejXfGI2vK
KVjdl92tODhtZVMxa/bdTere4bmjORQWCtD7/jy+RuZ5aEHycsen9km8ETV78EXZ6wUf9vqmF5yt
0rvFg3Bt3rbbV7wLCzsXXaTvqgtBfTYuRKF3+i/1FdoudutrwXghhbeFr1xRSZs0u/hm9A89yi1x
bWxkgFzlIDjTCxZ2mwJ2lm3s6DE7nRvfjt7s6QFiWheJS4EsuufvfMmc6CYy0IUYfTaH5ArRnnZ4
dSFbF/r33ObPuok3ILIY7Tg37BADJf1JWRnpm1ofPKn2yhntONuEHK66nG854k+DKzxmup1/tVQY
07acX8RfxOKLdNV03yDRGmjkheftT6Wb7Lp60ZoH60pLz/p9bp2r4satvd5mU/XuMDkPg+eNLzkC
oQlKK05iT7WtPoXL63AhIWBWVfDEOCi96gLhBA53SAr2ZHCwpnxw0/tdIsNMhPsbx+I1N1Zh6y+t
aS9m8ajGqq+n+RM+UeMFmXh6FyQO1EZr8IoNZOhk3+9GFw7ud/PWvKSGErvdBcpGLfLL3/lHd5Ht
5/PgSnNyt/4OU3LHUHyplYMA2blJXRJu17ba6dwu6rdo13+vahs1pe/K9bhVzzTIowOCIjb0vXOz
dqFba9fSVnd7V/Z51xGivG9MG/4fEn6REgemYCy00i+iLWuVknjcU93ZaqZnYJJW7ZJ4Hyy0Nbad
9jTSPHjtd0HjTgu1bK/I9wjbpZNfGpt9tGeRsZqHC4wtYMX129h9NrfRhDKCr5v+qO+D7los9yjd
TZ37KjaOqP7VGf6tsPy+zPmf4wbiQUy++VGuXbr2+If+N4bjxKefhOM0Oov2x3wQjfMbf0fjMmE1
7WQa2CKODJB/6Ir9HY3LdBgxTuA/mI4Cqlphy3+3GFXrTzJoEM0q4bZ20GLkI+wqRPqV1D6hQGi/
FYwfNxTQjTZU1E7R6aSojLbsYShOj6GbFiNkgTSRdaYLQfoo1H1yaZRCdNYD6HW7WDOcIKxQWkE7
bt+Q6NqlFhsnChTSWkT+JSngVVHvBYBEvsJMYJdx+CRdkBfQeYuJ2zktY3eIvwW6Ep8rszj8xBmM
M8+Uo2/mrEUUOoFe2Qg1aptGG1H+agWNuHHutBt1adVtNwwgfGpdim+Fal5OpPofPCjeuoAKgY2u
mISjsvOgt0owKkxZPfSJLySCsmkoLBB+rzBKJzeDU0b0R9hvfPVUrDfJv8BZGNSQjn3ZafuYQyDT
USnpOOUL3uBiGd0JkijYoj4jGK/PiisE/Zc41VFKoZyN0MakoNkRo/hizhXOA2m8GVOtcd/W+m/t
9v9Pk3C2wie7HijFy4+DPc/P/7XnZetP4O80FEDS8mVBMfnXlpesP/kCV8cZgAMGP0Ip8F87XvoT
WfzVbAAgsoXLIan5v/Jv9U9QXmT0a++HMjOw9N8BFRwWgamN0uIm0weoD0QInNBxmz4b4kLQNcEO
0HvYB5O+XCF+EwH7tToMHZr+EpGs4aYKFWHTIWC2jak0bX+ZrA+wAmvJ8782+1/PYIAn42SEEPmu
Tjvp8ajkTb0qsqEPUi5ifWlIQnNGK9/8a4VymXwMoli34/FQzCtvy0kK7eioeTXlQqsNsOSp75a5
q6fFSDeobtNTjm5vOKSDgXDCoB+uQxZb8afHdc+0QynYFHmnEu0aJADLaQvrkDZt1g365Yj4rgpK
r04UgD6xSUw657qwq41+ftG0Oblo5lG7D9AvnF1Fb8BvmXSV79NZmqTtOBT04OuxA80QlijQ0i8f
Wpq5xpBSMxBqyI/zuIZvdapXX6dY1ryyMorYmzJJab2w7sZX1CINr53GsLCHZG2ZRBjAi7Y8oy3n
LWYfDEhR6dVZU3Tq4jcCvSanHyMj8hpxqdQ9Lc/2FO3t3bcDVITLUYMptOpUH6P8J0XGP10QQwcW
xYteT6DkBiE94V51dH6iIbZWonFEx2EDvA7c7cO7pa5x8okFhIpWO++tEKrj2RxMKkmkZD5Yg9J4
kqDN4BeEMtlaoSRdjWZO+Nlg5ZxKXe/mGC05nVlJhHYsJvvz3XBYO14fD24PFTlIYQYePMeOzo2c
doht8nhLK6PB1SJiDZwHY9O6bqhPoOB9//mA8vEZwIigT1YOJUZvQIzXz3+B6kz5pMVKgEqPXA7x
g5SjBuFE4pJvwzKrX9B9rRZUu4b8yZCjCsFIc+i/Q4fSY09KYm1wjBHgh4yARu4PaU52nzWqkAD1
qOZnM1jkaFPJKXkjEQPyC2JV1ebvz9lqrUu4ACaVLsPRtu6XIunSpWDhiPnD0mTdJkZR2O079aKS
rdfP5+v4uGK6LK5gIjIqpPTfj9aPQIMmWxSwK0j1BBeBuqgbCDZoSwqBcgKH+AYM/fUYWceiu68C
PFPgpx9z2aIiSAUdmRK7GGIR4l5WWbE/sME9LZWEeVubiF/gWCa1iT1ravhj0RrrGpCEaThQfySE
QLNQRJZUFxJzJ4G8eGitybjWEyPSKDHUikxGPKSaK6poCboiGouXiGuZvdNpsTU4dCTiyRnjYbgu
tapR7UGZgHAMstwJDvAOcSbQGWrBLsNCvkZXJLCu+FC/GZdZ+z5pJj1ftROqfVnQ4kNJqOWgQpmR
pnAYR+Il6Jk52g60O8fN51/TESLgbSPh1oV3N9i7NY48+p5S06rltTNtq1GJAI8kV3lD2DhR50CZ
W3soyqz5gialJdlL2+kU7xBkRpHGsK4aa05ep6wFPIRwbvO9Ka3gS5sX+rVeJ/q1oQ9qQUo1pjK8
3M56bEAPd3aNxvTz5y9xFAj/9RKsAGMNBtZ25roYf9mbXdZAW9RQs0HfLsl9bS4GujJB6YZWCxS1
iIzMXmU5NpBzOrdVJcRM8Q8AoF0HSP0VCUXhcNDBZZn9g6JXijsKXDtu3qWIwn/+sOuEHi9WUAwW
DhGcX7SUD581MBvOmfVgTVJldCWgh47WYt7y+ShrEnI4CkRvkM1rsM29egybq9AzDoO6DIFyoGZY
iMZ0LiF7rtg58EJy5DG3KyVEO68w9eb687GPCcsczgyOLzOEYXYlIK7DV4SaNQxRVoVOl0fz95qc
xNWg1V6qWhQ+AABCr7XneuD6zdCKERRhil1Qo/2J53h/R/AEwOI5sck8oE8dPoZRo43fA2e0hWjp
/Qg1pnO6cSgGz0UK3q2QftPh9O29AcCSfICPJSM7aqVPSzEMYKtCR17VS7Gm1bedXqP0PbUA8zrj
lBvz+6UEeYpTjy4qqJ53HN6OZROB2COLyurBraShcND1O3XVfjjKyi/A4RQ/uGO+JJ7hFiKtvFXU
WOq2HcXGheVrnAhvPxxFXyHAZOis3DXr/mULj2aBPKzFuwAfgpgqpLUroPHofr40PxoFHAc4f1J3
9sXRyswDjmgEybBCqAX0uoHoeVqHGsz/YBQspjjBQa8iAXP4LlqYU45YRSONqs8GAJdKth27frr9
fJj3exx8BPmIvAKr4e4cTZkoT7Gm53wxyKuPfqlMil/xo5sU5M6ObT0/ojdLUyUtlBMv+PYGh8eL
QhKivAHr+Mdxdl1NgCmbgEMMNxDFE7ulvEfLtfezaC68crHoQaTd4ixdX/i9+oKY5T1BUOAEQVw6
n8/Cel4ePYoCzo7j+43vcAwV0UA/4OjRx+tkV894odBDUdRqa6nz36yA/zYvelvqh2ORrJCJMtcS
AZR+FAPqmIZMoor2Y4ly1SO73UJzL+kHwyFzUFVHL+LR8ONRFPdak8aGbWZJcJ4ruFKSJ/TRY9WN
RnCV81duJ7UHxw2xRxP8vAfs6fZNv3AoLjFy7pbSJoWtDvNA4VRKg9ZukfkKqTmJAyVjtWQes8TS
N63YIItjDmhN/+68rtZXKvxqOCtw6Net9MuGnJoqGudARglsIKwuQkVyhLDrt4uCncTnQ70/qAkf
cPKDeQY/8z0zBoOrSZXoQgt5Jf4Yy7k7F7oQoXDZ+lnWRXci5nm/YvCbU+EGkDtAvDfXz395M0vL
cwV0c2DPyFjYCdhMCth4wdBbhWF5YhqPoExrbMJLka9zB4NkMt8uy19GyxEcBmyXBMgHNItdiUax
78y22i9In/rBUoj+mCnGY56hTNe3VrMTlVR0U0lLd5/P8vvjQkdbgtTxjUkIouDwtZXBjAd1FS41
QIg/oRXfbuKpMUsbXTKlpzYYLLssEzXMMHPtRIj+fsrXc30lv5O0vs9Z01mVcow7ArvD9N5JFvL6
FtF7Bx+YUxN+fMSDk8A77c08DmUL612WE0ABbYWE7kvSvwAfE9zAkMMTS+jtKv/1JCDRAMC0Cjbw
YlDAj9ZQkmolKuRi5VRLPgAdB2+/wd6MEtEwT0hF6kqqKSgaz2K8EzAKIOJRCmF2p2GSNHrIphXj
wRPpq2tAKuJA2BT1ed2lVoXTwTQYNxwGdH2QPNFEYF9C/DTAgEPFrlnG8jrs6xTQQZnjb/P5Ijn+
ongvUlyKpyBaVnvdo0UCbLiSagCKTmIs6WW4JIM/T5FwjgJieWIO339RIFoo55O8Q6WX34D7v2wM
xJmrMF8EHIXavNtOgmC55SBlJ17oXYJD+Kuu7BqVq3jNEY6+qTmihtNnDa3iYqi/wkBIEjwJRiEh
3dPGqyHRctMRraG/69oC0eliEDgKoixqv+Rt11NAxk+Lko8eyyIK36XQOEIUd5lTq2OuuUKRF3TG
sHtU4FsoBfi7Iuwip1+S4FR8+S6w5l0oPFA0AM4Os/RYhg3QdrfUYJzxXEruJbwqnttxxbTMsbFX
W5Wrd9Lk26nK4/sgGupzXa6UE6X8998aG4zmhwlKarUmlQ9PkT7PjCEL8IEagyHz4wAdDSleTglp
fTAKYeCbShjaP7SADkcJB7w9xrLoHKkmZ6lgBe6GYBC9zxf7WxHrcBcDvISShlcfITS9ocNhoq6M
4x7zJyfHI6MBJjRiIdYZaXOnDgh/GmM7XMFdaG8rI0bDO0mnh2rSlXHTVFaF+jgCCrR76QCFYPpE
TCkHs6o2A9z7n/WwNBcBBlm6n+IsFfpNMuTfMAUF3RRlcoxVGQyk1JFIzh+oXw+dO1dBdSmGIsjW
oamDiziSuqcSKdrYHoMZfXs0IqeLJW0wQYsnNEScdhyyr0kLS2OnTeKUO0FRD9/zSllesL+IS1vq
V1+GZrCwwArTwsU4AkH8z2fx3Q0HwRRrYpCwa2PMwtXucBbTZSDxkabGIRQbn2ojt372sQFGtw7M
+z5WUreR23LyrNiKvgcI+roFVwReK/3Sn2K+HiuwIbCyxhDGSiAm+3sHlMMjD/ueAplfRb5NA9vB
LGBAvZ1I9dRr/1/KzmS5baTZwk+ECMzDlgBJURJljZblDcKybMxzFYDC098P/jctSiHG3fSmuwUC
KFRlnjzDWuy9Xzwgaeuoke+ANvOUxd4qDFwSjYASL2gceY1MbYG1g7Cc99LjP0JazJjUYU+qp9q2
piRGx5WVZ97qMjEfz7yDdaW++zHsoybiSYpSbto9rTLmIY1jtcbSkK1BflXsMLFgvUxBgG1qJv8O
njPMew6oso0yPTOvGF8YIF7kH/ocQXr2nfmHbXE+a/LM2f9xffDbrBWiow6CaB6c9OGVAbu804om
TGZ7hu+ksng7E7fz12mLpjxkXVCaeOXqTbBbFFyXjT/6Qm5tEoOuWsyyz51x/6vw3j0tdAeccpCP
gY5Njof3K1ZW0hBJUhHkZObkGZnx4gAeBuVi7OZycghAxoblzqpjiEfEs0wvuagFSQqFp71UmdKf
hGzMZ5vMqoeqUPhNBHX5VEoTrl6gyemZyLD5EZwqfsTlqCoiq1fG0SxTqyGHfr0hcsS0RzsmJey2
GXBjRPGhuQ1HipX7l1gAO0dCPqyfRWZofyurhwo+ms7qnezH8fc1bILNp629w2CI4DfVs99yNNkz
kh5/IZUmqRrLCv0g9exNSr3E1AN799eViX0ZMxwhZsVEsILPtaP9ycxuIgVM2PHWJmwJS/fOaVrS
HWfxYwqmZIGCldY/O4fdBlzagA4q9RK023R7b9wZnXJ+d5DO2cB8H8Y0oXO9i/GH0pkENEEJ3RE7
Ij0cHHKZrudRL7ODT+76TwcP7xWXS+GfMMFgn0pclPFBQozkZjSnKcO0H1v4vTmmfn6R471fb+ax
IHWlMsELohiZ49NQ14pYapJh7qXV9E8xsknIZMznII2hpiw3TSyLm2LOxHeLQ6SNRgIG/6DQEz/9
VOXXBESkU5joxB9GbrXUv/XZrbdmpSp1QHADozyQjTtEfd71VwEpIDieNo32pxNYnoZ9Vi/fmWiz
hEnM08zD4JhMPwqkLPHGHEo/25EQhlaHcsF7JbZsvlNTHNw5nsS/zlfs/CDEUv4SButn0+Drk4SW
6MtflVO3iuCfZTnWxGUu+1Hq4gZAqf6RYib5TNpQQQyI6hGMtpKZ3Q7GhEm/72pNSkYBsPIVSvk8
FJ4VV0d8cII5mmfTlQDY8YjNtayqm6DqBn+71BbVg142sr+RcBgUXhwlYmDs0AnwczyUEJvc7zoR
9vHAreruEhhbs8H6JWqsgJOlGqSHJ6yjgYY35lQBxRb9TFiydF1yawDfv3mW8hjRWXXl7UfiplzE
qhrGv07XFyJUTAfgYuUGgzpcMw0seYRtb4oSo3DEiQhnVh/E9eHVC9EJhtCj3NEXb6OrbCoiG4b/
ldYEdge5s/Dm3VzF4pE8uZGJTZWnP5q+xVp+WpbxZxWXPVEk3tylO+l68XGKkfFdx0uePhGIlfbf
5agrMgusdiJVu7DlEHZVAQPUSv1aYrPd5hPcSfpv1G8GaMc4u0F/BdbdPmWZg2aErDuLb3Ix2zsC
fWjfqdHUn3n0vauiHcxyj5J2fCyquh/gWVHq83Oq+kWMRpqgk/WG64TwIMqDsdIORuZ4L2WSyh9z
S97YZq3BiHtwcsGHbQjIot4SFI9SV659VShXmJtW+PX1OLVBui8LalHEZey9RETYiqHFoEPCNGY5
v6DOVLgfYS1zm822Tnqd10v7sm1LU7/Eq7USV3qSOMxccwl5e/YtqJBjUd9nph83h4nIPRfeYh1Y
V/i6ew2++j523DF5X0bUDSLYC41wyE1FgsO0G9y5lGGKKXkfMUZojqqcmZDMUx4oum+JgX9GPvse
LxoDTnfeTir0CTt8m5NuSba1Hw87ze28S7zBtWvTAjAMFc70r/RWkNJieAW3ZTK2QcTEhzKZcEXz
d5LC5gmtVtP8qO6pTDYG05kjwaT+luDK2QrZJvJga6HQnZl01nm8k76Xtgc9FUQAC3+s2gtdr7In
IUw7xfqkYsTjxRbuY2zhE9bogYCFjTgKI1dFlA0psehszcgWZITu7KBHDxKbncVsuZXDWxboa3CR
OVn9BlN3oV/MXQHZtLOc+t5bOvWnrD0Inp4Q1g9bKCgyMrE4PKYhC8hpmk1Mggu3GKKy6ZcxqirV
kMc1esSciIX4yAhnHXu5JWUyfZVe6U/XTsChdyF8fRgxRpqY8WQBrSuBIrmMI0IzGwjlHLubVGbL
3wXzgYfZ1GhkzcRJAqh5TKgMtUSJ5u/HXHYPi5476O+MI0gUohoiw7x+AEuo9JsKjZjmJa9a671W
BMnVCROjPJ6jis8ddui8bW1tUxXysc6821nUj/7ImmE+CVP0W9aRBWAXB7rG7VQUf/QsJ7DMPjij
HvqMmdEq38REjkkRwFY3qqhiLfsOAQnuHOy91H3Iu+p54HC32+FKIct8aLB4mNR45bjla+4ZG6dv
jovx0sjHIsGt1vpNMMWmMryDzV8YVLYrRbrFGn3HyertSEUuoszuDZ6qi5uA1TuQy7kNsi9i62eS
cnLVLch1G+vfJDquCm//VN7HtUftDUQxXzBruILVxn9rQQnF8Zroh0GvbpPYmyMkp/vMGx4lfoA6
ei5DVs0xnkq2XaJHGN7d2XN5EMRPcocVjiX9M/XG46AV4IsinX7qtddf6MrbN2r56abOthuCY2Ki
TvD7e8usnhytuXCyUW0KYd77bXKH6f3BKZ78BAU+SRsSj1D8FrPkilUmsIb8W3QJ9Kw1QQHqGuG3
T0a75pyaLQGB07K3lvQwzJbPdHJ6qHDKmUbNWHOiD71uPcVD/svo67ATCLPKsd3Xk7mLGfJsaGZ2
2OP8IIzu1kjB3lKmM3qjP5iZiIIgJs3Pd8CvNVjbfb8GdZp7AW3Lgr2fop+OtDHJN4SSbTutTPgZ
t27l/BiN6VnrflhoGBMt/52L8m2IGXDNQ3008/ma4OBtgMjaD6pvcTnLsNSMQ54Y1k8/48XPqg4t
bZovjRR2f6yuJrjy6ZJHk6m/NSygbVcu5GX+nJjRT476NiXOc8n3tEEMHxFAcpFIp7ufYAqOAFou
vP/YnLa637zZRnGh5vEGSGDv4FaMbDQHLBD9i6kNzeqmdFtm/UXjsCryRA/1Rb7y4X9riKo7NKrG
ndVjiyMB+V7izL2JLfG7kAXc/Uwj85pAEzKF4PiuQR/1cRKtft3rsbfjYPafU5aOfdAn5wiN4oJ4
xAs9RlHgt/11MTJk9vzrzrGbjSBgdFNa2o2bI1aAQcgYlZzEmDpmnw7FG20vsqKq/5Ob1ePkGy9e
j7/DMPwaiZRv4Wa3nn6YkpluyxG2HpMA18TXBclk393a0n6asEPeKrNMVIj/hJIbnRqECMkhhx1Q
YrdwF/gtgmyHVpEakgIriMSgunsCjrrggKmi2RD3pZQXIokzcFrAjCfDKrDMrLAwxfIjXyojDtdM
3Doa4xYzhj4dixvPh8+4VYS3PpfWerYM5MXx89BY/Qmm2CVlPW+mEdOnRidMNLEZWLSaEdmDkX2L
AySfYcVXQUI4fBsvlP5KQSIOtHidmWm/6nrTkSBsDQuWENWoAOqbvKfcbA0EsQofGi2cTKsb6Syq
7lLpGDBs9aUXxgbYd2KP9IvG2nDXxq9Kt+u7zkzne9udxnxXkOyMAKDO+ylEmxgjuhkWZCdd7/tv
KdYuP4U9Egk9W0135418XFFXEsgc9mT3sn0JzQmn1lL+ZgQXQk8zo8+JiZVEJKNyykaCJ3tY3N4S
N9THRdOFQ1kCgdh915EtyeFyv8aeLpyDpIBpwbBdimwyNvhK4VQg4btD/Zkk7uaGPVOGOLPR/24H
GyUC4dPufUDeSUVmogvnvec4QaOmGnJMvbE1FPFU7WRvKryu/6qY7A0+tX50NklXjjY0nsCTkTVZ
Ts4xglcJT7Eg9ycF9BqvOm+BDqaM0bq3yGlvbjo22AJOthwIIYdkehXkPbmElj6RpjZq0vmb1x2v
r+lk8myP8FQ3jlemr0ZAcNTWLUT/XRO4cDSK/HDYCVIxfoxlx20vg47m1Bzyo+dXHO1uLrQeHfqa
HNXkydKEE1zaLmy9rmLtBO1wuzDE7LbZbCxPZQ4hKoJ3EX/3uqF+JdTGNLGdqY1fuI2QT0eSevvN
BhY/FsoyEGuMS0VZZpWQg7JuHeyltQzyHcUmsXEkrgSKsMQkQJQ6dPASAHD1a7AQ4V8AeRR9mLhB
dl9MBr4eXdk8e0U73uA3wM0rTfCU1xjiFU2eJn+DM6WPKsbUVpLcwmiKMHmqc1nE5k82bzMIY2Ph
ZPflSPlmOzIIiNX2EQ10cZscckzZfiRzbaFvyDOPDLrKhUo3m5Z81e2kudX73OLDxj5ug4929X0q
yiYnIXSd7sK1wR6ijPkaMVmu/R95AFEHjbKPWIuA9+mwOn2tFZJeXWXCJRDXAshCs5jH2Z2WDAhS
QMSY22YuedqxOwUL7hXKtS6cpR9veqvyySXu6+mVPgOrf99ahNi1Y9EcDa9Lu41Vaelry//ww8Uo
reIM9k1kB4zageKrxqeGGNANejxtcWvEZf2LpBqGfaPUTJJT4+YIDUliozFq4GkahfdvjcL5LjMI
IN7UXmX4+2qw85J+Ce+TkLKzlVgqmP8sYmjFdmKRhrfpbb20dlqDixbuKaMxbNsFKfdF0kJfvLXs
tm8jb1rkb8AZXUR+ZQUPbjLVt/zZ8aU0Glr5AjrSQ4rzJ402jSTCnKETf42uju+7Jh9eRO8aCXmm
696UAxrQBLV2SuIAbeh4zCeRXvR9nZY7oguSdtsTsVeQFoRLMy5SGbAHXjKqjabM1mCam4vItzhW
Zs8GmbHPcQD9dWN7M/9OtUXPHMutvq2pxhNff0lBqbUJWo8aqABBYrX0amOJarrOei0ttqPCpJrs
alr2EH4438tIGXDwE5oaWomVws6QXn+bPD1D4uXo/XPT2o0AcyOqOnRdmV4uJIDb4axNwo+wPuXn
ELeHfKcwK3dfec5VPlTgJ/2IAQMZCHjQ0KUy33D8Y6nLTPLhGvJ3No91jeeJAy2eJThcDbqGHKSU
xJuz5MkXD3uLhCjuJJ9/ozZn7/dxQ6KyLWb5nYpWw0MQXx8ybhdn5lRJHdSjqk4eE90dnpoBD3co
m9Vkb0EsWBNdLji4A9IBsdHXlCd2KfZqGBobc3BgzRXzxq3mllyiqVCErjhOauydxtcvDQEzNCLL
AT1M7qb+EE1LkNymnmpQtWH3xRRKFIoAytGhFxmCBsOGxdbEFbQHy96S6cRqb9MRRZWda8nWMDrv
patx9NvAhMZcg/3M3I1tr79It1/+mGpsX+MktofDMnfeUUwkUW2sKYnvVJoF5r5UvXjQqCS6sBwy
lljcr775ue0l3Z4mekW4MCj6Y5TSYDGkXaaiaQB92uAaLl9LNq4cp4JGZZE9d0GGvl8OOHQKSRB8
OfZ4BAyLxDrRlQvKLcLj8KzRXEybmrjO74ADbP1ScXT1fMrJMuwJR12iYrCTbwLMG3t1Paa4SZPR
0vCprUuHdcX5FTWETN46fcticAcw0U0RZFYW5mrBZlVqC7HNaW+UPyohnTdD55DhfJKYHEqr5QTX
gLFnTD6Wvb24zc+8CCpr681jFapSW7oLSfr6b/BH94jLsbhphjV4q6AmdgEa++mXPxXdcUwCQCbo
hP/4ADYh4F+Dwx+GKVjysc3rmOxhdw7V+j3aaeaL0cR5VoTBUOcID6f5SHN8xsPis4sgkPcxtsTz
DA7U+4sYY8AUuaY7pfXMcITkQWEHl56ZYX+gJZPzQYQWbrE2xLJVHvT+MqZmpT1QTxv2edIelUG+
6hQP9nM9g0SZKTJokl6tb1YNrA3WXm+1sno0SSYJFdXxJX4eTqSGgVbPpqj6+jl/mJ3++234KsHP
RvN/iirP5MrXFeVwqFb4yqz7dOc08T1Jp/OZwdWJg87K1oRWBxuRbC90E7iGvH8MMCRys0dhxPYx
4dOhht77GzQkWztVQzCdNTaRsxZ4Te6KnetZQShkkbzgOoNpC4xphJee0K+xwlVbORf1pS908K4c
0KHpzfjp6wfzjw70Dm/n59LWwiQnb2wdwr7/uTOz8NLAxizU7BTted4xJfWCYTf3g3mQWdrvUqw7
opwN59Llx5O9kcnLTI+fiTcPooLy5R6IKqGxsfSjPxCwjpmJTYRq65PLMBvnMlc+Wc2wylk9LhxG
5gTrq/7PbJqqkKBsBQ/Hxo/rz1CXwWvaGiL8+rl8chUTORt+pqvr8gf+nm71VZtnA5JUEWfXALsi
QqIw7r6+yscJOGN84LZVuMJUDNHa+5uh8cA0H5vQ0C9MhOK+GeAOrvo3pzJNJiBpcKxntNhLTwAf
wb3usZtX7L0yK8TWcGU1DLLGBMGkQW63Ljw/XGJtuQL0Sy/L0hv2w+w7D7arpm1C8Rp9/fM/flX8
ehwgoXLAXWGo9/7XZ405+LXeYW6QUTvwvjTgStiBg4N29etLnfKQ1q+K5g8fNh3SE65M7y/VTqUx
CZKnIXU03q7JkiRMgobv2XR/NxJB9NeX+2QwhoQRjtVqSQ190zlZZVLXaOaNuQldJx5vcg7nbWPb
eKhXTn+AmoPFhVz0+8nDeA+orIksb+z3zKir269/ySc3Dj0CRYmHUyJ8/ZPvUzdUNXtg1aFjSPFH
y4cYcctU71wwNmD32j1D/fj4TtFOrp6MgD0MT0/ZyXNMlnGv6J8C2dffXHuof1Tu6F1PdpGfOZc+
uxSnxbo1r6/2lGXiaym4wgQwDYzd2FigIRcuYnBwEtWDc5ZRHz9oGloeIylNOIByc+8XEF3SbFkc
TMhgEEsRk2FHacUx8PXb+mw7RdnGCuUIwDD7dODeFFPukyUCc2YWsROSkxk/+9DM4q051gtCqsIy
ZMghMg+3xiIzpKoOxBDiZjVohl4xa9SA7djdmAtY+aZHjvKNWE/3cRzyQaP2rxa5YfqQfF9G3Z3O
7HqfvBFkXyZ0Ad49VMqTh0QCdAZ4kbZQH3A9M+dZu8lqo76ODel+//pJfVzX/HkUshYVA9qAU/Py
box7Q/lLFbZTMV6kfbEcNHy+D53FPLKw2vzMXvXZ9WjoYbihpiCL/aQ6yeMmbiU9IAatytlPMsFH
gGnoFsMo/1u2IBo6s2Otg+r3B6vDscF0naILYpB9soOMwpg8Y+CcKuFm0wWY8UNu+t3R6w1vXwwF
sJpMMH8x/AXctC7Kc7P9j0Q4F6IOvD7s01mMCBRPljwduIAMW4WuqKu3NDeCKzyYSQNPOs2xiSov
Jg0a7NybBBgX+lsfJPZwXbU+amCLzxDj04Sw2G2ltf6za+Somb24HwA9K4+RiK83sUbfqAxQ9dxm
RBD3ZfrbI9gJ65KsJh698e3BPTDuJFTXUV3xYlFMYLSSFWo+FlkMTM203gZizVoC071Y4JjkBbnu
RbJosSovulkcU+FhvIlxn/dgyAUCFyw4YrotVZv6Fa98bVBhLJFha+pghJAdku9SBubfZYoB1PPU
fibUPRs3scyHv0O9ELTOReQFtJAZp9QCXWNIwrT7B+WmkW/wwJ+7yKYJDp7HXjSwIk2BbDxYvYKj
uZYxSVnulL0Is+5eQD/EbUJTqEec8uJ7KgWgrGryFqowkJ+5awbIYdeLpaj6zMRGt0TBZaQRqWkC
z5HSLn/0WQENtekdLwfbouW+mECXNeR6KdYb2TIKskn84M0mNe8+UVDAtq1RLy9zDt9/o4mlJhxY
TQCipjd0MbrIMQMwp5vcKJ/R90YhwXwmO256Mu3VesNucmaO3egaHeavBs3zBFMG05tZw7Gm1Aby
vRFcGjd2WcMJUfUyJxGU8RJ7YZnWDwT5wcdKASmvubv8b9aO4IBCVaO2HQjR/avJqsNPccatVCRz
SoqutRibYvKTq2wsh03R9oxT+9hm4CIwViX0sfbKV2PwljATzvj49Xbzcft3TZsD1OD7J0P0lIre
zWYWVFmKoMeZhy2jfXPrTmjHvr7Kv+39/UdPrUgZB0mKC7n+ugv9pzhNgrGCzcFMt1JdHw2aW/xS
PJ9+UzFYPNCOZ1uxlO12JuMxrLusj0aIvzAsW5ICi967yv1hPgpKrbBlkJptjCHRr5HAQY3ogzYS
VS8uadTbqNOaLqpG4JKvb+GTfZIuji2LwsfHpfBk22rjurX5yqqwIojjxiIoPKrNrr9MLPxmEoul
8/X1PugVEOWgt+KKrFQu+88E8z+PbEoaPfVtSjlcXe6XC+dHuav28cXyt7ycBCPbM6/okxOa67EA
UOf47DunqWdNjr+SKes2jH4e7v/cHw77zTa8mDbR3bQ5U+B8XHTvL3VynDI9q/R+5FLz8Dzjvw4S
eO5uPnld7+5m/Qn/eXoqYRfV17u52j3uuJX9fv/34eruzI18sq7XO4HbipifjFj7hJXVTHoC4ZbL
dNvhab7uQnU7XjhX5W7Gw6wJh2jewzY5MOhPouVW2wUvX6+Sj4UJ10ZfTi/GT/igmQOa6RF34yVj
A0Riqj36B76ldteLxT9zrx9f2v8uYbFA6M5Ohe9tLC2t77D6Vp2ZPA+QsSn6g/+v0IFilIA2GHw4
FrD8T6WGZlcxoyX8gjoxKx+7pHbulZ0zzyzwk/v62X2kJnMtrBBZ7wg4QBROmszFnWZi4jsM1ZUr
L2fYMmE/Ms7ooKCUjJ705Ce2zFOUowTZ5bWZyigzW/eM7/ZnrxBpPOmshBjRwJ/+ilZjZsCLBHA3
xJZh43Sw8/p70Kf6mRbmszfIOIBVAqhGBtLJYkU0ljcufvBhrmXTAZoypozzYp3buNbO62SvN1iT
4BDY4aAgMd9/ehB9fHP0Vrv2pRrl3lsSbIpUGgi4PJYmt40WGI+NKBKD7r7SX3Cg9h8qQq8e0sQ2
r5n3LMALjjfAVCpXYorDXA2vqBi73KTpxP8f0sAzAv2ex7YHCH1qGzDkjM/gIa0w4ACuvOo7vaY9
l+z52VOBmeoZyGl426dSFqkHg6EYKzGmH6vr2K29u9QacbA03PypZ31aUB3m4czi+uSVI0/kddC9
0LmcShT9ztOC0gLidFLpHILOayPlxdWZhfXZl7SCNQFKUtQrhDu9f+WZUTKgs5IizPE+xrpqLvI5
TOwupyer3CEAjmhTcxtbSYWqrFngGPt5OV4FrdKHM5/1J9+TiYgYrhKhTKvG7v1v0bJiwOUILjPN
ch75JiAyFFW1980+jb7eQT65FODgGrrrQ0hlDb2/lAXJdDZSA1/HwfN2dQ/jEGYUCQWUgF9f6bMn
DB+ZFQrGh4LSOCmgkOiODvU+e5W10KwvI8QsZNLtNw3M5y4f7eRgLml/R0ife4BnzpxRq4Obr3/F
v+bz5NNegT+aYPYq8JCTX9G6M4wbn/5jFoU7bDBswgGxUTb08XhoI81P//Zzam2TpND3mjlld3xa
9tvszyQygELzjy6IhqZC+tuU9qFf0H4aUE/wRR0tTjA4IfOINInRck4AwnbUV35f1eXfZ2XUZx7q
J58kQXUQ4ZmbcbZ5J3cTGx2aYEOxPhqLmEVEow/MLMeNBfy9NfQpeMIAIT3zDD9ZM6iSDR82Ngfc
BwVs2QgoxxOHDsYb8DakkV8PsoNI56f6mU6XppoFePK+GKIweiBWCN3SaXXP6LlIK5zZsd2DX7Nx
jBFjvDSlnxnzErqZPjZM1Adbh9wG6bt4zIol2OqJ1d3V6RBAELAiFUjtupd1RvGe4fIc1Rj/Py7u
ykp0RAmrU66s3m2XT+WAhSHYRqjHjeVcJhjU/zKLxvjV4t//2qDSqbaaUObNCMtdo2N0MIt0YiaO
iMmGCl8Po8FgMZ3n6kllVUVZ02L9vUFPrN2K1Jjy0JBBeYOe1f2hFbV31RQt/qFLrM83RbfA1x/9
zriBHp6IyB5NLQ090bV/pCubZjNXZgPBWnlDD71Xa8tNK3P3UQrHeCYapf1hQRfvVl1sq+41z8fs
lrghU0Ze1WmXYmoZSTIxyC+DIFX/4smq+1JPXHuzBhDFMHimftyAf2rOt4aocb4DW5j49DkJRBOU
O5dM56BhdonqjkQAZV0EE6eNI6X8ga/Jn6YA4b/Or16BFx8pjKVhaxtXcPuCCuZUyLELdc8NakY2
jkn28UaH9Y2TJ+TLb37iOMlmUANm/8EwqRvpqsLaKW2EnF4WbkdaTZnk3/u4SlTEULr/5TYVrhmk
/hT51isRiW3csuavBvW8mBGy9P4awpSvReXS6+kGi3tBoIomsPnWSpvOltXVIvS1W8we/VksYr/0
CcRCyO1LExlMCy6noIpV1Lb++IT/CmQrjTlZF5HV0h5KJ/aq62oesaiqmAtvCpDVNzCCZSGQQ8/K
qBBuehxl5uJdi3LsWHaBMvcD1CwocLMOKRpKqv8nBWnh3XJr116rm+2WdOiAtToXgwNxEau4LeCF
jrvkpDVQGex2treKENA3kKK5uOxN1ZsE2kDDcWSrtAgu+exsfW1aXto5IapI6OOURRljIcgDOL8T
KV9nUGjNeY3RAMICxZicIPmmC0VsaWrHVo0wsleQbUymmNtGd8vf7CggbF1T1NpmmdZH3bjGKPa4
wItqS5zB3O4W5JSYaLZD113ESMp8mNjDGi7RBd2yq9zJxumtbkb3YkGVBVwzGKSljuSZzii0rIrh
WtpYV8uo2SIiqFz97HsjHi8dsxUy1Aq39Ah+WGdDBD217WaxghQhc1fbgEx9GThEOiXFslfj3JMg
AGWjvfFlDWcygFedXxRVPEFvaTUPS8o+8+rD0o7QexM+X0L1en96SLwmIYtsBOHeZH02XeMs7z6P
HFi/UmQ1/bbgkISIVQUd4T1wq4ytlrjS+hbIAi+tbDYTxBNZ8pYJvX6cGvIAI28wnObaHiY2yl6X
LJbcBebZ+qMtIXH3cfxqKyW+D15hkv41Td6fjroDtds4FNO2hpt6PRlZo7+MPqNXkgIY7aEoiIMX
iIwxjJ4xvyXn2nrSrNm8T6uJjlvHTW9lk9Z1qPnlAtHCEcZlLqve2ha6m7wpxPRP8CKa71+ftZ9U
bpTqyKPQ64Kbn0Y5OChtHdz7sxCWvh+WlE83laYXb19fxfp4Gf42iiLgQLoh5GfvSxjXJ3ZpEVwG
u5/tEgkMU8ujdcAKJLKietcdgxtjr90XF9hR7zAG2gV7wky2xrbZOVsEJpv6qC78LRyGM+fkJ2Pz
979s/eX/6eD71pOkxvDLCuzKy+gPlmjbP3BZNg/FLosQ9JypBj4Zbb2/4Hpy/+eCDQOHKVsvWG1e
7zeHl3B7d/f10/549r+/wknBkakEzuDMFTQPW93uOsHYiiyfry/y2RtllGO5q/Ef58HJbRjCEsyK
OK1bRpBbrxvZUKzgnELuk1uhV6LOBqEKmHae3Eo+QJNL8QQKC63sD45w9J2bz9Xt0Dbncos/Dgxw
EtTXibbu4IJw2rYWTg2vHj8XiLMN1KKkB9duR7d5neLFvazGGTEJ5gjDY6f1CX66eaKdWxrmhzoK
DSAaTdobB6+uf1/Rf5YGPEPmZMNUhuPY5/o9asSqDQdpGGtqoRMj+dESctQhmrxoqeVeaiMS/H1g
J922RatFa5ks2bkP5JMXzXTwn50qTwcd5cl6TX3Zk3VWwqca7CcFxwSaFc/wym1q7NqHyrZ/T7Js
yVeUI2WamxhlsDGzCSKX1K3ql5Pq6odNOpoKlUrrX1+vw0/GLHhfroAiHeiKOpwAG+iTlWeMkOqN
wsnra2YecDOHwUA9Vit40jBoMwf2th9jHN6pQbw5c+zjO95qjoCsPRS/usrPbsdxWFbuN7FZlIyi
RSduLMu+NAurQjLrIFrzOnLQ94SkFwfXj32c9FsCjaJOdu0QfX1bH4y7mJLCX2ES6ICTukiw3z/2
elkSiVYS2WpRMM4vRGEd63gY33rVT7eU1W0cjiS8SNpO1f6uB3ZXnAVb+0FLZ1fA8LLmrUUKlnZw
jELepy6I8sbv8AMMawQS9vbMD/4g+uUHu5RU4MgwqYi+ff+DQc46OQdM+MqVNYOd3/LgW5UMO68u
HoZREouAN9bvpViynymt8g6FkVmd2ZU+aWBJsteBB0xMMzlwTnpl2WK/k+AfA0QwBdoVxTt0p2lc
su+lRe0VFkGpfs6iWb2+22WethUYzK9hqYvXM89jXXfvmyLaITov+leDg+/US2Us8fMrGPiFTi/w
42xFszHxR71KTHu+zK0WB3i/07dFnalbkafzE88XZY5RaN+8Oib3GwRky/hWXdBJYUFvxO6eobZ9
FEzqz6y2dRs9/a34EcLNYqPFQ+HkG9cxAwMz4xuCEZDsZBdXWO5o1g4LgCQkQnE483A+2VMCLFcA
ighwZ5py8pZGOeVeFc9l6DIWuoGw2150Qs0XZ17BJ0sy8FbIDRcSyJmnQ+6lS6ogT7IyzLKSgU88
D1gTGImjwVudtSWB6TiQ+OS5Ah1ZqY+1Ihc2Ey/JortnttGPT5hwPpYDHEMsIpi2vP86Fq+cFbnB
SE5lgLOy0fhkCAj13Vkc6xKSZvb09b1/Qm2iA4ZUZoA9IAI7NeUMZM0o0WIUVvf+EO9obZlOikLT
/+b+RLpN1Qfub9dqa5PGUfS3DpKFvxjd9yi6XMmU2LMa+4jhw9QzGLaw/1hgirKzNqv4CuJO9ysp
+wSPbOW99pOrz1uJyvcsev6xAuA+sEFZDdaI9zn9oLu4byws04vQGwPtTzngo8Axbdx1ORhBl5b2
kaKzQ+Vgj0SUOPkh9r2JQDb0rRtNadXtQjL2BSZNQENL7J0BPv+Ps/Nqjls51/Vfca17eCOHXbYv
MJlZJEVKukFJIoWcM379fpr2PkeDmRocneWqZcuS2ECjwxfecOa84eqhYsZnZSGjtnX8XceoclQ/
oLFZxznwVM0LJEw7cn9ouHEs7Vc4SvVj3fb+S0U5EgB8Jam4oFb5kjHcmXlSKb4KVJ7KSTH/3rUq
19EwqpS0B8fYN7CtIGE1+jWV9yU055m7CWQeqFl0kAFnnaCzVC0cIZ8gz1hPkbmVB7u5yiYzeTKs
OHxSEJVpXba/v+M2aF1M6er7RDP861oxi72VVd0BPG52FzuN48ZhmR8kCXNGhbwrXmgSnJ7BFMCo
SdN+kQkS5v3gJgCd0CB/uRq1Xv6qDXUDj1BurvMIIS2rlgJItV1xALGqL6kEn1b9GFqgPmxiA7o/
s7CklT2tmjSMlgur6kYOcpRxtjF4TzhwQ5LTQbbD4b6R/fDai6aG/rtVOj+6qOs/O3JXy5sONLUN
my2rbzI8fnAbqVMLf6ZuBHyBu52iLVwCp4cy8DaLsiuNIEz35keUVXfTFHBSrrTYTm6oYvhrU6nG
/49PYpugFqkOI6ow77w5JSl628FLsv28e4oxb0QJUjHfBqKWh6YuB5Jhr8Z/h3B8QaDnVAEF8Bmx
FH0u1gKHxDwLBfCeSL0drzy6RHsDIaDr2oy6VQMP6xfQwmgzOLk3bKEjj/eJAxgOt2+t/AyFwdyF
ae19KuOpWqoPn3ss+u6aLrzh2cHzzMNXnYruHNZE1EoifZ1C/3nKcSR0rdjBTjZQox96ZUD6SVUO
sSpTnttYjocN8kzWwSvTAjaeXy9h488cKNT/kYNE1w9g8jzulwawlXEAT2eK2ukppf6yoU5oYDJJ
n+3yZXVmKJJIuhso5SCuPm9amaOiIc3i1avcQYSiQrIBx98wvs17cwnv8OExfhzqCIgd/oUfBwIQ
4+MDO/Da2sMbtVkNRaKP99AE041DKxFvL8Uv7mCD45gTBwXELSlvwHxUpgeBtHa01ziqqM/kWCY8
lwAIFTeU2+BBs3MfeJXFb651SxLsP4xZr/CnHF8nVUPw2iHWMeDlpLJ1Z3eNZm4boCnfwLMqr6is
1K8J9MwXRVJ+qk4hv0C5k79VZn1Fhy/ZTl0Zd5vJ6ULES7IJsRAvLnv8bevK3+WRVctbL2y0T7VT
yzgK5TJYoqZk/buNFkI9gn+EzIqUgNZeSUVHZ66T0gBLmcLx3pUeguQuTpxBwe6JIp+LyD5aN3mW
Yubj90huUFdLMC8brdh4d4C/voRepeKug83Hj95k9tyoH7DoycJuejXGARUEJYWi5eZyKBEuoMoB
1K/Xhl+JynGy04G0jBBLzeRZ801zKYs/PXbpkqE7JGRMP+wzjz8vbHfoWTrFUKbTO5A762u9cvpt
ERvqHt0SH0rjUC+caR9tsdmiInGnwSNU20Rr8njUuB/aqa4IQ5wRNp0B/OvGgCX/MEWySV12sMx1
DZETEJ7U7Xt6W2t6me0u0VL1UyU70xbQmH7w4WiRzsmlc4MdrrEQgX5AlWcPKZwaaAwLDACh4ewh
i15Ww0Bg7YwoV9bU+rpsbbPU39u+KMiNS91oNsEga48jVJjn0c5DFYCmIyFNIg8GBlmDMaDoxy5w
3NwpoRrrziSiwVruM7fFpYBADKreraZ0kQViHkvQtWIgZYGetE1MCTM/HDZ62YbOHnKa/2hFcfYG
B3QMV3boaG/hRK7mTnEc3Vej6f2sm6xtt75jjvcouJRX3ITYHKmeJr03DXyWpVtb7P7ZHIkSpVD6
E2HDPJzTDC+VWloNKwu5go0lO/Gacm20yQB2fAt9q7sDLWwDyaQxoxG63+fEmDdJZw67KVWDVazk
tE8un45nljTdNeDnQiMKZPAsxATQ6NueWeJaP0ntukR0740ykLKuUt9zI5ptdLWCJbzuyZFsAd0A
XEHlB9S2Pj/9vRqT3xIdklWVSOnBs6L6Cp4e0UxhLUWup+EkY9kqmn0yqAVKHbOFyQ1LW8XAwM3O
0JHaeINUvtG4UJ5DL4i+SXpLPGn4CMPTY+2fQM3iM0G52rgN1El5q1Tll1m1KBCO2vRslNb4jnhk
8ymq7On18peYOUJDLgJXARAKwx60s4ntxKf6rUBHEtBYdVEWK4xtbWs3+U2JS2KP18ZWV8oxvFUi
CCXrQimwDyT+83oED4aeNqfdBpRKkXKcVjkV/tFto7DN79Ou0BZSkg+pw6M1zEPSvad/72Alzjo+
fsiMjcHX0yA9j3r8faBc9Ws0UvC5Tqp6r5YxIcprDeb40y+i6KWbZASPoHIT7GSg5/WVr0DbWyVW
UgKJVfrUP8hdAQOibxFOPKBDSSTvfKSQDWyQHe+HdomvF6CGUZiJuzU6SHaxUXVhTGhLoBd3jpZP
+kK4elpIt3DFoVYrJObg+M5JZbrVZFYfA6Opu1Q/dJFC30Ur9a0dWB31lsReIwjYbVoKRaugpXbp
QKOFf0ezeWFZiB04m3H42pSnsR4htpyTuBouUS2B98ow6VebZqirGvUuUKUrP/SVndoNW7AqB2tE
D7OcUtpqydLJ9XF6nz6DCbrI0HWKhzMykMfxmdeWeAa17u96H8Qgwsiq+dX0ddtzax/LcOAjBBGW
TMPJRyKmlxUcUkA9PAh4yboOsunQZ561r/1AvnV0+pBeKwc3VW+02zDzSkR1hmGXlBpmJx6lPRpq
MjT+ONmYuV5t2d3+Ji0rSPV1U27tDD2EXG6QK89t9dququbl8sSfHlIqkEiki0h6gfjLs6JKFCFQ
WTsGgU3teM+TPHSbJm+tLdqy5eOfD8XECl4hoEQQMsebCiWbuGpC2HSt3tNwTsxhWzTwwIGw5wtl
qw+01PGnJAED/sgWxgiBr3k8VmNJo1+WEXdpNqGLW/YjMRsUloQ6xFqJA9Rgcyej3o7cktuR56wh
cA+Y81DWwapeCD8NoytbpRxxcZvf5CJpD1OeQCHv8/JV1cD6hzaf0/YV/SENUume4rfy4DsW3itR
WOz1svO3Q5y2CVIMmXzQzBEjU9xEbsoxL5bwIydlOhovKKdqTC1oZBofx++rjMVooeSfrmJrNN/l
IEuyNepL0kPsgSfZcld30i4Z6hbGMUW0cE+CjGylT38YCanB998ITEp9xZwq+6Fp/QA3UMMo1kOv
y/tCsWEZlL0VpAiQJMaL2hTaz8ur4+SK5g3wA+IOY/tREZld0YSE1RRMMcI+URfeKa033Bet1R+c
SY3BWjoUSaZw6dg5Oyi1UzaA4JfMBYnx4WhCHWMlcKV980AalyEniIgY2n/mlykepme9sRfd48TH
mC1OSl0ykDc4VsiIzm6XMEf3kDofpEMtzvfYHyj7oiKmd0GsOFderOeriX+RYEjoEI5Cz6aXAwQu
WqWCvBDhL3x57k/KFsw9q4OCEqB/gqTZIaDpCFD2CfqeRshYJa3+nQCNLmzKM0GKiuC7eG1umlOd
bsMPi8zRUeEYEPZ/QlIUc2HZi2xzHdHvuhqDHshCOtRjtw3yKUCHtgt60DttOXwmoKizDXo3bbCR
2gKAzOTbo+dSTgRASDYKoiIICgoul6fmFNxPGYeQ33QgQ5g8/2xdUmuIYzqXYMTHyr6pw9T/PKpl
soLMGRwapzbWXpzqdznCag+jDmgSHZnhxqy6eovU1Pj18uOcOa4p+1D2p0j5YX90vM/bKex7hNzS
lRK20VczShEG903vm+w7hFSXxzotzPLq3IZ8KfpndAFEpP9bqDYiJcDe4FDxHW/YBKF5BbduS7W6
R7MCX1ZpDL+yLJF2slGQSJPdwvhn9olqApXXOdaED99s6rUkBh6K+MyqHKP0KTLKYKOjQgP0m1ux
mKL+daS5fY8DTLtR6kLfTWFWIZKVqs91b4wLQeGZTULuAAKDf7FN5hUWqepKJdMCPJIVUDm+KRl7
A3X1pU0iJnV2OBD3Cu1fWsb4ac1OckufAjXAB3gVkfJieGTXj+qoVl8Ux6f5qEhNam3lRkLehdIB
vt29XGNnr8UJf0znMosz2Y8oKKdJubn8Pc5MAPc2pjs2PWJi+NnnCFpbBkfL5/ANiosN4qvXZlwa
h8ujnFnhjMH8IkAAOnjOFoafM1p6iInPaKP8NHUhVnhJBBgbUYSFvX3uhQDtkJnp+AaADj5e33bu
0CF2OPbwSXCuycCBtdqQ654uv9G5YWyYGA6lDciU83nDfwLVtgY+Uj6Bk7Vr3blGmWbJa+vMvFH8
pFDOohFQ2VlelQe5amMNm68ixc9QgJPrjSbpmERL1qQsbIVTxA94QjJ87goGAugxi5QrA8GfgP45
aKee9EBCbTWtlOw+S5ExTXIFZcBJm9Z2llu3qoaXYpxnEqa1unNPR1Fat3JHOFw5zacB4NdSBeLM
VIBw5wHpYtO6m19nSgFmAZ5WhhZo5WEQDuj0XZ1884dAaNi3o0fMeIigLt8VkabnmybJukd+Ev1N
iwXnIeAkp7VrWwPKKZrKjeVWAJCXsCpn1gVEZYFIB3shRMWPl1/uh9QMgR2uqFlUh1aFiz9pS1f7
aWWcBpNNeocYNSV7ftTxKHi5OEBE2wqbrgppf7RkqVtOWF/jEAiqNgzXFlJed1FeB3c5WrnJGo3z
4CtSua+TImlrkxr20hknNtbsjMNcUhPCBFgqm3ODn6zLK9CsOrpJudV/KvRGSNCV8S80nKet3o/t
HhDRRorSd8wRuo0+OMWupyy0cKCdEungHpD9ilUCdvQkzZcbTwITKlNe7GF20kz65fRlvkOuKtnQ
3ooeKqrDj5k/Najyok0adeMIJr5/i231k9qj0WNXnf6rkks0RsDGbMwynw5DEyCVUljWwn0ovtTx
rEH7RmqIMj//YYsff0mkbh2jyPiIkgQMtqlz+xY9Vec60QZ8kOCW7aSktxcaPmcGRXifnQ5tAo8V
fbZIpyLraqNFean2Jg59ZLBuUeNpduWQj6vSk7J1TodwdfnEPC0GY8rLAsHehu0L5XUWIXeBGat6
W5eroUrrrwGL6CkHJPfFLnr9DrVHZNFQgHO+m2aAwCzVFlVZZQbCV7CTveTFDJrgR43Cyx0oAlVg
zqzxa6tm5uvCc56ZHYFOAXUDXocgSfz+bxFSCQyijIyiXOkd2GcOemz9EkWfvthq5afcWWr6o9Cj
8UGR/OF1RIhOUM/11F57RWNsQqD66j7P0zTaVESvV5UXxe8oMqboG0UDws6Xn1dM22wFsdpB9BA6
Ut+aP66Vj2XRZzxumGjVOpIhRCfQubZSkGqf+6zWvllNiJp0ABLt8sinRzJ6HKaigOQhSpCt2UQl
UMgEKVL0FOSeENIP7vyGKkcLqnbhVj83FFIuohFGIgxZ7/iboO5NXVCjitNBc98gpOi4hR117oi+
7cJbnfn8XDJIrBClCqTIrGcRYHToSzI9CytHHhTwem7/mDTVv5IceUQJGCVssOBaJS+5Ypx5R7aF
YMARuFBDnU0nkl4Jgocywi1KVW78unPWmZ7FrqN3/kI8dgoOtACBAUYBRgewk1DpeD7tLALhg3g3
EPQ4s1cFiOz3rIKoJzxPUbiNB40EWoWf6GwHyzP6jcXZNO2LxERRX5IQwnSJ6LCdhVEkoW+b0qU0
UzvwV6jiVerBx9oQuW2/LTeOr5beWkI/9VthRlnldkDrHVwSiL4Xzpgz345WseBtC6811svxaxWl
A4oi9YpVPBjBCxFpey0IqDcGZoSPoEvkdTpF0afL2+D0yidcAutL0k9OA1b2eFDbp7KHXwsSLmXu
bQoqoq4W9fKfh2cMQ0cASDEkMCSHjocZFNzla8WBtR2OKhSG0fxkDhPsdMgqdCNp0h4Q14RlqBfl
VSEbJQs2wkpYFIFRlESiiNDKHcPa2ym9Sgn68iyIbXF8DOlAqihUAXsRegazHWonOulLIUPtwd/g
m5kEEBKQJlqPJrqubpOYwe7ygGfiVWi0slCQIyfii88KHBIOHCMuB9VKDWy5QxnadNZ4OhgOkj3K
5KyioIdgEOAuK7u6r1nbVmnLCS29MklQGPUs383qxPoWyGl8H3p1i2BlmyyUYs+EaiwzAQRH5kHo
CMzmhWPf7xoJW9U0L7UNKnPmVpXBVkQojnwjWg4iqLWVjeWzXl4ZydBvqxoLRkTm/UeAruY1rekl
ENypGBz9Mr4UX4lIj/R3dtSkUqagP6wi3IO5TwF/0rZ+xkUQfQ2MYnrPYxrCW4cSjbeJC0gomy5v
2ycKV2m+9TwbB4WEVgrqEehWvkpVo70Bea/1tV1PirwaJrDECg2Inwsf/DTCJK6kbsA6w68NqMLx
DuhLQG5yJUsIpnS4jXR1QpNpNIaDWo7xBrivDq0xGLZKZfZ3pWM1xrqTC+0NSWRzobh2elaLcxM8
2UeEQIPu+FEKJHmJwRGjrP3iOyRf5dpptZ/9UDZ/SvtntzMIqBwQobDTxeHzWzAiBVaYYhvKQFXv
rRQljuj60re4PLWnRxgpH4BqeNG4KhITHo9Sq14UlA3JUFwHLIouszdDjv7z5VFOJw2XIZoF8A5Z
e9zkx6OoXY4mhKnEqzDIq5UATG5RwvSvatV4uzzS6fvQHzA1DgdhW05UdDxSSd4spOexho2z7NrR
DWr6OCFsLo9y5gQCUK1TRxRREGHt7ORvsKPSlNKDj9vHzm1YDP27D1BkXdXINvUszVc/aSIXTi6u
ye3UrRKl7daor5YrP6voeKKuc534IbrwcWst3PGnsw2oSyGSRcMExZd5E4i+guJ5SQL5VC/fvDhR
EcCstcfIjptvC/NwujHRwBDqdzT6wC7PN6aG+g9HSCy5SBM2bL9Jid1IUesrwJ/Rpo8G3Okl7rQV
aFh17ZlB/dwC03khdFb/WGWBTh/kc0AnCjp54MaOP32UkRj2NIq47kJ87uRpOJiqHy9lu6e9GaJD
hzQcaL/wU56tZV9qR/BGCDFmahV/dggC3NCmP4P0MiAWXY6oUCCZHzdd+6aRXa6Rweh+XJ730y8M
MhryDZ0w+too/By/KjRm+I5cWfAdzHAbjCSLFDdaNPrLpVk9c43xjmRE3GTQLhj0eCwc/DhzUzwM
7SDHDsjIE1GtD5NGue5yI0OsNzCMX0k+WaErgpjbceR6XnmyDnhKx5kWvy65ox0y1XZkLYR9556O
aRBR8wdSf/7Rs1HzeqVOU6ouLeFXhyLjToX7+9yAtnxG1r26iuRODle+BnvJTkJ/h073o53ZUEhG
EomDryFasPBYp6cQGGAw9jQYCInYGcdzhvFEEkhNnGK/0iZg2/T0YCLH/adXERhrYM0g2fm3WBDH
oyhD1Mi0t7IVfSnpR5GE+TWt9Il2vyEvFOFOXoihBCdSHOKUzOcvhP6VXmQ2gBSnx5KvizR/R9b+
xxVcmhPgYE0hI4Hi41zqKfMkrAp7xNxhKBR7EFdod1e2tb68ecTmOIpXideFsguLhh18UvgOE2sa
PLRvV4mdDZ/LONQ+a2iSvVhaLR/AQZuub8rVfkCeHY3LKf/zr6Zrpk4Lik8mss3jrxZ6nZNnJjkW
YBVRbHWyXWG3GMTkGDldftOTpAgwCJksnw0HO+F0ezwUFYM0kGp0OFQ1R7gqdTNVwaLqKiBS1pol
RVSASaczS/IFMZF/CJHmYCC755C3SzxByM3xjehbRPdWVNNkICiZ2jsrIx7wkBhSzb9HlxsTuxF0
9/ekokLm2rmmv4U+oMBdYPj996nRxmt6yO2uRA5VXaWKqYKdTzOuGL8wRsj/9L8nIDrOBKFaTQB1
Tr7SPgJ9MBsYJKVsPGEp0eou5AOAWtRFcd8KlLF6Djy1MVa63yM64TU9SndW1Y/plW6p4DQzDrwV
bGzU2GRfwoi56TsFHnOjx+E6MHP1rpYcL0ILpKuvW/SSkMDPAvs9DcZubxZDImF2FE2I4YMrhSzd
mdWd0HWKUDXsMVx0qlYLVnType+RFfbXToAjDkT4UGM9+D6W2W1vSd9yVBJffctTaWJX45fWqrU3
P8qlb4UcGhmSPkaQu60aWw7nbivd4ZAr4a+u9wWKgUQk5U0n1G7WRdeg8Ek8gyRfLE/I+IB1iaTD
JAfhbtAR4NmlvhlMbqkWaEDaeQHZHw85eS3VqvMtxW+AF4Qs9qXA9FZ35VbGzEoaYXHdN4HOoaCg
kwgYLx2wRWqT0TQ3rVHiNZVEEzrOKNfymQac0qMt3dTia5fmqYroeT0h09VEw3OTlKq+thAV+IwP
Q5qtW6fBsAT0bWW5OVj0cg3phZaDoYyIF9XQtgu3H4v2ZcLe8Bk1dLrLUVE22TZhlfgAAYsh3zh4
KOZXU4F0ESq9WUo/oEVfFo8CiuvrDuXtzmWVmcYaXWW6U1Vl4nI1ZAXCciSP6rA2BV1tHVtT8hZN
9cAmQtdedf3BVr5qCpAT13cMXIaAULUvrZNOMtqCHVEdpd/Yxsisz9+AR7TDkyO35UusGzqYPmBQ
rBCyvhsK9LKyapQaVHVIwBKAiNK6B7lBcnGVBVYlyPI2QhzpGBTC8jxGRIL9FLi+11ufUfiI8pUW
OPZdMVXdjcZs8uMsX5jKaZ0+bSY4jnjillMPlDwRJgUsREtg7WIMzfIcaw3qshx5lw+e0yOWi0lR
RBQuSnfzm0kHBDC1CcGuUkKIWdHHDbYOMMGbMgz1T9NgjJ/7pECoBLdBN6WyshABn8IShe6SoJdR
DVJEenN88tVIPTlFR7kuRdECOpuTrdm36aE0exscxmSu1Tjqdoj9aivNxjUM8jLFGxtolgJExSWO
DzccUd3j5Yk5c49SAtXgP/5bL3wWGABkmujS68iuy4V9n2fJ8FTXsrMw/adREa9PDkDZSBBLAGYe
vz6FGDWVgyhdST2tj37aerqDKbL8bPjG1sqMF7BEN5E9oQqJ6euoA8soffm+SruF2tVJoAq2Guo4
UHCYLQpB8/GDKGphN70Ki8nTRu+HgynEOsun+ro08Tf606llK9BfwFWAAJ260PFQvV72CfGncC4o
rF2hJd6vorb+2LqA9p5oLlFDhaDC6joeRXdGw6rpKOGc2cTbXvf15zCs/YXc/8y0Aa0RGm4WJS66
ibNRzIEct6A+U3ldjFdHNW2xNxOqp9ZCBne6IAFpic4dSJ4zeJhKo0NuYcy9Mmw2RRxa49YrgORe
/jansBu+CLaYNAdRFxRw++MXao06qKMQ/3YHDRLckjLqNqtJjid703qZV7h5ObQlwiz4ErhSNPav
pWb2+Wow+kgIzZftodXapFvYKGfenl0CHpCKDufUvINSB2WiV12PxEiVmRtIifYmVlD+WXj707iI
W4eoiOooRdKTRaPSPAzVXJg/9SGWBkMQP6ErA9W+KcotjVzjjmKh80kZNGy4MwOKnCo1Ad4ThfFg
KUn0mbnBPY16vfOsJY7pUmjv/3wqTPJZBWQOeiSE+8dfyJuGqIpimkmOj9WJLDdE4Q5smctTcWbC
+ekfpVviUpKk41Fitawx56RyayUKlnJO29/JSaIsLLcz2weIEa5K/COKr7NNarSx2fWRUgjDmwp1
HLB2RhqW+8TTs6Vve1IBERx98XEBTgB0PPEB8PKc+7wkm7A6+SHAOeYlmpzxcxsawV7F0/2hbZX4
k+/5IRYWqvmqd7HxXHZky5en9iPVPc5reBKqXuAChHvL/AsGBarfXggez0RbLLwavUn+EsRt84Nc
JAT1BWe+dvuyz+xrVMG0F6Uvo+CqM8MxWaV2oz95dGo+K3GOAWAWt7KbqHl7GBtrCDYJap0/EWQF
U6pS5L1OnLGot9PUy29x02OLStxKVT0q0vSX7fWVus79nIJiqE/m58vvefpxabQAbqTToAga92wJ
NZE5FApgwxVSs9Gaq11HtzhSvygwRhaGOs2f4KWjhUryBHoJBZLj1WpQQobS0jCUpoXqVSWrk+0W
Ua7f2RqNs73Ff4EN741yyVPkzMgwTWisUuWhfjAHAJtVOSIPhLnQoPbNSxYhfo25Rr3VrFL7pgbx
sNW9Mn65PLOnxxTlMxwd+I6cV/JH6/C3ijNy2DUrCEFUe6oBjnq9Ybyi6GXc1l44EUrES2TkU5k8
ITWL/icFDLqefNbjCY7JeeREh0kRx0r5lNoTJskKPE9tW/p2qx1GX/MrfNo06TFQHSiDdlwkT5aT
tViSNUnwEPYe2U5eSKh6KeBIn2JkvdcaZqI1YAOUZA90fsqfeZ1VjwG3C21AIwi/4tjkIPuJG9dD
Df0Zn8eMRhJ2WFLraq0UJZvCz+P4ZvBiU3KxgyzhbrVFBSXMllJlbeqAadakYfovyRrrbB/hB627
RLtoyJYVRqXhFI9fKqmyAgFt9Nr94BMmuBnJevunpx2YCra9KJwId6h5sFcZmJJiYIg32VTXNxT6
W+gKGCjrMBXWl1fICeKAkoUt0Kp8NPQHHHG8/7ZCfKhWthx2LTVtK7mNVYhhQqOr2uNNUu7JuH0o
FJZ65+Ux6oCXxz65Ohib05zogXoffevZWoHvJfkwKpFPgRF2BQIBDp7qaP/OHP7r5/Df/nv+8O/z
sv7XP/j1zxzjmtAPmtkv/3VfvGdPTfX+3tx+L/4h/ur/+aPHf/Fft+FP/EPzX838Tx39JX7+f8Zf
f2++H/2CokHYjJ/a92p8fK/bpPkYgCcVf/L/9Tf/9v7xU57H4v2ff2EukzXip/m49Pz1n986vP3z
L6Lj3yZc/Pz//Obd95S/t6ry7034/eRvvH+vG/6y83cKf8B3UbOh0MpS++tv/fvH72h/5yIXUQOA
Ar6MKDJllASCf/6lm383QNOYIA5QUOF/cn7WefvxW+rfBXScUhEHADLr4GL/982PvtH//WZ/y9r0
IQ+zpuYHs+x+u/k4qShO8oNMWsJCE3YWLstIE9KiDINVUGSAEeoxWvtq3S0s/g/8x3wYGn4aU4AK
K5nV8epPehW7KQ/NVfwJ2kdTreWX0pQlmVuurB69IW8/q9SzrlsjL2Q3a7JucDvZwQY0snGvR1vS
kl+DmnsLx9fOJrcfhdm3qSbStZGZ6XMQj0l6HRtQqfF8kI07p+/oElNkl/BDboco32hqZ/cugp7S
19RTlKc+CWGsxdgK7sbeAq8UpI3zFObQoWh9G/IaP8rouowR0VnpdWzfc6yikPTbSvnP9/h9/mcX
h5h/Ek0Q3QQd5EVzVRn6IZkBTJSKmIfzIeq31mQ/6dln32C9/dfsw/8+kLhwZ1/gaKDZF5gC7om+
ZiC0HF/HAkPXxHZNDdXNXtsQpbkQW64aFMsuDzu/jVnWInIHh2vTyD+Bdvph2HZaJsMZGwmvOggf
Gyr8GC57lrfVcXyH3dZYC+fdCZtPjEr/QGiKiKLqXOK+JMbznH7wkIlsHSEEEG7ixIJmMqbqQwn+
IXNryyQJjdVpTRM33w2jXqwTNstCOqrPe17oEgGMRVqJ9ACuxxxwUacZ3rXpILmNmcMigrVh3FIe
VQc31IZSc9F2pG46goW+s32/H9Z6naS3ZRgZ4d7vEgez8qaVb2AMNcBxvWp8DfPee9TLuP0ktbkz
XhWVgkFlFwubVx0G8bjTkQcvtmVlglaMplG7rfn/bw10Ja+twDMfBknrejfVcK3j4rWMH+K0kbdy
qigoCVe6OWJPGo2Phd9RooQ9nsJhho6/pepVUzLtEgR6HKOOvpGLyuXCYSFW4m8rFfKTJmACOAqh
cSzMB4/PCqrjWP6OLdb1FPchfZrly+hJ449iUJf0Qz4u+PlYaO0QtZHvGBBcj8dKYbeaPtk18jYK
khlOY5sru26bGw3/pIeowcUK8oG0qi1VvpNiqdjAJqg+wXmf9hXCzwmxndTeGFqQ4zxdIZiqRdF6
iHU62Jc30uyg+JgVajTUplhGKuWA4ye1sZOK8R31V2Mm9bs0cuIOxRzc/Dgwi0fYsX2+uTziucmh
/ggTUtQDaYLMwoY2wGemGTv0Htljj0Zi2e+emmbdt7Go/MylEIZ4eCkHyR62tCMjH4t/0EpDdPVL
IzR6Vp3kjYdyCuPU7WFjG2jNpt3nkH4jiPSwq9Xd5SeeXWZijoQRCOJOmD1w7MygBdPYNZGn8zXZ
HI+lhjqdqxkZm/3yMCdnmsBqAQ+gPYmMFMXa408xdgi+JRN4kklH9ANfnGaDvu9TKU3NQ6ISqhbF
0Cwc3ycUJN6NPUEjGb8FoUYx+/4G9V5JbVPJlQFUQgfxxinaGU4peA55W3zVi3Ga3L62fA2Q4ZB0
uxoTQe4UU4ueL7//mWmGmixI0qJUTQv1+P31sRMGl7nkaqjurAZcYrdBOIXby6OcFKLFGwugFWwR
VUPwdZZCpkYCFtMowNdMnXxIzDjfxDG88VWgeVbshr6uf+v6ITl4KshipKGgpnVxGvyk+hfe5YmN
N1wLlQGSMkK0lx/u7BQQuYGboFZPd/d4CsYc77dAw9SpTIJmbWAxeCDE8f98FFHxow4NpVVcZsej
FH6FMZBTSa4fKc2DlfepS59Je738LvPMhHkWSBx2DSo2dFdn29yCXaRMA/OsaEG6lcw63gFrSvde
qU13gxn7e01vcbBMLe/fGcNRwnAhJhH7lbiTDJYiqmDxzfarihm0gQoxOu5osyJPlQdx6LLepE+R
PjprxFXyW0RSpC/WKJwy+8JfgqGeoJHEI0BFojsvaj88x/EU134pt7otLps+1FYIZCXrKgIBGcZm
9Ci1fQIhtfF3dashNGYV1TV0kHYfK+awnhKruVKSnpvVR868Aci3VGQVO2l2PbHDeEbaHjSF5w1v
tKkRTQxtH/HdSrmPTbP95AMBEy3WqbuxE6WoFnbducXAPSgONoKok2tmyIZQyzQFEJiNRG1JL/Na
R338RwbHHySdVq9DXOpuoRuOXy4vwzOnKno3RBrUqER1arYYHBRKUyOnA66hgLpOKgxIFThVa4zs
qhCMnQlMGGWbhbPszKgsQIo2FIw4VedNCTS7qy4ZUGkq5TR05b70v/ZdWiqbSutBFhiwS6kkddOS
/chJ/YaPCqqAYhEezrgqaLMTpILP0bdmier8OOn2OqLB2OxNMyuv/Cz3DGiVciFtaIkqVyj+a92V
lrbSr7ERruN9Cm9gX3ay/CsEhejvsQGylZUf4yW7aumq0hJ1xukHqkGTunfasvbQPAGKRO1YLxOQ
qd7Ub5XEtp9tX087F2fZut0remuMh1pNAQgM6VRnq1ozq/y6xhfd2I45BXhOfGdcl3hTfFbtQcP9
UlLRoQqS1sETI6cH3maR2bqN1aJ/OThJAOR9iJ3KHYfWQNUx7ZfsYk4oMmImLUEeZx8LAsLsOtIc
KWkNeWILO2pz7fl9v4FF3WlEsnkAZClrV1Eay2us6vobzBLza2cc5DvHifT9GKMYaI9tcYgg79yV
jazed1pPgnl5cZ+5LwTjDIgH7UuwzbOTfFQNv846gP6qnJlvNGl6dBXKbqEjNcvxxHkKbJObQnDp
gdnOAhPdqYaRr0/gFRSkGjAL0D7rTWB2+E6Ha9vLxxsYeJq5tjFnXIWxJS+ke2ffE3QOuFuEQnFU
Oj5Omz5uw3Gk8GdGkvJFUcd6FaFpuQDOOReZkkrBCQaqylk1pyyQwKUyeTPlhMIwt3rS5zT7W0Rp
PD3djkaLlsaYFs4h12V1Z6hVuLXLIXxQ68k5FGGMv0U6VtkL3Hog8DI6aI4S6L47Rov9lNPzlE2O
ORi1RdjzRE3HEzI6chw2MZcrbhfcEdCm0YqWo9ci7/27aXQUCrXR69DI5sLdetI3BC9ImCoCd0am
9Di71umNOU4e4DMLbcXYJ6pv3Gfgpw7y6Bt7Z0K21go789f/MHceS5LjWJd+oWEbtdiSdBEiQ6be
0FIVtQIFQD79/zFrrCfdIyZ8cjfWu6qOghMEgYtzj3A1zD8Qqw6Q/Qp5J9qJTPMm6y8phF6uDH4O
XTJOsa08//1z/8A/F2NJTEJxKBo1R8R1C6uiXmAlvf2dvSDpb0+Nz+C2uYLpsr2eznc2mJ30JFmo
KjPHnVVKotHEgtGY0c/moSZn80Fy4SeiXadzKwpJyh2xpzEaudbeV+i6d7h5kbM6FE4tI1Vk301v
9Q7kO9qg2bZ/4ZN9ednl9/6+etJ1gwx9durJMq/bcQQekLL9bqM97cJK18Yod1Q5Xpicl2cd8C7N
CdaECc/7vDOS1nZL2jpzs2I1cT+tospRVFgf+kV3P+TtJmImSuL7hTeyzfhpDUOzf9sMYDHgKfui
wqqB3YRCgECO+QeP3sueRgm7s1nqTVQtJT4zcL2MSONKteWv2U1oDf6M/ZnKUaU4bneBkPnalHOD
BuwEXuDrODt5G6tVkMQoL1SL32HaK0AorZOiDWWukgv11GsLklB4mBVY/eAh4Z59hlbmggsETLrZ
aNbTJBXyOKtQPdVGoGdBeWxNDTvhzZBIHtM8Qaxd13StyJHzRxHRdVIViWB2fvDcNVOfScPBUQ5l
0FjcBz2xonsE9aQOLY6bGce3390rmxf+v0AwgCM0EM5tJ2otxVJk4rd7syEfsa4rjq2/YNeHHcah
FXb1zkymAhcE074ke3h5lLFXAHP8hsyZuLOjrDBWASpBN2jy4ZZGJiXYx7GoRyJ1tTnXHklMH25F
kTrOL92S63s1G4WI3378V26g/AgI+rQwuR9x1pxuJotTJqqbUXhMdpO/p+frgLakHtoE54M/iOE4
rz5XBd0adwQozZ87+N2k4RpL8aGXg4oKB8fwY9JhgPX2L3tldhxyh4DIcI+BpXW2qPKl0ys3TYkw
S431yyTp7O6H1jTe5bM2rAfZBSLdqbyfr5JgsfKrjstF9+Ht3/DKhr7pJECuaYK/FKYsWoJLqJen
INd2H7JASDpY0kv3kVc+Vtfcesjwj7xtGZ6+gsYnHcfHhzSUXpB2oUPfPaLM9OpQa111oXp5dTCq
KBAHxIkEA54NVrvBSJeRFmQ7t3iVFv430rY/S6TxH/968gA4mTVk95zRwdkLLPG2dox0+7JwQrvK
oM2SzFPlF8DnF7J+TkPMdhHQARvS9ju/3XhVPi82RrtU4m4eim6VRFrPg3WV5+3w1cVk0rwieSiI
l8qoNgpw0YWplv405TQhOR2rb/5kgKeh9/6nzlOSo3Q3nyL+Y9aWe2fmeAHhAPf895MD3gGLnV8M
x2pb/X+UCqCKjr+QThxWkEV3+RgsITIN+8Lmtr3Ms3MJlBC8EI4kRDHnrDKr6h7YI2UUjZZ4NGxa
y9wcjA9Wm3m31LHDhZPA3I7y8wEBzXgNWxAh9PnTx+qzUhsohrWQe0ATdqrXPpkmkSLWOkyHVKg0
zIkxuKUfWEZphfXhiO1WEeZEW8ddma9Xk4S77JR+fXQHP933vjDDgOvxVatZt3YwYu5djIO4UGy/
8p27UEWgQrJWoQefLVVzbZXReYkWtlyWuJaK/Kgt+t9SELeVSpeUM2ZTo6CLP52cbBTa5FTcbaE4
OtdidTKY2WLcvb2yXvvAHcR62KqC3b440FYSlm2JJSjBA0kQC+Ui7+8Ca7MqqInE/PvBsGzaLBfo
8BFZfvpIanX0WlSLFnbkGd7mJIdftQNYkt2mwYVi/7V3xCeO6x0bCgfD2TvC9AhuEqT4cHV83M4N
MVxVY20/vv1Ar9SP8FvgoqL8+N2cOX2gkgBBgcSWBZx7Y0SpL/btOmZRMzypAZe9Of9boyVUcXD+
8I2FOPHbSP50RAe9bAd3EXs+LrRhaavu3hk1dWGFv1wV0IQwhoFq+/vSerbfGAa6iGXgJJsn3Cx1
zUtIDVwNb2d4WXp4ew5fvqktD4qmysbw5oQ52wSmAiMvDWpFtFGdYygxfZhC9L6wt71SdYLgEVQH
vspiRx9wOnHlggtDm2x5K/Og/RA4TIaIctJrskzlcSrsPByKSjzpZVrcyTrrb5wCrxngZqQhKUFM
ZeFC5xbTj1I2wbOCL/HONtfi46A3ySXK9SvTD8WTpjzy063BcVbqVXNr5XXAshoImgh7/D3RlIwy
oB2bmF/env6XSxi0AC83LMWoyCH7nc6L7SRgIgYIyaB7qKEbOn2L5tZRYwm1HX0ifc59OTrh28O+
Ukmejnv2jGgyJtVimhmRGJjsHGF9K7oO51Q80WPPr533FT3RQ4EpMzKG0b0P5vJbXQYrsgkkIPt5
RBu7lLL99vbv4pzjgU8PJX7Y1lrihgL14VyNW7sLLeUAi15Xz/rucVhWTfugd2tVXePb4hTPazOT
A2KmqfEPgZ+5iESeuJAHySHqHp1ubnChE5p+17hd5eyLbMKlAhTXf6bN59pHXnzlHfI0NT8Wjlgw
NfCUoFs9YxtHZRw4uwBW4BK1+mqYIWVJZoV+lxRa5OMmTgk9BKK8nvEnc2LaWZjFwxxETeKsq1HE
oyotLgfS1X8NTus8TQH3qmiVcnoEpCrMsElF82NujXy4GSdny1V0OrskNMNSTsSvXMiNlCzv28oD
8eSs3Rq3Y2sSrgIjZPlkucgRd4EwSDFOkxUFNoGE3Q3YYb9EkOlx/SnXUv5QJmFe6H8mJfjDwLmF
3DK6JMeMCzUTUoJHWCryl9AreCWDGvsFT3d9GnapKBMvXOakmHb6NFFW6e2wfHIoFp4SY2pCqTyr
P1iZPaZsSq3dReNgmQtksTl4lAZyv13Wt60VDTM1v+FLbFf9jst0qI8z7sRtY1pfPHIyfw5DV5mx
cmb7Ok3mFnsyZ54PTdeQamvonReCEQpKD7IooewN4/qjt6buk4u8Jy+ERRx3l5hoXhRXQZOKNRTS
IibbqC2v3jtNgSWqWYjRhlgg7CA0jMR/QuAKloqWu5OH3M9schAwXbcOmcirpxqR8+cBosZntdSP
Vj8VVyJ3hbHzk1r86gfT+FHOffspCbT1Aeu7tkT0Njo/famgzeLuXfR3HR2FOm5MhKqRrc3tcJ1Y
XB2j2nRrGuRpOr435skbw8objI8NIUOc+43H2vGKLlARDv+dQQqWLG8Sd3Zg+mBuWYXCQE5HaKhc
Hl0j0b7pwl3gahi+9mnMF/9H0Qkb/ZyfZs9Ws3W9FzWgTdcTabuRXUrv69L4nsDApV0fPLc5YAUP
bV+O7trs9DyvP/d9hYlrmRTNHHl+OhohKz2Fn+64yTNKTtMknSU1biWxBlVYKH28m5e8+l4Wtbyr
bG/8XoqlLa48aRRXPTrAcG2Uy/o0jOG5LYrMCHuR504IHruwoVvKuEG1JLyd404mMcJW22V711C6
u8sCHVt6FyZIi7dNAnWdAOWsCe0xhwcp+y75ZqtVw6CYqJMlSldC0SPWX41RSJcdFC5cbhh4q/Ps
zFo64iLoCdBUT+ISbCtfVIdiKuafzVDAGOkHA7Vhp2PE1hoNMAhAV/exqoumjat+QP+t0aj8Pnnk
E5IHmYsp6nCdXqOhxr7gQDgukTWdxLRmpyBg1ze53pOL0QewX4/a7JTbd7gQsCGGNg9rY7FuloTO
+kYWm/8pDa95b0zcN9H/OXKKsOiR1/DhPS9ezUyiOZR1/qsNDElkiq4ln90mbW8b9M4SqlQSfNXb
Zv5swxNni1gBvEPQLURAYGuopHOue06kB1N9r1V1a0caMOR7HS7052mDKSbsggaIEk1LCsZoVlmc
kT/8Ue8lwbtz5gz3q+EsKCtXx/zizVnykLNrY4495NMTgMD6GCxphc4SmsgS5v1qLQcoCpzYqITs
+br37bzjlQuDPEGjCe6boa1+jIORzbEsVrlzugIBX5pr8nEVufO9n6vhXpcoS8LOnvXvsp8qb/Md
KnWQ8c30eeCkIqk2L/+ZhKN/WgrdJPLYHtJH2FxEdmq5M7iE4EiHKe58fQ3bdnXt2KQv8yRxYu4i
Q82qiPA58K5x3BtFbPc2QslpTNzYsede3iTaVKtYL/LqfWrJ3j+ActnvDXNk13P7snjS/T77zpUN
ED1JbP8bXKbyU75M47Ntzmo94lJqImz0gDY3zfz4Cefn5Pf2U7Ors1EIj/TvEC9ychl9S0v+aZHS
fULwZ5XPrrVWn9m8A/9Wx2KPXKSua3+MblJmR7IberiIcsFmf3SrD36F6fo+4TNVD26ak/q4wHAz
7425aYY9+fG4GPS6hYEmSm/s7wpFFySETVLfEnIqbgkU9G9lqjTc69IeUrwwbKS+a7NZY2t1gd8n
FC10hnk7md/AgxtyJAuZ3iSiHOrrqTDx4k/wmYyLIDfuxgrZZzg61mAcTUIu2CqspLwfJqhiMUwi
OGGkJNljmIFNFpCH2DpjBBbeu4n4DDeEeKzormoLMmcs/XFQVXSQnuu+T57ogyYWD42/yT7zR6Pd
ecLKPkh/FeYhgb0jCozZKh7zOpV8a4sm6GeypWEZOfl5R+T1hOlV3LL6lmPqr9rd4AZZFqVT437v
M68e+Xdmf290/PydMWXZ0RkzIDWfFUOgnjL6MVwzscqDjtfKU4kDT75nG8ipILwGi6S6t+YqnCsv
+ZGywX5cubj/tDUPN9oWETttR1eaD6NrtkVkE7ls7jiWejds6C4RZx9UkOqG0dGgsazO6h9qafuf
TW97Gs3l4AjpW3gPyjDoxSo9qfjHTZ9hy5B4BDqjlNXiTtfa+3SxgzzKlTPqB5IhZXqcjDn4PJv+
lF8VvVDvfJYAycNZ1QZ3VWPUcW2OdUA+00YYGpzGvkfxupDbjPhShin8NzKaOn11w7JcJ2zyDMev
0cyOfbLvbS0vQi8D9MTyzK+m2yT3gp+O8OQXUEybMO0i8Z4Dfy1m8sWLCn1m3xOeajmVCdMhGFjR
s43/k+FI69uiKs7KjDpPwwdd6QSqe8oxwkLz2WqTKTC72A0K884dpuBeK8bxqUuy7M7FwfQ+ywxv
uW4wHX5vLhaeFrVlqCfRiCAN1VzYOEfM8BijYhmWrxR8fhd2OJgUcaJLDgndyMsZla1a8EBy5uEx
XSrzS0kCOLvUupR2XE6ud1eRJxAF9iTpZmd6jFwh+KcYXO3bZNLT1Nclc+A+ErUVGRyaeGg2abM3
c4qkvWUtBgG7QhJHY2qQW1BOmHuP3nT/5A66KmJnNOf0ie8jwydsTJM2ah12orBMNf+LXMqsuibc
oqluKnIBZ9wxp6W4wR9AwFOp9EoQdlAV5VWJ38S7CbsnI+q8fnIijSKiD03YBeKdgy8UkQd9Xda7
3qmI4uqnvhkPprZM/sEzm7y7Vn5RmuCAhUj3WqI7xSGYhQ3paVpGQtIn9aESWvFMkE5ABg79BJK9
B812Qg9jnA96iwczsS7OTJaUUeIo3o9BWu6UU5RLPM1B+QlGFBLsJGj1j07tpe+dVtXmtYlK6bpV
nrHGTtmRM18GsMBHlsqD8MpMwDr1iyMBaLK49knbfNcAk9GmwiKnCmFsTE0sMYsdw1l51bQb3MHb
KGh9AGMmX9WxKX1KNCtQrOvF0bzbUulGvfMqIuhuq5Yc3pBiaqJeybQgjSTxWE9G7Ul/31IX/5zn
MfX2q6rSivwYx2yO5uTAY25aP/tn9oqE30Z18o7MDP3OScx1GxwiQ5xJ3/zBcak+8jE5iiS6pXps
LemAjXT1Q2dkWXLVmYn4ondBcw83u0x2tS77QyvnEt4CEWlTOHTGrKKUan4nppQuOv0ApCL2NM6R
0+lLfSvWSUt3q54YYteNilRCty2G2JZUAaG+OOa6r4bFG/bCrUvUXXDSHL6wqWRLQosxEU+wUP13
SaMiAQrnOmE5VWz7tszWj3Dl+zsH5rp1zNYFKSNO62X9WMqs7Ha+XiUzrp9z34eJ0WNTAY3BXrDj
Xvj7/5WuosRNEDZP61BNhVSFmCiNMxlMdFwG8wLC+UrLGUgD56hNUQCt5VxHXFZo22ZTcgYsTgcL
efw5ZTZ3uyWDKOUbCfPgOwDOUv8+iElcZ/o8XFedSn65rsr+HtXBpFH3bJqOGyV0a279gSKTeqE3
ohYpTU0zO3RaOfzyyiZBUW+T6XDhHv3aLXrTa9MIQaR+Tu9wrIRy2hp5cK5iIablQyyHYvin0Uwn
pO1tXri3v0JbI3Vr44RBlNooumdwKYY8ZtnZwEi2S5uYm17DQamtAXlxlfqZZCRuuU7DFmjU/YdS
87v7fgns3eSYM471K/L2LAm6Pqw0MlhK/IfsCzPyGtCCJdoG50JHwY/ldPahaOqtO2AmtpBaA4Eq
40IaqKLD+cPXHsj60aOpaZcLK/BlwxLGKCa0uLb8axNzOqqXcjryRTGq1U43mjKwLCjHAotDHM73
g4c0L/etaY36Vl1yt3o5Not/46l6OpFOtC9OxzaJBij9hrHFWizXbSn9I1lCw5fBbL5RBicPqgYc
GDTtryUWDrbE8DvokNHUpi94OrDKNRKRpEMho8npmvtOfW3pSb9bAT2zsFmqzzTDiwszvb2/U9wI
6isMHFqzEFORgZ8OqgkjqNb1Nwe4sK4RsXAzWCl+WifPbvkXFyMQXqKEbCxENNGOhikBynI2oJ5P
qu+gQg5a2+7bEaFhapMauypqTM40NzFiT9mclD73b5sLSc+dBipn9hTofbNfIeleG2qCm2TnQRZJ
06Yq/tttAEo0qCtQPHA1mvXT3yiL2e8yU6UUIZ0byhKAXG9vs8La673x8+2xtrd69gJYZNtC33iE
L+KopaZXtWo8KFBz294SFCa0Y2FrATHfGf5d0RjY6adpVVoKeISlSogDBA6Fb/+Il0Ib4Bv0HzQw
STHiOnHW44Bb57jpRikxk2Wsr1tzdf1IZLn9XBtCPml9b3xVybxWccOxg7GpZVJYoa3wf2qaHlxy
A34FZ/URSdIqIH0WMvPvOLM/Nv3c8rXut2RhLoS566vVRgJEgdGtpf9YZy2gdp11h7Tt/bDoCUSq
Jqvf91MyH0VRzF9m8L/d1A1J/PZEvfxctt9FywkSFIqWc461MFVgLSMro6jqKlYrlAaP3ONdmvra
sVr7S3zDl5sRlFb6DJurx8a2OnsvozbrPQuRXnkj/U8L7akwH8ehpHrYrgTpQnVdlMCLFmF6f+uH
wE0Epg/KAFbE1jrcJuOPl+BORWF1yQK1VS7iIHDaxm2fpJC/nlJWHh8cohikki+Yda5brMZGNczs
1X5fQqF+EET47YmtGK78yl0uKXBe7kBbGw/DD1pgoDjnvYMSXELTHI60qRfpvYN1UtwUjRfZIySz
t5/tlaEQCVsoPDcNG5L90xmca1MYIw7WkICmNV7HYQsTBhFc+0RdaEi9whFgBBYL9e1vS7ftt/zx
tlIPrdmc6RzSKqtv3KnpPiHkqTp6iQ2++nOqZJiQEHtbB5p+lKv5jznnbQypUo+6EcB48rCKsgWk
yn7S1h0QTbJ3JxtxORCtvCZS4pKL8avTY1r41XDQIo44K+3mQMH9TPmaAKuKX3SM5hujlcYeH6j1
6u038XJHoRnNuyatjK3Oo5I8nZ4ZfVyJ210W0ZzW63uBE4SPq1ivfhYZUfLI0+bqCwmrBW6JysYt
De+tbP7W4zQw7sQq+jrya1hgsUXLwnzssiANjm//xt+EiJOzAJoEBpPYqlGAItc6+43WqA9Jpa9Z
tNIOXD6lucLqSyLfCKIKuFrFqTYv1cE1mkweRmXisQGBaIAiXHpJrEjoUsjSXUGrgi1+33d9i8oP
5xhJOdlCHqfzo91hy2qK/Vz2I6lHdpKboYkgqQsVNjTyunYs8W6q86EkRSRVuyHVM3WlTYlOz0Er
1XI3KHMyL3wov5voZ4+OOGjreTMDuCue7TVJUnNdbROqLsq6g9R6TcWV7pdfwR6sNl79iUQBAEOv
jMvFrro9Z+qWuYec8R3CHrXgq9WSckw6tPc8TF5hfa3oLzxbebH8IHYZtLAI7LWN3JFXH1J9TV+L
ujWBGEgGxiFK5dlANzHPnt9+qdsOff5g7KObzSL/w3r6dN31pDeU1JtZpOlc9Ago9aJOLPICF/Ll
RWJLysOUEgsEnypy05n/+fUzU35ukP0WFVPS3Rb1FKjD0CxDRh6CLQ756mvrh0UkDdh23tRH4RfY
JeRT18ZzR0czyohW1+JUjSixQToSczf7qlgvMJlezgaiNwiy9CkxEyGV8vRnumDbhqKNF9G5UYd0
GmhvccHb/e2c86GzDfqourYv6WwxgYk4BR8rIFLmpYDgEAaieSXD8MKq3Sb19N3CCtn83TaL8+3C
cvo0Gv/cHLCfjWTXZTFRc0aITYjaLfXYtIciVRiYC4O4sUHZw7Vw8tLZv/2kL+oDZALMJ5JsyE8k
TJ2tLqk3s9Wv/ALbbLX9YJPL4KE0u6U7m85AeCPBypoRHEz6gg9vD71N4vnDB5sLBqOicz6XCGC3
LybSvOmnyn6NJMqTd1sGwBObjvGIa0gdvT3eK0tnu4XikYLJENfzs8lO+Mqh0wK2jF2pX6nK/rmg
sb/wRn8z6U6fahNtcxPatJlbRX76ShNuwmO1zBj2ubXzqfQF6vIs2JB9QdWQ7YqhTMt4IF9khjA6
NaSwIx1dOphgEmwJAkZrzfdtPkw/NNuoxtCmgXjjTXY7HeksVJ9gk6jviZZN7APtAKo+mHJ9gr9m
3lWeN3p7U+Ye4ehraw0huLP3Fa+fQNtNJRHm8co35fLxaPih9/pQg7Y5Xjvdt0uHxwKGnTo9/kbT
nomYLZJffmX18xHVjJvua6msYEcfNkHFC0u4iksNUkA82mQU7QCeazsOyjS19xz0CutJTqpPZoKu
OhZdZz5yJ5Ht+xb4Z7lRZrnCMlfz2O+gXSuuKYOqjLDpRqKlyjkdPq/QsYw4w6ZUxUWWITDNXXD7
w1iuARXFarX3mpZ4IyaU5BDEAx/LYwrRyiKgdux+BMhfkmNmIoX50tFqvnK8biRaPMtW8e9u8Vd+
J/9XF5MT55M3XVH+f/Q72dTH/zWXeOF3cvXjV/Wt+Xnid7L9xb9+J5qBrQmmD7qucwWG5bpZ1v9r
eKKZ9n/4TAgPQeZHMYVS6b+OJ673H6TEkD6hRqHgYHf6r+OJa/0HdSpccP7GRC/n/pXjySky5aAJ
gfnDDRH+P3wv9oTTL3URC05NUzvviKq5F22b7paiV4feV0OMaK6KKr27xGY/3fO2MTe1uImdCxb+
wGFncN3kOlmSZN2wE96Qf5slMVWGNAjy9ueHWeqX6Ean9fG/wyG6QM2I2wyCj7PNaCTOqy2tftg1
lHOHwYY7x9Woor/auRc2vleHwjdhY2hjUvgiKXqq6OQbJUQWQ9NV6AVbIwabd8zrW7v894v7f9QL
/+/nImmPA5rwdKQbp68OR/IWnmY74LIgyruMg+SQl5X1tS/K+nnUpBuLCv0P3dZJvLPh4V0Y/7XX
iNsWQmmoybBUz5YOesvExaIYXzzauTfdVoX4peDUXKcCmoR2KSvq1fE2EBtfzi394ex5g0R2pgmb
ZrcmSf/kr33/zlXWfKNL378JSCn44yt++Pe0+lOO/fpwoEo41qMpsM5Oyp7iTzqobXedp3kx7fs+
HrvWRAXqO0cZ+NXx78eDfLY50sEphe599jqXjtgvIILd4it3P6au8aDLKnhXm2l/L03rUtrO+VoF
JsdRFdx824HQi569vsrxp9Uuldg1xWo/0NUu9sNGwahgmXx5+9HOgDGEbmdjnRVYAZy0orF6sZug
BVyVXKvhdGPeiByQKKg0ne6gxNFYbtWjD/nhrpPKvk26JDAvvNTXHpoFC2F3U4ogzDydZFksM5AT
P2QJcIdePA2tZJDlN/PUy+9vP/S2Pv5PDfT7mWGJc0Vk09+cBM6emaK6S50163dOtpFTclS/zmqo
53FpqwDHTvkj5Q/rXZbSw3576NOKehuaWwG1F+4FcHXwpz99ys4og37p03pXf8x32p1tRtNn7TAt
8aUI0xcDbU4J6Cm4IGD/we3sdKDUHict0fxsV0pcqlu+o2hMvD6LPA8H8TpIvSt4i9ZOq+bhczdW
0+HtB30xx7gBkD0YbFchAMXz0IY5J+NXa2H62dWc34Ar6EeQbXVLiBjhz6nxU8IUvEphYF3Y+155
cA5LEDfWks9hvK2zP2CiqbIbPPoyxONVI44MAtERiuX1gnowzrHCxdxJmw/93AB1pEl/Ya94Ofzm
6gtIxZHGIXpuBtIHZUBhOmS7AZ7G3kytlbY0lppWh3vFzqxcI/KtxcESbBz9Y0t5cQlbfjnzBCmh
F+T44eaCDcvpBAxVAxlu7Ludwo07IpDjZ25Du+zdrDkYeAHF5KgFe2nolyRQrw+MNHS7s6EVOpv5
Lp9Sw227bucWRr1H1BvsSq1qDiti1bu0mOwPapmf/Ize9NtrbXuik+/ZoJUBegw8SMPlhfeuvuCS
BtkR2g+x1rGm8JTSfayg6GeCYdPWD7t2vaTgfeVpyV3gGwa/59A7Z4NLF37JDLNx1/QqvZVZ4OwH
15yvujrwIgUnFE7Z4D83gXMpmejlyNSfPtUhJn0gAOdInyWlpwZd1jurhj2QlFr7JdXLj91iW0d/
sq0rTD7fVSnecm9P8/mxi8c4zW/eKxE8Hn2js4UloQ5XLUfCzunJgSwkmid9dawbNFCPBkbCV28P
d+aXwO6xHbbmZh1qQpgEoz9dyMBdZtAXgxZz0Vq/zXlO48zMRggP8GWOvoKklmhemofdXGS3pEbm
7zxNs76Pky92fV6VIciXfdXJbniv2WI+wkeRF3abF0tv66CaOseIgXMUV4bT31guucgKEhRjt4Mv
ps1cJm2ukUfXroqjprI5Yi8aDxdmBvzmfMnTCqWf8LvmosoMtm3oj13O85N+TAlCiBNPNXWkO7NY
vxr09qt/7HKs+zsYdY26rWm66jfpmBfWDgLK6h5mJ7OqQ7dKszgo+MnV85C3q3DCNQXei/UpMfOv
UzLpGE8QLms8J9lUB5Ethg5mSt86NFFVkw1HxJSN83U2l7Y56inkcrysF6GNYdFit7qrvSpZr/3M
qqvjZBk6PhJmR34UxqtVfWdJy/+GTXTtfiJWIkvfwekUXZy01pJHJR6g0AO1cfyuK5ewaS1L54/r
MpgA+ZqAQ9uw1HMkxz3AgqWmMsoI1INDa5alvVMWdrPwwtvkobcypAx1S3G4bwJj0d9PvrR/lV0L
24fw2c+Qbsif9/FYcCKYR+kHLkgECUH48+N27iQ9QkjdzcOa4bJypWV9oMddVRPqMqyddtuzCUCB
GuvhW2DPFvZSjsDzLKCsuOrTwqOrvc6I5lYvWz4jytcfRU8bIxSkG37FW6Ofr1OhEXI6K+HdKZ8m
aCy5C9XhAvemO5RB0sHNJmGso3tkaW0MnZewJX3m/4tu1txIYgt+QAOKwG8bi8TY2Z42fvQnMWyR
YPidRdooUnVVDIX6pvxmvptaz5V7wJxkvp9ntZGBpy4j3DuvDS1ajA40nXuDBvsod26NFWpjxn8P
Kg7ZTnfNmrX/0Dscm4MpcFO8orM1ThHPncOZgAiEjtjPUWsmgoxQYKgMTlemk1qZpbq2I40x0A7C
ccZ0b6wava/GzGs7csYFKq5IUvfOw0vQjlwx9nncwRIvdoRrCZLVpIkzYp9lvrmXrvLK69wu6B9k
2jLsOfQtomMp6mgj14RyxMaSteVOHxZ5Q7tjQrzfF+l45WJ0OEeT0SMtqihrp6vAaAnYMpcu+RUE
moQ8iDM6biClkDsIuGkQEQ4yv7dAtZMwRw2TxbVEDwlhQ0tqAs/m9lNV2ma+s8VoECvCbtbsbbRu
760mzXkNYgT3X4Zk3FtrPrZPeOpqVWyMJjZROtqEHekJqr7RlzWvD7VZjP792K7+fEX+yHAnJSz2
m55y61m5FhyCrKWLvtMXPfGfu7ERt92KQSNRKF7LCEIu9H2KeTJQPCzAdk2WW3Q3FwNyajMV7WFy
7OTBrsRQH6kgihYWMZK4SO+HnkK47qBbNhx7UG9In+KAqfTiA/ElyUfOsy3jK9MRPllBEjxMKiHx
FeGFC8O1QhoUuZ05QchOl/a7mw6cUVSomh16MlhybPCLfn7IjKTQH03C6PsdIEf1aJtobA5Wq3d7
3Bmaelfloh2ZDn0KHpbO7YMHLj4B1vpDbnXvpOep57YzjfI6qPXpNhcGDvDmUjY/VJmX9HDVNCex
47fJVZMrY40UJRtxHDkZNjAHTRNJcKUbgHQOjUBo2uh04iaop2VXt5UjQ24cyG0bNvOfxWjq6y5d
ffOdVtltEOdrkB1n7FKCcFx9/X4URZQUQ/6QZaLHmCtxMnQbDpenrEb8EOkVfYeI5o4hPqVa7mYh
Vo7NTHuqG+EP996Y3U+dkZPlKrIuu0bK0Y1XbSv5zLOWzNg9PrLtEKVmJeXeWTpDp+MROHcTmZLL
h3Iu7ZkShNCgQzHCv3mCZO/MsV3pWBAQ00ZkkT4nU5i7XJF3ubsxpV1sLkJVwPqJRqtbn0eIV1u+
kaH2azloTYhOYDL3vZA6tCSwZFxIm2BNws7LOv3KxF/hvlk6LMgg0qXW/aTb00dPF55+TPVJImlK
s/eJv7if66bmhjU3w/A75SbBkKyCq+jOAMRhpsouQN832XmMz4Xd05IlaxEHpoacirnWDIUsMO9W
zh0p68hd8uZDmSbOssuTpnhwRdGg4eqzZQr9eiTMvev9+llh/cAGuvwPe+exZLeSZdl/6XGjDFpM
AVwZikGGYHACY1BAAw53h0N8fa+bndZdWTVI63lPnj0jGXEFAPfj5+y9duh8i4ah/KUSgzGAApG+
WSgBLLcb9eQF1de4XVqe8/IINGxrTztSSXXxSfU5Lnir2dMxM7AdxXX5py/bCR8IZOzyBp2LXhPm
aTp3F4ecJDfeCqyAPfqRrA/2eU5Ft51WpYdryMyREdBY6G+IsBvsjJW13O0KIPpN+9wploG13E9A
ZzrcfWNkfZdq3/8Ovbc2B6dB/nie9yLOlMIGgiawEtirNok1mAZSXx+5pViWSjyPD3siF5W6S2H9
capAP/fwYsQFaao4BKT4sKU6wu5h2DUO2j/Ldq/+7vkmr1umsrmHenY6Fk3Bg7EoDx0q1Rk70U39
Zhh/4DElZlMGBoW+N0Bw7Q0k9bKm6OD52NzPpYJ0YVcq+QwqzC3Hah0QtBSmm45wOJEvr2NPMHGb
1PsnSlCCQiCCtsx8w2Uf6dVH4dPkThvyuzE0wSGy27jiLzehObkue5H1lbpW4/i79CkrDl40RkRu
RepFk0T2cy676qqCarDzW8III3c2+M/AdMDELOOXD+yC4KJbs0Wfo49nC7uBI2KokC66Pygd2KQI
HNb4T8G72Pe1ngJ1aDapHnyn3l/KaJ0+uk3bc1qRcii/4RoqEmLdwL5mUemUv625jMOTNcdO9drL
vX0aUZeRBIYZRqUWKmXqUatrf23kn1xkWM7hoQgLrz9hcUteNm5rnzQtOwhS9C+sH3vbylyGpv1V
FM2ElQjfAQr8OGyX64i9mTrXo/Qh52oij5QS7m6L5rm79P6quuOyEwJna2f9WMTmngXzU4TyPtS8
rOOC97nYhsE6GCcuX8s1MkeQZZs4LFXh/Cm0vaCGtbRYcppryZcVf1Z13iPj0IRiar0i4atsBjxD
tHU5FVN8JbpL29ku7fJZ+B1XS8WO5B6Cj+I8EBmj1LGbRczHkl5SHhhRNXPmd85QnpyQINx89T1P
3FmOGmoWWYOlJCDMOevXldWrC+XgnycYH8Mh4YG2U3c3W3V051Js16nskrdlFGC14k+qSd97gEVC
zspe0abytOXxG+0qC1bxzni2fhvQe5dpKUdGXVpEqgEh4a+vlj2PB9/U8cuw44XIk6lgkF1Rf/9e
KERpCIWV+zJYpnzZFgxLFPhd/0742CJ+Mxp3Tomvd48UrHXtHwbcpzg+kqXE6Nm5a0t1W076Xu1V
cz9rFYgnE8jp2hSxEUcRDYJVzBLectnjpYkwuWz9ebf6sEvHlp4RLjuyvxCmm3CAO0AkSRYifcC5
tUzQdoEQdfJYFdrqH6WxTXWMLVUxtwyVmc9imRB8kGiKUQiO1+Kl6+STWNmJeCc2pF/gidGAWz66
MsDmuVaDjO8oeXV9biQIx5SxHM623Y31z2QDsEnAuxlwLMmuu2POaKtTW8qeyiYuyjN8eA+XmhJE
8S1r5Z2txRvZ1hfVku6H7+/T8mbnlwAaeNPdFmG211iN82UeUIIYVD3Yzhm9vOCzqrc0xOprIRBB
P5XuNlnoGc8zaRlrNPfHKJiWR2sC/5KuMuaGjZJpSdLAJwwurdwq4Rfau7qxjqlyM1e3sTmsWxHP
tFNF89yA0sMPOjnI9RUb41ngATUpR09ec9jc+Leu/Wjj9tzWX1blz4pad2Lli/xFExUotma9+Z4I
gXWqeqrPuhyRt0/GsrGod9Gi86V34YrLm2TDG+rmp2lpBp0UTn7cnnMyPNRdkWASFFHtpaPxuveG
DssAVkPyhNYxDkM6VYt7gTGgKTuR3heUk44/4WVEwJRq2Udr6sfTlBwtFZN15DYtLtchWaeBQniQ
zSWGE3CyVdIQC+m3gX7a4j1G2M/QUZx9X1lUIQsUy4opf5kz1hDbYdssO8ihjrfvhr1rzSv8xTCG
VlIdLUd0GGcIocd60FJnXtcOpcnBpdRbkDHGJjXQHr5U/Ry9lKutrpFepXVsl4KDXmgThT76gWUf
kPNQQ7rgWmyKM0v7OR6I4eAlsjsPpBOadLbm+e1mWonSKBIQXhthheY0MkfngvK1cmNG2wiIY91F
SKyHa343C93Hq28Nyr5r6olYxTjW29kHLDcfmq4ePuOpm/zjXKz9L7LkV54Uf57ZK4bIE3m7MPrD
qMNOlzPuH9pU+SApcafq/RQlWruHkO/JOg1V6fQZNNLmOLhzh8tq0ePF2uAun03UW7/4Ts3ODHto
ZCoFZ9906ExyJdNw+8opdmYD3xuKIz/kKXMsd22erB1HinT7ZEidqdzvJigzNUWpZy34RiPMkV2z
jl9bg6oti5cgwe86cz1SRE2LzJlz70+jxPnI6msvr6ahTuDHt6ThLZn5C9in4s0Ku0Bib6eLmuJt
K55n3y4IssZnKQ71jiYrH8qd0rdai/5+pnngZVARCCTsSQdh7u2z/NHfnVPOMTeJVXfj1q88tvKc
dJ5WBH1pSjriGtCHGHugYnFi466U52F8VJotR3Kkm/Ooc+G7IR6pvgX9RMkQ17X92sV9mZupHEkP
25TZT36h8AVsk0XwdB0kySXGUwvmq7exigRrvR61qORxRtkGe3rVbnBwPJxKaQADqM2YxIHQizwC
FDK/andEA6GCaVP6XZxXyeB8hvNaLUdMc9G3WJnhvvY1bm+7r+Iiq6oGSH80bsmaIvPTbu5FNbue
R1ukfGIeFb74874thIyV3oOPPstnYXN1klIU9NEhtGhc3Fl9t42M+NGapXVnVcth3LTEVWa0eKyS
aN4uCBGW8sigja+uVkR7Al5y4/LOxYU4n1j0yRkfhnX0IauHVYJCFiE132hRfIvxT90OqCjbs7np
fXUMxC7kE0pyVf8hQ6IkryWYWavzmU/FnMfFEg7pdMOfyGS0TS5TE5VbKqemwZqD/7XOdOPb06GD
RbX/Q4zc03cT8Qu01Xl/mUyB0mmM5+0tttvFPQZOsVyKcaiq1Fop6LIVUt2P3RUWUbsVKxIMe/Yk
uxbzH79V+31pzTvLiB/Uy329A4bLVOUOQ9q1o3LymrJjvQcX1hN8M0SzPtiOYvA9xizDKCrGwrqI
2MWT5OG/fy7sFcnXyO6hngaLHTwNvNmrH7UVVckxZiMDcdO4UXnG/cBIdGqtZDp21MaG5MgkqvPd
ktj7CnxLlGZ+6R0NMe9Tbnlr/9fvrOhBJO7uHr3ydkls6Zfs+GYK85AjFuTGkg41sAaalCm3gfpA
6q7jQ9w6bIQ8msbJvUQv7i22a/oR7xEV2upXVvi67v0ccPR2nes67yVBp8yon8kJxba/Vr7csmBO
6iiH2ao7PNUjHeckXN1fYy/9Avxw18iMZkGPrsbpSi/jZ+R6r4OarNB1ZDPHEo5M7MhuheHXaLiK
zLlE+WpTgcESGIysUL4rtLBwmzRDuH2JqxM+okpBe4o1KaiTtUjg2rYl830rqoikCs6QHC2kW54J
joqhOlB6XlqwtFXeNMv8QC8h2mkjFEudDwiw19wRg0QzFGNZy+yZBCXc91b9c3XV/FhR1PKgjl54
s1AaEBN0N/CPVtCJdoJU9vLN6WvO6oWzrveyK9swEzYQrN0niJsgOFH8rVl5P3sdxq/SQpSW4QyG
dFf7honLHgv5jZcMtuuO1/gNgJZcUy+sit/VJglKIDvYcs8VJ0l2FBVg2hjEFD1RIe7bOSTzlSgp
uZdrymwSbm3j9/GGjXiQrD17DLGga7R6bFRZLVk/j/Izcmp4HD2V2R9r66JPW0/jkw9Gi67FGsdU
80Ooe0pqui53I42bClNEENw3JAQ7Z9zAe32ZJmG/Sbacd1JIsP1vWPlf4dnZv6fIWd1HMQ20yExV
ay+3fX7wsndLeRrFVIbHqpuasx+ULmNremU69Xb/FyPDk2C7cTNTeiFS/2aqT7PyOMOOksKe8FRn
/xIujX/Zmq397U2Vk7AzWM4ny8c8faWGrsKzKrYIJ31EAZHTZ2i53zmOVQfcZ1QjtIbgSHBGnn6X
yirWjFNzi8hMO/YhUB4dGxXtXGjC46wfiqMhB+Yk5r/RJiEf13uH1wDn7+zlyUIRJWiYgEhVHrbJ
BZUvSGS7sg9irkWT21630k705HYM6p5eA71How6idyOOrmD5CRkHBfW991oc1JbHbnw0jrE/58Rn
h6CFyVgsQInyrQn9NsbCvmLIcn0tZOo03cIdm3CQvAuRXh/LaR6YROC/vWk7I21y6d2eWVzl5srG
1LdH7gVme6Po1rQYvPap8/aVOoaY45HemHKLkwuRxSMgOIHoDuiAU5ShXfyDpa4dbvdD+di2Sfkn
ssrKoeiFbXCgD91wyaZoXk6CeZMNDZfHIZt9XMWZNW3WyPy+54ExVBjzgYk6QQRcxmycrX46O5PH
ecoTfdEdJqMTJ23lDE2vDKcJKWUXyWybzPiBZdvfj2Fhlq9D1JsNcc6OQV1B7h4yvNzrxdG9pOcw
hX1/bkmBmXgFxTrUDq14K21mX5fEsOh/o2Ejk0O/+9izB9qY/pFwL2LbZKkrOtXJCDKodaqtPtEJ
4eTOSuFg4/XHMUobV0PoCAsg6+k0CNIiGsuY7sRNp5/skQOxgz2Zo2HtTEeYHhAK/EIYlW97pejc
xjvoitoqe6JjxrB/rMRc0Yqqgv2NXg7DM5IhOs7yBX0NO2qW78onQ1q7YfU+J7MJsqAJgbtqziGg
rzyrIfwGeyxXm64xSnOzGTqSpfB+NyxYNJUifzvhWPRQqAbxdFpaiaNRgb7PPKur7gSjqlskza7v
opESKMVvF5xYEDjJmAV3WCb6Lh7zeNzxS3PiE0QyioTH0RKhLJi3uNF4prKwKS32aXaO4O7ovA+U
z5xo4gZQdlXuKArgizhRxgTUzPe6rbcnqy6K5Ag6MVBHFnoz3tsw0uNTvEP8Pa/G7qlqSh23QHdq
qTFjiumDfi55UnTiAjcvzTCdgarRU16YzJqTNbndi262qj8HJH6gY3R7ByPyHH+0dHNxtVm2eg49
GYx3WM/LB757jU4SCclTgYIUmzibQpGJtgLrostmoP+sCv++3orSTcOg5vTl+lPdHuhykVuucRbc
eBhumKST2xc3BPKI6BxgU/s1KfuKUwh6+J8VeGBQMkMRQWVcPPO21gjDc2LzdnZZpkG50LH8bpUk
oMOBqKICdx6olZyMn0HlAM8J4xJh0M1nzf3xQ0Io4Thk1DA86GbnLsSg6f5yjahItneH+FfYTu6L
T6ohzjV6vXNa4KESPOZueyy3yvsTKdkZgBbz9B5KLz6FU0wrMSksMnFEhKWaDTIs6mNdYQ06MMv2
VpRMy3e0DeZzXRb6JEVdjCS1L1N36jGDMR2BPOVfClogXlpxW+L1SbouPIwD0RQHbTHhOo1WX1/b
MGqDLCn3KT73agu+JpyMGtbROVRfKk7KDu0gECk0uPevQaKa6iD8aqxPcCJC94HqjxNLR0OuuPO9
0RRfa+YTKu+Gyl7+TlabdJJLGanolXFLEuTdxijyNE48r3fWBpX62e2j3nuc19VsT3EDy+jr6Mo2
uvfbsNY/gjbxWnoCDd1lppTqC+nOvZcyeBThv5NV/bf5NRNaNBEhDlQoo3gL/3Vm6vdiCzk0rrlX
1Mtl1V74ZK9ucmCR847Y8f/psvz/utv/QcbSf5pY/3fdrf7Zbf+quuXf/zNlMEZ0G0GJRq/Btbhp
ZP8pug3/A9FOyEQDjRQlAlK7/6O59aP/QDfloqrFrhxA4GTcrf53yqAXkE3IhcU4j7nTQ+n0/5Iy
+K/j/Ah7mYf3kVYC7w/N0n9Vx48cQHcNiTWlnFrumsj+GSYLj4h2vfPOjZ9VgVP9G0YySoGbtu3/
ClgiGy1FhGoUjS/afIfe57/ema7ftwAVtJ2KQrNQMXduhkuPGx51Y0GNkBujmvB+LDYhHpsmHqOn
fQG0Qi/IH6a7ZgBVfwVCSAfQMzL2DoWiNrw1vqCx+mT1HijE3d9O6TpF3tCp4wwlq2Q8Nl202R94
p2yP6hcH5NVWgN7zwGvEcIgms+Zt2xbenSDKoCb71xXvaAK33xaupYkiGS1P2doJVIdIme+mbSpD
Ynq9u0DnqkV+aTZbfAsbTqa5WcQeXnHg6z4NVFd4l25P/O8BR8DyBMGFQTFhrcvcpPgoI++g8PJi
92pqeHsTac9NhgrDwinOrIaihpSxestpL9fRXWUMprBcR51sU1dKf7nool/7ryqpi1tOsUlOvTPP
z9DGnCcYgTH55Ai8P/refgKbVKEa2svlQdRqOFb03MM0pFNwG18pH3SI8scvxRKN/bHrxtX6pmC1
eAe9gPyE6YJzDHddszYnp3Laj8UZwnc48sVhcCVbYSB68RGLWD7ZQ7x8UilxIgk4ZhU5Zho+6LjU
CQOqaHP7T6B6/XLwJ3K9ABbRdqAnTMMho63rOme7tfhz2EZJTkkn2Ojgz0TpvpWwLArX+2aKNgqO
0G08kRVhqQ+l8PVhJx7IA1eG9nD+AmbNmG+qj3nNIuynDzu4tZIJIx4yT9EbTBkH7NeGQfVjeyu0
r/HY1y+Rj6vpSPG6DAdG2c0vu9d4k9d6Qt+EzMuFeOZRL2fTvvs2w61+aOWJQ0Z3s/vFu1c8SQq4
5XcMwdLxrgnSHiZjfrnb4sqktx+Pmr4JsTDYPNWX3h7Fhw3JXX1pLZ9rb0BxqaOuO8Y1Kcna4/jE
S29Tc5QFpq+DFSWFRCvreC2yj1m3J/KjV0ErFLVKc9La4/4iIJCyZJ2kBaJ7RLkyL/kCEH/5YlPU
N6+9YCx9H3DbcxeG7e1fA+lS9EwAev/jD2mj1uaMx7Vpc9zq/GZS1SMatLKNQ8VsRYCP4rC6EB2w
53UylPMFOnsU/vDhVW/5VtJ2otsfVta7pNcUnvaKHPPMq3fxYci5QJE5LT08qGXmUw+e4i9LIeJn
+Id1lc5GTepjC1Z/QHmAvZUnZQzyJaa7SnesTIZsMD4/b83yRjmIVqd9NZ3kUbHFSq0BW6pr3pg6
y/bLEvqif9GUTAj+e4ATB61Q1x2aJKnrvAkb9VL7k8UZdKMjlE8basNfVGBNlIfrrOzTAK/xj1ZW
/beDs/BVu6MIPqoh3tNmHh1NP8i5EucpjxYT9DcPyBLCw0D5L+VUR4/j7NgP09adq5KGOTSnlYUy
qybZ5C44cMaVADlVdGmMq3/MnAuZFM3HvQxeva0156DkUhHAmnoTIh8NPPFLUo7dlymwLQbucW0z
OajXO691ijcA+LM8tK5VR8+hO7zQlPyLU4iT3QgM62R32rnMO5DQdKghiqOp4cBQ6C6bEn/5NoDW
ybvaHX9TenJuWu3wuRs5/Ky1PEZl8G6apE6HofLzeXfeRDz+6bnOD9Gkp7zyHQZFizpt8Akv0TB/
Drp/wo0SH1y9cPgorG9Wg2doUcwZktuFSRj3aCueriBP88laX5dan4S2q6OqiMCN6yV6MOhJuB3M
aeYsZm21w2DMgYg1j4+MvVlY4zgSnMPL+jFpqjfsggeS2vesK8kbiW7s2hbD4HendG6ISkZi211M
4k5mO+V1hjB246xedXgbQbY0Am6dMlncMwHinOWzF2BjvStHJo1MvElTKgh4sKcVb7Wn7zzdsYjN
zVd2sCWXI49s6fdXV7CMNnt8ZKkK3unZv3gdByEsVfa5Is6J0nmXF0KFL6Xu6NqM+31RmB9iBzGG
pqJMpwkUBlYSUnRatFlJQlp3OXunuSZoMIlzb5xJBfZ+46i5WA7zg9qFm6367aNoiTPOioqrVC20
vGlIH4Vj3btN+eIBHWHn31MJTyrdV6m3tIj7CQpE3VTAMHfUUbbx4ufJTqyAgeL04JfhtWyJwZ2L
4NmGhJaBstHgPeZ3Y6JnKHCEMaj6XifB2cTYr5EZPLo1MO95JbSl9JsTk8uGxqW7Xbat+xLguMtB
HR1Ii/HKa2IhTmGbZKOy2qG+WCL5bAxI0xTWZUPbxIQADKFhMloudyQX8erQgIz3Q7B0z47cLfKR
tT2lUisAUGu8AXfRO0uTxZmDMcVqOtr89LjAS5jpIMJuORlnwD8xhM0r2qKl562WqJPhY9QY08Ly
O64jaJk1/avUcmi8IHWa26ske+Jl0JHzE6ht+SOxhAgZTcqkPTgbVt1m255okw852pr4exQPDrqD
dvhZFUo6x77a9hx5DCZ0LH60jWSZl1HQnsuwxcgnITQAupjc+EUJUtvTqlkqAXbStw5qScYD/YH6
AU15x9pY7mVur0Z9rJV2zpLW4A8RutMB+2/9zEHDY5tojTmG6xY+zU7y0w4IGYtLy/dS3NVde3Kc
cgw/OZRo5z7R/Fgaz2VJp4ViwU6j2Ag6Z9D2Fg2Kv4Q0+jQ55fo3mWo3T0bmtDCkrPo9iBGttCSe
hdkkx7bMZ47edtoW000lVnihyYmJo0vu2h1DAy5j/G43nX4kuwDU5+AisUIt1drPtC/Qslk2uo9/
KDugYeBw7/cqpOQSMjrNhlgkxan+Cb2MOhXuEn0mtmnPu73Y1xiyQZbAjjxIpXXelRWBLeHawwRe
GybCXd3dklE5kiKBCJ5JqSKEdJt3D+2L1U4PeAzqrKtMNDGEVuIYyHb6NiHSOONHATdGUpdzsesV
8L+jQJFtZWl+IfnaTp5qnO+TcLyOJbHr9mzwVzRzQzdX53Js/O+cQMmS6GftHktjJQpEYm2/MT08
TUlAmkA/aXoesr/Yvb02Ke1c8rFVQV+mXPwHp5mia+n247d4jd5psEIrVsYBDGAUSfVieKzBPWV6
CE+kfzgnWqAgzaRnOS9S4f1mi0VLWAxoFqd1OSUU7c9159dnnwX0rCe3udTe2B0LCneWQ/C0gu3w
LposeRpmL6HY6cwFqz1kEiIYnxmk7c+zRDo50Be700Hwd7WJ/BTdbRGe4psEq5vleGj6CGZBMpbO
A1wT+wqqcH+sgM30+Lib2j6URd//mgAZ9HhxzXCJEzM87mtypKFcnCJmwshd91nxaHu6jb5qS1Jh
lWFTnByCXekfNdYnLYHquy3x8VRBIrpLhHq5OEfGSfJVkKedMIpCrBGSmRf1AA3pJ/5hT1UOAWx6
OUXLKq+gCuU1DsMkQ3EOLHkLlmeWHuCkbELBCU3nRt1byfm8O/TljAX98SbRkznTf8R1ql6vsAGs
Y+Pu+lV7Hq3XtrG2c6Ps5o6ejz727uJ9JBx0xj/+WIQQsnWYzHcm3PVTq5LlTdikuhxFH9KA7HyL
wfwWIaWKzRQ/eDJyKGc685UTpV2BFYtQOBaGQ1q8liP9IGh66QYTgXmSrdaXxXZuVMQZHF/Y29zS
yGPdH+XNGqPQ47SZvSX4JHwpluNsdYy2sDwi8RnKGMka/XrmkT3mFc+Q8by4ojkmbUWLUIbu+hQu
Vow0uoxreQ5hEi4I7MoxusMG8tzpHbch6YIjOkwjo2uFZ/7F8xMfbkqvrmS0rteh75pUjXFz6KLm
l6BdPgFUccx9MN6kCLzU9Gyt6FGaAPVVIr3u4NbMZVrY+PS6SrAiu6+KNvMMizqQX0Rebk0DPwMa
VPqHmzEaCiaXvySgFPrR1nBMT2HOET7sT319cufIvYlUnDPMop/KjNtXVIMd6eNLo4KcUowwBS26
h6UYrAvT/PJ+roi5nU39VoRYtVjVnbu434NHgygzlayapySeXMZoQfHgs4o/BcibD25cW9QAZf0a
LBM95YlorXFzqwdz6y2pxvN/4YAT70QHqPuV7tkzlMn2BEjxtaGHfbE3r70Pgn54leukjrtY64O2
S3Wy4BWfC9eFS8kaxBifphugT5tWEnPC5aHVLhs14s3xMNY1hf7O3TxHC4vTtH7dzRqegsGm0KhR
Fcq86go13xHLJw8VrfHcI0IPaDFb/ml1J3O5wQk0krfCOt66HdeYaQ4Y0RBi/NQvI1rcYaVnycvz
ojUVokjEWGfePAZvJKPQJR04dzclT+0M25NNfFe3U6UD+L3jA7faKb8Uaxgee6zCD900RG8lecp/
m4Sc1VTb9v7U2/KJAyR884l3e0g642e26RxDC9lqwYRac3KHqk/DidWjfQdci2iqJva5WoKxey33
r2hYg1wPVPanbrHaL2E0miS1/BIYga0FC1gZoPNkeu5U15kQQ/iPaC0O7tTobAE2+3sad8SzsHSO
G0wteVx6q9LHYQo9k42Be7shOWbekXhHX1ZwtLy39BBdNtUX6RTSHsWgo598/JCf4TYHcMW3/dqp
WzC2PcN1MfXsbwd7a2ALlRww6rSS4FoPeA1oWhNo/M6Mf/qAtkOqiPS9rw5zqkOAtuiCZqG+EmXo
cUMyq3iZF8U0KxwQ9GR7OyZ/kaI3L7YdofFc2XVvM7GscpUBJO/KJEgVLYT3rYQsDTZeeL+kraPc
02xwlAEd588VnXRmCE+8q3a3vShZm6Mlb8mEAHnKwzTBLGKoUiOrV3o88spkxtWQdV104akvGXFZ
waze2dz6CwoOuqX7qgm5mMYttblnXOboQ/eNjK72ofO6+oU0hPYRQRJxVkLvfPsQGLgs16KR7XHy
ttVhft3OigOQpFCQdtv87lRH97+ba+/XNnvtz663aPuXyCFrva1XEQhxaoaB3EWZ1MgvE9mAem+Z
H7AXl8uzlgVhVl0V9etlNk7wbY8W15yFq4d3bbjoDIFaj0Ai26oBLA01h0CKqbt2mwgr2TuNdWJG
n31CyjARA8dk4rlxORMditYNf3RO2c0ZPZu+yt1dqJKxXKO7cwSJwTl2WkWfi4iX6b4Nlj3CsrGv
3qWCtvsTnur007b6/XW1ZwbK62ihptILdSnfHiEmD4s/APkybdv7d227Lce+iav3iiCIiWK+tfez
pOL8S3GmuFEJ4R5TC/DHg6vscoaHxCO2er3zQXfKLmFYA7lGqlW8T330wv5NDJK9qPH3wmymQhNJ
1jl31qZ+tqSSXZdq4Dhe/KO/FXSG/+9tMfxiXzDVZbGs6Bn8iRE5q6V8rdu5oYNVeaSHTbRczhga
dpkxYjVXC1/1oULR81KjaDjUfYBsyiYQ9B1dZXclErR3sKsE5c+bGZqVzCqw4yHAteg1rIvwusvs
xcO7Cd0+OFa7Q3fN0tDdAA5VK8P7SCnmMtrD4MDUhP9iGaxpU1RklGSa3KEfq9+xwch5pBNx08yw
//dwBDNXBo64krOmEfUulfzFT1P0o76NOal14oPAlOIO9nKxcHRoWtEeOLvxS0TAFpXDF4d/3IkI
eXABLePgq95/jdF6ZOxM/DOeSY+bNzE7z5DXN/1tx+LPsVHcPuitd+KSIXxhpH4tywENS9JA0b+g
xrd7hmmLZLdOw6KfbYEdaHb2c6eQZCJeKaEDPfXklvMpmELYGyPBcO/vusQskZuKbaHt5EXC2o9R
P7bkPq3oS76EaLTQ1yer+EDYwHclMIqt2RKjTcichnzjO3rW9vjquYNyY46/XvcqnY3LL7WI9VlX
M7sQbqiNN7guk9c+KKJqp0/yV2nB9AUd1n+2cuhf8SW5mgxQ+hqy7iA1ArPPhykqxkPSwzs+2wuK
kSwM5maFTTOJDyvw+AUufGjEKP/o7XgI4/o7GC9MARdlcw1C8grUMfSQslORLlN7UAEWztMWoP+y
00USVXCeW8lH0srj92uuE51XIQbgJrDnSNnQrdPfTdDD1EcHCoHlWRA/8mojhlufWS7L5qSgW7QP
OPC4VhXH9fah31a/CTKyCub20WHp6e/N3M7vFP5Kvw0h1j4cJ/YuEOJHhBPYpiz0aUYBOGWIPPlt
5H3zRuUyBt0juDHeFSa5ObzQBgQaPPR6y9jS1fDYYHOpcsN7WO/ilRkVfS2Ptl0ceoWfLZYYZlwR
Ix8R4g5vH1TYslIgyfJUz4hGpPL7eysE14mixn9DtkF61Qxnug+cY8tovH9BCruE6f8kbmCg3Qbm
etRFEIFuR+fDZtco8eQvg0N+86iCj/80WPny71AIUHVjOFAxehkwIaQ0/VebN7x9N7Frj7vW9aan
YfVqh36KIUYJRglxwmQy9Pp/sXdmO3Ij2Zb9lUY9NwVORhqBW/fB3eljzArFoBciFKHgPI/Gr+9F
VxZKiupUdj42cIGqRJWUEe50J82OnbP32n8BKjJ/HaTxovwsFD9HMEljKvMRC0UxzWyG4gnxh1Y9
070j0yTgbvjecLzbmP0sjrZqa+a1g1YQ39ID7NkqWi0rtCv1bTbm8HURcQs/IZ9lVUw6YchWLb7W
o+zGjSDdIlrVM0wJ1C5WUXBw6eQXG5XGZ7c2oq1n1MaxIyMWibaTNH+VAPyrv/Z8eR7kVmTdi/OU
WdCv05hZMyuD7QPhMZ1N7u2yOYRRWm8WU8RNM9rjpeWisU2Qc9//zW8TKqsFbQpzr04illg++NeX
u7gI23/+w/jfNY/aEBdYIAbUDxd6mjkHusbR90hUHCAYPCfJX3yXxsI6+Gn0xHdJ0Qp8E7s8pnEi
OH59yaaA5DTktJGaPAuuZptJ/0po3hE0mkB4ERA1kaeIoDQxVMdCNsiHm4l5s97LVsP6CM5wFUWW
2f/FG1te99f3JQ3aycz8mBZK0/3wURQ1nMaaDX2VMU+/kVj6buAYUi42ekJt8PvPfflGP76YrQMz
syTDN56nXz8Ej9yVEsFhj1w/53AVZZVFeOREYuHvX+fjRRnECrswS2iS6uYCBP31dRSMtoRnCrCF
3tJt1+kVZT7h7wP59Dlavr+4rI83Mi+HNdkxLSakzAE+GqgLZcQF61G5qs4bTzzFzB6Uogm0k0HK
oo+eZWlCsTHQWZ6psTa/v94zJ+mXT5ZZJyJB8hIFI1Xnx9//dEfHoxkTfYVnm/q+7h+jNps1P4Fo
7DCB1MJrag78a1obVkwLojZ9DmY85vR46p6GntvoNAf1kI5Jx1DxCmUd0pugcGXldybQr5UlE6Jd
gg7N0NoG4EuTrWP9gDAxxpwxZnPeT1YyuhyII1XSAC5cQif00tT3aHc0oHY9Hhm0urTrt2IAQrlh
kLDUoMgdymuiLxCnF1S3yTrXpvarDJUdnwoKWfOKSYRTYZBxlNo3GTCjm2yc+BLxfxjlF84WbKhM
bpgO1snEptshtMFDVcBghAEWFPmWCItl6x0D/lkOGn7VtAzEqXYt9xZLGn9aC3ifq2a03H5J7jGM
3aiLZSdGs872PuS8+bLp4l1ndXyVrGvhS1hNVbBF+imPOXq+ZGN3bn+RyNR7162IrZLPOKYGIHK3
PvakxwSPhRcg5GiiKHqYm26+dTXVsZmS5oy2PAuYSiFWYt5CzCEbeuYOFCGd1MiziYRS/XeR2VTR
pRf12ueJYJfuoMqB7b7tgS7iL11QaTha43xbWpLfY8V0knxzrguFtI6Saq2aiCoqheDTbunTxDtt
SvgsA6Y58z5oQ607dDkRNYv5LWaed65HRI2b7IgaWpu2sdXRSm3JjdH3nTHq+Wlyx5zgGEwZHPI9
VdX+cP4NfWzzIj3feLIpEdXgdwmBwOyZ7Z0/BJeLBn/Fq5dayZudqfGT9ZgPUXvToe15bucEXa9J
HgCd5tHbIkd3H00LCa2Z6Mw5FJacq6AjktcPKjTZFSCWlyCdLtukYLbgFIm6MhybA2TWJko7/qjS
JrDcJV/sYK+0esg3Np3Nd6NMzVsVpoa9CqVri02QF3MGzKTC3vL7h/WD9mEJl3U4YLsey65wnI/B
9wiY0soysJ3GuMlJkmCmeMs1sk5JGznX2qijq4SY3b8C/3xcfEEe2myzLq9vUk58rCbMkfNhIEfm
3Ri/kRVqC+oIj9x08/vrWxbXnxd5lAU0tAzDEwv9EMXFr4svfVV76JKyWWGkdx8iz8i/J7rV1HtU
mAILUIEQeZXNUGVOwWyUTx0Pxfvv38J/fMSeZwM6AzYN/Eea5834p9Vw9pSpFbnD4GaU002pKONp
Nbm3homkcmUJ9ZaHis/g96/6sVzjipdYCf4JqBk4/YcLZwaHDY626apA7HqyDM43rFrLuBtCzvMA
bcH4i3X/P/Y5rhP9hAe+SiBo+Q82Cs8unkzGwHMUe9e4rcYK8qr13VMNS8nvr+7j7WPqgj0G4Axq
HWgAH2umAtGK102I/UOPowjm1CrVbsuumotvv3+h/9uXB2wF1LWB/sT4mFEd9WFhN7Y7L+jK9JsQ
QUzySZTxB96A99BtJIEWZ0HH71+XJ//DnQsZz0YOJaRtUXrb1ocvkE2vcNrAGKl9uuxa19v2qGwd
LTFBMUXlm3bpvMVuOr3jeTTehAbEHAeYbF/ayIo7X5OqfiNYCtA8WhVxSpkgqg0Ir+zWRfr2BRdn
fuFNdDcXoXzygEcsecljUyf1KpCSYzbdPbbaQdHIjGM8dmY4DC8ZOYlIdmJvOgpuPkjbo6deLDG0
9VpLoC1csDozYqqd8tvYBVq9mw1zOqDNKCRAMZftCnpKGD+V6L67Ds9CLT3M6Rp6wZ17Pl/3FAba
mugbTvz6gO3wgF6W7cYzO5ahNpBzdRzL2Qav6RSDtkdww6odEejSr5pewwGKj4bV3Gsq/rw4N5c0
i3PF5RJoKm/sQfEbwgy+25XewXZNcfIyxsW6pBNh5mCT8FvZVaiH+jznzGu2Ob+ziEqTjdObb0L0
6MhKpI1YZQbjiXFlGC7rocnlNp5tFrJiTLTrFn0ARo6lERSFzUyaSTiDFiiWDlvs6detyDsuBJkO
PWdFkeCh5t3hf7URbJOL+dkohnf4CsRqO8BH2fiV1KE5QzjTL1qR0LEWqY1Ivql6e19WhaLDqYng
MY6KAoIABqX9hHj1qa3i8WGxk1GHaI6ojlppiVPRhBimVZTI2Mez3ZKXtqxMHWq8PeNq6azJ6GUL
VInd2Ws5jUNzaglj2XjVKE4/9gRso1ydjvk8vfjRFCK8t2ifq2hcvipPUhNU0DAwXp33ECZBi4eG
gDeJ17qR9oVLy/JpQhy8caVDOlGnENVuUpKjnjXmM/cQirGParYezF+RxaSnwtBK0CmVBkCyo8zd
CQWEaVTe2G0z9MVgcfDiB5dJQQN62+RdW/uoQPL8Mh4RcoN3dWxjIxD44ICxBDfzD/nLDCuDRNai
C6udk8tFSazYOml/VxHWAp4R0BjnLzdpYsyHyLNL71Sq6Q/k/d8SkN6XOf/5r1/gq//9X79QW/+U
7frLD7X/ff4l4fdy0Wv+8n/8oqPHe9t/b9Td97bPuvML/PFv/r/+5f/6fv4t9wAU/vmP17IvuuW3
hXFZ/KIENTmA/jmx9fi9ab+r//iBP4Ct5ifddHQo6kulAlB/iVL4F7D1Ey5jCY4LCTjEO8v8t3bU
+wQkwfA8aHgGAKsFCLf0J6J//sP2PlF0wNd0XcJ4OSoZf0c7ulzJTwUGymLbk7yEt0CrdMnB69cC
Iwk4FWBeIW+WIz4ZCFrZUtRoZeUrm4A3ZNRF+gwUoN9zBp09ehs4CVc1Kc88N+P01qZj/Tw1HHOh
M6T39Ep5oqo+KR4bHYB5ApzwGQWVeyOBND21xui8j7X2YiNifz1/6H/rxvvTu+qXe+//O2Lwkobx
5/ffxQujipdf7r/lB37cf6b8ZIIAdWhIwMYlyoPz9o/bz9Q/eYyJgeCj5eWQu7SMCo5d3GNCftKB
phm055ifUapwZ/5x+wnxidKXPhNft0eJp3t/5/ajX/HL/Yfvg0XK5h7kv/TlLOMDQTOdXMXJGHEe
EuriPfc677nIOTajf+13GSSj72kx4PXEIiuXc3ba+1L10+UC/rG35CTZDw7cigpxj9aQrJzg1vQV
gJhdMldYjBoOINMayLur+wauTLSRdpahQ8RM98ysQeCslpwsjt7UM5pv+gHtTU5IMwwVEQBp6Tl4
bw3hBiYKMZxJ6yUc7p5PrUtXWPym18mmKbDLhd2xB1cSyUxYMvAAcTCqDG7itGB1RFwnflnHtF8j
Wx9XYgpAdgWMz5+sTNpM1BwmBatW1U3lW1ZkodgaNIt6ZSIglexhGytgaTf63hxT7YjfQiG0Gueb
wQuKd/AM2jFFErkJBmbCbjY3t4GgLtjos9lO29wys5c8xfT6qIweY7jV695lZ+bqSphKQeJIbPWg
1CQif4I4cPC8lGNv3EjjWRViIPgY1pm3rYtgfmrAh3Po9YrqZUrZ41aQeKATpZYuuw2LYEYvatCW
oOmkc9+aUQNVMsNBoJapYnHp9g6CLAKa7XCD06p/j0QYP4Q2L+NnNBnTddFCyAXVF0ZEMDIjuDSw
GSPuVU34RVV2Y4GZGOdHjvNUsEUfCQSDsp3zDXj1vkP33oYPnZ6QYNLkpVejXpBoytzEQXhXOeXY
HWN8g8gCZmHrfpFFKeSdlJBuegzMd0dV4FAKh8R463vPOlqVlsvVaDSILYYh7a/ajByqXW1yOXy9
Fq0qewwmsa3moT8qYg0rJlo9U9IUy4a9NswcshN9KhFu8JFWzX5gmPPkdZIw98ltLGJPzWHTl5py
fUBmuY7+g4yQjW62/UUPkKDYsGHxHlA0kZvdk1/7zdJE8USDp+SewVn7zSZyBCu+jbDG7207ijcd
yINg3fUBt1KD/g3iD7TciwaNN7nIcVvf2iS5PkIp1Is1Krf0bVFIUNHGrvMlX4zafioTRNE1nKbU
H0ZC8KAnek/dwEAUDXTmYBByl6++hChSrSyvbwDP49t7tBXa9z1z2/Bdl+modgXbgrMZrTZOryck
YqiiPLOoN8VUqR2OHmB9BvpKZF5mEz0Ec+i168ROgmYXNqSarpLOmh8qKjyOnspkEtupFo+a1jRj
hIjRdKOtliKrWedwJlCYJiPMEjyQCVy+sdFW4Li6r1NfW4+BbJpgw3mSeXZVNUF7acl0SFZIsN2c
sD4SwI9l7hb2IQzLvjnQfM0hGWeJvcSeT6Lb4ZeNk2s1aj2BPaBisH+3M9+5QRp1u7abAF1ak3kz
o6LYDVGS1vaC2JEZpILK8yYkXGY7T0fM5cE9CAieZH1mALmJq3i4lY0sjWOs2ZnYTwxvxs8TwCHj
a1xYNrGewCyXoY8xVZu6mdsnxGHChrk1DgA9Gosiz1QJ2DvQnwq7NPqvtMEbhoaguo7TSAS3MDlc
lAiBBljI7BpvvOgRDhu7fCjs6Cq1vPi9Iy8SYlLqIagoiAblu41Tq90hcdIfLIeMHN9Lq+Q1bSe3
247g2c0Nim4r/GZDLfqKKzl8G/rOemuiXM/8qOhtnPL9sHBSHF1/KDrT3hCQHlZ+4xia2EnSQR8N
PNTdStDr81aNdMJHNzfb+gK9dez6RSW6xwIXqNr0HGgZ709TCsNpKuB8CYJF0rVdwknxMZQ44a0J
94ZhGXaQHGDjN28wiF2nIYnobHLGvt9UUsxQdorYuidOO2zXvW70RKTrrlavymRoGPlnesDAxkCq
yMu2j7Wdtd+sMe0Cut91667gwJMYGhh2WazbTkP30IgewVUA/Mfw3cgp420PwmfT9Bkx8pquue9V
W0+cTJIAZUcysIofECF5FgJYg/UqDqCncTultISlXbs+OjqYkbKqcmbI0YQaR0TOiMyCrshTzAZg
7DQKu2+NXgUNi0fi6JvG1Aj+xCPa0eiM08Y7cNLvXtsG++Vq6ur5XjOC4L51pWz3uZTPmkt/2s7t
ZN5lERLhOWjGb6Ivw1PveGiRyaQJgOmYEAjLqbxvbNldjkj93hc8h9yRBa72HdIZ1k9e4rVKRPU+
aRM2hAyeNZvJmGHbNgg0ZkaZJQg40L5PX1m+XYcgJCd5Ep1tjPcazd+7WTrdo6yNtlwP8dTfuLYN
0jCdg/ExhY5CH9hetAt8QWLngqYg7z1W2QFzfw0HEnBjuW1qh25V4SYTvsZUmebGwIcFLqIbdnaT
ic8lY95wkw/0rf1I4MnEqwtaBGGC7j0PVQ4mwPaC6CVF5giGukr0DLCVV7ZbGUjDXg8VfYcVy9H8
zvVwrqRV6nk7RUIhmPEFGLhRKLaRNeKyv46aSIGfTY0J5keIsHGlN4R5rEsjgAKCeSc11gipoxju
UKCcHyOp/6mK/wE34rdVcYwa4aX4WBjzM38Uxs4nSenJpI6hpSkJ6/m5MBbMij1OYAyKgZf9uzB2
PlGo4q01DJJhXX7q34Wx9UnSrKVpJBjKLb/uXwfSmx8NXc6yf5rFcA6R+KnvC4ybqpgDo+GwIDp0
Cn89ltmByFh3RbVxXWK9NxUjsZLcbdt8oQPRpZsSj/sjdchw30zTV4bbAX0D2mlbzHOZ4SsyltoN
xKT8hAkvr/yZOGiW8VKTmk8ed1f4fVwP3k0REh1+miZDU5umdaaHnz7yP67r59ADy/3QBqS+5xJI
A3GI0DEFM8RfLwT6puVCKAFWgiPB289hHfV4uMFiHWtUY+GKALj4LUa0dkLUW3+P2e5Rqdcj41o2
xDCDQRUvTxvyDiQRjP2+dMhJbpzAzq0159KM3BvDIlJ7Crs7PQT/ShnkOfFhEkouwrLcxI4gZRbu
gbtM9b41O5wq+CmWzOYxJK5Y4Wd/Cnqk58xLUMxJ/EsRI+NkNHHnjPmDreIJuFlLHDlNFIQjlPhd
9lpJAof8MXSncwssCNYjubxIV+JuQKg7mdKCUOwkwicnEsVMrIY0YiS3uMIHBtukG6YaPR0aitVN
ZHVjtvaqlNld65J1um3DYIScxZd8wT4rbx2ZLZ4U1xoHPzFib1wPZYv4q8sdo907XqghAYZ2eIGA
VMkj56mg2uHOYKNz3Kx6k7FbH+vZo/vVyBxZc1I0h4zq/jlxk8ZeAdux+JCIFW2QSBuEL3qWN+/r
pg+fBd3FmyHqYD9lkwlLiY1juAIHw55C4BLVi6nNmuMbmYvaDFzDhGlDhX2IgMlIrvMYJwqD6mJ+
CzrQsqs8Gq13pAPUeQPAwXsj6wdwaVZkfg9RaFLUpQ36WKUlV0bUJeZ1ORXmRT06i6g7K3kCRt5x
boUNeGU3gYYm9HEmqDK0xjuSiLuZiRAg4e1Ui/Zaz2PCmw00eIwsrcG0NlYNJli2dF/Iai4XggHN
Uui+jS0eitKUr/F5LQbyx7qcnNdoSnDWa+O8dkfnddw5r+nAtFnfvWWpn8+rvnbeAebzbqCdd4bp
vEvgEWPDOO8dMP/YR/TznsKdyP6Snfcaexijl/G8A9FR8p4VmFr+DgsU/OjzfhUa1QhvOQGsa7Kf
0XpiZ9POu5yL774H3J+x+1F2sBMi5mFXBEeXHbj/2CvHZdvUzjtodt5NgR6OjxzO2WNp//Y33nnn
1QbILcGyHePrn8d7y2yTp+S8X8d0Ur/aALcm+j0aKlvYONDNiMN2ooM67/oenJl3bSkF+nNVMC8F
Ql6VUu5w1GXvhVDdJUfs8t6hpmCTpboYzpVGxkN80pfyI18KEXGuSbDzBOCD5HN3rljmSAX3ailj
0kjj7huX4oacnMo7eEC3Zp7vpf5BO0cthGKMush1IWWpnnprp7W1fPL6fuj20bme8s61lXeus4i7
cn04llRfybkSM0SAR5VMCsRt6blaU01F5UbvgSouNCjo6ExS2w1LmSd/VHya2xlo0pZKUG8aqkLt
XCFGuhlUaOWXynH2wpYqcikoTZG2j6IIqTKtpeBcqBXpDqU/dWhv2R1JgKRxLlQ0w7yHkcDDrM4V
bDGHVLOojqhs8c+ob2lgloUfTMQmIr8Kb0sLd4tv8HopvYilTo6Z1pb+cK6fE42bhgTHpntMWVrh
RZuwwzgX9BxQNBG5EC7iYbROupvnPrYI78jMbeRs7wTpI+m6msKSBN5xNU019Iqqz8K7yGMSvMZl
RS1rtLIo0BMywqb9AbxpZddegF8SroeAbGb1mIKdqY1WjHVj4yakkA63UR7T7NENA2utwxkDoFs/
2O52UezFW5ou4RXib1w2GgwpPiG02Wh96FZkzEuy8QUZfXQvLfRv64KIxzez9+zJR1s+DBegd8f8
zYmBeUU8485KUiPDJSd0Gr1XY3rzEbwFnixs68SuVWahTpyWZL4ZpT69pDCxLuOpq2gOBCNEIuTt
nGNB9K1IZGLJKlGq6AztO/OzhwfhBPlCfYmUlWXc5G1xW2KUuHYjZuNmMLXvHPTgzw7F1GzT1BIQ
gsY+7QB5tag9Wi81PZ4w2imcM3A0+vjO4XRgJAuvseOwVZBKXthMnpiyp0sw+4WsuvaFk37Kcan3
2hIVPye7dVNVCAvjzu2+AIXkcDUh443X7eAKtQfoQVg8Wvy+3ko1dF/rSE+AjNBZSJD0pvHkB6NI
XwE8AcIqBonHuMbRlGxAEdr3caD4t7O8G+Sx60F/rW2ejxvHyoE1i1BDCl9DiFJrzQT8iswS/TDm
x6nYuOPY0qvpY5hmg7BFemEykLgZm667n3KyQCB7jcGNamg101uKMk4QNUywH4PY/ymPKY9/O7T4
nJXDS/qxOuZH/qiOzU+CnAZy5hyXEQGSwn9Vx8ZSNzN3QHXHQJnQmH+3jRlNwCmhBwQNglRsW/BD
/5pauJ8wWhCLQc1D1haD9r9THvODH+tKXL00jbkxSNkgi+389z+pEtpWpWBcq2EdNBR4z8tyTYMR
E6Hua4MxpwxgG5q9kAZjDCOWyN5kQktu7qFgDbjlxjhVsKO8wGjXCLLlbg6s5KtCyXgIRrN+pk0I
fzyn3xVSzDwgNuRJ0ud7UdHvI8Kk37QTPnRKW7EbBw81luWm37OuSk6DnUZPI9CkuwRXeIHl4yKX
s7bX63Ty3WYoXk0KSjITpuGhGloBUF1ot0HVaRcV9qZwJd223gqEQHtTp4Wtaqc52l3BKf9hWNqK
4VccDWil7NcxKW689CayHyrCem/LGVessPLhMLNlOP1ov8G0yT9jfZ6uR9B1Pb5ms7tyK0N8C9Vg
3hEvjXAqiZynQuk0Gmnl5DsTGdcePKxzm2Sg2bzB6Y6JToCxELI7VpZcuwJeKnRMiE19IvcBaXSr
usqcbROCRvL6st6PowieIGrZV4FdG5yZNy0JB7sBh+MWfpC+0k05k8yQfOkRqtMDBYg8+Bi4pwur
rsZTTgLnthxSbEZ2GF1A4Ap2gUOHsBWvRir6TUfL5KZwxXQ5WHlxgSHDoDkAhqq04xtpVcamQ/69
pQJIbsfUe8DITPenQSnT5y2XkPXZCtx/eywhp22wgh5Bg1Xs2fYbZyznEGMFAJFR3GtCE5deBFat
L7tphw6puJhM8OwAR8LHcS6y1ejAJa2d1vmSxOIZ74y4IaoiAHDmWhdlGFW7II7pfkiFuABntb1T
Rf0awCtZjSq39mzBKKqiPPCtxipf+vzBAUQMUDhpbh2tNy9HTgfrwevegTmqRZzWG9e5CtJN4ZTd
5cT7AsEAX9IpZv00T3Ac+Bi67E6GRb+ehiHfu2lY7CCZwQlQBFAM3dQ9GHibHqaBD25Ilf5otfMX
skqHZc8PTwDw6yNKcyjbQhs3YVbSMKUBm9emDsG1Xs5kuM4x5ZrjMRhJK0Gjbn8FBl3vWvxqgHcr
/RIvyORbXTxDDK9N31ZOcJ2UsoZKyXxg1dUJwWlaMj0X5gS/k3PAdVks3PcBQ9Bm6NSjzo+s5wlo
1oHo3HyFiM7eB6pz91DUcMigNrxuvAXv21FPwwSY4Rs2o6JmzBVyPRMg+2S6x97TnLUGXdRv4jgA
mwFRht6WOpmMfLZgNZvXDiveqquMmeZqaHwBptkcgiDWjRU6FwDWWWUcDL2xtnTEn0cX9k2BHmJN
ApzuZ2FyNzHOHfDvjN4bd8+Ll2gweKGkHaOxLDdWC184UQUZTyPKzxa1zy6yJ/6XXobbaXa+zjKC
C4rC1vMpsDhZmUm0zYe6PuVw2A5sxOyqbg0dbp6ddIOGhBUoxTBKhAn4UAwAn/M4Ho461Jc1SSIJ
bsthOAnDzk+BaaM3Gg3v3knG+sTJCeIsZ1A+Jg1PrBOY2qEf8QnAwzD3NOztl4jcFCo1iCfIipt1
ZixmauiMMBcq87MWm6YfZvaFOZeXQjrxMzK5u7ZMgfG1vV8hArxysb9eRFEYHbQ0/DwrDHeV41wj
KqGr6TZ4XHmkKV8nyshxgG4NxRRqCYOkRrnpStPGkPdT8g2WY3oR4CxY66HtfrNTpb5M7QQuI7fd
z0Q1pJAQ9PAUUFz6ST8Sos5GdNHkns0z0cHqGBWrb1kNOuEv+g1BvN9ic2/bWusr19xqvf011PaO
g47FWWpDxgHbqaq/2TZKJQz/44WK+nSPQS4l/gWn1R3d5vnakqrCeGEdUm30aSpBPByafqWDAdyk
8VD50KeD7VCNzYH0TIgK7fgIJSHxdT1fxwK3jB6glc1mZgYh6RB0OoThkh5lpsMpNMzi0DsCUTFG
x703t59tGV8rg2jpUgymT1xLftWDh7wZ+zh81IOu8nsTNCVAKPShQt4AKbC2jVP48RA8FcI91ObS
Plamdxxtb8+c96gLs/vszsnWiNJ+p43uwe1qAiPJYAIaTbqCCmHs66EDNYlOyTYcteNkee9WktwI
wot8yOIB+Rfhi+7R0deM0biCXl0dbSeuN25O1do0cn6lJ0LV2PKcJk4FEQNjfehQ92mpTqiIGTiC
8zyQISCC7+jonyGah+Rk5+a9htZnq2cgP+AKfI/tEKOIa5BoYgcZhCtNPMdOLC/aisatxnSMk4Z9
GoDa+CXz0GzVs1ZN8SAY7ASECkm33oZzWlMw95cTaS5Hl/lTYxm3PGRbw4nGdG0yLFm585Uh0+S6
J5XLczA3+6U5WAcws4xQqbjpBw8y200DB+qtUwG9pKcdvXtDMHzBhlLtM3vElz5b+lU5Zl9RVli7
EPrmwWlH6+BEzfsQZdlWRki9VpNXys9phb+nkEJft3UcnjTsCjuo06290l2w/4EWiLuaseVV6PXV
jbThfdPLUzsgrPkdE2l9xyjNwfvfBZd0aJxtXfcVzfGsPJFgow5azHkWrAsNmCbRvkDc5+hektGi
VMJu181x3610kCtfvDAmZEfKqv1u41uMAVjVsAio5tcu+wSnTdxCLuTzo1fArMwYHT4kKJduSOVh
SIes+a2orDJFUWKHJzro4SW8DOkTvIRKd7hwzcza2rmzF72uQ6jScUiT2L11gWvbCVTtqrTf0tHm
g2XLPmS6hd3K6gYfFBVnEr3AGcuH7yLAdRxft7TgekqU2NcUWZtIMyXjRxl+bbWZUk9iqPXoE6oT
YS2r1Na2Tq1vdctdW5Wo1ynn7jTuD8Cd9o2XnHoMFyChWLxH0F0AT7NLUY1gG5V1JGALqTPn1o2V
kdCQAtMqZW5v67bYpf0EpDeobtXguLc9oKrttFiqnVC9Mv05BLRLZlgV+qRuVHeKuxDKZ7wDFrJx
k/CZaTqDoKm81FH2yRC6e6spqAwaMFRu5F0vmkcjnS8Ht0BWz5nb0ZsW5hKA44ZzY07KAX2gNbQQ
bYfmj99NyIee7XPNPmRqXnCR+qb2vNeIbMBNlHAT84xs44XeqjW9t4sw/vbp+K3WvnYVCUw8o8Z0
CRxAbKwZxxKomTvSee5k0HD255OcIFdtGY1eYIn7MiASXDtZeS8jafFaVF1hSc5eVu3i4tpTEWbb
WezaEF6NwjdCW43s8E7pOdD24a0xzHFjjUyRdK2gVY3NVVkSrAo1OIO6HGF/8IrF+0E4R2WCaab0
XhUWGGFNz++awOEahpNVL7EYfM5B1lk8NCw0kcv+iFN3VdFdXFVeMK+xQ+zs0LhPNXdvMK4i9qFV
10HUvQHVPwFiIXNF5Y4/utFDZ9P70XtSEMrPNH3fhiZ8D9LaH/VkHxVpDQgdQEJMxaJSRWNRxLcB
Kqj1XOV48LDRQ7ej+O3hmirVeRsDkaYdmtuod+wVzfDYb0fq64wvH52kkJ89vm9OBNjLHQsa5/AY
oUDADWPUxMmFW6DJV6HA2E4bdg0SCU8KLs1iYcvSankA5H1Mps0wsaYqFJq3U5jAng4P6AHKo4Gp
A1R/OJIhz9IJ3MKrvmmddT/MhYYO2cB/wtOM3/5YofRXU79vmvq+ErHpGx1BKHks1lOSJVcE1TRH
bWHvqAgw0Jo7z3sC60zzOtfM92xOxNcM/DzGZjgC2AsWKYFVdn4d0plg8oGSsbpKuRU5X0xYWuCY
gDkKaZ+L2m2+D7SetyEkhHVZc6ebEDWs2p19pScDBVyhXY0NMJ/OMb5xdcdM0y7zoXM2rtMO16Bk
5JdOOogjaERcuY0IKIxm6dea0yAJ6OtNIxtIhDkOdiNpx7XrDde5AZ82wsqzG7paO2mC3jKS3vyy
9kLnC/k6xNk4TrUzsXf6XXWnrIm37bHYyY0wmnWbYEMwYaon3csA8jwD7jTyFc66oy7kSPNPwQa2
zasyiI9VjAF+FRbxsZWAS4fkWTVdeZ10woRaMxzTYlmdGBgQPhFiDJdXseHpJ4xHhBTRFLmkLnFW
YsTJVljTlufukiSdr6k+OFt7mi+JPmPTQ5d9GGD07Nt5TA59LW/YBsyVNgenjswHPyvr6dFGpU0Z
PX4naA30gwM6yO6CI4oPiv1GG1cjymnK/mbalZF1iXbkrqthCHCSxCwTVjbPSfyUDUzE57wl6Qny
7/Wgd84TcSEg/lhSN65mt36kdd+yOHZQzYRcV2a5W88Jt4C07+0sf4AdxHLuOe+D4X02SxC5pdwU
cUx/S3MP0qEHjhuXlIWlpdgTGLFWmVJroE+LBtwLUEDzPiFC0krDDpSPxHK5RfZihsjDzEhpmxQb
7RpUfOzr0B5fGVftCk7y6Dmy9QjYWC+CY5GW2UYzhtwPZRX6IT7fR8MBuIrU/NgKAXK7J/QR0Nna
TdwH0yAqJ/PEEXUVNAvvIjLhnaMbmg6VQeqjO7OwIs+6Q4ge+bMQl5l0fRawYAO13AHPDIqQkGO0
aEszmzH0ZVM6yh9i87UziRDRu2skQcENsOhbU8Qnmn7PZgLnC5ztfsgBHUsZBFQmibHDaP9opwDO
yROmNpdm4JOHVnAcKh9AAAPajyL90nIYI1H0ZjvKzuo7Bid1bK165EPsFYc6Mr3wb/VvPQMA7uKp
mmC+e5k8qEJLnpaG56VwCYh0GeODNZyZlSWVcl+KfDZ3wCOH/8PeeSxHkmVJ9oteinGymYUx53B3
cGBjAiAA45zb1/fxzK7uyhKplEmZTS1mk5IsAh6Akfuuqh4tORFl+V5Ji/BVrKP6Qg0mdjUjEYcE
xL4bxXSPptFQIcbcasTiwt617Vo/KQP3WFh0Kq1CxpxhMTUZMpdbg1OcUrIJhUx/KUQ+0YFiJ69x
2rMYWHlKO1gcwXWb0rLcGY26BJWUG491MXwNc1fsKJor9k1FF1kGUsXDQE+uRGBrsyIlcpXYBO2R
aNquHKBkmD3hFspv0FuzStrx1EseS91IA0554s5eF968Zm+SOA217q4nKw/vUhIfU5j1Vwz2pdtr
vf4DqGLYZ+sin4gmzI/UHd0qR3PdUXR9LZ2Gm5TFZ9q8JOMt/CWt2Y6bcTxzQykaLh78XkYt4/tg
lx0+oEQIqHCskH2jLpv7qa3S96HDSa9QorXVY5pRQYiLewxv68HiOOAqHef6ti51X6Vdi3dLaAWR
FEobCxqX11dJHpiymZL0qtf4amN32Uwt9jubIOAhp4jA7dTO+ETwMA/y0LH/TytiizFqiqt1I190
7bgRRxWoz9CsvMbnUisSv7YW6vrgwILOjpQ5mGy1DZphssBYzOCtinEiBSBMWBvxbA5ujzXibMW3
pJtp0RRZht14yBPdeKO9SjqBXe/dZdRzz2yyBliRLcBOyN1OKdFkiyQLA0tT0idcPB8N+7srjtIP
XbABrDRTwOWK250eRqqX26ynp5jHVdawOOdHqPm6LTH9VZ4BMgOl+FQwoXiJxJouXOkzpHa7X0m5
csQ31iArRj5s/KhZiIn0kHv1PJBcGUxrz6Bve8LU120igFbrNVwSbE8SRkpdfSubwU1Lmhnoibyh
71QmS/Zp4lJ2cU9N7VzEe9DjybYVmv1VQRHd4qUTnzXOrKCvlGFjtDFk9Z5atidr6fUHIvzfqbB5
WpkYvygMVO9XAB3kCmpCf0COLiJkxcDbXnhyYbXbxpxH8isTrj+lNvFOKvmLPerJYxSH5p0kzfGm
Ujr1PhwingE5UK77VLG13ZrI+TNInDsUJcEnmMtppUk0nB7IeTDRIWMKm/EKYCkm27S4w5mmvpBL
kE+z1RSxk0QaJ7CK9swd1F8ZJok2Ya+JluyY4a/D56mJdGPig7tEEgVBGlsb1gKwzN8mIpK0MSR6
9Drx2sIjyyPhIUZPz1zdEpLMmolWE586iP6Qq6nh/G5e+FvawF9axf9kKv+31vPb1/uqahKeUdz/
hwQaNCwtf2EoT76/4v677Prv5M9BiNuv+0MgYNWPsez3DD5lAvhyMXb/4Su3f9NMDDA2m5E/lIN/
EgjM3xQT0w0ROxbJpMP+1z5zo2WzPmZPJP/uudHMvyMQ3Cw6/xRrMCXM6xhnsKhbfJ0/lIh/hhIM
0kTKCCOYUytF6w0GJpe1186sxHAOhP0QRHoOLVVnV9PD3PCRubGgl0vmSdJgPJrEvz2eEsNphaOM
LXR0aXb4FFrySsVTC6KEtt/C0M8EUCcvQ9hN++w4rvQe4Lh7yQza3NrcUnZZje3G4vVIaxryo1+r
8FLgNoYN2kRRYX7Oa0+raICYQRlQ/TCsT6KomLwyxdzVKSB7g4UzgD6rDDCxaOelYTC3xgLuvxRf
hMABbEm0RGXyBFVWTUlVw3QFN1HGm5BupHutGTTv798Z/y8Zn3++I/7P5ru6+yi+u3+NC/1H3jdc
5X9x3wzzd/HJUyviLvk9WLT7BQKDS/m/bxrjN0ZKjQvz5h3jRlC5bP+4aXTkMdQsAj84Ks2b6ex/
PWfSb2TxSGngLtMVW7kREf6hqnGvUTKP6YwAD22BuKv+xWT2V6azP1Adf3KdcaegqHFnswqwEP/+
bNZaaj2O1CHSHKUjzKAO8+L3BW3MdpW3X01d2zfoYkH2uJCvSGcoII2AvCylhRfLvCXHbMUrEGKh
IjqgbAzZtp4ZLD71bu0JUk4c8G+dKHbUfySF8VGb4XPVam8rUfq44TRg6cmPqhiP0lJOjhHneDbj
26qwhQzel8c+1u29uUT3prB+adqtxE+rm928koanyR7As4UtQ1FycShJ7XK6Dj+b2Z7eepk2Kpo0
kge6vRYXHMCAMUsyT718axY2lpIVBKPniHnfL6kO5M/ZAQYtuzWwIsqLY1pgz8xO9jY0pvl466xl
iiWK31EpbqrLk1WG7xEH0H2mZNc4VOEVYuGA9quPzSbVl2w/CJS9DHO9WwzyO/ZD2qTTeYPd48uM
53xvg2VzCua7WQ4PVjyDEYhU0G5V8UnRmLpJerxSLEIb0JScdaaOiUSi/8HlhwMOFSERN1xElVih
w5A2rI+pJ/43AmEGHhT3e+o9o0PXW+9117IDNFvlsyIkQWSkNfWtxmPyEKcrnl04E040mU/lLVHA
VmA50SB7C7RSR52yl8boTpBiydddYYkjFD9IZ1ji7qZqQXKzUnx7yzJ5+PvvUTdA0a12h4GR8VxJ
4AHqXcoHbVnfJRx/wB0Vrl63z+qikN7Bt8Zfbsqr3Typ6ZI7TAoLIiPswaF6pLHMci19Xj1Ars/4
Gvogk5eTPnW3jpd5uFNu+WZEKQtWHQ9egF4cDaF3JiEnFS2kRiyWx5d+4mCpKc1DJzdsrrvx1Gvs
PStAcr4Ed4o+uiWgAjDQb58gtfKPsKbpI5SBL/Y3xDfqRQNYYAVa6QFm/ZSWyGAGBkiT11VQw+gf
DHXlEU59YAEimSfBIUcucKKIF0FpY9geOYPl5XoWUfmE5znIbsZBZRa90+kvORv1oA+NOaCjqvH7
kWBBVc+t2yqc6wp1aB+nWtpaamw6baj9iiadPUk5vRidppG5Y9cY0+fq5Iz6vt0ObxgtH2uKih50
KA3bJEqpIo7jjUVyzFs0Za901paXPE6ysDY4h5jKzCcnrZRUWEUJWbHWqalJY+1qU3XYvuFR0ZAz
LRmriBluUyju1GShPI3DvB17dQet0drai7qp9TJF9VWKF6lvP3sD9qFcgryubj+EKFanwBDNEiSj
9S4N0ReU1Cf0XMWZ2Zp6Vk44peMzOYW92hss+mAOoTHTK5vf1fYMpV/jG1115iEbWCXhD12PM8GC
fVcqeIdsA3QWLFJHvSUaKAPA34IKHLOV5PChSDjDsxdWQXmQaBnOgG56UPX0LUkmv1/r1bPY9+Ow
p6YhjGuqkGWcdDwblY3WYdSvdGt17aKJcbfK9ENaor/TW3ZU5BlcytVQ8tmBb3UKuQPU8QLvpsRu
wsq0+8Xs9EeQ55ZHQOV32jDC4crT35Pl5YDOuWOb1HKrGQnNn/HqKFmHZ5fjDVaNg1KisZJ2lt3y
Q5vW+R7tfBeSEcfKYLbgNkhY2atkOhNivx0tn204ZRvIMhBU9ZDmuIjS1qa+AaTNJ9umrAfDLZcf
wDJIoevTUJqfIw2a+Zhxi1aRQSSiUYMwbF7yyUZ0nuJtSdWXXzTS58paHLoKjdKkZELKuLk7Wyqp
KzEstJEIQP8YJLh9+DwyBr9tmJjfWTvgAMhZn1rqeJqV+RcM6tlJ8XGpYAl3akTowwwpNPv/k8v/
VYRZZ9T+95PLqcp/4Qf609hy+xV/zPoqEwj+bepqNEmHAfU/XiDlVn/Dv7RVCdIDQz+/5L8jpJpF
ZQ7vd+BgOqiU22jyP1ML7TecGRhagJXJmPD/VoSUxOq/eoF04pcq/nINXJtpciz989gy2zlElFhL
PMkYD+MkbmUk7FqvKTTZ0ZlGuRGILJyJodI5UmrKPrrN6Jrs3c+ZJhXpFuue1AXtkFgV+8G4V7b6
Es73pbHsceClgbDGXyrpHqfv0yaQOvDDAMp5fnWz/izJPJmrtj4o9SKwC0EDZzhKQfOWmkeS7KQb
AkhtFnUU1UBlbgvxo9TTfJKN5QGfxy+kecqcWDvUmGrsHvFahm8m8yZsVm0f87h2Yk0ZntaqiO40
Pew8M1In6QI5A+lGjsYk4zAQKjyBmkn0X9WYSPEjCNI8DqinNrYUs3FkphD0cS2mdwR+ytB7hUHH
gW4B0/XWGW4G8mhLWx6xINbLRUD3inQUpGSFywB0ewF03DzTLivajaIs4T3LqGj1x1kPBzcWpgZx
ak52Mkp66Bip0RF5afAqdv2TAm/zxYoG7TgbHaI/BV78x2jBzK6Wds6fFqDyoALPon4FQC2YjmzR
E6etJPQ+AMJnEKRQjsw5NHyWSOG5i4v608Llgfx/e1fUhrZFKAvP+Gjjcd9Gtv6kF5xB8fw3hfBJ
m8+PtpD1a6flrOZ7XZe/JN5MnkGPou1o4Bj2IVIPE1amQLOWbNbZwzANH3phwq7shL6nwFsTqBMg
THNbS/3GqkeMkW22ozgEGaBty3dkUV6QoI8qR29vsx5EiwOYXZ3hqhVneLvGsJvscDxg79LpPVa1
p/D24QfDcPuo4zyKs63xW0iG94t9qaIKMGhdjraX9Xr6rrRd7N5yjTgllFM2zgvLyLpJSDvaCa14
LZWinD4p29P4iYs58TTYPWCYIvKY3I5knFhBNrdO8xCKR9C3c+dQr7IEXTEc5sp6iSAu04gWYQKV
KvJ45RQI7KFQ9DUvapaTgcrFeKbR22am3lRP+sYWYcghmN7f3qKNGftqy7pUW/CuWR3w6kYYaGLK
1Zgj88jl5aktsbI8M1OCXbAfK4tCFEEnkaeX6xvCp0LglashXpdlU2sqdd7aGND7N7m6TCvoGBL2
XZHB4cJLCYSO9AirZW9n14kyux2md8grPetu9bavL4Fa7a1Gi3xDHcQemnbmJJn9ADuj3eBGo7Vk
yBXWg+CL9Tl/Jibmar0C78iWcxwjGvoGZGTMgIIqxr6rI282bnJiHo2kV8zbcnBBqq/O3YI5Yw6P
IQQa0Gj9FEiaRJK4RWPXwNfnT7ZUJk8TFQ27SUs9LOVP5pIZx7HBxE9DLjdEq8BcMHVyuGrys6YU
3bfW9LnWphHkY/uEqRHbdGNeFzN+jewxP1VNzxVSrDWlJxYx3GGerzEb3UtJO9IuKjKGqEUKEsMw
PvuRjB+GQE4iAoiiU4t+2whLeoZewx1YlvoTke9ixKhrAuMhZwtLGUIPmbabrCNjGxjGWdkWkUR1
vJHR6cHkOQZ1R/QcINzdunKrowXqYUbpBcxowvpj/gSwRoEQPHQ1ZkcsfecShZhq1SMm1fBoLBMJ
gK7QaTXETaGCq8ccfl2B818JlVgupoXvgQ7HfY5wsBVyYmxyyRDkpBWjBolnQiZLMH+r5PkPDd7D
vM5vJes1NdxKNVSgU/BgOCUX/LNOiWzupSLPHsAIA6MWJFxVHjxqFOCrbijm0WQfV3565UJRamft
lTdNWqxdxcXtz1OjXYuuYxFe9DWm57ytn2uRhzwoY0nVAwxgxGOLGm+bpXAwU4RFG/FsEoX0J2is
m4liCafm3gjwNck7ZE9W4OuM7TxebmN+XmEw7Tvjg2RSGKx1Tj19jMxKA0MMkRn//0peEwcAzpjY
73R5kNycjREDll1spLHGKj7OIS8/wjdjZt7Kdu36iBxBxwBnkPtoFNoRgSr0cctycB6n6IhXq/Wi
ViPGzNJVvU+Ij1VYshLgbT3FVe/GsprnZh7sQNKL7BRRD4WDkquN2/DUZe3rtOzGnE+uG+0WIJsf
V0ZyQi69VENT+a3E/xvm43qAFZCfrYkFvGjDlgLoas68nHwn9kmt8KzBUCA1pQYgdq7VXiNL3/Ti
pQwjsY+lrrrkkawHcrqEl7XjeZaopW9wNSkDJzPVqI4UbHGtFuW5GIlCtBQonocaf9+IqWqcPCnP
ed0J4em6EvlLPKo+YfUZbxmtXOVAKEFKbywoud8bHZGGkBIH6jQekjn6TKxFdTHUiS0Qo3ajz0Q5
ZJDYOCOW1M59sAAXGxI1VKL6zrDMiyrZ9V7NtX43zEJ7SPPmp8tk9E25OtbU934t64AVXm5oEEvv
TFC/m6YiOa9z5d03gj80WNP1AWI/+woU/WNUliIwOwUzmJEWR0LX0oWTdbrnUDzscnqxfaWImnNa
FvVF5BKfvSvkT9liE1qV4RhIFWFXO9VOiWk/2uVSvSkg8racG7keB+W5FbTtaFXN+wveFgwkjUYf
NQ4hKmPUH3DEXRv2Xw/o+9HzQooBLiFuqWnqqeyewrukztCn2fk4TTFMTm8Y9+Nc335LKlQAjSYb
mvSA86Vt/jnSRuLUs2j3TT9JbqN13anU46NaUJN0a+pwOaN+xKKtHyQQzg9ZNtUHg5g493257rBZ
Mi7JKWRbfSh8vh9wlGzjLU+4D/ghsU0FJsojmxzeMdRq6hSkeV8hKR4xtwveYYa9MxB1dtWy5l/d
pGgo74tEont6qivzOY1K6qPUaT/K0Cw63S4v5hjOPlEK9H+gnE/TZE9nXHXWmV3Vk2xxeoGC6RFu
RObhtX4vlhCtORqrbSXZ1aHlsfIA73s+rDUn86SKcH8qmD06h2xa8taommCHwt2hb5IlqQ9IPOVD
3wvhs0LS0VUxThxq+dZ22LfZhNBXsj+mWyr/yHQJ6kPV2h9ra1ev8iQlJ/pRLVoFWZb4Qs3XjwmY
BDCFpRveEer1e2Neufn6uXouCl27LAOoBSPWO7KD5hNLH32r8jY/wCdiqzLH0pV4GAuMuovjxwHf
x9tkxONPNkelT/YEYQhhDkMMPVB360B780pY7KeGA3ZPSxNH9IbtdCjsxacLpvhVmEOzx4Ia/xCS
/E6LIXTLycBxAiuCFtoMmHA0Gfe9qtP9xZPf1cy6AnU6FRTkLRoFBXlF9fmijURLVhShU08CS3hG
rpuPaX77gacTD0FJzSuQGqXujZ1tB6DNVd3vdY4MTijSdBfqFqafXlf3ZhffzclAGYrFk1FQXs3z
qV+DeszUu7VtlK/MqHU+Efyrsl+7H+4RsBga6a8gabDRM1ja2t5o55eZ/QD2/+y713k2V7lqPPcg
1g5cf/UFYvRnao7Rbo4YF1KzIoOgGJXXCHZvDIvDU81WL8Ds+Way0/QV2R7wGo7sS6ynaETe1qQd
kOu9bowsxCoz3MRKR83TNHjlmh2LAUdztEjdYzlED01fuUYVn3jfOT16utQN6I9idYe1u7Oob2bL
2pubSDFtZw1jOhHL7lJa0oBquH5UlrhL8g6vVY8zqFZw5OogjT2NmZK8KxSbRpF97B3M14rpdxDd
QMZtGEGSXclq7VaGtaEUqNtVsZbtuY4LnMrqtG1GkZAS0/qDwATG5JPLgVjk0hsk07rGUU5nY2iL
oMBgcKrwxkPes0EBr6W9TWjW9AhewkOYZR5y8fxMSUvpMOpEdNaMR3AbikddwFc249cNR3ikVNCw
r1gGf54Rg40czWfyG0lfAolpA/MJzmvSWfusC3/ktN43hDx3IYcIVyxkKMj9hrtlkqmPtKPWK7Ix
3/dZl4EHD+39QCozoJtOeFWM0LuulDTNCr6M3JwSbO1iL2aubxWpaDui/x+jivixpmPzyqT2kzpx
jdL2GSKeSq2hXsLmWHE8NwNdJDSd4O3ifu6YG/B7Lf30QUIuPRVCqGeexC9l37QPZapT0d4rTFoL
7gtz0bbERmeP/4kXek6p38h4fKw56jmt3ReUDhB1xphJwnq+DJ1lb6tJe8xjReaKtrctJsEKpPRk
zXQSEL4O23QOwCM+9zxPbFUYR9bqWIQ0mkcB6vL70LLqoyGou1adYfWuggdoNaTA0bFh1nb5KRqj
57tMibQ5l9ZRVrTwbFnLG0UTxRYVes/Kh9yA6vPKJ3p70pe220LrgTJS6CbKtlptQs1wV6IGvi7k
NWg1qdkC68TRpdjtFm/QExtBSjkaMW3trg8sO46fcpHl73Z0SiykAFxck8VXwhlfUqyBh6xT3DCN
iaPZ4T3v+DEAwHNELN/OXU17kxJu7YgfiTxWMHiE35Af0uXySW9SXnHs0phRmm3FStSXpiGYWwoj
ocxz2xYgrLIlaDP1OYeize03ZTt2bcNBDD2pif53OCJKCZp+AvrezYihzGYaKJkZ+5iyyyCKMasU
dv5YRgKrI2N+WITbliZFFto9CgTMP19m45lQeOSJycoBB7UZxZdKHggxxJs1HeB/anx4nvk7hTi8
SmwBnhKO6xGY4XYl6UHz060rRi4vGDbbbbYOFKQXfbVd0i7cGrrd8+QGLqQsFfOmyay8+lhall06
ZzegSdIjXqa/5li9dFpQdEZ6iXQskhMmgG3W9a9tLQtXLdT3hj+bl8sZPCAeDUe7OA/j98RZ1RGq
PvHdlnd2ilEV3zzD9WtmUNlmFO9ZWtMsopDcyic2OSM+0dL4VfXFuzCVkV/CSVgphicI1goiSEbm
ki5E/TQN9l1iGS/qbH2GkZ1QBNvlXq4bhx4xGGj9fJrY9bg2XleHihpgTClx1rJdd2rNXSnqlNA/
N4SHd2o+pPLc00jTYC5VrJoAWcERYkA9WCMgeppeLZhVWhraBrgjnGuLQyxJQGv0/kqUGx9IP97J
a/9mKviZ7Aa8T1jiQ7HEyKmSFJWdEC+QMGNlVdK5+mhd+el0Ad8FPFvsTYY4i/zcWnerofsZsuHW
lPue/QHQn44lGONELG/jqsJ7YS7E4NmJvXJH3N1QChV+zl7BuDsRdmWirFVMppbJuqZv/HAsRzct
OpSKZ8vOMm8cu+misLfiibe2nnazBYU67YAxhj6JPr0dNl7hNFDgD3IxY4CJ6bxUupaDCr1zrIkj
W8MLTQZO6rCeNpa/gCPyZtGAEujORT2d6c/h1Md702puWdpicsPQnPY8byIiovPv67rDeFPGKMrw
AXwxoNjqY6Iqp5h9jUM4YvAEOz9nXZrF7WPZosCx0rZWodc31Pg9NDmH+4SUDa5zrZ6yLV6qs23X
kGM6q/6slbSFtVYnd3Odxlsh0p+ENh32UXW9a1ZsPra+sqNAaXdnXbIcdeGRWeoSmsRcvo/xxFEj
5VuX9JrYyzh+98QYsPZ24kvGp4BCUa2OCS/fKWtcwklFwq6SMWon+qoSp5Y7P1VRwYakn8/hKtme
PSnN7dCRnRjjbydS9YEr92pZQ7BkYX/CCihYfUSjD6CWb81MMwUMv0ezDk9TbvhhpX9hMNjoqbgv
OJFvmz65RyRj9Sjl9y0Uh4OSL7uliK5WVUooPfhz+xZPRPSMwfIXLclZIOdATVuUOlcr6LsolJZW
V4XHoTJY2c4Ir62ZF0ypM1NUUVyVsuXT8JTQbXICs5A2cWw5ttqnHKisE2wuf4JPAiGvxFlUPEZA
lR06ZdTDhCzj5ZwRsoHmtXF+Ge2GUvGBvMlcYoJvI1QAs6GT1szPdpwYHjxAGs20AXfHrJ0pRtmb
ffRkTuMGfOUIqjy65DESirYaJNVk+6eMcETHQMzoo2O8GN/Y1m7RRM6rNMIMEaYnqu+smD46c1jY
TqGOSJGEsWJM760kfgC7+6l1prQpqgWbiKWiKKKdBcMYfdBtFUwx3wVFo/q2RfBK0UhHjXDlYmcc
ZGjLoz0pusI+4/VpiTdiC+8wUy4spzWP72LijdEQFLLwFtguOFULUMT9FSLyM2sJWIFwypy5TAog
gRF3NegTB2ofr6s1CzfZUp77EVe2+bJU1Q/4MZ5Fppo7YVxcbKNMXAa7/ALtRlCskjdEzti2rErk
sSUmqbR0m6oG9md0hF+MReaMwYQX0yQSiRbWbX8aclJ/ctZ8z0r/HLVdMKfKx1JkHaEdi+OSprAm
TMwt5lxWeyzCXN7mNI/kxeqOi3WGYfiOCPAZg8wnV8XECNHjazRr7HvzWnvYi3uGbUZMxKsMiBRI
lFLpg8igiQmK2W6azZFX/nAljcqaRGoiv7oZ/SGxPQA2S127VCp/WQxIuwAI2HFiuJtlFsNkem/1
UqJyjLx5EpP0nmkMU+EM94u68WeObcB1IOrxudK7phIPgJnfgeB/meXsRbINSU3FYScvCd10LGSA
jSgtnkfzF6UZE8WTNTmLmD61qTjTt5N78y0nxco6cRO5vAp+oUsHpQSuRNmRWtmDOWRFaiw1jmus
8SVYfWfSaLLCuiqT/sx0ZvVMctVVRN66UBrXiZDrphG/tLAy0dB10AbWPBDDIaxoVCkElZJ1SqxA
clA0RgGVg3mIrbVm22Dw1UTCWy3PrW3ETeegECokcJZr3qI2NqW0YcX0EJZElaHTqaRdQCNC+Mf9
T3+yN9Xix0zHnWiybyydvE5k2v2yXWsOH5FFeYGyqs+JqdBkocbnJS0pPY0BMPcHWVELLNlIpNSo
Nbfl9nDOCLJsdWgKvLxTcsDjUHgUVyxBLFm2b7PBck1FU5DYeZmac3bPzsKRqtjPhbwFAGk8p3F+
WGrpk9P1tEmk4ziPG/JTF3yGT3O2kPsao9v6ONzPDNhd/k2fyBdgtH2sj68DOUC5+UgU+wXeyzv5
MeO56NsKytJq7mWJd1Gl3XjdMZ3jHdJzvAw0GsKwoNNCU73OLLeytW7m3njWFe2z7+XnLO3iLRqT
x3fLIlLBOFB9W8xZNfjKSM0zT2mX9x64klOkyitHSXzKs6J7ogEuxpIr8/qobF0ufW8y1H1n1F81
r0ZPghy9xyPPB4A2tdMa2gY4auhbQ54Ic4/1B4TT1muK9roMgv18/mhN6tWqxauu4gEHKV/5itQj
VNSMQ7iOf8USLdDhKPg5DO9WVY2uNd50WBpxXTMOM5+OVPBFYjGIo1pos/RfHVivH+bcPlAPcAQ7
J7uJuUIEJhegVLFN9Rxvx8IkROQUovk212mmibqNSR3qZ81U6AcNs+s89GgzwNrlIXqsQu1C7+Jl
TnlQy8Qyx07C0Tmt27LQz32Fol/qGDmgt2huPhqLk0x9sbUYOShio1LXTpjV9Em+jgMu4gL/tzrF
qQdMwoNwT74W+w+edJTquDNJyhjgMiSrs+9j9hXsuafqnDfd59+Xlv+tCfRPjre/NJX+J9redMTb
vxKPy4+v6s/aMb/gD+3Y/I3rAvawCUQX7IOs4l77w/LGf6EYAAM0MvDvEjHdF/8Qj9XfTB2BmBQn
djiYEVDb/mF54z8pmqnakqnxiGU99Hcsb6Db/mwUJTEMgxuWm6LSOaYpyr9Y3syYBUA4LiNj7JW9
L63Xh6vu0bIZxG7qjVtSNUwMpRM9ED3eT37pMfRszPO6BCuP3mlxDs8ReMOicjfqpvdHrFGvmLf2
AywbLw2m12WLdOj3+ynaEl2TBo+ptrt77nzao7fk8n0rWNsjoBMCaj6BSKV4lsAvEE3EjOFULmGB
4jTq93XijHwwjGzB6FmyPwfh5ETvuje414FPcR1cVvpevol3hh9vEi9zSH1e1cklfjQc4PwPzvPg
xEfpTrnmO4k/Due/QNnXR2OjbGpPfzsIL+c3ER4xkm27p6z3MwlCf9g+gzN+gFDk3L4CB0/zTFRH
PYaBmviJ6Uj345tyGtzBuYZu58tnuC+687y/Pj/bzulw+4fFbY/5rvPfNZdQjNMe2yNLuX1GOtc5
MCA5r8HjY+R8QmI4gnzwi3swG0723NCBSOCATftB2rBW5seRYLqxneE5Dkr2CPzepvOeOI98r5x0
13s9/272zC/KYB3D5UH42b6pXnZPMYRTHjHh3C126iZPhKupCnaTTYrXcQDUapY8R67N17qRdvW2
P9wUOlbCakBInq6V6Khfk0vk1ptuOzjyuV/RyQg1Fb5yRsMZqEQGIWGdJ/PSvq5B7llecox2XAfP
s0/8xaMvdA/cSK2ZrT00fOaA6dJ4eX4hMSs6N7vWn9qEAOMM3/VZhmj6rQfNddgAwvb6L4arNnMO
JMZgQ+u79xnwqQCK4y38rJlR1u/xpIMC29yInRtOki8lhwden08kkWEUmSdgKYrfvrN2zL0s3mHR
iXeXMt69tfMu/hmw31AZjb8tIHB2kHaEGY/t2/I+oV+hBKDq0gFG84xGxDLipeXJ06aRPPPYSf44
vqzgKug1vKaO8OqN9VKf4qNyUh/a47QZngzzIj7tz2qVPMmipNp2mHH4G2mf3cWeOJO2cVNxmiZf
ctsMQcqR9KDgr5bL37dUKHE6rzfT0dwxmQHXlWMgnXA22bKc1I6YvJMYzvCDqsmAhkttAsj8OHzE
qaMf+zN7urYC7byH/VrFW9UL9/El3aVHPB3DT3jlt/Q+CeQ4l8txz+dvXOmh8QSPgAqrBEPnKzNk
/YhOrSIBcdT+Md6NE4f7DTtCCwOkK3yatAPBBXazv7Kw/wJhzDUgbzw2OWD/3JDsPIgWp+eIMnmC
NNYrV12jO8mLfMk47L95KMzhg/SVBg42QYfI71aDbuLiL8O49cUfDCBvEAdDcFm28KHcKDvAjuO7
g0GP7fCdeg6fRJB5tztYUp+WlziDgeZ0n3wuZtfSrV91nhumO76iEF6iw/zLIBX5LT5ZCTMEcO7s
1KCZt/qmjF4ahsjlEVqevF1OZaC5weLfkmlOv1u9MyyIw6dw0GzQxg/pr+zO2MNxMT6wpDjZdwhG
jHWYa73ln2wJ2q3ydolO9gc8W3bJ6UW5Vy+JjckT097buux6V76qJ+XNOtbwAalCh2X3Je3k9WSd
/dU1N9Zr6BDyPKLOO/Wnctmp9xvTle/iH/XOuowuQt6Dur9rdth5AmQICZ9wtkN21J61/2LvPJYk
R9Ps+ipjXJFmRBm0WHDjAByuPbTawEJCa42n50F2TTMyqiaju2eGtDZOy6zKinS4O8T/3+/ec2ve
UH1atvybxOG27D4/hxt0HWsrrq7DTXGxi13FvnfLVbg6TY6rYc51X5lEOoHdvMkHfrUSHfUhf35U
uJmj0uerad26nTOsw2dE9xVLuZVkj+7ophuadN3hcJLXkn1iPXzXhI56nne8hVXU29m2OJA5dM0z
tcX8I+QDVuWqt8mu4trjn8ErpK/Sk7YbHA6I/9wfJJsgXrFhTWQp5Gjs5Kg/JlsVPvEH9Ah+mX48
Gt6Pozi1d2ziUHE8/K93BpxPrAgrZvrNoToAiMQTTFfgqv+I5V3jwK5BECVJucbo1/F/rZtt+eXB
8nqseBqPqnYHYMQ/p5mDb0byumndOfwMmq+XamshdWBXjJye4lF9DZg4ltpacYMLzXuE3M57gMBB
FBnnrcdZ6RgeFAXnWXm+jVfx7trefAjE7hx5r+/N9S08ILaSNvYJ7Zmw3pZK5J1xlE4JjpaLiI+o
W1dO5Sje8l9Kgi4NIOBPPGM5fMNjwxfc5M9JZjeW1xw4KPMBq+hpODD819mLrMKjVT1NcHne2Hob
4OppTVfPvntpOcyXIJl5WDj6YKPC8eB5mHLIIJ4V1rDmuhQ2Sr8hwN2KsKZ3uiWs/v4F5N+Qqvhn
ykvoWAV/sXB8TtufPYfLP/+XdaOk/qYx21KIEf1eT/Gv60Z+B9OgSk4G6UbGlcyK8vd1o6LTW0Et
m2XIrOZE2ov/um5UtN9MUZc1Glg0Mkiq8ndFJX6sQD8HjFgo0tqi6KphqtSQ0sbys+dQHIJMCBLs
2hr8/ghniDyoqLyMMNEpcrhk0fTcKsqFlD7jxTG7267wWjZD+hRewszyFDS7MT6gtLlNc012FBPz
BsAXa9UNGsmCHnODqrDrGO/xvDGly1kmPa49zOVRx32yvPRQ3sijh4/G7vdC+QomxxJQPzfBrT5e
iqln1JxucK4NOxzzbRsgJdJpKWP9KnynQE2vUo9nqo5YkIb1ruBvGanowM6lupR5CqNTVJaofk+z
2GF2vRKbizJg4qW+q8UFqJxVxNypx0WXlB/zwF3CepgWQSSrXqCNnFsR4ghKlJrgeg42taYcCdGv
IwE5K3swkxdDQwUtAtvg0Q3laqUj7kk+OELLrbFaiMmrXJaHQrvG3OiF/TPjH4qgAnf0h7U2MWRX
hmKT+XdWn6+lMlhnRbgHMExWG5TrKG1RA/kQGR5J/boIlqkSq2Kj3BBVcKTxYxwwCtDnjZsqgmm6
7cMRo8JjF+wpewe0BCApgRFXn4BS2gp2Zx9pZPBfuc9QBr3S5E0qvkvzqwlS3XqWdIw8jK6kDD/k
9LLw5ZkNXQASv+lMyhSMjVYHbp0kntiwiDceyKBDTK1sZofMTylo1lo25w2cJc9H8kCDoJPTsfLU
hlbjoRGex+VRS73W0umRKJLdhQrogAoRv3PrsncNkAoKm5UGGzmKmJgOboj7aBCAJ5IjCKvnPA0W
cXGFs8cW90Mf7qKwoSqFRC5zun6K9qUok8+4VpaJ0Bv7fUKkAZ6+gULO7Wiqq7p+ErEVypT7AHJF
g6ttgZvrECjeSDJN11I3NwJkM9yc/FFK0IC78YRCdEYr9wh/HvQM92OA5wrWTZlH3myey1azFcMN
IhwdcroL9Lu+fwTVBev3mMK27kKOgSthecVAe5I6ci4LeCt/TJaHHQF1UdnG0SsIXLesJ6cHzVBx
tZlMOIJqdnqeSzOm3cmHdwP+pcHNTsnMJg+X2dpCOKCjRBodJHgnV16zJEKKYNI95hM5+4C5wsSq
SGLdNjpoGgzALnTMSwL6k3RdJuOZgfinO+GfkLOXKOQfbzC4rUEp0pIjGkvC8RPgEAVHtsKWjJOc
fkRsTprsNmElPvhItYMzyxeBQpIKu8hcmwe1ireTkblSH7rlPK4Ff/CK1F+P4Ed6RVr3WPgDRBc/
XENn5MeoopBe8vFqhmxvOu07+XFsdswlIBxbmMsmpojFeohZXCbWSu73RXg1V+vCEGxsZ5SgMyPG
R2koT0yAZQVshHhnLXoTV7MO3L43ucYRkOaDrr5RBb+Kc2GvN/sK50rabOPwWbFwuoY41EBO3QAi
AJTYkO3RyS5h771aytC137vJEFeC9+JPPlSJx8kvP9QvbVedgWwNHhA3VXortsmFWsTOEuyYx2SV
5U9TSaJCfEAOnk1PmmqsYdk33yv6xB8PQSXE9kPzgKz5RXCg8U8wh8V/m0iGq+jIrKENsihomFmQ
1HphJpQR5QoNV6tddj+afKXq21x4qIzt6NO1e+ZWIcp3YnTgqhcmOOf7wPRSDMJ6hDy7KUVk8O78
69Pxax0njzsgoCLn4nLkKDI/n40SZwz8kZQJkvXSIXN3IoMt4zAl8zefz/IHfYogLs/VhTaqGwo6
r0r96c8vRPw87cQh61ZcZTJ76HSVBbT3eRHydfXdaxl/eFsSiwQka0sWdRXvsPrzqy1cX7BCYbeq
hIOZ61eGL22jZtgQzd30eu8AEyREFGLNUB6GEvikpniStqV5RMtobR6OqYHpOUeiSab4dul+kpIU
OiC7g5TAUyA4Ac/5cOHgitkmBSEUBzhllbuQi5do3hs2XJf7v22l1Tbq0WSWu3mHcyk4Dc2rBKeo
1aaLWXIacziOcEDHsypeVmbnKuwGg+myhjpmSJoDNmXSMCIoFuI+Q2wjIXbMphDpWqR3hbDmU58p
20IcD2OKZUniVjKM4EjTjRzcpewvu7DalnWwTHE3ARDp+SMTLoKk2dUExRoDgRZd3h/xg57IKsnF
EmBGaZdI2PFANKvabv0bMd1GZrnS2o0B8FjBwmeUazKCK8mgrZ2PwaC7tV4P5b2g3S2PYWRvKhDv
QxXkHgNcoksbiA3Mz65LA2ox0MxJPA4jm+XpTRIPiVk5+rKQF26mGOtR+jaZ2U5c7H/abuoY0lgf
pvRm8BEokGBxMA/5MxV3pMbOhnQVZ2fI33AZkvaq58mhw8mshPsg6Rlo/3gCZMV92zHpNDVbZC7Z
CaXdyIdBcpQYjDYI9awAv2l2IBcnb1YmRw9L5l0gDVi0tSZ8itFpcN2IC/gbI77KtkulgFEnATXT
fDIr23bObsy09ULmJytAF46KLzU11M1IhKVpSVniuuDNK0m5gBdh1hJXj1/lius+lfYzGyhJsbH7
h9QjwUWOfckzpteY2SZ9UK7CdbIQDAOefR3W8+CQBhbdxOglrM14uTwE0Vqr27j3gWbfJXRrDToR
QC9XICpoqxzBhcEIxAW376qNoV/AjuJWbmyWR6pC1pyJs1OykAHMtxExycFgsy39pEVv9F5djonr
EzKQ4tbj1FuLyTqTH0yJDJvGj3XBRhlVDzih3RONMFk8TuFOi60tSQvCcfoKPCLWf+IfuJzz5mqW
tetUue21/qioFIob+k6CpxrcmiEYFVPB1aLYTeiS03SAmK8yGlF5J6ZwEfoSMHIMq68Yh1h9QTkS
wZCLOwAwTg+LfDDWg9nsYCWxhokdmUqbQWc9oruwua9oznXTcthKSCdy+VGIG729KmsYngrWFfK5
kOAHRhoJnkoreIh6zCtiTJBAWBWFvA2tC5Z/g/k+65mNCRx3ETgpHpHSXWWeO40Wz3kDoZu0Hw/x
zOJBLdxo0X033oiKuBVMvp0hhLOB47uHp563xD/Pvii4BgadrnmlBtVr1IehU+3QCp1pGHahH1wv
S0qsQG5nLe1HeFLCfh2Wr3lzXyYl9XE8M5IzIfV12z3S6n4LVcOZGcDojFVZ3ynNRvDBR4EPuusN
npR1CPmOwBJLTY0obsRAUYIQhhUqX1NzQyOkuCoWl3CmY9AyOFUvUrKUysi5MoElQZXo7g35GHCb
bfp7PPorNeK8pAChVWdXBQXGPNOZ5IdC3DUCBjKueVigYbHN0dt8oV0r8oW0SXB6kMWQw7tKCHcB
HL2pSO4syjAGHHdmpC1+WruT0rNhkPUgUwq51KsygKI4pJQJPQ0QQhZCd0rB0KfUbvnNuZJMO9DH
TWxlq1TfKjXrFh3ogs5ljFRaT2scPlu+Ldzwd118K+UfOWslgf5LTcdKLqpbGOgYoO7wB7hzITnx
dTq+aWx7KkozR7pX+BQEQfeoht2FGbIJuXkxrC+F5qpK5q0vs+ZlgqXXqq1Hm2geCKUiZGApkima
n5XRNfNrHg2NRFNvm96Iwz6sOUvTbW/uqdKUBoRgDqUtWkcSLhLipAb7FaLGLsR7W8DBYWqEfLRX
kMzYIbhsxXrxwq8QMqaRKmZertIEomLqOmRVG0hkQXgOJexsicaCwMJZZdxr03WmAhFssDcmxS42
3yTsRdzyOl/asyH3AkYMIUI5YKwXc9711mZQEXE0UGXy3m9vE3FDWfAKXF7Sb3rxkWjaCpNvFaEZ
GflWU89UgY3ER4bLWnCifhMwm/YhXx+U8ZoRduVvltm1KR2MunTkNrMZL20aJOhGeG/GB5+9F2sf
C1QQ4SjuBfsy0Vax7g3V05zflcvrZOkJ8uWTQHdAr1VPumnZfpfb8R1Qe8ckoc3qft2MN7URHIix
4xrhDxQZe8dIfoFod+M50SYSrczfS+qHS+MksP9uh2o9k9Kt++LJjDZJLzvCWMFYI0o2r1X2sIkL
3uZGKraFfuqTx954kuT0Vqp1W5U+MhSmCZtxXDhTSDJq5DxlABWCNMPlPIeyMz+R7bKTeY2s6rMh
CqOtgqtP8F1avFYdpkDCE5PInMXgBp5wJ4IGZF3OfGHxjHAmGQ4OwBXlcPbYNdg/yMjoqxjTmcRD
RuYardt1tYyBkfZDaVdzM9VKL2uVTS/dzvi45EJzRzPkYmEgXffr0bQWp/d9xa1+KLBMsr0Ky+ux
OXQd7iXKLFO/PEjpNVHGVcu02BxC1zIe2NyfFBOdpLr1x3dBmE6NAtyRwYeMAX9qkg8siauqJXkT
bnPLRZXgi3kUFMKXluXmERdeOtqtmB8tPME+szY/6Zj7sp2/AZNtY2VHXuiA47Jf4bQudcptRwwy
vH9zYn8Ugt1UKaUWW9iCgdfl8U1UQJtk8GLOyW4m7U0IE8nUd+EngSQnI4SXz5JtIEcZnw9JNRCE
UM9ABYx8ugrvUMOoUM35UZZLVw8xLPCISXvmMT3Pczq/CgvMpYilMt61IkS7cmIEgxkR/5tSwNrm
4VvYaUJ3NZr5BGUxE8eTwLUcoqu0/kc1Zk4jpyAnSckZF9RxlDo1PcqSZeO9KDY8PI98omMg+SSy
5mW1tDILbTVn80Fhxy/48XsvalRYmnAPS69mKqQ26ToTzVO4rFKU5hxHI8Mi0YnUjTRla8gITply
9ojlUQ0KitUJefqFk3R3S1F118Su7nOmMg8SFEePx1OasOxMsmPZnrOE5UdWu+Oyax3zZ+JkJ5Ij
W7yp/iqj32FpXcy6t4ZbZq+nOwKv2wAaoKkObFdre6wu5gk4Ju2LsT5vLRaiuA1MkHyGnr0pND5C
X7CrXEJ0eQJ2sJbHBtNkhddec3wQqVMm2QS41iAYVyammR4reem24l4RZwxqI/6maK3qj5l5TXbI
7gMef/kDZ7Pq29IkeiqsLgBzTiJQ6B2ETuo/NRIrEyHbqBNb5WJ2huKuluc1mVNIirdzfsumQC4b
uBzaWk1n7mHrunwOUqT5fgGWPgQ1IBBV2lfxQ2A+ZMnSzNJ7w3RUxgJbQ5OehaE+Dcyz5rbyInnw
EOE0Nd1BinOyPLr6sav7uwhXf4Pi/Le5Gv6ZdOllI/hv69Kn9zZ8r9Pn/K35ydWw/NS/uhpk0hDQ
MUTNkGAHi/zOX1wNym9EcKiAWzbL0o82uL+q05ryGy0posgPqtriXEDy+d3VoIkYHhTYPsjZPxLx
6t/japC/aEeiiGqOb9eCfSXyx9HR/JN2hEWpGenHQGEpKzZKjYbm26LGAjTGF+oYSUveNFGb1m0M
MCCxCsHHFYx6MdXICv65sUN+HOSdqfvW4xyP+X01jinx25ZgxZqaK7gQASjdG1WhI9UqRRx7bFnW
nz71P5FrlsP8pAUsb0MDD4C4Tn2c8gdvhqhOZqWYtclOdlbWpdIDhgH/juwbtOAz06y6KsiYbgbB
SrbiLIr2r19fWbSYPxyAKco6M4MflSc/f46kAOAU01+DhSmND3UsJsd2iNjFthW+Vt9fIutN0Pu7
MjGFjdHRqBQGwnVKrcQ2LxmVzjUQVzrUOMrmPPdJdZatsfGGurK80mzqrUJ/nuoWDQzJMC8FAsIK
hV2qbj3GXTOrR7WWYhIfBk9+7UfG+cdHncEj+/VblZZ5xZe3utT0IfBgZEN5+SI35qBJeoMeoVUX
JeVVQpz81Iyi1qznubT0dVjM42kwLSB7QBxNTFTlyAIsUX3FTolY3FuES54NMMw1eGvFAj+9gE1Y
x2qdJrBdijnjvjlkcTmmn49ZN5Er6drGxIPIwUX4WSIdFLVPpZbmrBZO8EmSxnfy9TNauqK6lgxA
PyOSuGut8Voe1XljZANb9KDVXqasRwhQxjx1CgBLzALCyoODlJYnkuHdHhbMcAsuynwNqOFo3WKu
wUZNdVbdqnPO/j+2hh3dSt1a0XPxwqRqLcbG7/E1VmshA0Oclw16eJRUL8nY1kcJBibuTGX6KBRL
uKqkjIBORKjL90sCukIjMFJU2dn1I3ylOmn20HaMsznlMOy7Ib82tN56K/z5tk7M+Y5MbX5fhHl+
JxgpQ1HKi6kyoZghCti4+V01XTRhni76SZHzVMzGHU9p/VROZXMs5jw/13JFN7oPm5Usvn/QpJkE
hJVc0VrTnPw2GqiYNLJynVCqda0oAti8UPC31ahBZ2RJgSmnn4ajYaCbyUwGgmbGQB835z61CMBo
WHQo1bI68REbaohwBDXWYTWFnJHTBeWqqSVeStSI5awNeiJnI+3Y2WjGbBMDEo14k23fwqkx6KAV
V1WNJmEm5b1JN8YaZa69qAzazQBz76CCSut6zAr3m/Pr6+1HWuROXVFNFVejxY7459Or1INoLDTA
RvR2DAy8R/hnWtEA9GIqVeOXkcXN1GLbFuJowpGZ1MdJN+5bQRaYniU9FuoR9IHkYGYFNKEEDNut
Itr0y9UvGxD8Jgxwh2+O+ou+LHLUOnNJTdL1hYiy+O0+XxTUDSmGUSDBZ6UgOnFJ76IFIoib+mRt
Rs4ggzLGd8nvB48otUI6dWocK438x18fyNcbynIcqqaYmmRZC4zxi7Q6KkIRzgazAhy61Y0FxdOJ
jSpywm6S1nJd6TdqKbXffWd/fFUeFoah4jSkpVWWl0/n09RElPRAFjriINkkk1IL+6F6UI06eO0S
hR2EDs1uIBfBUi1JCsvzlzQ73Qtd5z/2FWmfNrTUx6prmoNgIUWVimTu9Wp0mFuyvfv1J0SPHUfz
+QYmAcdZHm86WU1k72V98flo6wGUFdNQrEtMMG1IsmcO/iWcStRh+I++Z4UYiOoK4kYZaQyQe31P
ZUNAEiVlKwaGQEK4kp9hVBTQYNL6lMiUyOu1HHmClkrOoPr1S64IG8oeo13ft7S4aPm9MlV4GCRq
maK88a91Xcb0UWWiR4TtthYC5M7Z9CdPhffl+EFpXtd+iIY4BNKqQW/AGN0a3ckU+QubZIEMwkUg
vBGkwLdIAwgqUt5I79tqrvrunsAtURUVQUyTAEnUnS/6q8CHmDWLc/gUWca0K3TT9Cidq93GCvx1
EiS0CVD9iMNkqPTrhtjZRgDe5SUkl/GI0IgHTIMnM5mnR41NEiiwlD98jiX9Aeg8g62qiFH7pmQ4
5ALzVRs0/K4e5PpC06rmshXy/k0NYJxxO0tOYgn9il10P++ysIPNHJeyQe2MgJVwrJRjqMkU+MWD
V8pK+aD7jOYDP9BOWtNFFwJcvF3g52wYWfxtAeT77lhgoBmLhXuRwPdt9HqmQEjvvYxJMtmnHkua
LgZIsnQnYeIqDa3YMBZRX5pKl9w20LGHCx1Tay1W+mLdKWXkgRMbVjXGBCoMhIZ4ojm5ZpREvpPn
7DSkoACJzx7YFOd4mwVRd5qiQXfMyB8PcWtuaelp15mvPcC3VihLCO/0IKbyhygA2hyBccDkJPcX
+MmQN6dU0IoDYfbWo6DKwsZlpF6uV4v2RwfrEnYoqTXqO75nrTCPrVnf0jWCeggr42z2S997kqdH
o8+JdUil5qGRXYiN8BQ20Xg1kS5a/NzYWMsexSSsyC5RLVhzysteLBENaWL/IUiU4nIYcFam+kSD
EWuhWzIi0t2CUt0WsOz2YpBsFeXHzI4UZ2gm001WpYIdEAK/aqcx2ZM2hfsY6/c5e2pbR264qPVy
uugtIdoJuUlWNmM5mxamB6ZiYAYD7cOh7hDOCyEFaRX2Zs4ZBsowjnLasJqxfeI7HK5TrX3y2SUD
cBzli76nV1YD47jjMWc8VImGn5Jo95pmIbbKgRA7SkcoQZgEwkTdSMfuqJA1j/NU3s0V+eYMTJ+t
x6jTBNTfC0g0OUKDEa3HBGG07KUbPydUEgVzdexEVqfrWi6Ey5YL5nKg+O4lL4IjQNHRrdW6eGUt
RuCmt5YzyNTNnQIv6UqFWmTPZt2Bdpav4zJQd5nciNUqVdg0yxQHu3NUxMh+JRv1rKMoMuULOOVC
qD5L3PTvBTAOm4J7z62ZzuW5bOTigaUqhHuojYcGvj8rY7D9sYcsgG+M0GbuAmAJMW4QlA9IwkoM
sBIrBBEPJYLsdBy910atZE4bZvkxagS8DoU6bNMAbZFzrHpBUns1qhxbVy2TyjYgQ6ahpXsSLCkc
BVCgozSaz41ca3tDo4HSNOZ7JdI/Cq54VITG49FoAUGXM1siCC+nXWZnFslFP5V0r7MM9bmP9E1h
MVUR4S3SIWMlxp1hLX4Q2otpAejnaLijpKZS8DOgNLI5lyosLUBtBkh5rxPRCldRmRmWzZAA2Mr7
2euCCg2KBjvXKlvCxPFEcp2lwCkMdZErLxmos6j6/JpSFtjgetlEXsragfW1CC9v7shNwbdY9VIb
IdVNI222AeJvWeRHIdKS0jZBPcKJHNO3SC8Tu6nn7N4k9rYaal196fypuw47gRv/pLp+I5jPVq8O
x1iv6g0XNAY7q7SocbD4ZnqMLzrzRpCdux6kOyZTo4vtAAY+tiR1rH3PGJZUKM//4pHUZac4VNLW
O4n7WGxjshe4ApZrvyxxXMrEvzagU7NzlC5orVKTfMvtfUWe3IhS5/E2Yqq6LmGjt86odWSD6O2T
3oYOMf3cE/egvGF5pXiI9SOmh4A853IZTIA0dgT6ET27Dk4sRLZpkC9rSEfFW2chDhUc8akvfCXD
VL3ARgJdnA8s1Mnjcq25DThUxDyNB3BMbZFH2d14MeQT7YCVTjFPPM4SVJbSxGOx+Es0br6wKbKM
OceP7sFC5kZM1kVzS9rkynVTj6qyHvqoWkAzrFH2RdSlnK9txqcrJpE3RBheRqqZDjzHrTtePK2u
xCSM4xd/BON+oeqV3Nm0fICi1nuphExZ+yK0WcksOwzbWfvWlyJ03KyRTtTxgXZfDhUYo8r0tqVK
RB6km1LMsLzmqXTKOk5jiTY7IO/8mCXxMGbzVpvO1PKo8nnKHKQsJ51ULO8+GvFeZdSrXVH2QxzZ
pH3ttiBvissjmFgCKUU/XrQan5bQGnp/NQoZFty5oHeR5aT6HAOwQV8dJ8ysqqD50jpmQ8mwORki
r/GXP0jM03rTkJI/aFpDyI0CgcfStziOPiHOY4h1+Wh1dVvZdWGWV3JpGbhS0qAFp9vHnLCAJLZ0
WfJGmnzm22iozWwdmXr3gV+XqMJxTLYOU994kdbsiLqUIjlgP0O9qRtZOxesE5laShZtb3kOmCUd
ReC1hiZYd1ZQ8NFBjZhXZS03b2phWHfTPIVYwmdzGV5No/ac+pJ4L1k9vRaFNI7lmrqq/oLIkf8x
m0J8VOkuWUMYMlZFaXGChqNjytmuJJ5ZM2nXrIvcmgUXdgx4TEMdCjfR23RtRUD2m35aAnH5pVjP
6nOKbWHhIGwHIYdCQ38UFJaRAZgwD6ewC0meNf2MQXg0/BviZvXoqrGGGbCVsBiwmwJAlE4b2pGT
s4Hr8BLYmXqcLZE8RIp6Sk9SvaMfKXIHy1p2ajBSyHoHxdo0fONFairyq0qJ0a5q0nIvtZPsGH6U
vjUGq45K9pJQtOKDMpmsVMou20iSwYxsKsZj5rci2NmwS+wQYsO80ttaitZ5VXaPcwu4plVKhloE
gHmC+Amyf5RV8M1mhUqzuqIWkwAaJ54BstjOizllABv6BHQ7JdrLFY9pujqkbZyqWJb0Uqr5tCUf
7FCpS/5GHBfkTCOM7yoYXEdNAQvUCowJKe5xAqi1rDNTG3F/q3NwVBOubMJm0x00xnvWmNdGGOCu
oGRJqMp630z0DaRde6UqBmo/FSOIP/VLUCDbwwPSoHcZwbkcWUhNWiZcCsPEKh1UrjfNwmU4iHgw
QvaSgq5NjCZgJqZQuuxW1sZz0PbdvihiCHLZPG5QEcwnJczli6y1ClscEuUcB2buquB1XEmLMDVM
dXBs0sQ/6YxzLvOwim/R4O/Lgm5MpTGLk5J3z0LvI1BrJSkXISwhFMYRSeupjTaW39wFRaU/wqWy
7EYN6rc6wn0wz2bDedASRpr1AVpgbaqeLJTr2cQwyES/vQR8JGLlKLCghJJieFCjVL595S2CHkc5
6XFuQ4pd0tr9n8xjiyGmxXelNeaJzQu53UHFWtKatznLzmgSzyIMw1U+smNTpPqlYcJudiQdEuk+
77mnV2J5VfvddSLEN2GI+Y9KYzkUb3/sxP5LB7+Zyvf/9d9eiy5v6+nqPUDu+axoq7/M9dnFa9H8
y3/fv7+nUR78j3/ZNn+QxJc/4C+KuKX/hnytkNnTFEqgfxim/6KI8zvcFi02ujp6BOL4XwVxQZJ+
o0qPn0H0VmVRZX/8uyAuSPJvZPP4AXzWaHuG8Xf1Qeg/azkmWggNYSoSIVoOWoTxxb82q3GcjpYC
aaXHD9Dv42AT1fSYnrNs29aOjk06v05hIZTIVqq4gQWpK3udiNeEvliFu5xO2NSOAK/T+8KCet4w
p1N0BqVrtXN1FesEzx6naq57zN2CJ8BoSXDCgsg/ZNhmJNMJ9bUR7+p8qwwHX98yDuUuwBJSb71s
3JfzNirWPnRuNi81VoljuDfumpvsbXzWPsbn3BPU05RdRjSFqdvM3/9ajFAXreH/aBF//ISWT/CT
ciJDn2STr8oYZ9zmaXo37oun6ol7pHYvvuOS5lFQOsZL8VQ8de/YPpj0zS8j9XrXGTvhdTe902lN
MAZDDnRv9rIDRYrxq473ewZWTSMZa6V4PRXbNvEkspDdYyp8TAnhYdDTY3wxTN/Y+5SfxyB/eEvm
FwEPOZcbbcCXPhgPZX1pphvKnzXhtpRZZq1O84dwaT50B6i4d8mj4rKESR5bTGUMM6i85XmPw4CN
+dUAespf4UqrGT3wg7/+5L89zC+a1f+jw/zuBDGXT/uf6wT57q5gLnbhT2/p/7+7wp/cFCyFSaIG
+9v8S3j78weUwQthv6PTPpFXJqKPlFIBgaeHts1kas1v1NvvXu3LTfrf+Wo/tOAvdzyLYRfPF6aL
OrTHn7/9WqUvQ+0j1ets3ZtsoOEENhmz2yzVXG7x9sy/NZva43XgBI72ze2JSiJe4BcHYHy5P1GS
N5d+Fqqe6hF7denJAlym1kvUlm567QGe0QFlcDEn3JjP4xumJfmWiGaHmg9mAp0VD/KuvLbEFVFN
mvQYlSov0S4bbcV3JP7ubfYeXLYwXXQb0Ti5FU4KfuV9dMtWkF/xv8l7T4rl979QkcLJdVOWHVMf
veqY8mA4x4jpJkCKaGtHmboJDu0H0XbhVjjGVwN8Euo8d8FF8Dg/U/mGGTE/DU5/Fag2W/ADA8VD
faenNh4YfFsr/UG6a956LzlP98Oemc9VBZtlFV0llc1Ckc38jbIei1WAHXfZwa8qCs3C9fwYb2kB
XDShD5aXwQeGxtfytYYWHiz/Idikn97Ek7Kg0VxIKuRplfIWXyrplTTx2A7SYjsSrSao+STvMdqa
K4ZPE6n4a9BmpROldrgXsdh9N1n99mv+cn//r6/5n/Fr/u5u8iPP8+lZ8h99N/l58PVjrcMSW2St
zDAcTs+XUVLVj5IZTqnKfCJ4H2RgriOaZWs0+OlrhWIQBTXn1wuX715y+f1P7/g/4iWlP71l6pKE
IwO+HkmUn18z0eSkspRl1O6SoXMa++Z+dsMT0d1fv7dvX+jLw+EffiH5zx56OrNEke4ttjvql08x
AqIjm02ler3vAwg1i8UODK5OVuONHOFro3gn2BhWo4Nt9Oe1MCOIkqTQSOJNpgtatHIwCmfbSQnL
XShAnFejlAqGOazgeXHnrU+0QxFSMLklxz6NEX5yM8pqijOfKoRff27yn50Un9/Oly8ob0gh1VHM
MBBLoh0OK/TcmV0TOYuaQ0D1QEl2YJ7xMINNQaThYYwWsx8PDiyU+DKN8Zg/ozlBH4Va9M1D908v
08/H9+V7DTKqHeKM45tY2W9RI8utj3SJBfi6PpsP+sbcyA8lewNAHi8003j1MfomS/XdV659ee7/
k3/l2pfn2//tr3w5476usj5949qXfQuSOTlU6n296rmiYIHS++cGDM4x/+ZB/92ppX3ZTfxnnFrf
vdcvpot/+L1Kyx/09UNd4EwyUZTlX1/uWk0fpjGAYtV7eBDt85l53urx8fb6+htV4seX86vX+XI7
QfXUe2t5nWkXXLXb0K5W4s73gk27fSm39VZl2Y6F3u63mIxXHj0/NoXGK9Z2hxL2xvPzznEFz91h
5ViR7TwB0wAaCqvjRJJ7BePhu/vLcjb96oC/3l9qNF+MB6oH6CW54v5HuL67tNbhBcCaxMY2IG5x
NoBlzC9hTJ/pmBdV26hW/q2x/eZe/M2xSF/uM8F/4rF8d8L8eN5+Wiz8oyfMnz63P52Yi8f2f7P3
XTuSI1mWv9KY52WDWgA7C6yZkXQd7uEh84UISa01v36PefagIpkxwe2e6qlqTMIzQ7mg0cTV95yP
RgkILBGKTLFhOhDoEX1Tf1tDyeSuim6FBPQdS4d+aY5nh76PyloUK6w3kpcv6cCsq+QGXYegZVdA
Wo5we0fBs9Ygw78C8g2ga+MOwUMKFBMPfR6srRcGtHRiLgvxYaL/8BOzuGKID/+eK3bZAV+cUGlm
Kdd6ayHPiB2SIS3sinCLqbdSVSa9KxQ9LOkEEO2FRZkVZH+3zj/uypm4/KfvksVJmMnV32MSPgsg
ApjF0lBljHI3XZmJRjTQSlNfF6rL2LecfENnhrv/lpKGPTgRI2++TWrAoplXj/RU2wpZnc8HhZpk
ZKvtSB9WbAXIoNXXIvICFvOzvP5tUOpMRiKjZ9b5hEGh+I0A5BqBIP2EBiInuEFFCNhDGICbYYRv
8m29wUF+0PeVI57y9+YFrwT60GrE0UeLIrkTnNdypTxyQD7wxNJyhZY127wFegVg8ezTXUKlo26j
1I0oq7VABWoyfY1AGh1WgIpzG2JQ/Lcb4h59gLAN28B5A4IuwK/An2q/VUDgJOrNEaEpwYbt/Jbv
wcJwbMibQN117Bo2MJ6YTqj92BA0lmBfm68me0ug7WwKRMKaeU7wDFX97Lu1A24nvFhyQ/py1PYk
3R1NBswBe21BQwEeAuPQgfhk105DxDXY8vBnYCbhdwuYed4uuwcMoq0z7do48HCZBNS8++i9AfDh
fUeHDe7nJaYvOts99uz+YJJ7hLfo/fE6pa6Ky4EUY90DOEsn7j2e2gHWU9tsbJPg5com4bE30UEL
KNkczqcTyslJ42hEt7cATsTjoacAw3tFOx6pnJZWrLYbtm3p6x2KhZyUoG2PRfRVw/vQzWlXjEP/
dc7DtiX7ZI2WKgYFwXr6sN9Ga6Co2ogOXQW7bbbjHwaoPSdYg/nloXwHkXABNDI6bqJdtG4r/IjM
D2k36K10hqOM8GG0GzfKFb8sH6EHCEWP3qEDHY+YvB4eNRc0B+Rp9Q4ExjvxFKISmogEKFsoUsQc
F3bNxAf7MV43tk4AL7Z+rBmgxRgasx1jj2kW6EDWPnFHMpJVRleoQyELJ+FTi+7DQZhZ8UU7cShy
HASN1HaCO8UN7J117obkag94PCfb9TY7Gi4QwzaP9dqWNhz9bHRsyhasviVJoc6U+H+LpFian5mi
RzlK2QzVZX74pvL2xlVv74F/h37Xb6iXZRZJ6eZp3FFbcXEGMiI6PsAEN+fTwvQsCy0+1g86/pfQ
+iW0/mcKrZnt+M88lEvyYWZW/jPlp8xrKn6yapDWAi0LkI3RPDezNwW18aYA1JXQTaCFZKLL9WNt
d07ntHZrT86E7+nd4AwOck+A7EU4dQPWUYDn8p95Roo/x2GQ86dsLTmSY24mBhgxpjmyjeYSO7bB
TM0Eu1sZ12jnXwlAZ4RBwyx8B4LjSjsh44NSRqNysjuAHlOdAPbS7myOhvzkM4uZNtekuhutgUlx
HqFFQbHj9PhrQcEECLMFPeAUtkHNIE0P6JAjt08KfQI6zsXFh9HgvgFa44hCK3Idu8drlTUwjDpy
ndOdDISlnXUoXxR3ojto2ozsjrv7Rx1BgYCsEpgPd8CzJdNFa0NNv27vNNgKiGcYBBYg4KcIcJVf
+Xy88wGd36G+8Tyqzi5GxevrK7KhGwoSU8d3Ehf92QwN7ABnLWw+LQGrbwHO6+hOCjxcbhSYFMQ3
7td6G+u5sNYzUz4Ea2DmVzki/1i9FrPXUoD54AGQB6hyvpJbAMjCsOXLqG6AkLbO1qZbrAG6YSuO
iNSjjCBKASs8tLUV8IvswEHXNcsQX09tdEBjwRVmABFbuvwNHBKOgGBG5KA/mwJ1xcarnZyG9rRK
3RjPDit0SoJb0mLiVYpuAVt0QORBYqfcjQ+A/8M/9UpyK7t30OpsjwyWvmfLRHYGW6M+rOkCNhhu
Bg8JowptD7eBNjEg0MJ6YwYs7tIGy9O2tJUrVIA7IgJBQMRwCgacW1jgGra9iZXJnYbKq4LSDPU0
drAi5Y24ng7KKd+Va3nXuDSwfZZRBIAJUFsdaZOtQkJgntulmzmp7YBA79AcREdk2QaftD+xloDW
Y4N+fppvTWxhbno2DLRIMCRhGNLwrsPv4I5lAz6xQzYZSN5Ara2B+gr6K2eLuBMMUNnNbdMG1oxt
4IZgtPPDg8DAythZu9BZoYKa6DfjVeuQcO2vKQAH3GBp+yyKiplX9ktU/MuKCknkomAe+vigFubO
rteqQgyKcx4cQ5kn9q3udhD4QIQ+DX9TDB7OkgwZwZ/RHjyXyweJifaIE+i5AIxBlQQwRZzUFegL
uOn4prXXoULzhxruQMsmO2WAZccDJa40cTcs2zf7fo2uLOxn1O4jDjttxiuUHTCcCt/OHAXWM/wL
nF6AXjnA+QZcskgO8kNwDZKbjbVu3MbF4XMUF9VX6+CQr5HUp+bl5EDaLZWhGAvqk9clfrSvqy4y
MxSLq66CkAA/0S2FJ7/vKVePra29TA6QMaAW0ZX9kKwnSCUVElJhXE7yh06BFUk5bjswGSFFVRuY
NG4E6O7UBX0X8yEpASfKPDbgO8piXX8T2olTu6UrPXPZC1hYmkG+AoDcDc78fSmqU/hrw1MI5YuS
Olbu8T7IXumZfwIIUpwS7w/AUCDYgBsHfDmU4RZsU3jV91fWb/wVOR6ge+V/36C/YCOtShffccXQ
BrS5C9Y6yFxw9zklTfA1xshiO7XR4IC1D/AfGTynxQi41PcYqAFxTfzfpy6/Hx658DcRm1Y5H4/D
v2OcuBOw9zF+5cv/K64n+PsgbA8dGA/Ab4f/BgwIAwGFkB7jdQqbYQemStgPaJ49aZt6nVxH1+pD
vob4hm5tDvUNR5keHNNFwOZi5Azw7Lkxo+EhsdYFZwPWBzCL0HKtDY0B+a3biQsoSshoUKkeJhvS
HcQKIzShxPwV349o+oRmBCGZXVBAb1ERxAfRNYDnkVBAN7QtHEMndoDTarPoBOQjwN6DPgFbBlWg
UAgViBPQNuX6UGmjMwJ1PHEbtAlAJXOljPPlcFUNAHnEKdBwAiUQ2dk1gGnpDmDT7xoMC+D87MGz
zMAecERud+OzMyjZBRf44DRzzesIyP9Q8x70mkdhlIw4W3aFmdMwk0jJWIgC5VTYG65GLbdc17t6
Z7jnfQlVWUGN7XvoUBkDB7QQe5AcDTddY4JqG0ROhJ8vzw5R/BQ7gFFFIdR2tbXWPbnjd2hiYjBk
DJ+t2hXyuVC5AMDFuR9ZBWD0HKGtwjZOFkZguZZNoPo6QgxEDSZ6u/Kg52GXrRAKX9dr0N7sJFd+
UF/0F7RFv/jYmTWLd2iTWa3hV4MFgzvaRKYwv1JOGNGx/eQ8OCC23WNpYXn6LqrUjsJmcBObvqO7
g76/J/T0inQ6Pd8eniJye9uTV1h9HhaMtqvoVj+wLbf2JDKRax5iqckNvwpA8MElIVML5iEg6XDB
19c7EGIyzhLAt1lpg1vy6GOFTcxUCXsaWFuwZDtHYyZeXjmIN7n9Kt/mWBguC/lsATQI6h0wTSRk
yAvB6gEuuYLwXu8om2C1wUpyczzH9INuA5sJ2XJsIY+C4Ao/R3hDAuE62SXsTADi52uAqWPilI3+
ICA0lLm4LXqQmQYc987e0WDFw3vEtlwbzCJX/tU72kxgRICV1AXgELYmvwUuqEEZgYXkQ+XUIQhs
LYQstEv5y1eqZxbSUQszLLqhRp7kEq0rbfnik/ADyy1UfiiQQbn4J8MD9z34gc4PUD6Ov5JtzZlY
dQPib4Y2hJ0EAdse/K2B35u1aAOoDJjtlJ9dne65martCudZIu0tpBjLri6WKqQal2OwWJ3MAQ6P
C852yOL4NN62bnUGqOm+dgHnh79xaQhJvM1dyGlI5ggSGA2/kNioQbNjxDZjXiWIB9wMq6Dq1XCS
z/I53LWP0kHbxyD+0A7dfe6C1RLvArcVJBoiq0cLvgGXhVwOSwRj41IWmgGgWji3OmTh988GCgj1
d4BbhsekwobFtlkBHAmHjK8SDzDCtt6CBYYGd72DVyGcC9Bx2h/BJLAGTyWkbHL2bT7GZoWALUPg
rrFhwWa3PlhesPK0ve/vK7dlJexOMHHgmKPDCp8duSbES4RDDCobnNLReaoohVldYXtinbCCgVs/
J3BqgMN2gh+H889doMiV1oiGYhciXMqtW3wHwwxWukKolatOLpp5dJ3/hDAjVH6JQp4KwVh4p9iI
sBnc8GpEjBPQqU7mcjoa9M/xhx1BaJfYwFwpt5iMALtaQnyckymIkLCW28PdKt4PqIV0jB0P0oKs
D2LMh+2Op5hMgK+G8zM63BJvEWIdMGv87YM9wVcAFRxez48wP64WBDa4GFH5ifOCOU+ockzvIebW
Hk3hzmCtsBNSiDbu8MLxRMUoT2A0+Hzu7rRrkVBIcBwn46KKLjOzEvCRxmO/FdYBDvPl4QDfyW1A
RpEdRBRLZnfdRttjuXjQnQRPaCbCXaJNH8kBbKWDx8w1/l+2ooly1e8KFb3B9wCCx7CAUnEwGUgx
Lko5vvXWoIF0h216262GLVfMfMPxTxDgmngXowJGiZOxcMWdwQmH6Bmed72u0f4A6GZILg+TyLeE
RmVnJzuG/cI3cgijoHcDuIAwOjAF6W7at1eFu0KTF6XJW4tAtYnVRU85Vo6LsRBbGcinJCsJfcU+
xgTx2VavA5fvau4hl/d8tqEV4exgr99wNSTc8Nfyv5q0XvGftXXkytdcc3JvMHDhRsEbxKsptt2C
QbjoY6uz4O8vH/uXj92mxzzMmvrf/01acidm4XpDN5op6RGNA9i4wxVHDSPviYtJeb9UlKkvOi98
NB+SA7+cl1/Oyy/n5Zfz8st5+c9YI3gE9CvXZZbZkYQ09S0uvlFqgJj02jVgEy80AS5dY5aw+Yeu
seyEzVIFv5ywX07YLycMdtcvJ+yPd8IWrehZouq/ZEUbC/J43qIhimUMYChkSsDgccl7FGueOM92
yhVPrPLKMeQfwRcYIrurXXKIBXxTA3HjiYGkAHkMDbGmCXEYHt/+HjVCnZ7JXt54XDambzkoUF/v
pw3C2+iXtDW3R9igRRBnQNFjDuJJEeFlHqi+hIYRithy/3ip7mvxTme5jn/dO11Mf10y6R88o/+h
6S/gc35m8OiKBoRqUdQAQPyjB9lXnSzJXcM3P6J1iNfxmNvd3evdSJ8RVOXEzHf4Q8EQTd+iTLDH
V4WH1nm8D3EosMM+X0/kqsRLQSxHbm4EcoVSgk12lV3Vrnls7uWjclD2w0m9KewCAW2w+jCw0pIa
oSVw8B5fwBpIjohqJuSIUNS0mTYgZQYbKBg9mIZQf+sAmZAE4E/N1yOKWUvGuz4AYotwGMG7OzJt
HhNinN7fzwE5Iw2AsQrsNWSnd+QAQLKFP6CAAHUed7xsU3C2d1sEvndgR6SvrxHn1EbmD9H/u4rd
IbWBuKDGb/hCov0K1mDMCJ7hd3+6w1xc5gif3Dj4groRXlRwev262OPzKPqHlZn59gnQiWMzblXU
KvMHmLVH+q23B1BbPxjEuUEjzj1gzsj1QG4uvewuipeJvSOof9mhguYWPTK2TzwWIuXB03ZghqVO
huRVZIdITOBeIsRc715RajNeZu0dtS+R/T4ulJteUqg/GdUf7mRmVA/KKGiDjHyA/q148N5QZu32
G+McPukn8SSfhmNtG8AGDgDrRdD6KFpkANYp0MH25hnNgaoMyBDeTTM85y86knzgaQUpC60BLBqD
MZrKJ90GxUn3+PUKKDzS99W4Z4a61dZGV3g4G+MBUFYRe+Mp0JS+ABiVMLDJ7kOf3qZO6iSgUY/P
8TnYy4Rn7kJkhHhMm9cHfz2mS4PdV2OamfVN5avgiuK5FWSowCKDh4zCnmZnoo6L5/NQEEPq1aXW
hILsvOEMUo4q3fcOKKt9dEwhs4ksYH1JygA1jEYYKmpikCPqkcJM9sgZwWrKXO0RLaoLWwFYQAtz
yp//IJejLBCNUMD4ebYAdNRQtCVq1eQ9L/kZkbLl2QGeH8pQuNTb/jUvX+qQifPukPtBPVpzxavR
6tsE33l6myeZPaSfeTqdlzPx9Dcvsuf7PaQpsu9uVdi+ypSTf1NZ21JlJfgoEXgeVxHKr2tkMGuw
tw+I0j3pV5O94iU/JqjfQ2Qd+CqaSJzWyPt1ziWdhiA0H3GyHi5lSeDiQ/2aesXrFUDItRFhImRI
FL+DwHz7+urZ7++3u7fUvT5mMckygvMHGQVsZJBR4wye3y1Wo0KNR8d5zJvrff61R+QbeWskClrw
EPOgvIc05yW9iOA6WNUQUUTK9r+4veRZi0SrZqE3KtjyKedoR7oA/borPr39rbICbwqyZyEBSRRE
CQTvZgOJcS7oSAp6K5LblN3ennOWOpc7hEw8vb5m6L3jMvLrc/C5hfibTLk0aH7YRwB8CzsFXB5u
eZ2A4QpWFyrN3M7NeRWYC8opNu3k+4WLLmnLS+/Ph6v+0pb/XdpycT/Msja/y35YEsbyzHj6407L
kti9VAZ+2Li/xO6fS+zOLKQ/mVZfMpQuQBEfdtd/h6G0ZHTOWWz/LEbnktkvzwykP6/Zb/Bowk+m
qmHIHFFMQ2PCTDpqIFwD6AhMPfP0rUPlzlU+rNZX2bneSysUebM3VFLYCXmL9z4sOdQesPYWZfQ0
3MC8WKUb1PYQFPvAvXsZKPDkUUsGzCpXd6Z9jkhMRFCo1+3jS11FRnmXQXBrwfIOAUF7KtwcWOqn
qiSnBJ4emjUXTNnF25v5Z/9it6d/msg2RUOSRB2tvHMIQDOt07DhBpY40uymRYmMem+wB26a81rY
gcEYp9UN3A84IPEq3uqXWlFQ3O95HWjk8DYRIKHrpBlJa6DQCnV7vHmARVcosnLSPZDBEf9C8Qwy
5LzgEqU8FKzG+Dq4PjoIclCu6q4mOVZrf23ILd7czFr4l7o55dPK7w8rNzt3oxj7max2wOswEOzY
nu4Q17h7gB+N2jsRURDXPaqIuHT0Ep08usdTgXYZicIfWXAnuNr6SQJ8GMnsiJQekIwSDSO5ctab
89druHibM535T7xNjc/oV/c5CxRoSh7qbYVQTWnzWtL4MCFI44SQXs88+PK8Psjk6XHn+ugfDTfr
A0I2QKfBM1fPKHbEy3KKGBoPK4z2NxD9rlUnPco7faVvzVV69huSr76ePT6ir0Y8CyNMnmXk5oAR
A9vW2SKg9/XHq5+6+R9WfqbFmjhXc9mA9AAxXYlmoJHGd8+8mUzaqVTE9wwVmNqKV2jySvSESStH
2vKyce7BB07AruuUKu8VuvIRseh3CpUgHDyi0OR6siuC4jTS9bZ3/fXAF+bFmvu/gy4KwYR5SU+P
aB07LTnYn2uN3ybGmoXgC8C5N0qJC2wbdBFPqAoFWhbNEdtDCFUgN3xngJGFPiOu6qyJi042kHAR
zXmeEN17w7+3I7BubivyWMCmrQhGiYY2HiEEDQXdVOQauhANTmfE8d5FIqIs731hdRU+C1/sHkvG
8x/sPaGYhEgMcBOQKiMG/2CRhxIBYB4t/rbnf+lYyctZoeAbe/fIF09wK8K+Xqylc2fNxPif/9xZ
XJJ8mLm/99wtbd+ZwG1/9+07E7r/mtt3Jq7/Wdt3QTtaMxn8d2nHJQF8iWR92Gh/GgH8KWCeaSIR
ZYgqGNPEmQTOYkGqNb1X3ecA7Um1mwO4B8HGe8g6eoaJcgt5x9BLwZNUC50LksgFxs+C7beLz6Rz
MjXgV1IG9NemtDxE6Cia0As72vsLstdVaiurDMX2vJzfQjPVALAp1HmeNTRCPW+rsw+W5pIEERQ5
Cq/R08UlPDA1QKzNvEeUpDuHg4j7kNl7hLvoXHMrIv0LbmR05YBdi55F/DiuB5e3GkUI2IeOuIqA
H+KjiwRJGh5ojWx5FcP/SZ3ITlFijSfR/SHDgJaZyGT2xO3oEk98LWyBu7kwOTOpP4K8vRo9rAwz
0Ek9opmGS/xtDtUzwqzkv4oQ/ftv4qWbhvfWoNsYfzHIw39ksXgX9oDecsXhOiInvDfgm4V3lvgz
t5p4Jw7vR+Sf9q0keO77Izjy1wA/GE7hDVrAUMTPy/wLJDOQMrRlJAdNgm5DOqC9i2fZAbnFf0e5
PzqS0BZuoGOguzRY9HgXeqfAme5+r96XNhIU1AA8mq+n7D/RT79tp5l+Sn0pbfMY20mEl1SSZ5+s
S3p9A84cbhrWJGMO/wPfI6mdrb99ux/ZvUKBXFfA6Hl6egWCDXR4RF5P75sQu76gATZDypbWdnHj
z/TS/6SNb36uVH9bxZlSLSsv64oUq3gx53mkgj/4onHzLXJu1jfoIUIvERrIL0Z/iPW9eX4uYZid
3u/uAD3w9mYC+ymGP+ytuYWHftrd5v39Hb2E5xV9F5CO5Yu7kQk/z/SMFr0QLToF+vAyFw1uPF8b
bc6BPZIFmbd4dzON/q91d8tCa6brfwmtRaE1M0v+MKG1aCnMfMzf1VL4VCZYEhjXLUuSlUtw4oN5
5Xl6mIwDdCG0VI3j7sOFh7YCByDZPOmOSJLNgoz+FHLW/HDJ2e2GMrgTIxmXDAzpdRBNoFKYFQhY
mmc1QPtpJ4FuNJIqFsdp6mQTMFLB+ko8NSaWqD70PYD2S5C/UUEsjmknPxdgOeuysXI1I67BG9wt
Uap/vkC/jVidmXJpFMeaV0NwAomkQx8uSnICWqwVMu4RH2zQ2LsC359z+8SLEjYHH/j8Cxr4EuX/
yaD7MISZQZdWhjrqKoYAx5qL6Gvf5l3oHM4uIRwWhvcN+qgTOsG6Or8nqIX42gaQuVX01QhmVlMK
zq44KDGCPfeOX097Doh45QDTr4GFsrvdROS0cMlPDbUPNz03O37/eb8gmX911zN7oganai8IuGvJ
KWHJoS6spIh9IdRRoqygdCecFw6MACSfjvTsgD4+bhqm5JShmiBkKJAYV1gSbv1qCPsjyoEipfe7
r2fqc1n3YaZmqn0wO0GQMwzzDtr6mVuYsMpgdiKkwU3aB+Z2FHhEBTlykMUXFcBCHLbRPVTcD+GN
3avVDbcE+NB7Ho+haES/u3s/v3890sWNPFPTv/9GXlzSmSb9g5Z0SUxy1rKPEZY/XkwundaZXE/9
WOnjAnswJfvjbvX1vln48Hlt89/34ReiiS9O+aU+4oMWjAZFE70eKgmnpcYBlgBTAmASGu+j+4bs
eBd8SJNDjpKqFpBjwNcA3FdBDgBn4BVPrzzj8Gh/fcdLZ3pe+fvHnWlpwYiYg8j/HkbEgja6TN6H
FfsdtNHiJpnJ2HQKdaOo+CYRKaDEfBTywlqCBgDRLaBvuU4QyLeBwed3NRTRjQiAxI53QC2ii1rG
M3rz6YIttTimuTT9M4xpJl9/z8P0d5Fl/t+2bqqnJHzK/kLa6u2p/Uv+/pdz89SEdRO+1P+bf9hL
XoxV6AfN//nx1/r77/5bzp6apx9+sbMmbMZT+8bJKus2wVvxQX975f/vk395u3zKAvUlGCU/yBA+
kr+97/CUgjLzkFf90/iRK/Pyhu9cl4r0V0kT0V+gKIYqyooKS+Y716X6V11VwL8DhGsNz5gKzlqW
V03w7/9m4E2GAuZqMI2BzfLypr+RXWrGXy1DsTRD1CW0sWhgp/yPGz9+F62Ys+8T8bff/5L91m7+
owQBur2ocffDAsa2aMnfvd8Px9kDim/eNznQGodYfNEFqTjquWagFFIGkwxp0ibdlYO1hHHOrbff
5D6/rM6J4lTDQKTWUi9t6R8uOynGKMrVBOyuRMhuwfKtu4Gc1esPq/DZzXE7dX4ZcIwaF8I2cHrO
NKOVtUKZBb7GRi9t76VaFc7aKFRXeZiAM80KNflGaXoD0U6xMRsKvmz1nDRFDbaZsk47MGiLTeim
pWYCp6vWLaRY+zyv7aqV/RfxMkN6BY5clgxDI9M6BG8ySVEBm5JMTKV9OCIuxvyxygF0Vufi4Bh9
F9zEVTlGRE2aoKDonZB8mosxKCA05FNjalhJiJYExZe8wxDV7asYhmnI5D5va6aFufQUBVN0Y7WB
rNK8jmJ/29dZfw6qoANyRhCKd40ZAvqpkfIMsVM9r2FcwkQAXbOupd3G6434rCRRLxHJ66MIqyxa
ACwYlSR1JzMOjNWkoqgDHMSxtKlqI1ZpOQ418IS6WJmoFCb+eiyLMLeloq8OwugHYHxLtDxBuXQD
4qD/lSWFllpepYPZvFRRuBzqMknLPt/G01ACVqgJMFOhGIURE5UwHBacph+tlsv+Mk1ZwfEQNVGx
5jZcJ465IoWCgkrtXLFbTwDCmlahc0TNgJwjhkvsGbNiscsFcYBMTQMoNo7rJfT9YUMHZu7FRtzK
LJmKDLXnUZ4YYLAbusDWlCK6qn1ZBtDXpArXVtcIJfFBKxC4TevpAW0VNQxIGQ4oMs/iMXrQtDZ4
VibfQOReb3uUciua9B6PZhM6QjkmTiWYBQiRik6+7mqz4kvlGySL6xoEqkNfrf0urTzaS14CFmkv
ygHumQil5XhREawTI7QkYhrTkBDFKosMdMq5cFd3YI8iUmpZQPkpm2oTp2WUUc0YWw8czX74bcry
KCNfH9JPlsqSwOlr6fiqi8bM17RGKTdTkPqytO/AzpWovhsmg+DIYgooosKS9l9fb2bff18q1RJl
TbEMFUzCM6EgxUarJaIP5DZPMZ7TXEACBolgKlhFf6irUM9ATh/FttmG/k2uKogqdEkKDLPQKu58
BZRYRqxVt5NW9QPxJL1CLYEo9rA2QID5oHiTEVArzUWnN/EuS9Wyhc0t/yw9DdE0JE3SVLRtI3j0
o4fiZ4bpZ5OngIY4NyNW+3W4TbMEnS7t0FkxqZvROyZh2um2FopTRrxpykw7jFOc01StwTySBUNa
sMiTYo2WIOFGIipvfZX4COp4ANyp25poBZjGdV810RlTeC06EZUKHMjhAOJDECG0cLQjIdGXzO+f
ZDYqxmQNWk+TFUOcuwR6rWaSWiUaK3Dr+8YTMzvW2mw1xZm4MJEXTpsf9YNpQPfKAE2XRAtRrB8n
MsYwqnaYBPQNiULLgngA+9gUG3lEtboucTKFoX/VAqX4Vk5huAUFdW+RWMliacGg/FkPm6YCHWzK
OlSiJc7sybybzLJSBN82Sqm0/VrWQIQscJlpyghzxSpKHQsQj319FmZJXn4WLBNbCeOWJVOT5gG2
JvPjMjWawFa7sUpok6pj7kRNUYAbU6gKIkZ9HDMtNYGUZMRmTbs4sCrSxJq6S8oK3Nat3Aoxi8x6
AjBekBgjqay8M2gs+9qV0oCdnmSSqAJdTchib6dqilzRWvbUkKWx4t93JQjsSCDK0VYJ/QQIXF6c
4mqt1F21ZtyVTlJDa22qXAnvtQBiCAQLUzTZhjjqyFYaYQthaglgNx1MRb0zJDPL16ogeCFJJkMM
T9HYhisp9VTg6yZ+sfZ9KfRJGkXpVVpojUYhUSe3tjK1JaB7Ae1nAHzuYmFb/yTmEOpVYcdggUHb
J6mzBW6CyfesKkhsOe2st7Apo1U5SeF2iAIP3Hpq/g9dT5OwrFhe/ScnFmpBlvU0scO6AMBZZY4T
0UsLFZVao9ogf9TKhc3E3bAfDpMkyghn65Ipm4ahizO5Og6yr0t+ntiKOqQ4roHkjnUwbgU17m++
3rcSj7r+dC0dxPEajEcdNJY/HlyQ/9Z5DDvElvqh3w1NiB5PNRpzErdtc19YndiyED2DuyjzijPI
KsyaNEEfCCTsWvl9YTQ/yWPcuQTpAWvdsHTZ+mltda+QKzBG4axKzTqx5PHQF0lIKq2Ld4UvoAQh
iqfXwWwbGmpVfStrumlPjR4yZZT8XV6FwI/2wBm/MDIeq5rPkywZGJthQONdzJYPZokgaV5fxlps
K0PoxW4d59LJlEbYfOHYaBHx4rGISNlDP9C+DD0USEtJ+m0SKpDXC4U16dQbPamyZU0w0ELZdeFR
DMLCXBla7qekTISk2SajIVTu10P/ZDdheXXVksG3zP2nH1fYG8opUvoQzXHCqK8KIyy3OMPitSiU
+d+tBlDHofPWZQkSAubi7Fp6U+uyOPgAZJXr+lYQq2wVqX76NPqhdDDVxv8W6JO+LtIWPXy1bD6H
Wa7uvr7fT+QD9w+xibBcsCFnp2cy1KHzdd1jETRu6Ayimt+0ehq5ml5bPZl8cwoWLC+Jf+Zsd+Cm
ZZjIEBMWzu2PcxyJShkLReqBYTMoNLepUzFiiaiWGcnMML3NlLS58r0kaVmiCSAqqosS5dk6Vo3m
WTrIpLc6Q2d+W+YK65OxdMZWhpYqlNC4jaZ2guNQiNFtl6V64Xw9YZLyyejhCMPsBneBrlye/7C3
cwQHuMQB82fjeUjOTHmaUt2r2p70nh61dKoKoyfQL2rH1Cb0UF0iKp0EBy0FcKzqC6ljiL0Cxh6r
l7uF4c3aMKBaJRHGGcQTPlQR1XnDlFr4Y1gVHQBThXjyNj1KX9DjW3j9Ve/1oUx07MajpmZawTqx
F7Z9a6oJbDElrtwhMiM0AvdCGIF02qp3Q9TVyGN0ZQqg4tqMEiZIAZjHwqYqDslYhzXt46x6Ewap
gYIUlHxgjTxpKZXgOQBR36oTUCNYRdbeKqD6A5dcG4C0SgwKIB3jCt1j74dDsA8nHU5CqEXxwdOT
/gahHflFTc3k3SrEACThsOMB3FvIakjaIlVkBxSpCUJxBcDCYTdr5tUoWdPZk7vhLVMwsL3mB/Br
OkNosF+6SITu9cMSHIuVkkHeKGF1VOPGe5wio7uuozJAH8Ckdas60uG+Tp6fPoaFoL/GylC/SVrm
AXZSDGoUrE5t8hTUCWCSxzqDajN8pQmJV6UJNnNjjjpRhEgRXMMLhgcfLG7Xutq2iyB6P+9DHXpP
xAFCiEe7tAp82Ie+r2gqoiUCgxir96GnCFQTMp3EQZ2tR72X/wFxBe0KK9mSFWjcSynOhws2RRdl
4ZgKrPO06lz1o8raImycYLRkZ6pQuE/80UCBVGLUL1pjtE4gldqCavlEdugQmLAtuOSAVfOj7IA1
o0aCXgkMYQTVSYq0IlXWaWt5UEImjdbrMIbBNSrxRlLWQbAwBz+Zywg/cEWLUwblplyaOT9MgZlN
qRXLpseqPg1pJJk58zJpemk0kDdK/rhWhLBfkNA4GZ+stAkLx1DwwA8zealVgmBBaggs8K2mA+ly
Z8Q5bbMyGFg1JXCZ4Fq1JtH7pO9WUpTqKUlFtbrpojQ1iDl4BlrUM1HYxmYUAGE3h4nGUt0cVFuc
QvVGCNo4Ys00iM95nEQiyYSxrlfa5EGoTWoFGaAEKJymVRpbA1GFQF9hckOZepoVXsdl5AdUjqxM
oGVq1iqxEjGFI5dOZcZKOZ40UgZSfSNpCDiRLBnAW+wL9W1emupbEzfpqUmq6FjHoYeiQPP/cXZl
zXHqSvgXUSUhseiVZbzEduKsTl6orAIECARIiF9/v8lTPOPy1Lk5OU9OWSyi1f0t3a2AnKjdOno1
Gl09dtqO6Lwa7PuvCNGzy6PIqQe+BvWPtWO+LanaalastEUm7ZZu07mr2hCWq3Xv7qkjONfSRk3o
ZIlZ3WHB98C2WSL2XdxaV7tvJomCIGM9J98ql7akaEK1ALSptftBpmptss2b9L33w7Zm29zueITx
uL7fZ6qmfGN6eq9Vs4gsnObm2xhzTVGijm7IVhY398nmUpLFrWJTloxN9FbP64Q+wYTsppBbSNHM
oBtWgGV+3ZIMQs4ArUKWmGI0n604ZtasrLtLtTFrrqIkeGqqpv41RUmvcgzrjh+UH8anyDoHIpfo
5TexW8+zNd7Ga1OR6A9VaT3kgvP+na+X+NO4avHO8HX6MAeJ++wF68cM03gc5Pe1GtBiXDiO6bRh
4Nq8HwP5xdNQwZVmA6HyOVoCmXWAugBXNtp8qQMTY1Tfgnno+SL2YM5ZM6Qf2yHeVLa3I5qfR+sE
UeOOrKtotCZQqbZC3caxJ+DJdd++VUnkdMbrgd7wVGudReqIVUrn5Pr99QP8POOhIY+ToywOmSk7
zZpTOF4cFQNawNsW027HCszNqv1DVHNAW8K58vX1zr9eGqYIGRR1GEDBv5TOPzGjrzVv5qDHgdyP
MWIG299FOG4fZ0rNheB4fmvkWHTFgGeQyQEWfB4ce9upSDcK4UmZ9HOTduohdQHNpbFQLmzAEP7r
rYFeQCkPjyT4BCT6z9ejaGSQ6GgWhR5FnKe9GW4HKTtkOnFwIa85x0z+UhnIGUPQFpjpfBIEw0YG
SketKJbKVPgMOxHdD1sa3LjW0zJpFv5p53JWV4Nr3BtktfOjUyuGab9+yy+cACk7PlwCkgQ15zE7
/OdtMs2jnbcWPZ7DzYvr2VAHEa8KZoA29WKrki7rgEb2k5f2/1ia84QBQWSYlnWqjE9NR3smDPqG
eNXfuj5eDzOwv5ttssPt3vvpug42daEeeqGSS3kK/CAiQC3P6qHAzC7SW4cttYUMbbTBIeDg29ut
zcQU4TAQo4nf9nYVORVLc+Hse2FDYz/jXnEBuIi/J+M/TzvUMTVaaTQzSRL+szELxm7hAeepbmM0
Ehnn8evrrxf1x/lhC2aKAEkIsbnT07QqJL5v1D5VhZaxag7U7OS7VOuMaZZmN/7aCr9hhFjUyaEQ
W1rRA61pFD9aw2o4o7gGcKe8TnIfrvr7jpJrzmuYs8QhJccAPgQNzkDld9nnnQsZOujLvX6XVKb9
MawWdYIBRHrfMRxTRZMu8qlBtq9Lx6UB/ew2zCrTYoqfSBLuWxamG046R9qZIbaI+L5Hlg6l7q7V
Fy0WtxaIgILlQb20aJ008gjDattevrEJEJky5ilgVtFUyy2dmJfZvMoOkdm15NoHVG/Z3jvgdA3g
np/D7Ku2tE3ovrkhTsGfVR0mlOP2MQ7A1zjvhAj19yTBDIVDHK60L4K5i0zWsBXH2yaVqrJpxCzb
Ipap+7TXfno71HV3vIK0anPOdrVmMgiDj51QIxj3YWunvJ+WCkTCWgffcYIsOhtr39fZvO0hZg94
tS/ZSEyMbkCqXn5rZ6P3htH2DxLZBkNRJynlh6YlS1u4uhr/pL6pkrybuxWzKjRzH+KlUUG5baOf
cjdTPmV9rdYt65e6xtCJsW+CvJ2dkXejI+Sxr8SIVk7VOl87YISAKgAVohw0qu6udpvMv0VDpyYj
eiNfBlAmgC+5R0sjjezitppYKDIWslFldq9CcHYTG6cvWze5n4g8Lc8S1c3o+lVvkByOyFlQWHkD
DhCZhslCNPz7haizYi/xYXMYDq377i3ztUXrsXGOZVEtI35L31SG34H/2ekNlS36Uy2VrMJDH+rd
ZVxoNZVkkUBbQT+mUa7DBvccycl+c33XD1dz0ihY9bY1edqaIO6yrgkEznyk4FOGk7XDmBky8EfL
zL5dxy7YfjTSVFuRBnT7Seot+ikFvqZs5IH4g+QsSm5TxTSmtaZr0lx3nkTTbQOYJ8hineo/bN+3
GUBE395FYVjbPDLHTN8MlcVkvJ37rzactzdjRIbmvm5YuOa65lDspAP/SfdqFHk7BYhETbyB5hOT
Nut12EzRcvCp53DEBKunGRujHfN/vMX0tMh4VvDKENzX7CTGsIFoxbiXmAZRHsnKoctSV9uoEGoY
PuJKOl2ETd1hTHKwb+yGkoU3b0wL5PwwArH57wUHDQUFJYGSPiVcnJywvhWm69IAwxvMAHhkWqjv
8xE8q8wY8e3NLHV9pfR86bh9KQoyaAOAqQLH43+NlP8EXtkl0Zb6IzSFDApsXZ1EWWL5dqUXDWYv
AlmQTPH2SHob1RnXAOpfD8TnWRMRDOzcX4gTGcYJNpYspF2CWeGbbqLhNrKa3stq51kj6m+vr3R+
oqOoS1iKMxXlJBXHn/9zq8u4zDLZeFqIvj4WHnaYSto4+SuIdmiMx4gdrJfRhcP8/P6QhVLB0KUA
75cmJ/enp1lzsiZJ4dJqv8HRgAndy6Yf95SoC4/y/AjHUsCCIi5SqDdOaTu/sY5MFoBVuBN9r2IJ
H9MAtGdZmHqb9HiiSLzj9Wluuwun6Qs3yZAjcYz4BMMa/4XT/3m0bWMkbQ3Bo40dfSB6Rj1Q8/Tz
jgd6oTL/2+/xOahIURwzSEpA3h1VJc9fYzRYSVa+iCJYOmm/jr4hxWoX6cFRd8vvxLS8uWqGJMaM
R9TJBdKKypW47qXO030MTM5GaXXua87nG1UP5kLd8cLDAOYZRikIVEawt59fYKI14kiaVIVTrbsP
qdqvhy5YCi6mS/zaC1uaszBMOVQ2yBdPt3TdRktrd14ViWlcFgZeFUqvUAlPLngYltCW+MFyqbHI
ecygHDg22BiOEgSc+vMb9Czudh9wUTDwXfKqT0Pg2Z3vMRszDPiWyzTQN6B7KaJsuJDHxJBmvLDX
X3rIKH/AMWE3iLOEEWRBT7eRVAVpp/7PADDlK/EeuoceROHjfw4cIMIZ2sQI1Hf4kJ/frwHsx2Ol
MeNG+2k+1JuYfFYjWLcHyjcMeAhr8jlaqulCUvzC2wW8jFgVc1SVScqfrzvKiE+bD9PCiFaXS0za
PxqlzwAUSOIdS7dcNUuz//diD+cQQQ17pMchNDvm6v98zFtcBfEE/hSHZkTTq8Rj2yLXGnSZICm7
oJZ4IWbhDgG2IWVlIZKo54sNJAnmER9K2QJYL9OBpNCe8CQtrfTdL+8XfsMil/AsFiZoytdf7Aub
KEHjH0oQmvGQT0nxRNmaQoCBmas+lR8GO683QPfJfdDN4sJSL7xLlOk45zjnqDZO6VmVpgr6J6h1
6O41vWN8xCSuLkUd2QNIHsqeqKTk7XypncP5LYa4vQjoMRQIBGfD8+c7RUOXRgw0LZ1Z8ichk/5C
0rS9oZWNrl9/msft+DwwP1/q5FUyNy2tC8GZNhK1fd71bQB4B+KrC5/Fea0YglTiR9gDqDiY0ee3
BJhyDUnrMed3qIe7NE3ntwMYr7tg2CFug8js8Pp9naigjxhwSGOI+whJYfgOTxUjKyqtNjSqK4Wd
LIQsbS+aEU1DWo6RgjsfH6rGuA+TqAXGxOl1eVRADb+AXDNXFYgfmUUBDdrDAMyohmCsHTDZ2VW6
GH3X3kS0An37+hX/bWd2+ipSnI8o5aMYU7dPIgdKnhbFfgCPtjXNAHmp7D7VbqyXtxNwNpCz1Wox
FptysZQOmeWfNemXpAhMP7SZFd2grmRYJ08EAh5ME9atA+w76eSb6UbwHUzN1Qfbs/obCefpcYNW
qM2MGnp3gEjIfur3lCdF3/O0yUIe9WiE0ggfZmO4AEh4/V5f2OAAseMU74gk2BInG5wmPUMtVDcl
30L4p8I+fdhS9b2qePjx9ZVeyDwg5MGhA04QB7w4za/a1Sd9EihZMgDGB9fP9KCYRQPptGUPwLL3
d5pM7v2KkumBa8hYVNRU6DRdj7CiK4qeq+3QQ/NaJSBzXr+28/ACqBOCRMRrCokgP3kK+2g7MTYN
Xjg1w5Wp+/0gxl1nmL+0v6WYv37TRHt9YZud+O3/fhhc0KNEQiD9gxjy+ZeYNta32yiCglrPI5AB
KrxvSLej/fXgNpKpgU4YRcsVZYdO+TD5GEk5/wrJOon7ys5blxvhAKFU3vEug5wteUopazBedo2l
uHr9GZ2nLSiuEDqOICaBYCU8udqESrlqYBxzAnSDL77vMjNtnSyIrZr0NmKtzeiwMgyBHET7gNpQ
/H79El4IkbgE4IrQYuPv3x32z9GKIz5VKZXQbO51fzBDYH9HLN2/vL7KCwEyQeIpuDjWk4ydBMjJ
z9AU7FVdarl3U9Y5GpS78piDnKxLgMQB1f7rK55/GkeJG3piAEqDNoecdo3p/RjqyTRRSVavJSrn
sfsY7cl0D4V0dQh0Td/VUAddRX40NwKAG/pQyIiAMlaJ+eBqSe6WvVFXDQWP9fq1nb32EB8ruHKc
fseENWTPX/vUrsROJo7KdJ8BHa3I/Z92uEplSWY20Su9TWmdI9GQf7aAu6oI+xj6ldcv4uz7xEVA
KhymBGkVDLknKaSXC+b2aAsP4Tagj33f7zeQU0OsswRV1luvbmVr2/L1RdkLt87AIuLLZKiswaY+
v/UllC7QTVuV68xn4Gic79MBeeuwZyGzSpdiiFt2kF3F3oeqqn9DbTn/jOve/XBzNQJtY+n0x2/7
hPDOAlFlTZoC8Np9V30PNRkJtG17jM4YS+f+JE4Apgt5Z9KDbCv76Cw3j0hiG0jFW+/qYuihbM5j
xOirtNnaPus2tv2I4laTcl4kfddZ0mGeEXFyv7G8TcKcSx9lVMXRkDNcZ/0OmbKNbrukYvGF/OWF
dyQYhyYIX+ExJT19Rzyw08iMKZukHYvB9+btEjN54Jy8Qf2GYXmISZc2xllEQCID7Jky/E+Pp8vz
V+TnLfKTHtEXndbztQZq7LJxS6AreX0vnNMqx4wpjAVqRfyHM+z5QquLx3GkO+4uZfR+Be+SB1sk
r3hreDmlw1S0YvbXojYwFETrlgPXo59fv4iXnjASYOD7+AIQBE9uFhIxNqUJN6WhBH0jmsaXiAeY
0uBnVqqYT9eQFNf9hVs/KzHw5RFQc8AMEPrBHzy/cwqdEESb21xuw8xuhh1mlJ4EzU1cV11Zw75w
5c383Qwzuf2vt3vUlUGwARZSwGdzcjzWwRQOq6JzCfm3+BqCTcrV6ie4y0Xb70U1h+iTTtuAXziX
z+I/bvi4oRCQ8UecogJmb/skqiZIsalRD5sQ4soyRW7s0tM3rm/XH6/f57la8rgg8g883hj4z6la
wvCgWuCim8tGKIKB222PwcB9W01H0UT6J5FwYcSt6ZN8oWzCyONk8Q+T28DON6Ehlzz1fyX9z9Lf
4/XEQMAIcD4Wxcd9+M8xq4Ok3nCmzGXgvR6awlSGwfM59assWBu0XVbvBgqaBS4SUbq6Peqxh56j
FVA/VVOeABl6Q4y23W06MaZKeFRmlyU4HTCR2sZdkCFy0vHKdA5sdhjs9e+9g57oFmLv9q1Dpvgt
4JD6I8UOA2BPnUFTJQk0t5g2gnRY6Ybvd/O6t18D9N/pMtckFjMEqnn+pELnk6zlBBfVrU38tl67
6iO2DXtibFNLFrmp/kwCtY1ZN++Wgh6gOso3STC8XENieDXKqX6C4yJ62F3vMcQd9NW12AlTkOhC
r1nCksGqIpo6vf2qDDDC0kHKexWCmxhgd9wpWL9WTaL5aMSMVgRdM9F8aFyNCeIN89MNsmN5oM28
9TcM5cGnwVHg/zAB7ewargKIgyxbpvBK2TW5BqFLMMM46v0fL4yZSj41kM+9vgmPH9PpO49RAiCA
AxuEZuf5Ox8l2CTXjLo0gbfXEC0lOeHtfh0Brb9wrgIbOF8MCB+AepSfIMTIycE6jZq3kQz7UqFm
XJ5swIevXTpQCnLhqJULXJD8QIlawRu0NdtXZEcs/DDMQYfpMGNHfrbRvFnoHTuNhlS7NX9ouFSY
sU6C3b9ZK7l8UgBUkxtz1CbedgHZwjs3DD3E5KYdNVxAif0oFqNpYWL0jyhashMclIsaPrQdYehi
MUGhlG0bytLCQpH3CZ1O3dFwx336zoyQvJdbFLO+qCD4McVEGGw6awL3jl3hpM8tgQErF7ru5gzk
HgRQ3K1RdBeZ2kzXKHjF221Q06+uGfYNavxVoaUI5I6P1HuCORFdKGXuFg75YSTW4INGJCBlImt9
B55TQt03iXm6Taa9X3LWAV7KN+y7KJdRr7+pYIHKbF1itNhN+3qN88jFybXQs7QHtYGJRsyJ0J8B
KnCbD1AZ8tyAb0XHrQ6VUhH3qAsP1drjcNv3KQE4PLjhuuljGeYw/tBfTVJP/ROXlkXFthDAwoCT
yU1s4xWini1qxwxSRYhhVFAHv5DOjJj77qW8t92SfnELkCr8TtrwB87xdnMOFc6aBTzy1aOX04jW
wItKaA6Nw/IV+ntuweGw5vccqin9sKlqQQ81384xpDyuQqeN1XB4q8CDRbcjc5XIO4krOph6rjDn
Ry6u+4itPau3xi7usZMJ7Upfwd5QLK3YQRJuIz/MbeNs4ekcuHtBpfq8MdlgFMs6jFERB7EvEmcG
niMHnF1OKm7R600BnctoFwM3F1HQ7pknfm6v5qq3dV6NvkLqiD8RWqWCiroSo9rhrUPnMHS2brj5
A86xTQ+wYU7oEddF0fdGbWID8k1BcVY12x9klezv54mQJwMRx5xzK9sGuiPRPEWBbmURbfP8UdEN
5iKqVlzUXIFryuF58w+Qt8gfMdwTMhNr1QOAma38JRPbClBVkF9lGlYqkfGYLvpxlp3pHtka72EW
tRZa6sUoVrSd809rs0YfXw87L0SCo8EF9hbIYpBjh8/DDpsMToJwRvdpGrv3TlT1ja+GXykMd4/A
EC5pjF7IZY5Q3pEkBNWDw/b5cjKaBt/VDLPfqlDJDCwHarktmBTwB7WWENVMB/g9u5sBirW3r9/q
efYWAawRUEUmRyDztKOQD5eNYN/05T4MNYCues+PuoDrYQqhPFq28Klr2X4heXvh+aJOBgqNS0c6
c9okP5pQh9hp02WQ9tDd6TEqFRSUhxRwz+d6ctHVf75JrIc8HFYLHCenjWPXlW/rIHGMDIPcr8aY
oeaJ/Vqydl5uksrGAPf6S9qblxIoFoEjPMJYSNlOxfkBJYawBQhRsARLUiK3c388n2BSS5QLFORx
g7r14w5EBwrzpfuUJvUwXUP3FT/Nijvzfzx1VAopiilIcFHUP99mM+njwceNKZNA1J+nfYbiA+rf
Ao57tDbW26Wv6IXD+wghwScO8hKU2cm2VrMdgjbhaxmOun0/TRBEQHwj7qC4aS684HM0F8zckWYH
2YC0G9bt5/fWjHXi2Nq6EuUru4YqobsZ8W+LCml8aaMeHf+nJjgsS0vBR8iuYB2FgHKOMHyxTRT6
WQ2xP0xx6Fg2JelYxN70BxIuUVq8vhdfqNmio/IZqqIwAQ/z11/xTx67xgR458ptWc9z9xk+OvkW
Hj3/kY/NnmSBk+7rBAt5WQcs+iBAgl6rtVouPbBzFCFK8Zz+yqCPoxJONgMs/CIeksZCmdQpdcWX
WPYfewlZQtlB4zkXk/LTh5rOa1zYpqUErm3Vf1rZTr9IHJtHk3Q/PjgItn+2Y0Nu95a7BEr/DuCU
dtp+gSK6+sArul8Izi9ELEjYUQlAyg4A6BQI041shnjel1KLLXmzQslaLraxb8g4jGULTf/tvqv+
QnZ4LCdPElFAw6iGUGdHIJVOHlcgIY9MF5BZSdrORRgN5rMeJbsIuR2/ibN1APKjoGeCobp/vo+h
m2jR2uEo7dIr84d2S4evZg7lQzo7Dp1t4s11P43Loav5NB6OCfpdRavh/3jGYIOhY0LMTEGnPb8M
0aPEjdIRQ9IEpA3cEfrG7LUpgFC2d8O8/6I4uS/k+ueHAoo70OuAtoCeAN17viZEGkLIDms2Q9vd
dGvtfzSwK6c5qr267OqKXehB+UKARl2LsAvbMFBEkp4EjbaL47UnO475relowf2ELnf1rtcCj7R+
R+sUirddhZDo6SVqgIjxmj5MQJq/BWqlv/9zYIBBAyU3TsSji/k0MABF6KvJo7t8KusaNjKECOaW
/jpwKQRaM9oEDAOx960iR3OtaGBe4vLr6xdx7nOH0xSpCEE2AHpNnCpbhLBmxtxEV66UzbQcdwj8
87AfxBsvYuVgjwpwISl8zgFKZ2Mep937PtM+5Y+JjEKfhYu0VUaMMV+reJu6sqVjsBUbcIuvPqhg
jI+tMjeqWTt3bY3C3BTF6/BSG49zHgMxFrSeANYOYgCOquf7yQKIaKSdXAnDUQ+Wf5+v+xTkHPIr
hmfn6YYQa9obBdSy1EFDGbSL0OJn8EsB6yRopzEujb5J5rG/bWoylsSy8fr1530ehmNoHY4M5DGs
8FP6Ylw29PPo162MkLuD4ulgkh80pG2Qzb6HU2B7Z4eV3PTQP5ahbc2F7/zF5QENkjABfkfjk28O
OFm7QRLmy7i2y5bZlpkt88maVHd9ooM0nw2obWhcu8hlA9+gBoX8tAouJKF/ydbnYS9GFgqmjyBd
wEzYk4R7j9IOYB+ULTiFxvR+Hva2vmvoutK3UKPChiTBjr2rAOZ+HYO6Dh6i0FmNzKUXt2JYBnUd
14yhJYN2q88UT9EUoqM7GrBMftqazFJUtZkIBmHyDRRreMMqCBDgPqzZBN93E3wfWAtIeyATMtJt
4D3ktpUGsE1dANN1r1KedbbGW9hWqHy9ieo30nUrJtc2cJkXrZzkdbgnc3UYHFpu5ImQ7Y3phhbg
bE0qNJtW9T7f2iWev6fLNn42leXvZVwr9cmhXebNhPIAjaY90uI07Ph45VPB7xIbDyIHrk0uCOfO
szPoa+BHIig9IJI4zZisX4BgWY4PPfbN3cBRunV6xiYP9XB4fZP/rZdOXi8yYRAlR1EPDpXj6fpP
yuPELohFy7YSYPbE0UuaohQtRki2MAq35aEpa6Ab/QMN5IQCXKLPDkyP2578pLOZyM0Qr3P9EVsR
lMXrl/bCoQPOEMYspI2Ark9hZMgT12mew6Vc9yb4GtXVUMCVMP1wdv6CRjF78fpyL+SpCUg1fpS4
AbRGA5bnT8JOFVmX4YgxSQZPcgb/JDZs5UiCISTSdush6Yhmt9WyjH0hcB6Ywva6o4fNzbYvBSwi
Nu+thRJWuxjW9HFnsIopM9t3ttqqdxaKb37hss/3SgK3HM5KUIHA2/kJDJeIxsXwa2ICalqBL2qX
1R5W49ybca6r+L8vhqUQlEKoMlIkIM8f0YyzRfpwR5sgOiW3YvemTJNev5Gg1S4s9UIujkMOSfAx
AAL2i0/SOmFQucGJtZc6qu3dTun4JQAKfeBdLMdswbLXDmnmAYemhOO1qT9BLHmpX/t5QguwHmKp
I+WOSik9/vyfryOpRAhmXOxlhOz6J0QkycdNaLTxMPWYlAHUuRhoUkU6uXD2nLSjA9PPgHRCagMV
HOzccEw8X7hGtyNbTeiKYTY4y25XSciDmXel7qN+I+OhNvPYou+vbb+2tWVfBzu0HyOqYNMhnUt/
g+Ct340KqdwhUiCGccZDj5m16zhtWWeaec1s4j3k6hUCeQB7N4zJ0ywrtALxy5j5vY8w9FdzqNPj
ao1+8mBJn7Txci1GKO/226Yn23uzNQQD6+N1hD4HV/Y7BnKPodOVXW0GcFKqm3lO6k8XPtWzVBxb
HvKTY70Mk0V8yjfAdLXBIJfy0tYoWo0U4bH31Gjom7mtm6pkvR+uSQobGHV8vG2bldRv0BN5fHr9
Qs62B94SXhBoeBjCE3H68UGBWfNQNnt5hAUVOu70441ZZqpL5VaaZIsLMCzYBuhr8vrCx83/LGpj
YejDQziR8STwHTzfHn6IKlTunJRb6OrhdqtCg2MNzhmI+tdIfRrruJXoDJJSB4n55i/c91nQwfKQ
uEGZCf42Qnn/fHklYUuv1YzCs+tw4KbRBlNiiyFwKZCw/3ynAMDwreNjgM/vzKLLJYRRg9lLmQKB
zGoDLjyT8ebK2rj4znNUJV7AxSLqSl69vvbJVKO/XyFkt2ijh55MwIpOOY6mISjo5EhLdE6CsRTm
EA1wXnTTna7okBYb6OOhCNIquu4a2wc5dwPAWzTAaetrHDQRgOSekO3GVhLWOeJ3XwDgD9uy3nhl
M/Sa4x8CXH5aeLSAW9D9pq0OfUI1KRaiQ1+m2oVjvi96fLuHPvrWDDWM+opO8s9YWSXyCc8F+g/T
z5c+shdeMudQmZCjBjcEAPn8JUeOjmytIlqKdHXjLQkomoyzpDYPay3BbKAllpaHKkr2H3YQO1o7
wTjvckGSbSzN5JOrfjZcHi1l+/WG/LTKzdAB2Xr9Jb3wDR6lswSCcpGk0A4+v0wY5QfMpz6SBXON
ZgHoPrAfe+Sk6XYPcDZ2VxIWujpLw71qLnyF58kTPvsYgyzR3wqQdExOcmO3JQOi9BKia80Q7Ln3
TfrJ2sX/WemKuKgaYOApB3gPiVDyADB3HvPIxuorhwsqh923ufC1nJ+auCIINQFYo9EkduxJYEiZ
1G1KsGMZyMT3erD+ZsdJERbJ0IprFI76dkHGUOzDqB6F3cNin5HlXXgn5/IkCF/hboEe8ggyRqcq
YwqXLB6GJ6WCyDe4HQnaLuaQUNmxAJNe/RwTdCHJeQSpvh1MpK7rBQrUjMB4qLOgqpd3CGnoCMEm
eMdzA36YX7jEs+ySobZD103GYG5IzoD9cI2btNcJLyl6dT5oWHJyfLb0/Trtw6euG7sfr2/TF9ZD
i8UEGQ2yNCSYJ18TDPgrVJ2WlenEK8xj43P1pg0C9TWRtvZZMgDdunCL54cEZLsArI7vgUFxET7/
MpyOmlpuipdmpVU+z6JRGekV2tsxD7NG23qQkW21H1J4Gvb/ChkhYOKtQAhyrO/jUx5hUusYpU3E
y3GFVXKBCf77jBq6Q2bREUz5bMKdXdj85wELRniACmBMEnjQzxL4XTjGJxmVG0ivW3iS1qHQnQne
mLjh6kLh9ML7BMQZHTtDHmUPf92u/2SGSocg5rcei6UrcOlZB2gq2Ml73/S/IAgZL8j2T5dL8DCP
+BsOwfTYS+r4rv9ZTiRyo2szyUMbMXScRB/IWzhC/FxQV0W3NVRtl3bPaVz9uyJa18GTcDzi0ZX2
2YqDloieEQlKhOz4Du74BZ0IJv1I0PEFtvRQ53O6XpKMAmnHr/03szkuG4PgBzGDVo4QnD9f1oZD
lWytTEt0zwwfkMWK8dBt0/ZEV4jgslEs7BcnVYDeVaMGOIMOf/RWgAZesrmqxNEMQ8k79PuAkc/G
MyMgtbW6GcK2fkRD3g1l/MCiMfezl++nmg0fYugD0JaTqPWXQw9Ed6i0PFpIh3pGx2Oyfum3BZ1z
SbTHSYbYuWKaVjCTDhLGBoYQDRTyYU/19Hvvu2TI5FonBweNCbmd2229DYcpQZMK29Tf6gaCApCn
o8Vwn1knYy68A0avA4PUIZ1lm6UYRWchCIngwEiD2X6XEPSbI2EubXHMNvCrIHv/jV2yVnm/I7nO
Gw3q3WuYzvKaL/q3qg1UKy2iKCYuVn5rS1W3uHFjgooX0CkF7wSI37qsfNLe+chKTMdqhuVGELzr
slVcoO9SwNqfKBDQK2PARquyTcTmU4WsT5fVFKJZKY08XTPQ28Dt3MrUfUAaWDvg+63/x9l57cyJ
hOv6ipDI4RS66T87xxPk3x6TMwUUV78evLa03XSrkZdGM3NgzVQDVV994Q2QeAsdMm7al6AJe62L
dRR9lH55Qf0nw99Xb0eqBNNQOj+mVfnU8WfvojJGSdbTRwW/36pas70ybSUFVmu8WybACeFYN+N/
du+SjM2Z2X+tmcf+N4w11QtFrwuebYjrr3rZSSRQJ9k+wqqMigNYlQkVl0xLflNUaNUhm+1GD4SY
PQmkPEJMTpbm0qBMEqGGlAEk+OIIVYvvskrN7iLdmdDG1ECx+WQZDQjSTl2l50y0XQOrrocq4Jaf
pc98NnlgMhIbrMbI0EfWRbE+SybigD1GZjNwfecKqeLYY7aY6WKI7w2h2THKW0rnAHMaZydAa1f+
WtQIXvoEnx2TiTItngVQbSTExPI7iyLrlwtIpAigUNByg1A/H4iMY/JEFzf/nlk5J1crJ1sGguLY
9nU0Mn7WEvnQo9RH56mtveyVFwfv2FJS4vLt6+6ixYuIH11Tl0kyfAguoU2rQKwDjGzyyhCy/gxQ
Rto9ONZkpFpJR73x6EJHJPHUvs1vpNrmhKtIlj8hfMTOweyn8m3aIi9+kE3t3jXNCk1NXHdBUmSs
dGXn117GOjBr1MJrMUW9vx1CWznO1kbUNCEDQC2oWzC6KZDQH6JIv4yJ+ZWHVD/efkF/WF3ngY4w
jt4Tigj0nChwzgNd7SJXIJquCVVboAlj1FF9N+etWh+brKdI7xLNrgKdUq88mko1gkNTylkeKn3o
raCXOia6aAQXH8GaVKiPTYMdvbHb0T5N0Ux4dJnsggd0CvdTCka4PNiz1jbUGTYTRBco2tsUhPjw
bEhvYY4x192hR/xkeS/qxEjf6IkhYfiYDmjRJIViUyozCmxqlCN/Ysb/xSK2vlhAc1LoeN4sH3K9
aH4sjKOQXY0HOvSOO9DYVceE+Y2bxdVLqszDa7mMsRLSWKDRr2ba8BEguFmcKl7xe7tY+xWelpf9
fdRXzhcu+2l8sAA4oUnB+PWbmEY6aE42pc+eCaqR41hWv7skUWkkI+OMAm4sq0PfVjV9Q5g+pxLg
kAI+bEno4jmFqIOiBdwTcIrHr82szdMhMXLR3WudLRLw8AWSDnHrFZ+GBYWM0wSIrPUHLSr3avjL
TWczxlNpSsEhXnW3zjeAJU1ZTUxq10mhGi4aUkF1z0jcGvQ86NBWOhWz2f1jjsT1ymtYZ6XreBmo
wfmiZg8tTUcLMFSNujm5PZMFVyoSMoA6f7u9w9cNfL7B0aikg8vEkMwFFdzzpbo4zos4UYFxt53C
wMa0xielsduX28tcvkaTsSQqu5Dt1mbdJrF2GRYtdjHEoQGKQTsqcR69AfHgtIFdgJ0Z8Xt702n2
HoTkSp4ChZ8agqITuP+27ES/RmF2kybhMMbVUY0X7Q6VKeOFRkz/okeJtRdRL0C2fDqk9R3XAmLL
HHLLMXOMVlaxaUTAW3WnfxXLPHyj+9Z0Ry9VMu/RbePkrjQq9Pg6RB++opkDLVzVUOwIhjaKis9O
bwNoLBnevOQV1NI7C70TLL8i5BEOetwrTdAPmvZJ80p9CHrmiT9TABd1WDUzsCcJBAHxqhTivh+l
qP/6ssqNR4WjMfroV8s3tIfNzvci3ahCV1rqU5I34yqLUpiDr8DVUsA9llVI7r9gcVpGYw2GEQQb
16+q2YGRFcYnoehUzFDLxRc7lzNK5a3iKAdmiQ0DQ3UcBsaAca4fC+TV8Y6STfNBWHIRpxmpsCWE
dq+hmSMb7bWpnS5B0UgnS8pk5gAxjIy0P6CIqU0UQJVDKhCj2dLlYNn8vE/QCm9qvXqJtHgeDyph
BP2OqlyyI6OPSZ64ML1fncdkxF8spiDBEnv5T6kW1XPReKq4u725L4iFXKN/ZCK4SenFUKqeHyKn
teZIU8c8XIxEtwIiBkYBrq2gy28hS1JYhR50yOGHIqm1+34RSuCJPJqConaRg7W7ScVYq02H/6rK
kHCLmwkxevoO5ZDKD0ZkOo+e20laUWqdHma5uL7XxUaA2lQVdLY5vyABWckD4vOwdWoR3n6+P4iQ
8yDBLchMAWANIy/qxPPn68rFcIfRy0Ij0xEVzGPdoMJQzd6P7Bbw5Di3WMuiv3VHvDR0X5tt61MN
BLY66Yk9G0EL6P/7UGDy8DQanV6+zOuVAGqLNJ+KbKytZziheRew8ch1DImssa9jiDeFfK+RdFqN
qvqNN8bDM/YIcjq4jZFh9TWjyc65Vpz/hq5Q3pZeZ/8y7BJtytuv4DKQoCqKug5BknaJu+0hzdA6
ncqUeWjNdfUgF6TdspgOcqXa3om+XrxzA1yGZdZbGe4wFiBJbNt641R049i0eaiXSaKhaqRV/bNX
FMvp9nNtq3F2LmGRFjWL0QHa6lVbWjyhUW9l4Yh60nPmdDXKol3/Rna6PPzzUkynjRUxwqQIsuj5
JgLaSnvOmouwB8R5QlwRxHtvu2/pwyg7FJOLljCPBe1ibeTQ82cgvrluIj2GlOqmaRiZiWgeK2En
DzHTf+9lGmfmLjYxlcJiAG/vZsKmiivSBpUj1ZLwMxc7u/O4A4uXKHMXiJDWYLz18kIQhQVQuAM7
pUsehqHtUCFQtPjetEfr96h7AgKfJtAAoo8jPreWuRJby4XJjmQgjUes1XefZN0bNiQvGp9PUW/v
umJc7lWbg/NnKAtakwHg+YtulRq8bTOUIer6cxWMkye8D5GjKI9K0VGBK+44WTsf90/Ffx4iVrAI
eF8mgaBFtoCntCw0tZ+mKsyU3PP8frD0U5/11mMpFPUBarR1V6Z15SMrJv4zlVjKoHPTLvCMyrrz
0HHzsbOsn7tq0QWKu6tyuFcWIKM1VVS+3hvxTtC+zEggvCKhSnrnkBpsc6wE8w97Gd0i5NvhMT0Y
SEYN1aFpLUbCTlc+Dk4y7ATSy9PmIQ6xmkdo61/bCiZq3Lwkxe1CeBhd5iNXaH2qnAJEWMMo7PZx
W++c8w8CoRLSEUgwl6C9FSc04QwiG9TX4bI03pGM8ujVRQhp3yLbKr2XOlZlABVD3UkoL56ROTBP
hqWCpZFbbSUdpE3UauapDTvpfqK/kNHVN3MzlKPRvr/9iBcbnaWY9lqOjVo5gXZzyhV3hiY2a02I
klr+n1H25olmUvnK7J/ujBMve3i37UQTWBeycsyZdNQqPArD85NlEpLdrq+bcED980MSlf0KRYYQ
2PTtdCotbVXbSQb+nAvjgZFjFSKe5u5Et4vxAT/DIoXGQQOgGQX8ZphSFmODMkHShUmWKj8zbXQD
MBf2UVoQvOiRTeajWWeKAYPQLXyhAoeSbtXsHPnLt8+kj3MD9M9lirCFh0mGPepiLSJUC00+i85b
Drw8914r4knlVyDOvHMJX2xptjNFwarcwI3I5j5//doIKyZK0z6MsG26K3Qam5BlslMZz8uz5ZX4
qwi0rRnRFTviGpebGtUiBqlAfegBgD4+X3kUhtktKGWFqS1yDYacLh5qi+KaBCiLdh7zIjLxmKs+
PGeHL01b93wxzqwi4Q/3odsbxg/gBdpd36v1oTX16eDByLyfoUbvLHr1CQFyInUHwIZM73zRbjQY
keONFbo0cA6qDhu/bTz9rmjyYSe3ubYUt5PHrIT2Ijjd86WqHO3HWPf60FAT2xdi/IH03vjF7J34
7b8GCDrUDupbyEySvG01UaChFGUz6SSRieI8yGke3sF7f02yxB1A6dH4uL3e5QYFm7RegkRcA5XS
TUCCH6zA4RyANihT8dOJ8iRwlsi1fddi9Ovrc2l0MNM6dOSl5X64vfjleYTIC/FNJelZdes2+VWS
9d4A4pAUVSvcU8Kx/4weffmgECneQon8PyzHqdeg0q7Ary32hUIImy2tLMKlX8xnc+mlP7fMrqzY
yb9NaAscbz/e5amgHcBnBAT3J2Xd7Jo1oxuTxubxeng2trDnB7US0aEVovG1XlMeq9nYg1KtH+zs
EkUYj8JnBY8ABIBadL5VS7KPGdgh96aQdhiXc+nLSYE027VNQDfOoo5jRNqbdfFkN2O888yXJ4Xl
2UxMB1cVua2fWuNIz23MvgAdpOdvlMZFE4QNdvAYouxE82uvF9ESijybGh1o3fmTxp2jT/TtinCa
tfGpyqm/oqJETzUp3VfUkiaAlLsCyhejeQB8gAFIv5i3Mg/fIrcA4TiLslhFaMdT/S5eNbNPS8kU
BDCUfm8tBn4KiJYywEBR7DktMuE3pWe9utgcBQta5T9ub7LLAwyWjWbvKh4Hh2C1hvx7gAecK64E
8p+hV6r120pCPhUGJYFmlohRuX1ydHpDOXh15/7zp16bCKhkw1lgi3ub7Z0oVeVKrEBCtcnzz2NP
R9fSa3Gfpu6eY9AFbB9BMj4yoCBm+X/21flTWgMefRSUDpZTjndnIeDzwuxoebsKdd8Vo2V0flYL
N5wyA5KIFUFzyrXic1Gpe/CVi5jFL2EPeKtECknN9kZH/sdpSmt0QIuDxan1+SNT7vSd7GP8q0rT
2rnGLz6vB4Ft5SUCQSFf3OIuiqwyptiwZzzi5vY9CI0nOWrm13zKyztUCaK3Zi26V+Hoyt3tfXX5
nOCLaaHo1GNMaa31h/01GOZl45OULWrYitoC/kYhZCLn/MbJ4x95pe+hZK8tp4FgIGUhfHHEzpdL
kXvV66zRwgEVOb+GdXzCnoOx1MSQZxSN8vP2411mpHQzIRBzEyCHDgZrEydTr1KlrSxaqNKAeWt6
U/ZGxHZ6qhPyYV8WY+tHnk2dnOXlV5mUc9CrJmp9t3/GBfditYEywTKA31gLkG24jhvFKvFlVMMe
r8HqU48CtP2iNpn2FVoIEDRvspLpQMU1mAgxV26IM5NsnhgEDuTJhbF81h0O/bGNDG3xlVadrADX
mBbAtYRw4/dVaw9BhThvie5zhNVUFUPVwmkhQ/v99sNc7lUaxMAfYACuI6itXiYaMENh9ZMW1uDL
Jaglx/kkgXi9yRU7ujOUIjumCGsdCnveQ4WsmcLftx7OIrDOybEZB4BN2fIOBxADAreqJcgnQw/i
2rUfsmasd8AS2xtnXWUVj+OLgUK6+FgYP+lml6hLUGn68jNz0u/VbBcvQ+opzzSbGdYm3Z72z8WF
87+LMu2ECwVXd6tfP7kmFITRXIKYPL5lDgEqt47c9jCbsf5R61BMKxoYkAGgsPRDPYBVXjxZvZg4
CJ+6dGx3AsPVl0DyRObNnYtK1PlJNWc7T/AQUcFJVMRZ548fLu9LgpNwkZUoR+PUAmLZOSl/+oeb
T8yUDpl3slVq2T9SDn8FJKuMurqKhiVQ8JX0I6P0TkqXex8rs45/ZS2QjaxB3KAf1fkE07diANjG
94VOfYnokHwB8tWGXgRy2HSq8g7dRJBZ5VB8nWMMNOLCTXbuxwvfKb4caDlOOGGZ63nrFpbV/YzK
O3i9zhycJ9tgGB6jzodWmhJDMrE7B/5F4anIMiRT2Jm5fcDO1Tk6eqZ8BDxJQjNke43GCzrC+qtW
TCEIOsIOAfD8+2lKTdMo1leY4DB914t+xINFjt7naandhzqNFPWA9KoWHxJF0Eo0UXZR/LJRxf1M
35ORCoU6dkuqor5REBj83Nip8ZbWYDr6lQXcI7wdVbYZ5fp7OdpUeZTP5O6bQD0C9amGMZfA6NL+
LYrf6YPAHeUgbHsveb24FP6sBSMLJYCVjLB1CpsKmyytABqC7t7wUVec6qOiAL6Ki1G8trFq+kCz
MrZ3kx6l4vThIuw9QdztTbj+BgrNFaa0phhb4owd9wSuAfXd2lh+KVrKwK/DGznowP5+s6pc3dum
aw9ic7DWrIrW13oHwQk43xAdlTOUZ2KnsQjG+71MAoW2wh1zT5y6sCnCPKHOnXuOnH4qAdz6+TzL
1m+MaHp3+1tfefZV52wlxQG2u8gCRg+pyTpul6Bk8MITD8shzszqQVV7iajlYuyUEH9IZttn15hW
UGjDhWAOev7sCiJiEestwYDI0b0+gal+seq5Z94PEVT4bh+BMiyUngRfVCKzgxjo+g9hQSP0TVyN
kLsysg6hkUiRr2OmoIdSiQRxUcdYlNNMuFFOCIJ03zHANt/FxVyyaeJmuLfswZp2QvO11wdukM1L
I5PYvEmiYtl7FkpAEmRFpfj9ZOcv0nV6fwIDHyx5ZP7jiJytCtKACTlcRjKobY7YCqx4UCiXQevk
P4Q3qSGulhZAiLZEfK8gSBTtcn97i1yEA/ovpKM2U0uyb/Shzr9Yu8TgwpDpwUvQdB/HpYQB6OYx
ijL6nhPrxU23LrU2hS2mMtR7mxS4jZdpiRSXpfReecK3Y0KOvJIQ1ywbkbXaPi51P+y806vPRzG1
qi+u3mXrn/91zUWYR5tG7lUHgCztD0bTyaHvVORxV6nz26/yImni+RDKW9GmYNz5jOdLdRnbf0Yd
6+DUdv01Q2c2sFNAcXs399V1gPyjC83ZZnxxvk6Dsw/iuXA3yyhaHmiG0HfxeLGHfEmjj0aUVwEq
KM13eyzHN4kmQa5hjxZUdok+SjQ41s+hHc0wR5ll5w1cHBhM2OFDgWSmf8BVvcllOr2d9AhdebqH
hveBom8+QnWRUD0lUmsoHe204698XIDEro0hkMlcccvrGTFfstMaIFFbOw6KQBo4NDx4gnjx9j7u
tUdj0/55PI7oNqrnaSYBTXFO8OMGjJ6B2ezjpAmGui9OjdSUnVd57dGoz1fxD6jsgNvPP7IeqXlh
wVs4CMaSH5IS17rKadpH4bh7jd9ti4urwUJkhWcCY88MeNNUdxnQqyYSKgdoSIihTgjHozo+G68c
FuOpx4XlBRWrUQlbxcqOaj4Mh9sHZ1vorD+AxyTkMToE3LcJDPWgRk5UYYtuO+38DK5DeVN1ZXu3
mna+LHJOHyZk3RLGgXMZ3l76Mn1b1yYFXttQHKetcBC1bD1oNpzVKRvq+mibIhtP8DUwyybzju5a
ldrrgU4Eg90EnSfnFJnlhM0y8Fvzd75UbehoqO4/t0thfmolrVm/X5Tke4zkIjqmUG52bqUrYfTs
F28+V1xWStxR2x8wlek/OLYc7+GWZbBeTQCDSEx/GE1S89vv6dqiDJo4aJQMbMr1ePwVRm0Hvytq
4fowelH6W3Yd2ltajt5O2U9vwPOIMAaxcLy96AU9Zd0YbEvGygRVaDKbeIKaA61ApawPSat5ybfU
Q5A1UPshyh6tCk1QsKiAuQ5NN5r3RdLn3/vFGtIjJPd5fjuhl4+w5NDi4WfICpy5Cznsw+2feG3r
8j5Idaj+OaWbj1EXGai2hPxmnEonxLlvProjeoMa4+/fowAar7ZmGbpNsWfDey0gAYxYVRxXKSJr
cwtoWaqahSwanMGMAf1CFZUZPoT12aUTjhds++Ofn3Q1UOf7uyirXOBEWoy8igQw9KHPW/3Qu2aG
f2AdBdhvqsdyTn7VqpF9RY1xzyHgyoMy0UDlhzbEqjOyiYRo7KSZRTP2UMZ47GnmUN6LIhcHXVHM
U6yZe8LpV65Xm5t8TRfg4/DX+VafHLON6ijmxZLw6aFwrSq5R29lVztl/UJnyTKESdJzCnBGVABL
Nws1yMNE7sRUNjJWpOsiM/s0iqh/mrp+QrdmVk6t0uRBlDBQ9adKDM/2LOD+V3Fp+3QqEn/S9Ozd
7e985aQDiFhLRP7Flt6UL5n0kNQTGrKGgP9fhD7kgQI09q7qov49OF/jqcvqT7fXvPbKyQZgcK1j
Fq67zStf8kKv8ELB07avDkVc2M+OkrQ7/bSLjQSIm0oUoYI1oFABn6+SNaY2lUiVBiLOshdNO2Ro
RWUrJFkfNbETGK4shvwM2n7gIfnEfzrwfwXMNKMtqDDZ4bNWaQAsHHvZqIaKOgv1QQBP2rlDr61H
BFrl/iF00VU7fzin0XtdHR03qDFqB0c6eifmovaz6lZt0KbTLuLxYvcCrFqZeWxgsPjgnc4XXBhQ
OPqss6CuQOdRisT5CdBkjo89ZrJYEU9dnRyspUG9WY+RB0tgYeiBBs/AO9KPpr9U651xVDCmBQJM
LAutVCRViKtr8nsG0unhRRa3x9ZA1Npv0iZ/mtK0GU+4o/aer8ROs6eycbH3eSYKIURBwFxr5nY6
YCDCX1VN6QaupUB+04HsI9cD0/BYyUY/achahoa1q613keuxLMkPHQpGTgTITYQrDGG7igDDoUmj
BwE521iaDZUBnEKfvJ2C7+KsrYshqWeRf4AX3oa3UqoIiFssZq7OZXdu5uBh0VdzvKesfW0h5EBo
MGIpxj2+ubwbheK9VUovGCtwruZgT+/r2io/3w4d1/Y9k5zVHJo4yms834aTXRtqISVAYt0Z3msT
Pmy1KOpgQVDtfmjRvrq93pVvBVkShh/dY2LVtl7uEjHCPivhdFU5/UZR9fXTgPSx5td63b3eXuzK
fiR+8O7+7Elvq+MxwQBKM2y60JPU+mfNkL8XY8p8s8nFvVcV5VPBlt1JL6+80FUJHV9QYD0UcptY
LBFIo7ixvKB2RwhzM4bxOWDXQMGp83UZ9T1o8WVDnnkniAXmv4w7Vlbo+RecrRxDDpq+wYKCFKSY
ssT2guK8FSUJXo4Eflzg2DJ0DATmzmlh5i7eyZ668Q4pxD1R9KuPTzK3/hwC9xYFg4BRVAs9iVbY
hjiVYw1pbm3slonzlVw+DW9/4Yv8kYdfczgaPxQfNJrOH97B8aNYEqKoUkWW/kCe7bzk3jQ+Zchp
vC7mot61veHiUqIJY2fta7sLgqWJueya7mxzVxPBlGF0wOBnERbJFvrLT20KC68qu/6DKLPpPUbC
8x6h+88I7izt4ZFhjLLDAFEzad9Eu54JAs5oRRRUXWzJRyRpcvEN6hAC26JW5r4O4M5KdAJcr3jn
9sDOg2nUhp/K0uO825uKM0MqhKJ5ch2EtwJ9jtz3UaRPXZBS/VSnNGG87XtDPLQBJixeeeDdwvFr
oznRX5dSTT5m41DRXgdCMgbmaCO3a6IKdGzsGiVgAB1e9Zgrc1f42QKxMBx0t0/fIXo23lWpWk9+
15flJzuyUP+WhhsVO4Oxq2eCFHtV8aOm4DY63xZSjdK+zmZUqzppo5mBWuNvO6rLhxYo76HXl/I7
+jZoegmvudeWrPezxps+FAqjGb+IZbNnFnLlWIAZgK9NeoGiyAXWR7gyE/2sB2lUiS9LO9nrlZiN
jxnCxqvEchzv9HYuuhJ0t/4fiJlUFGbz+Stoq6atJy/Tg2HuzUAs9hwAGNdOsgRq6Y/KQJc5a1o4
miQhHf29FF7t7cN55aEpOciCyc6xft4apedIS3dj3OpByVu5a4xYsmRfqN4RSWrxIkoJreb2kpfX
y6oYQyCki4545VYxp8Z/heFyYwR1Vi9Pk9mWPv4XBZxRsdf5vXw6gPG0mlkEr7cLNwQ90QWVDYPO
Ipuoq9RKho7IXjM3S4+6lv2rABYBFfo9sQ7TT5McdRPmbWVSjZS/A2CjqCvMY3Jq3KL+LDUa3v/+
Etfc9H/BsXgTnm8dOepdXDe2HmCi4+X+XKfiVYjKdkLGVJAYb692uVEpEhE2YQDIdcFEe7OaI1Pq
isQgaczpoNdZ8WoLDwuHPNPU05ImXn8YcgWOsJY39ateTMrepXWZaq38RBTTGSBg/7mtn7zOdERs
TsB9m059XIrF+MCmETsPem3DrGaAwI4hcFj6+ud/lTSThZtpU0A6yuYaXSpbRsYhN+AvV3SdPi0e
Qff2m72AKa17ZhVUMNY5JRyYzYpq16KXlZawhxrPrUNt1sVxED2WVIi/vwW+AGW0sPMyaMux/RIx
6KDsqKJvcdHqb2//lmsHE4Y0IinM6ijnNtu3l8PYzhOk08FOsGKsy+QuHWz1tFou7LznK0tpaDbR
EIAEygvflHKzNAzFgZISRJlWvDEz9wOVePTUx/PH28/0x3/k/Cqmzll7n9SN0Ey34h+4uWGulHVm
4Mxd9Z5WW/MxIv9pyAhkinwRUOi3gBNMeczbuJ/9Oe0c7Ml7aEt+YvdYNCVOJY6xaGvbt2y4fYHW
wtL/9/O8GquSJdIQ1xkunm88V1fUvhhBszNYbfEjB6IQoj1RTihH6PVh56Wsd+v2pbDnmGLQDV+h
l+erZRaaKEMvjKDEkcRAB6LRxILBk7Yk791cmnAmsrj7NhceMwA0fKb/SpeB5GLy3wWqOdXx3jFY
P/j2F7ERkPID8k7LaPOLmF91atllKo55SXFEQMH4JTDZCLFGUn4OcC97CBYlthCgIVK8Lio1lMvQ
77yYy3QRhd81dJOuA3nYyrYk1bJqUMb4ckwjRMSZMvIeeaKs9WNPSRPSjrH4xlS23JngXdulayYE
ag+AKNTVTSaQouypRE6pBlFVTA+qOWSPRaZ2n6whlg90QfHSKuc6SNqFFLBQYv37qKr1XTGn46nq
+uIDSJ/6+1SrxYNVW9l/t/fLldiLLj67k3YHZeEWwOiaCKCWda4GdoOJlIEMORoknZ3s6LteYilW
1U9QKtS6EDA5eefbUrpR3coYZ7Gm1W1U/CaQEt0Aq8OP56aFP2/OHxsqN33Vl1DfZAuUPiRg453U
9MolwEAKgteqRbr2g89/xmSbo+OknUoyViYf9Txtv5h6mn5GrMF+nMGr7mz+a7uO+wbhJ64drtnN
7aqtfsqNi/WIBVn6TeU68VFMRfmge1NzPxgduC3mnPe3v+nVLQeDjUMHVhPloPVX/X3V8TTNQsUU
2Fx5P9Y52EMzFfIjUOzqVLlLkSJVEEW/bVt2X0vmAiag/tW8hfpcfTHj2Zb+EKslKAF3eDeVNQZL
t3/ite8Agg2OCLN7MArrtvzrF9YL4ybuDkyOFDUOhWy8tzDk0NxDYKJ955hLt7PPry3I5mPyBUKc
2LgpSdLcExNOplow6nWMn2wr03c5jD0DyUo7bQN9HNGguf2Q184WCMSVKmJTd/wZ3v31kErvqI3Z
Si1Qpbl8wGruM56Z07fbi1y5bkmB//8im/CSV4nbzMy9AtlBoTpAaFvQ0vPiqkQZc5j/L68RgCxW
b0xa6Taef7do6bj1K8ypUJ41yiNFoJiO7H+JJmHLeK1P9nT3L1sMax8H2hrsAbhaWzKRspiaUjUp
2XCql/eNwFNxznsrFHjx3GNu9IuWR/NQge+++/cXC18D+hINDjAR64v/6+t5Q7bkTo9QC4hgCKAG
TqhD3o0vEOj6nY1y9Rk5B1xLq5nkVmczAySh2ET+oPfiufumlVo0Pc0ZhtIMlisDHSxkpMLYwJAq
0LU5/lc3aRJV8gXYC0DMgHlvu5BZnRZT4lKs6qhdhbFE/6VTl+pti6zD8fZbvRyKshaMFCzckPXC
B30TERtmZTUWTXqw2PY8P9pjNs1vUGyb4gAVGF4yHuWAmSs175TnfDbRPu/6iiK2kLoCwt9QXiNT
asPJGRLxOVE7c09v8VqoQBCYiS3zdCr3TagAxJRinhzh8RRDJ2u0FK+QJemfMCz6Bd1t2UkQrl0R
K7ULeRF1zY82R2oQQE6smRYWotfwHEvj84iL210kiuLkTq1zgAI+7Ozta6UJPULGHnwI6kxv84yV
Y6XGqBGaqqUT1Rc3n5MHs/Pa+QgwtQH3maGcLsdFEb5IK8V4mPp8qnwlAaboUykn9f9hX1CIArKk
oqf63bK/AB5oNbtPDRJlrpWTGlvaEAJvbvOvAJodL+xapy+OQ2Ms0ymJUwhwZPUZr2cszK+ZVuoj
tTn4aF+d8fgB9q7Fe5v3SkAnDnCL4M8C3WfLWx10paRa7lXaeC1uEWmkY4ztyvD2EVkDyyZf5v+O
xCiqBri7b51tGauKERt3jDwpJu7nerE+l0K8U7NWOf3rSgRWdsA6/ccCansLe17UdUPc2OgGTOUp
jV0kiGiU/8jasfpwe6nLXc5SzKT4jOuK27swAcBg9EZvB6XDhe+mihqymbBiUKAfSEWbwtmS886b
vLooyMB1zgeAbqui0C6mA0kSlzmupYEGhk0jnh6AG3ooWD+lpTnfe626J0t6GT9IXOhjgCTjliTE
nV8cBfY0ht46eNul8E+5gxGDmlXrhNJYeXJqHPFuv9oruTVEVCb9K0BQWyc75wuiiTOJnP5O0Em5
fErKhiE7YK/iA3zj/giCOHrWUPY7Zp1uPEezIz/2tdy7Li+4Kyt2kH74asmzNgG3dU6Cd+SEFp1N
htVoTo6Cz6qHE2fziCgBzO7W1/TBeIiFM38f6kR/UyyrZpAVwSPy9cxuf6u17X63qqwZnq1yar+g
nICgZmLNsvb7UZl/ta3beqFXmO5Dalqd8QDFRPl0+22uL+v89PEYdEx5nYBmLybRWiLNwUDRJ3C0
dlJPdqmlLv5/ek1PPsFvD6T3PIeCEJYfc2GkdVDTozDvb/+Ky0hDu4DZI60NhJERbTn/pJ1u92pk
wBHUsw7ipJWl73rkPnbyjstIs9bDcNpX8Bztic0qCxaTjbK4ZqDOk1a/b8emUA7mat7cLJTRO5fO
1dXoglF1raow1mab4l4q8tj2zMDDq7R7YHI0Zc+Ljg5b4Ng9eoS3X+G15WhCIXaAXOsqZ3X+ClEa
W0ldOIcsQ+p+t92sOoooSb/W+q6HxJWvhXL36sIMVZs4uml5DTjJrYYWDkV0l/zUEAj73MTpTp5w
Jays8uAk3WwM5uybsAL42AVVySKL2igG7gt1HtLUSyD4zN1i35eoSXy//QqvRZazNdfE9e8cWAcI
4o6VgyMHHCpQDckRcaI5HCDbv6ezGX9YpOZmOE5O8ymbE/Vx7Ofpy+1fceVDnv2Izb6xom4xR8mJ
lIhSHnNcZrFWbzpk++I9KfZrSyF4z/wUOAOV6WYpsIN9SU/RDeCvdDrKM0v0oCwtAUqZl73ewPo/
20Qa8M/A78h41hpx83IbhoaNVzTgJpSxME5NUhhvTatfjJOnlW1+8FIdBVl7yJfpTrcnCLXAaqPy
n0c2dOY0YMjUxeApzM22UqPY7JhLs3fz3v4F0bP8QdE+j35m6NNeRXxtD3NAKL/B7NIX2Sw2Mrav
oFKwWIHw4LgY1Ys2kfUmudoHuivFDl/22vfEYY+1KEu5ljav2IzTNBu1zAGa4ijaAVUDd/K1VE0j
IIBj/eP2Rv3TxNp+UYcpIw0u6lXQI+fHBbE0wPmCI0q5zj/NaRJD0A6pAKNVFPqHdEml6ROvsNqB
TVOdxs6g9VIBwCyGMXmnRNN4uP2brr0BHB/JIyEuwPNav8hfJ3hBhS1O0PmFxGOKT2XcjUHDMB1a
tqWdbi91LQoiR8SrZjeb3pYu5SLOnxb0QIM0m7rvGV31hwYFtWQnrq8vcfOSafuv41WqSHC1m5cc
ORLfygpkTGJZeG5jmaz+QtEXMctBMQy/U0r1e4bf985deeW0AsADtkCJtvbUNteJWRuyJA1wg6kx
3QrRiKQNE/JKM8QNb4l9KW1cZHS1iT8O3Vxg4j0NjrbzI64lWYQLD8YeXOyViH3+OdtlrgWyW17Q
RJmDOPeoaMuhc4AN+41YlPeJUpZpMNtOjG0zyJQYmXtrmQ5WOqQf1WlZ/pNFUX8DY8sLFLaGF7Qp
HCf2ceQ1+sBVewhmjsyae6VNJmArRoMdb9YB8fz3o2mRsP4PZ+e1I7eRheEnIsBM1i3J7p6kUbIt
yzeEvbKYc+bT71dzpWYTTYyxa+wCglVdxQon/EFK8EgrzG1XREkSoxsbqfwzGyKg/Y/XQ66uP+y0
0Q6Kz7dnAO8QRgKyQYuTeOp60brJmKsx7OOAzkD/4iSo0CDdmvOUxOXB5ry94BjK5WaDLO9AUNxs
Tq13snqJWpCD49BcMluKNbtGeckW3ItBahyBYG7PHFVUGWxTLQUWugXgKORU+COlil8K1BojzOo9
d0iPQE63Cyi9NqWBLWkiMh7yV/xyiTRrUuZdD0lEQdWVUnHGi0+J6tWoe/HubcFQVAHg4csUagtQ
E/PoYoM20xitQLS09TAAYpEKJa5Rne/fV7uzkgOxfGA1tvD8cDQwEBcLNKfQDs95UTU+YnnqSa+R
Nrs/1O22QNHuLe+F9UQfxLhewHSAVpnGmeLreo6iXiqs5ZQo4QJiyflYqObP+8PdyGKTdqoAhQkW
qa9DLdpcEypCqqiXAfNbM64Tj7YKSsl9iB8rHgIIVKLxrvayLRhD/4W81orB63tL/e4iBI27iWMs
vSe61mogP6XD9Drhea1f0EHDDcdbqwbLmYOffNslpAtA4kVjXvYKtwX6kEByoCGi+HNY2V/tdp6/
ZlUye82AISE/bQwi4VQPdmo86YixfogSBJPv/4bbK15SBNAg4v0ijd0iyuLFmkyqS6ieTjbGlJVE
qMeNfk7boqIMVuuPDtfuCZnf9CXvIFPdH36nbcP4lJaYP/ERyOTrXeLEmNkDA0WkP3MlBAx2jp8i
i/9DNxQsH9CM7rwiSqvv8aK1X2JzTc6UdccfeAq0oNyN4WKhSXuu8nEMT6nASO/+D7x9efl9gG1Q
kCNvvOlkvpXkUtVR6OEJ92RmYUZeoMWYA8XDBbGJJdC6oj0YVIZo1889vTMNSWI+C0do27HLk67F
LByJdrIs61tYVxXvUzsGeu30waLa6+OQJIufKmN8ALjfux+kdgXqijSqCFmvP0cDGRi8Zo5crKah
bJDqTiCK0H0yrPKoeLIzlGxME6iiuyV33/VQSqwn5WKyspCcidWcKQOqNVfTHExVWxzts52jxmBE
aLAw8bQRm32GQ3PCPzwake4s7vekrvqANuUQqMOipqdcz6OfqOaI8DyZaFPBCLeEF8/lkWTT3qyl
ECFsBmbPbX89a6GtGc5m8EyxoUsiX2izhhtkHDrPnWsVl/ubd28wNi+tJERsyNI3g1Wdo4XDUESB
yAcHKz8VnxxvxF8VNB7C1keoh73h5FXGWZb41G1LZax0tala2BqNmIDCKHn1Z6ECyUWkov/2/plx
ZxDcU3YjxtkkOZRwh0gAfPEVk5w1N53iIe0SLDhmVN//w1C0/6TWlUQY69dfLOymGoUrI/SjORVY
TaxG5HfpWPyrpPbRm7m3gvRf8KpH6IhFlH/+S9ABqb0vMIUNfdOMxiEoIZS3F2SVsUUs3KJ/f6JE
pRYkMwJtgNDYJ9fDZUbDB5uU0NcxTvsQ21PmVzmeB0TGRnSwjHvvsw4QVeL1KFHBGroeLNER5Rm6
JPRTk0rGM+9h/0do2cpXo9bKn2uYNR2KPY35SqrqUClHYxYDN82tUbRZ5/8N6KWH3IDRjIEDwQQm
MbaRfRwwvvhx/4Pv/lLJTXYR2uLWNzfHBju1JUaBRB6bokbHIHfhYith3Z/SxjG/EMENmhetcf2x
btR4CRZUGE/KoI1eEnbDq5WgbJlg+swNjW3hCe/H9cGhjHEEKNh5uznW/AfYHLI/W8JS1KFyVi4W
wVzkKKdOZM4L/AeBWMZknCh/mgFagvg7N2NneXkHaeT+Qu1EePBvEV7jwLNSWxpAlBSTMFMAfWVX
DOd2UEaQ7zyL4Ty/Qht5rx4XAR5oVJ4luH5wC7d5Rmst1G0FVycWxU86WlE+puCESF0+XbT5/aIg
cjg5EL4AjLt9hItV1btJxXkw7fvk3FI/O8F5iB/FjGFKY2R1ifWKNfy2jnn9LXJE+Rh3o/3Yjqtz
kB/IY7gJBwBVIgpMeRzE3w2uGu2AAf1pxTdGfX2Sfrco1Jrdw/2vubObSPK5twmdOahbjQJiH0VE
oR4HA7aJD9kaR5+UdBJIURa1XwAUPPf8aG/pUQxLtOG9RjF8XWQ4iXjkW0WLfHM9lIYyuMYC6Mao
de1cIP6PpbSGolwbm4HVWKrnIjlyEBbs3Ldwt+h3v8HUmPb1ndRrs1T1IXVttNA5gQ7NAvzpnFM4
Hd9/OxEIYgRUPsEoclq2paKWS1xwEuNAW9s18cF+2H+YzTQ/taYan3SRzS/mnKweMsWUBaYMWkMf
JUd6DzszJuO3SZ1dAktKoNczTjrRoNhnR0GyTtqlrwgoKZzk/wwEakc3vszwNvvWlKoaQFjo9atb
NesECyiHjn4MJy6vHmv6yL+1ttJfyiTLH8aia/7Ms17Ih7XEmhwC76PZ1jBFciv8e2igRM89dJOD
hGfn0oLLInEO8idRTLtegBaQg2mkACgUkfw0OtAlRhS7J7sY00sluvngjtxbb/IbMlNKsrBCNgH1
2pggIGsdA4i5pPU7YYXE/dxAgolpjf6HuVHyBHlF3ZfmzGYwaqod4vEDg1WdSuY6ixeRp+5jVcKv
9VujXw8G3EvfqI6AMLfocXE3bbYTsBqlsFD0CCYj1i5jbzgXB1ZrEFrhBZOTj2BgbWkqlD9GBCBe
jdHnx64dtaBDlu0pNdCqHKMa8b7J/H7/OttbePIYSEv0NAlJN494inHp4mZGElRq5Z7T1f7WoskW
dEMYHXxiOcftNkevmGgNpysA7PIY/BK0UVVUV8fiEqEm/dGO++KfHmNdCgpV/yJKzf5sObD9haPk
n949RRoYVMCg+fDVt2c5VGwzDMMyCpQSWbx5XlHq7xJY98b4HyJFUPSAVGjOSnL0ZjWBHYmhr5so
qMZyvViYsz/bMcSlrCuPxAN2XjvqUwCXJdZOGpdcL+cSosZfyFm5kRZ+MOLI+FBVa/z+1Ai9bimZ
SPkFYOxmQrCD4ryxligokzHC/KYdRHNKJ+znu0Q96hLs3DkcSz4/K0iXYBv6GmMPSichcqFybb2I
YuRFW8o58ZJGjG0QKmZ/sPv3RiRmkAaxkjm/pQxn5VzopcE1vzRVeHHqtQmgM/6MbSN6Bjd0RPvY
G46kD1UN+cFwC77+Zm2krmPjWFHQNY0S9I1mnriHei9eY/f3rHOT//D1ZBaB6oE06zY3OdmKmE/Y
VWYU2BNRbhZSgbEXHOuxFvoPSS0oTExPVQJBUvbNRikbPAxHU9oCNfUaJGHV+k6RWJ9DHqf3RyPs
kTcrW64sKL3Xq+isPZSr0siRL9ZXLwoH5UGN8H+Ise55f52H8hKDSRcZsBaboZokEU65mnmwTE33
0dAL+wnD9+klXZXp4I3YuYhpC9gktdABeJs2T0TRuAXY+iQL9LhGNyDrkWAym7ZsvGwc54MllL97
cxdLxoW0x4V/cIO0NMbBXR0aY0Fmqc0foFqa5y461DeR7+jNKOhXUdVGWOWGhweoiYZU0mZBB8Hz
sqQudhkNclbT6mLIB6vcc1oNJdZsLr7GrfNegzRCZch/ksIm97629WVr+Jy1SKcsWOx4uoBa/TyE
SfEbAqD9YzWn4cFeuVXxRH2AqrrpMBwJ3xYAPdOLyA2tSYOsaAku7D40qQ3b4RTMoSg+9NQTH5S+
dE6DmTQfwRCWXzsAeC9RaZqJXxWN8bdpTcn/7r9+O5+aah6+TgAlKOhtXz+t1EVrFFUarMmogklU
oJfE2RGVZedxZxvR3QZGj8jEtmUXLgRRA5YlfOoFeCjQfWz3dJIS9C3WzL7Mk2M/2xMRjTs7zVEh
eOfsUEfjMiA1ohq8DS1ghCxAJLI8yPMl/bd0lOglmhr7KXHLg4La3jxpmYO6opCAJMnmmtMHZyz5
0CAwytZ+Ii/JHokF1BM1e+M0odf/Elp9eiEIMB/uf8edt4P3l76NRrkFAJpcg1/Cp6GL1dpKmSN9
zORnb1ndaVqMEY9hq+kehmI6QoDtTZWKM+UdZgCZXv75LwP28WrDOwLhnA3qeKbvO3pdmkCPi3Mc
FdPG/RyOa+3paF1//g9ThaOmEZUCZ9pi3kl2EpR4WGQTkQgPGevp985d/lrUeb64pXAe7w+3t3so
G9AFJreWXILNRBcgP2Y6Iw8wWuWfc2tFPuVmrLHiXv95f6i9jyjdugk1ZISzVRGtS+QCy1XNA30q
bThmpfZ32efFp1Gjg2rYuThAad0efqpslGcgVlHQ5wG7nlrSrm03ZgrWq8ma+TjrVK/duB6pe94u
4PUomzADJ7usrHLUCFo9134fy5Lamlb2n+aJlsF7F5ArhnCXF4UPRbp8PSFNaZcuzlcJG42dryi1
/qWslf0gQK0/5+V4hNe9fcEYThqekL0BEt6WDs3J0ppMjcrAlUYZFUlq52WQ1F7VeW1RfsG32LMm
mbvN2NHynGVJexAX3G4ZfoKgNkAfH2DlGw7vl2NYh1j+qAgCBSDc3C7QS7P+zZq74Sk0hHLJUah5
t0AjFjlSNEP2XqB8bKPUsTTps7iMqNJNO2V1ol1WNxY0oMwjKYS9ncNgmLPS+AaCISf/y+Q6s26p
7zRlgPhMT5+ZfsUHmHft4OWhJQ6wHnuHAbUDmcwgtE3idD0YSLDejcSEIKIJ4ZV+UOlh+5wchQHy
CbiOeuSMZBzH7UXbbnMaMqQU0e5B7StpOpPalD16uT3atKdXPUiNWZyXRc9Ptd4vFzcO6faHevjv
/WNye3fzCtDHA8BAofJGd0l1stitXL0IxmoUnjGRSZVAQR4xpU/90JyXRzb9EqhLMR4UYfe2q1TE
Jrgi6QDCc73I+MavTlhzF/SZu7xa6fIzt/Sx8JAZtX2MT6bT/ZnKlGm72uggSIkdHn/AddfjpTkY
5UhlPNVZf0zaag5eVU7lyxz3jo8Qc+0NcR8fUEX3lldiUN7M7qAtbwatECdp8j4pA2HSFepCwikk
ERBcKazswzBo2SVLRPKHpgzR++u/DqIBUmcYVShZjr2eb5nUPS0ihGGVeoh9Qym71yXGG6hHKSrI
S6vybTtdDtLkHU4QjzGddrohbCnqodejKqVb26NAJJPiLIpJpVBy009y2/iLKyLqTxEAkvJRQTm0
91onxEoIR94WPPIoxVa7ST8CN8lttPnswEEwSpMMZQB/22UgCBxSFS2/1Wo1r8mc9QlZfbSr9D78
eX+H7U5emPT+EGqAebOFcFt11FkmviZBntlTUKdFVnsxwgW1RyTLg2ol40s1xes3EOdEYSSM4+fF
ioZLY6bCP/gxO7eL7O3w8gm6D3iOXn+JJesLymhoWRdOjIBivxbfR/krZi1MHlwM7Ym63eLRQoEk
qISenVvbPGKV7FykMsMBnkyRS8ZN179B60MkyxV+A2iBCUOEETfmrnp4/0zxT2KgNw9XpOuuR+G2
LJQwI82PCP7UD01sTR9MdxHoFrQZ60ycHFeeRSDavih2Ev8R5mk7Ib1ikmfe/y07YQCtZunnwcLD
hdgs+pwqC0bRURasWlc/DZPuPmRaMT2VFRAxxQiNp6ofcx+lh+H3Ga7ywXVzu9lBJtIQpiFCCEA5
53ollsTUmnpEzmpdCrDQWAL6s6HE3jgobXB/prfX6RuphM4LDlEoz8k///VBzod6TnC49UHyCZi8
Wv3HWGdLEDZz8ajg2vLNnG01f/+upp6DAgZEaFJ2/u/1sH3VajOmDQK/lF5/6OD2BBmE9A+Qt6YA
b1WuttXWv8KveFgmt3rW5q44+A0335iFtWVbjZcTMMibuNcvM1fyrst7Q5v8RUuAlWUJoFD0AKoc
vtSoOJ7mrtaXuFqSnkJ9O5cnyq/54ztXn99Am5rWJWkICe3mQ08K8AodbA8SBFb0lC19dXHMJj3F
qeJ8noZceGI5NFO9ebHfBqUvi/iBlBncpD+d1vXRWNcIGSpVjdZJPDyEtTmcuqX4pkTheLk/x9sy
iRxPKu1AKwRVsQ3hYWiPBtLOE8Kahfijyu36qRVx91Sv6xIYqEE99MKenggYnE/tkIaf8UG1HoZe
DC/VrBp/NVG/WAcf/+ZBl/VEgHW06GXcsgVFcp1kqC220rRccc9lVeteHJW9b7b57Fkim/zMQZRM
H7Fhvb8cN2dbjoz8w1t9hmB9s/MtXD/FAELA73MRnZq2aQPo86m/OO0RhnF3krJAKz155JjXh6yg
Q2xirjf6jt0qr8gvqh5kXu2hLdL6PAmhnFu9aT2Vbu9BTLw7MkPKfJ4ofys8I+y1VETNJF1rhLbX
zo32oQQ19s+ir9Wl0tz2MyaWbYjPumocRP17Cyy/LRgF+rm8Jdez1ru6b+2KsYlfxtavEsP437Ck
dK8rU2RHnb6b+5OklAcCpzBIO4ATNycYaYW57GaYFG5RF5d1jAFiJhjrfp2mbrpURtF8dpYBk8z7
u2h3WGITMg/a9DdymmjIG6KdsxEKbbFeQmOyH/Ryxsw1XZOTeDNqKZL2YOvufFWEHdEBBo0ADGt7
Y4K/JpG0ETHssjbFbrkdAlzkDa+BlgWrYAx/GM4UPfZrOp7vT3fnm0IjQc/2TakFXvj1N6VFro0w
CNCxLdXyEcZ/9tE1pvxfrdb0g627cztSy+U9hL0iO0SbQ5MtjdET7Y4+ISDaNCO2S9hs1N1LPhjm
h7KK2t/vz23vUyKXS+GX+FYCW6/npusRejhdM+KGGZunKF3yx9wQ6GmoZXtK2hDFwDkp38v0Ytu+
oR0ogXFDbO9k7mNXA8Y/gsSK53OIzNzTVHfRM4zv+D98OzqxsHTQmKV5s6ngqCynzUEc/RYZ1EuS
tuoHd2oLP3GH8Pv9pXxbq6ssQU4LOplNpZZW6bYq3XcW5g5ONPpKqg0fByVLQc3yplg+pFYRewgr
Ju15MbXB9hpFhN9FNGZfclOEk5dG6QADrcmgoYSGvgSIbOafDEVXLL+c1Nh56vPOEYGSh+afgpD8
Q1rm0V8Nmv84APZ0GbyFMvC7wWTUYwlCOXHwPXmoNteZlnW1Go+Cq3RIzZfB6LtLJ8bs1GmiewYW
ftS1f7Oo2KyhlFSWm0Ke9C3W0taWaDUaQs4WNIWLNQje8f9SNMstL83DKXpa+yn77rCS68NYFkXx
OW2WfAooniKqOThh8skdw0J4ll4i7UEJtl++zfk8o2NhIWXsrcM6fs1HbTqImndOLjgSyaHk/HIT
b1aKNmxux6Ey+yRscM5xoot+tIPV4EyZiDjy0PJInINE4SYz4uuwr6nRkysSs8vf9EsQqeE31k6d
hmVavdSfIyH+6fVKP9jWe4Ng5UpFXioIUGu5HqTo1kTrO52QIc4HLy5NGzJMmZ3uH56de4iqJ/g2
kAyAmrZAs7Wu3UTtFWJRbVwf+KTjo7n2Uj0gWh7WAg3zLBbi4EnZudgNGjiUA6VbL+nA9dRSc+lF
sRKHZW1b/hyXNV7PoeIY9BtQgDsI+vZmCIgObRv2CdHvpoqjjmtnpBERf10n2KYVi1l/7hGe+9Yi
/YjuRdqe3TayP99f151Xk3oymHYayiiGbtFeaTdpUwWdxJ8rte/9qLSTz+mC/OOIOS8SZ7mVvahm
lnzI+0k5+KZ7ywuKD/gihF4qfJvtCVov0UrB5SG7gqehXdToQs+jWyUhUJkOHpW9fcoGlSx7cPw3
9IxSFTOYpXj2nbK0v/PNdd1TU/uo4rg3Kek8CzMGeC/s7Os9swrRtBb9eB83vAWz5bp7HufaeEJs
A0nH+x9vbywp++7Q46W2uW3Sz7zO6jIAcx6ocQVWPBPudJravqRZ2/2HsyDV5Xm4iHWcrXRHiWQk
uEYMCFoN9fCQ7eEvdHqfFlVLD07CzpciHePSpnsrsZebYzdM64QOKSfBUBEg72ozfM7Ktj7YDzsX
MgVEHEHg00nYnfwVv1yOhln2RrFM7L4mppMx1ZpD99DqC88a46p5WnLbPgj+b2t3OPWBByZCRcGQ
WvjmEaB00vAkuSM6a3WinDjd6r9QpswP6DgtP/HyA1+hpV0NykLMhRpkSVRc1EbpdNhwFWJT794/
MvuFaCJvVgLL6yWIiwigVZlydVNG8dJ5ccAGDNVlQg/lYOo7WxXkFi8fSReF8S0pOZ1mPaXOMWLp
W9kXq+vt34cmNaDKZfnBUDtXmkWVzqSzyWEHcnE9K5uy29AOWBIB4TfPYih+9Jo1vSqOPn+01kx9
cBt8C9DYNT69eznpUEvBECwFpZzH9cBJzzKGBnO0rCV+jfLaIJxIpjr31MJYDkQ29haUfEYqyvNo
oEx4PdjgQEseFqQWSqfLfs9SyM+qYlgvwHTTx/vz2jkpUteOoJWyDPi0zVBmY9m1iiEBHE1lel06
TT+/oUc7dnhgtNMRLm3nJWQ8RzasEIYFDXo9tUzonag1C43bchjPERUyTxmb320tNh6cXMyPpXro
uyVP3iau5Frj2xEuYZq4BZ7aioqAaTIO/mKZWeFF9Ag7z1yE/Rqh6VF7lTEW33L+XduL6qb6TXez
6si3ceeTUm0DOsJJgdTpyI39y400iFCDusc6R1ZW/C82lezLoorlg+32yVHgvrfGFL3ocdJbRf5p
s8Z2a7lJZMbkdRiYPw7GbJ2gSI0fUly5Ayk2B6A7P9IL31vkXwfdbKReS7U1skmAarvEMWx1lsd8
jWAZx5mDa3maPCt2+aMg+ZVqb//hBaMRSr+VzjXCNDepbKZaXSxHR9zHDKpJq8/Q7RWcYsvufP/E
7H1JWB90JciaeVo2X7I1o4haEqs7x+PyoJXkXTkslKBPbe1gqDcCzXbnSjUtetZwBG4CDjx/yrZH
fdB3Rrs7rW2dPq+Knj63Wpz9VTloF3gibZovzaD7Vjo8DHVhN15htgkchty6yOCdCHq1f+CEsKbk
3IP1dzygqXp/TeTH3f5OqHiScST5nPbm7XPnVbeBcaN9t5TKD2eOZ93DFbj50tXQv9Ee0b7eH3Dn
I8CW4MriQ7A02zACzHjZZynHCWYaVpVu3n0oqCmfnTZav/2HoeA2SWgSLZmtgYExUe9rR3VAsbpV
vhhlBg4qWwrurWY0DhLJneeNxwXkPqtIgLRNuWkXNEVpLYPfuOhPKwYNx45z/ttQpgqKmGX9UAOm
9NoZg777s9yJyxiZqEyq8FC/3MRl+tJR8Lbmwc8NW3nA/tT2BQSCg31yK+UEKIKagoR7CMn6lVfX
L9dgU5NprCYbWin04slus0+O00ynyY2Ukxkp4ZdpFKk3q/CdotpE6tEpj7ybdreO9KiS6pqygnr9
E8RimB0LwWugcmrNyDUDxSXFBTe4BPcXdXcoWeNHUgMC99YKq4tUaFKpyy4Vi/uAm0CGhmemnblV
3g1OkAtLmx4WkRTQ3iJpXDXK45WmoC9qJzwlI+WiPtajSxT3g9+TPyMtXh1RaW55mW+jAoxG3FA6
TG52zRrbahGXxuCPaKmf18LJTsgOrq8uanQPNI+d5VxXZnPO3NTAXrHKK8C44fgSqvl0NvR0uozK
hDKfEw3xKQfHEZSgC46EZXfeQxmYy44T/8PBuv7iTetGaZRrnKouGj8OyZLyTFTiCV5g+hUhRhHY
dBof7n/7nfeQLh8JFREc52mLFjHRSQBKxTZrh3l8hG/Sfs/Sdfmgrmt6GYciszw9HMKXtEVGQIkH
/chHfG/WnDKJWjeoc27fqTntKevERD2GMruXvHPn5zYix4vMZAgaBa+NVVfyA0zO3jUi9wFKBdSk
2IvXS530eqdXlOf90arcDxF+Jd4QTUduIXvnip471SJ5k1CfvB5lNvUa4XAuK7NpupNWl+X/mqL7
N0yb/iCRvBXTkigusg06HlKhZQtAGEL2DMS8wa+70PUQl1Q+1mX/p2335auuRCW9S1MP1EhZ0Hot
weyrVYcrfGO+lFkRf7+/p3bnLTGCslBG/2UTelTjFI+ZLp8HK+zPRq/8g+rs+BsNkOqgF7GzeXiC
LJQ2qLQCQt4cmbLLdGLzsPczUamR15WD8ljqaWd6aJivH5O2Mj5jcnEEJtuZoETRUwPE4wYxnM0E
11QMY7U2gz9TnvtLCxvXm63e/jgX8yH7fW+KaMqDWKXejGjBJmaJkfUPuYfJfAbVPNd1PP+OmAmF
CX2yB0lydQKnKbvQm/qux/gK5cNzljjNI/jz8iLMapk9t0xT8zSag3gUCR2oIFIq5TRZzfwftjzw
OmhzEltP5i5n88vDWedaWyeTwAw5pgibizgJ8jRMX+yxPeJG7X0Ek/uCKtdbk17++S9DzcpSDUpT
szANpLlkrsN/4qFOnm2ncg622c51IXNcGRGwqW/kt9okUYqI4eiasGKis4uTFvb6b/ePzU50CtRB
KgwDZge+J//8lwk1y4Qz5oCRdK/qC2K/UyFecmDz3+u5d19TJWt/3h9wbwVJviTDjKAJZvH1gOZi
tdNSGZwedOEeTLP/TVMUvG6S7kiKbXdqVAjh82DvTJFlM1Kc100zMRL6agSHkNf8JArRK8rV+XFI
y/jgVdurcsnoUMbBVAxwdrgecInNSHca1pIOSwjgUY2/zShYPhnmiHNDC7TmhLOD+qc6WMZLNoTK
q8Lr+zBmzaC+v8JF7E+wKulFpGObz9o1Uzvi6Yi24dQ2H/OwMIIGJ/vYs4f0yM9474u6YLOJzeFk
IMh/PW1A8wYpLetcF1Fc+GgPWE9dhXCiZyjZ/OX+9tm7magRULMHtALefVPkmpU2V1aaV36FENT3
JBuyPxtAKZ8rOFt9MNnrUno6XbiD12XvMAoNBXhZNoCBufm0ptPxN1tm7xdziI9sn4VnZajU8/3J
7cRF0pQN6AvTozuwORtGMjh20jJKKvopCKdU9aDzQUReCsuHYJq9hH2evEwV7tShNR7VYfaHpzFB
9k6bcRv9K9GshEh7cRcUMKPL2aohvS3GyVj7/nF1+vWpt4z+Imah0Kc1w4Pzc/tpAXVyagjUAdnd
CJm009ykvQmcINPW9fs85u4pRK0vDapZUBkuQmdSvLFy1IMr8Hb/ku3wX8rBRGXgea/3b+naVVXG
8eRjskOJZinUT53dfmwtjur97/sWEV3XAmgYcipJsEASUum7HmpR8tlIO+ojWNa21mlCxeKTlmC3
6sVLm31XW1u/hLqj/DWvafmRNqb+JJI0fpY18D9rbVRekL51v5ZqeCS1t7f4tB6QHyUdk/Wx618G
hqQ0MiccKJWEsH06FcOlFrvnCgeqLsYg0rW8pFuPEF+3W47DTGlVQu24QbYGtD3m1o6J55cvRFY0
XrW6CyD1zu6+gznUbB+ZhfRijPX4V7yilXnOjBUzqvtf5fad4DcgN0WBjNvypkG2Fl3twIYb/bga
m0un5uNrEvX1HzqN69/o07xbxkMWOfn3oOeBu4OCf73UqxNXuptQ5p0Kyk4YHGVB3OJsBrLFPjhS
O1ubGYHvAPXFbtsidAbUkp025+/OeY79Jh4j8CyujVRTeUSQ2R0KcTR49+R2VOivZ6WkfWk3JqUg
VcSvlSsdlQqhlc+2PhzaEe6OxTUFHgg9YkKX67H00cmjsia1plKitc+zNdXiocowtVdFufzx7u0B
M1cySgFB06/dnIw4Fok6CgarGzwQwth8TY01TIJ4copAW6bsiIJ8+9agpkc5iyATn04eg+vZ8Qok
BmbEFDYBcLzCcgThXXMT3J/WzoGXG17qCdDVBJxxPYrZZorVz6QTC6LAcxC76F54ddxkD8vsiN8S
u9VPaR1WR+3+3dnZYBqIT4jZb4r9kW4vGFlz0YSKO/kiqZILGA71CGa5t0e4YinZcamBd5S/45fA
Vh2g41A5psBjtKBoO0C8BbIffkLpLbi/lLtDyb8NTU8Z/22Gyuo8TCe6Ur5Rq5FPlKQ9FeP4P3Mo
3YMa6E6NEK06uiQk3Jw0AvbrWSnoQ8giIpeF2zV+a3bVj6pc3SBvzOyxWhX7xezNL9E4af+kSbJ+
wxnpiIy39wEJUjgTqF5wP29miyq21QuU+vwYFpUf2et6Rqk7PVjTnYeBFh8dBAftNRpTmyOOI1pR
tXkBgnOJV56BKXwcraU4GZU7fOgb0WHW11OHRbX70hjiyGFo75OCHKU1DAad8vYm3jPq1oitkWbN
sCbpeVayJkAXgNaqPfen9+8egJuA5mXswRN0/Um7eFbcoqwwoS5Ty++aJQ1GC7u/2WzeTSnkbyf6
oA8EDZ37bPPpop7Oc6MC+kN1vftHHbv6dxGnxWMMNOxgp+4sILsD0puJrQt0pc31Uiy9WSprTZ+N
LCQwi7g5KbMzecXUife/36is2QTnqI9yp222yqSGI/IoVBPVlRcg0fsRfW2pf+tSb4v8OsNE5v4n
26l8SdoPaiUIrgFs3OIZ2sLKR1W+q2WKrZlX5GtlfRqUadJOVTc3/7N7M+kBjw+lBe0vdT43haNB
r+xC5+OcYRtyiuxSG/4++Fk7RxOwKgw8IXnxNCuut1I6W5Fiu9wOeTk3Z2Wys+Y89BOubFwa9b+2
BZzEh4AY63908WR/yLBkGvw0j8tXM8Xh4GW2YofmYF6oX3tjzuqDcGTnUMu6CaLw9DiIRzanCqGc
2VKTlOoJYOjApkDkowtvnkSTfUwaXBZ5prSHcWkGCuCGedBg2duSum5i2UTl1wBie706lWORkdtM
uI7xngWHrjwnkfaPOtjaQaV3byRDIl2AW0EpEJtzloo8UhqSNPYedvFVRdkT1E3sW+s8HdyTO8+4
TBZZVsndBRBxPSmDaCtG6IlgMm6W57qNFsLY1gV6kRjRpdEXnLcbquj3d5r8Wzd5DO47Jo8rDx45
wyYmciiqdhDcRtTIksmf9Dn/bltVeQBo2dkujOJITCAXIwSN67lhT6SlowmgRcMgNyjWXn+Ou8z4
W6Spc1Z6Mz4jWmUHiYh0r1I788v9Sb5hALez1AQ3C2gMWYfbbJhkFGYOqX70+xEH7Ac9hJDjG0sY
LhDttDj0wwZizMkZasU8hXHVzx6uE92/Kcxe+LaD+ldTxs2lwoPoPIZh/Dih/Pp7p2SJfYqyyezO
xhTripfkcUd9aOIaPSVVZ9fnhWoYPEIrn/Inx1LKU25EojqY3202SgghMe6y3EA5ZVtuyHD76m0i
I2zMxB9JPV5EaMsGrkxHhSLoTBWYRC0LdKQCJJYmrzr08v8sEvtz2aN/Z/Wf7y/5zW6WOwpVtTee
P8HU5tVIrTFLaBlSSooW67lHDSrz1MZVnyPqTmend6FSE/AdaWzID3n1od+GpQVGNENxfSsNWjv4
kOU8HH60CEFuLrqz2QF0XcPFARCadQfvx8398HZwAJMwFjCJ7aEtKFvVaJlTsG4ccambcXrIw6Hw
e1efD8L8vaGgq0kBEZeYewv+ILlNAabTrJDWzUFvmS3JxLDgPa0doa7l7b1dRaAA9PVIACUI9Pq4
DqVudUkxQtdy27CCqtWbfxeZFn6DlNkFeGWiqpim8+uwrOZBtLE7NOqnEuICFGHbOjesqUpVc+ID
rnaM7q1uem6djhd3nqKXWUpXF02be91cv9uPiE8JwZ5/qPoy780dlSkdJicdCOIU4pzX5/qKNrg9
ncK8PZJ23tulOshQ+JkoCME9v17fzGit1BJLj+tll3sUEpdgFkhwFpaVB+to6wf9vd3xKOnajEYQ
vu2oUYnkI9MG8FVVUU9FCra9MU2McFysNmnyHdH5d8cjI2Qt4YhwH13Pj4grnac1kRbv2fSlHxoR
wIqsHls7AmDSLkdOILcder6d4YDKAZlDPrNdUF2pGsrhBRFQj7rGWVUwpTnHCpwm3xgc62OR2oUb
/J+zM1mS22a28BMhgjPBLVlTj7Jao71hSJbMmQRJcHz6+1F3o6qu6Ar99tKyUAAxZJ48eY4d+APv
TiCSd43h6OkvIx1W1j9Ppymse7uWoSwGiQVCTasm/9H6QP+9+8cZyfZjEbv/ZepLPnyxOuSes4lO
BXUTnvt9MMv8Oc7Imklsy69v38Kvs0zGgjhEgo66N4nmxUlOpqyuViWonAhDfOXMqq+Fszonf1jM
77qr6YA1q46qF5fAiyPk+tM0ukHeiNeu7QeSanYD8AuiORe5brzQh5Ajmx4ZZbzuijRbnhxteV+M
OMu+KmmUn9+e9rXx8GeBnbx5CKGidb7/kG4saWbrgL8He3g3x4VG634de1xv4rzY6UzdoiG8CqNY
Zy4smgVtEFegzvMR26RQpt+13Jh9Iz7SBmm+T9P4RhR1bVoom8Lx5ItuRevzQfBrWdfJVzqagsW7
79vqQ95DQXMLQQIwj9bp7VW89uD8Ptz2c37DXUwTPqkhGx2h3F/t0swKohRZ113f597+7aGuzgzA
Y2Mr2VQvL6IFOVSjX1GAjoTslkcwSeN9Qzj+VRHPNaFYuILDPx8RNGBToOBChC5zPjkjDryYPF5H
UrbTKZC6D8EovLBOXG9vQSu8cQRet86xQxBXJPKDM0KGezFF+tlcd7Z5U9NxttO9q3v7vQWm4x2o
cncfxKR0jnVaO2d7TJmXbE+Ek/ih29X6E6Z1ix+iO2GWUUoB3r3j+qBjvrasMQ2bUnl2mBml+Vee
9hCh3NIq7nK83pxwtKv8x+TgIRyOSFdaN77btS0CTsYdhp7/JsZ+voo9H8ZrXFYx8Fdso4FzD9ou
jGNAuflGonJti4DZAuUYqCyCRpwP5cta+bVLSauei2XfjZX7HYCsiCbPFagAW7cy3GtT2xp7qGxz
j5ABno+XGqudmfHKeBbgZi0GO9LIhBwdJ761F68NhfAK5DkU8OhxvhjKTEoH0JESr1/GGfrMU/uY
LwuNMH2d3chnr4RXgArkkjQ1Qyq9rKSPrvBGZ0mHaMDg/GeMmn0TKmcZI88Q7T3cy2o/KaPZTe7Q
JjeO3JVpkrNDiLeplnD2Lu7IrpdF1qgazMCqVOi1rj4V0CRD35yKw9un++pQG0sQXjjFqEuPF99c
OrutCTayLPlv1I19sNQwUo6a8hsjbd/mIlSmixnXGipfyGJewouqSGnHNnhgk1o0+3zr/HdcdcsU
4Np8XO4NYFRes1dpBvdvQGc289Eu2qVh2nbT11Zb00iuqcrvf754PGPUbWGdQY66+E5L0BsulnFD
hMZdFolh6u9L/BGeEfc2P7091PZXvVq9rTuRO4R+hMs26RnLRC8vgVfMAJtIy2qCo72Ow6EoJjdC
f9oEmp7+GGXcpImBGIlHQCRIpc5PNhK+3aoGBoXbEj8OPAMI307WYYnpMx0hnt1I3K5NkpSNXIa9
v+U15+NZKU0uPjJT0eDpdj85w/SCG7hzYjv5NX1UXXOXob97I5G6cl9u6tzcKTxwW3HyfNR1dnoX
II73pu38fVlP8i5AeAaLZxT1IKKO+7c/5bUtSuWEIhTPN7Dgxa4p8ixpkJXuo2ZY633hD8apEdO/
ELlvFRSurCcd2xRccTECA7xseN+qDLr3Rc87B6s5jZX1pXBKxN8bw6BVwDc6geWntpx/3p7hlbtz
077d+ocYnVLb+YpymcZtt8V4c2fPO5kLNzTnsnlqKmfdzAPsMG/clAJO1d7I315LvKB2Slq6PUNA
PK8cDTrMcYJuwODU63TzUtAC3YI4jNM7PYJA44JiR35uVId80M3OWjv9vg8mxO7Rj/5XLUa3T0Te
/A9YC1cSPwtNgO05uVgPZc/24DYkzNBfpr1wW+suse04rAO93HmJaxzfXv/XrKxtFQL+JYiiSeEy
SrQ7mYI5gw2YApg+6kVDgFRYVSZPYhzWF3Ope+cw5EFyDz7bmLtJFGMeOWrp/hvlSOzw9g+6suX5
PZxq1Gu3EGH7778HyG0mE8vg96TzQPioahfnV+tvoIr/IT7eNAMokW/msnAOzkeyYXODteQABohW
pMe1JbsMF9/WUDrdKn3OA7u8RXu/coFQlQQ0oDGe+PiyeO2blatokusjGmXbwzjgPbRs2ssVD9XL
WiKM9vZqXh2PN3QrxPBsXzY9IrzpJYu0+sifG+8frWcVaVFaFDwSagpz9cdK/OymTeQQOBpxkFcs
XKnTdii12yPx4sShM/VGZIP1HC0t/pehuMwDfFi2zoXLZ06sfpm6rdnTmWRTAs3b7Glegh9OMCUv
f76IhMcIxvPIgXNvi/zblrTitZw67NERGfDSk9sj3Igb9Vfh9bhKaXKBt4e7dgK4CLeedIiZ8DjO
h8vQbVx68opoTtwhpLsmiJwm06E33YTnrgRafKqN4UAAhBzQxREYusClnzkFUJZOj91zZp5Qd+9u
3LTXNuFGtoTRBXuKF+Z8QmrN8MQzqfhZtWW/awX2JRaEstBXjRFS1a1vxONX7zTiR7jgcPy33tTz
AYPM7fNScspoZqm5QwAFs0YHe9GZ2W4tpuGwaCl2tLzVm8aKFw5W1R+Tzndu/JJrM99aspBso6gM
b+/8h2jZ0S1h8X6bsi6idsWb3FJ+F85UpXZtizr221vn2vfE/oKjx0LjenbxPTMKvTrL+J5tmZiH
IvHdqAsC76+3R7m2QTc6GqaAaFIQ9J3PKiO3MKUudNThf74HDvuhZNK+KFgeN9bvWnSwFUOxEt0s
Dy95pcCK3WTbxFse+tNRhrn93/HUNY/AHRXgU7Y+BAViMsQOyYe353h1JTn0XJ0ba+uyFuvNBeLC
GpwmHSvzS91kCi4HfTBvj7J9j4tQnVR4a/Eh/0Bq4yKe1CMsJ08B0dBNIE7U/rO/M7tWyENO896e
ehQBEHw6GdVoROY8ZDeCr6sfcuPa/f/wlzrxnZoyrwqYZGUrj8r37P6FeEMX0eaWnd6e6dUv6VFq
IVRHqOqXgM9vd6hppcIyBTuzI3fYNWZiHNmjaFXKnOAmXu2Ialt30HK91Ydz9QwyR+LozU74Mm0V
eTaszB9vcJHkENQWY+ekhhulRHjR0tKG/z/MdBsNPuF2f19kJrnbbn1ZjNdUafkcpFV8XMat9VNW
5Vzs494RL/k66JfVlM2Np+MXheFyQxHIQdgEsIcGtX3x35bZ0xrSgkyAFym1LHdTa48menVr8Rnm
g2HdkYH6CK5ZIv1ryofU450ui305pjFSEngCeZHOWyOg0QEyZBgXQd+E8zwbU9i3viX2i9MbX2Q+
Th2+7KPt3Fi7axvSA4PceIuIiF828YjFsvscg9EI9f5hT0RupuFsrAibKXTx/7hbhWDl99Eubsul
yc06t7Y9ifzWYS4LgzJzVmX32eo7t/Coa9uQ9B/lCSwWsZa6eAQneG/9FIA2WLpdI7Kw6mSgjxrJ
cmkOQa/SG5f0tauFL0pnDI87j+HFTkjWKq8WQdEWgrR4sNGINELHWxaDbs5lVFGLCt60G8wh/ZyX
rvx3Xhx6Wt8+CtcuUVrsNvQZyjxd9ue7scjSVHhFBzBWpsbDqjr3g+dVt/pXXxMR+I6kcRuBl2Ys
et7Ph7H4enncS5oemnQtjhn+pz+SbkIFX7Dzkf314o9VjU8S2stltcvMMv3px7LNKBZhdAlCmFBG
mea5ehK1Hesd+rnjEk7CXodQdtX6jxqUriJpV8oP817EqIp57pyGljAr9Zz1lkknednW5W6Suv1j
Zg57gxoqWAfQETrpFwGh36qiq7bOyHmovHejjBWtukZx0Nq48d5eOX8861ufGEVbWp62D/rb9dGu
LX47ClSlaF0nRNDCPRFixaGVw4p+e2+8FijYmJ64f/LNwMReNVOjJkogI8n8gzjP68hXiu7dFXmU
f7LcEu8pruZ+mOTIr97RLzS4H7RqPPawm0xVmLkepgbrkptPEhCsC3NDDdlj13fT+35hKQ8qwRH6
Rm56BSTZIgJIzlvZjT6F8+VZYQUvfQ7Q68AZOGSLq/ZSWHXkrVb/Y2lSlYWqajz3xq14LZ5FGQE0
b6vhb/SP83GVX3ptlpJqd3bpPIt+cnfUN9IqbIBFaBNGFJrO/mksIlnQEj8uIgi9TjZ7jvgtc5Ar
W4Rk0gKqAXjb7KHPfwv8dr36a9BGyELY37N0tPZmK+G79uNS3HpLryw43eEQ9ni7aVy8pBhJAeRg
ypG3NG7rR1loOxr7MTmQ8iFzWVrVP3iZDze+8pUZMigYN/cJEeBlYRWLJ7RduhUK7dQiTz4M1p0z
GAb23vp/KPVsDsogATzXgPfbo/H7eUPdzepl10e9M1Z7qSihjuVs7dFGvYWrXFvK7VRDSYaA8orc
uko5u1VJljdaCELAeymjnqalo6egCCu0Bh98J70Ve11bym0JyRbIn2lpPJ/fOkkvsTAlQweyNSMn
z/XB0T5cgKzXNwLMq0MR4PEPr8GrftByMjJ3zOo+SisrPSZBbR91oKZdPdS36H3XCABUVelPoR2G
RoRLmnmWGQ2Vf6CHOuOkFbQJR9R/0v1sLZjYlOhKukODwXSm5l0QUCE3pqK/kTr8krS8CPVAPaDf
/RIrgy96vraOrww1IsIabXrr7aHhs34EqEg+rZ3yEfgvJPekKkSZnGQ/0ts4G0qpsNK6lNxYfvLg
mzO1PqA+726qO8LyDq2vT29f81fCHhzJCUR/1fJBWc9/5Zi2DbIgVhdJlJSp56Tr3h7sT31nlvdx
4CY3APoru4AuOQxNQPaICS6ppY2xQFrxwJ9g55Q4escNXZZx8qjUatx6wLYFvvgAW1scQiBbGziW
8udTI9gbY3sGZVDtHHt7e/GHHUVuG6Gvsa1Pc40de2jGMYbW9iKOOX7IVegJVxz+eIlpm9tiBLoe
MN242AgK/MbPZuAVY1wwJMbhfpda2bJ3g6F7aOo2+fz2eFfXGL7c1oJjUJa4uLSUQYIwryTldjB4
UMqwAATm0PcjkMAfxyPkMoHNvYViA/fHRdDczItpac/GxCgpgxOmIvh8malxqFp9y+D49ay2oRhk
0xcEq7nYqD3m8Fg3e100GPV8cOkODo0xHg5lfLMX7PWZAGqHBELVkZcUqtr5xllav3DiJtnwxBUl
c2dM7yiCp/vVs9qQskB79/YH+wWFnu9UFnATESVo2oo829x/e2YQX/UbKmTMDTDfjupRus1hFKTi
4cgZeZfXDvRr7G0LAhhXOw9N4QR4Bzgy6ZGYn0gd7AkHjTD266rYoxRl3+dVPP7IZWUd4jjTxa6b
Z/ORtcPJUKHH/FeCgke6f3siVy5eUEoeL3jVlPbJr88nEjdi8YxCdFHhONNPAPzqrkHn7q6u6DkL
faH1vphFcGyx8b0LZGx8AW7vkhsn/9r321xFtl5ntspl93iGplPRpgWXjPCsvUh8cTD6wT2OsWXh
Z3/TcOFK/IfMBLgepEYafgi6zqcddKlti+1Ww0fcfarnCTTB1rk4qRKzyjI/pJ4zPRbcfJFOZn+n
2beme1P+6HUIwc9AeM+Cbs7cL/snnAX31EHzxNqJM2Eu4w/HuUxHxKp7IneQx1Ph5Ldg/iuLTbQJ
FRsAkLrJpSyMIjGay97toqCTdP34zfIY21n/PAVFMdD6PaIu/PYuew1VIdYIv5IWWo7Mq6Bl8o26
iTfntLYUcAFaY4nKyULWvKXulQnh4lM3GTt/tNqPb4+8xc4X53TTpsHUhNqJSVh4/p2BA2c1KQC4
JZ2dSNVN/iTX20IMV4ehp4p/SSsQhTkfph36Yo3noIsMp0VWIvaW5k72yxLq2Cr6UCOMlu4F0ob7
ZAF2zTORf5yqzNwZQZG+13Ism0MXp+lhTW1546669rnpx93gckinlHfOf5vo0am0Ms7WmjfWR9uh
/aWb/OLgJ7BcdmYMxrd7e9Gv7epN4YnmEBSX8FY8H7GNPQOUjBGFoet9lTpOlGrpv9NBgf6c4Pl2
QcduDHptmr8PepHSu22zVp6RUm4fCo/iRN7uAkHk4Hix9W6M5z9Wh2NFtzCMUudmPnqZ2BvGlE9J
gbOEtwTLHeSyLmzjTuwxKVrDwZ+nPaClc8T6+ZYD+KuZUoeg/QYUCCyU2PxipirzF48CP70wIvP7
k+N0CSIYmwUG4n6lURzrdU5u2bdsO/jsIJGXEhCRxNElCf3rAleP1zQvF6pn0UB3dXW0Brt/dLvY
fKg9M76lCvfqOG2D0QKzqXuAvf4K1H97XZe+0MpqGjLgZLXeVcNsHYK29j++vU1f3UqMQjM8Aj4b
gv66tGPQwURAB8FmGtP3maJAANVSgWD7a0gcQYMkCOaub5ZbLcmviRIMzT0IgkeK6iJGd35CNiHJ
phFAZEsnzW+D1aQ/iWq9BSFUqAGEYvZmOG1nP7DuXj+jeZQEYTKr4DnOO3fZqxKzTKjgcffy9pK8
Ornb7+JFAFyEtsTan/8uX1bmLDSaVl2uAztqVWwe/GnMdslIzNb1ygUKMXFJeHvYK98bbWRqmfQQ
kAZeRlP+xnwONqq5V8XFl7qWqQlW6NykP1+ZHrjHVnQGOYWktp2s3/YV0WfbsRkYZzbyY+mksghN
OWd2NLWL/ARuTFInxDB+f3t+V3baVhG26L/Bz4yWwvNxCwQHaVNh3DWhSFv3nT7IrHHCJjXXfbCa
AV5X0gnBJG9RzF+vLKK9pG2gFFsEflkobmcoULw9KN3m/vBkxmL50Ga6v4HvvL6RCB6J9OHXEFC8
ioaHNF+YONl7nydBlPejc8Id79u66vGUzuC8by/n688IW4zNAokLnWvY+ufLiUNoMNgO5fyMPuYy
wlinPxSWTk657cYvsTtZ953I1Z8mwhtHDTTklxUg+/TiHa3USGbqwuda0WM7JE0175rKzqKsmNWN
8/D6smUobqSNs0QefElt1M7o5pmERzMg8/09beb4x5yX5rsc+PfL/7CWW/fFLwiSWOl8LYWZTiw1
BUsXEW3/U2UlSbr3koxkpTaKyYf4V2ZH/HjqW5aGVydJALrVUlCfv6zqLcJuO+BfDqPRxkflOcWD
rCr/aAPO3tgwr88fiSF8P848DEMC/vNJoprmCmEB7NDVL4/KoenvGHTreLTtVv70E6OR4bK4/pNT
p96NivDrDIt9Q5PatlENSgCXpCgiETzuBWcu6TqrCCtp6IK60dCi8J+o9UvmeFN1SNax++jKev0v
gKyCgHA5zOaHt7/1lcsAUHSDDYkdtqv2fBlEnBbTHFNHLaq+whaHxtLILGtp31jua+OgJ0L735Zl
vLJlT0yYpPCy2VNO1T0klmgPi5Xdkn6+dun8Psr2K367zEHw81GhmwMRayjo2MXhVvYxdPBGK31A
43v8+fbyvW7C35jvMBd+ActUdezzERsAQFEjqhlRgrY+4oHppLu4tPznmiL73yN38D2AjYlkrpzs
O2RH9GMZ2NlLFdfVvZ/aNNG9/YuuLgFqBzg3kNpwI178IIQcsmIjczRF2X/2RFPeL4Vv/t3Kyt9J
LKNvQd7Xziwx0AZVwW9CeeR8QHfQVadXgLG4ENlpopq9i9VS7DdZpRtpy9WhNtARkgq306vKkPbX
yZNQxFr6wg6rX5d3EA30Ljcn9/T2Ml67Hih20nYILgYGfXEuvEoMuU5kD1Dll/7OlfnwU6fxoFGV
dja5WNySjS4zDjRb5Me3x74yzV+dnNwRJGlwds9XdN06KGo0PqIRtcqnYWmN98nk0zlK48zh7aHQ
1r1yMsGtCAUIPknPLoFNp8cTo+3gzPtYNnUPYi4kRsktNVucYOzmpUsF00y81FqPnTkMH2mBn0Gx
ZSd06KR+kR1MqLQfROGJb8syxx+aLo69EG2CytwtRtxOu162ZhDiprksx8V0k3GXlX5mHNXgqh9t
Zzvq0HWD/ter63kOu7Xz0rAfs/79YtCcFmWecn7Idi5+mHrOmxNeQE4Ztr2a/8JWZmhCkLQtSM/t
8l9ievNzLbvOo0ag5Nep98f+uKxN/nXz0W1gGzu9R+dqXLxkjk3c2ln4UmEz36d5SLuw8dTnY6BO
QK40VRFywsLIjbX7MY6dVz6XHkAUbFKyc6JWnL0CTK7j3VxmnXfElxP1FBun2kMarDI7xUEckNvL
2h93aFvWabQ0S1/uqaPU6040ZjYfEAgpT4EqJ2A1JaQdVtXSJu+7MWm+QpdNvtVdPXzFi9NtIGtU
qqftE/W9nTOu7hNWtNhn0u07PoMNmWIn4mGYIxFYs/kQ55VyQi6J/N/a1al4kn5qvsAnazHfyvz4
g9kpAs0BiSUUKdMS8nlv1H7+MmICk+/lCJ0vLN16+UIbQJqFlqWHhT/S5p/XeR1tMiKUWV10R0DK
xrR/qleBu8dq1vymwTXjeeuuyn4GtZ9gnUbvfhI5czH375SmHRAFMBS0DgnCWWCNIrOeBd4v2T0K
b/Vz5vsxM02D4j5xReUeKsn2j3ignK/NmKffJhphv0JADHAxR9nfoB6QL8eKB9XeZ6ZLbaCcc1Tk
YichCy7rnDpBjR3hk2M4y7RPGr9FHDIz5zpM0g6PVUi1S3XUysatq07iL2O1mi5UA8Rxdt1k5s7B
H5qgpDGnVsUTsgQmpIdqTO9b04C4xizMQ6Ld1LkXzgzEDUHIKcLerlIVyhEZlpM7+obY6aG38FUF
C7oXaSx/IpGEy5VKQYtYUB1Md7SV5JjiJIb/zZmC1j14Me0/YYlrkgwtE2nsl2Gui+WYBeUs7+rF
NfMdapWNe7TjmL9MiHm5n5zMFQhG5M17abXNOzyRlQ5Lo+sf8zi1X6YpM9BXH6rpH8+j1B9ZE0zg
I25cZQEhT3vuvSnj2IaaRIqJNT00/sPay9XEpMftYbFlkmmW/jiXd4aHnOoDsXZthz4OIi+uSAR6
kUaim0O5dC1iJ0Mb/zt4/lKcnDbW/zaxVX+ZXawaYLtPDsAYfsPNYUkW87809/LHxZgzriIvbcfQ
mf2Ofno/cfywbrvgQ58ItmuztGBprHFxmtmLNFx6Q/k+ThSS1jMpwf2MYrB/xDGYTLJurPq/Pqe+
AR181OgPYDhbhGJo+zvfL2037Ai860MJHAVek5bVcJpKP94F0POdfZHK2LqDm9AU26EY/wUmtodw
Aq97CbDWkLuxq6a7xJXTp24UsG4Xp4j/9ma2yq7GybW7G5M5/Um6vfztOq3X7sbKnngpF3dG0p8v
beyUDEQVlXIIXrQ3TvXeStIiuRPpOs1IYgp0jKxatcnelpNh7mx3MNYQPoZjnAqbIvded0Xchk1D
W3Q0LUhv7zuzFjhxrsaKe3CsErnrjaY2wq5Oc9jxRjPkz2k6oPXeZ8My7pairsZTFudz/BDUzdTd
Zwbd/mHq44sYJXoex7tGihJ3KN2D6C0zihUnscyqDf3UEPM/aZbM5UcyXOeHKacUkxGVds0TDAYL
KL1Ym2593/Nzpr20FwAxdOfn6tFsbX8+4mKeyAcWH4F6b4F5LqKgLXP9bpGznT3EqxjjfYtQXPPD
s0ev+pqkZc2duCytSPDB9iSaD0fP7QL/u5clvfyemIu2MmDXsVtQ80Qe1/9iFS7SmuHkroP40Dpu
HvxcCBfVThZL3YmjkcazKUJ3iSmAhrNp9XRZCSULtdBn202LETVG4RVHJPT79BsSyUYZanuV6w9h
jmPrYmziqfYUJy463Q+xDLizIjMLtPFRz4M5f4aWGCMdZjbm9IxuYqZ/FIOVWl+Ek/flg+BVsSO0
GJP4v87GUX44KLkxeI7kR0v+HuasNT3Nc7o4LXlBANE67CtTNPmuA3FsfmbBatU1eui6GT6gdJ41
D8U8tT6lPbni391VOvmKaptrKLaPMSTP+dQqB3O/ZG4eExB7CDZD5fb2R2mhdwsQ7wwjJNLJVvmL
KL2+SPaNVdg571WrY6nQZYB++oF1M+wddCSrfyepXyYiXHvULZGrWZ3EWSLSS7cZv5Q2jU/73Kjl
oqIZQHrOwiWRU3zSXqHTZ10Fo/pZZeumEjnZbP1np50W92ByNiDiGOjfonhjgNjkPymZ9Em3G20s
ue9SMuhkZ8Ve9Txas9anDnu9hlK9M6oH2aAwm4RBhV6PHXmtauJ3SAEqJAZNf10cGdZqCpDyyVNn
oE7nNKV+ctZFBU9p6ftJuFRDH0P8sRcEo0LcSgPvY9VnfBS4aWIqilDPwaCOcxHk86moBsc6NdLt
nbuimV06xI0myA/Kgx4XOuUWzDbCLutorYbBSDAaCJL0h/TXMXlWcBytcHUrFOiSdlyc0BgGVKN6
kVJftOxleddvMhy7NS4JTFVpN5hDWZPCxQKF2uowzI3tRO2E4lWLianOgh12ghX18SIzDTqsa/w9
apydtldyjdMd1mOIybvmUL6DAY5I8zqY+edUw/yOmlG74mjDaHwX1F5ih1YjgmE3jpb+YqymHsOS
XkC8OoxkuqNGh5x03fkzNasM55ldVnj2u6Wc+69U86c1GhxhdiG5UDzf1yrwlh0tLQM8j6y1sj2a
F0gbeb4u4Z/FFn/emMrke+UisRKpYEzq0+Ku5SNWo1W+s2fVPGhhGulTTA/Asl/HOH03cu+xcFBq
P7kbtS4NV6vwJA8W9b9I121JNcLn/42qfCA48HMfltmYgqlGeYcgHwJA2FCEtdH3xj+q6CvKcTro
VEioKNswiH1lH3DSG4OjRADDDae+VnLn64abuVMtOtStOfQYDxjDoj+qSk/tMcuqdfpO6Gg5IRW+
Mv+ZiimHMYJVwnSMe9rB5udkSu3isCbrtIpwCuqp/SrrUhv+YcU+20LrLXa7fdt7U7lvzSQQ382x
M/5WHf37FqL37XJnTN0kQw/+NecqyzN/b+BUL8KFdp6Kuo+09EPdu/nJiN2svh/xbZOhiTra8N40
JsMg/nYXtUuMuF73Hhld97DoeZmP89xamsDWHyq2eq6dHT55GOiaVQA461XzShONOU6IJbtyvcPf
KV13QVO75n7MOuKykGy6S565jM3i2Zq8tHif6dqs3y0N+kD73G66hv4pOX9AsC8uTzD1/LusLVMV
qThT69HJANkeA77j0SlXl73hEPXuEROdi/eNt9j2PlWtvO9zsf70FTTHud3i0rrM6ufCrbovJdZc
fei3BiFKO1NwgKg7VV4o7Qwyqr/a5XdOjf7u0oNhhFa7Ku9RrVoN+8aovP88OST93vamtrq3i8b/
bxydPt0lXJ6PTYfE2y7xCmjbFQFuFZluU2a7uQ2qDxPXxIvTt5oGR6iDvNNVVsfP+BXYXdgPBUov
aABb6Q51E+tlVlnehITHzV9rxet216cWL62q8zW+5x3uUDJMa6JY3SWb+pi/8COkm7bzU4DB2FOh
NhGprhNjEXKltk2UirbG/CKr+n+kqor33OVypchdV5/nogDU4ySkH2Ll8pcOHi2Z0Qyjl8hsFEu3
n/IMibAxwWZw7+mF4XsUk0+0HEx+SGmZXruiCOp61/WCdAxttiDqW7ekFXqOjfdplrs5YZWJZ52W
ffOQzKNRfQGe67/FcdvAOhxN1d1zJv2jGKAe/e2lZZJS767yPMQ7JP48jvnYhpDs1n4XJGVnhAR4
2T/aa/VBtEGtQmuE8f5x9WS1PvaOElkECqz1fTkP6vtoBys/mKZBSK92KqeTdrgFqrwJhkPrd2N5
72X+eld0fK2XJpbpozlyM+6XzlrNe45mXN+BdjRV6LR4ijxOw9r2R+lQQjgUbY3VgwgyryVw0KO9
1z5O9197ayrqr+ZkeHWIFFudf54q4QWRWBsnD4u8bpEoqe0ghuLU6m+JKOF3kPnkmRNV06D8aA6I
78CvLQJcxCSs9TDm5STv084uiqhSqdF9RVRzkWHiZ/FXi7sVzY0yGT85uU7/Nop1+iJXp/3cLn79
vFRq/UZ5Ky/vJFfHHGYjO3lnVe5YHeMmrT/5qY6BQDMWr0bvR38Tg29Pod1B8Z68Vn5uUy8YT4nu
g+8y1mt/dJN4dF6CLnfcfbtYzr+xMGdvF+S1K++4xrlS3YxItVuL0nx0/aZ5TD2CqpCHQsJybZXx
MlYk7Cfkb0z7OZ063Z8m7M+5ZPy4qZ/Kfh2K0+So3PxUrYPq/ipM4t1HNWbzMa/mXEEYGMU9X3L+
11nbUR0d0Uz1XxWBqf3oDM7wXwo1s9t1JS3BoSM3LbJCNn0TDU2OB552Ib48pVlJ07mJXKL5Lrak
KFCYc+UPw5iDjyW+cvoOMCOzwikva+NpwDjqbsoKGe9c4cjxOPZ2TCim3fJY2fWUnLLGyP4SYzXN
D15t6enUSzM+pEAy+rGecvfOG83GjZLJWo2HitXBbnxT20P63qzvKL56+V1S2/ZHO2lLggtbFzDq
O2l/MY0VQzXdANyGQoMkbl0/JRhBb1sFo0NEDenKJqloMDT9Okxxm2NMwx7NlRFb+9Yy1Qu8UbuO
eDPFQ9u1Xb6bfBvTBKdl4BA5j+6nVYmYqC3WmQMfuswGQlvt/B9H57Ukp66F4SeiChDxltDdk/PY
4xvKs22TQWRJT3++Prd7u+yZbpDW+uOXr1Tb37izJKuoCGZxi8WjCdOd3Vc8q2WLTrMbRsXZN73b
JfNsmjXfKVk8kr3nYco4QTncmP/Uf45X1UM2TrtlJ1EZ1X/HZtZlvgWBuq0PctxU0jmlADumslXd
d2Mxzom3rUBFoq59LpSxGcaTrZFUnFnyVpInI8tUx5g4A41D1O9E46PrW6260JsCkmYT985hgi1r
vnYrd3euafw73fShndhg1c5LMy6TOQF6uf5ph1r/IVTs6nRqiO082SAF5a3bDKvJ0N4SRFK4dfN3
KIjETwgMtJwzr7XrnHdmlP6iPJJgb7zS6Pqu0eraWIMfy0u6lbBkdkCritKI72i6TKIKz5sWGCg5
dRysFSQn+aey2KopRcXvmAfCNfc1H+LR3T5XizkxN/w4OTMr/vUSDcWY7lK0Ffgbiw7vaFz6hJnZ
YCcL//SU1FYYvpVOMYRJXZV9lZTjBtISVeWE3agdCit1icF/qi067JMWu/b85FU6vLR218wZuJXz
zCHe/UTkUHmJq7zhu7K8/jbaXES4Vl/b7Y08mBMJa/SPIGta4702eKZ+8dNe2yRa+unPDRjFFxEg
4r3n7dvPnTtNXU4ujv9jiHU9JUIc88PqcTn9O1bb+yDg2llylPjN41bukWEjCcB+gND0L4w+Ho2h
u3Kr9Ghcu763Zj6spNrH40aOYhmJxnSdl61pbetSzVSw3fuwAVtGwnNwN+A+abNxqGN5Qs8mXqPe
mmN0x24zJ0FgFTNL3/+/W3PE1h9QOinfTOTI5Sn0aLbMp80rj9zzlqjLttlZ3nwOib9mZ1JNCRXr
/RvRLfuHPZNynkuU73Eecd04nP7Rfq/wJvLk856cWxV31sc4tNu3ccNjzNauEtPJ8Y7uatfyzNM6
yaW72XE6rgn3p/jsHd+UWdRvVXER2itejDsqXifbYkY+LHvKxr0iRImUUFw61VLhKhCrKlWymXUS
fK0lX9tWmPAJRTPYIY/P6ibdhJAl08grL8dOWE3iSuTyuRpse868FtMK09g2kN7Qjvr3juBWpk3R
HW1Sh2MNbNiv1SvB9EVLCBcD9IUEYnCc1l/al1ViajuB1s7vs98iLUOMuM4pPib4zbqaoz/sNuom
tNgfE7AEee5rF+whXrtx+15jd1pO42ILeTf45Wz9NnQG/ovnei3Spau8+2Lu5J8IYLjNG314H9tW
1DfGLcouZ2Tw68Q/KnpmIyDEf6IFPMurbSb8ep6Wg3SKoYCNT/j22+11Hl1lTisGpj0znBQ3HsN0
l+Ms9N7jYlQQdpW1fMZiUK8q4OrpNDhROpWz8z7qavdueyW7F6WPwn4NGAq2k2UfkJsar8B8hvFc
njrcCV3C0To8WYblMfemebiJIAHdVBlmyAdf9eZ8EALInmCcrs/dqll/uGiflxviWbtH2S3FkISl
v+5nx1q6S6RGt77trwISlhy/HwG7upHRiTsCZ3Rx9H80YLoGcp57N91XwTh/FAd2qz4wa5FpN1I/
Ispau6SNQvFsBXXFPqgi+2GihnLNQzdWv5lNuya1V1a3LGTG71IijdRPGRf+M8mGTX8u29D7mCMP
sG4PgsbQ/aBjYOAxan5ve339ql3j54Glhq8r7VGl0gyNh1twMy+D17PCkWFB9K6xi2pPFlNOz1hc
aS3tj3DjRZB9eIoOrzge92CKS6QUZs1NswXL4xZZTExlNLUPjDW6zpa6dvdMhcHhJDHQ+ftYUmb2
2U5tz8dELdLyZrOAfRH8GplUCtqXH6Wut3uPQBiftwFzecORJz2RtPRl/OtGaLaz1rN8xDEWGNgA
ajWeRB3wwAE2y6Rxm+swXR7TeC6HZckZ5ZDbuaKn+NYlufttRVE23PllXVwWbpS30Qzu/ehe68vc
aBtRCPdxYV6suHKx5FDrlCjwTIKHbEu6D+Vm+d+Ag768YY/3H8w0BuXlMBM2S9xf4hcy+fa74MQC
xcbjdq+drh4TBq7lsxN1Z8HhWMdDcIwWrz7FHCQN68kTqddH9ZJFRWk3OCt63k9e1fjIQ4vfBeBV
hfc6KkMvdwgbR9xMb/KT4/vgEzreugmdwhLZCYiTZyVuFZl3OftMFpPW6AgKS8DHLNZREG7vGSct
HSnLBNSDl4dNCwyUmZPQ31BQx8L4AJFx4zda2mCoxm0ugNT7G3e05WStRq6aB5XZ6/vAWbh3FHPb
9AhCqZv7fYxZf8gdduVN75SVyPzG1U9FY/pfzRRildl9alRFRBXio7c0fGxk09VW2sq1Mw+qF/2P
3WcC++z6YP3d7bXvv3ZCLJQKrv7m3Ec0wt5q5dV7ftAUwxtViNoDSx2CP10bl04CaTZWD5W0j4d1
WeBRljnefrplHTYgkITp0QJvwmTGYHInA+DarO8r9TgWzb69zftaRzkBEvOQeKKUMDfU0dyWqq26
j1jH7nb9WgPy+o9j/BLh1Fc3O5uwlQsS/N8npXaeWOp94m8xA8bRr2SXn8fRRT8wo/JD1z25gQmZ
gqrItlFtYxYoUcjL1KtQ3XVRO7xoHlB9K6QsPiJ67rz3YezDKa2goNVXIJv5ltRBBDDGFr2V9rOr
wOf2OaZbkjN/ZV7iV+FE6YjixzlixZcCmNi6DIslrIeuRoPwcIUSfweNCBQREQFjyS4X12R6sOcj
O3Z/17llNeKX2NbFShwrHpakUPtUn6YDNi0znpg/gXRi67K2ev52BuiMRyn6+U+w2s3T2u0C5x7S
VjddXY2xs3XUIdOwjqcXiHicWmFZxTea5DD3vfVryCRHEKmVEW8Rxj8ULFp7AVFW+31UB8tb18Oa
fS/etjWpdNaRgz7oddaxBWj2PxbwZDcq8O/cmPfpUu5Uft/XRvoS2BFj4Y0mobt7X6pqrhOGmKmC
4DHAqQsLXpy21S5qPsVQA2YH7ePhH97wEh/r+I/2cI9WLARenKZ9ac2XFZ5QXmgr5Rfi3l/4aJCR
+RfkJ6FOx9mvL9oqvDGLSbe6UkhFcQfl47MP1EP8QIROUKM3ixuiEOJp+ic8No5MDAutr4HZAnN1
oYwvGHHU09R0s0olgYcFN6ik9SKAogL95lDdsjIa3ctV+UX+vwy3+hnKlbwySPPiP5uNnZCOPrRg
d9dgNmkUOPNjTVXnnFRObX5D/0IRUhzqFwlppEwq6EmZWa8BlHdjsI/issi2+RFEMSdH35jyv6Uf
iz5n5+YPHwh7CcLFm2cSuYGen5o+Kv6YoJ//evXEsH20Ts2cPvgvHmmP0+NEaMp2WqSwcsZJqzpN
9TSsL/5+yIvDfGdAHzt/TKqKjekE9u7LM79L6AJ99fpN7CilXyf27+m8q8P6jLtVEza0T7FzJst7
kjctGfFL0tqVeo5gXZp8dc2I0rou9EFWiWFlAU1abQrOHM5BsyyO/im0miAT40GxnEYdZgBFtbhK
Tajs161S4e9tqpwmNf9/PgZMIF2mEFbDgZvDacknd+Of9mwqByZj6f4bnII46NEasXZWvR2c92hp
6oy/snkrJ2ty3uKBopHkcJduOcXzJBbChEINwrMJaISWHrbgBF3mNcD8NsaIA5mWSfyxkMMt9BOp
iHSJqfkUydqzs7YcS/1QELv5ZIRGisPhZP8blrC77xB7b+fObmiPawMV5A1HyhWK7KcOzQqveRVj
tkrlfLgN2WQCCEtua3Tf+pG0boR0xianEmiQD6ye5Zaw77PIiz5oM9g8JW/jNoJ+dllN4aojdx/z
nUsAALm0AObIlfs9C9HC+kbDKvNqcCc2lc2VfTLsUn2RurBw7ynRnZF9lobjtffqS1yXzXLrwW/y
OTjXB7aTqsyCktHrxkd9W6ciPMDHlrEgsQgchRQCMsUGj2w1NxjJxKhilbRjFdOnxgWFkkQYXnpr
wPmTd9MmH6e2ho9EW1JFCYuJ/GJ+bnTCot4FiRMykmUDetTXoabr9q45QrYga/HpcyCCW5ww4fRz
ZobwaO59f5J9HpdFBIDiq/Iujq1W31uUQN6Py4Ejal5dKDxPVTj4l3LaxgvXlP0xur3913c1FRXV
VaEKkjP2NIF3TsvzZhWqTf+fr5UvpVhOxd4Ow5caOob4vfXtx2Ute/TvasBu67mzA75q6WVOInzb
Ogmpk7khKQRmwTv8zkvQbFZvbe11zmndCrgsxpvtDir7qM6L40HbGafkT5cLOpwbhYjXQlzvrTIx
JEDPMJx6fy0ho5a068uN/1DscPHCEIWo+7CpT8zMB9m4Nl13CXvWcRPr1g9TaLZ2umZ2mNe9RdSf
lTiCoktX4cC4qcmE+pzgJ28Ps+oxHeHqS0am7ehOWg6WlXQsE9dSC0d+9OAqn4PRhgi14ypR2KOg
W7OiXoggwkXeTLcWBPXbxNjkfbANLvLZE2oK/4K7V8gEwhrypgcQUll3VA4YD1pEpt7yGL/bbV4k
PtsFzxp+luKm6BuS4xbdevWNcNSiM3ScnNWw5oX+F1iGP7izBL2h1OiY18ViRIL4x2Y1muL4VEeV
H3Ke9tq9dJ1s35pyqn+VGzwyWS1jiWDBiXeDs3No/sJpOBAMBi6u5jhX0XLSRq5uBlaAEIJ5HNki
XFVArme8xneDninGCykBQSHV+2iK9lHKbzYFRgEThd1/I7zZnqgaFCp3emc3d7ptRa7pd98xurhT
5iN6lzfsGtuSdyXOgowuwuDW9a7qg73iLE+RX2huOL9SMOXSH+y0Gz0zP42acAiwMXrmklFytE0d
moPLvo2c19EcDM+oeSbvxXb5nn4F0nTmsnGWR8li71Xw1kTSDXGaNVDYirSW6hHeg7MOZhkQzl08
N8bqS9BaUgJz8bYG3QDM0jsHyFsnPmGOuPr7tSnnz+Dg2P/ReXXHCnq987nfhU63eF3ekfoXbX6N
xKoyPmb5Yzq2cHuoB9ttbkBZYP37//8qxo46jy+YWeelrAViAyVN80NLXU1J2ys8d7EsGzJ367oR
mLCNvFGKkecqtW6j1J0Kol0Wgld+ekAZPFmIQ/pUUfsxnJze46oK+Z+/p8P3D1D1yH4PRlX/sXXV
lAmiE/t7XMKguivmiZ45yLtgPTlayvdj1v3fSHazyUl1ao57ufVbTK9ZNJETKipiec1GMvCt4yzl
v95aoiolO5ogR8yM9is7EPrzFby75LNnydrdCCVW4zsr9/fCkZ4OFJ0cOZFw5X8b0qj3FSX9wS/Q
OEEWeRMw5Ox5lpvN8VAev2S4jG9U1ceIlMxSdif6qV10BVUdZP1IPD0pItNEKJHtzOgHzBSvlOd5
pqrvly50VdK0ZG1lolwA7yegyXuDEABlkVb+vyncifklen36oMdtJpxkjvRbH0jHSbh7BMx1S5zi
vZEciVlo1oCSUuDh4mGaFyD+ZVJWmEsSLY9f2z7YXro382Y/QL87U+4NRLflrlV0T9EyuAqkquMW
K5bN7C/BYQVBNs/6mG4bZTEyzO3sPQSF2HRO1NVaZUY1sZ1zvEk7qSKfLpoJuiYfIzmbbK2QuF3x
WX0/RIsTnHa9Ox5WqEnqfLCaIIDn092ntSMPBCLY+MzbAwXgS1GHMQf2JoO7gjnhrRAegi8RI1vd
wWkwnBRTcJzieA6fGEPGLwgvMT9GS9tcVttVx2Wc+KsJx+jaR8cbdzLMJimfrKEN/wWmY0qAcI2G
Ezy89zQz+n5BFox+gj8GgQ1B4ASFTlKFUeJXCCBuCg+EySqJtP7bisropEEdAjt6SNVmTJlIXxYD
BSL7xavzaRp2m8RY0rx8u2wiCA+blSlBd8MMakuk3zlFt9zXNOmsTKIdZE0++H2JAgw6/3XCbOSn
6yGWP4XmGLtrVuQZWeF0zp7J6ybJKttsDNZFWT9ti+rn97pF73dv0cD3fhWVmiTytLkEoMrLF+vs
8g1V24vHtStUn6GaKfzcYnK9NyM8auoclrmvF6W8BD1E7CcV+P52TzDU/Fb5Pl1iPMkcQXr1Of6o
5JWPowmoKkV/obtkP3T/K+g3v73lPvO/j2KrHzUBOu/xMgWkjWsftTtyifaDfP+9SD0bxBUlkx09
g/F760MVcPEkcq5isvq2YP9jag9InoSe0lw6t2oftN3UqKTg8gE25gU5RDR10S1DuqiyyoEByXRQ
9u/HTiH2CUX0bD811c7Jwy45/xm0ap76ubB4JAdO+3QtuvbkrDSyQCCCxP7QQ78uyW7R5YwevtCP
42GO+T9/NOppc8UenRnuCydfi3WP0TBa8S8jW5+FkLx/UCVURc5/oUArmLe7GM/Xrgz8ab2oGP2O
OK5SjqJjuWtEqVbYA2Lu0j2oxZO0/O031+6h6YwRo8rd1Rl/lI1p0R8t5HtehthW5a1stwXGc+rj
R0dugZfqIoJaJgiscy9lvA4f7N49lLSqyycOgSnMKjS+31KHzZfYS8D4Kzj2w+un6r0pRhGmJZgR
vzPZPTyMbRudioieiTw0dvnR2dVIWuSK5Aj1UFeUiORGDtRSLdMr1EecFAfFwShJFwH4tKBqZXyI
qp/dVndL3kaxfC/qgkMBxYD/jDgWIZfD7/fSL37sc1SUTZ9s8+QtD1tvlV8ArJTu2nU9EiwaS47Z
oGyXW+EZpVM11qQ6Epin/oLqYdwkst906dZAcOdEohEe60xBPF93kdB+bbdudJGrKaciON3qH03c
ip8b/gr3do+c45alzeVO41bZz65nhHlpAb9+N5FWViq3kK2CNbMMTvW2h5+GxOjmUdXGLdlgu+HL
11a45SrgI+GMrQ1bSb2Mdh7qcAX4qbpmuzRbPGKhLUV5AxbdDKfBCZq7QKA8hhPvuFI7rUH5jenc
35byYutcdl3JrxNP7kMDyGzxlB6zzEwVCf4d7bo/9SK64Iyu/7i4LAHXdX+enqPDcqt88X2ezAgR
1hcpccCiRykGpONd9VrPYVmm07b5//VBiOKop5rvw+kH561urd1CJRcQ7nPEVMumU8jocbL61f8K
97X7r66d/ZOMDNznwcjHy5xmGRCsJt6TzQ/Nvx2pyXZ2g8liaxs2cd+hGfxZo+KbTgc0Toi640o7
Q8pteBnpzpYIvJna6sGTOkWcVTIWD7K7W4vwGNJ5cZsPrxCOTg/SZKyz6a+UP90/+0uPNgrupAi7
TxQ83ogaweGDcuvAhzJmj3iu/bWkyrWOj9+73XDakOAU3Rc2CsvToY/oSMBqy6+i3WxUtJbvkDYl
ul4nVgPzzvBIrJQsa9nkYKT9zx4hI9Ks1enoG/JGEmeWa67OBYB04ZR3FhfUsClfCh5rxOW1BVCx
zEOEpMULBjKuN+Feqs2xh8vk+OopgNJo0hWxT5iQnaKahKCZeb7GiYR7Uvoa0sX2AF6fw7awXpFL
Icool7X52Hc4uiHZ2VpvSUpoB/RVR43oGUM3KxOjIsSRJb0zUdaeztY5jCf+whI5HfqH0SQjIuI1
qeZCngD/ZwjDWFceu8Re7r9iMqj+a7wi/IseKLwTsw+Q7BzM9eh06iDOonir1rwUynXPIZ/BexjX
rpcjgttuNtJy1keattr/jsmq7EfEGP5+u4yq254qR0Yv8J3jkMp9dp+bgwyy2310+l8Dom8kV55N
d1xvHdsjBYbBkbSbqO8RmawTBfC99QlDWKE7RqieujLgpnCPvnsZpRV+HyTnxv8hNhTrqUF17sFn
Hs0DgnnAR7l58Z9xj4CVBMqyfMZSSvWH2451Gu2rZ11avTcG/ao2w62/Fkqd+8Xp+2xGXejdQ4YU
z1sE/39S8yCB4UVZ2Ce1NJD71jS11BaIGjiIrfXNRv/anVgsgtOsK1udrl0kOESMjHYUaxvEYgvp
NuQqQgryuk+b+iqXcX/agqiUp63YJgiCYJ4KnIQ2bHrrex5IwG6JmQBB178rD6R/ib3EI2H/HafP
5zF47fxNrDv3nO6nxsoMsrb2QUR6mF79vj5UYkuGBYT7e+skW6u2LJhYcq8FOLWTBCuMNunf6C5O
2GtDmBjpd49ldG33RBRnn2hLcfFBbKu+K4edo55ECKRh89iXf2qM0QFDN/DMHc+FyIdj4CyEgJUu
uuOJK5zw906Tuu1P34cb4TkqxmP20gDDOqBPtG8Vt8bUTh/O6gLrsKjCLh5XrwFS8mntz1TWje2l
oPH6taR7t72fvXobmKmb4w6Ni/zUhKjf6a4UDoBVzbFmT1gioaT0oZzME0fk5JaMQ+8h2g57OK/O
dgwXOda2zoaVSRikCSA4cWhF4sLGPXeZfGTcGIxFizBrdNpvliIPc9HsHEvu1GhfkOJX9KyitKzu
/M6CE6rCquFJiIR66Ady3HKEaENu18E4su5Gkh+lU/OXt2j0PnLvx5vYlbDKPBHw4QffxvKyyBIh
5tx58iGW3BZJaekqSBCOzsVTtDs1gqFCe/FzFVNzk7cbvQQP4c4ulFLeEYubtSv7gXEj6PasUgHb
aIt46R66eRzPbLDbi7956NNKD8N14hSRO99wbC0rq9o4/o1CgC1E9+vKQW7iaEh91EzFyafQCN1J
Z4/OzQY6QetDxEmy0wT2Ptdd+ycM4clyytJ4ecNp2X5awOyC05CFL0GFWerTiNSMRjrZkGXVOnv3
4dbVUZ36VtgOOYtcrrlVSR9ietoPbpqhpB0+aGT0aVBOMJDHQQX60Sik/Qe6AfaJEWFujTwXyKzY
4P+ryG4zvRe9nx6+3p9IeZAqx51ez6kxm4Yg2Nehexggj2RSx24zZq2hFjYxfO6K97rVKoN8RYux
WoF13jnV9tNCUU51qox31Rioo3j01C5Bpy1ZFclkH/sPIq7nl2OcV9ZGik7rVCK996EsMcokft/W
KhXt1pubg6cZMLfXxU+ff/JZiHB96xe6ovKBDwLGMNwRGs9dOMtbAVLyAJK1kSnqXRMWXK6Op/kw
bXOKKhkS469rhQUH9eOclsq2m+zq44c25dT8DjENiDyQ69ES5Ow2rOOboi8nGimdTWpvRDwbexwK
iAynghV7RxQ1ocHZiJvpmzdrr8P5Zit8+35wtwhozcHJuKB7BDvwRxHc2SEmLLwNR/NKZ/sCwxYO
y51q95CXGpTquy3sMTgBQPP/ipZLNQWcWN9W5o4iEWtcPwEo+FFeK1+0T6Evt7djELb60YiqdG9W
qifj72EP1E23iNmCrC8q+4+GKZsfh5lIrAz1u0fkvdN267lwVXt2Ees3fx36qYJ/trTVmCAMICC1
cReHxvBosp+pRACok2bx38ws+v4zYE2egWPr+fqom+sjI3UP9G7N0ZmfUugLTojtthN9GVwC0bmI
bEPT5w6ImMpx6fYd3BP5jDclNifF7zPDtheAdj/LcuBssVDW/xtKz/5D5iDiI/J5g6cCDxNQuy5x
MDZATfF5O4C1040MmhWattuQkduN9wP0zJlzSZy6gobd/T/xKrGTIJtEPe0giP5apbR/FfMcBw9z
t5vtx8FF95NrxMSZFxBbl6LmKCWkTh9844wBpp0Pf64fdzbWMm+cqdMpld9WxNfSHhdPQhehiKra
IBumCdxjWKT9NldwnGd+GJSQLCzyR4ckeMlAc90ld2ljanIWge7vgl2x+WcFxfCnHVBwnJslFGs2
Uhj86tewbc1s2P8FsIm/QjVX+tPmsaYwuKbCOY1jY54aZL76lrd7kp+1ChFxJcc+7r+ASab17EGQ
KxZUb6WKEGPP+tFtpdu8rtInU3/zA7T1non730XvOfdiPoCI2pDBNesjkuGL8gBNdrTt6DskiJ1J
G9Ntr2s4YPTg7jxuB28fCOe3eiSSMIa8q3PscSKLrePsmbc1eK6CTiFlt8roYRHjGl0fmBWmxw5M
06almOPqZ9/oskkYIWljgL1xyBeq+TbIgirvaiSF8826hxNa9iVgISiigTmUsqyZMVn2+sgsD4dK
Em3OrJlYBLMFP4T7rGCX1vNe2+qdl2veL02zNva55OK7wJQhpFqn1X0g5tTR3zv0QZHzISMU9Uin
Ruu0bfI+bgk2yZyQfehGYTX0UPxQa5uoUbmoxRrHmN+rRwnhk0vFVXHeYem8e6n66NQ1u+ucXKJS
/xy41R+AmhBjKxCg3G+uTA8frw1pHB7/P4qbvQJrHrd/qx2Zj3ZGypo481a/eeRdHZndLfOTpT09
noegA/4brKMnjdcvweiE4UWnxRu9QEYX/ajS1vH84XsIlwkM0pmKf4AsLeYSd9rb07TgGEnbmoeM
Cactf1adDYnGzHrEaT8Y8JYmBHdOyxHByu2hwYm2fgGlVU5jQzNIcHn2wqbvLg1clniercM8YbLA
XXasgb7r2NG5ku214tZe7GpNDC5rpjWvx0xZgyYGj2rH5IHbjgMhmlz7FWGE6jKH2zl82OU8TDea
BkusZR6PZM5+pZ6YSZs2aWpwYxZr3Ihgv+Qco+GKxZahv7W9jOS20M3atdzfo4aR+dZpKxYlcVjF
neS+vLFFsP2QSwEnJ2gdwcff9AjQ1oiT4lRYrv3jmBnRkr6ZtjcfV94zTnjwk2Evui9r3Yt3GwgZ
HE6v7ZhO01z+Adtjm2pXYkg+bGaC/2wBugp0xyQP5drp58nonYe+xRxzjuzBDrKWu+kF2MUH3t6w
756jqPA/tGgG6yNuRME43IfRj3GU5ufI3IjKwtRMXbuvCO2wBwKWrd1GWjg7/fLY8aB2eVhigWQv
O4L6viwXDWfEzwQoQWHpLSiJb5+8LbK3j87vw/LG7tby+v30FZaRSgkGWCY7SBFfUOI8hfUbYGRR
X0iVqL6wx9gKHG6Y4Q99LEsnzohheBp623+kO6dGP0pU4XvfDtZPvppBp8jk+o/xyummoyjDvzs1
yf/G2Wa834QUfraaaO7+bMPa+NcT1D1GSGNpf8wuJXy3aJvN8Ab/7pecPGsEdtMQT/Vn5s2EqSuC
ifG3qRwGtdZ2U+LIdgRZ2qIxfo/a9q4Id6Fekd6K220mrZHgOJQFl2GQ1nRxF4B4ptdo806gCDWK
8QPFEFRqE8NIz973aouOe4a0LCLdqmN9JgAJl2eDLf19qW37P7GU+nYpnRZQs4M7RyJo1DPWX/mC
XK0cgTXIl3nxKm/6qEfX+tz6bhbpxtzx5Cy2VVzkYlkPaDyL9cMd8N1lBJXuF3rvAbGtfm9emRLF
xNdX7m6Cwdu+i6YxRJYb8wQlLugTkQG+si9hv4XjWdSlns6ennaVl82GPDSSq988x/SU1l9ijOf4
CWBA7Q/zzHCZSRWcY4s0j3Vzf3mmcd+gdeyFmXvR/rkqbLe+LBgbxivZ5f6jVKMAQ5XN+gI81lYX
RI31U6vNXj0DPkRVUpvg+Eu+P8dThVtdWQkxffV28monHMHphtqkSxFyQw8D7rBUerUXnrUCaLr4
vR/KvNPCO/crZemnqqRP48slOrIiJKuZ4ZwbtGPgW0AB2aYjXN4oHFgRM32MVXvTyW36y9Fdvhux
Wv/j7EyW61ayLPsraTl+sHI4OkdaVQ1u37EVKUqawCRRRA8HHD2+vtbNmoQYMsmUZjHKiBR40bgf
P3vvdYatXWRIVbXTkpPJmM78ZlGFn7HNz+NZB5x61246Annr7cXZjrL28k1TqkztFhCQpCkmOvZF
zn1lYgo7sOfN5YDMW9oEXe3Ido4k1dMXPCQqJ2Sp0AopgKLmyZqt6huZDeSfmsYoYIC5rx2CIoac
Z6q1PhdxY0Np6hhouB9bstofoXWPHVIYPWy0e536FPGeS6FczNiDSpfpKRjuuu8x3fOJI3uV4y8n
tEx7XFqYE8kYYMltbMmfYiaV7hhMUHs4r4cwplcmyGlRjvafEBaLLw6bgM0LxoEaE3IW77wGLO7V
IRA8IUMktxOhnGRVFY2r98qrMd8O/uIgfavavdhU5m+yCmZ7tyj0hVUDKOZ7y/E+OSLO5T9k6uFK
jIdh+MYiUk947ClDd8Tk9NfUTgNFzoVFZ0XGTZrVvBCI3RScC0nyeFWEsOyGwRdisiVckLRUNkpS
qb8FAZlpQ781WGcUfOco7hQj0YxrvlMK4CHTo+uFUC4qXR0dnBKPFUPq+SiLafLoU+b6beiF+uz2
RB4AIyHqynjiuw8tl52xbtta7c0ssLTGfjV9Q9bOmgPmOf+W/Hk63y0d1pMDh3kERqDzS0+KshOv
5M5ojpFTiE+lIEuCEdIuivWUOJO9JcBKKDPofHW26b4Vu2IJiRpCIMDj59pK/qgXO3jpTd3fotPS
Iq9UNTx3fMclX7lfngnDYHarelJSWemgWYg5T+/G1nHFbm5jl6UkNjjtE8zdJ8tjx9kwLczcQQiv
v6nUdt/musnPy0weALnM1Sh6hB7fGOzmPDmcS1FLGXtk7dKgY/hWPtBllE61lJuhh/+NXzHGfMMf
yNkWy8Ryz1dtvuN4BP/fVihRh9yu/QMFACCFSlukkay2wocILTLbJI0jvc8hx6h+k8VeJdduFSbz
wekWORzHIq9OlSfSZB1bVeAe0L51uY5BDYKP0GJpP3lMw7CP2MnR3aEblJiXMMy1WEF48VdjUE0X
TnlpeLI5IrU3AxbkBz25pQ+JoEzZzxW17VYJkHyrLBvmG2e8tmDsbAyDzdi6Lv+IFVT5l3Qhx7Kn
Mc5rrnLbMo8wiVy9dqMsPCeWdW24RX525zFP8YfARCL4f0+Ds0hU/IWTQLisgjEq/COotqo41wXd
7Ec7baz0WC0mXTYRjn4MrlVl0yIi5hJkWZ3fm3zM7BVtGv2lDENkJ7eqUBFHmwmE2y62h2STkza/
JQRKXJFjpUtY2x+nCxlLtPeAwkOualn2WFL7ADBlm5futJH2lHtsmgwrXddtP1xk1KavUnWu/hwk
k/11Qheqso0om6jakj1KbhXtrWI/6jnE1ccAhHDdsVDfYcZw5He+pzI6l4mWt6yTCYuz9sbuolkQ
CDQW/D77UtBac045IKrs6KEJ3o1JN3wNcCO9Cs6Sjx1sRXc7LVn7SbVpPGwTt6vGxwrD9yYhdktq
v2HqYqX6IDwxLDM+CF2OqJ6xSbaphBW8CXBUxzsnclV5pOdaNUzdDll9+fvNRLk15s992IrursjT
7Bzw7szoVg29hmhg7MW+pwkMMKrIi7WNo55MHkD4j/Z4NT7iRA+fK0WOd+WPQfMlHhL3qkFnDB3T
PmPw1iEqcrpyvTz+qiskGdwT9D6Zp4FcsWFTmT7ozOf7SjPimCuLdc0coywaPnnUq/exXWiqB1eO
r55txqcpY/gGRWbv7EIiWl8yk7blBvOYdRBVm39VpuNAnjtVt0LNkjDUsS47mwQRe9hFbproDcOb
xSccT/qr5WXtmTeiYUdMsuCxrFMRnSWDD85gTSbnGCto3Ducs0QiwQT1j9CQ62VDcI9ASg1PJDpz
esJyE5QI/qsZ4aFdGen3Ducg7X1GlAuTg81rzxaYB+VH2kjtcImx5xU7n0GjA7hHUb1RuHsOgwpC
KdilJNR50g7KPRhOQMTo2kYTCZFTLNdZdnWr6TSzywv0uWHc5WHnoOBWhX4oUSFpDdmZwtY/Rd5y
U2WU0NQzve8cq0aGmqpF5tFu9mhUbMfAljuYXYpzMRoE5riobNY5cV+mdubdTMpzltZxHClQtmOH
PLUS9EdwFDCwAtDEMGpOW5CSzLkbroZwKdltIEm3AXaqiBgY/szsjqGyaFlONhlQNOPApLSSCZ07
uNwLe20B92UFcs58Gce2eIraai5PxVzNd20e9bfUwYiVjitnbJOt21wifKNErK2opQh3rP5OkvSX
5Kq84dxWOlw+kv5fbgPR1QlHf4lzmmLW0HBbFEFyPonHKQCEtLP8BRYwd0UFIF5YhU6ZYrffe11Z
jDsLqZHNFiNdtoVjUN4x85ePlq3PfeSs7FaHqIZqAoOrqT6ZIgrOi81yv6KwLT82TlbeDGCX9SYu
om7HKUwRZKPJc6TQxcGUaw1Jn+llaudRhvsccLWPbB0EzfJaaxfXRL14zaZLo+gWoEkXX2gVekm2
NqUI+VnN8NHKY+9UE/LmriKh7adidodti4mwX2napTTm00CWr3JkwMC5zwi8DSsrdSf9UoBY+V42
Du4xq7MnSaYd5P04uN60qrSjgx0lHcVPBkQgX8EmbJDL8hlfIgK9HW/LIRJnbfvXqBBBvwxDveVg
Q7i6Htf5hO2cDJx06dJ2kAZXpp5mbxNc2zA0ZtyI/Bw59WXV4ETqbq0Zr8hdnQf+t7qrHTz6FAhm
u7hTKF7Y4Wp1mhi8tyCds/iukkkb4mGTb+GH8LLl5OfoMdXKGofO2tUNFeGmEw0reIWncy3I9sfr
EPsi8WH2xvWUquGWfnnIh9VQ1+1MTk71SjCfnDN2KoaL0xxosBymmXmN/L6Ln3GOJu3O4z2K1p1u
oAsp1C3C/XlvSN4SIEzu+0jWj9iIBvKwnAXVGlZH+N0de5UfA50Mr+U0Jze9GnygPnXp3VmO58mv
ORwk3NEJTpVVjbrRb65FO4eCJCd4aIbZHyEGjNcU2Rz7D75gFACbulXTCJV92z6UOel5LlYRG1P+
lLZblTbuY3SNwlJxC7fccoZ1SSe3WDNIMCVaPGCuwBo3iFjfXnNHx6nE6kFrpaTDUZqEeFMTpk3L
0bsK0j1lE7kGx58/+DV81C9zTAJsGEJV3s/aTapjEiWm+jFadP1XRCgQ9zU6dXvAnxvc4GfvUMYa
SbYhpK1GGygK+fJLrIMPqP8UNkb2cH98gDwvJiA9snJmb36iF+4+mN5M31JU0M9+tNTOrZNnCzAb
TsA0Z+qqpAoIijc7jucfAg0nWnVL337I+YOuXRHU302ekE7kLJaKT60OIumsGNGi+DQzfu2AZFaX
IUJppz1M+9RJyLfgjtcZyAwUCToZWztmeFCCabfbkRwSp3jx7VTvWTNMcmIpuU6Ew8TsbyU+QnZN
4Szf8BQNy4YBzEqd8pwW5Np1zXRuSvavbS7zuAFOJbXzwS+axJxUFfVfNcoHWSiAKh+vidYUlEI6
3bIiUm8FKZvzziQlbWfTclqHtoHPYovbKim/JFbNmtuLzITHrB3th2QGu3iw+W7iVTznw63Vh3O/
DkEvcMjwWir/tjH9sOZcT3QUTWAkumkDH8brr6sfdgJycFWGuddtnYpZVaC8Y3Jh/JKI9pf040uH
6etzgKCBKJAmkMfdLkjCTQwrJV1neTbdayYGvFjlvLRPncMbwlvKF48rtC77Zw7wWf8S+FjTicAu
3bMFpueFVs81u98k+j6Kc34NMml/gczRMESHUWX1Kqw67wNcQhgEY5ot7Aoc7vFDEjxQ6zAT6i60
O0MAfMLtO6AbpLq9uIGjcGrYcXfvRIFvdjaMiheGUfpfud2Od3CjRXBgb8mt7oTJJ/+AxTY72Uwf
1Wun9WyaZjQHAEN1uH3XC2PmEcA59qqbsJg4Dg9a8c/Ovj+rc6Pn8aLjuGlPYxoFKGgKTMyaJpKi
NULngQgs/xdaRGj0ekcOgJTQwOypdE0EpCfFlYtl3FDBgu5IZsnXNg9x5G7yNsGg25sYCwCtVErW
GmwyXgF4afZ2Ig+0x23R+FuLKB9FAV0+sSFgKcvVUrmEyR0txUPTRiSxWSL1luxrYq37Ho/COm2X
RZIjUpk5jKPP+pIVOs6+l5ytOpg7jJxdDfNYf07mJdQHvH2uvxJdEz+l/hA/D4Tg0S69sPO2cVqZ
r7SquF8qydvPbSEE6hChkmBFjshckOVRBTozA+KSzpSoPdnC5nveg6kG5qHmaNWnFbmPiKTovOv1
MD4szJiNVqLCsQvzpMw/QJVZ7D14dgJpkc9jOBXRIMeCdU1c8cbQ5wp8SZZ3UqSD61NaBCAIKqr5
ds+pPfswtyzv6xgPW8c/QCt5GxDlH3dFBXRlpVJgcBsnCaMPfSky+87WpX/EDdCnazg78Q4Cc14c
5irp0jOmOza0FierOIVAbfUK5awjnxHCD8SU5O9RI4252ADW7LUyg35qRzd8sglRuzvDh3MNvWtr
39dpE+95Pa+rfG8ZVum+zneouj3uoUkGL61fYjNsJwsD0+DyTYa9dPdj0+PXKFJZqv2g297fjERK
d1e5lpwL8dNrh9KlFUrAUdS7qRvVo2U0po/UrbpiE+LV/zxD7go2BV7hR5zoqE0RiWOs6IxuNKu+
ll4JECXBwzwZQ6bHQikJMZkSy6L8SjmoTR4OQuJFE1y2q5kwaewmW3Xg2F4H9tTnSS+wBjAgyeZu
5Fq39kJ+Ygs8w4q5btEeZiJT1pkWreOvJ1LoI9bc3DtGBFT7TVElNExZOcZwRXrtv9fgRqX3ZSZp
fDaoUysbrTE6j3NfiV1fSJgI8HEc90cbuOpWNZ0ZkeOh5+CZy9raXpFeDsQ6jcL+gYc3FIgZlf4W
Mgf4U42hJzgFTpSJgx2KOaRslrK6OFO/+HxtnvxCvCv4yA6f29sexyen3dQOv9nGsj8AB+D02+qR
PkeJs9cQXHwNm3aR6xKcTH9aotiO9zSxwx+1X9fJ0XZEDPicJry1Hp2+XrYNA4imC9AJJ91QUFEH
l3owL4uJ3GRlLKUJMFuJjYFFedTsOR6M4Wj7ZcfnExbltHM0IYJNHdPd3/oeVA94ewzeRf2PrOAD
pAbCF36M+3a30FqkqedN7tGmBVwjxLiA1zxYiqeeid/eGt4YnINpaieG+glXsYRgWHzImilz0aN7
+twJNuGzowi2w4PlE91kKEaA+6Q1fYWwEj07vlWlB9Jk8htiEWBOyrMRDGcv5Xam92avfdW2Gp3L
IzycDzm8uYScDHu5GBg45Q1XBjXGYQq+AL93tQIBXL25xLv0KfCozdZZyda/ZdpXcKX4JeQ0+a5C
Dv3wR/pnii2ekmZg47Jx58DOPovGbydMazVAlDhZynsnZCTkfqIK5g2nL1A+wujU9CoXl15CzrLw
ySrwnB+wx7bwJMuAhiLTRyp82JX0I7LGgeChjza3+q4wSBNHChMmp3OamvITph1xnRg95KBHvSJR
5HoV4ARC2ch/S9mwk7NYLMs5KPqKrEi5FOqW6GxX3dKA9j8HDZLckwUFRm1n+nZc0MLWBdhiqYlG
OUW27H0SqvTK+jRuvoXYHk8l4a35gs1NLHtnJDe8H5Qxwx16anTXaz//JqquTR8xgeNb5B2caVGS
NOYU0TiMMRH94AVfHFr+2YnEXJpt2jKmosh5gJqAp8QK1rS6s06JjMTHfGZ85yHvp+xJ6A7EwaD1
SIwgj8kJKZUWZ27McB+2Wqdbth9dfstaap5ta6VLs++9dL7BTw56fLaN/ynJsRdOfN98trFpEyyw
QTzdVVd3JR0o9SjAUxH3lU62a+j2j0guCAiPVexjviBHkPeXPHSmYCesstovghMQGV3RgKTgaZxt
ux6aNTy00N8OmTuo3QBLFb++B62f2EXWV8fRUeYz9M8aicJBvzpUE2TI7dhysDlkQCG2cxZ2+i70
uuqTly75iwIZyBnIjuaneckyfZETdrotZY2S21jiX97E0xJHm07NuDATgEx8GzFeLTrLNkoRB0H0
/UlJbIQlw6oT8EHLeQIg1O91GOfumvuXD2R744mXVZvqsbCy0XrGXsz03TBjVtslYCZmtMV9nIRo
ZoJDkj2OVXHgDJebm9Zq2nsxOfWwHbpxSHEpZIm3tcFffspxZqW7oA27fo+4kjDcNuTANdUSlwci
SclGuFjZsO3Dpr44jq5dODLBUuzbaJJ8xR4uXs4dVtl/7cIJ91XtwQAkgh6q/YKdMVlxnpCcJxe7
dIA/5p1+mdiTsHvYVleuCAhVqGf05CdSVm5Wgr0I+nqFpdWZ7qkHZb2GCUkjV+XaO8kMg/dxMHpM
jzXPgjYB1tf6ghN0HLcLLqabXA2xdzd2eZjfjFM6IUbn7bTHPpq+jpYVCIZ2ZTw0Wy7ySPcM2JP0
q+sH3lreW5UMzXSL9huYXVuUbXiaLJKAiAcjIXCktS7e2uA+AWG1rvhoaa+nE7L4Hdt/MNPsgZuT
ERv1U0VawSuvGTWL0USqqwS8wAU1ks6bjO27tg7jEU6ZH3jbGs43S0JH1bWza3pGEIsA8y2ONb7i
1vDecm3IX6syI3bsaD3fkHtLXqlC6vIae+824Tjh/7uu5RuOPhOqbDLFj9pk9Hcxb9ARFEY4GSJb
ZX7AK0u/cchCQIqo9/YBPYDkQlqsZfg27rOeqRxd0X9IR825rkuc6CFvbP06duSPITkQLNzmdsvo
16RcaGrYyoYJH9DtDGE5SDBbikWDjYh4w8ekbLQ6RbHuPy7VsnwAogF/gWr8B2EpzeITMN8YCEMb
HpwW9xawnmV+EnnjXc0MM45An7froXWS7MBIrfieYxMClN8RnD8VXss56Uod02vwYGAUXGNb2Up1
gx0c6y43r30zEpGUhlg9PNqG7JKi+zAfBGmE+mNdAKHdXQeEffXyqetPFd/unrRy1J2nrsrf6Ci2
AnMZc888bBod+FEyKG/hQFqKTh5OX77fmMJ7UKXTbIHS6XBlnKjch1kYMyaqpBFymrKssBH9Fknf
1iOpgGumzm9hlcXFLZAalmI95FS5vkPLd9MUHBmvh9ghOimBsLgVcgn0VpgQZq1XkaNbueBk8WeS
bu9uNV/aF9eE3WsT6OgC+Efgah47/CBt3dhXjjwnG2p7P1+2i0rsBzjQWJ9MWNQPuCOQuFse86EF
BYaAzxnxi8D/nm+w8QJ2hhwLfn2JajvfWrnjv/GwjL2uYHAnRzedJN2aGgziOvKK3Duz1fXxHh6R
m+xJUfII+F8OB5VVBTuT5wTtJcIS3SLLzxGvYFupl4QaxRxiAcbarirrhyeifDksVZ/K3ZT1i76m
acoHHK/0Yt3R6r4KCEEONo1ueStLMHs34FuMs0sG0X0HZJ/84Dwz3aZYGx/cURP7qwq7/pgr23lm
0Qtv077sPoXkJPttbIWKiHzpktYa5UtMIfnRW5ZxXMVwEDqOaUvGdHM42MccVxOOuFS4bOdi7tpN
zjmDVLtSuP67ugfLHLmRd1dgs7dYQrP+O+dl1MtiTO2vKR7NL0PvBJ9FPTAvws6AHXHYjr0Phewx
Rmlm+LJN5f54ho/lO+uCxoQWn5HEyuiodazGbUnby11nhJfNji6X9WGJ0uWLFMaYDQOqvc+0yXnN
GUrESQnwrLmf4RiAMADYgvSNHenOjWmEryhiJKVSZae3VoMfcxV2sR63oeUXdM7QgjatSVWPoI4C
gV1Vjj/cOSvuGe4b4XJmC4NUFbktxrmIictrLxin7AKLUzx3A3WBNRQRg2SHidalUOhsoxdU1joK
ndC/VUtoQ91sPfHZJ+fwgHsnSdY5dlQGkFZMkYeFFfUHFBFi/FVjqRcmqQb2xqIG3NHMhEXUFwOw
EYY8TcmuYsfDN4AXb006ymRbMmH0Mb0SFNsjdntBVg6aCOmzuke5nq5SRIXIS9SiIF80LtLu9gm2
gisRoC04c6VowKvWQxuEHIZ57AS+UO4dBrg2d22QAXzAnmPJfWFPzFeKaEA6uMNrv/zY+6Cz8DRz
7Qfjt1d0bslfNDeme41TADoId6Ndn6il9CUbOxvAxjTWP2bfEhdJj4ZWPgL5jZPLut+pOcRZnfPB
OhfahEu28Zw6ZNV12LFv7RnLxHYpU6vc1UWvXjgbMJZNGHCLK4Ql9tJ0XkD4NZnpgMVQAY67Ui2U
3ZGjtLlqy3G68UYSDRs3k1eZ1/Ki59mfi7euokp/82zqvR0kUrs/lw2AmxWQPxj5Q4OKuHKzRfvb
irGRIxoDrZNVkrre85jUGr1BSXr7WZMSIUcPql9nfykn6Ix5O25Swq7DChpZ4zGHXvo/Sjx+ZzO3
4u1qLIpX9sCZgNWH7sOqhy54zRxh2QcJO4cf7DIe8vvRUn1yTtvaJ8hHiJ/P0RB6bbTOiEWZuNuX
jH0FKOqGBedPa1m+pbR0gN9pY+907HcuLR3l4g/sACnfRA0cnRXT29viMAYeHS3yaMKsos7yPqTg
gl87HyYyCJdwvMtDE8Vrz2lZYaOU73fnJVgVdoXxZm81O7W+hbaLfm/BZ4EfO4kXv3Xabx0Ychw1
kjJ0r/xB/MiYZlTcstvqW8JMjO5uI2H3W8tEAqN0QUCRHxBn9D+hdJ/U2GVP4E/Qo0DmmefabRjQ
SRxo+A6hq9GrgQGNP4yrRbQBO4GQAfFM3XeFn1AdsNrCsmvc7C3kE4T+K4cM1ckd/ctIAUxGKemD
7yUI2wHeFOycVcFRMFhBYWIRqAoxjiTuDXm6ENn1tDSUGxy9JioD2Dz+q99i8W4zY6K1LCJ2D+2Y
4Ab3OQEXnEjhC57y5CBNCo3HlCNR5MwDyL3leWAJAVjeYdiZVHCV2RLcFrbT5NWdKGv5XeMJqI8h
wMgSRnkrXpnsYTnrOa4cIqOV32V7gVv91lVT2e1DGS3DujBom9uZSTpij+tuvvXV1BNbmWJ72pS5
V38t4jj9HGFkfHb9cAL0Nhk+plemGYpyD/upb1d+KWKB2abvH1LmRUSHzOR5esTrQE2Nya47Klfb
QKSwj79MVapeFGh96pdhmLC9lAOUaXsZvqalQ7W+dC3uvcLlyIkh0ntalBvQzATLRQzRY9QKGkyX
J3eWZXvPVliQBbZyt7hO86TH3UMw8PFKlMbHT0zL6VoGMN9Zf/C6hUWxrknaoXa2Q7vzh8r73Me1
T7xcLs6Tv2AoZGJCLLYZOjVODdgaEu3Z5XTKN5R48EYJWmywIweELmvygSuBIJpu7TmgzeQOIG9X
ccnSuknogW1H+Ew9qw1K/XoIMH3f4gPp4JUhAkG2FoQgZLrmWmGzFf2YF08xpJEIzPWE+Ih3Mhy2
8HbJHUR+PiHHRWouD2zIabyhHeIWB8fBTbet5eB8g/1r0kMtEszYSdA5F2j2Q77pcfCzurvMg+Bl
s5xPton9p4izrdo6pb0UWJSIt22cAC/HBtcOZSoJRn2ZGJfyscQP8a3XxqqQ/pT7XLbzACWD7DXt
ibi2P8GeLx7VYGZ+Pi6vmxAUhWGO8jkv5lMj/OsQHZrwbxVr64zjTScKmOJQ03MHgc1cjUBNz+XQ
T5+aBbO7pbIcC3K7DGeTTvSYHVeksHDxdz8X+PDkeWIGAbkwaqwrVoCY1Z6ZTObeHiQvyIil7mmu
Hc24Qs1dwjNEfBlI44ifCrY4EQwfJ6e1w2AEV6pjCOIH8HOx/OL5LT3zkdFftwmr+HfXjuW88zPg
1DcW6RJ6xXOoMpZXCO80A0tH3btFQvygJ8DRbBeZEKvMktmZNzEWzCM7Sl8AJNU4p1vL9R770uvZ
yQo2p5oMab9KZWPl1JO+OflDGoabrEoCihQIMc42mLrhyxLMzkc7mSu5aVFlmdE1NIrXOmag3YY7
PdM9rgjVONiOyvPsCUfQZAmj7nMyEt++UK/MJ/LLstsZh55+zJJAxB75Hh44cV59j/eTIyrSbfI8
MCsUx3cfO9kGOUjRmI/oeWw4UuWfLHgfzRpk5RzsajTeT1XS+hPwGWs6/dNwMOE0hMoUFB67jNCA
OgbTADH/p0nCcWyqgkk0yinFxTBH5JtjJxld4FKgnQwR2QTQ3I3zPe4InRJDw74Gp2CMH2sPRYep
LhntvqqE0UAbRnQYXXq4gF9ojffqvjFJ1d8gZUtqeG3i6MnuJ7FsZLq4R7JGaUnSpkmq1T/h6Dhz
RW23wVuTndEVQrjhvOr57h+7pmNR0yDcJEHkv6LVdc+Vk6XXAgobliCZ/PLPshBmFIND+tdvZURZ
KzArWrhb6YXUpb/7h/BkF4ogKrbal4mzFmyeJ5EzhOeQ4WGe/zAW6hfzjOR1rhr/SiAAVVxnDv3L
ZCxbxMBdnLpb40maIU15mFx209hNzmHq4+Ky4LH7Mkf5fFQ0Djb/+R//6//+7+/Tf8U/9P3/Hwn6
H1Vf3uuUztf/+c9fjRhy0b4p5l1XhPa7WYcjNU3AWsfRh3QH1iWQtLTzwvPvr/KrsUmg8lxMjThM
QvVuBGCczYaRQZyeLIm4CoXxzeo7c8s5Yzr9/krXGVo/DT5lncB17gqHs4/HDf35Zo5ZEmuYWoyU
NVZ6Hpde7tlMx7VrMRfCK52vxh8BnDNg49x6/fffX/z6M95d/PoM7cBl1KuPKv3zxZtkiHNy+MyO
qEx2rEXKvEpQHbs27kgIukMCgycvtr+/6L/dW1Q/lD8uJzDUyfDdE1zmeuwSD9fb0vb1R+EAxq7q
xroDh5/+7UxFfljouY5y4Pswv+zdY0QsmzrmGxAwq+t2VwVhtSGq2m2miKlKf/urXJueiu0FLmRC
X7wb8uVGcqhh4AObDPwPJsyKm8lp3txyKG///kKcJV2m0NvcRvFuKFth+x7GJmgBcHLb1URH4E6y
qu7QwEln/v5a/zYAjh/jKoZAhszZU0R1f34/SNgycKUM3XUAbRSW9CxXuaMRLHAJrxiIMfztx329
Xnh9XKwrkqzcz9fL6i4GdMb1DG78PcxHa+v2S/nw17+KuZ4yRKQQtDbcd4+qbOKF3VxRcDKObB3p
LNwRGIWM2wngJ87o/2Eu4r+/8KC1A7K9oQxQhN5/4rZFDrYUePAK0bdr6fmIuQ14IndUy8e//mmk
K6XH+x5wD913D2y4tgbKlHETS1X4z1ndIzgEtfvWASjc41dN/nadDFwmn+Ploz3AByavP/1ftgKL
eQBskLjoLGC8hyXWVORYqNbs3n+ax/iLu8hrwQg7EE0u6Zh3Tw3GQXcNLgCcgQN6YKALXwDdmTXZ
tf4PAyZ/fSlItNf/hLz5P/8qGZFMIUN0/ZbdZmXJVBwjDITGytw/LFC/+MAc1gzWQqy2rP7vnlct
MRlOCT/F4GMgocsBe4ynbJ94I8S1pcn+fpXieqFwfd8LuZXv1l5mfYzFEPIqVkxB3k+jE29cZobt
uzZ7+/2b+Mt7KEMH1IgSARv2z/eQkD+zcwKC4blBll/6ONoazYD6bIrN/+RHOcQpBbfQ95x3l4op
6V07nVilRgknD1LA0YuIXQB+CP4wNfLfd2vmO4P1RFfDoMhM259/FVZyTDcRSGFYOBVm5hFqzi6m
HkeQZ1zo22gMdr1OWqggC77k0xw6HHj/B7dWCRW6tlKOej+gXXN4r8wE50FGVsMMJNLmNCvNQagx
+8OC/N//1s8VAvllwRALX6D+SvtdeSListMIYs66Wqrkk2VQcFbdxGijGpfZnUiK/D41xj0jjrUX
huGJO7bcZYvUro5YcYIfc14PP7BlV4rzPd4s1P38kKU2zV2L+MsfNqzrl/m7P/fd87EsbKq5r5x1
jl4RVwkKbDQx+oBBF1tw7WJdzl0KaxhQyO+fyX/Xnb+7svz5zYCMQsRl5Mot8EYMD5DlSnXn0zhb
N7Y/nMOrJYAmwVtkHHMRaZkcmj76w1/xq4+OxZ/n5V8XLnX97/9lOSY85GYO7h6SfrAloxTGeIvd
/wgkvPnDpa4f1b/9XgAKfOHYgH3/3UdHyyXrie6566j74uHR3CPKVMi6cGRrIEK/v7u/uphzHSyK
04P4g3xX84R13rlX/i2yYxXba2279cUKMrP3xqmgF++SOvvD77N/dS8VnQIqEukH8v0045CMNVUE
MzgBuLSwfZlFgAM7qo8B5fpxZtoXZhTp78AFjvc1OwUKFzMBtrRGsmdLhv55xvXdbMjPiF1Ds3z/
+3ty3RrePQBCxTb4FEWvjy3k52ddXW+/BqGFK45gpWrw27tIb9vfX+UXd4FtKaSgZYOSQrx7raNl
Qn0Fe7BuZwFS1wWQEnhyRfZ+3v3+Sr9YWlm+bTZ2yR13/HfvbjE6A247aj/UIXNckio61qg7a9oo
VwnCr/ZDayewIEPrwuQQ8/eLKgU1a51Pz5tV9d0rVk4kP9Mx8dahpa2HzhdkK8Rc6wuR6+LT73/q
L15njxHHLicFXiz7/QEahyQZ4IZrYRS+TgFwmFNLnw439dIQLGP02R/u7S+eos/OyCNkQLeHmvfz
u8IQHWCeHi19TGvtqRlz2H91py5GqvAPl7r+U+9eSy4V2pKyhpPz+xHOTOlpGQwUsRkXARJQ0aY9
iNI0AQLOULXt6Ap5w2Qs6w8rxC9/oZLK9/DceJ59/Vr+ZeXDxGky6EwQ0Qhd7Ohz4iKpYaKT6tCH
v356KBPwyPmGVQBu9OdL+RYseeKlFLlLJD64TZ2hG+A7PpCqzEN8eEMj/7AY/fLXhT6nSvZ8O1Dv
fp3ndDZrIC+MiOOu2VpAxW4gm3jZJiVa/vfHFe4ij9BXvnSogH/+fR0HJ2hw/4+z8+iVG2fW8C8S
oExp260OJ3mO09iejTD22Mo569ffh74bSy20cL5ZDWzAbFJksVj1BpYSZRUbpBF5jsCv+1SXwDvv
L+XWvIhcjqub2MEKYzWvBBntAvyxdYRwZmEwhPqwkuJR2wE+3NkgWxe0PAE8HijpwPVcTQuuvmp3
HdPC5EkEx9IpeguYgCiuCOsraBiHSA6ng5sPvNOm4WddV/0DXj7149xpJOdvn7nNXUbznKBqWatw
06S4QokBnUxMd8W1gwF1Ht3mczdAiv0fRnJd9LDA93BbyGD0x8ng9YZBKb+AbFHHUAB6GFJHOrhX
HPF21njr7Av5PsNVjb6vs7osmrEGotUApyiB+z6gx0iXDfcqr6aH84hwtPIANdH5H44j7wv4t0Ru
ahTGcn6BQOdxQjgbRHEawLQFhpGFtvZtMrNrObv+zot3c460j4RJioWe5erDFXAcHH1Ct8mPiu69
iMz4iAfPfEVRI3mGJYjlBFqFb38mErsNCa3SSOvs1RxnJOjA1yHdnoJV1U6SNApOsBX6O5exv1tR
GH27v2u2pukIh73JDrWJdstVRQnN9Ed0PI72ZDWfxxmh8boAzhrjSPr3EDrpczco03/3B90KB9SV
URR1ec6Z1iocqHUuKnNAKQEqzOgVkzId7VSBIEC3+PLmoah7UpOhKiiLQKsVxWVbMs3oHUD/1byQ
auUzZeXknFZ+v3MjbsyKMjk0J1XwZiTHWS5lB30JUlaDUqyrqucEZCW9kNRG/tr5dX9S8l9a3b3Q
/NiU5E9UY9TVRxtV32+SUmuOBrCSdzWm1SNczxyPzvvjyD1+M47BIxiqnMqUVqHUEVWexEjbgnep
3StnpbjYY2PjO24gODXb4rPRg1kouQ4xQRDJ9/vDy4i1Hl6oNsASGmU2RaHlgjp13lmBMDjxqjV8
FL46fwDVjWSp0+fnasqVnYrrxlkQeJ1SIafGZTjrCNqBTRRhQkvRmQOYR1khfhZqExwj2vsImEh7
SiCQH948SWI28i+GYagqD4nlJJE+RrQfrPaxdxGnK1CJ+MumO31GDxJNE16UO9/096qtVpVLkf3p
GBZnUKyCt5sOE23SBmG1Lkm+W2EmfsgQ/10VUDrhTtXos2vhGEJhmiF9gOYKPmVUIG3v/sRvV9sS
tktGYZBl4Sy+Oi6QOZBviiiUqraiv8c0Mf1FSwIHVAgIT0glWOIwQbAxD/eHvd1UluCYMn9oIYg2
yFP8xzVpoy8cOZgq4V+I41iSSykTbCYf4LP8ZBNGO7PcHE5zZI/J1VwuzeVwSBZqUJcAOUkNwE/g
eMyHOoUXPyojpOywQGbuzfOTK4rPFyR4jTkuB3RsqUpcDA30H4W2ZGxk7ce5M+2H2PIHDDSLdmeG
G98RQzfGFNwjpK2ri9Ko+ijDZQnqp5s118goUa/H2sFTfD+5hqHiP8yKov91f5Yy8iw3MTV94jlP
HF5xPK+Ws6RAW9BG4qji6QG6qR4xGUzIeIRWlv/ZYVX9F7cN/gGQjHbOz22UlyPbZAa8x23gV8uR
TZSFprqyuDDRLz3RehYPteHoz+j8FDstw429QwVXM6jKUcolCC6HUnw9LkPTBOJQotlYj9N8glsN
2HkuPxY+Tt7313RzZnxB6kqg60xrdaskmQiVOQJ6AsU5PxdkkMD8feWMdE66s4hbn0+jwOPaLm0n
Vaw2aayPcDwyqR8zQwDsayU4mejuoPBt/E3jV78gaCRtEkZlJ6uTQWW5b8ivGNJxSSNZ0dVmTYYJ
Z6KsbqGAUF9ScCk6RxQ+do7E7Yfj/UH5mH1JqLk5g72GJgnE7/bYNDGSOpACPERoyjNKnSgO4Qyz
s5ya3AnraQn5OKPzpJMdr45DrZaIJLdGS9OpMt/FKS/IMM4xNTONKsK1xa8vatlAFrDV7FpVGVKl
kdue2j4wkPUYqhcVUbXP97fT7Te20e/TKeXReeYGWW0nkNcBFDy+cZOlqEP0BNmvQdKOF3SC7C9t
CxPzGo+wCz1w3IAs74++8Qlc3plkffwHb2MV5l1hj/ByKxr7zfxPgPwxjRdMpicoTYTA8/3BbvMk
opBGm5ZzYxn6uv0sTXERRMSdQgXafcWQC5EdMQ9XP8Myl8KaeCiCDDHJrm3jkwUU4e31YMEhYnx+
hY0g++o8pZRIVQSeuqOTxP/xIGpecGj3EZJNzPf3p3p7gBiJhAwKKXc3813GpK7Cmi+xwNvoYw7j
uArbS0S7c2dDb4xCBsYDU6YG9CRWX69SXGS0VZ8FnV1ov5j/PCo6Uqn353Ib8IQsQcrZQG9huyzn
UqBZi5L0iDyrlPOaQqN/sLX4qzHM8+V/GMkmwzN42VE1W2WyPaJlsFcGjF0BI+NnGojHDPFh9D6M
9OH+UBt7kdo5jxANlWo66+sPFDrY0thSOwbfxwaWRGedzVEfXjSdev0hM5rkUzbB22tEX31pBvvt
lWTU54AM6QAUbDqdq3OPQC/1nQwYFeaF+TPt8PlUDOhSJuponu7PdesD/gYtuL8/37ohiAZM34lO
H5DjqaBJJZDJ4L7Hr6gd7nUm5LItIyzuuMxIAllUBKVXO9LxManSJtiWlTEbH9G7K7+Uiq1/0RXw
vYe+dVwvK/LizdcVo4Jc40GpUTtbf0zkesYxDcz+OAKlfMJYqfS0wbX+h3OAwR11QIknoJG7PAfD
hDG0aiLRDuMQXdDZQKvVmOsjXn5vL1IxFd6TxA8aq1QEl0NpOoxlQNbAngSWJQKR1hNOeNYhMJBj
efvmkLUUCSKgA26tzpxeN5gC9UZ/rPxmuswuytghjeJz2o/f74+0Fa1oxHHNSHgVzenlpOzWyNw5
xW2jqsvuoa15IecOSP/7o2xtdi5Uw4JbiyqmtYpWpeFT+ovhXlYOtiGo8iMFXVvVdW6LfufyvBmK
SZBV8xLG5AuEySpLmtFZauwOb1fV6sUFe5TpWg0dNQZYSKf7s7o5V3IoVs6mSEqma65uLgUjb3hF
yB0leRZcgT8HSBC14SuebM03tzehpMY4dhQ7M9wY1ibLxV6ILgLXzDpK0spmH5R4YXIFkFW3X7FN
1C5plug/kVx1CkSgrOqt54wHw5+Drja/hRROFoTjjJZdATlNx2AHVY72PEVDf72/rBtfkE6eywwN
IDTqDRQp4gmko5lwLBHefASxjDKnwM8NALi5c85u8jw5K6CTtGtZSwATy93vAy6JjDGRxpzpiDUb
0q6mgQAP8AXlUva6/Q95WPJxFM3Osbu56VYDr7YOmi7A6s1wPratNpx5B6JeFFlQNbU5Lh9RWw89
lLxg4GM+/ExjOds5kJt7iMuAg08Hhcr0cuKI7M1t7WJ1ooaYUB0iFVlLLwjT/NlHIiCGolGhDDIh
cbFzxW8PbFjoTtFFI+NcDlwLDQlWnLbo8iX936h+VP/q2BBdoMIIr1LFfEkwgXz7QZU9cqqBXH8A
wVarPZSKq+V+IWcLiP9IyarJnrs2z4cfc58rr33YxAoV3KL+cX8r30RXYEW8gqneUkAxgNctZ2sX
s1lNKOAckV9QZtgkHah4HIvFp7ePQ9JpkG66gEnXvTeuC71yavjTNmUo6agz1f5TGMJb2fl8WxMi
tFK54MhhwLiaUNTOwkz9RJWayJi3FvgvzE2/15/diADiz1FWxzJM0GhH+EM9IgfSXoTto+IeulKF
SLy5JMIXIlmnRwI5kwbN6rpAR6rK+lAHdGMX+rdQmbT3eifodoEn8u5/pI2tL0hqca23Ze95jaPD
KMdx89RXjyi+obaHZiWq4MP0UPeqcw1w1j30iLPvfLCNCEe+Ytu0DzTEN+1VJqGKUCiYbGlIzGX1
Dyov/6KIOL8biAlPUPBzz5qlt5wrEJW/P92tj2jLChfVBOr9662C2V3QZgm7pMvs6QItHSPGGJaf
jtbOzuW0tSvJ2oG9URmxb8CyLr2eOrCQCKEAXlwKtag8QVFhJ2bKKLFIo9kqFAuB8AnYi866cyhM
JD+rGRc34NUT6pGiepB+t+dK2l0O1aTvNNS2FlBWRCS4U/A6XsVod8QyDpsv/VhbeXYqwm464/w1
XeA17tVBN4cSBBCVdN3iObmMU2oFE4pmk36sICWeiJYIE2JQhu6k2IPIbq4itx91RUqDtCqWQyUR
aP1MpPqxwRPzARKD+VDinvI4wlz8a7CM4HJ/G26dOj4ZkVEnU6O9tRwP54S4bW2mZhj1zwS64jVq
Yc0lOOR6LYYRmFfPxc6YW3PkyfO7bE5NZQ0ZKAG8B/lI2J/cVj3OWpXE3lQNWQ6HHh9GRKjz5/uz
vO2MsDldrjbQMwQX+LLLaVqFjSHA5BKYY7eLDmn0W/J6dLVzgnwywnWohhHnnHMUWqjRwTfUzn6h
QjO7/0O24g3z5gkP7IsmzSqeJkLDJyqMwL/Fjv6qYMiigtGwhwvltOFHXrQW1CVk6fumNvbgcLdj
c/4JsBj5Uc6nlrRcg1IJ7LGffOy6irjyOtMcE3TyDrp7hpvUeJUZDqc2a5TT/SnfRh+GtTT2sikx
WeuHLoR96lryYsdb3TyJKfZfErTvrvdHuT2icgDQ3rykuSnU9eQSZ54wkhvB0voWgSfATAu5l/NY
Vl/ePJIwiQLyTU2Otk4m8EWnSDcKHXaioZ/cZA4vg+NWF20e7J1J3R5OGukSuOvYgDFuQGaBHVlK
3kRA811k1Y28QD1cVZClyh3/DCBWQWqg2QMq3Z5O+s6AQnnv8hilDbLcJp2AzN1ZgPjgbkZXs8Lb
tsZm7jq2MG+bCBzxW9dTlpN4zvNOpNe0Xs+8T5IG/ylkssK5g+s71kSGgofHcwa+Zmcz3p6B5WBy
G/3RIiw7PxwGiSASdYsQtdOgFRF0hqfO1oBVL7x9URDiM1y9d+o9GyFIB/aFmALYc5norCJtoVqt
FdD7pOMeixdsDPujEppfc8XCrahE9hRhUuxjRyRMqxrHYyvT+50wePtpbS5MCFWSXUIAkPvtj9kX
keuErapN3lQr7qMyTMFlSoV/TbJqRmFo2kvpbg8l49GHhsbCgFRgluOlSDgiAeROOOno7gsV5xEz
tNDwArPbKzbcflihEmR0Tbd5FkPEWA6Fmsw4o5UxeFZZ96ga9k37OXLRbNe6NumgDI/WPxiv1E8B
buw7m+p2WRmbjwqy2aSysqZYpZOGnupYDJ6DVfjLAIPmmlOQRfdKby6hqnU7mfLtssq8kUYw6Y8D
htFYzhXHnFGxIzFgiFgRvN14PCCngdGpWn+9fzZ/tzyXSZ2QAFeuTlprsue1HCoNa5eKfTB5WMci
0zhk4IkOtYlVKlA/o/u7RzPr1UZp5y9QuRNa/zHNkYMUiMajAIPdw5Bm9k7v9PZCEToBWCVpllfZ
GgWIeFSnAiNGRcVXMR1Ezic8GkM+/bo/d3kVr6YOj8uSiQolgJs4CE8c1y3NRF0haFAQguquHgH9
VNFFw3cUbJoBwAGmlOMh19kah2xCN+/+T9j40BRd5OgU6xCDkJv+j/Nquj7asYnDprbU5JkUob2q
taU+Apg3dh5Cm0PRT4OCQ8wH+bscqokNspBGGzx9Vlq80PJQM49h06D4LIyh23n8bARDisU8uAyQ
cPK9t5pZ2PMlVCRLUEIalPzY6Rp8aTR1Hg0oq8e+1eCtG1N0gSXsvGvmOngNZm2P77n1haGx0iFy
gHHDCFrPGQ1BXStG/IU07XnSDXxiIip3eTajV4gbLEqXuuKlKfx+spju0/2vuzk854rgYbGf1w9e
M238MCFweJqWWGhQajSUkx5atBNbI3qJ4OMBWXeoPJTYxCrizXhrh29AY1mSguTrcPUNWhtoRzfW
oxf0Wfm9xLHwYviddRi6qts5shsRkouHvQwnlKrImtQSaJ3T6vMwIpOSIKWBg/J1GAF5I3UToXqj
t5f7S7u1mwEe0bmlk6mRPC2/bIwpZmIKtlfVu+MnmwE8GI7tU1xGe0iOrWgkiyMyXQLrtd7Jbadi
HBmBdUyMUi8ewtxBbgkjNIwH7s9JhtpVPKJGwb0N5xWG7ZryKtKpL4OCG66oDOcJc1Tr5BfIEBVd
O39sLUSvkdtyT/cH3VhILm5Zj5HICv03OuGPCITOqRiCBEE9OygHTMTwCvJKQ5oE1Q3iXzth4Tci
bj1HeuzAjWCRSP7B8rtNAI+zXJ2wbAZ9PGjonecuhn9zrorzXPXafBr8qC3QXc6m74gyWGjLI7eK
4G8l5WgGKqTDoVVj5EATXC3egc9upws9US04Dx1S8jNaG/90qsBgFuk2vhG2Mfb8XtECxT9YddA7
J5Tax/Yx1qPihYkHKcrM+ps5o+wVg3yH9MiF6aCvyk55WNSpsDpE+VDF/KgWw2MwILeIh5Z4TE2s
FN78FaHD8doEJGtRMJFf+Y+viLBf36RpavLE7dyvTiuC5wKBgm+G3s87ae7GhoFB78AYBUwAfWQ1
VDNU6CyFnelVRuZ8RCYme2pVK7/aI0KH92e1cSBkI4uqjE1ycpPNdk0In6xjKBrh4xPJteNp7Rw+
xikNOniX+rOO+dHO/DYiGcklfU5WkhaaufpyxqzXwkeSzMtyO38fiegBGwuSsHoAGd+2exjDrTn+
OdzqQOSpfFJT1/Bm/K7ca+sECK6pM2aJB7fhqurpkOJEY5bq6f7ibn1HJDLRDOD1SYl0lWNGSKci
N0iRd5hG9VtCteZrpQbV5zTJ5tf7Q8l7ZnXo6bDwQjCBVYHqWc2x0VA9CWjRedU0qyeKiJh5d8Yv
THYw8RoV/VhgAPOramhQ3B94Y3EZWADd5GNqkHKWx8KK0dHq/UbzklagwzPoyidQU7+KTu3fjS24
SnvS8p113dg/LoUfKr703Ylxq8kOTol0smDM3q8dLgoESl4yQIDxodFxaconR5zvz3LjS0ITVyVg
hG4LBdrlLBtkwdxuRsB0QAvpm6a2zbvJjLHwpZW3877cWlBJ4uZrEsQpcy2HUlLoYRmSD8iOtirq
oG09OO170eaCPkir60e9dpzXoYQt9PY5Qm00DDSYyKQsuep/BLioovRjkER6te9jIdSikvqpSpUa
eTU3q3eSma0FZbNSUJTZMpFgOVgt9DaJaK57ee47X4xiKjCWiDCNsJ1o2skRt86GJa9DEPqARdaI
mwT7vhYLGM0Trl83+MBp/VOfOhZqXTxEKcfISEDTSz+hCtDtgOY3ElQXwA+5BtVhRl8liMTWOa5q
E2sDq1T6h0mkwVX4aM0fqykAJ9amuvkh8w37U9Zb3a+8oT51/7tuTZ9KpUTR05nkhyyXGl9QYQ1N
ZXh2kiHTnjZWPF7MIrX+TZNafbAwHT+FIP+8ZuKRtjP41vSp14B2kozSG/yCoY/dWNiDgVhYmKen
SRhBhdilXn1MXKC0ZuEnTxgG2B7P1f4EFX4P77W10XjeosAgVYW4TJezT+i61wqqQyA6jRwh3FY9
RKVrXhXkOf6HIAFDWKLnyQ9uEvRQS+JQoFfuZUOInmPodJcMj9eHrMTp5P433YqADAHoiQc8meXq
+OhBriFzFhsefvVGcBwon/zMByDJB7xdhqceu+a3D4nUAueHGiO4ZLRplgsZWEWJVlg9E5eG/rWD
M3nCtxPzGv50/Lf00S27P8fbQOiga4W6hNRJkhI/ywERGK9thAJnL9X0+Ct4DVSufEU7JCp2Thl+
iQdkmMed6Pv77lhepJCNDbo4UuyB0sjqtIy6igd00k8ogAZq4Y39qD0NpuX/O8Aq/5j6U/jcBg2K
2FOZ29c2i4eXBMfjy9S76n/3F+B265IFkjbQ04fudtNX7VE5RSRCofKHGcAnFRrx9xy84EuZV/mX
+0PdHlOyQAlm4krlVbROH3SD3nBcx7PXobZ9GjPdPYX41Z7KrLE+uX6XndQhqg/cruLaZKN/uj/8
7XaWSSgRgg4rudIadh7AlLYph6GKgYhijmpDgkReDKqB5Eyvq+e+d+udD72xuzRDIicog4FCd1a3
nQNLusewcPI0ScvoU7s+GZ3inrBpmb/jgVRdEl28vz/N20iMgjNVeodblkxzXTrGpEwbuwqJwrqJ
os9ppr82vlN8IBIqV20I0Rzl8e85JMM74WJrJxH8wAqDwuYNuppskGHa6YaJivUq+kftqAdPSgq2
P2mTYOdiv8XaOw6ZC9AK/H7YSevCatN2dTpYGFwYgEIB1A4xCvMJRoJO7Rfv2DzDIcVi1ov1YXwQ
WjB9iMi7PiG3ihdqmyYveiWC6/2F3/rYNC2p1gPDIgNYHWrcxWLMDAgl0QzZAFNQBzA6xk3B0cfe
AnMlhIYfctdC9+3+wFtfnFSKag18ORDU+jKGxQVmXvE4zF5TlsMzhkH637i1pg9OY2T/TWOtngsE
D85aYg47+3vrSBG+QIjrvI8pcS9H1gr0sfwK3WTq/e27sdEK5qopX9DFah/rMPB3IsjWFuMQc6Ys
sLh0vpbjZQB1BxFhTwl9tDuPqFIfSf0wihidYudikF9rFaKJVawmHXfi1bqiW2QY8UqHTCRyx/Y9
DQoTwfl2+PzmT0e9Rr6pqEuRD6/OTIUI4OQ08YR7ZzZWR/wKxUOVI5ijKUl5RnKTKlITtbiLwvJQ
dvbNxoYlU4P9S47M02qNA6acW/UN1SpvDuYS96yqerDKQX/XYU32RLm8O4zaWLw9CpNOcLdLsBJ7
Z/UJLVr+VhTlUkG1wdPVNLHcwBf6rPbWZyeJ9Mv9Bf6NF1h/R9C65C/IHljcusstY6BmqyeYO3o0
SpMj4s/JCavK6TwPlv2+NLriHw3lZ2/CM+U0qrginupatS94aCafoq5Etx5FSfPoVjyKdn7axm6m
3U60pYqPG/u6IEkqRx+zaSfPLoT+mrjK/CD6rvoI9C3/HuAKd1In5FSToQ6/lrwaf8RY/qiIRprF
GcfL6DTjH/DcEouuahIPO7tjo/JP8YS+lXwFm1T/V/EMQng5C6MfvcEqGqR1ymFIvQiZnW+Naiji
LBR8Uh9tVDJ+DGD/g2MR5Ooz2swoEeys1Eac4QRqKo07mrKAiJYfMYspDocF9X+rx6USd70kOHco
PD/JTvt8Qs3FeJywW7vaeCQjeO7mP7ppKqNTgVaZVwklfwEXa14iUWbPST1gwtclirWztTfyG6Ig
iRSalLJZIP/+z7dtXwn4XuroxX4xUqKfzehJn4rsibvS/Qdpd+R1C9TeWcp8Kg9qO/l/31+ojRMt
yQM0C0DbG0Tk5S+wEOvDMVLlcEUW1n4BdtmP+Br0n+3UoXnTtwhvn3Drc95+D8C4YkhJWwS4sroH
4rbSezr2ePUpXYndaI1N9M+wNhQo1DrwB4zeRaY/vHmy9Mc1E7oVKDZj/ei1fA1zrGhQPRyH6vKf
QJnCa0zXs7o4eAVEh6DBLeoRp5vpzZVFqomEbSonBDGO23KVASGa2CLlVIbqpKzwwXFxajGSKoXF
7CvzFcd6o9gLFjIuruIYKDOp5EqPnrRndclD/9ShTCfo1xc2qneaPyRYDHblk9tP3w0wSOdY7V5H
N+kvIzorRxrA3cf7C34bryhPQLDjngd1ghzect6mEc9DSKXWA2mmf6FYZMGmsxBwanK0vO+PtRF9
wLWopLEShUFzd3XkQ5f3jjpzWGZ9aIqnjACVe0Yaim9mVzf1SzZPk3N2zXoy8YWH5HhsfDS48azJ
ij06920uABhE/CZ0kd+ii7mc+BAZSJtAxsCanbByaCotvMxY5uyc3tsotxxG/v0f8aMdSrgljtF5
wNucAGdSp3tqSpwN8PRo/nXj3jzfX+StATmwVI7ADdAQW+2pNrY7a8ySHi86KJNOgWMQVqaQqHBA
PPjAbXYy5K11BDEvPycFBdTslhPEZFMDkND0ntHXwUsxN/kn3Rr3rvzbMEypArUMA+kmskRttYxg
5twhz7oeK4GqOUPGTOyDiwXNK52q+nW2XP+1ShTjpSiDzLN71Xy9v6obx4SxyW5IUC2JN1nOktJG
aA4x44dZk3t4b+E03jbNyzRP1en+ULeZP1UvA8gHgYjMac1+QMy602dINB62TgkWKWWsfIkzXTwG
moa1N+14nEBy3f/JyyDZq7rdivbJmhulIfSH6FfdtAMqBauBQG+ZaIS5xRFHEP9JDE3ylKutXSF8
hGLtb0vFryFeyUffLLu/26r7kYWt8amJ5vSUlOGIwGAvnukRtR/uL87WPoCMC2RW8kthmy+/QxGO
JpZCWU8ruyupaCMy9EGxi/AyKaVh4BvtCPTu+gEJo9hQPyLqbu0kn1v7nTwAlVSCGM+k1S/wndz0
a5dfMFg4sB5CPwOwGzvNTvV36xjD8QT6D98UPv0qPCVY6/U6LnOeoqj956pQE5wmMWGdLu48V+ee
tvHD/aXdnBiFM/s3R+O2ax81Jk4COQeZi/mLOur+O8PmkXJ/lK2DhEAIGkwEDRg+q3ABnTsvipB4
mKetemoVX3hR1mMOVihvx+9QtAAVT8UErTme78u94kch0TYUCGb0TnwphsH17FANT37glju50tas
EA6iRkIpikFXm6IrtCKNDLfzQJSi9Np17UkPdYzNw3CvIrO1MQRxXYos6hSg1gvYtrVTWsT3CYOz
J11tYw/j7xyz59iWLhfDm4H+ZAVgvSROBfD9+p6ksZGXHX5Eng+JCK3vrL7UYxV4GjZu5/t7YyPy
6SpJNhgLHigkgcsPBgDKiKmn9V4rHCRn/dk9BrkSAx7pm6seuDwSFBO45pD4O4d640WJMhEhDyyS
rD+tBatDHXwTbaDOM5Ww+Zwnk4g8TDnFQYsA5l2r0tW+ITONA7aKh9p0DAfKqbxCzVwarGNKxW7u
cCvjBrsGJWRE7/7SbGwwiV+lwklVV+qWLJemmJyyoZk2eCZOB5e5Sr+V2AOhF27vBNiNKLAYaBV3
Gp8n/BCCppzBDYweKiJYlhit1exU+25fNTxB4TaSNoCDoiOxnFCHAffQKWxjfZ7Vi9v3NS9fTTnV
JkqCjpqr7xT0BHcG3brd4FLadAZ4T0G5W+0wnbZAZzQYlXaxHRbHWZkwAjbQDD06Q65/V8pMRcdC
bQ0v5qU5YPVimO9zoyw/lNWEIjWRo0vIovzgKebZeeHEjF/uf+mthQFFL7tuRBRzLcCTYEdomyXK
KbGm2J9STFlPRtQppyBxKa3Eo/Aw07Z3ovLWoBIHSFeV+s2NIieq+vivCr/3HDbzNQ6Lf1JgTqcW
e9IHzMPwe/Whf96fqIyJy8cPnQluAYvwohGiVzvNj5sZto1CpuEG+Te76L8mCGReorLNn5W29x8i
TSCVNdXFU+InP+8PvtGtITvmOIJ/lD4oa3Jt6Qx+q9nyfoVS0HhZUxfvokkE7mEqJusSFW16zHx1
OI+RVg7XOgUuNDQ5YFea6HsMp42YLt9g9GuAvEpM5vIw4HOZBn2q8c2zJn0gxI7vhkD/txX19GiP
VXO5P/mtOIs2B9YvMsMDArUaLsE5Uanwnphnq/2F0w/85TYrrZM1VPiy42AaPQVIxL2brdLduU62
pupQ96GlTcOILGU59myocYGldutp1eRe3FDFKdpC5+TgunV2qqthp3Mi57LeZWgBc5nIqwXmz3K8
JCtDze0Yj9R0PKUZnseKXRfnxBLdzhtha1kh01L2BQbP/6zyjTifpyTDTNWLhD5Ep8ax8KGjGIp9
V9Nceai0P1F9xsMUmLb+5f4n3TjAkscoQb2AFG99WvSgSLKAsbtcsc+d0koHMuyDXxz+tDqaedw+
jnblnO4Pu3GGAe/Q9CR4yArC6muGVpVytGsYsEFk59dEVQcsyxRqCJGvjB9GYQzVpdcV4+MElh1d
hcbce7FsrDpoEIrAtmzKIeO9/MA2Zn7OrPiNpzhtcnan9KMoe+ytZ707q6VbPiC+H3oNl/fOKdrY
WeAiJMSVKI9G0Kro7Ueidoc2bT0ljpx/8KY1L+mklzSp8j0pQ31zktBkSQFQFIb2tJxkrs6OP6v4
7gyjsL7XGBg/0pnSL3Wf9g9z24VeGNjhUWhR/neHJaINGQKYxqyaeCAljt8HB+gJw0M/joaXB8AR
Caw56s4gz5uvVWmEeCbl9l+DP0cGgutz/08Gm3tgPefhsUuj6kiYsJwDRSlc92K7uoZTtOetsTlL
dBNl8Q8W6xqX6TghlrbN0OJHpRSflHF4TFFlm6CY6vWB3vqk4Fs5zi/UXKudx89GWAK9xNOH0AR0
eb2RddwNw1o0rddiV/WNyPmxMoqgAfwKOsEK9c/3z81GlkUFTHI7ZLy/kRzpqtgJySNbz25KXtHw
FTv9kOV7+ilbWxQAEfOCx4Za2mqLiqrx+zxUWk+tOgw28iSLMJArm+mxdHD3vD+nrVgApFbeYih8
0qVe7lFcX2Mr7Wdedoo5fa4ds87fz60PpbwbGuNloB41YXnU9nhb8ro+DQkWffd/wgZhBtwFQgp0
LhEYp6i5/A0KXgt9b2jwKzWrGhH2RzkWvYiy8Z/tOQfvUgdG/TcqIWb2IsJJl5bgfYBiSKv9SMop
+alF2fDj/o/aCM3kuLSDSNzBOq4DVNi4aZUauBgDtRyesxj76r612nMW5NMpqhs9PKCmsydctjEq
fGKJXnLJrehHLVci1BMX70ml8vqysb+4cMzwHKx886Na6uZ0oGniPiVhV7x9svSNgaxSwDK4c1fX
be3UPbhVdLH72FGbYwJb6DkpaOAcXZxQTmhLA9Xgpto5vluzlXKAwJ4pD3IlLWdrqJEW2v6MX3lu
uV+sSh95SJh+DC2gDsqz2ubd2R6DcWfY32XHVXYB6oQcSvZasWlcvWLUXKsTR1dA5SecrRdDa/Ck
7w03/T5RQ/8Qu7WRHFJo3tduMnP7oCV0FDx/iCsdpHuI0ayDNK6nofqNKiO0BTTMWqzJDnOhBD/v
78ONYPD77Sib33yadSakWUk4lO6A0FWd6zgQm6kbTa+2gTJHhm1jV+8FhK0BCeO0GXlYE1pXNzMI
tpKiOspaqijB+pNGp091WkaPWYsgwvH+7DZ2AIeLOoXcAmz51Q7oRqdxQq57z/dj60tT25+Lcs5e
HByFvbHqy3NUBXsZwMalgc4dmd7v6jcbfrnrJhqVZlKKypsKBXuYOG0EfuJqiv6sXQ1fKnf4H8rg
UJKhkcuHgiwFLEfEHdmc2zarKWSFQwJ/Ip7ba+iMNHGTyEUvbdaU8EUE5pA9DnNlKvEhr3X93/tr
vfFhYXkjkE2fW+bUq7WO6D74WV1VnpYBMJ5EbRyUQBDHQgztzvfH2lpj5HhogqN/Qoq32kRuSkGA
41x5YVz3HwItnT4nap8dGNq55HMZ7lTyNvYR1El8IlBcIg1Yq9AKk1IHGBRehKlWvUfuD6fQUY3D
EXnLNv6rKn0yPKfv98g3GxmBVKyBaEgijQ7Z6vY0Ui229IbWWAT65hSiCeFpDo/j+6u58eWQlqR8
TW/BQM50FZ4j1Y2Em5SNlyZdAcXcnB5jXN+PoZtUb19IOl80Ecip5JirCc3F1Ga90bWem1tVdQgS
gF1JETgfWIGfcIrEGYZDcHrz/FysHaFp0V9E9Ww1PwDTaqE7KDH7eT2/9hMut0iFKmABtXgn9m9s
TCRCpFLW/1/tq6GcJEHOvypJ4bo2/DVkWX3SYlV9hgIkPuSFvkcG3hqPbgPPO5lFUDlfHv0uzesa
yevWq0ZTtCcu1ni+ssbuEymV/nFsOmsvvt0Swmg+QD6DeAxbihbpao4QI6O0n3qKdHqK3MEgEHk4
D9TBs/gQ9VoRe1WjGp+1SMzJg9ZT1D0HU9Vegl4l0TQr1TcQ6yos/XttjaK+BKoV/3R8q57OGRqW
5ANDHWfvZ86jFIww/NegyYP/wrZssYNT3AL85ux8SQsny46un+vBxUlpBO6kjTdnnpPADQ6SCJw5
1edVVOXpNnZWVDNNcC/vY64obzRq9ZCW5nyNrf4H6/D5/ka9HRJCPmUJqe4GF2WtiBLOICCTvLC8
Km6c/glQEs83M8W7/kCNoJ7PSkKa89gB5dnLDG8iDd1Tei88XblBaKStoncT43I3TYHlNTEaE6dA
Ot1HPhvgrWdRjkMg5T1Aox0PjOWGbRwfD4UKGxqUTYbpMCElfhyU1HieRif7fn85bw4HY8F4AZEo
ybzuWlwFnY5cdOize7Hh+xfHKMXXujZeOyX0T0XWcQ2+eTyZaYIB5r2oUqpdzk0XWY2pJWtIQSlT
ukNl++6vMIx6zLdTtvBH18jRPbg/6M3zWGJwae3TfQYhe1PpwKi61jCHYlA1QBtdjRtvLuPMq+uo
8ybgOkcLr6G/9MDYc4iRW2KR5jIyTBTJR2PDoRy8nG6Bw3DXRLHtNWGlfO4DgGrXGOmMox6Uu2aU
v1O19Wh8S+RMSa3Yn6vFbfQuVfGDh3biost6aNrQfK4wKB8OZB3xe9WB5Hjw9UDneV7pyFxbYaz8
pRWW8wEzmeyXXmVIHzBiZnhwZGYJ8sy78CGJa9JeF+uwFzUJNWQq/HB87GJIUwe9/T/mzmtJbiRL
06/SVveogRZm03MBhEytk8wbtySZhHZoBxxPv1+wq3cqkz3F6b1aKyvBSoEIhMP9nPMrE7pkIMam
iE0DI76Ez6948ZtSf/7rT/HnyTOAh+lD92FudqKWfehR3cyjYCMjbdOmuXmBVMCe42jx6oaX2Rd9
PC/h5G1p7drzyevxygy01xexseTBSC6JE9SHv35FP0+XTq/oJIVnmkWr+hFUNwc36xlPNtiGufm8
5UMth13upKuxxYXRBvBYV3oSOcBMiMmHr95c+h3sIVPi85K1MP0h6clq72MTDryMfUy5m826mK65
y5EhlEk+FMWN7MwKz3TH15+Zd3ttPOJWX24bQk4etB3gglWVLukYBDSPx3ydo5yYAc9C3INQ/+tf
v+efVzTGHVioo1/FkoVJ9PsVrasOxZWW7Qb1n5/oxq4OfT3Cd1jnXyFdP+9NKJCAc2iFgPJ/0qx2
PbqQFEeSjR320+dMuT4CLt8imAdvv9ikGfzFPvEvVxgoFz3CqVTAkOX9myOTLq1PLNiNPRbzlhMe
jmzVl1sKIzSdSvYbowvNOCtWb7tC4DhILUSSBU3+D8LXf7zLmh9+ZM9/bVrd5/i9f/jjf123b/J+
7N/exsvX9j9PP/p/v/X9D/7XZf61b4bm+/jxu979EL//j+tvXsfXd3/YyjEf9e301uu7NwKnxx8X
SN+a03f+b7/4t7cfv+VBt29//+1rM8nx9NvSvJG//fGl47e//8ZN+9OCO/3+P7549VrzczdN9Sq/
/fQDb6/D+PffbPf3E8UGXj96L+c0Kfntb/Pb6SsWX8FVls0PDOikq2brk00/Zn//zXN/D/nOH4QG
jlU66t/+NmAuwJfc6HdSpmBlEIRGs803/fbPN87r0Clu5B/+/Dc51TcNKv6Ba54mQ/+9/UIZP2Gj
kJexpDjxcj8yNHA5tXqTCo4IiXZdt5jum+OusFIpYpkaQRDXwdBXcVv60c3aZf7WKUtn2dsT8tJ/
q1358VJO5x1UZbCbE8zwfiFjfzl3A01/MlW93qaYJW2nvr/TYfor2633+8HPV/pQAg5NarQyxWlT
Rtaw70zFwNnOsruCWMnkTyvhjxv+5xt82lo+3F8cfcloB/CjIv6IPFaBpcuhtswkRXWzX9UwJwtx
rJuIsNktkRkT0rEBWiL147kRRuIX58+/eqd/vvyHe7q6E0QRBs4871l+7eBhtKnTSd0Fzrj8YiN6
v/P946YCvOEOCfmGruDDQd4sQy+8hpUUGWV4gRStYdcLS8NGIhBZ2KcNWW/s/vruvi+s/3FN5qyn
qRPNGU7o75eMh7O762W8vYIGLYuNzuBAM4wsGZrBuDJK046BstdfHKE/sng+fqgUghSFJ+gPbPX9
ZXVKalY54SyIbVjzHFrTdJFmCHi3g5p9sWuchUzhPpCIpD28cDeYC1Xmsdd9qF7Q3df+wUvpT7a1
6ffdButTqhavkaHccEhk5iVJYCUWI5pco5uADiX4xaL8V6viZPvK0BbJ5I/d7c80VVRejYKyZSWB
W9o6JqSvPMDDnJfY4SD5xRLEye7nZ4DsVm4VS/wkjv/wKenVxUAUc5ykwe5OxQPuQBH7Sp7fNqHM
gJmmrBUb5VZGlYCEBxcBM10Vj63XMlxbhR/EqdFgptguAxWDRcd4YRmuH2zmYAw6GMzSGQ8KVrvc
dP3o4nW+jssDIKRlxdzz5lEtwVI/rrmbZ0mUTnWeFFAtwpjZmVIHIdruu41OE3DaCuWNzFAMbTxL
Ml/eBDnaHu2EBgVji2TvYOAm0IC4MWbcmFMu85u+CfDybLtwxmSg76wqMWS5vkgkBNWuLlzbu+zD
CTJBMKbGfe8p98tUe1m7E45c6cxKkfuEYM/zxhRtDoKxGuFXKzWlpKu2ejImiCu+s07y0T6YPDjq
FqV5zN/jhC13Nk5b257hbSyTVX4azS66mZxajAQ6ue0jvZ4ZXM5KNbde2Xn1XjdTw75ercFjNGLA
ktD329dBP3SfuU1eipmYPX1j8B7o3eSmOcnwq6hEPASp9za7GVY0s6UEmsuqGr76rg6e83ryPzGn
Way4aQv/rPXG9etgF9j5ktzpfPJKuV71xZy+UWHOt6pB2E/guyhfSidswk0v1zWMhxSCzlgudkYI
ROs9aeioTawaX98XvWympF0b854YrDTd0m+q+7Bsw7s1UNyoStl6jpciHF3cHar10HpNJXH4racp
ns1Tq41MawyZkAZdhH1PkDYxNyX46stFFPu1NPLvY3ESmwBpYwAmOiL55qqMIE5oM1DXXjrYZ12R
z21ccwTccVIG1da3czuY4iaI3PVpwWJU7X1jcf2zjHGxe5aHyhZDvNazKvaopYtHKXo7SMIUSmss
i7lUMc6L/eNAqLYTB9B+2sPJptI7upgVN7tADX4Wu+CVYyzywpucWDagsxnI+5DbV/CkV4Yv1pCK
2O2pEbd93S23qWlKfG05YLq4ZSNzEgvvAKRwS1N9dbIyX7Ywi2l/+gwHnzjSanxp53zqdoZhrPik
qsDTBz2sHo+KGxQMaMZgfHQ4wPBLxy3MSdZRYV5GNFgZbClwhleyIFProoMxEc9tKd1YrcVcEchn
G1eE0QnvYGfdLFGvpj5q6LXt/Y20WxtDVjWtyy7EgMzfdI5gKUCIhd0RFxC05bk3e17x2HQUUfFo
KFxopL920V6jqNaXgjmVcWn38Pqfl9CBCiHbzut2hKouy5sYsmI5pnPGX3EQzP6U0H0s1Re810JE
YXOFc5EL2fxp8EWmru3RLrNr0HMPqxcelHM31dnAyCSdzNsWwvSzZ44ijFdfN/3eMFODUJFcyixp
WKxBMiKPzhJcP/vxiiUQPZutbv2jqw2BBN5o+yKxLRGtxyEj/jiZojW/W32xVBsnyNx7admZG0Mo
cTBEayPzUtmDkcZocoGMxlwPRdx0kTEd/LTy9FZZJjsIm2bjWc8ewuGbADf0L5Y3reqTqFuaSOyF
heheGt/v1zFp5gm74cvMVh0NtW31Xn0uHNEFh8bPfRUkSo2+bMii7OzWioG8Ave6LslX8DaROVRp
te3TnOn9URi1iXcUTJCHavImWu1lDTgBpee2sZP5ROXYU1nX+9ltWYSTDcq/EUU6hclMptdDhxdO
dqgLa2njygzVmEz8Mid2g6V81p65itjSpA4nxjj5/o7hcrpvxFLWl+7QlvZh0OPQ3E+eppWWhfSf
yslXD76S0YVh9dkl1ucr8sfSEkG8em56DtN+2WWln+GvRUTkYg7c11W1j0PjiHs3W1QTp53yNvNq
+VNcLbV8FVlF0PDcWbHG9PBuyNrhEfNrJpWRZhY8h+pJGJq8qDQVGww4t709jNsZZ8oq65aroqhe
G1fAv+gEwnGJudxmGHv8sIYKylAWqZ1rz0FsiNTeZKOBoVba1xXMeqXM2Jss8xyvjW1XhuXWbLt4
nYvPaeGnG9epaOmmbPQODLzyndFH0adyiowYQeFtD+KcH/LWu2A0Ii7zFSE+rhY7T2UpAwfTPzd6
1ClLs6odGxAKwEmkyarXe6GDTSiDU85rrucsbk1/W0R1uXVw3VDBsNdRgNukqzzWRphWsZsphgdl
le0woTmIoHvGlrxhK2qX8HXAn2YXNFV9oO+ajmUvqs/RYi+HuXHVvh7ZuJbFC/cRNicaOsuqt627
fJVR81yWgh69ybba6TgC7Lb8QWxpd4G3FJfFIltAbWc4L4fWMSFPihd3di10g3BK4ikMxBfKmaN0
DAxXpf01nCFRJ0ZtvXTlaiSjzjnNh6LcT3VvZnFTzGbciuaZFA7/WQxr++Cw6yXUl+GtAStkW2M+
AmQ7fS+y1seVPDsfhu7rEoh+o7rqtpHeMWI+sjfs4hky3s2MUSgxKJzS5elelRVGqGmJvcva6ylK
hNn3sVVJdRQZ4m7iNs6G3HqwK8dNZGO1SYSUdzeD1hwKV3hnugRvk3nnJLkBu2eiNqhjaCDmJ5E7
Y78Rfar3lrSdqwLFQhPj7lRsentmKtkru4pV2b24ssvupa2w5Ibz2nn492A8tQ3S9qbytb8bO1iY
VLEPJyr/1Zx7nDh2J6+JHzoj5u5Qt3abhEPzJUNgXETizO5XA2c3aziGY7OeNWlwnbsE60TTcJGh
ZkhEEBmJJ0/bCk4nuoBlXF+0cFS+UymGX4KVWHsifxhGEHidQKlaz4vVJ/YnmmwCMuDxsxsgvnel
QQBIM3Mec5xeZHi0x7pyxRY30mObr+u9NzvXBHi8mRM/M0ptH7yhSFRjfp8lBDl64+vWMMdEyRCC
GlG4rVF/FWHRb9w1xE/Bca+zOVWfFm8wju6a3Zb0umXcFaSw2HZubMzWaG5X8sdiq1/kxl+rnTME
/a6WwWYK4YUHQ7ed/MWL5bQmy4xTdG6MW6pBmK3ebG+aKlRbRNO3jdunuyyoX9JBYdomrbMybOfE
MHGByaDARiK8FF4Vj0H76kaKBsYY7g1VHEeSSoY0+0Q+8oOeMOhSXX/eonDftFn6Whecb0whrHjs
xFVdGVs/b7utHLrsvLVojQRVzwTxZegowbu5CZOgs8x9xhAucUQVbtqiMWlLXSOJBptvVqkr9mlR
OKd7n/ufGh1ALdL6O3O9fJOh/x6mek3y/ktbO15MXDrWQH6eNG1b8XDqF0z1J7DNabsa0XjhhJr9
VjeXLgXxHLPZh3G1pvNjuOS5vx210e9lfxIrm/48J3PTIQ2ol96QLPdopEqNRugkI7Xjp9RLMVPP
3Ex/saeOUe4yara9ThQhHhJ9fgAEWG9zX6T36Cbkczb7togDL++4a3WKGY3tZGEZq9k234Ixs9a4
8Cdob6BaRZdUuW+cxqD1KGOOUm69xKpiQ33iy6OVDXYYe4a3Tp+iLljzvUnEUXREaT1eFUoLd2cJ
t7kpzb4VhGZFzgHH9+zM5gSG6SH801S0t5ejWVbRwViISk4wAS9YOSjbg9iNMudLavlVlXhIYfNt
QVrAd25jFXBESJOpvI6+9Tq0VNyLyZ3jEiMMhqfQALIdfLrgJZoWF78qqT11bKHlXg1MeLiNhike
CrNWJ9OhwL4LdU74h2NYxZU56qHc9IETvlqztDgImEDZLGpvyBNo1SWjy9wrxLbt7Q6FQGSOaAZC
QeVreytqTYE1zbBRUWs+0fbetzU5z0nE6CaPzbmrMI2UWaFipM38t3JVZMWIg7LvrbCYOE+Dm6I8
HowWNLHpzC4mNis/Wo5qXlLH0dvZE/bTGHmjvSsmY3ieowCK1aIldymw0dnHc4QUP2nD1L/IK2c0
EZ2qnv+dyZ6VztEV0NtN9ZMf6PwpT2sWqmXL4MEKF44xyKRhHmcwxCtEEKJ/Gdqh4F7pej1xW6cu
afGeucl0F7nbFGNzzgYwbi4ejNVLUHQhiSnSag+WXWmyy2y3exMMuV/qWapb6DLzC8TU7lhNrSYq
tJGdsw2qyHseezHmSSU7wobw3hgpttdgSdqZQVlsF5E/4ks7WV9UlkfProjYjyovLdh3SyPFO0X3
/uNAgh6FPAsT1y6nmu/coGu+laqu2ZbSTlTJtHT6YsKoyEzctVe0K5Prddsyd2a1Mx0UwLTJ2n0x
a+E9OH7dDnED9a9JcuW1IsaPumdENRkzO9eiq5ZnUc7f/EmSJbnKk55/9JV151bBeJsKr87PBq5y
V81UB3E9C0PtXW8sOS9nv0rGbJgQWzjh+kXUXnOrDTQ0xH2k1ZNo7O6rqsz1ugTub06PWeuxGNLu
AQLsSOfrZ5jHd2MUQdQ05srepNOwFtQyJKon47qmDj6fnvvi4xeneeN2/tUYSFHhyBW1C47tDUBB
2Zh/lyiqbicHslLsjsEwbKgR1k/h2nQD50wAtWsYlZb7wW6rx2UQFvIgWctvxjS5BTtx392paqFB
RePctHHIVptuq0qa3zoBlJzgEj4HyWCnvrud8ZYjdVgTmxuv66zHZPW0vsgJF5o3Lfm8nysV9haR
W0bbkI8jxBqrcBlKUoONpYnrsgpPjnSarsoTPThKNmMnjCtc6JDEZ3NeZHORBoljV96dU69FGBuU
+I+VBhqOrSEk+m0lmNwi1IAo60Pmm7LbGuBpRzUpne40uYywuUffOtaeTnFHzopx2a3QYMZ9qexI
XxJXOsJe9O3iyWiiOoiDws1uA+pWKza8uW+2HnhKu+nIfyqhwdcyZQLR0xoZfbm+hc4wQTxuCCem
gFTGXZiZSxib+JdknB59UO7wDZsffaP3m+TkwWdQYcvu1lox5o7zmUHq4eSEWu/N1Klu+3EhOGFd
BlNsiYRTOQvLZnCsSuJhY1Ss7OeCM5x+Te3WOlrwP2v98FnkTCkT4A/GG2klII4Plihf/3ow+cHe
iMkkXgrkCKMfZjJ5mv2+HxH6jevjdVZnm0ou5h3SiuKI4y4at5UTYm84kw7i0Yngq47hCdulgW6u
2sVIdxbR4w/2UHaXQ7pm/15y0D9eFzJxvEoY+50oAe9fVx55Q1mWKNZsR39WeTFRoOO00ExpvqUg
M2/++j78NBSGlwtjhhG4/cOB8zSJ/JMgvky73p8WP9+QRFtubKGxXGD6cEAq9B3vZWf/15c73dV3
g1kuh3s8I0hoT1AtPmBhrs1UH8JavsGbVgyvXYPx5xPU22brEqGuX4LZsMrXTuGJgxjG/8Wk81+M
VZnMUB4zZnEDGKrv36w064YxI7CCZhOPQ86RWI++uYevMP8CK/npvsIJhPeMBScmnJgMf0AwlF+U
63S61NLrddfVTrlxCrI1rNGfD6Sp/3tUqx+D9tObAsomCpecxw+fY4BkzPRahvt20HOkA6Wf89yz
ExvG8ovP8Ke7CDPuxOqF9GSfMqc+XMpx5qDPsopLpaGfBCZVDTTfJXFWy/t/QCz/RxzyHXb5l7jm
/5eIJfDLf/wTCPwXiGU/Tulr9R6z5Ef+gVka/u/YGYEGovQ52a1Dev4naGk41u+wwwAOoGrwkJms
vD9AS9c+IZ0sEEy2bWD2k4fMH6ClY/5+IncQAA3MiaMdxiP/fG1/YGh/BVqenqP/fsq5AsA6FIaT
YRm5tJb5ge1O+VStrlkESTqUwRXAdn6rBtHtQpVCN5Z5A14JHzzuZJlfmpOf3f/pXv3xev6M6f2Q
prx7AVABwV8jMH6YGT85tc9wOWTGuDvhlRqPxoBX3DjZLleVy1ExgI0JR6M+d8chv/JqI6BDYURD
5JaizGyYsJ4vnt8+1dr/LPKWiqRbnPnBTgu17o0WBfSul8FWLv6vxIAf8N7TM8xpBEDHfQM2sz5a
a3SMLUGE6R59Xy/1QcOl93dD3tJHaAajn+DYTNUuWgwQu1Gsdn4EzbLKc73Yg/gFDPV+t+a1IAtE
lYstFMfRaVt5v18aZTRUsH2XZPE8OnxEiJZ/8JvKJ5+HTIGG0WWKrN5K82jelJlJafTXH+QP1+n3
H+SJdgSD7OREiCj1wzbaaT2g3nZmbK9x39tGaqLMcvVUYottZcUX4ARvh5aT+FOBGTdeSINS4oAj
xGjul5Yw+rOGakLvbINUmKQyzKLaVnPKcJqUnHxAsT/Pv0pk/iBfP9039nweSwwKUTezV76/b4zV
S9+C7EHNjCFFnKlVpkm9RETJOZViXNw1UZGdmcJVxk3t6shlAjQ1SzrGU+OLu9Ku5mE7grcB51sV
jbBRdPn49Iubezps393c0ws9qUIweQQs+miyFEa5n5tiJX3ejMqF9jac7s2+KXftZJppYtrdSBak
PTX2oVgNO7tq1yUr9kva0nPY5totW+xPLJhhsgtH1ITObP/Co8h5T3843coTmx8NE94bgBQfDZFY
5jaSY7tJosZL+2t00C1RmNl4miLq2V83Xqth+akIr7ZA14gr/bBiamugej3IqaWXSuciPFsbMX0Z
8AnYMfks5/POq74UXWE0sb+U/V3jjV2YQNRUxkZyZrqb3piFudV9lLrMjYpaXQM5CG8Pf98Xj1DS
58eAMZAXm9OpN/GnOkx/UUN80E/x5plEUqDCB6OZhxT2oVoK1sqWegqAaNKiLRJcDtMprk2Tqnk2
6xSoQXSkI86zW2xnbZvPWaicix49B2htQ4eFlKqwg1+8LPD7DwsHRw3MBSk1XGj5VHQfaueOjHFm
aroE0Gqq4Gg1c3ckW2IpNhFjIfmlsGta+0Dkcjqv6vEoc9IltsWMrEqP4Q2GtCSdWGqZj0FbLUAa
xm4o+v5pMqf5QTvRJ0jqzrES+QzgW09WdtJDB9uh75eLaJT0phIBQGDL69yCQIEvwCjP+rAe947Z
FxCrQvOhUfIbnuQ4cQTVY5Wu/pWGmcmYROtia0CGZXoz14no5i3oIQ457njfIpDd9ZX+rjofRKSV
L4vZa8pi0M7z2egHgYrXNQ92n1UbCq36HIUVr8QwzZ3sRmiKLJfsW9kDo8eq4/WyVINwO5inIDMj
77xLFLHDDpuilEJtms70stytkC73KWqEw9ou7T0y+HsG3FaMhsM8VEuxXrpLBWc/FLJEpta1+3bx
w1cDsW+C9Vp2Kerc2ti98F/YSs8Gp3dxSPejg27M9OBJW54tHdNxlQYlA/0RWmvCjELVmyq1vefO
B2EuA+Meun6EAnWUx8oiDM0azXpX50FPFAH+5sE4z3dtYz9GoiuvbXQ2mHHQEWuDmV2PDYmRywsN
I+lTT07BC8IzaKG1WQCLmcW4mmfejDj4LPLL6Q3z3O5bPdaJtwxb2s5yP1RLdYNkeNl2oajv22x8
ye1o2ZFp9eYsdjdso24h02IpB0aZ2vRPMSV98YXkVsLNF6BOj5mMKL4P4xB86+gBbiJ38p/7RYRv
mF3LMWFqqWJ/zIwrF2uWfTtcUnfYbj0dfViSB7wPIb2b8tz0BoaFzJ7oQfkcticBEIPxwIk2xZKB
y+PCczuP43xM114cnaaum/0MeftKobKLMYLuGSNGwMxqbo7OEPobbB7l3lZ+9uRoRrZydc6LVMxb
Yi7ds7TMjJAwscrdTyqTRxSQ1WHVrWLX96BGtJ36qsq0n/jQZP+K/0n/xZ4dmwU6u+suzG15742M
W0ZGCz7IbgPDc8XV5zWSgA5TZiD/HmEthBidPcMYg5hs1DnTK3jwp+QywyRi0y/mG4INGcFDHArj
bqqILPBLdyp4kko57MrFD/pjNiz5fipQ0cPR+JQannMfMiLbGkp3X9hYy8Ps2t0LyuHqplOMiUOT
JsvSBWYKfo49fw2TomSDfegKWGOLDnxGJSGScHO1Ydsadmk/erma46xP2cv9hUc2AiM81t1UXuiy
Wy9TJmlQSswysbP8svIgfEeZGx2k55vnjiIxOIfrusfQ5EtrrtOjZbNisSq0l7M59/udwg02qWu3
OqvEfAPw/3mcXLVbzLA/MhHNyEOkSt6utjV/btYyv40UfMxoLq3bEHbFHbiAcbTVLDfaZ/zU10F0
wKSlf1gYZaBUCkr3QFFzw5/yp8KUxaEMlKdiqYzgCIKaPlRBsHxRDAU/jZoBB8EXKDhqZHlXmlif
g1WO/GPJoPX1QvffrKYccoY5hfw8llodtAFixE3SBwGLv4zHSjC5dmRfPZbrcutURX1NKJ7+Eq3p
CLt1/FK73lvUdfhwtY6RnaOmqO6RjJVXk12o7wspI9S+TtFcGG4a7bGjyA5DuPoHguf5+JxyJnYN
6E0mgnPusR7Wb32eT59c0tHucLKbUS864RlmZEuSraebsHAfv+Kpjt1qXWdJCVMy2gTSqrdLwXAt
9cRwOj1cvU+tLN1iiOgwmjXyJV4Jtu62BHXIJ7sMnevSy9bYI77qwiFe4GCZWXlmi/bVGoW6hUFQ
nDEwXPZAzsHO94zyql98/M7nnuGi7IcnIVtxUc29fdRhoWGAqPGmq4byehi52sx3p1vl5HF5ov/2
atFbEliqfTrAEqICm5/zUo5XZU+qw97HDc7biWrAcluXeXcdwtaI837Gi6b20vTNxC5FAcqy7yNA
vfIHGonZH6OtQQ3Fv6PdslZvsBDVZR1Kuc0REdxMhaqTDL5XMvhFAcStn6BGkLbdjCJuhsX/BJ85
2jFcZl5XdrBVJiGIxR3MwsEDm0AMGit1m/Z2eQmCnN1Zs90fCxIZGnR5FbM6YKr8CHPIfOpozC5E
Y/hkHnHqZSIDMePS9r6CIrTtvTw4EAJnfIVo+ZZHjX0UuR2eUfHrJfYV/wgEOxqeO3OPlCwvgPnp
A/qubbYlyPlu6UP7oV0sYwVoc78ZgxNdhFk9QZEZJ3WdT/buhO0WRjs9DrW09p4y/YcWUdJuXNrp
uJaN/RJE9W4IcfRJsnG13rA9YflrW94IN+33FKHL52Vq1yvAiekq91JITGk+HP32FA7XtUTOy6pd
zp181dfwibuDGrsTJ8WyY3YA5xyLsxTKWfus1ig6w2EP7hhqquaiFS7eJ1kFzBPm5Xle0XWtrJM9
1Ch55kpHHepFGWUiKrTBuW2/tb47g/7N1c497S2hqrEZ65bwAcNkH4E7Blr7ebGtXR26zT1PdnW+
QoGDod+XaRJSgceucHTcGau71Y1nPI2eNq9yYn4+L04dHMAHrHyLjiZKtFiYFauSRqgDCHswRdM/
danpfDLmhV0+cIr5DTlxcOPLFZx1qFH0ucvYpAlP86ut3Ps6zMFWOYSWYIzuRbn0L5Oq0nvFePD7
vDblG55K2W2ei3Lnj4Z/CAegxxiSDlLoFnA3Ydi7HH1/BN9vs2+jv6LkKD1M94WJCi1H8tv0WXk5
nj4z28UxFtyFs6rM2/xQYAUVlwWPiKPN7r7Jm4HOwqW6WDBe3xfLaiUAjGhBHJWnt7aNtQYPVpl/
IyrJPrdRZNK5o3T52po5GJijRnc7zkI/zao1biF/ZPPGgMsFeBVp7xN0DC+p8em7V44H86HJtcdd
Cb9lNuKaDexLdgAXtCNeCFq78Zp2oNWGrH+m4W9cG/AmYDrJjMk0D1a1iSKe+t20kB1Rq7K5wzGL
5JvI1N+mxsM5Z6l1b+9AMYPPdjrnQWxaTLFjyr/w0YXnQmSJExUC62Au6SAjGXeRUS/LGdhAET7B
MJU7q5oiTkzGizzteK66+LS0fe3OaNCiiIk51NY07hdYRrcqb7V2WKGI1w9dCkEzFtCC/AMgpr5h
dZTpBarydN4Vne9Hm5k0OW9nwyOqkxRh5mEaxujRyqb6m+2M7UHR7H1PO9TM1Bb1eLlMa3pTr1aJ
xHaagOHhC07sO9F00if4ADOTlJdZMDUyyazoG6aUBNMUjqLkSYPuMydvdkHGk3kw8yJKk2Ih0HI/
ma7QG3MYOTcAsfy9MPKWU8xBPVxEVmeQLDq5STlS32w4eZrPdZcGy9YKpHj0+3DASSZc1zaRdoUz
mlqtgLVv+B1yx0hV38bZCR+rDn7xMvf84umEVPM7G+NVcGxVCSVmU2ISGaQP5eKKV+xcMI3UjlHv
YcAsTVJB53yc83KWe+aqwWdZ9uWQLIYzjnsr0lG/ySnL+8TMswDTWPgdcIKoCP0XH/oH9MNgNLPE
bIbyypgykHBteBL8GOJkuPMBYu4Wim1qEgzZoIkY2C5t5g7oJG5zO7uoGmVcqcbDiuR0XFeJnvN5
PiuFDB+tzlk8yJCRZ50DdLVGgs12VLxIOLoXPMrSODNNYxr3lAfTui8wPsDbgMuQUJT1fXU+Z+tY
JHBZCdyaemE+hUMJKQEgDjy5Sg3Wqy0hJlO7d16TIEPFAQ5/aUiOBBAF+blj1sETDBScDo2FT3Qb
tpM374IOc8dYznXWY0s4RlTlyI9u3dbKrzS25ls/wg2R/FATrmJbYufsQV65NLAK+Jz1/4e589qt
G8u26K/cH2CBYTO9MpykaAXb0gthWzJz2Mzk199BV3df67jagt8u0EAD5SpTpHZca84xZ2UOosEx
QoLkrLt6nU+xlVi3WFb1U6Nnyhc90fCF9WLlg2VF1sGeaSzFq5EN7kc6vfd03dgaSguQitYK91Oz
deyd2pJlWM9LezEMsfFlZvG+rotm/O5SixRMI6VG9Ch6lrykFZ2XlSV3zgFlTrPPrX7otyBuurmQ
+hcA+hmVqt0sxqbylU6pFJQdZtmFv6/L/EB5/1yXseF7c6nA5otTm0ruWZtC0ivrxkjrPFs2CHTW
hNtPGqP2yTNiSd0yoytXoNlAaQo478uYgfHy+wlTBlu07va+XfRxf1MTIStCnItx6Rka7RS69Doi
lDXth6dBnwvLV/KpvFCXGAF7n4wTXWWGv/AsBZWlP6qyOE0kJSo4iIW7cFMbgCmoyer2nuyRsWzn
hdz0U0yW77qmzotTGH8pbVN0ZNyZm338bQ1NVqldq9yhYW9k8TehuiVw9airX5cJBR0/yuSrRqN9
QNfPgZ8NPfdya9V6vzdz7QrBVHajFalg1KZifocG+0uRlh8OSOLGA0R1b4rzH05FSd43klNfV8rs
MY5gSnuturrIlEtZjpdTDOK0EFDTw37NiLC0C3IgfEVI7ma/Hy1vG01beZE2EybBzS5I1fvcHxQ3
uo5wY0MwQOMP5NhelMhLwtgy+t2aZ+8B+N82f/5+nIE50YJ7RQfoHFsiKohQaaqWXrSIL70yNx97
q1v9urfcdzq0//gkokW23Fpcy7b+dgCUca1kdbyU1E3cxE8XVz3JMpl8WGri+OMb/suY9qaB8R+3
27kx7qEu+d+51+1Nj+m/dqL+H/aXNjjAf28v+XVRl19TfiN/2+s2D932X/y7u2T9xa94y2XkpgsT
0mVy/m2JUxztLwChVLehrJisT9sf/au9pJl/UaLlKoKRBIA+RpL/tJcU8RfNIP7IcjipMWwc60/6
Sz+QiD+tkGQ/4Iu1IczhM6emdR48ahImtbhJzS0hFP1l+bG+6y/Nz/Gdtlt3nG2DxScT6ZoU4Pmy
PTr75rgGzW64ls/tXUsh7Hv+IAF8+acx5PwQLsHjFNxfNr4euHv2YC/xumPqp0HkzZ6KuGPdrd6y
y19++uT/0KX6QTz+9S0Y2j/egkLv2xE+4UYkg423KD4PYRO0x26P2WamMnOrcyT+aO2yMA6SY3kh
7t559Nmq8fcHhBAoaPHQLD7vw3epi4REyHKn79fd/JQZfvHZuSo/Oto+v8j98rg6Pnq2tbqu3oG+
/sOTmc08l2MfcNPzsJh0o+M4Q1fuVJeiqZNfwtDba8l8XSBQ+v1b/vIojHMs1PiJqaT/au2LOsxS
KrCInU0HpUkUzy3CWM0OdfseeJGR/XMnBWvv2ydtP8lPKgprUlN0WzxpNO4mcV/Mj79/k/M+GA/A
nkXPHbQVGbcMmLcPcIYshTPU5jtRZ4n8tHSjxYW5YvR8wsFXymt2q9rcoYeO5PeycWbr3upMcIt5
V3Tzx6aYpIUeCAxMd9GUSj8e6nmwgbMvvRg/lm5lGKFAj/cehPNsEd9+blYQU/sRw0cewVmnQJ1r
pcEBkO3S8XEpby32yap5B23z68dn/mxqBItCOQPr7LhUzAbbPxW03TAya8wTUTrvOCfP9/vtNVgH
6ZSBQQBPe+5PH+w+0+c1SneR2b805OCSIgEaLDpN0fjoqoIqjOZJEQVK9c4YPmul/+vJGxyWJ9MF
2l7+p5GltpYdj7RLdtZVfIeX5rY/pbfzfvr0zgD7da5sb+jCsKIZuO3tb59jdl2V1bqb7gzvmTv2
peGp/uSPAY23cN3HD+6+9d9jp5/3t/5+ORs+lbadYRgqbx9auRSTKrfIdrA6j/W1eegP0Y48mWvr
oBy1vzd5dmgs5f+w3P6A3b1ZbvkloomgK2v8AIufvaKi5NgQbSPdTb61Fyflpr5uj8KfvVdOxjvs
EyF3ljDycIZ6SVi8c077ASH59fHAnGmb6Rvo4O3L2lFuR3jR0l1ytE6Sl50voqN1dAKckQclzK/s
O/MOcx8kqNFbfcXxs9fsVXkxbp1r69o+usc4cAP1wj6a73yZH9/5Nz/a+XaKXEKd1o4vM8dhkoQx
47s79Bp0Hx+pOOZrLDwRfRxutvc/KKXvfZuzLu+PgYDJDSgjXBPOlfrZt8GJmRnRBA7Biw/Gzg2U
nXOisXlwQq7Qn5XP6UV/E6ELbTxxG92InX6hHNVguqwf6tv2JA6L9x7e5ddVhYjUbdnCfo9G8PzX
NTR1Y7vZgG+mq6vkSsUnfJdpdja/0+H+9TnsgVwkSCtgadHP1VS1UlCDtXJWyHrAZLaQp5F7rHcY
AH8/xX9dilmIIGxwrSLeD+nj22884Rko0TrwoFh8ox7g+CNzxR/W9T338i9rCdKizZ0MaAOe/C+i
DVLYlMppFmBGUuG6aoW6e6rS3MdL8c7qeC70MQl/YT+kA83/0YE7J/9sRYGo7+Cxm15+t1z3N8rX
/t68aG/ykxs6N/ltFcqb9XFG3fCsfnXeGbfnQo/t8VzUUadgMadJb53JU/D/uYo+4eXod82xPUan
xE8Cl+OTvmuuy6DxX37/OzwfLFCzUW7pXDs5b7CUnAmrNAsvzbLNkyptwxbYi6kEv3/C+e+OJ/xA
SFNPRW8DLfrtKEmGRAfOs6S7xa9957Y41IffP+CXVyC6DUEkpnZBf5HB+PYBMYojaS8IpOO5sD2w
uy6dgal5Z7CfPwWJG2dMJHIclVhSnPO1PrdAxC+lRujgGu8MickGA0H/h+8C9IHfPPcQtk4qED/I
Lz9tzpliTAzOvAh1qTRXma1Fd0S01vs/+2JsjCoJQOShUQoyAMi8/WIuWqCxJ+MudLuVQp0WEXlK
Bus7v/hfvhhP0YEfA2rgrezzodXgOprbHgjcHNkYQduO+e3DYaJL9PvXOV+HttdBmwcSYqvr8Gt6
+zr95JIUpUOXr0Zc7hpFQH8V5UQNRxXvPAoh0/nTADrDX98OhmTBMFnPDqB2PqYkdaQ5INK4uDbi
CjDmjQXZcXFILSyprHvoJe3S7xrcEZ6ZxyvdSxrkiqeg4HrAAYWpqcCFqAKpV5ENFzE+DoQeRrz4
DX6J7/3SGDccUbWjuaXoUCzrtK9GUttJSGlNvc0sPAxBQp6qE9AWbXbkPqw99nATp6CQXGW9ohY0
aZAoOvTqEzCNGLFG88FqE23wstbRDnG5wmuVm1MrcHsyxUJrWDLyqPqhizwrS9X1wi5hlQf4eDCe
6IUq548ZZm3LL3PDne9pR62a6yWU+3GxGImBIqDoN6NMWc4DP0g+fugS9FYBtenstsjRhe810BA3
65BOD06+8IM2BOEgaJsFP+I8tsUXOcSg+TqnaCc/j6LuDi+IeSUjte9CcOF4NEcaACP6qKLT9nzM
pPRSq4huBgQEdLEdDepTYYxaE+AcXwYkGM34YsSNYeOEmOxrqxnGKhyROOEZqFLrw9jQMgJztSJP
AS0C+hOTcH1Nl0Zgy+Qe+CmSBl3xNIkNLPm1iuogbftm2qVzSw05WS3L9jUcuKyfdkobf8Tlf1mT
vnDrEERBK2PpV7y8zMWZirOu4KItZdWcMNbwtGmN0emVg9oYvoXhTPMgszfP0ljKVD9oi60STELp
+7tuJl3j22AIam+wh171x6yjoRW72Tr5pSaUBXZ7i6OgSpXoNofO3YeJ3UZpeizs0Y2zfTs18kum
L2Xp0Tvvkbgp7iIxyBuNixdlma/crnZwxiDJoi3sjFlMlopZo5USmasELg3tpyRfK8XLKMe3AQVs
jnAOecZeDElkDpMmd2akIIoogqZCxOVnmCCR90HQfIwbOkz0aAZjvRwXkeG7GQBgHGwLWQ3xFONc
hAnO4c4j6bvZmVqt75eymhy0JtQevEKgwPMn+taS2bQaOG+r6qMmyuJFd0rzCxVem35hP5QGZdua
O5XN2nOYjFS7Z06v5qG1jEwLM/7tL6VVZq2PfsX5NqSujRe8s8fvjK1VUqeI6IyutbugMMl7hD6d
3qndBnJLbNyBwil2+NQ2IuFMbs+mnNmgIXan8b0mVT65Zo1QHzQ5/Tg/cTrnUeom00v2ZgmQnJZy
ddBlk/b+NLC6oSKLoGLg0ncvCLPHODlaowq5oEJrdGWMVXOTgfHEPEMkwbyPlblNjnPMVdlD2aZ+
6zLQ7yH1deVeNXryGbokVZVAR/pLm33NogLGSOIYPjq0YqTkmSFJSI0sb+it4DUGPTPSFaZpqD7l
ek1urmLP9iNYgvGpMbMmDmJFqKGikDzol5hx9pVSDNeOvag0QPn0l2ZpZoOP7LF/HAx9vHN6kgP5
jpYLPrFUZ6hLIusvcPwVq0edXn3VUW1h+8Sod501UO4DQ3G7wY+JLpnvk3lQYisgicdMjjLRHagU
JBJ8zzn2qqFOLHYUMN7YtaTujoS1jxqEVhM6AM7bOS7BwKQRMmu0ngIVoTpI0NFleZqB0t2TA6p8
0EH3lMGY9ooejrVivsYK2KJjgz22PThubxleHJPjHIwcO6qwQA01I0wl4sKLWowYHjucdq2jpIYw
U7nVSM8X1Q6KXFmBSkZ80HmaagOUgW7FSFciJ2p3CD7kiqCQDKk9FTMoAPAjItPvFKRasDkijp4i
abLhaCegLru4IT6019Ni8Y3ETZ/bNXXz0BU0pa+R35X3BTMqxwuGAZyQo5YuRjbSS8EfV6at74y0
y3CbdnScs7juvsR42cxwRqxkXAzghvQDwJmZU2aTOK+YYwVTLQMEGGR0eFEeLC153aYhsTCPqbV+
cjuisnxlcSVwm7xpLou20TUfsWrBk52iQHIFKmYCPxOleSjpvSfXQ4x31UcZhxh2cAzEvkvuph2v
rovPiMB10zemIf2OfBbeGDMd3AbO5Tg/impEBZs5LUv7tA7ggpbY6QxvGdXutVnkjDxDAabumcts
3BYJMhBvigQzUnPU1PLoL0cvg7OJxLjLjK2fiMl0wGvHNCf12WFpRUtKPysXlbkymcGMevpCBxWh
DHxY2pWuRBlTuvWTZWe94eECmEdvieIMXtNg6o03Frp9wYIyMjCashf8cyfXJNLItHXHp3gwMB9l
pbOwEZgZAJ8mIvkRYFWbfq77nIUnAufxEtEbx2c+lI12StBjrr4uAc4c0P8hiedSID7UFKQeUAJC
8lq5AL5kLnpYFyvrpudmRHnULRWdnaCcbkanQScFa8V4WRvQK/uJy6n0s2iBb4PQMkpQFwzpgxxV
CX2yNQyBfqFD0WVMsfhSmpX9uuDJm3l0MmBrhBsE7XdsOUDYeEL3MGn4xxNW0q8u6cQWKqXtWNJp
i6p5Rj/R2F+sZmFolZ2mhUXN1D3MFc1P7OfWqDz18B8ir+m03NglLtpYpbbRBOhpCXaAEYeYTbSs
vKoFS8MXc5s9Y+Ni/ZFy5WTFmzSvo9U0fIxJReDWF6KefTlKhC+maqrf6V12El+gaAHjUASFK6Cu
/VNbGiWhgUpXYksU+vCx0JGg+KVD+HNgZlp7n7HRaqGlZuN9NA+uGkZCzKtvraxziOqKLyKNtslh
d6lgMhTp8pKpsxp7naI2Fh5Ih1C96zYdZwcBAKIUgAR6+qWdS231cfAOxwFFgumzsJqfgGKmSDH7
PrmSPUmuvg2x/46oqgqz8aRZL1WfTN82pEALALZvK4gzZnRHYzVifEeT/ZBaJvKH2HDSXQrTud+J
Lq30wxq1Y7x6SUqt91K6yfCMP7STH6pBtb+vVASSsKOPrwfF1JfDHp+DpiEAn4xuv7JWGGE9GeIS
lR/nQb1VzdKnOZ2uoUpZ4dHtnWbdG0psQiEBu0NbA77Nrm6tyPQG1CKTZ8Srs3iis+fbYhQOuTKl
kN9iEEM9mdOQsgJzNnTyqRaEvXNLAHhoTcCjkfdm4yUJH1tffympv06FyRInDbe/KHjwBYN9TAPN
ymQLcqhxjd0U54jizMLIvkdO01o7mriggdO+WXb0m6NbdYTVEy7agiHccAbtNl0yJY8P0TK18nsv
U2V5pIptLJnPwUg9DS6G17AEpLmhUmGJ3K1GP2KB5/A/Af0ANXOQEPCsJ+45jXWdRLKZrsZKdZpr
o4yj/MMIxaY/dEmvT3T+p9HwOhlNn7F14yjvHIX2QV+31bKXrWP0ZM4yA/2skCrnhSmbwZ+kuZ1+
cJSWs+OCy1il3aAtcJlKnCmBbsTJN0q5zuuMBHAO4rlOtL0iy1x87BG2NH4JtPmJFIgpPlZatapX
huS+d6J8n4rOX2CwoPXQO50RMPSRnC/RaM0u+iY27cuVwhIHc5SfoxvaYwp8DegKnXCkRE7kuGFu
pcvXUZ9dIySgaH3GIyA+Qno00Dlw0RkRcyPLvcoy1tsD+v4IOvQ6mKgpoJ2Ahwtsp9cpsqTKkIKD
iuP0smkWbTqi8MML5E3xmt2zw8JlsIq1iPc6eQ/xzTiOxnQAHMKazUnfJlNsMFFPmjMa35OdOHL0
iMuUiOs62VZ7u4liliC0jgVra+Q+9M6wpp+ruFo+KxvAdx9Nlb2e5kpRv7lLlkqSZbHwHKwIwbnf
FWaLo90kjsHcZ2uspkdJ6ybZAcLQ6rDr50X7QNVrtK/1KpduSBgWa4naE2vg2UhCCkSqhSbuslJt
wNp0xMmWnluK7lWP8wodYMtp51RFOqnvmbYCI4NlPIgbkeMr3UtCA8x7adrt9WwWM2garQGG5XaK
mU+IXhDKHR3OidYTHlgOCutkWGgpOZL2V506sBBLYwCX007zkAb2rKg5QVBTr4P3waKDwKGS1g5T
iIhvsSkkM1epdZjCIlNzB5RyMYMhmqpIBtmqK3FYDTUhO5TFF2aU0eF5INmh3cwqcx5x+2twiLTZ
soxhz6eKnw11MEBv5FXT3a2OWKtL0+lT56S2awkrslRqEVhGZd9X/JO7EXbz7Tx0Rr0vLbX9Zpb2
OpzMkYLIhzozpk8yBni0Z5FwJ693sYp4uLl67WpQoVCG0p7XTeLex9OTPi0iPuBir6cQ1JeMPdgm
mnbX52n1XNZ6qu11B6a3lq5NcRLoGlqYGfzuApvfr3qyc720dlPbxtrNaGNmP45lW3PYVlE3IWiy
zHkpA6VJ+Fh9b1a9Z1WDUwcTJ7XZ5+hSfEcsotQnAiUSQQ1+nZrpol4VyDJ9Sv6jl6gju2+8UCO5
toy2LzxDwcDOmpAAu9NQU5k3hM5q8UWXJevsFSk1WF8Maaohn6S+zclHjbRyhJdYDtEJDoAjPtZC
Zccsmmj8KiKLswnQhQ1YRepXimjtUe1Me7xHB1GVPvg85bVBgF3sVld233TFwZMH5mU9FU6q5Hsj
Htb7uhkbAuayJH7tVYFIVyhlYbyUXT1GH9spKzEQQkYnazBtrtx01ZE2ojWlm9VOXGAEVYUXZ0FW
fSR7M/2udyt6vCppzPqzXkOiCEwntquLGuL6k8IRyz3iLQH2ZK5NOXJFSQfrohrmmCmuDfmjqHrX
8fNJn9pbCkLJY2EWcX3ScrvIj1XZI62CUuZ8ktUqP41NBAmAm6uMvN5UZRQ4jkjBkZiKrnCnFvOE
wGniPGpZjYwP25JV3hDQw9art80E7rMduVxghZwvi5L1BKhyYdLbZtPh3boc0JELvukxge4I9YC/
/D5XY44ASW52/ZXQZqsiu6GHGQkgrtJP2br23eWocEdBB29JN75sFFF/hZJrU2Tpm9EKCQqrugDG
81p7vY6XZFfrVvKh5BrRe5VdLwbaYFRAPjVx1MGj2SpKiBjfwRCrjug3u1oK/SqvkkW7SGPusN84
tuX4dyQZ9UiIm7G/XDSzuh0KDF5+E+cQxnA0DQJx49JW37o2tm7J4CijPUwIPHB2q2vfKccs0mNH
7Nu9cDJEnRl6AMArA4E9ocHuu6VlGBVm3N6AvkUm1Zxc1XIYmzABOaccek6iiVdYHGO8eIGQGADu
UlNcNG52u+h1u14WQ6K2pjcqpZU82UncQPU0lOwwxgp3Lnz2OXYdaHHdyY77CA+rAv/OK/QFcAqH
+HH0nCZmDpJv3cjAzuIJRx6d62dQkDhgWoXjBpC4wfg4Jdn6ZBW6/nkaCxkfHTvTgG2oCxNMgbgy
HbI4iVO/gUJU3C5zJZgBIC2C0VyRqBcisVZP5Fns+nz0hdwnxdJXr6CMoR5jLlcG3ijpfKtdg/kb
yzK+0tOBwKguqrQlHCT47sMy5uYt4Av7OQJgcGdlURRdiEQBRxrRW9mviQJ+Ugw5My83csfZlO4d
JhGu9CdX6HN/6vI+uU3HDV9ljtV6SlBcK0FiVZvq1pi5RTd8awH/s6PKhwS3fUgRG3M0kxUoNNXq
uueY3IF7MdpooMt85QeHPdr5uttpuNGyafzS4HL8auSl2Qbwy+DsjyUCeU0WovCh541wyKNaPja2
oj4ZEb+7sNMBT3jNOLMjj7bCX5QuY2/tWoMPdOm0RTd5cyPx6OjOot0a8FecAFsq22S3yOZ+krXz
oY0TrCcVpX2v7dX8s7sY6oZpnCtJRTnpyGtOIvu2MTIMfLNhx3ettO0sqGE/vFSF1RUoSGPrKh9U
LgE2mXzCtyvLuk6LqDf3o1Umm1UQwhDKOwQXvmu17e1kEn4SzhIBerfOynfoQVyxHIS3Slg7i64D
7xAwTLRcxaYKgG1IjlELgj80ATZx7U+oG3BLiinYdI3WzD7XK3c6MX3go/KXs7J0lbBTnxqUuDQH
QKtBrm4OKeyBDQHJVgouta3chOuFjDNnr3OMyFim3AR9RjI9a6WBi1FWdXwQa024SNfq4r6GnIv+
HhVQMGfQuPiLJvndRoSLPLnCtBaUOsG8nt738Ws2iu6b28q2CbFTpN8to0YcZ2hT+YjYfn6SiVre
uLKYm50ymf3NjIMt2fan7hVsl/I0DpPMyfzJloIatmXC9nW0R7PpictWtBJSFOpvUF099EqWB8x6
KraeKVkurGipP6MxH9Qg1Qr1lOaRTIHLAsmDCxM53+QkRoqsabpeWMBlYKSljXsqjM5UwLtsR6ie
NFYB+ZmAvWA1Bhyedk1B18Fg/mx1Anea0lbazPmkBUMs0DTjUYzb+lu35BWouabGre/MiN896DBL
7tmWJcGPOgtya3seq68FYMEjgTJj5lsOy7VvYCmMwnWpqg8LgsWW2V1zdm65gKfBGE8cqjnuDAm0
S9bVk1uP5b1uU9ZAU8uGL9XEfshgdj0Mg14uXhujpRw4bGrBjN425s5cgnPESDq+JImD9EPaE6fB
Ov6SYJnh9N8p2b1WRnpYGFKcrDaOd9KokgHGEY0jL4ZHanhYt6ZPNkc6/LKYAG7I0XKfegoTkLem
7qAT1jqEFJz7HmapDRmRKydh9rvYsgbwBm4z3RA1Kx7WZCxuKL9Fl/hH0JrLpBifSdtYu53NLnla
49l+wZBW2CFaJQNsatawyCCuXR9ap1dJGHa0K2VSm95XlGJ9UeCv5SDmZfc5XufhqR5g+3mzki1f
MIsvEIFamyZJKszsklt+gcqKwnPsmQCukC64a/cFqL1g0trG/B3uhMrflg3z4zyCjvLIpjUwnuN9
/Sr6kYnHvGsbfCDobIK16epnoaTF6msTLg+QqkmisQBO9r0xcLdlV2uGq5JkEAjMuHUKTx1tq+Bw
7YiWWlQNyWvuSPiLgD28OKq0PxLh4qISGJfyIVW76lHvKXMEmpjLLrCX2cankmb66M9RBxSoEj1W
yCxPo+t+aTsTXmZq1DiDKvfZTZIKJCj4GH4BqybvAMM2X2POT2Ai2myrXihZ9boa7fxoYxb4bE5z
xcwUySvlS5a4iJCuOsCy3l5msKm+wTrjPcy6jGaU9ppxzLQxkzheq/Qxw52iYiXQ7TuBCXzZgdvu
awYf0rYgVp1C25m2Ahm1tSbMNZUzGU1I0B/hsFXKGcEfIG28LLHer77duOXLShWEuTrZq+7nTQb/
Dcxrlfltmxhb5ErefbOFNev8fGN9ZRemhh6R6r4SrPmK/RxbZFrvZJQi21FyPk6YCbfihJOzl2Np
1Jlzlj7eTlLjVJT3pFN5fVu6H2xu6I8rlFThMYmir/NAu9FzOAjjuKJ0xbWNMIYbYvzMJwGUi7pM
pw0WjmRtMvG7uxoOTnhxyNkwqDm9j/FUyK11BjRVDtucNQQlvlDThmgNJ70mjGceJpyuNeUF3hmw
FJ5nPiKsApTzcJLzTjc8SNwYVmZr6RbGS5Ok2PLUaDj0a6R3viO4jlyx+lvvhRycJesgHkAwYNMK
RwEF7QOH/9tOaEzTy9RKWYQNHvE532eZeVzljdCyUyceLS3b60u/o90f1sIJYtf1FbMLB+2COt01
BuVAimuDaiDt6cCMh505HkdKnq2Yj6VztWJT+33n9p9axPhK0Nrh+lBdNLxvtGjQxKmAKDSiE92U
jwodsOuiitc/fgqqclq1GgwN2Da/uB+cfiQivC/CtZbRZ8Qk9rWwlfeCCc51DjYFM1A3fHzL1Kms
bH3jn1v3HQ4MPBFZaPbF+qBO7XhFdcI+OhwwQyc3pz+U+fx43qYiRKWoYj8/70P31G04Z2VhY7QU
DZaMoyuCOO/3v6F/fCv0lvyXSGKQW799q4F+LwogaBBVryIp0xVY5SbHVkGV5tCgh31HNLCN0J+F
Y/TxCZLAqbHZIDRxThBZmrUwbQjxQbmta7MQ1+pkcYDn4sClW7mpEgwjv3/F84b+hvXZxoXqsAwB
0D17xSzVi2SgrxdARYsOtVJS3+5J4TKg8b/zdr8+inGI7lZlm3IsYZ2pbZRuXTCgD2ag6G7lC9nQ
9ifYncY32I/fv9X51MLE4RJwqVs6OUgkep09isXLgkQmRKBEG4YzaaEGtFLjkvTnzxGo7xmOTABb
P9OSFAsx2m6UiiCfDONg2hwr6tnW39HF/DosDIG+x0UEhlwJ7fXbYdgsHX1xdEYBjQfjjmXd5vCm
6CXMwiR/JjuRbokxzOoff0SDtAyUS+Tl4A/4odb6eU4XjhZNCzWqyqqbHTUa7SjNJtn96SdEQoea
HOMNEiPXOvuEEPmshoBFESROO57MFLYwy8efrhc/BG3bEmgQ9kYuEeaMn9cnc84TvXAzEWDOBkjQ
qiPpsu17KLfz9YKnoD6E8oTbA2eGbrx9StpzdRr6BoJPu840TCJthzOAVAaDML1STeXtH387l6+G
b0PA9bHPBb/mJM2JyicYvEIbdq3ijnd2TQjA75/y6/DDfLKpAV2Epeyw22T7aRysNWJwKpwGtVxL
v0nZh/eDKbuHqLKV2zWnA5U4DofD3z/119ViU66yVGBVMlngz76lO6wudNrEYC0EVwwHZga626dg
H5rl70f9kV/pv5qR3liWbsZXQHLt6/+Q9tX9z26oXr70ZGed25z+HxqYUGv99P2D80ivu7r8Ur01
MP34L/6V6eXiUiLMk1Rk0qfRGDBJ/zYw6epfLLJsWZQOdaR7gsHxbzyewx/h5UNsj4cJRiW/4X9n
ehl/cUD7e88xDNx2f5TpBVGPEfh/+ya6WH6GjWvFcm9z0jlf7p2ak/OKHtqn3bHKCyDVxMM1DWei
g6Uo1no7kmSOVx0ATVzeNQRZFtfFLDKdKkM2RVNPEY8G7UtCgHl5hP/hZui1OTf5stZKlIJxGvXB
FGdJFBQt4h7qIBTVvsAGTiHLFbEmb+zVSLTLRZ1XCn1ZOVOvQMsVJw95garhitgC4XLLRc9YX5o5
4AUiB2ztMKIusfBQ1bVmH+k1d3eqrJeL2hmqD8aQdusxHXLxiRg1pQnmsjFB18ZTeYPUn4LRENug
jgH/afjTyKDRBlIzjGqKLiN7q0AHW79efVTx30fX0lGXZp/gTrHCJYXOSkpDhAOQRq5JV0VNqieR
lJG104txnA8V7gkX3r3LtZ/yIhfZdTD6PFhnSaJDRlQAgS5aRS/foXQe70pripVdHNt1E1RdN8VX
BYSOq9KYARDlKdkLreymS5XKgk7ja+Tmziukz32/9neLBdvYW9JupuQzVsZuaTPLCUsoUWInuDgm
AQgBbfFUI6Zz4NGFGosrQYPjc0N9wcKW2tppSI0j1QiSUIzO27Qer+nSLx/zhON+5NKyaNGv8NjY
+lDQcr3E/WzjWu6tGLQXzYaXqqSiuVci5a6E/7kEhei6L2QBFfDSYkJ6mQWXCa7pTwsVCVtSGTbJ
EzihEzel322A+s26pAepvkaPfRVlx6Zxiiv21+GDXerzzhrVB4ceC33vrPwaG+sCgh6u9lgaxTcV
ZQ53r7IqIUhhTr6xc5PCIU3avA+4hpkXajZnzwX16dZHOo86oSlpFGwNLue7UTWD9AHe2A8ojlHs
VSnqJxlVhILlrc0VlJZRfU+yQ6KGSDOaPcJV4hklsap8LUYud5x5BJS1JtRjSNIhpasx1UHZyXgj
Lpt6PqV+TGpRuMom0T1V9IqkYZz3h9ak9uMXetnfURcCIaSlTv1p6OUKrz3N10eBn3r0p1RLTR+P
VK55s21V13W61bUBOgygl5Kxfahkmr44empSzzay8dOUpIkM2FOXh6GzqEwkgLk0b5KyVw5Lip6M
gnIbvxAPnzy2vDyk32jW6300J0MWzNPSfJddDO+/jNrsQ4XNG8kg6PUPsjIzO8wgFkAn6axC5UOP
xdP0v+yd2W7jSLqtn4gJMjgDG/tCJDVZtuQhbadvCNvp5DwEh+Dw9PtT9VRV6G6gcXCAc4B9U1Wo
TNuyRDL+Ya1vKVWgdMsbPgqhNcYNW5U+vYYDZj/BdQ/LaUhZwDCTM517Iy+S77SkVheAfIp3Gumn
77YqfZ/5bO89Z8xD4TwsWfpAfIimIl2T+blMyNHAB9LVHwxg2YRoI3+2AY0w8467ajollEpPjASa
h+4qddxYbi8ORe2TCWYzt3zR8C4PJ1eOy14Ru6SxDI79W4zjIAbKXuaEClQMdqKrCpV4TPaJZwK9
Yn+bo5ZRSHymdjwKac1M/pj+/mwnbfpqzG4tD/VQ+MnFblmlb1YDYV7kg8qWH2tsI8HobVG/JbwG
eDQsO9YTSiwtDmbSDIwgNavik3ROa97CESN5dMw09/swqwrpMxQEtLeqQakslVF8NxxtiUOkF9UL
W3QFGXHNvU8UAfXFm8iLZ5MgWQUifDYBEo4p6DkNmAU/PLaIxvXL9skdwPNQLXp6udVikf4SLpPx
qCCu6tVhyNcfWXqARWMRE5/qpJm9LROCFWy+A4El6pdY97YDsH/G370JsJBZP1pNmhTvuyk0YnYT
YnZ7Vm+qukvNQvnb1FZiH88otzaJMecX2brQZkzm6fdxqVVdYJm1vMhBJq+OYFiM7gp99p4fquZg
gdQRE4RkkvZh87EhrjNZT0VSmE0aWpDr3yt9Mt2gm3juhZKb20J14uXl1p2mGH6XDjs9NBki3uPN
z5FJxo1DLkBqc1RZuW4hAG9L7dhaDVN3buv1040T73sjxuFrrbz1tnQFlL7eT4q3ngk42MDGaeKA
N5zX7kyo+8OuSorHnhDPMWSo3nbh6hvKhVrVLo+kKdk5WiqtKDc5CQEoYHWSOACeq4xIDL+Oq61J
nnkOvtSvn/nUEJ3ZSRP/REvL06i0V8UKzuRhy/jMar6DN4QlkXkL3Px5ZQA/TKzWdm1f6A/JWntz
5FUmop82t8YDqALRhI5Y1MOKb54RNNN8rMQIfV5KfUzO7tIRwNUugkl95/UkIeCYXM9WP6Gv9Mxk
4tA1pvVnmSTTMXOvcrlxYckTGPMyINgiAeOeegEBFmeu+yrr2fxB05iYAUQ4xlnp5HX+xlt962Us
F+NB0+uZpwRRNkhtVevuJ4NlyKbNbVOGumgSlDiaU0o0uyxHA7029XfqeTB/vTXVIwz9yrnUi8sh
tI7S6gH+lS0TtNpaLlrBywk65lxj2CSifx6tVNzDB/W0Lacaa8MFXe93jq6mQCUwCs69Tq1Rlmam
Fvldgbmrrph2bnpO5HbbJN2ShkDSR/4io6JX4LxjFQFc0u58UmmqzVR5XDUVSp4ldCvH+4V+A4hf
Klncb8wVlczG1vrxk+8Rl5GOOP5HYqXZhUVGZkKBbQX3F9nvx4puS7KeTV1Cojw7e/TXIY255PlE
ItTPAF4EMQo3LFQdZKa9Dy8jXXho4sbQi4/VnvM7OQuBnJ9VLggKi0+RvJZ6uDdI+1mOVWGoXV72
rGaX2WECylrK4UCORd6wsBNXbhoipFfDjOcs1Axbslglh2gT4xRg7QTJm2IDU/yL3ZAcxgnVm9+b
wjfQdLliBS0zaCuc/Gm+MuOWPrUiawXIz8aOnxQQFYDufLSWet2zrMft4HDT9CHFlP3E8Lkx2Rfw
/gdznvoXNOKZitx2zKzTLKBDRjbDzzFib41AbHKomcleUeJj1ObaoMaISZIqkuRtmEdDHgsbiTDn
fDkg0/R67YGAwa6gW04Z6eYkO41bo8gRrgqpxnuo711yXCUM5kNljY46dat3vZUWHAEtR0J+Mhbk
fOTRKFsPGq9biFtE/fwwgT56cLDfvE0M7ohCavp8Z2MryLct8tY+yNqGq7V0beRXnU54CzRLL6XM
naCj2LdUrJ61NcG/Ip/KVL2cTeuK1tJyBKIf7pxmHDYImoDirj71UbPJZgTCJ1TGKn2mYM7LHZkV
9XQSBFD5qFK0pnnou7bHaTDqE8OHyYv7bZobRvxpZ0QgbO159Lwnkq59ebJNEBoPACFNgQIF/OH5
d/3QP/G7/nGkRI+B4+X6wdj0QAYu7D91wXEuNKfNuySs+ONbqytg/Ddu9fnvf8qfrNG//Rj83Yyw
ab+uQ/A/DTb9rq17bWCz2FrEvVBllPOj4Q48Oyk5cxZchmhPDiEeebCYlIh6B285drPu6bcX8n+j
J26/6sd/FYH9/2AnfGUe/2uUx+6rIdDvDySP6xf8pQ+2nGsfTKNL00pryzT9b32wBfDdYPoDscNi
kApD4x99sPkNsIf922CIMbJ3/Uj/1gcb39hV8FG7Aki5bVvuf4Lx4KX8qQ+mFmJYgpvR8eiIGY7/
cVIDPMd3FRs9wOtcQrtyyXUS79zWec7s3hqQhcZ6H0A2A7vkWOzThCq9d17xfIi9JhfISa+wsiId
KSkReYoR+hWBvDc9lqdXOx7RoQ/saWn50OHbuzpBmIFWSSnW4y6VbpIQK7vhWei9DaVj0mpBc7Ov
Aqv4tmY7PWy6aQBASRq71mCkcjntCn2aT8PAs3pDsrAIEtdQxRkBfb7PlO6fBuS0d4mQzTu7Ufmr
wVYToqLW39d1gQXWZV7xA/VsSZroUhK3SbwKwL+smH8MUrnf/RoE1Q4yI0eD4nkMhnVJWNnFE0X1
ZiqpsTY4Jvp3p5BMAOrKsDbamlUvggEyyLklYbkcDyvhQrOhriKqlI3mxhi64tVGA3ODFddxDpow
5I51/llYHcfSOPndERJWVeyqvtbuOnQxzcbntv2Z5gUUP4bTy7FzsLyyax1IUkynpafNpOMzAluA
nwqsTlMqtE0fWulAigxoQzDcfpSXphlHMV6geuvUZnvbtFkCJhOdwZvV19QijVN2966O8gHnud68
Agzuk1AvLAbt6G68c1eYjoYiwEvXQFb9TCllVbrA4WJ1L2Zj+x8le2V9I80ioYCAAPiuNMPoAgQp
7OaRYAxHdZ2q72N9mfSN2ebI7dmhDQRJSkuSNFyN68XpBTuZeqLd2Hv51fCEaaO2EFQg0EbNTk6c
o8MvCRpj9b7jdMqqQItzpOo+fTiak8FY2O7gU9N24+y7Wkiv48qj7FusbaWtkxqNCESizW6u5hkV
j63YD7KUUMX8Blk2PmcVkR47oH3KriGQPgvlR3BT7kM9DynS4NV7oJEGFAP412SYY3KNIcddenDF
vfoOzXyFXOzmrOjp4ivnuLLeHQO8CdZ7SdecEfvnuDfSG+OOOYnXIC3knKJddvBBRjb4wwyKq+bd
ggthWGJNLse+gLVpbGgZsDAVjKXWfS5xVWysrLPJuPTIjMX9ZBLZTDYzK9QFLd1bTQLQjxbxHorE
wSNYzOutnqU8abb8dzktWx3A+keH8+26wqXeSZHT3K5mbUAVM3J9P1SqLCLoyty2HNXXNtYhKT3y
tXn5VcxG9sMdVwx+rhrYfOZ5Zy8Hwgrp2X2dJ8Rm1WX3y0i80gzg/1lFeNVEJ8DRQX2QxaUhiR2z
2H5xq6bGoG7NiFIG35K8mZbVPfd1Vv4q1aS9Vf0gTXCxbfw10CniPqv66c5WghzHsnUQGY59g0i2
6HJJ3eNjPyYO2LjKf3yBbcqUDh3EzKAiwDowjsjFDdT+wC/KJOxXC3lgaXgE+y5GTVwbym7EHjT8
vXtEiwCtCEbdNQiwwHO3aa2J+9T2tfXizcABA3IGqipE3VTpCAEomxAza3WMF7R39YPTe1O+GzJE
aPAcoPNsm7UR05ZcLx5NDpGO5n7xiwyt9zLwODQTqyNGdu1qK0D8WrXBSr/dbSHhuWqL9Lz0t7oq
rNfG7qQVeAQEPnsQ+X82sT6+1ghmNVCTWQ8CW7cTsW3GYXjy54VIt7xUhbMf20HAmFjG3tjGWu5O
23oxkpYnj27mn7yceTxkTpXB/0Yc9EaMFHlk/OLjAwGMSQqEHeIq6aPjau6SEujbA0GTXCGattjO
ZUQ8PR54G7X3Gi9YsZ2mfmpDvyjlTz2byLFth3ibo+WiY83uLSRTPITlmDMQoEDiyqyGvUiQ7tux
btPm0/sVNA98fLafbhJi9jaOXe0yUHmntalv84nuWlbxweaj97L6xmuWiy9MxrCMOjNiu4xqvCtI
PnO4jatWnS2JB5CfzS4EFmpOxGQ37tAigZxCI5k6vAAwr6Hp1ez6M54B8KFNfz33rfSiLGlv+s5+
tXSEHT161cLkJm23yhDvRnJRg7ytCkRe2bI3+/TQDwz1Ej9aVMXtUJPWUZ7nbIkqmb52ykPgbEu5
dzuETjWo2U2ezXvTgcla1w+q0ni0SRuZkndLoooISmnjW+QBM35i0wLJp1BRA7UnIjjZ5d10TZPz
jr6Zv9iLCTyjRHtIyi4zrmqrreDJEf+gJCnD3lyOqLmLo9Wb2tGrxifiV6uNbfVhC9ZoPxV70WD4
a5buUCSIQNPa23cJsCxPPSAMOSjHP/ok+jVejlNo/lgVip16cpcDX//CiO2lzxm8xDU8piI7Kje9
8QrzVKgFjxItMc/aZackW0hCoqttm1j3aTl/2mh3IljQvR9MzFGwhAORrpkv1hU3ajdEmiW2Keax
YiYNtdWPZW3cTIaG+BgrcGtb55Guiog4M9CL+pDEPbpuz5OvKCfCKi++GsePpF7ux1zs9cV7bnvg
o2B0u4D4iuJ5xQWvO+25F1lkZCZ0V49EZaszCaqosiid8yZK16kI0tp4dhskNINxLWTK4TNrBHrK
ygsQQPmAPfTQ1cqtbOSTEvkrj9PARpB40Gpxrya0e8PQ8AzIbM5pyQpyS+nzKN3mRsrynS37yxwP
DLgaw3hyhRb0eK82mHH8TXV1pWvefNtPOs5D6Hy4yuZ7lfI9aS6LqBklFE1NE9YNU71Pz9LyoHGV
cTsZTMSH+dVqiX73c+eLH4ddsLhLs46gVij+flhB8iT1wbhF3huZGHV2HuVGKFrt54qBt26naC1X
0m3brn3sLZfSRKyBmrWjVlysHEtnbT7kaLGw/jB4R4u9EAGorB8j04bTWiDdxMfqlXIkvma5F5B1
mQiFhPNiLvT4DPPaulR1i9fjrktUckA0fVeT7dBqw6FDAMY7n32sWXrL9IW8UI6NObnTHPswLM4F
UhS4Vg7ZudXDujIfhY1+MZ2mkE46Si2XxNV2bXOqH7Cwhcc4UA4itJpYEBlZ7QfmH0IrbpcuuSkK
5yKM6qF2Y2YiRWTzRE10/yI4Z2wgwTj0+mCMi71P7jDGx12y0GbjCCzf0kKQOd1/p8h4zeAF++ln
3Xonq7zPFpi0HZcz2dyLecT/RcaGeqcI1IIMEZZZZnusYNNlTJ7LMiP1udvG3bAd/Z9agw4dCQuD
lfi27JjuD2jAyqrCdxpvRvE1GWjta8uImCaQzpiSHH7Njtz1K0Lruhv3BmHZea10fLz8KGxvb7Hf
XCz4Q8YuNombBrURIm/3t2oqzihvN6WP4YVgI6yv62chF/TdBc5PQ7AWIVvTI9xx+EnC5baZWjIG
VrzoU23tfae6m+z+pp67OixKHid99loB6Uc3T13bTIW/KWz5Tmmt9n7zPiOVuY4rF6jVzlClb+7A
B0TCg+7+NMvhjAxRprQFw+BFqaaLfjP3no7Svxi7BZd6VZC9UWB1yJ3Sy7e44+Yo6wc9DdPGIQZh
YKW2rQqkbCiMx+zOUlNfBSq7qgckouLPDrf5O854vDjEc8Vt5Lgkkl8dquxWYhvXBNJAqC+hGktj
b7OWIYV5djgRBxbtyBNjwG5eRSSnNvfmkQZm/OK9LdSBuBo3C50snnIuSs+5z5Oq+oWuzycVVu/a
hw7LGpWnJ6dr3HdSPwMvSNVJmymvzk6cDRfXZ24d9dgCH1uRoLdvWiKLUHdUxNjmy9z+5NbSV1yB
LBsJ43EZBI71iEx39vjFwtYd2Ehhc43vp0n0fWAMw3IutVYNUWV0vh3OQzUj4Ce4AUbGnOArxaHP
C6yQUZdHnaEfxyL+EQpLvxTOscGI9gKvXLujMFnkTbGQI1H1i/uTgD2OmbYdGT+hVl0//nfMMCxX
/icxUP9uzvAIdfrrzxv365f8ZdJgOL8NDdDdADiDSn4V3/xl426Y30z0JR4FDyFeRJshQvnbxh3O
KEJtwFf8Azbo7zfu9jcEeLYNgRQpBwtz8Z9MGhAB/VGewS6dCs1DyWUaQO58VH9/HDXMXL1XLRfx
14Dgnglrjj/xoU2sBVabjBqC3bMp6KUNAs8Asfigp9067ezZkMPGx0NOAaJNgMatMU33qWcPRpRA
xT93qVsNIQJT56NP8HBAYli1OxK9iefQyxhiwNj2UuyQSgEfWbByU60MZDRWOEKPfX6NcxDmzmr9
Xuxqoje/J3SRTcSyYUi3UyURidsq8x5cp88fRctxyybOLGGKSH3m2xDe6XCf5Cg+63nGOIb0KwcT
31gDR6BJEBPexAkprhkX5zHpwZn0ttkb+9RheEmrkhl3Tatdj9jRgd1N9nzFJMBObhg4wNvn46Ou
zBVNYFLnJVut2m/0gzQsyr84kau3UcmsUb5YqX+yhrg7mY5XnejOxAJeIUmXgFaVQygWExaNee1x
WM+jMsXZTq5701IrNY9X7BYD+RH18JonCel2tnBUspcM21Uo13x+FauF2Lrmo6RZ1DGWLEuhXuPR
tCocugitq8S2frhGYj+7yTy9YfCU59jJFMvo2WGNZHcm/pGWbJw6kMzszdYnQZkjQzSKrnTdwwDa
DK3vNcHQeM9+0t80KZW3RsR6bWTA+pkwtBpahtdqvnRWeRO3ghxhIK2+tedVYM8MpJUdSLPKoD6E
Sya2DETfUVjf68apUXKjvPVlTWmCRLMOd2vOVBY6irCR9osKcb5ZfZC19t0jdwMyzxi0SDUgaAZy
GW8Ne9g51Xqex5HwB/8Iree57L9Q8l8kp7WTfVkS1Xqiv2ZjTUQB4qPVO9N98RYzzM7ig6E0uI6W
uYvT/lUWJak0rC6mZYeU+p558saZCNgz/Xonq4X5SBNN7rGZOc2TEccO0NGqE/hU4nQ3FO2J2rTb
CbJNjcGXUR77GQC/QTwh9zcf8QE3n7neH8yZa86b5hkIUqkx7TGNp1i5JSp7I6ISdR+BtCKubAfu
OQpL24qUsWivjLOupen4SxTdrePlF+BV7U1tE9/D8Tk99YsXXFOJx3jERaW6OxcJupW4m0TJw+Cf
OpGFbN0eoO5FmYmtACy8b7zry91iYUr0QwNi0KS/AKzCDrVcrf1R1fFBuqwGYwxu5WZly07Jy5ZK
DI9OBcJ7xA9McXmF+gzrm2Op+3gdHk16WC138OZ1XCFmSKpDOOV3pWNvPUIbmGyde1DuPCdDzNTb
YpDbzHNuSFjezqwj4EHcJBni+hrtQm6fSCjCNZwGJdgZ2yzGyOK1sNrcNwNlm/Y9LT/FGN+Ybh4k
y6ughd/48tNlsalnN1lcbhEMUR7smTF8ptCOWppmdxm0ekNX/oMp3+aqIHHTx8k3nuRcN7vU8j80
zX/nUrtR2F1Ek6qNLQWu2eJ+ogEPsk4+uVcaDeNPwutB9rhee1/N7jbGu0YVM/Ggql+dYTgpjIks
uPygmPNtNbTigHsoxOy2s7RhDucsjvLePrNt3znx9GVfySY8WIW4Z5pEpWzCOGqS4pJZXhRP5alU
FNu6Ge9im86Ry7HaIssobpgIzA8z33qS6gfkIINdmrpdcufOXIsX4di7hulyQPey64vxYK/eY7Uu
gWJDgxyXoO+znmVHv1y3Deb6xuLqVX15p5fZh8+ArTdIA0cJRIVsyrLGTaoWfytd51gomAVrzO3a
v5rKeJPVvHfrKn+sJ7kjzzG0KvO+dbOzXp3sTD8lBRBqVT7NjXvHEtrCSL+wfw1a2QHUVA9Cmw6W
N0RGf9EALgRZ8jBdV2GyONbDu1IYlqnku8fSJf6Kh76WJM+L2T2I6ehPJFp1qBZaVjDVvKlicjGG
3UyjTULLNN8k6wmvFU5KgCNGnp2he51gUp1Ke9lbFnfjRCCdJDxlZgyrAQYiZhO1mdizxz5NqecG
BWwaDHDVBt+/i0cTIU0+uFHj6hi4F3huyE+IDtliBvRCs6W/rkn9A9FlbkcR/+pn+0CPt8dzEt/U
td9BK3GKUFfe3m3RoSmHPZtGg4WDBNlNxRRQeqa9We2EVrJwWP9Puzkn3WFoT1BDdjZ2Mc7VdTgj
pzn18WdX6ieDXblXN9tBVVFR8KzPZ1gDVZClIK6L8UNm9kmnQWMZibx13VrTTJx5yZP3YxUHf63P
7ozmJNms/UXHJzbpNxaGJ8fsQ5g49AhgHDaOZqXv5jrgCtWI8WDr3p8LXDsggwJ30ad3smJP7Fte
157QjHV8JZnvhjoYuZe1EhdmkX+YbSXVLxv8butW7AjraEycp8kqxYs3GddcwJOGoTkr2jPNMw9b
gtq/j539w1s7FHDOp2SsnOvDx9qN26nXmo/OWsLefVZwEHY20WzIo9EYeR6CERacJSq+uGteWbRO
YZ/pl2XFY7qsF58keUauxEhxkzWhhvhj0Mnjc6u9Wa08BbP3zOneRUyRr/fn1RO3Ypj3koe5YbDf
Zt2Aniw5JYDGxmTy9wmoJ035ATYzph0un1dxSiZp3Gsl33551vWB3I4ZEPrdik+Kzhf/hTZs7Y6e
2reuCj6bOxV4iFrL/WK+9mhBbmhODpgRb2e3+2VzrBXGWoQzE1HQPYG9TPvmepYWbEy9s9G9WLDS
OB+fEYgfk4aRl7f490N8wbb+MufFQRKlVcHXmucPz8gIk23mG6m3UW6PgZakO2lmx9xPnvKRJl3M
4LNWyNIIeQMKP8ge9RR1uf5C8jGjkTbM8nbfdf0d/KNNpnEnNcOhWGjCV9Pemv74E6OeF9h2dku6
6nFqi4tjpo5E64Y+czGebAcDT4ds/WAOVhOi0jwlJqmCLucBa/q121NupXc5v5ujh0iddqOh9Atp
IDD8sBIa0ZozdyXLAyNDmFzDvnJiG4cZXpqzKYFhWMtjmWM9JKhDFm9mDvbAq3+0Ccszf3nwHAni
5s1EqJzRBTqrus96sjqtJqiLH/YVk7XS480ZakymfYTToDvJnDrQvb0D02h0kr3gAV8og9waClqm
ZBm7XvKLAvZ07CRMApHqLQOdyED2mGvzxcekNSDCMgv8qRgdVqt5dpqayeOPtX1Jc/zELD+qc8ZQ
zUW2NznWNlmQMRBoVpYLkSBaczdVowvC1hrAbpjO0Uuh0lhVn+wzIQ+50MOFyaS33GSe+9pJ+3ES
evxit5zHab6nKkEByD5DYDN1NAZqS5TQEFj9Ela1Yhj4UwnmlCxtOqpHHTXB9XCdzWWL7IC8ySaq
4yvqyOHyHDjr9PW7YbjRyuh863X3E3X3fZYvDoMOtZFri4ENJeyGHcJtW4hnJb9I2tstzVnpN1U7
RH5ch37J7CK3tmX74c3wHdOTq95hUS0+4cZYEHk7AG1EZv0V4/QqKqbB6dEempteL5NXVacwgeaw
XBCUEXtC7FXMQ19Eg8UAFJxKPTDKGvqdUU7jF3YAnjsDgSHlEDU2e3qoNDae1CQyEzqMgn4G5XpG
eFX5akoIUVp9yfJpU7OOe85QMx5I0Ap8kYcdL4G9jY7twhgbzDjmIyohKqcQwsp+coegmrUghbK2
a3KYf/3O1vxNBrhnxoE3uT97FGGLpj/Z6Ab9taXlkOnAKV4SyMAYhkkCjRO2xY8M0dgszJ/DqKb7
mkG9SYbSElsIjOOj5X5Z3vImu6O5UJOzC6zUTe6lt5AT9tky2vf1fDWc3iDg/KpcKphGC8HyMQSh
FKqhB/W64CbnDorjdY91lmh7GWHojK71DkSHTQ+4Bj7uFqP/UzbzQdnVIZ0/pnLel7l5m6fdDosl
WaaYXruvRK8jG5CHE3+iszkPRMuymWUDAjZoLIOkqW8St9w6CLTylNwvptruvqoeeK3+hjI5qFL7
2eHQoVe9Fz4IodEIGsG6oRKgHt29lRTbVf0yoZAosTx1vXOrEv3k8bC8A962QxgSjnA3jLwJWCAQ
IGvmEQYFE+iXdr846bsx4s9GwBfa8CbENXRtQOtGpqtP5tMaa48m0qLWhaI1228zC4R9krv7GUjK
AQTFEJqrdvbdkdIHLZORv5buA9P5kH12ANiK6bMmN7pddu9IfTfS9S41fIaqOBp5d4lj3Y3UClx3
U1ZJfayhU3pJfWu23dWvmWAFX+jEu19rYoA7rDi0GQ0vOagO/S6m/MFdijMyM0smvTK/TVaNQSxa
TWRpO0bRhNEJl2HuOL2lHs9zUXf7lVKxoi1O9HfkyjwGzBJlsXCYZo+UP2b9JLjTK/qPpTOISwNk
C49LHUsidmB3+SfRcQ8OWbbPgADsfQaym84mSnPJYxk5GjewR5PKNgK2T9WVW+N6buj+8tMtgCs0
bdwdkfMNN/jMmZSScPOl+V4XZYZ2Qsn/Cbprh46TdYs27/wJ4hfe3CWUMrkBj25tWCaj5iLpEr0E
ACjNk5HLRHqnkFSBrCLEy7yxV/1gjX5Y9N7tyHK8XpZ9VdSocZpss8o04ZTTAuH371Widq4UWrgY
kJCQ0gbQtMig66AB5cVFmrmzgZ0wZxNYzj20g7DunN3inQZyyzeuMwaCOtWqdeeQtfdtT9Rs60Qo
PJENHJxl/LVmh+tnN25Xr+Wb5OyKuZEADq0bSp75OfX9uA+G0ut/ZFKS+ZqN8fArFlYs9kSGsYoF
M9nFWx83M6lfxTp67JFa3WHGOSLHwHHDFy1Tg1OiQCV2HpuKXqoUKD7CAi5YWKVl49/pI/QhHhbG
fAthd8wOFTXraxwbc7JP7DnWd07jwF0cpGzPqprxOjdraZziGpIlhoKxzDZsLlotmsG7Xnzfoy8Q
bcIbKmTlv04rncWuG2wNg2DjITvMySljid7q3bXyG4lg6x38yIFkhnmpmaDxcjS30Pk1i/Hn/04o
/zahZKj4r5VQj+81Nqcuq5vfxxohVPr7jFJ8sw0Pnz+UG2DtxN/8fUYpvrEttcFs60jYrsaxf8wo
zW8Q3lAPk4rBGJJ//0MNZX4D781YUdj+X71E//1ff8ij+EvI1D/Pp/gtNf33piBo6D6DEcOx0FWZ
AOX/OKEccqK6nYne0HW5Q2qij3f+NXbVrnsvJLjF34nUjMgaU2dN2TtDZgcQre1WF8VTmYtorKdH
Si3a9jmVp66xn80KkbNZLWOkeT2oXl+illZmdwDADITHilnDStVs0yKnUtPir1JM1kYoM0dxbrRE
Ebm/XPbPmfKrvefXLy5y3xBMIoXiaDwqR99r2Ek2UmN3pir+jt1TWY6HWr6NDZwfhvEMEKz4qVJ/
lTf+R3q//5PMrj/Y5BDR3b1XX/3/D744g+vi39wE7XtW//H65+//VQ34zRQGlz9GNtNlRG5yKf81
1svwvhkuln5uAqb0Bn/t9zfA1SeHtNV3ofZj1Pj7DSDcb5ij9evgnhmZaXND/Qc3gPFHNaB9tSQj
KgSf7Fue67p/zqCZPPaSqcxAYZTg264Olmndu1rtIK5pK+dKD+91SsYFqqGrOAOANqh1ZGG4IGUa
xhiabT5X/B8Rsx+NLAoLeAmofjliAUFbAWKCGOC07lboQVgHeg+/e6//iebW4HfnLv3HXcwvQbyM
gTjINfD2Yev+kw20XfSe2Fj1C3aip+75oYx5en8adHZceADQma3ElzvLskaGhh8FKMW681CQsK4T
ZfIjrhlo79BnM7hqvHUpXhIXrmLYixouCRr7IjAUwVbvI08t2hNM4gVF29I4gd26CMkxp48O87FV
dI+tFlNdWqXZXLhRDXOHhMBR0ThbNtRQhVGMul8i0RAOkoSgJj8T01ipuXaUO5UKs4pCAyVWKy+a
SFlvpkJbjBAEbYdJHXMXC/A8Hq1Qxi1TSWcB5p9UWdztBs+ucXjhHYG1J3J5h5FK/vBE4Rg3UBjh
OKbd3OPgoPKmZyiZVyKghOExjtk6sjt1BUDyhlVrxDc5IeewAOmgzHsAs0JnY87t8kMDSZeEc69G
7XGVWPO3ua1857jM07REONayp8xw2ihxymzapXUCbA2pGu9jp4FbC/thlvMbX62R+dnOanpKfWZg
976cW+zJcFqo3tJGBwcpDfuWTOJq2ZoD1F1SZ31mRRRs8scAQ4DZgeph+KSL6n4SUxi7j2ldszbQ
bbtd996oY6fJp3mipc7KcpvC0EqCdk7S9TKa0Ie3niSMk4mrkTCCotPJ2BIZ9HcTYFJidl33LtFN
aT64qwSmGucZv8WQixYwj0z9QzHF4n4yPPxUTZIOx3ZYV8KflUrn7eIvnXVV0c7ybkjNlhydqWdm
5CU+6aimDVL4UDpOA1ZGr9ajK2R2jX8tvdcR0YcfKnU9KUx7TF8g3+A+Ky2w25ENirM/aEkPlk/l
dSV/IIfM0bteoQ8NjErjJwKxGUkEwrFgVI3G5BJ25bsh/4e6M1my20iz9Ku01Tohg8PhcGBRmzsP
cWNkjBsYgwxinmc8fX2gVFYiM5u03JR1b5RKSYy4A+Bw/88534GSceKpOvg7v2kxrLQu+c5t0wCw
wKpvsfE1CxWEj4Bch3c2Tp2Fj8PkLNik6MwbAFSkO5Xvd9YNARN+WDCi0O9s2L0UcdU0JDdbGLE1
cIiKN8ani1HYPxdjxQJS2YMrdrnnjWzFKnhOgJt64yHFomgfXQOq56bFigd1iDJYf9dNIsUeUo/j
7WiZyWSv/7wV25YMEUy9uOdHlDykx7ex8JV9gGU2s3ctQkDSuP2ISmVf7USmJAtbr0MpWxlJVDCS
LRU74KcRh8BoI9uN/OLZG8tXmJWtdZPSSO/v/rxcZ6vy1UsnOr70zEhYGv686OqBdOzOLXuz34Bq
zPMron74kvFvJQyIGveztoNebezIqLjoe/C/Vu0WzjEnSGmRodRyDS++ueMzwa4bhZP9arR+cqVS
3d44YuAAl8ah/T4aA+em3C++xklqHtgqxWcSK/W2hxt3xPrIrZyXbboB1N1TVpF/Qy8iicWOJtg5
YOivYVyhVtgJncm7uKg7eEt+S+p1NhXMz9g3n4lyUv+QJtY2nuPpFa+CvmbGnD96vZssj4OgeBtS
0zunUxTJ9WTkZIG7BAc2xjUiHkWRPpl+6R2BDBQXRIUJN1pQxrdyaEvCUrErDwFHOr0aJw2JclQP
bjiSbSrCKFpg03hI71xr6LqNx09wQH4x6+bzafS02BmwATps8aH0M1LdNJR5zYhIQbQkc6pqUwo9
3ScAcsINgS9164isuBJuyXcgje4TdmASt8xxTpMegVHXLsOSEgDDJlB1dD+VYQKBIXenmznvKuam
RbIleMGIJG0fE2xF15M1fTPjoX6m6q9Q21lhnVwDg8mNY58V/vOYxA/QAoNjW3X1Fe8+BR7Rda+j
h8od9ah/iYdvrEy7Yo+qgYxMShX4VRTnp9nmhibi3A6crVzmDKVHvQXFrNy50KgqPFdJCGVLpeG3
Du7cAys2egIJTYe5XdlUe5OIHv9AZ+HN4FVA75kR1TsVwGJnvXDmah3yTLDW2GPjKwJpYH4xpuMi
DFPG+RRxcOryqt7/XMyePIgst946GK4M9TBQv0eR4cD1xrz9UA2Vs4dWWxkYqi0v2SBstYyiSMdv
CbA513MKW9RsMnfPStJdZUOi13ljByfLdqtDCj74rZ/ydh10VpftKg6tZLrMuHjn0chUOqlamuqL
uD1kBWFCwsUCUdjNbesEOE1xEs5iA2t+xze2Gtukxxc12h9O2H/zzbm+kEELNi27qcfJ9vxX10z0
G2a5IdrYTfne5gOzELoRIO/iUEYu1fQu0H0AqTFIPH2OYyT+s5n21T2Oe9z7AnvtpvaG8mNifv7N
jZvqlhW+Yp7DvXetpNN+EaLVD13Yk4DEipiCBZ/1VZfbM62iqZWupW+5d6U16c8Zbpm72HCiexZM
Zl4wwp4TMahz64aC1ab0Lxi15y+NOYtnEPfJDr9Oe6e07a0BZ3kgdSd8jE4Z9GDqopz1Q3vMvzMr
nD/NeMc5OiQ0J2xbklD9ISFE4r0WbCqJHTLUCrdxIvKEtHXtIgDE/XQJoSC+JsnMzW7NvbcMzpmx
G6Sb6rUXdOk3tx0QNeKhbJ6wmfPsZzmgmQ7a4MzzxCeYFUattcvDjP5Hq8WmyJOWi4gjVC71boji
cdzxNEieE6ftnR180P5sM9rWm9L00n3TNnShV7pX+bqoita8m6AlHMiNqI8MsvpioG84hkk5Opi0
kbX3odDgHGdrimAtsBnDjDbyHbiPvSeYT0OYzBhApbpgmYMb6L6QdXMTGtFVDFdFjY59YMwBbdog
S9Zs2QQlm8Lm5iI1n5fepvBz44MhEfLw4MJy2JDr9Sh2MKxq03tjuxtGwBEMGPDR8bjDsb8SBi6t
lQmrEI9C43VXIHuBSCd+DQIVA4pj3A86Es2m6EHrbxGTKBinLj0VbwVY/LdOQsG77bzJXGcE7gjb
R2yFeAaYvUkiAl4pI6K+7G4ddkrRlfBHAS7Un6z2FCiATHwTyGJXXuw1L9Fkl3c8kd3+hKtm8Vaw
6wDxmEY8uaa6LL92U6vSvVlQ17NPRiYkOz1KHh8p5cEHGQ/UbcR9C4Ay9HS57oFRh6thUA7ZP4mr
ZmX7sSPuSG6kyC5e398qQoAVQSBR7mG2egzVO8/dWmzwmg0HYyYty7mDxSRyzpMPJQCBbYwPkmKI
e6sbea7apa2+sTm6pmdGMIOmL0+fhGxGyIzOzLGacphm5JKMDKzMRKrPQ1LIc9a4pb038SAkTPSa
xIaNPHL9G6ZLyMFDJoywLnvVqy4DejLseaiuE56hCstqcWf7IdljszOZucvSZNMx9nJsYdOyFVvl
hj3JNc1L3OwpR7ct5xk26zPbgM91HrQIOzOPZcTG5ELRg/MRCI0EBTMXyyC7re0YO8Z1kmblmycC
ZmBxuPixfWh5YuXZ5UAXU9uTW0mmHBdMU5BEJtoZOSSHGxKFB3CWXb8aFiw1ltwhT3aZOVcVeNMA
cF5H/dyVifOoAkeiDAEYNG3xQIABefLoOlLrwMvdlyEjhBgpe6qh90XuUyXNEF2uYe1Ztw4dtXEf
Suy8mDvWHpP5bl1Dj+J8IQvrySVFe+VBWKbEg6acBON5rK8cjMI1Xb6d/QjhowCbX/b7BCrxm02Y
mJshLcavViuqO7cqErB+Vejbx85w5DG3ZDMcTZwVyZq0qPnmA1tAePl+CAhTMVpXU5I8xYF06bf3
5mre9VhG3UPrDoS/bBRgg6OKvzAJhf8NOm50NiNzPPL8d49Cuu2V1+TLrI/GHcbNoZzlBg66iVHb
6xqSNajPz6Go56dOTJ29FQ7Ybo2E3zCgyeSZ8oToqyV9ErvVOLq3GHJcktEp1RXmslgoUePDL+we
CcsK6ge234AXuf2RoYboQE6HA2FYBORcM64Lz3ILIvxGvS21Do8Ux3xVTlvim43GIzcdbNvUJY2V
1GbGl9waziGkWWBnEIe+syMVf9R2Zn/regVjxIvqN28MvYeA7M92Md1tLG1kxlphNAJEiIkbfTMe
PvxhpJMFX698absgL9dFOINGyqMhrfZVPelXUReSWrDGnDCK85WhfTv8/8KtppvewlNuhUW7cxOd
26RkEO0JeEE0lLnsD2hz+QklfdzzsGQCzJnSTTVKkw/yt1w55nhrsvPYx179HGkdPAoaIM5WbbNY
mJKqDewa7N6mG9uorBdVDiVO02oIz6JoZmIbwG72zmTlt9BXa+wCmq3NfrTH7ghAh0TvJMhZpULv
dcAGvjLlrshUf9O0FmF6aqe9KxpPvhajMEjy+KHJLUpe/ezmEZiefuYe8YMuidfEit1TVIzWkafP
RzgEwVfHqPrDFAq5dVlUEQULw7kyY13LDabGCGMaPRti3dLcds8qmV4yl1D8UEYeS0TJ1cmznr6t
laRKGq0ydl6KyAsIJwUx1gzB1paE2Trj4Leu4r6+zaIo34Zy6C/DnH6olj/VYxQ61o5MYcQaxN7A
nILLzOxtJYzsw41LuY3ITt6gVy5NDkFRq11cZ4wkwyRvr+2iae5y308Qw4RxqvGqpNsGEghKgA41
gmoAwLVuq5JRvTfLHRgK9tck0EIaiYr4ZLZ+f2c1+ec5KMcT24v2gL23JhGvTTQs177BSZk+9RnE
ly0G42gZkUr9PMTU3ITKR2kRFp43SMLRgP8h4lri+jz6ZR1JKm0G793Oo+I+b8yWL18i5JZ1mLZn
MaS+sRqiyvS2rRX331IMONdasKthnfRQq+sySvaD4UzvGsMGAiw+4xO5uf620QY3UWjNLPfGHNdf
zTEki2/CeWIz28rnul30jLoT+T7Renz3E4C7KwJVirt3QgpaZQYHFC7jmT15bRNjHMaoe7DdzDiy
Gcf0FpoK0RzdgWJmjk3bEpow3SSd3cNjtV7tqhJnWpyR2HKBq6IaYmc3GsYbXTd6b/Wa7E9Mf23o
42wfOX9QHmiUhDUmnq113MLoS4R/rCYINkxuc3ztWorHsdVRumZdUMnWaXnNoyPEc+nmPqCD0YNF
0XvJLX0m1ZsKcifldN4Un6bRR5EM2pt0dHR9HGrEMUjEdhd/qvM+Y8jtdeR1OicesHn1hn8zqR49
v+490jZpvXUJWu6nhvZFWokH2+G0YiKFkbq/Zz8478QgrQrVUdXv9DrXn7skqJmYVf0XDHVJvYH1
AjTKSPd9hmWInadBVZY32Kexr8ptk/XGNQ/A6r0TxEZwu1br2u+LBYI34HPh6F/sDaaFxyFNh2PB
Ieku6/ud1qk7b3QwpSRA2nJa8+j1jiLMzlAwp5Wgp+mAi5+FopvDg8aT8jKwWSdM5XTuRz2YxDQJ
7btq02o0aSA8Ro1Zy3TmOz333UulkOuKzmraW4hI064I2zcex9kD1HLQIkmW3mZTeOx4t/vO6LjR
XSdBzh8QfU8zsVnzFGi3GbY40oy3uVbVC2m26zK2MmR+4WBh0NFLFOTmfV3HuKTmBIWvMaNXWLjl
wQjQnmNtQCYHuRAzKpsO7Jm9iTEGGWMQ3wEBg8HJrvpuTo4cJ/M9DmPnzcDotCHhFl5ivqW2AC6E
P8jvQe3NKj8y68Hu0ljTsQtt476JeRKx51HcCvJe6K4jCobku8AgoAIa9gVy3nRVRNoIt9bcYgnw
Gqkx1UDUYgugSFCYtSde/Y6d3dDQK7ftEqM4A/Eemc1RTqVDyR4unb4JggW7ykqjJyulvsI3/GjT
eio+jV5YX6j7dK4tnT4SLcrXeZ9/1YWLFaFpuIMaktA3FPKs8Io1T62dhxGaa94+NbYyTlXutq9u
Tjc7R4OksG5j9hFkXinIYAirOzPdkPqI6Q9LXIdx1xAFcAHLzOY9MuqDuhPNGcNUnfLk2YQmgEKd
4b9ZyZrjCxo8kyDfjsxqH8qlJaKSAbtUry1MqNupYT5Old1tqj7ExBYQSDsbucl/wMHeuZ2w0X3i
iVv3BK4j9lIk6gK1KsCNBceew0iGqa2uyjMRMD8Ev8+minwFuKwtjvexhLnRefGmamuWmdHWHLr4
Tl2GT6R7+9Wvh+b/amKuFuKYY5sWPN6fdC+M6v5gSe8Daul0IghoqsM022GynoqgXdtF5xcM9Ovp
WidG+fLr3/1PkgMyIMEER3nYp/R3RfDvqEjX6ZsKL9tnt2jyS+TJjgyViDczQ1dY91V3KCSpU8Mn
mohrwzB/wxL9Z8nD1TyxlljE8uDC0Pyj5hdqFRqjs7gOTUHEhs4VzQDRi6Lpi5/Zqv9ULsRTVn6P
r4A+IPM9jkk17mDHsaMb6o75DHv+Kt5MCl7JkZjRlJ7R3nxrr0IrI4CeNNV4W8zCdVZiiqVx9etP
cJFTfxQ82HfYWqEqeYr/sX8SPKgAFAyzMc5bwk+cfViHzMGNPLfoO+2Zzm1bcmopW6UETYcQJ2JM
kIpFqjHG4YlSlizbzzUgt434rtoYFQSi33BH/9WLBFFswh7wuMZ4nT9+zpKssdJ+la6cso57smaG
U5wzeEF7GkeDOyrbog8vadFqsBnwIX9XkegU4yBnAZODdgApnXGPrkOgOpOavd/cBIuK98PH6Ara
ttiMw2GlNt1zl4/5y+d7wnnNf/6H+AeD7ZCiQfgAbZd6/f2fN11jNTElvCUzqmvWDdXsnIh5/UYX
9eQcg7GZ02uP5lsy4dXUkploxoTtQ1rlXC7NKLlSiGuL6ZxFlSTe1Q6t415+fQHIH5M1dJYKECNS
cRdZysRL/xO7GHjUnHohViyLBmX7IMkeu29pAC55a0zc2J9BnIt0MxihnVwCKElixXIZxtfB5BTh
GTxroA4pJUjoWCS80h0SGPQH4ntA29Ti0CrjRQ1iEhCqNRW11pNSSziOkP2SrW3ixN5V7JvHTUZu
c5nkVO7eAGxQ8AMz4xsnpvhempJZa1ShmeDfc43PJXCs4W5oQodsOm04MPXbsvjN3WH9RNjlw7E1
NwD1XHBoSR39dINTu0C1BqLOCn/eGF4bkbvEZVso/pi8xwIfIWA1eSFYzIGqjiJrOs+eE0DIMnP+
3ubQdsP0v8ELkCPRriEj2OWBRTSJz6YzQTCClUfNBsqu1WyqpEO6cbOAP2qNOH7YIeWmN2zcuovd
zyU5xfnI1CV+YcBvTp9+fSX8uJhqy4T+wzJCxgpCDMvST5dwOIhpshM/XmW0KC876ADKwZjSJJWV
Jwdr/zowC4e9BKbN7WR42Pp+/QKsH9ciXgEfMjx3BdgGuCqJsh9vojkcKb+IG+bJYdQUOycQNptI
nMsIJt8lHT5mbR893w5fqPtqAbyF9bKyisD6okJV5uu0BOm8oUDR99dWyqxyl8mhe8tjHoKcPuHh
wR7A7aVwjexVl2CIqDjsErVRs0G9F5h3Y6tsBpX737y5nz9eFHaJ/UQIwjPadaT145uD3RKYvtN+
5WRSXZi0LK1XXcqrZ0LgXThFdj5+YC1PoFTDz6WZM07UlKH5W9N1fbkdvByTcmE63s3EZHTTTzGB
snFs8byCHHvwKBQ/O13OmmL6ikoI1BuAeaY5iEs0kgNgJMzY3AXjRNSA3ruSWR6FBJlXkrHxOQyt
f/2OF9PB39ZEGEOcRU2WFW3z94R7flpZUhpGAUSmX1u56GoS1YMzRNEsszNcCfnaZfTU77jGiktK
Bi3a06FhxuzJOdZgtQ3H7a9f0E/i/vKC4NUosNzI+44FU+nHryCz7YhNBDCCduBxfiy60niIqXUl
ctQJavdG6UyPPbhIlFyovNF2UJPrX3leTtk4/tamoxaXgqAVGTXvWw4psaVq1nSutUyk2HVlkn2r
I4VUqcoqu9B8XqUP5uCOnK8WgZOFpny1ykZhlmVev5pMk+nd93+KJahkWG/2hqZ0F9sxFdBuku4a
3+ASKQA8rsy+4fimmiIhqUOwONxMmaCifEDGDtb+LKNon1GSyRUNDo2JC5vykB852NM6YxVpXyhP
44el3xVIK7NlcACSWYGLsMXORfbnIAl0iSZPlxMtMqdPw7ikJLOAiZN59pHeg0VqN6zkijJ18dhQ
ENXhOeTss6LTD1pqn3mX1MR9RIpFpN5WgjTB0ZSmIFdKPl2DCGWH3PT9i/1fMxP9P0gNsxbnyS98
QkPUzh91+jn/+oNbaPlTfyV6zT9wArEVYWvKUxpI2H+7hdQf7PRsFjjL4dlisV35H7OQ/sNllwWD
HyebwhzA8+6/2WHqD4557GxQ+diH8bD4d8xCGO1+XBxM4UiqNHgV2sbTZDo/LQ4yaoJKRBaOUnsO
XxIbyJfJI4ddLu2HEB8qyGFeMgO6tTCF9qGuNujZ+pbdiH8Mcb1syxCYFcpUc+01bfmAXv9WNl1x
5NgmbrKx8M6JkQZXAPH7C6HcAopJExcX4E4lYQnHvvQMoZXS1hG+CuVyed/0pzGa3aObYEBwjBIR
yGIxOCsU4H3nO8kprtt2J5pifh3pr9uMvXKbY+EV0znopTqLeHwgXhtdOBSUe8nYD8WtJ1kHxbh+
aX0a4aK8bXZWWd6lSgHRGFmiNfxrd21kYbDX04DJe2n6YNYC/ayePAwRYaT2FWIocWHiqHdgS2xE
DQJ6gVcsQZrK3ksKoU66bYd9GoCzzizdf8HZjg1G2h91E1lYMiIAjGwF11bixScnJSY4GOQHGJL2
F9EE/UmkNAURlQUNPvQWNCksVn25EpKD3Jg24YuZT8a7ZVApLEqPnE8GZ0aJaDqNzWLM1mI0XlGm
rPeMEykSnKS2u6B28TUQbXKqownkRyeDzWT36aFvkvTbGFg0h5LZGH3ZrpuwWwjDeX5EVvQ1fVxy
zyE2P7hZWT4ONdk6olTBBZC1Pjehqmh2Spr+QEsaYFbaQNW50AUF6WU9H9PEM65lZKKxOYyDSD1z
zCpiYNGRzBi9zIhJzBjQqIupRGZS6lsRVM65r8EVzX4x3829re6s3AIqAZOS54X09hh96j2Zuebc
z9gzUauck0OB1i7tx/yggZquAr7UR+TSgdyHSHbY9Qi55KzUY+DGG+X6alNJQ3wStpnCDuFYY2XQ
mxy1FHSPej/VFNE1cs5JyUDfoLT8fWByRaizUHx0KWCYUT97VlbtOBAU6wQ4O2IsepfNqO2SNzTc
04xC9aOOso32iQlTJQig051JPGRVeyiZoJAV9vYMxcwniezxyXZ8dElPCGNhb4XbFBIGpjzsZmER
w4qiKfJQtwZhZ5hQ+ZkpNaZ6s6F3PMPnRm6picVLmIbzfor7/kvQ89Txg2XIhzvO2jTlKI7Eo9pq
RTFpCPep9vmLalFPAalbs6RfNtJMSL2JiYi0ErnteEBTOst3iXrkWGLbjgNmf5WOb1YNa6tpiW/k
ZN0/IfG8JQa8OE4q8lrU/TkNevJXSoi9NJS4oazLh4AxGXumX/0Wk5O5A71HgKl3xKWqRgUvKSsP
DmOlZZzaAMBsVMi8u5zS7qkaPLKSvmUSaFXdi+G0MyzDutxQWzzsIIftzHEsDrnRiI1l1ObaEckL
KrS5HWztP3Ordldx7KZ3WTg+ad/Th04Zcouzjqtxzmp5QzvAfRrBWKO8NdrRIJjc+l3nc/5vXYRR
GoWvK+YQ3RamH8IkELrkyWH3d5Du0JFO6fVHNYbiPLmdvc6E00BMs0gvSFqwIeWNZnuV2eZobIHm
MyAFr8FeNxgaNj2Ol18DfMERRK+qz8y73jPTAV7Sze/on0j8ZTF/BfWDj97OnGlflmSbR1rGdhRr
4xLm/PgBohcDCD9vD0i4JQ6SDWcraW0AotOuTJPHxLAVebuBbcJKEcMeTlj5e+8momB1pnaxS56X
edViGWIPGBv5fFcY+cUNansj3cA68igLqUYfwVavmRlyhWo7J5Lr2OXRNIMc5iIz0E1sMWilXGAV
ZcYJ6WfYjGDbV61iuUurvsR+1lvp1o2Mp7RrnfOcZPEn0Am7zBtcfDs1TdJ1YW1ai0s3gR+wHx2w
woUPcLc3vOAo7bC7CnpiDEFp2xRlt5QZJP0XWbU8sbo4O8pu8nYCVyGjBq4gTjVoyxoiFfugmCB2
PF8iJ+63fZTti6wBTGDnX5ykfk2b7IgN4EWn6bVthg+OEQG0CYO4Yw7oONgloPKv2SqXB+L7n3tf
TheDMdsVZlVerJT1gYpAPLOyleU6GANxKGdWynhurievky+GLwLGN3Z2Ct2cxNDol5+SSE9vEdyp
LYG3kZAh6aaq6xso8HPxaqXVi9dP18ng3bhUqqH/1F/bGm8QahkWKOyZrBbDLk70eD0bto0vJ+qP
KfAeyDYhVAn3TqYi2FnG8J4Phv/cknvbyCSPNkE+zzy2KWdqcHlsOFt3LGZhZx99zPQrg8nbPZOw
4CZ1oY51feLegTQi2N0lV0zQ4VwrHsAQmI0hO9iRZz6UvU4+Z7Qi4t4gMboeI2xTPcPafUM5Aatd
lz5P9K6fahf2sovhdY3f14eaoYuXrsT1SO06bsVSY7KDfCvffcDypHPyqFyRG9ZnNTXqaxGmFvpZ
Zt7VQKdxRvBSb8hzTenaaU6WG0+nQQf+E+NsFZ+jokpvR9//IoYhPdU+DzEH3hbcUflgSEvvBwKJ
u6BpgWXqUh9B+XHib1X4Ci9JeQuQwHhNADEdc+WP+dbM1VFXPF1Yl0kWxIq8mgFwPC7UeFbW6Nwk
E5TMNWO68i4YZ/05t9Lbnglqv2NbNQsYj4xL+Yp9CrA1APyBpOSTTMznpuCOoos2gKuRUsA9gxuP
uyDdFXVJTXbWyUfOx8UhqHoVrnO2nnqV2Ga1qWo2EavSM9KNgqf4UkYuz8FS1mefIuiLY6Xldcjo
7r7Gb3oUTVJtQqOaF2bahLosISBY3mh84TWm9kosBQ3rrMdBGFS+OAchEHJofBBRwHNbqqbgNMj8
qzl05D5MDUlBg5Um4yrxwIJ2lT/vvC7cG02ZH4o+uwxuzNBK4/s79bYuMPuGJuLdBGkooYV5i8WV
eFe/nLUH7NBvON2IAFuuMcLXENBnhaO/AhgbD27uTdeFX4a42V167GtRf4Kt0vEIEZgvetxea3Jn
1W1fGWWLHOgAR+JmV4cwdiRe7NQXbwRrE1JsrhjWloHPrYjoFtW+azwkDJlWEY4qgyOqUz6Rs65e
a4bg5P3dgYCHrDrxQDfBqFYhNVaAD4gbr+dIv9URqeuVGCP4duT0AL7pKt8rJ3YfkXS/1dL4VrSO
BBnhuxs3owMGlRoDm2rL7LMnSxzuZhpX+wQR+boGdMYOJHOfZmc2IEC1poGxWOwFfj92JGHxYNsN
eUmODLuqT+Z78vr4qd1o5oX3zNrbegccNAZzyuZxRXNrtrEVzifswtONMpxnm73kblSmv8sCiKDz
OMYfbjZrSsMteVww+RvtJMnBJJa25ZuoDmM/z4/5OLfbPnurbGgn2scFomF8sYVIrnKMxOBVwGSR
4BTZq84Zx+oourLV/BDUTotf0+g/x626jpO2vm3SBERYb98BT9kxirymQ/PDKrytO+X3iMgfeTrf
ExT9IhNrb5A6OAzFbAH+dj8xejymqb71OQVvx0kcx5lpmM7pzWsqg5UzdI6UevPsGeGvsxAyG1Xs
6WnIoch6b03p/D7GPlbaZKAmBo08jnd+6DT301gJ7+BH8NCOMYE4466Axq3v8Bx/0exg7/A0tJ8o
6JLUbrZOvGLMGNzh4ibLT9UNnD5GrfMoM6qlJYM0jz7WrmrdU9KkwXaYh/nGQ6Q0V45Xk76bIx+M
yewYDk+9IKCH0mCoSrfBtPNSc+m1ZvYadPwnGAC8WkwXcyiNQ+PF0cEtKeOiU5Wna2bagAmD1Lhd
oLPwdbt2vrbTPvow7Zr6TfzS60jVxXXoB/0aDVPd2lZdQ6mPsEmNYjZZjKWz79jljPhC0rQBlgxt
BlNNhx9/1Xd1uJX4hNgtgXPALp9vUz9eEDl8wSpi/eHZK6tz3IJrFWh4l6y1QflFLw4DWpql89Fg
foH3zCKKUvsdfRVdhiZZT7G4LYGbrmLLvU9RKzc5FNQMez8q4EMWzeYWSG12cKRf71ygtEGgoLpm
7XAijNvuhzolKFJZV6ld3TpVNxMWDKpn06jlfYX3a9VZcUNlpBVenGoOt/ZAygLIdUaruA6OyjL8
fWHCqJnYgt/oyLUuITamXZU5TCjTDmhBrDF9ZlzeszUM2LUzuryn8dKr6E4rkvt2OxhHXDDphc5r
Qgtm7sUE0Kcs2bVRn93P7fi1o2HmMAC2Jy9K8AI7VoAjOOqM/ApmiIY53eD4isIxetTWwC0bBN69
IOD43I2LqRtXR2Bvh8FsPi3ODI4PTISWH5DB1I9s/gKB9i7yrZw2eMzkZHC9eRMSZMFQgXINyble
h3b+EpBguhbk5+H4BkZ/RaLCbTZBabwQvoy3WQbiv/HpqcYnPZ/mfubAmspD4pb5bYXPimNkHNzO
g+9tWeGye6VmSOO1CVnaodghI3n3XlNLtIlbiP6UoJTV17LMimeFZxEPP+EZ+uEXYk0Rwcxg4iWf
xsoVxNud5KGvJnMzgD/YtXOdHkeqAi9RbH/iYmDz07WTeZqNhtxFXaIp0mQLqqhjUsg4vuD5jEPW
DivmhJw/oBFl1JbjNRxvsql1H+qgZE9oRY37AuG1OjeD2zLvKMsL7k1zLetp+uTOqsQkNxrv/gyq
oMmb6BsxPPeF+pr4mJjN+OkfhcqqufVcaxUpES53F7600pcH5WEHi7T5WdAsc/5Hp3HiM+hQtFh5
/cGsPHLEgTfiJ3CuY9K6a+14AbuF6I5jZ3wtkJr+VO7+1yZz/9/G/JaY3f99fPeY1OT8Pn4Y3S1/
4q+gn/nH9/AZYucyInMVUsJf9XfWH4KxNVKth18UjQYR4S8Yn7L+4N9Q7UsEln/5w+jO/oPOS/R3
RD6Bn5mf92/k/H4SaThmccqwAKQw3V/k/kXn+JvSmbEgx1YHjCZOLA+7SmyfGJfVv9GC/uVvYUzP
W1SmJ9RP40HyBG4WlfNAo2rE1Jg5eXsY22x6/9vHfvtnsO//4G67LZa52n/+x4/mBc2boaBzkWMY
hnIT/NxgwKmwlBLv/8bB7A24wgQfkQXGwUOhP+kubx4NWo3OlPXF3W/e4fe2zP+JGv75uxHchMfY
wCS38pPalflVk5pgG6nb4fz2zpjdxaPTVm5IxKjPATnRtlJikrSYeGxoNQyeWlGL15zBj79hDw/0
xehkOq4DQ1sB7DOzyK+FkiEInl9/TP/8bZCv9kA54nVQfPM/6e+QlPrEIQS3EaFs762lC+romFMq
fyNGL3Lqjx8JErTN6JlvHHTEcuH//dqKG8sdBmceNy0BKHao0hrVDTyAari4xeDU8Ly6fo5fQmzc
LJ3/5pt02bpZDtLQog5xQfz4y+HsYRwHsLPRjQHVJpz0mTN9vfv1b/lRbudbX+qdLXRAMuncyN5P
v6WSwCYCUYlNrOPmtXc4uPdKlk8qmn9jjll+0g8fpkuXKXRj26I/hBnjT1+amrwSOzbptqgSHCty
WMErEjrssMfROKeJKv4qNv0hE//3u+mfLhOWKq5liZArSNT/rJZHXQcFzokBknDsB1DZD2wFit9Z
Vv7pIvn+W6RWoJeQNcRP943KkWftmN8izdK/j1Hbdww6Of+OkTxaZvUki+l3DpTf/c6fLkxQ6fZk
/xd3Z9YcN3Jm0V+UDiCxvxZq5yru5AuCkkjsyERix6+fU15iptsxnvA8TYwfHG23JIosIPNb7j0X
ItpWhu2lhExgGEP8wNbsv/ZwyTdMG4Lzv35S/vlrciTxvRK5G7DV/bOfGgam6QlNk3xNkZzHYu3v
bWedzyjlKLy8gpTGzYgzNtn966/7z88NrnDfsziaeEAZsvzxPSBUQIRFC9W6ndvqYUTC8Qmw28cs
VROpNyJC+B+ijv7pleAE5D82fawTSenJP35BheGoA0zvbbHg6Ds70q3eDuS8+ds2LMTpX393NtKm
P74Y0iU3nvcb2YuF6x3jzx+/nq1avQQkFW47n9n4YehWLHS6EP36WvSmYjjNN5ns03qVzUESLMPo
PVnorqFZR0fkKK39OVez5VmblHhDc+6IZUjPiwkW8KRmbQMmGosGZDZr0IqmAse1sw2il13DcmME
EsM6eLMESHyOw3BZWIwGvB4ThyE3MR6vWt+ZjqSYq2UM7OY8Ib53XsN1ZgnWp1WMyv0UVVlk75za
Tri3mnSVR8Jm5v6nmxPwAC4Grsr1xO7FP47WENnnwk/EL9vUtKC48fSbaoiVPjGGBIAV4a5nKjuy
sI6TXilc4Bh4bRhcJU/7SHjnIa8MVIsE2NUFUK6HEqUofgjomk4qD6nwivupjbAyrIEMR9LkpsxB
txnoN72UQuypRD29n/vWDSHsCVYqsKZxjNjGyu5Qv1yic1Ore0mgHAQMXNKSbTQN9ZL+4nR0Z3cH
ulouGXSnruVHqyfSQbuNWQP3ubdmONxaLSs/wr5hlqT6RLLxYpSQxuuA5HOZ2fgcIhoZBNCq0nRx
yEbN1Qoe5CgBzomdyxqFiZfjJj8i3U/WwVrs6IPJYD9oNkQjmyEIfSaADFjhsXycuC5s4ifw3x7q
ZanhFLZur9HJrwoOl0CPNh1nnAPkDczjKIAxzvTrApWJfApwGTUbtaZYaLkm0mmn+h6SmWMXl+QR
soBK2PEdsvex7Wk0bKu6SOCN7xZAoUjh3YVFY78WBSKBbTKV3lWHTpBuA6YTDEP85dET8zKQmikG
f2K89Ni+4OuTFhq+PgfEBZCovPV0oZc9A5fklLhcgIDmswpEZ6/9R4MYmjBYp2zVFec6xUatmcFB
EerkJYGu8TAxkfYTt2EIzKvUjg7f2r6HhIDSFsnBso723gIwn8e42vB7zsXcvoxIkZ+Yrc/l3oFK
NqFqZcYKS39E/zamBX5AAiGBnV8em2+efATx5MGPRAJ2SfJSDui/0bAPhsg4GCt6u2rJa5EnaX5W
q8eyYx57/aMZ7LTZiaFC1iF4iRxeKwYEh6BR6auqGsMfUgpWWGmHoygWw9L+JOrXjm7zQo1ooMgd
YH6MeQuP+DDWLrjRLCAJZkrs3xEI/jp2dbjMPF6OA+CiSvpfXi3ZSoVBxWXUuRMvwyDMxW6JORtK
oO+WyzHP7Mjdd04j9H5xQgjGrOHX4U5TWE3bIMMEsrMW3punWmAoeeASLPI9a7hsYJrttLdLAs0d
A2Zfv0NttN7ESMLrRXXkHoZ8RgeXFl2ZnwzDoHkTRUKGz9JxrDOvrvXObG5Bp0amz2PTpWv0Ucol
BC6YoYjO4jK0TfTBXKDO7p0OEVHBQLNZ+XNqq0Ryj1/Qa0Esji7JCY2FlRmtvOnunWAw3VVOJvzj
iBgwQ6JmJK02QQMZem+r5FLeh0slWZ7IyiJsmNTK4lpXVHl7I0mGhn+MJ+VhCpQEShn2JFEd6xWW
I9aQvDS41kt7fhItXucj72ZTsVfr3PAr9Rlg7Stq0wIxFVadzbCIGYj3NMETIyuxax6CSJA/bWq3
2jOX6OfYBCmSVdrkjzwUbkNkD5GsrJe68gebBGkQsurygSLaeslWt4dJFmoP+WJtsPphgDqHvm29
kxY0f/nEcn43VAHOgSyd7E7PYa7vEcy1P9lg6Q9POdMPWeI8jN20DZ+tofdeLNPDLgyClMFSxLkY
Y/4KH4oqEr91pNa3bnJUu11oEYud7rGvn1UytwebwxPpqEUBuUHXXSNactLiCLwsh/ipGbCLJsCj
tRbkaaCqnMa9WTo1byXZqOwxiWzgRzjLkACiMNHXJQL6J/J4OLHGlpMRLcLqYsrLJgBdnle/TCiH
IKsHbH0OPYKCbhsqzyPcoxqHrynKOxsOmREvaVtCxRKDcOCNDZc8JBxuX9jZvWZPjJrTn4sFqkCY
goWDHKZ420kmqY6EACTm1LGE+5zKEL+ZzObhrbMrWW6Q2Rc9EZzLfDu4ev1RdQimQXjijtiknp8J
zGmOtaK4JqWJNOJKAs7APPNFJHHx6ZQ4tDGWdgzeMIjzN688l+HoCFTFOhDd6qR7JQo2UygezNNk
9Xis7MEZPy8f7a+KOoUCiwk89GjBd7qx/ZxQt8Urh5spYDmBgWt2WSc1DvjFokvvLZcZGtEjS/a2
eHz/TLGLrmGSPFnYl2bTym1WGviBKSPr+1Wsrdn2Xb+ERzJ6OJSTyG25wQO9YLxYc/HTNMmEtEuo
yN6O2ZT5u3Jxmo9esj2+XZjI4R1wuUOerGUkPK+OxuqmmQbb3qHR1ruG7MbkGBCA9ZUx2obWKAK2
Ok7j6V8+7IxuXw6FAHbIT/S7CAsjtgk4duaKfuPyibLN2eEzTJPDzB5Ic/kud0k4sUNrg4i1SbQs
GYaE2q9e5Vzk3Z48aITNMEUU7GiWe2tc9JTM4PltL9vb3qSJWkMDR3At+pj72WiHOKxc2Z9dil+I
lQ8mzI1HZsq0kaSXfVZVk7wpq2fKVU6KiFwsLc7zij9+4ZO1sWyv/aA+BXwhdk6WhFk9GzmST5PP
JLn6BjNHKCH47w22xwfIh2u2pXcBJRGWkZoODbpLK8YCFsxbz5PVvCvRAe9FJ/H78Ia0Z5bo9bIz
NhS6jUvJ8zPnUHwIuZybbc2GfMXKPvmo+ZtLpHNP9dXv+jXk2LQzheURcBGxPMigrf40ip7c1iEs
3XcYix27gGGFPNylshh2XbJEhMWuI8Hf/AWJ4ghK2R1nthRPC8BT65Q01RDGMwODmQD3VVu3U9o2
Ypvrkk+1JJPsIaAuJbgrKTVOdWmWcUtSid45BkHqHjro+LMILxl7cO+Q8wi/8NHFXKw0cZL7oond
bI1qFnLsBTfGlOlt4YThdOztgfynjihIsoxcbZ/yRoNn5QtnIPLYRL1XmYu6jwSzbDxOftA/JKnb
9GfXtRi0YtnKXjRIsnUTzsScbAAROXethm5wsCY/9Y+BUyOjJAaPAhiDe04uSDJ+GjkV4Q5qfxhs
XUCm30ldaH/TOQkZDSPH9Dd+/whI/RCdrUnjV0L4aF5Gxypfepk6mtMk4XnO1hrkY9RdwmejIAHY
oHxfx+6wmBcG8QN3fDDon7NipdXk4/gM92C9GNk0Mm3V801jGvT8uPRCIu6DKcVXs7ggXdfaLbmS
S7+BTIpbmtRvneH5re32tStHLTfebDVn/J+rT76EbV2GOjp4EVmpMQktKUaKyl6jaSfrkb8R3R61
qcd4A/VIJzG5ERoFtTRCAaa2QeNPwyYFvHUlEey2G2wbzs1aCk9tmW+hqVhn24ONHtAKbwxlHJYf
cNAkJXmjjs4LWfPjzk58/7EJZrc8aNtrbpAirW+GCq/Ywd6kTLS6iIJOMvBmHL2204nNaPOaLKBK
NjWmuls+TtDNY8F6GrprJn/4fbd8ZGtDTk8zVoBFxsJ6lHJpnrmBoIg7U598jflMDAchh8N9lLAq
Y1FYGsGztoS3YdJfbPlmTl9wa+dtnCLJimJK7PnXmNXNrYuhnp6DDxYh6Zp33Y6wKLTB7Hi8gVox
Czm1eqs56TDvaQA8JWHz+AIDGagW+SrcwWMJw/YJW+1a8MMfC9WcPKb9qGYpWH+snJAkqYM4KvZR
lCePCz7HTwZrgJCQxMsWwuegv0FUDuSPpHP70/UlWQV+5pi7qUhoCaBiI/xqu3UigLCP9KMta43Y
OXHhow4rFUg+d47ZZmkPlCqf/emdNRK+5ahpvRsxcbZv4dqrR7btYKhLnbv0GSzjyCNI3LQ+EzN8
yffhKHoedZH9BOen4dbWiXvXsPjNrjgi6/ducVC69dMcPlZApUNoMGr46I3v8Y/p5BymbvbYxCqV
vIQ8COXJlap+jayLRrFPCrvfWL0rrnW7cIbWxRQ9gEsBbO36eQu9OcfCuhmpp6maysLihZ1TlmuT
n+cdV4yHFsJUqf3md1l3wqPAcZ9pozDzViZPdwvN4ldh6LQ22HySYTenFklLhc06+rjaSlPTiLY6
IG7pFWobWtnNiIYNXuEMDQ6r1Fxb8crG9+BWnLmx6qCrxBPmoOxgWCYlrENtB2Gd4nD2ptB7p25x
JbGRhb5Tic0qxIAJQo8ZFA1yGiqBKzRB7I6KLimIV5jsLvmB6syqY6Rm0/uIOuWppFnCAMMvuB2M
7be3jAUjDhhjUXsYLWsqKnRIejfQouISZhnLGrxfh5mxEL7aXM45UaQiIlUtq/th2Y3F1BNUP4T1
E8GJ7pM1WGBjwz50HrOStAFI/yMtVBtSNNKdd5EPB3zIP7OgBD7uEnmAyiWiPQvrkCN98HjSyQeJ
YJcOhJJ/+7OX8cnl6L9Z25UfrZePXyyf5mZPMDZXE5+H8A5zB+Sa8aPLp6q8EhEEoDv/28cEqu6a
xXHJPxzXJdood6gCRFDERSCwWmS9v3ynX5mA/RBnYCkOtkcsyzlpKGrJ0ZnA49JflORPLsVXLmC8
knFDCbypbUmEQ5C6pR8HoPaw509LdX2hp78NQ+Vcg8ggOrO2NA1nFvryU9q1uB7N3L/jPM8v6iyO
E6j6Rf/AXtuDl6+trNiPkoS8bUnUFj9I5Otk1fY6+Ul5MDSXndhCL4trbNkUKiXZysLYPm18oA+3
QVAGj/hHxfOAmfMzSaqVm93J06eBRJrsVCRqmGKBT/ZxpojKoFzkaFrItoqcQzRG/DkUB0wtFpqS
37LDnAKgRD8ngcyZ51d50h/TknSjTd+tAE7on6Cqy9Bf+xNNKuWlkabk+yipOg566uunkg8ax2Lt
eccyVW6LbCXKVGyRfA6xPB3wm87NFUsJT+/kQirmkRN1nfBOWZaIU4RLD9MlX3iX96R+Qb332oey
nMgUrlxn5UzxaqQZKYw53NCDC8xsaVMKUFGWBvP/GpH9IXkIKNQ5h8GPqlxvajF62Ja9TgNeEPKd
NDV27VILikfOZeLhwwFD71YzQ7ke6kWJQxKwOt8ObgZsZnUbkjhqE7jmmERJHn6S0OzBuMZGa23m
SbmvIxAw+A8I8YaLigaHxOR4BXk5odfuGGKt1a6N+jnbtnUdnXJ4Rv7WNAvcpAC8xEsfFIxq3H60
P6GHwfkIu2UFSQhKR50bm+TY4xixLEXULYidmXnwYpEvkY8impiTq3paDL/Co0MN2U68TbNOvfjC
ZHVOngn4OzSOyD5b8ihQSZd4Ha5MB+GBKNMZJIqKfB4sdxz4CtOigRJlTeZ7QGpWfrRoAongcExE
ggQdYXeTo9CtTxPO6BVFW80d1xeEFxFglC2od9p2WvcmJwpy56ZeKLd1hHA65eMb94ULnQT4Bs/K
zsKbqt8Iw7TJamkyTuZZzH24mWtP+7FDF0mCSmsDji86IgXIKyD/lBxcCYy5nuZn3uCVqAMU9D8y
NXjF0dBC+YhjE8jmxtPWhHTFn79KWzlvNBvLwlHRr7/c3vfO0vZnm2sv9d8AxASvppDmV1pfxPwj
7B8ACvPkfTE9RnfRuyn5d0xigmUfTHL4PQUzTH0K9fY9anwbeaHGeg2UOnzm1lKk4pU8p4dxHAHt
SA79m9C4+rl36gQhGNvs+wqJzxtzjQSKmMCmv+taIITbzu4y3OPB5d4Hh2YAI7Y2uk5P56TAhHQX
v9ZEM5IB+T5tO13kED1mMNRb2VspSaxh6v50Cit5JPTBZHEdECR7s4adqvZFYi8fgbOA27T7immT
MKMzHUtTVvl9lzMr3BqM22rrBDAwj3mPDmzjc8xu8RzpxtuuSVOw3+L9vZer5I0YSl9/N6obRow4
SK5IBwd6EY9g7SBqWOtYP4uyUPjF2eVgXOjnJ216woQRDVA19MAz+uMY9EHLS4SdAc1Roa/xAXGc
u9MYcSqMbBiY+2mQHb7XSiogpp/Xg0tyF2MTpAOYjdCmX/Ti+Q/jMznfuEOK6rrHE/yZVYkc9iMv
4YIw2VNjPGs/fLXqaIZGLnXUb3Asg+OaVbFQEnS1f4dpL3SPgCYjmgkvS18hKSG8GxaF9ISZHiO3
Lg/c3+wajL3FasVUokBSYbaNqgp44lgeYuwaeNZRJVxwjHItwyNH8/gWIvFIUZd5DfW3xeiJMGcv
IWtybrDQeUmrX+GAqS83sezHApt/svOHbOLDZHwVD7Jrnzkxx1s5BqSX9TSaJGRwQH87VVf+lItD
lgU2C0HAAyx5Z+cuo/2WeCnYv2EwYRePUz7ceG1IGHReRq2/mwiTdXdCeQD4IXRKIiYsF6uhxwiY
aVetBLkWS6mRwwonfXMc6AFgWhHEMBJIfiwlSeDI8ebiPpoLwogxnMlj6pRjtHftsb5FUl13+0LY
4GAXNwmfg2IistN0ThvGHdMr5P99JcO98pMuu5AiViqaYFjCPV1Vcp1ZrMhjL0377lzUWr0ljFlb
eHwy+wb8J6t9IwW69zmq9JPLzpUPrfDER9J7SROv/BDUXjP6gxk0VeS9OypCi7MW4a8pIj8pzsK0
frVQqCRbPdrlcz4qU++IZ2df1M1jHcR9LoJn4A4ErDF9c+d95djlL5bNDJEKzA8iNkTWr9eqJB6U
J0Y2H5DvHWqk3HLan6N212TXt5d4Z07KKL1Xo2dVJzWJ6cvxhv633bozWQtuZoBR9GxlNp2YRASB
o7LvXCcYySeyJwT53qDKedu2EahVydTixnBOCM5FnCeBi3L62uV+fgUKK6bYpVw54R8dew4P4/6q
nBSgbgsuN6KDDpvXwsrJp4drGN4VvvYeFiY9vyxGYcyT5kD8zDpFp+R6yLoOfuThWPXsQH/jWia+
glVAejtzYeDn6+AasdSu9Fm2fniVLkML301rqtSe0e1XFK2k58pB1NdC6CCJYeggfcaIUP5EtF7M
vE+KHIdsUCx0FHFJwcaJcirtqXA4ZhdKxDGeenD9G/o26H1IoFV/VI4fnHHst78LzyLAGow4nh0B
7xD5Ernr9t5dALTEDSNzcu4MEdNXC/MzCUI3yN/RnfOw0LFNKqaI5y3Gi9LfuZ5cPmbfBQ7cOhGv
L6UoQjCm+BeDAMtawcBnMU+ZBpwsmxW7Y6G7+bZqHRsKXuKQBiVzhXuqxdbx4GTk1GwSd+1Kgoiy
kZFHymMROxwcyOhZZy4k1fprcWLL5t1NTj9iCpsc0HfpxGRx55uQCQECvlWCVqm1t4FB5eAyD6A2
xRZJBE9TXRMkIhMG9xufmtG/0r7JPdhfJFicYAx6t5PS1r19ebYpsbhwAWxom5Fs5TB4TlkKgxrB
f3w9zRWELnVxFN85ArTiDo1J0hCevfBGV0YRaGcL8JmUAyIJD1nGmhLFcpJwPDVzOe10BwRzHylm
MhCPlSkOCUQzfe3zylJGSq7Hm5K5KEkHTN/Wbe2PzXsd+kLE+LJsAMM0mz+oR4TaUW5SfQXLWD1X
+FxAOC4esST8lfDd2LwpioDfNajuJ8DB0y5Ey+nFAcNgi3AWzQAkISIYH+lqdy4DLJ36RBResuhD
PmBcqbwoBKzBnJZYaNaBpQd04jXmd0XfUbT44aGHMcYaVJnghMmLTh1ytX9jK9x/2wSNEaeXXgzJ
HXJ0qkPDCoSc3CgZr4ZS+8Oph1oNMl/Dn8ix3KaxIUtOkWueZ1/uaupum7MSrAjuoa/e03kiQLUu
ZNjYxghAzp8xyxPvbS12tosW9zisnAp7HVjJXU5w6K2lHPWTjE6xxjMzm4AMplLT2SVzyc53pRSK
7arw1dbjncM/27KT2kcgsxfOuCV58KokwhNGavLlFC+UswlSh9bVGiMLA4ZDxh6lDF20VYlVnCmD
A/tAOo+VPVkMtEn+tijH9tpZMp7vGiE48x2+anmndOObA8U+Q3pAYHZ9NWUW208PFiomIFkpF4MS
bdleT525CvtsfOXO7CULAQw7cZP7Vrdnm1/BSsTCdWf73kVjy7fePlhlRjuE6pG5WpoG4xuSAKbI
K2swnIaywilNuD1Amm3FLe3uc3YO4W7FBben3J/B6VpVjVeiEf0DqqX8o1P5JQSxYly7adtu4jTP
qVYHL6ofa9BkN0helvTGTV0NWS9yCPPs2Apk+9pugN6JtoGIjgCa3t3x1oGYMFo4TIFFVCUcRtKN
IAOOI56nrE5gYzlr/S6CoLO2IJcImxrX0X8HWzqAHi9y8FQjam4dW0XdmxNfuXqPyM+8GtuO/awu
reI7WlT5Nufo6jaoZ4dfkTdo85suBjHWPrOgHr7DjmKdg7+AATKxhj2aTrxxEVfEWrki3frVbAM+
hIm8nJmNqWFn/IEFYhI0cAn9CEXBJpjxm7E2Z5u4MU4ejt9omjMOt84weMULkyZPrCKynp5qMp94
xjg/BJbXdCOLBBnwlLGX2dBrhiJuo2T1YpxE7jEVQwq3aYjycGcZxEu7gpvysQlJwAXvKIbTHAVN
t/GsonpZs6FrtujhVHcVsvAHlLcSQhHDGXPWxyW3nfngZiGvPdEqxbp1V2EtzOx9YqqUYRcJDwmo
N7NbP6u2RrRWuS+rwREnPXnRfUixV+8CHHA+8ZRZkXiojb2xJREvpcT6jKJ+WF90Cjr2pPwM7TjC
Agan1OlS074D073L24J8Tivg3biMqas030QmYeI6rjWTMNM1juS9HWArZo7PteI1SsASy6chu4yY
/Ok8TcOMyqIuo32iuczYE7n4h9sSeyNjwuySyikipSQ7wnU48V8N++SwAg1DcAFDEX5wi424vstc
dTmmMR2c+XHBP8XF1NPRKJbmMVuckFdP+93vnmvqUaBHpicUzjLGdjZrN64W1zuBRiJpUfQQnWO3
SWa4Tcx6DYNcC/uCA6WKiN2SQT4mypkdKiS0cLoSHik88RT1ej3YQ15EZ5sl98269HITFEEF/bwt
/Cz2y7qNDhICgYzddiASLs8qTDKYCRi/D0bmB/RoPn+4W6r1WaPQLo6ZIsFuO9htZBg681zOJ4Jk
/V/4ZqNfdtvDrsLsKKeIyZtQ/g29AzYvnJYMniJtBfWzx4w/u0/LudLfcJXNoeymgrz2ihXAaWRe
iip8ZidAdFmQ3TFi6vodcxQoSbZgXgc2kKl987LQviqG5GsXIKEG0fuQSGIvT5U99u6B29zy9znc
uXo34zoh3HAgGCW+2LzktZ06lPIr8y3r4LBRzO5mk7vRLnODVr9JLsXm3hFRC9kSoXwdM7pgCujk
fvu/0Dff5EQFduq7/3P8yB/Ey3f6q3nszddXf/Op//wr/y8CCAIkt/+9gvlGNf1X85WaP6b1XH7T
30TM0voLHBm0ohYiMj8KJPK2v4mYCSthWYRw2Av5d6Eb8G/+kSju/MXzEIFdBGGuE5Fm8p/8Afsv
4UUJfKF8Ic+0rX9LxMyv/5MIzA4dRmwBQkUXSaz/Z/6AAMbsIZ7FmUmZmAPPNReeIY8eslOITDTT
vZ4/CAADdjOMC3PdtBgrVHBN1afHypaFv9PLzDaiZh+2a9LQvwa13a27gsFUvl2rxaKXWksbTLMJ
fpcYdaO4Y3BVXXsSrcdUeXW9BW3Xxm7vmq/AnSUnsIiCPW4BbxsGiaEeTLJq3bTpNN65DR5/jB8J
YzzXLpYLAp/DOm8vxoQWa8kB7y894LjiMHQn7TzXPPeXrMoBe7O1XlINltl8LCwEb4B/hBjfu6B7
dtz2ElfBT4CE48Slk3ZJ7ijiqkbyZnm4/uDTelpzlAqL0DXh/FCOCzKdsl/EtmsUF58gEVBQF9Xb
NczD937u6aIjp+eoToog0Fs6fXKLGVBoeCpWeQ4t4Ju3HFcyJMZMZUfHVAz6oxU40dFl/fBUUYmc
c4pz1qSYrXB6lU59W7JPw0jCj/sdeIH32tE59ZuFycJVsM7sf/Wg4EACE9btDj3Fzp4koMe2WCgl
tFVfIjYnOd4jPoMewGx1fL4QyyQ22wUyTIrFMtgQbFagVQhCvglNA/RdDp57M3tzeYevw/nJ6AHW
XF2HHumRamAMqYY6MjdLWttnicG44OMd7GNUQ85CVD3/APgbDrtmneuTLG20bSM7fUiAAv1Mo+Z9
GzHf5HPOymtEKflrC2ABg3cPwG9ILAct+uBjps4jwfdS9SzBay96AKlXvfCAI/waRj9hKSZAEexE
0pAaCwYAFnlvSmNuS5AE92tv1ivJevOyQ1ZMTTmq2/AkAm2/1MCSePw9/MEVEmxcwl7LWjAF5cU1
IdJPy4eGCPB8sp9dHxtdTgzQuu3mfir2VQsLa1OS5unHi5cGpA6SQXjZ/QTm3bIolC7L+vkmLQX3
L3wKKrxSlf1DmfbJzVQsFl8jugTSN2FWM1Pm7j8x5SGWNw8ue+psWNkainAo7ztwPZr57ExdwzOk
3DhEmMXWTRoX7yUkVjB1orvsfwRHyUXI5d+GyB+KHTMCWtNiVGKn52k0CFwt9BGSedRptfR4E4ku
PXucQMdAigLanOqbeqtK1ENnXGT61KkA6AJhqEUTg+l1QLJaY+GB9HZuloTZdx858geLMQAdLAbR
qy+5W3tkQXbWjzrHmHXCzDtfY82jw80ay0Mb16JmeEJbeykUwXb8Xdb+b1lw/n9eUSTDXMTf//0l
datMnxEq9+vrt2ryz/9qt/n77/37XeX8xXIuDge0pSDrua7+cVdxi3EJ+bAHUbVzYV20xP+4qy6G
G9TReMHoPGBlo4b/ByvH4q6S7iU/KiBPClzhv+G3CaI/oXKIrQNGFkrE7pSFPjytP+qVib1uZdbP
LCsCReq2BV/6GknVV46nmvz4IuVNK7qFQV34YXf6DQ7ryfcn/3MVYjk0mfntpbVGrDLcwwvy6k3n
e+rooCBbPMPdEb3D3Zb7urQPYWL/IAJhS3l1T8wdiyzt3qmpz769BkSgMe2pxJ6So+W15u5WVd/E
KjCnqrpkR7ZL/tj3gbpbs7NVnrqlrHE0e5hEa96RYkUBxA4+4jx9UK3ZZZ3cliEIBL+4S4HmRyjc
MDAruV9oxW+yJY9u8rphi+COvCwWL3zfPMMSf2nr9YYZ341NX3RYF3+TNyiMIYrVebAwjG6cHeJq
+kel/DsPkOYNyN8DyPgTOqm47pPTYKrnPgXn0rmSKAo8vugY4sQQJ5PWaXHXqZaRWxpsau7SMTH0
QZf08pY8kkD9znL7dxuKo/a4mwurfg1GiwY1t5+4hklNTyG+T4376NiiIREL6FVtxL6ap1fTknyT
rk9wdr7of8drUbFfVsH7Wgdnr57TvVPI3w0la2FTps+L+NHkJB81hEPMJl02jQYhkdRVdJvmQBF6
tglwx/It+SKJQXaqv5Vl9gghuq/aFhbJXmyJ1669WfnNdlVnT44PjdlxGYUy+IQeZNqtN0vIueDm
N/5UBA+ZrJ4y81CxlWT4QyBozyL+8a8MuSoCcyudT9aKrBKL/awAgBSGv2pt97ju0SLGjlr1xsPX
vxG5ue2M7O8Cd3W3gMnRkdejTQgiSa7dZZIkh/QIaPsC6Cx3juqRfoOC3OigjuLcquzDPHHVzbYr
aaWDdictgZKh4Vq2Wsam85R9wEhgryZGlvBTcO+JFFXBGF6JUMCvaRtUkj6UfnYtG+mAch/D2t3W
ijGS0vXPnKN/stfuWGq2kjnL4GW9G7iBN7YcD0vLuCcdkuMEPhQNQhCzKupiEsjUBtgbIgb1UwVN
uGXnqNGiNwiHavbEsYS6/i7D7j3IBDGjQZRSe0H7Hw7JzJot+FF03etUOfUGTQJ94ECohXPgMd8a
q6WZC4on3yUIeVtWKEmnHHe2QkaUesJ9F2zd+Z/ubm7Fo104zKbRI89ycwGgbrXkE2CwfO+puypL
3hVDiCTS57BBgv86gItGG0RedX3C0QaWhwnorZetP7rKXY4M45K7whz/SueLhvW0NPnOiky9MbX6
YgbEbp3PYxfAMoJQ/5HiWrV4c21PEEWRv3sjqHGRMlXiQzHMh0glii6+9162ceHO0KiDRR9ZUk33
DkSig2LDuq07JB+sER6rxmfLyy44y47NTGCQZYJvd3UIQVDpbVmsn96SBLeZ9qI4UbdhmbqbuuKP
9lOzdad0P9MqJ+N1nkrnaBUEOBd1bT8M61+15+zhGuWW1x3mcTYMvGLRTM5s6pyozVzqseFXW1Ws
ENgNa+Mxrm8ZoJFPiszRDvkn/QsPN8rOATRKZX1h2TiTKX+PYMM9lgtWYzl/RuildnlNPrQcrTta
kK1riysAKWxAavY60Isos6dN2vQ8s/ZBRPMHZrBqQ/AwHi3iJ46tJlJeSkBHReWU1OXTa1is18WE
s3tYyaHA5nCek/bNmbODtQocDsXyMCJU30WlOPoQKzb8v/lVoySu+hmjSYWzuyrFdVixOAUsv6XJ
WD+sUpx7J/hY6vpqttL81tRNsfsP5s5kOW4s27K/Uj+ANPQXmLoD3tLZd9IERpEK9M1FD8zfl9WP
1YJeVpToYpIWNXqTSEsLheAALm5zzt5rCysfkA1M37RYeDQsLnD192BcxlcXpn1qQipho+qY84mO
Ub7QPgSpudaO3tJ13KFwMRomemx69ypk/gHGR2V/DyutYDeI1EnYWzErzyP1p3U0zjupwBhXmxdH
UieW/f0SS4Os/gnha++rcvw2df0piSVZ8OQiERuFMU9xT6EYODyYhXJQnBb1QTKSvFLQDZULA7so
iteyx08QDPQK8Ly8xDO6Dcedb0RDRrzQ0MJJ7S+tN9pjIAvdK4X+2oyjsbLDxyGckhNysxEqTppv
EEo+FZCkVuUYXNv9vWKF5qFj50wsyRQfgspGfJfJ9toZojszj+wNxDEQZ25YLOU33iKFfjqArl+Y
LIW2La/IEeBv+wH9qvOSEFKFy3lTiG9FUfVbMwZG5GD+bKkf0wMVnqLG5C9W15RPgMnYf4XIs9aq
3WurwjUPxLoHKyK7CAtKenMtqv61iolUjmnMrhU1eghFq23J0XudGtyM0B/MO1Ud5Q0qzWbVaZiN
iAtwwn3aSlBLlLUfsjYGIlRoCqAspO8J7SvSgxhprhlVjxpV9FMTpN21pSoYfuJcXhJ0Xt+OUaJc
kh9p7cue/W44OBFx0G120dpAZuD2FdGRMlCzpRYonul3IpogPcW80KC3bfJoip4qHU6ZKyvM/PNs
/HCxfFxkLCNsKVJEEdPIaDWwP9RkoglRdE8hCqsXhK/mgUZT4BOn2R2aaFT9ES3xrdOXLZghFdU/
PNV81+jkD6RzoF85hJYcst5BzlRMgJlqa9fFpPG6sYo1xIhAprgOOkS1Y6tvOrTBsd7QN9RJgDPz
vLlq81o/zsb0orhB+5a6pKeNSS7vMUV1iPd558FY47qaBk8WyXCjkkTmD2oevCI8CZB8QAYnrKFF
UNVKNaSkD5NHHaLqaKR145uWVK84OUWHkK+aeb2u22sL4dFJbaA0FYRQWt2LBW4mCOkbruBRII4p
oyvaTd3VmDjEPdTSlrFn1XV9M4yugk2tnVdjp0NHmSPcKYltDpfLOXlBfcKumuPwoIRmSIZATNpQ
mSCKoL5glT4R2vZzC8vkClDYC6V8UuKndvgxQK9A2KajOQwnq2cfZgyJlwGrurWTaj6gVpe3cceW
rsWj9C2Veg6uydAbSoTKvIXCEB9FpNrrorwEe3sMnGZjBJ7NGkbCeQ+2bAup7JVSylqZbG9I7aOY
yBWj87Ev2r59oE9PDWEAqjd8T/LsqEx4RmwiH/R6SK66LifGvg1NtmTozyvr14OlIpGr20CHvdfW
6kUZIQCfI/2wGEtWQ80BvEkg7LXljSjL7lhls29mzS2t4bXBAdl3GsYtENUNFfVhOyTZGyIYUgxH
cgimoH9sgrmjqG+AmZ2j3CftaWcUBY4DiJRlqBUbWenlFUXoU5k7O8c2H2RKDX+dufJuHAY/7e0b
NzoOgCL8OaBBYCFya4pCvTTpGyP1rzY5SFkp27Va00ZL2YcOgSdjPmQSM0rAPUr5YCnqmsro2lxS
G2jLULqFw1bF20CJb4ew4YBqh+MGC9GBxNfHeUZxKQDkgEWy84MYOyI7utK9GUMCamw92JL96FMI
fzTsWl6IgbmyIlovIdx0euZQ8cwifaSXNHp4XHa685fE5X0F+YawkhJRwsCffVEKZ6mgsUrEQ+PV
4+TVdvsaSm0+dO79mIYXdPQhNtuN744N4nOFtklsAYEZVXxhtJNn5KZp8zSCH1zH7AWzxvU4113r
41x4KkeavJSLU+GAIAaKrwzin2iWEde7yUm2y+LSPmqRVC4MJz3RiZv9bqncJ+HJohLWOOXKjfuT
2kK4NeeDgXlwPS/gO/BSd+5iknLbwyQ5ZYgSxbPmHuDbsT6qLaFCP7MOGt4wjt/TWsZbU52PWqYs
jj+cHA7DqGvdwocyROMkx8Q1WsXB7Nl7s3YpISxKPmKflgISmnpkYeCvUPByjvWC0y3syyVih6LL
VTPDbaJJclLddhNaVIso7BsXRANSH/x1Xv5HxYNPK9fvatz/sczwP7C+7VJVoTL9WfngSFW/f1ff
/vs/+nfdQPsXxTvy5v9vJDclgH+DOtR/qRxK8JOAd9Cgb7yrcVMVQK/+q/ZtW4B0/64bLDVuYRuu
oSFLNjWQIP+gcACW9cxZrWuCGjo+ZBvBBZDJc55ClgRJPttpsdZVWcPoYkpWuibcS/r3+E04IkPF
jZbwuHAqVTS0TfYorOotLDNCNo0DnMgX9tGub03gKCpKqIz7nhRmukpETwvjZiSVmArCsiDozUsY
k9YyoYcvYcnDGaAKqcjhKiTZZgN8/XEQcK1t9rBFk98omhHvSFJWIFjr6wkI71oNtStUyjjoJhRw
fTksm2Rkf7F+Vw+H0tEOY1KHhFJFD2Pc/tR/rV10/y6hYMEZKnq0OF0j0PWCwGDb0NGJDH5o7gCM
QF5CTbsYRfqsC43vLg+PoSkNryXuR6vy0O/d9CKgKbDu7OpWV/V8W2DGRR87ZjvStS45Rev7QMmO
QpQXJB4fBSWlUxxbNx1bqmLGPUypBuIQ7cWNTJOrhDAPvzcAatM/us4VQzmYLNhdPe2SHvk1pudi
6yY5wUDNVpQCP51scFmGHGx1+7Ft1NVcu2jE4AlhDVsnLpv50TDuwnC8JJ+ByaC8Vd3Jl12144jO
Hq3exyO7g8rYo0676FVyyOLuYjFfgThi3cMDlidIwZLqPksD/qQUD26To5CGgjRhzcKMqGJ3t7Wt
mwOxhUPFmUvZtVjhT+RKZn6iKj7l1dhHpMP5O3xNCS2PxLwlXlR4xHLr+0hW7KuaeV9EwV1OSaXI
EXWZKSQn6tte0dBetczaTyKOGzm2qImOPc3xPe3snV7InaRBEWfOJk6TbUFzANlrCi4ybY6VDI8D
qKO1kiAOIiEakzjoRk3jFEJ6WYvHhiQozd6wb/6JNKuhlxH4c5+y4ZYct7tYIKXpXtHEXCTLnk1r
sFOmulhXebo1JalaJWknqo4cF8PYLpF9ssZy+ZKp03d3QBLoSCIau4KIuPxRadLr3O6u2HV6YIjv
yXxBpZR5VNupOLDZ0nGEwcXdxhX+pzhhcRxM54eE/YWz2ATqqStrVSuKNWd8AGRdCTdS3QVaezv2
EE8N+8Iox729RIv3YLtWaaey7MIz2zB+HoNCXLJF5GzU2beaU3AjQ3mBayL0EWvtsC3gmuMUTOg8
SsVf+9zO9XIEaXhEc78yw7uKgISwKn0xBU/DNIc8ivaHjOmizNGrqSuPU1HIgxGasADM11mIl7pp
j6EevQqVUr4yWvc63PfXzo7vqCXCy9IuDGu6MPJ4BeJqp4c4rKZJeoMVbxNEvnVRbUU63rjK0jqZ
3IsyGx8imdyEUvdRfN1JPbypNIVkFUYLu1BdYiEmpvheT8A8Bqm2cbJpa6v4Zs3MfVqssl1ksDUK
XmaEyOvZkDdkZHtV0J5aTFxzgkZGTfBZ07zCVtFzaLJ2QVW+iTbbJ86bnrH0qk15h7XwwLEGfRV7
YK+uu37jFEwSaUdYeWtDcxzqYm3n5quDB2EvyFXaVOOjoYbHICw9WnscJDDOEZKu3/N/UBx2wp8a
tOyz/o0hGnAI1y9zYeZ+Imk+aUw4UlEOnFk2+HuyK5loxd4mj88uu3s5Nw/6kF/1OETW9dhs01KT
61Ztcy/QVGuL9DJczVX0gGmZHTNCjtR9Yh/gOXp56mlieE4f71AMpZ5rP7rFQ+Q8sG+EubmoObVo
8pTBuOljODtIfU/LaT0f9Ue6RfjlAq9xpteSvTay7QYTmkT/A/Vv17Sj7muZvW5DBNVjfKkmI6hg
Ey0u7fUjbd9TTnWO7FoLzh+eoWSYPd3RHyxRXAuLj43MI74SvYqQl8Hw0RvE9V33DfbzrZnN1Fny
HaSQa1jHT3gNiPwyKCUFIWp0OMl7qneXEREW62ru35rSgLIe5gaK1OSmG/vvORHSmJw4f9e181AP
BSwHlCNTUFpr28pfSDAlBDSvb0qpbnJYCfjFmHJRxz0NHf+PnGnY80UZs/V0Od4UFIRG4zCoxTVT
AX4bZXiyU22+68fosTGLHzgYyTeVr8gersM8e2Y639eBus96d8b5la7gyeL47nZ6h9s06Oo9G0e+
5pjHTQ1/k1VTt2LtYK9KaipqyR6bxzQeOLn9UGxM0XbEOX8Wg4dd/jTpzuvCGfeoVlHuqY3Hws4F
lEYw7gEWp3EwWZlomxEX+9cAgGiDV4f0Okk0+1jgwEqE3V+UMvw+gg5wkozkcDiESMtWLG7pKnTF
K03UI+Dtq9igiTUvnIKqHyuqi7RZRVg8FVoiiWaJr2NjesxV5WevRRQfh3ZvTtptu5AUa1tg8RA3
g0hPZtle59hqKAov4ChiTp3+kpY8kXRxhwd6POIyJT80FbtyoF+ncDLw89HdtYKqcEfTdqD2sUoM
/Y0492te5wMTV32RphXx1GzIUQ5V2Hi7WzHg7XMU3LPQwsCI29Awu/EnFOQ7rG1Ebyr9Ed/WJUtH
ChADj8QUqH6dJHQEGnbfermJlekmQ0y7GhpHbswyvSac45BXzk1cpsDe547g3Z4q4WyinIqH8Ecz
onntXYSeZvoKvuoQuQFqW1z4J3Y0aPRcIOOUrp8GE6dtOzcoYofJLyOCJitSLOMqf9bwk7G4Q8Tv
iW0BHFL59Lh9R+sv82Xb1XYXeoZ6k5qE4hq7coYYHxXGX2iGfKV2jiS7zfu8yvm2wJaYZt97RqhR
otY77RRX35aAMvIM18hfPDgb+9ZSL9PW3UbtIEmko78utJnpodkM+bTJJiHWkdvuLRToay2dSTB0
fkykYCLd7hzMZurVJJKtW83fyoD3ZGtArSEaU39PeCXpS6Ob0dGYxiNdKdzvxGEZdJ2RJeVbo8LP
nUwNw7kwLuImN9emQj6n2xFHM5Z5vy2Q/uOwsl4MYyaCLx5OkE9URL6UF1ID1IpDBd7sMUMiQH+w
nHw/yeJVgnFfY/Q+0YlG95kPWA7JgbeNYthobQTW2UrvlVi90K0g2TKRdT7odixQYyz9sIQxEqk1
VZYwSzY1/joUYRBVW8u8QC5MF7dh1ki0w9TXAabn8GkYZbeZJ2lsDauFlKQvyBDMI5vI4sRnhYO+
KiO5Tglb4r4R6VPgKIT+olXEx9esBZtmai+Z54690V8wkxNyrMcn4RQvUE9DzvEYRzGoK2vodwjI
oL6oIebptuV4nMYFcSuj5QOQu7Kx6fmZ5Ty0+nRrd/G3YZ5Oeh4jRkleRCfaVS3QjWHv6319ifmy
Wtznk4vT1pYVW4Ego5hYLO3xUPysjM72mRdj6H4TQmq0IDLZdaY8ySpQV00/XCm6gbpBGjftyMSs
UZYY6hF3D6VUh7BRnyTmO4xF22lsj7luHGgHUEXqjLeKJJCjGIe7uXIeGtPxa8UB8EIyPXZFCtTV
hjTDTWRXqTdbebkBZcinpQg/y1nCDac01kRYjzhjBIZ0FZGpOw3fppZ4XCD7q8gdLiZyn4huYMZv
q96L7SnYJ1lwOyB+ZpOcUFWok5d07C40jSI+cU2Dh9Tt0hb8iIZkvrURLZXIsNilqsn6LbsbRh8n
9UB/a2X5EAQFQlKKtrnhY2on3nCa7x3imajyynuQKtWCaTg2+vQM04PDDySKFWWOewIQL8bEuEe3
eoVT77YpuiNjOOe1Dveas7RHNOtH4/anVk2gRCjjgeCd3WQNRzMy9qFNA6xvE3ZcwvKnhA2VWXbX
fSbQVedkzZcSPyKb4bnKMHQm7lVotTnew/44FGW61klFZRBnHmoay1MoPK/TNNhZCoWTykXdHv4V
ILLfWqhCM1YVrCYFQNjSOsh8eEqdMCFWJP/eKalv1e4eaopzoTptvsWM0R3SiHg7N8l8nt6KuWgT
psmJYj89GBKAqui5FCOzjlp1BHfn7Q4XO8GWitrR6yAsbaVG1j6ymK4hQ3S7qaMLCEglO0xRq8Kd
zYaDUReH2RofAgkSy6B2JWP3pQfYTqZDywbXJXNXWIeqow+F7FbZwLXN2KaQTm3FtCrBHNTERbiH
kbr+BsxD7KnD9Nxklc7R2LqOwEmAnE5odumcQikwGW1+gQzl0ZHFMQ4cww9KQ1CcSV9AZSc8feGs
oQFsxhoHPy0ytoE95mKjqPHp0N1UkhxPZQ13Ha00WF18NNog45s6Sn5oejQfcaUfcgufSC+ZEkdD
2ZplWG/VBCxrYHMchQ9zidD5Ooqsl9aqyTAG0doqoN9kXW4WoSoemFU9WDcC61c6O0QGNOy3Wv4S
k2GhSABY5bOu4TGDaUkTPqJ2llhuwe55+m73IJHy+IHP9RXpwRU9bc4XNYJuZ6rf3Cqu1spMBEHx
OhnZk23U+aY28o3J3poTLAbnaTEqtOgzN2k6a98jDWyYQz65byOKZyAqdLrTKrvQXe1FwwW+DjT+
qxxFOnWX6K5dOjLIN2aaJ45np6SaYFfgAOFSxE80NKuxV9kXSAGek+gmZyPYZhoCWc1aNXFxP7eL
CSOi2Av7wKBRr4H6auL+zSn9eaJF3rMFMaBatdcVeRnYO1caXIpd1Ke3tnHlFgk+nsWTq4vay6dm
X1Xot0ugHypFb8WxNjGgfo+C69FVadhpev1chFAVqBAwKXb25NtQzFjRzZtWfR4HGez1ytwUHHLn
3NjbRQcG3JFPJBTEYAbmRylsdjHTKWD2DgYo8lg0NoEwiMO2FjYFCYE5pdLhpkjJbyG74xKO2BHk
yEm1jFPLFiyyiwdUevf4V+7ctHzUBm3XREAnLK3B1GD6UTTdU0ZAmOw217C1NXYmWHRLfUCzrn8L
SgLkoN3VHHa75yS5pPP6UOeW6oVRk+50e3qrZxopDUdTkx1YMCzHeIrdadV1K9WKNFLGbH1tVeM6
q4eYg3Fx6N0EjDiqrBUSdTTNQXzAFgz1+NXQnwYmxH6WN3E/RVviOp+PuU3WXZWf+l47qCNaBrUP
rqK6z/bAKA4F16nzyViD+PkJwP6iUh3ayPlWWVoXqkXhGSMb/DjyYOLnOX+RNKGqF9MF49GmBe6l
foOHdsckqhKaTqhOTCQ2CcpN3QG4C8rbsetIeopRXqImvpsMoRzVoWuxUU4pJPuevb5QLydh3oMl
pCBMcTbnD6wmpCG7xWKNwD8zyjdrBpAgivmyjsV61mkEdHW1U23tsiLoQwv6HcbWe+QF9aaYXqzE
ehFSiH06/pVk4z6hkpAX6sJBmS8tyEFdqbxp/KInk8wpVXWeCzmXu65N38qAu3D6qb+ckNatTBN1
gR2BCpMwHdo40f1sSTup3EDbYBr3QvrAHLNQSdi2uR7KTtlq1PkMqu5ruHRoG4tY/6tefE9ju2hr
9DbY6ljAT2RZKQdwU6QItgZYe3KdsD2kqWcGOGOazrr757Xl/1gxfldX/rQC/T+wtixMtg6omB0q
v6CHDPPzOvP//q8lx+1/7Zvlf5rfVWof/kV/156BI8MPhoGw8JGNvzVrmvsvQ0N3DcEWsrCJSO5v
zZqtLvpqCLSubWoaQYjI2f6tWbPcfzkkOGiIbw3LBsJr/JPa8zlDFMwt5W+uj0JOuNo5e9asgQ/E
Pc40tPhY2nHUUDmwDzKpe4oFJAf9Vpf/AOP80eWoc/OkBYQuyz0jiLY2WEnLjWC+c9zyq5IVtW8R
O9T0WynA6eK/2yIMuvBn+cH1eLbv0LrL7S2qdgMJOwRR8+x6aQNjW1pLEJfCP4ZBa0/WlHXXakZL
a2qaDGFPObV7N8rCjcuxd/f5/Z6Ddpfru5BLTcEvQLLIa/ydk5zmXaw5Vc6SGVX2XgJXXBeJlW0/
v8pZ90DlKjrkTQIChYow8I+rwKtHBQVJX6+GgkY5kaz4IivgHPH0BXP2gwfKPsthyLDFZMO8/Pvf
oOJ1hdXbqKaZ2DskMK2rgHazpMtepMx2GtDENZxcy28HZUaiMJRf3OlZkLf4dav0abA2GkTP8kPe
X990SnxAFqUqOcuZ/BI70+hgO7gf046PbRVZeb2VpPAyO8sqOeU4M9kLlNh0cf3I6A6iD1GYaWqm
MMpIjVqHPbYCL+8Usgp0c3qLg0684t2LvxqL2kevCemartPjoXtkLU6H355d4tKHhv3N4AfQSewD
tnLZtaHvJo5ynY+qsxpV5UQqs+ZFUVKvbBTLewZ3sWtKJbviu4np11KCV4LgK9ruMhB/Z1AvQwjC
uiBcyCBs8txlMcZOW1QBtGRF42wwkG+0DdFPUbTp13HD1kvGIvAwTY9fwJM/mBG4sKXhFlDp2jmL
pva3h1IiJg8mYcweLrBuI9pp3st+gF7aj28Eqf73UvYf54M/XgH3BqtZ56N0WYGNs1fQ5OXgKulo
okQaLMz0tXvNSQ/Bl0457/OP8o9Pf7mUiU/TIrpbt88/ShBejdQa5JRlVW6LwEGu2Mv8i/tZFMXv
XhsXIR+XxqEq8DLqrCC/Pz3oGKZdR4HpgbQLiGxtpZ+YnAqsOkZgVM9rDMPdF1PAH29suaaJa4CJ
QBXCWP79b29MIRc26evE8voyGK6HIpOn3gwistXq0HMKrbn//EGexxNjTOKCFtMbGaQ6XqCzbz5P
u9GUNheMSeOgIEiWUJ2HsaeZTuy1U/qtIWnt2Nmyvcv5qHY5jSsfTlD6xWT+8Q9h8Aj05CSO28vo
+u3OOfnm04jm1MMwPu8oU8hTmHESH7C3r3J6kzRtFTr9DRxCTsFyX6cEdHc9i+rnj+TP105PHBYY
BQfH0vhm3/8Qu6qqSOap5VUSLYmNLXlbmq3vmBg4EEZVqxS03ldT7x9ThM1FBSOZjZIuHHH23omy
psNDH5vgRBotsMDJb0JBuuSnr+2MQBUDDCmE6eU3OKGv5ihPUst0N0Y0N2sbKteuH6TqoSgEzCXr
IyUFg0glq/1iwHzwdKCh2w7fN6/JEWdTSifNwibgTvXgVN3adjbfkL2V3xJ39q1sY+q5MnOiL675
x7qI9cBkdfr1cBB9nn2IYNfCwFE1HM6plEdUdURhWHbsgbYN7jG5v5bKYuQFSr8JzTL/Yq75hdJ/
Pw9w+WWmYUwYtnGe9WHrZTQVjcPDVRvBY3bkA4kZJnAh0/SazOg2caZAmYKo6QV6mXttYpbbSYX6
wunD8q2x0ZGn52CaBhbytKw633ZpJFDGz73PB++Hj0rgCOEDsm3jPHxgmsqKUs9MDgBOjlU+KDUH
aGqzWt9XXlrGexk6CzXjJ1vF9Pj5tT8Yw65Jsgp7T91ymJvffzgidmPgIrymtm26y5Qk7TU7wfpQ
NdRyQ2Dmm5CF8H60KuOLu/5z5eEN/Xbls6+noX2kt9JmUKJc8x2D7VlX9ImvcOr8/B4/Gv4scshI
TLadHGze36MkdYgCTqd6SLFaX9YV24kRIECoadGW0BiksPpsfjECP3qpv1/07PbcwXZbKDLwRh0j
32pmJXZFULzOqnltU0+mbUQpFL2/OM5R9U+3EHx7JIKoHK9Q5eCie3/DgPmbJA343ksoGBBjZH1h
LQ6utDD7TQEc4ItB9NGrJNOH6AVOMBYniPfXoykChgXOlWfmMChEGqTbILV/CLasXxxfPlhxuLXl
dEhckM7nfXZ+URSiPWuWf6/I89aL07AnarmnO9TQDnQn9IvSLgUihb7wRmVhhri0sgsVleTng0oz
uanzGcbCc2UTgKMJTm/vb9oyVdrFEUBZwEr1yujpSEB7RW5fpJkvysq5Urq+WiPSMf25oLpPKxq1
ytREV0aKZInyxXgoOSnvv/hhyyM4/2G2rfHeFxIMwUnvf1g0dSbOewP6skUDPELWUjvVDTIjHTDI
jJpjyod9pEOIEVYQrAH/1HQXmAILzRj8z3/MR5+eLSz0ahqbaUc7e1161tmRNveaN6Bc37DZBl9h
V/EumRRxE+VkeAUF+YOfX/SjT4+52DaXcCLDMpc399uuBIhFJESvaR5BHJwo8K/u7Jy82dbFta9m
sV9YiLC7mugEsAHpV9uC5cWfP38gezTIBBtCVz17/iRJciRx+BpAOdp7ndPhhaYq9sYcED8qQUaV
i044hlHOaLgBaqwMwXjJH5sxLrv0Fw2CW/sqs/d2Y1a0wKE2fP6APvpehYXUgk+Jw835A8pTux6j
sCPJpyjwzgo4/WabEIpste4XCSkfPQwCorAhcjHmiLO5Vxe23WSpwfeqpdbP3s1UAoWzdi2RyG0m
4EZfDLg/1zP0bRYbM8FHaREC8/7dD8z+U2oLzcOKg2qF1g1S42IkgAL9ti61E4IcCJ9a+Pj5I/1z
NuC6y86AJ+pyblt+129jzgx0IhLhtBIgpMe34QIj7h04TZ9f5c+RzVVQbZoGzko2gmdzjg6SzzID
S/NA2olrBwPH2jW6dB1lZrsPUvyECOlzVNXBmzM6zhfT/J/vcrk6e302duypzt8lbJh8IExU81wl
ctm1Wgsa3gkfMlR7XigT5Yvv+M/JQ0eFKiiPUMix+cf7Z4ru2nKrCK8lprfIlxLujDUXdNsh+3p4
50J/bmJz9/kj/uhFUnlcDhMU5P6gKxiBXufJclG1MIdTyK7Na4DF/OMvkKlBUzk08m2wap4N0472
mUMnFU8bRwQfBC1yKzl19Hyd2fv8hv782JdLCR0c1bIfOF8x8WsTbSm5IUgwk6flGHUgZLVeV/7z
YiYLMyUoSzP40OFzLi/0t4+gAb8UmRnmvx5mw2bI0h9RH4R0s1sKYBOGpv+PO3OpWVCmpd58Hns2
28HcwlJHxJA0yZr42nmnu9gj9ZR/fH6pD/YdOlpkXpfNQc8wzseiPktCECwirUA1ppshKHufaGe2
lJqDZ3DIMWJguL5Oi7LysLWA2K4mHaSiouZffBVf/pTzKVWppJu3BL03xN16vVM5a2An+cZo1Wnt
KAWMzhBhIMtj/OywUfCqfEQdW9fWFw/lo+8T6inFeCou1I/OBjEstAjZR0rc8agnOyfBIKFjd6I1
aWk9IOIQad3nr+GjGYiFHYoK5xWm97NbV0INrBZFM69CPO6nia37jeEQblJFd0GqxF8sJh/dIG1z
crhYSWxe/vvx7EwprSSYUl43xfHeUEdgXllAvndX3FiLtwkKQ/TF6/1oAWMPTTEUr6r1R/kvtjWU
yIG5LCQE3iilAldRj/ot4JL6huZEv6JRoG5t6ThfXPnDh2uLZXVR2aoZZ0uYjIzOhBCle0mFlKBE
7O3ng1YgUi0jn5f51Tf10cS0+A80/AYm+7Szms3Qjok5KDxdA2YJeWAdnWurIHJDMLY/HzfGB2+S
AwM7AoTtVGucs3szAlVHEhnzzTTKeKpasm/VBf5Xx8iKZUTCAcKmbCoIJ9Nc9G+qe1HrpN44FaQ3
CwcPZxznxg4HcxWxBALLA041wxIw5jHZEeEebAnEtD3g2w9qEGLipef8oKNDOMZVm26sFsZVoTrD
NsDADRXGpVfQUCxSpmnYx0kk9kQw1UfI78hcBQq/0NC6zedP4YMHrgGDAB1ELJnQz49paPT0dB4Z
WtGQp55d6c0NVY7Sj2Q4f/HlaB8+8P93rfOCXBrDQQ8jnUMInq6L3J269Ywij4qlLffEadWeOzft
BqaIuQkQym76JoRRnKQomxspV4kEUwOMsl73dV8c5RR1/M7e/uKRfDDmeSSEzxo8FEuAZnq3YgUL
KaCqOCsNjNMDTqd7oDPkcNA8Y36fSTX9/BV8eD1HZdHnaIZP5ux6RCehiF82cG7XBzf059tdQ/7M
pu5yY2PKIf3iPXz4yqlMEhXIboYd//v7U0JI5a2taF5Ta+EpmTK0MRSV/R5D6hff2K/J9/25hz4U
1rilJMrxy1p2Vr+t/oqZDEqylFnyOm+B9gVY7KLZUG5HC8HYuiR25Todhbh2W/UW8DChO2kaAxlX
3Ms4g35WaTiqpf4z6RrtVI8uXsu8MdECRFWWM0xg4BmHqhoh2AZlRGWsajGOq7WnjNAH1xwxRyCO
+UiXJgiqwVqPdtDDiVCKuVhLWYlH7LRETMkosA6BIqEiaEruYHaYm+F6JGzn4Gak19JnMro7KaiW
rKiYisuQPfkikMmiqywjB2yVhbr9YmXGCJfKMiCpDlaZEXQlisLaRAI2BI55DcmpBVcJ4aJIASQG
WYpvu+zoTWDq3EqAcE9KZDhPztAOWJz07pKwlOk5J1alXzGN1ZsK5q/Omt7qTzmnnmzjDlbdMWFW
jYGJMGm/D+jx7yBKaxusSPxnhFCZlxWgoW8uYMTbtltoqOTS+NSDEKMW2jgV69Y28BUTQNK8hVYX
Zyvq9YG6Nk2iGtYNh48tTh5knJ+P/Y+mBM5GKmdBxyC74uxcPLOHEJ2EeUmptd6lhf0ssy72jY5I
WQer16qnO/3FNT8a/ya1ec6DLOBc4P2YDKGrObnFNY18HvboWAGINNHkN2PafDH+P7yUQaUDzSW1
Ru1sN2TBVnb0vl2QnkwlRaU2W/xp5fM883I+f5LaR9MIu2wEUWgVVO7v/W3pCxa7q3qoKW4qPMNt
raOaR/oOJ9oFpKcOjzfOKCRIcuNOoebXxuSu0Q5aB1RpZGTG2eDLzJj3w2y1GIo7d/v5L/zoXVts
yheVAVWQ86xgiPMjnOFR9YIwL5Fu1xnJmLa9JiuyXiXEG130ifhic/hBRU5fZCMqEzn7Cloy75/K
0Jn6KPpG8wrEqwmxh4biAwchu6boq9d8AeGuKriwD5YTdhFmijF8IBBofCQDM7gbJOLSVZx25TU4
H6344tfpy/s/mx51jVIhOzv2VnSW3/+6HEeVrLSApA/ojyj++iUcqNTqsQcJOjrHbtC055TTvAlO
2EAXgYM2uYwMA808Zb74uUCK+Bdei/wijEGbkv9oqpfzCOqGk1jzjSRE9wbzE3kXARuVH1JpxMNI
HM9bZ0y1/cXtfDACdfqPMJLRkFDFP5vskbyRUJiP1Njg2G5EPH1vqs5cj44KYLix9H8+nnSdVpJp
0u8EXHU2d/CctQAjJ6+2URGNi1Ei6YdibweRfZ2mAptzwWf9+SD+4IumekpDl3gCKgLu8u9/W9Dq
2ellAYKCpmIcUq8tm/WM2ATmpym/uNSvQuj56OBUidiA9ZNZZBk9v10LISz0w5gbRBKTIYVDfghX
dsntQvloKHrgiRJSlTsQMT7nzhEXTLFR5JR8FyQlfvFyPygz/TrRcahD0YwR+P2PSZoBeK2VsVEs
XMkcg5mnz6P5QAoFKTTqUGDcQIWKmA+lq5W0X1z+T10IQQ2mKlSexP9h7kya6zaaNf1XOnqPG5iH
RW/OyFkSJVKWNgjZljBXASjMv76fIvnFFcFzecKOXrTDtoIieQAUqrKyMt8BJITn2K+vPwY5OpMp
BVwHPs7fFUqynxd3wSkWv1jYnZ7zqehCStsFRM8wLPrP9VLTskLTHP0LbPjqTiBXn/mcYpQ5nwm+
p2Y+y/cJbgOcYT0VF6wG4ORQ+zKqxjrWZn7rttPRRhX9qkwwJXp/Dp467YOIs1hqHMmgZK/CBlxW
xwxnaiqTiusd/TJcBeulOaLtrLZFqrHG1JE2AdZQBqUQCFMusEc7ObO76fW8mp8AdTRgjHoL6IPV
K7E9eMZQBuxdold4NiI7iROFffH+056YeA4nFHY1DOADYDCvX7wflIOlytFGnMe3PsnZniG2QDMr
h246ANgRu8Ic2kvhZsll34zlmYc8dXmLhkFEKgKzb900plOUlgOMmd0yUJWLl2nZCVOicxJXxcEd
Su2lOiClBWOiTgPj4/sPf2ra68oSRzOH7h2QstdPn5ZFYGY9lboMsDJi7aV/3ZtDtJtDqzp0Qzhf
6K4A5cgp3KP7jI5KkJforHK0zEcf94y6BC6befdhPdZnhkZPs/X7Z5dhW6W6TSK1CsBZNCyg/B17
NwfwU9LFtj62pCeXaCYxIR2YCjOeTGcCwamL0kUBAMn0pwS8CooIvgCF8lMm3bzv27a4c3qxHLIA
9j3WdMH13J1r6ulPXD8maS4xj/OZRZn79SvIMauCMsgV8WCAeAvY/mADq9+NFdIhaZA6ur3Yo8eW
YsSLfIZmrExfiqj9UWo0uYHXxpmBPxFuHM8CtcG/ZA9rcECJmGgv0V0BB521n43A7484CjxgGekf
8W9rz8SbE3sex+GI7Y5zMSXjVVGmQOU8dkrh7DLLg+xbe5yRenJJP8LF88x815+1HmzwupRlUE3G
BUk/+m97nsd6K5OodHa0j7trlBnpmaRdvh3xzYG1rR0kRvS/sHilWl3hOVbDIzgTzU9NMTIycJsM
MNCL1R6fJZ5SwuQeFriwrHuJcPASPAiIMbDdclwpcvnn+8998pIglTQuhQW1rnvlVianCclkQFNp
dyessSSNaUGWJJC/AbXg291hrnVmHp2MLkQWDRQFAQxY9fVoy9bN2sKKmUgFpulNCVcTPpl/3cTz
cgwbKBcYaoR7NAfR5I2h/h0WgHSbpBMt/BaUNMwcZfQRajRULl7Q+4Nyapqz2xP42PkBobuv764r
l9BV8Hx2UHFBg0RIXgV1PG1QXvT26FdF51a6/sD15AO0hgoKQngULFYBjamA10eBjwdvIby0CuoC
fm4VhziU9TF26p+ZX0xXBZqaH+pCqsu4IiDUQyhuEeMY0VlONmSH4+X7w3Bq+dFiQNubxpDufL0e
Bq8ee/xyM+CYgBZR+wI+psp51wX4Zb1/pVOzkPwOkGkALgY8+OsrJZHKsgys3q4xkuAmwJWSGu8S
HDsXrf8Gou114mTnMD+nLgqSh16Nxmahk/76ojkQ5QxXA3cHD2/czxMaqKg8HyLLsoFRyC9AlL68
/5inBhTcG4ImVPiY+6t5NeELkos2d8kjgnI7Ni79boU7RaFw9Xn/UicwZ2Qs9No8+J0cU9an8sxJ
Ew99N4e6lul89xNEDDwzuu7zpN9GNUbvYxVl+5Qj5xHlCXuLDch0I8RsHkKv767dHE1WAPH1ZU1i
i+I2CtxioDY9y/RM6D2V6JBQgsCPIPawna/eQ6KSolAdigsGvmd2k/wQvdVepW3bwD8riqveW4aN
JVMUT20qUO8PlK5OrJceYNnIDYj+brCuQ6NlKTBTR5kjCefhUHbEXCQGBhhOqj5SXYQ3ViEjGk7z
v1hdEWcrpiCNFZqGrx87HSl2eXHJhVPU0FozTGD1okHBwaH7N5dCCA9NZAcoebCad650oNw1zHQV
i3YbmgPCa6k978MGpaz3h/Op9/hmPCOKuzwRvId1ZE/DErbDRF0Ra1F1Z0F5A5yOnH9kWH+moWhu
pzTKr5qp+YuOmk0Gg92yt0TTsVxscIX93pSGeYyUgm4rHDgExF2rbE10Y0MTfFA5XidsF8fEr0zI
4TGWokbjnnmKU6EBsWjOm7ABTPepfPJbMjDjl7HgU+Dqvvt0SNHH2TsC/9AmaNptnygswCYEed4f
urWXAkhqthtTg6SoEGrE3OsZ4RhzXwg1MnRNn10XRK5NFYMZmQKZ7VoaqjundB/7yk+OUnbl9SAR
pnv/Hk5EKIKTF7ApcwOBu6rlpXS74iJgptQG+hEW+OUPdRh8yyaY8O9f6fTTehGBkEaYbvO9floq
u7j0xba7s5IB7G1Hk772pl8FhvIHv5DdEcWofmtWGIQ52pFrwu7izLo4VejgaE8xRQ89oWeVhniY
Vfcotrg7yBwobeOHgnWDDPHyHccLZl+IJFOTHXwX1VfZUb5HlTMC7RfFqP0lzpn07/Tt6DmH3y6w
ofWGKyvcVrOCM3MqR6SBO6zmMksa0AcxshDkARtvGJAAI2Pbj9RcL0sHb78abbXtzN565g2dyILA
GJhsyOwh3I+eK78tgsxCNbEzTRdB1LC/XiwC1DJL49YzBkSnpHUGnHVq6gFC0a0oqAEQGF5fDi8x
D2tFVKUNOqcI+RrFZZ5GHCmpAZwZ6JOXos2mu202i3z1ZCoJZjFidLBD54AggrHmdeAhPY0U9Lkp
pu96FQ6fKIL/uZQe5N8GUYzlTH+IBZXLKN2YUKX3tkIv5Mxi0hP1zWV0ReYJ9GKaq8UUhHGg0H9B
X0rM3Q+fQtAWxE+xUUACL9VQECUtRJFMvBaOIZoiaF1Tas560JaqK7XlCQoLZ+5JJ61v7ol5E9BU
pxK+5g5hHaeaSW9wPt0igL8gB1OnpmRgt83B9qv2ryyeXdQ9xXI7QsO5TFuVHrH0tvfv38mpiUw9
HzIGYYbltV7lM3yvVuplldeQrKsmv+VEjS+FACUi08I7l87rQP3myTm2eyT0Fpnl6oK142GROkEu
wujQdUpEicT0PTFG79hDKabvoC1hGq8I91mSN7djm0YHjO2Lx7Qd0zPL6uTDw8wBMPLUjlhFdMRx
UNeXigm49CjCxP5yVGXT7BoVyAP+ZX155r2f2DtpA9H40AQCfZJ+PePrvPPKrkERkBObuRGY2m8U
NmWYFshvVAfzHe56zZlrnlrQTwBsi4og02m1oI15kDUilM7OdJLkqirFuINY2m6DrDm3Sz/tS+uX
C82JCM1qpRS6uhYa/MloWC0gQ6rAexPWES1hNe2JX+1mEIna+ZIaNTLy0Q7NFntb9hXurEVsHFrD
bJACGJM95jUYFXR1fYkwXHUTuhAgsX6bD9rFbEdTHskW1xYXY+rNKN5jBD+7pTxi5JxuxeSEh9QI
mg8lVMpDmgkbrEpwrsh2IjFGeVOzr3WX9M2ZbHFRwuuRjQfwWGU7dNWjnZ2m/hF9tFaraFFmLtL5
su2X7kw0OzVlycWhomJGCDJsNYOgLUVYVKM21IeBOiJPoj4mvqGFmPKY04lp/osl4lLMxrwE1ywE
517PWISCg8x2Ue1OVTBjmDohpyaRb/ZqTJxk5vgX78ejUyP7+/VWS9KpzcVLgVNDP+qR/BlaBw2f
9AYwTnep3LG461vEudH+bO/ev7A+Sa2nrq6l8R/yqICrXj9o6uW0yUwAGOCDi1+hJ8IrNHA4ESwz
cmAoZN9WzKZt1gTJYcyjc5iuU51i7YzigvbRmOg1LtloW6MqODnslryP8KeV2beYNPxKltF0mYoQ
eX9ldxfV5MaH0cV+s4FN8QPppvoqEO1NhE2jVjwOtuPYlndDVogzb+bkHWqWLWcliv4M0+sRyvHI
7l0swil5gCLEDvZvZ2o4KAWeOjYaAF8H4biJZ8Q/EUWzD2FH7wFytXmjbL/djCh63Y5N7dyZCeLL
A4n25/df4akWjBuQj9GScLjRNc7RUkZjIbmomysGEigTrlB7Wdl/Z4ioH8a2XtCibcKvZVL4B8eg
DOwHfvnBjNP2zK56ajJB+Izo/JsEw3UcxJTb6iat2uVaHNuRLyvwByzcy3CJkyu/9/1jP7jfFjLI
Q4Z5YPEvQv7vl18lVlXqtXMSAaKbJuU+xFQpILZQPkMtxnx4f8yfwIbrdQM/6Ck24GC0JlFkQ25G
XioBZhU4No/2jBz5aEK4dj152cNeuU9CW92gzibIc/L5mJgivaxDdr1JxN49p5m/Kzv/HHGcvAKr
6e08awr+IC8ErisM744WEAr4pQ9kPvcxpXYdtbHHorvBscv6hua+tbcEulO51GrcXiGPUzSA2rET
cRPTHT0gloBJuaicG49W9JXX282hL+1+b1sIQr0/HE/ttfVwhFSpIfqD+3gDfGUsXGH1YCXZrPpP
aQrZF+JeAAQY62dEAZyboe6DK7uam9t8WOoDekbj9ZJha4bZzvJBBvmwp70kN04TBLse9ZbHZvTt
D0lfiyOOpIJlns8/lwJIrTcE5xoreod+c/8WOG1yInbyNRyQWtRo2RXKnl3Mrc9V2h7BWxdHWh7t
ma1Fx4s3l6J3DEcamCMk6dfxBFHxIewHumhzVRQHejyYgmPOeldTyd+gDi92M3zd2/df0MnnI0JY
VACxOlsTM5AqqCy3p0vjBWV/cAavehzH4IcFXOzMEfHUlYBd6HfqnjjDWxUOyKbBldoW4Uow61dx
NNgfi8A5lxOcvBJ9bjqhgM0Abr0eSMguDTxdAvPYlfWlXQn0qQYr3tvBaJyZ3ycv5WM4BkCGesy6
Srs0lOsA0vHOXAn8Dn/GQ6BIgXDNbs6cFE5MDzg69FhhQ0AN0/Lmv58Oq9mjyokZ+a5VSXeJk1Zy
9CzZboGowr0uaKjOxtlW14nn8+gtUeZh8UPbWQ0lnstJKOrI3vljGO0x9i1BY3kTpuvRudLuqWog
zR06eNoozqLN9PoBFSIjUTzTSRmiVhxnH1BlBnZkb+JWcWtkTruf4IMfDKPFeCIVGHaHWqsgRN8a
qoo64sNAEThKgDMiFbJj1/YO+BCFN8GQmPfSzm2g0Y78Wdsd1QmsUY70jZJjpurv76+pU5kBeBha
c7Q/3ehNbcbCEeoZaQHrSF5kcC42taGSG/ySk6shxiLSxuNkEyikL5tiRlt5MosbF9HFbVznFUJ5
ebfDQ8e5VYNAnzXy5eP7t3ii1OBTx+KMC6iLk+cqu6OSZWmiLbByrNH2bqB9U1Iz/udL/rervFmI
iCHnI07vNpSd1LhKU7THXPQFLooU0cD3H+hEhsG8oeGslSyYsatjdDlSbes4zwN5QLIrCYrhqNBo
BwOEul2GmQb+XyK/jwSWkuBxqzOL88Q6oZpC3xnwg8YZrOau2c/M6xkRhKltMx43y5H57f4yxlYd
33/Qk1ciLUczin4bmlKvV4nVOWBINIonlYn8jELieGz7lMK544zPY/r/zoni/0MdMJ3j/s/ulEfM
oIWW/Ppd8Uv/yrPAF3Wt/9Ibrx1RUwRUT6flP+4SRmD/F9xY+CWawIMshN4pX2wpQyyUIRcy70KU
ICBb8a3/lvgCw2sRCjibggj5R7aUr+c4EZjqMzVUvYECX7TW6inS72a6ePl420x9AwWvD6cCNbkO
hf16Z6vEIdbNVYY+BR4tYxhfjti6NI9xiF/ymdPhCrKq7wWMbEB7ExIM+IN1skJszZVOK27JK307
R6DPTLsrBIBH4wFj1dq/hSuuSJnGLqdudExmZP2/4h0UotkaZoAGuqqQl0aIu+4xGjIn/KQMkS2X
v73ej8/Z0/8SffVRZqJT/+d/vxmyEMKpr1t2mqgDM/L1ahkmM4gnzylvDdsssR6Ielg0ONk441ea
edm8qyzKasexxSlwM1h+2kK0oaH79Z/fBrRe3hwnAgZsldo5cyORmynL2wpDePFn6wxDerCdKi82
DvbIwaGHVORjRSiSOrrOzaHsrpJukuGf79/HqpGixX60fpHN+YSWMveyGo8473KK3GN0VaH6klpX
vuyKbuN3WCmb13WWLPaXLitGtESa2YD4I9KivsxtzhlTLMz5zP5w6nbIm2gZUIum3bgWkZsiL4nH
3Amu6soOxKc+cdIZjVXtS4ZbW6SEe0gWDlK6Bk0XbNp5g2soGrwF4uCfpELc88ypXg/AfyfhSInQ
YAUFD7kdoQGKPKuEp3TmbJxiJ7jsoX/LeSeTpk2OeZfA2t2oBE+QaWOW5azsbdR7Vf7L61oDtdP3
39NTmfnVbVCARZICaA8ndydaL6/OMZYWcO9yGc9RKuLvAY4kmRbDUJHXIIdtZDWmB2aDScdd0OcQ
uLepC+fYRaUzqBGQKvqxyX+Z7uSZWzHLPJ+3o0FZ1d7ie4SF7d6eYHBdJ11g+D8wXw/VvoUfSwVx
6IKm+FHhcqmfMTJk8YOuF//v+jrpwt37T7qeAlSWqH3Tv9OVWAgB6yc1vBykaDbGB6o7FvypoALJ
KC8dTxXcZaUsYZTbJWkG/b1yKB3sXZuuKYMDsKBIGFu7bbVi1vu3tZoGFPY0qcoG8cHJCLIC+8Dv
yXbtOdkMg2U4VF0OC85A8KW+MqwlKaHGJv7dlLJ6N26SGuERBxORnFsZr7d5jxuAzfSEV+VkRgRb
RQzcxUZcC5AytajhdLdTuFA8qtAj/du1R7O8RVhYdR9x6eGvMffoHtOkqFELFyVKcx3I4/Em4SBS
H00C34xBnDkt3xZVYkbx/kjp2slvMxV2FocSgEg0vvUxaE1EC1BtB989o5VVG354QPjUTgFmpErd
aoO8zzB6hunMIn0zaaCq6IK6pkowcxDPfP16OghMRjCm/aGXixnewdrO/Ic4p1rywU3ViJ641cvk
M+dpt7kIWhGXt03rubgZ2xVZ75nJspIyJJj6hFMNRgLv6FETXt1ObOdjQZNIHRaKcB9wp8dwt7cy
fCkgdeFtk0zp8MmvlxZFs7SxwCTm/acqb5W/TcNg+QarMfZ/Yt/u39rKLI09WTIlMtsvHGibY+2g
wM5xRmydJOuMf7Y36ZunuhFSnYNjCgtuda608BkZI6naQxH34fCpGKc8iPFOnZyjt0yd/bjM/jJ9
GOolk7/GoZWILBeh9/P9abTqZz+NIaufGQ+WAWzhupoKtso0GtY5zS10jabCsT71I0f8bZ4MTYLX
bQJNbl9SYKhvyqzLk2v8jBLYmFM8TceqMWL3V4np0yjPRaj1UmSAwFmaZH2c7wlXq1iQRm6fY2Be
H1LbG3oEpiiQbJOyyXvOmGld7fDVmZ1j2cCa2hZx2jdIG3sQL8rcLYMvrivjCQ+oZK4/l7IsvA8U
XbziAzO7UmeOIU/38no1ArWF3sLBAPKkvd5QoT7jJdGF/aFWQfXQYUaQ7jEnGVqIv6ourirLwt6F
bBV3EkT7MYzxZwsHqBou29dgdpAmqmKn2iJBPSJzorz0EIxWP+2T2EIF2m0WgTR/bqjLLl6CHwh3
ZNPVhDTD/RiYDTriGd3hTeIN/lVGxubKzVBPBj1UO0gUwNQpaT4HztgjIl67XCEQkt/CUnnpfrw/
ofS0XY1ESOmCf/gfi1JH+N+a6Qn5S1uHnjpM1jJnn0zQ+fmmxHrb++jw8prLbPGym8A0qod/cWHg
SFBXn9QiVyfRLpQJNEh02jpRFfQWPdUc4Z4m6cGsRNNfuWj8lSToVtedKSCukl29klGmZaoCj9Sg
ED2Rf3vkQKArbaNMiq8rmoWfcYAPvkZTW/1cKtFF34I5oCKNqjnCBxVbMXztuAV4/48fn3SF6htN
I3aDcJVASadMXANi6KHMTHy7mn6y+q3hWbjB1J6VjJ/wHwh3eJYk/wx0/xRBAOcQxXQqydivtkyr
meoxDOvuAJgDP99miKv4l2JNI3uK8Sae6qGl5B4ITHtuP9KH7tVk44AHAQOIMoCKtZCmxExUTFgi
HAKvRyKYfs6kzz94VbZ1j7yXaeQ0smwbv5vECuLyqAYDOR82y1hdS9NkcP75W6CYC5yTSiEp7eot
5ArBd5GOijgghXdThFH9swyr6KaxDaP+ObSTf7WEE3WD96+7zptCfUKF7mZrruxbZcmlFmbdeuyE
nlsiZT9PIvzSwtf/MtaYzG8L+l3ltk1siqVJ7xv5/v3Lr4+lLAFqLzRfSCbpHLKTvF4C8NCy1l5q
dSjmrox6TL+bYT9Aswt2bk6LBZyLiQJ7btdACZvQMz5IsBTXcuwWLC+IQx8GxOzp2hVNqzbWrM4S
99/GJT08sAFdaBGaFPj6Dvs27GsjTrnDjFbXrij8cP5jmSzjMkJPXv1hjIWT7XBsOsfHODU2HNVB
rtFNhQe1ruXikx30CM1BznbG5kufdPiR5SymeOtblQ9k1xXT1yLqHLWBngOFB8WpG99K7E9m5S8w
w2cL+NONBx/+h40KQHhm8zqR1WnVYH1n5LucT1cbbZ0Oy+KOcXPosqX4a3BSlJO9WeB5MdsVjsWZ
Z+ffMl78vTNb+WVJaXrYOla1nINIvQ2kBBK4pxZaUdzOehfFiXCo67pqD0nkpwZzuQqzdlNK27gU
trToA42e9qxAvmesrxI7Rq3PBS91f2Y2663idVghowQSxjlUz5Z1WInQPUKR26A958sFcHvRO8s+
H6Dxbcaowkk7UPHwp2zGKtgYuDp8EwV50GEuS3GLYMGSH5nz4mGsrKA/F/L0y1jdW6BZn5yT2HU4
Kb2ex6ms+gaPSdBZiFKhOTGE5Y1hAkNoTO3ON3rVQ9/l4sGQ4VzvPKNr7U2Se+JoybH62WYYuZ+J
eSsYOxsAByZazBAc6S+9peVMJsgebH2bQzgqhwY7xh0PcaRwh6Q1ibDQMoXusS/97M9wLKdbuGoV
DBbf5PguUOoKSeE6hm8gODdbOQUZJzyRz/uuwDsMi5HKPPS9HcXn7vvN7sFGidagftMwejhOvR5K
BA6RYTYQSXBHH5r3LqioZj/00JdS+IRqDu67aaqnvzsnEcUPXLbD9CN17Kn95hUW9tF2BRz4pfj7
P+prr8ADejTJw0E1gHdlUb5RnnGxzTIcv8oO+D5J7D8mVfacsw27CbMPdlyG/lXfK8Ngd5/JCx9L
uQTD/TL2se/hMSqXvDtMrivk5/dXha33rlczj4LqE6KKzR6w0bpEI/x0GWjGxXvPEC1GZg4nOiqf
TgJ0sdhApPfcC2nP6YLnXwCY4IdAQ4fqAYoWvkIa1+OvcrOmopEXJtS8ZJi8C4D0XndTZ+PoXs2w
MVpvExvIvVy4kcrNv30/BKmxaVQ4GdWZTevNjkBznBoDGyYVfXg9qx1hXkAmqMSM9ogPhNMBQyZT
XhudiNt9EY5thpVXjNDitg8WKc4o44GleT2aoHaRVyPe0nFj6r3p0aAaNzkEk/w4182EixX6EguD
FY3GxB8IXiQSPLURjcP0PXMGNxguC7YDbCbnJRcffJrx3bfxqWaUO4qaU+oOI/PE6lNdJEOkQ07h
1jCnxMwvzLpLpv5IDwfnxwuAbdXyOIlJ5r+coDbKL4kpF+9b3rAfxxuqpP5n3CExBeAGzGYOt1bF
UQyD22WIY6zY60Qsj87MFeCfFaXLq1FLHsXRvspla7K4i46PxROuzY1um4Gc4EfGSppNfTDLvimj
o9nnBb8+zy3UbICPhb507IFACJFAb2IV7qoAnwv8iDhX9TSTolJPnbQS1KfqNNQ1MQSh8FxD3iRR
KjsmuYE0z4YKvvCn+2oI/HHa1RBF5u99hQndV0sms4URuU9xiSA+CL7eT6bfxM4xHgwjn7YJ9K8K
Lm0pXCxlUgQUy23VCDRHwEQahco3XhEzcrt+iPT36sJX/l3rZan+O453lncRVlWEJXDhdgsgrYDB
nsoPRuX7mJDiapjY5jFvOlScL2vfjeO82RjoaHn6/WSc7K5Hw2aFfTStgez57uVuQUnSEjgsyxRQ
g8un3vNwW+Tcja/ugift8hjPlFoCgGKpZXibXHiK1RkDquWRmUblKK/NSVFj9CDnYrcXezZH00PS
51bSX1myd5h4KVVRhn5ycpMxN9HoYWBTLOd7TvwtHlhPjEuwIEuiWOGFX+e/oiTPeU/1y9qXY8pL
L1SFitwuFoCKUTF//krOAAK8C9QfKp7et5tIPtqJXcJAVk65PA61aLu7yI+TXz6tAfWAuuFY/8gG
YU43tTXhMbHhKNkjitFYS4qVWTZGKe+yLwx9UXgrbFOwI0Xww228xvhkzZmuYAIQ02+rhbxRALIQ
pvfg2xReD3U2D+OuRwuif/TtMueWy+d7TV3qtz8CGQucXNu8IOX4VNujUUTHzjAthRFev8gahcQJ
aHe37aSp47TbJRSONmGYNP5dFC1Z5Fza46wrpsUIHzq6Ml0RdeWtLaPY2cSZ16p5U1VlKaEnW77M
NkMcjOrj4OWDL/ZZZnYI5CXwqaebZjA6HPio/C1NvmsiYP7HpPUcokIKQTnytrgHBN6Xca5aTLNa
Cx/XrJNEIJzEumLC/tJepPN9kYa+5Zy1RNI7SX8plm1eD2PVIx4necYDnArJ0oJ66Q33ZlknxHjh
NcXyWKPvzVjjE54vj6CM9Y+5DZOHSg1gK6v+GFrZwhQsQezwlxaN09qhGdwVvnFX4ryd3S91rLeQ
TEDEu8jjpGOyBR7MmuzoxYP+oxgmwXAqPELzX8+rzAGGyS+5HJ5Zt/YS5QM6Dw5mxtGGYmNd/OhR
4uQ+vTSbWSuEGP3SMxeyLGFNtszVvM2d/A/LiHGNjhbXHb4PhD4HyRdU26OL3J2y+F4MtjZBKNjx
RtwSwtD+aU5YiTCPkkSvC9TNiZ0JjQQkWbKi8wd7W1eD3u3GJDTCbZ9TQ/wUYQKUPdZ2bxZHq6Fo
HG6wybGwYHAdOeefiYBDdG/NzsJ3gsJZEKFJSXflTdxwBmq2L+8J3TjaMRt+2iS0V9PAhv/8wFmK
n8CAdIU1Rrf93DX0/0q37v8Kuinpv2LRnCG/6jkjjUF4oWIyN2EjwcDtrbHu672bMIf+lq3VGLdW
24pCHGgbhu2nTkUABvx68gGIp0aPZIjqF+O66PpkSHdhmTvVxZDQNrtrKbvSy4rjosv3bWkYI7ag
dRYnj5jX2txwnFcUal+WhBN7vKiXngbjhy/4xhJ2Mj1kSyAxElmA28hiZ8+tXkdj1y/zdRM1HV/E
MtE9nz4J9FYZDqE1X3cBLOUf0Cz1NJxE33iXuKd78ASxeKmi+65xFb9K62XinVKl132NcYwxONtU
XgfyfhsLSsY9gWXpfErJKKvcOP2QZTdMWIEFBTQya2NZJZUbxTQJw6sAagYL2h1zur7b1M90jKtV
Z7PNOexFhrETYHhKqqjPGxvJhTcNx7R2FOBzPA6t9GMJ82L8c1mU3q9fciXXinW4ftnLizKPSTCF
Mep1lM6zw+ez9nWH6GX7zTUcgTt53tJsQBgszdZydbr0nHjh5633qwHzCX4t6HwdxKte6jVhLpbe
i/Mm05uqGJXePwWIO15XiZOwHio30Ev/ZdcDVIK7z5b+bpzZ/+nV4d2s42bg4xCJXR20nWBrMuq4
7XrPTSLA/k+f3GEHCRVaTno+JN6sG08iRGHKQCPDJInpqjHhozCj5j1tWz9nyXp+mqrkfjbjpWwf
ciNuDH87moVsDjgxFjXR2VUjq7IJjYRo6z7npfTHESuk6DFGYt4p1mDoXOUxX8vrrmtaAsRkuJJf
CGgZsIeYnUfTa2vGSucU1vPWVwSVnjfkNXrpZcL1jWk/gKrXEej5CkEBZBRt9Jmig7mvslJvoB4y
bgUcSWeqE06GPkCcjkTC85vuobBboy4fW/AjDEMUZ4aZf0/tWI96swQt4XLbT2UsK87hwL5b666v
7LAlNg6dnuaOtPS2rARejPVBOqLiR+ahsHjpZhHppyCjLhnImintXtTm4CzWR7spK0xhsX9yWutD
IryCoZDZ4AE33wyjwaeLDWBgcr8MN8HhaaREGujrp+C24u+Z4aumfHxJC6ysyLo/azWH/cNsOA6L
ERebTheqS46kW7fqdBjO0iDTN127Oid0NEKiQwrIdeihImTJtp/10G3aCwy1C17HS+6R2S2eTVvk
afRDVmlERvx5bBt/uG9DDC4c/BgrEcPbKfUHotfd8zhe30sWEWgCYyK12kBStXGv3BAwpOvC04DR
yIv0TKGbl1nj6Ft7+YigItmVl23dSW7NcxRI9+2cqoolgvGV5GMsmeHLpnmzTTvc4rmh57NQUr86
NLz1KnoBhNRp5XNbTuWQBzjZ8HQ50BB8ZEHpg3aJ10iR/4JPhSfUjgwfMr2eIfox87LtsOQc876w
r8syURmsbjMrzGpvOEaQ3JH349gaDEYr/ojSOGx+BhHX2/aYFLvdMQpULf5w69Kkr9/kaG5rq8Wq
rYcLa8I3d+dVpYc/d+uSee5yWj3FV3BoDXxZWKQLGJe0ocwpN5lSUf9RFssyf22EdCrUXdt0wdpO
tIVNGoYhEznXbdrBM1GbIvJkVmwWidIJttPZGKblw5TMNn9US1s1/hYv1bKfAE7GUxBtmn6opn0z
0WSKNgA6SzwuipIJ9ZHP9ShdpMDoxd8ZfKQOZf7UXuJmw9gUgXWDwI3M6/sQUI6J0KFZDl73wY0Q
u+mPNc5KFsEOuY5PlkXBqrsoIqWvD+g/nPJ9Y0j9lVtatXuBEHpRGfvKtvvqQ62GzAwvpgbFqOUq
DOZOOPTjlxSjyEW1RRZvGxdTdOtAbzCe2SNFLvOLSUmTe0sbATIh20TTYtH9qZxUGC3alEJPlJHp
rSMeEPHhPn7Oml9Cdp3ZEbAYchujJBL7vo7xtHMiC+fZMJ/zH0rVXopFZ4wagbXvOA5Vn/MK5dmU
4FwmHsZtMAm/5nYR8mZHZCj9btNHi4WTQWeVo7/xjABTYiQsa682t2GQjR1akovFvPGzuFU2jXUr
825tr9fpaiVbfWxznje5fGKfKbd2Ps88gvP8I8JM3BAGY7UYXbmjFasPZRxAFCHj+WzqtUJ/lous
1nzdCo/Vm0OOWqaPcTy56sCkjdjSmSgkk8vT8SSP8qd9oeR3rvva0Xu9M1MWcTCV1Sdd20307g2D
cuiBtc92LKcDhd84z+5ewgUgDMGO0Ne1jvokfnFrTVtJFzNtb1QFgyW755wYD9bGL1wEH7aFlenz
ShsMOrTPytA5Zh5WegPG35qVSrwKiOyIAthx9x2dIURo4JEVTzlpDJC+2bzgJUxfcsxCsV0HvHDs
A/YMNZg8IaoOA2Nqi1qDRfLKqMVwKHo3b4sLH42+OTxGoMqmPZqQovnkdE5j8657ho2owazxzLiw
2VetetJkjudtXPj5RIycPf9pXJ6PMYZSidWAjfaV2LUqHNItHaKOyGYuEbNsu6TRwm85EhDXBYRX
HUUz8lYOSM+Jc5dElGxaw9GAHAELmR+onkNel0IHGo4vm2tcGxkvpAgNo8w2IqmoqGwkhm3M4fo5
88m6WMc8ZzZ1qmCHiQ6q3XO6nsSVPg5KujX6QDHj40y/3tGlBmua9E4X9lnPBhEqSydaZoPy8f9l
7rx681aydP1XGnPPDYZiAqb7gvxykGRJtmzfELItM4diKIZffx5aOjO2+/Te0xcHGKDhhresL5BV
xbXe9YZ6W6San5zHZo5m8/Os+dO47PH/H6Zxwwrx/AddyL6ONxWeFvELjgB99OCrWeaHJU20aAlV
pikLe2zWTykCkUgxhzEQhdESEujl3gswgf4o60hOn5PRWnlQScxt3ItSpRDcVRzNH5ooL0ds/hZr
2cdNby2P3JNFavuu9u0pPc3AjxJrgLxe8g8TmQf6JzMqjWprKkQpGuCyP5K6EhtD1zYBhr5DfZ+W
cnGyIC2s1DuAe2spD7JlnvNtX0/i2YiKyTxqVS+zL1mPZXJGxo27r6zJl9UJZxzlHJdeaeqhZCIX
3ao4XfdlV8UZF32SFHjfo0Vlsb9xOvzYNwLKikPPgmeDfZhrTqx+05WNjqsTj0kRpde1NcOxGp/L
qgIj48pRPOIi3O0s5o1GcbET2S1f3jqutyqbMmCtel5Bgtd+RSM0mcUkhoSuMvYbCngXB0uNPON6
gECHTLNyWZTda6Me833rzev6n15rKPN1V03zAtw4gh6xPFLIl/nza8udR8taar7VuW9bAuX4WlZL
vVyrcM3qpf4J2KD5ItWcukxYxHrfd4uFERpWF+5QNibinmhUHNqmxwrbJL16K0fW0jrN5HpadPnS
ZpceiCy7rU0vGYge1/S6PLlqcXJnM8fTemSA6a59kEaDwNv7opnY/Hld4pwSgGXQSjYyNyQl6GD4
OeTIiDtcY2LWkP+5ydPBiL9zLhUcXUszG/42l1M6pSFd2Vg8sqWcZA3ymFt9DDobpghh4GT23HAD
m/EmzmsPe7hUtxYy1QiQxdYX9uXUvSAKGLoXaokhw/cDVdQHcoB0lmHXzn32pc80vKaC3oXbk/O8
cFoxhMOir/1UOo8r7wldeDV/JuFshb8msgyclwwKSZrto65U/Dsx6+shqMfTen7XjdINVvkP8Mhl
ll+3UKdgOGZBrjXr5ajkpHOQtlQM1EYytfmL6rzWuSH0Zn0STIZJwM3u7Qxjx3nAE0mnCHzXU0Ma
OeaxduRngWHjEFLeSUaR3DDn9Tk06FbJxyley/lWt9Zug/TM9fjyjYVa1NZMNgXuP10piNR8e0iv
oBOXvc7XNZAbNjCIM5qD0+5nW4e6CGjqNealsut18aVSr7nfGNQrbrTZWSugIZ2m63gzJnvoJSbX
UuisHXuKWJjTG3kQELjwwTxKImk2NX4+vh/gtZujXJhfMYBSr0BMyDamicaQmv0TVVg1OKFv9KTw
er1S+tPSpCDuEC0b58ZNG5PLhv1fPD7GwhjU49szVa+aH+DpCNFz3kZu1MxfIhFLY9hakLnWi4aV
Itd6ZC7C16bkXi9TlEwaJ7Oms8vrgF/tmpBH4PrUbA1z7nlqWgIwOHQ1s+Ri6GlrdH2ACWExVNvJ
x7674xcw5hvPbzAAw9i10gCAyDkc2jcsDxyWyqHv3fUQeWsWYxV1tBTl4JQLtBJ8SCZCLaWaWMC9
mp1570pLeZTJ84y7cth29riiQ3EHInZIzWbkvsDld3DuBRr1cELMsVdavfax8ULqZUwS5RxrKCm5
dS0EDr5CrDlrgV+mFfc9ra31L1pS2bQAqZuqspchphs/np+5cq0L171ubooevO9lSYtYp/YypuVG
JOaostDyvXEyn36MZ/4t0cBjXfK///xFHvCP/2T09BUckrYx6f+xf6lvnsuX7k//0b+MKv/llbt/
/HgRYqQ3z/3zL3/ZVn3az++Gl3a+f+mGov/xKd7+5f/0h397+fEqj3Pz8vf/+FoPVb++WpzW1c8q
ApiIP82x1k/y9nvr1/z7f4RD+/z1uf6n33gTHjjeHw4CPIap1EFUf2vYzfjS9X//D83x/1hjQzCR
hKWH6dmqi3oTHhjmH3CDXaSJ/Axx2Do5fBMeoGTg5SCbY46CRBkJ+b+TLS74Lj/P3HhpGB243vAn
SCoxDL+OKOdUF1qyOEQ7mqb2bZEqucnbsW/Oqmn1Q65MjgnHrXZNI5ywWvRPi2dmZ9XRW4UUzhF0
D4esOw9KzDblkHxHBz8RrNC0YyDGrkpC0XTtQ0yvshNVhP2Jojk5GAle+geivqzvnCfpcalUZG9r
rw7dpEy3KkNKdu0TDJBaF8yC6u+TJ2QrA9tH+r3V6V1dL7EOojZKOyzE6uQxqqEoN1k8kxg5qzbe
8RAc/oLK8BsplsuFIyDnGlFCBBlyzX69XMOSZJEOpLjRhuJUexUe/8r5oKfNFKZqbF41nP/WlvuX
W+WXXXerXtp+aF/+dn1uur8RHf7tuWcd/74J/xduLzxZ/mx7XV+m9Osvu+vHL7ztLs/5wzVxrYQf
Z8KIYhH/1+5Cm/MHshzhQX3lVjGY+q/dZaH4MVDzrBRCuEz0Ff+9u8QfBFNA+YWwaqAwITDq/54s
d6+jag6lfzlqXwe8Pw20sZKCseZg6eXAo16N4H9dLcw5jRSlhbwmI03XRjK8Nm5zIXPzq9aSzxYU
GnxxEGbT1nZR0dKd/HSt3j7QzyqZ32f9q6sW3t2YGGBq4cPcW9fzT8zBdEyLhFGputSdBAQyVev4
DyKmaj/OhJU3p2mGcnUXte3UaUGWTah3i9Lqib+NjXadCTgdvNG/ihT6ET3wy5VhJI7DFdxbBG//
/LlM3bJ7Sj/jYiLl7TZeTThv2KbeqMI8I0IzoFunJOsmixY+LyefiYBVzin0SrSHd6Qc42YkBAYo
J7vuBuMvJvdkg/12MEKogo2APpwacTWV/5223LGlI6KOUBvW2lxvY62bv9N8zepgxRhlbfsmqqsQ
jcMStn7mbLNCiXNZuBxjUSPnW8slV0Dlwj/OzVxsXCkcnu+1d44Y02xHk6OjRRoUNG2vToUorSfp
O+NB6ppzP/pOGk5tZWytob+Z7Ch5WEd2hAUXfgRvaCcpznNx0jV43NqLKoou7Cggv/t91H5phk7t
Ys0ojom12DdtVX4poabtbT3vr6BzXtjYehvSlRoHTE5LG1a/6Z1bKCd7b/G9R22yvdu09iu4zTUB
xQ06Jh0+9KWdarkBTMZgIauw54w1s4LAnr7H3bC9T1wzD2aFMXU92NnJYfhNqHr5fmzy5Z0azWnr
kJS6UXSM+97vnEPc1clzM/Tf3R5+fTCKXIb+mC9BNGrLpmSct/f9SYRAloq20maaWSWiuaGvEoEB
8zIJmsY49GClAbyt5kNkjEAfzpR7Qcug97nNB3Mfzba7q+yofoxheWwXPao27BYDrhDz5ADrE9AY
5vRXYed3Hf6s72yvZ1jj9MY7D5nUvap19Z3h3BR6Gf7LJx7aXpDP9li9s7CNDVw+CcqleNa70K4c
4LIBytdnO6IOD9ENyItZz/ZpavoltJOo39uz4+8HpwFdq6xTnTigMUKCAtUStU/CP6uGjph4h1m+
dmZKvVwy5kePkZcnnzJVFdHG8PzsNgfPfjC8yLpF+aM+lMLAnzhRzCloeM/SEXB7Uo+cjZkKoA0k
bgd7ZtXJlralr4M2R/uwAbDIvuaTfTbxOe+cDVysOGM6q8nMLh8kWeFFdzMhNxpOdTR/BRdaU2w6
IyiyuQMjINZd+cL9CLyfEpZDVOEhgTsUB33q9odab5m/68U3xPQGZhjduM8smQeJU6gb6RJ41YzZ
Tndzek1dMmCc+pibalfvZ7GkWCBzh5RY3F1hpvQ7TPZ22UBFYJrYL7bjvFwF2ApwjKG2PLSjMgDD
fGCgcMlMBm+zW39zwFeCsYmPRjOXD+BzT/j5giR70Jjc1hqD2Zj0T0bq7fFIsMIe/4nLHA+Ez6TD
LQrvcQ+pddpaRQ4GG09qm5o5fFMtmll1SO5Aaek3KLuXFZH096aZwYApmxoq19w9OEtU3qTENdwx
sJwvWWzJbYvO86w1DhSrzlXwCZaxxfupx1ETJz9TqXhru2XUBi7xSCqMkmR6sQBw7bAecp/JyVRc
DXyp87OXjEXxMcmjQvuUKkJDeBFvxDhq9t0suTY+2PE3I8qM75I7h+Sjstr7agYm3YyV7PsbDw2g
8+QzE4o+QKs3CQdMlzRLTwpff+yBaqXggZlz5zzAdNO/tR4jHk7noV3ulPBiDKBSb02zicn52em1
zpCm0pyhwlmNXlEcp0Twqbo5s7YkROR6SorIKNLQ61Sb7lYYP+HIT6B/dAMzqZ2f1WZyHLsiwiNt
LnkFZWlrHNqc5tfEiCGg4Ic+eJe40onI7qYqzU84VEOaIdBpqtsLwhyhblxOYiG2siZCC4pPy7ny
YUjyiS4rovIm+gzoOrSKMu62gnOUJBi3HsXFbgo7v8IbkcudYFwzbEyNtKKXZWZ/XMsmF89mq8it
aeZueV/5LLE4zOgsnRvHicGr4DVE9sdJGlybzuPsCDsN1ediEn0dwyRywIiCZkGFV5cBKFOxRDvL
6IFey1LGGN0mCIruyIvwnMfS8epia1j+6A8hq1PZAHjEKwbc2IiRvgRCqF7WGChIpDgc12cTNWFy
1DGGiTOseLx0ZOKsc4eSrVulfttiVu9UV6cfTWtXddK6hyTG/b5IvZop8TUUFFl5NQoyclHiDHhM
u6EcJ8XZxSkPqj9bo87NHSpZ7fCA8yuCH2oaggCmqEWekwcAy9QmzxuImQkILT1vrrvfoKJ5SRng
aOWSNzepfta2btYpd2/HuGvUaRK72UYokQ97Im1HL9CsxKsvpH7k8cmfXCE++BO8uZeyGrktmqc3
qtsUSZLxtBz5Y9pTDWae3MZ1n2YXk9zr4XM/jhUcX1nrBYOEWUW1eBGlvnbd1hLZOA6jptCBvwyr
bd6BtunLkUNSdPegxp5BeLacOMeSJk7fN70JF4uksoUrlRjSgpjbzhVHVjSU0DokomrMDDvcQoQb
jNQ4ogqKOWGkALuK1F/IF5hZMfmIhKz7Td3NK3QCa2LIHjXpJ09unBlbLcXutvB8SS5ql8tj3BZR
Fw4yEmBU9vTZBip9b8zKPzVVwqQ6NRr4EobzAQ/9J4k2+8jXq3ZjJdwq8C0GM6iTzjDBxmInB32O
gqas+zt/mJ6lYppaYMS+j7zMI5C6jBjIz6wzs+mOzhRpDzoEpf2CrRHCXdGGjnBr3nLS3xEdlG18
fBhuU1cxwUp9ZwM50Ga0J42gJZ8cqiUBW1uJif0OCZ9/Wn1uto0fL1CoJg4Wr55yLO71vrgnAanA
/JnRIMmHjJYhH2XFKfG8wgoGJplX18by9wilRj+a0AQPaZkbB8tQULRLVKZpMn4wEMm7gePHXehX
jgz0UthnNbXzScCtOZtInwLuCaa5Fava7rnWSVM7HnLoxv5ixk2xt7CZCIppWJg5DdWxrzz5Dpxs
CjwINcd2Sbtt1WUvYinbexnbVdBBwQZJg7NgTHVyX2e8HB6y7nu7GAyy14XXXFq9qqxgThr3Nhtb
Uhwqy4554C1G6Le9oUKbYPb3ENFagF8QaZ55kOTn0AL70bdtPxrf/QiuXTYL6wMMXYSORVUXYddo
Ug98nbTsIe16FSzQIeSWnGn7Qw5UZu9cPy69T6KFQXejxjnrAo/DF3mA3WWUgF2SbCrbq8ygqbyW
YsgcGC0ulAcwRIuheUh5WJ/iODW/WHEdnXNrNI/mVNQqVETK7q2GnO3As835kPfxrG3aGgVkkKl2
OE1xjxa/b+s72CgUVHx7D7IM04agcdz8sYLyMAFgK/MphaX8PnWzCb/vrr7vCXw4JpNeNhsxT91R
lxOVf9t26XaBtZWHKVqBne40jbOFXNczlRZ59K3Hq+ODbaTSC52h6fVgAKNLA/otvwpaWK9VIL2k
Dooh6w+8sBcHEuyh2HQ9sPM0ub2xG9oB60jyroPGsnhuqQyZNm6AbTqEYmiGy5y27WflpfmDUTD/
D3w5LE/WSkJHIIPri4u63brxIPChMtFLOYZoFzPGG2z7k+fN3ft+lN07DnQyDQwgztsWe9RDP5CP
Mk0oencdM4F0iyUogLOGLjoE4XaGnV/O0zW2nLg7ZH4yjlxfIE3GwLmtrV50xdmcY+Ljk2V6hpnq
bqc2NR7U0Pkh3IwqxOE03nXtZO/bKK53XVSmjzmWGhBcGM6lra1CtKLWE5dW2psZqc3GrFMMvQDC
HXTSCYZmSUfuJX0T9lxDvJFIwIHL2yJRNz714Z1M9fG9k7pjxXEcje8nq+pPxDLll3zIy2tTlVfy
ofqvo+yjq4NB3S0jqn6nT7MNkBNBzbJGF8A7jU+EY2S0fLlAqZ5n7WXRM5ZYZyI15LTQDg3Osbd2
vWjPHo3KFBbasnxls5p47FhO9alI5+YZnHXci8H7ZlYUmHydwRu22mIJ8grjkeYq9bODSGnHytbT
5IaZxYskNPikjeyLtkqNfdYVy35WRkt/VXVXsy/aLULVL0Of41A9IfdEJKqMByfH/0qVZXLAv7vZ
VrP9Yk9asjG68hy7Q7yTY+S/0yNTf+zpAU46VWxotv54A4YrwsWrTTLSln6LzZz70e6i7kbL4FZ6
Wp/sa5GjBReNe7R1DN9K0dlbo0z1TeEBDGtCXgyUwFQ/EPrkNHYwRZngerkDRDVG7BFZGZ+gkum7
hjHUEeaxjgy4SEPldYcociyqMdX41s6yqagWPtDOS8tos+j519ZyE6hTmr9VzJUpdPr5UDlRsZmd
gXaUIfa29ONe7ifDGr/Oo3jfiDY/5Z0Tn+ysjleCwL1TWO53eqz6QdFH3jCL1rstWHpebUdPG+8j
QYG88bqhuUUmXbnXuWR3oUiIvXNSTnqaQr/07IE0m94mVaqenbu0srVHfK18b++pKM0OWYWjXAB3
NPpM7UOAY+8vDN6c8h67DPPj3MpuX6cNnAUvzmnKDCP/4E3krGBV227y1aJPz8nRWHK/OKa1+WkY
VXM/JhN1lIzUXdXI8QSnP+bMdo1z5MxwgqgTHiLdw6G+hrmSTgYlnU2ApnRaL4RxrN2mmfkh6w3z
4CQzfDW9SBxG3cV1QL+489rePUuYSpteNeVXjjIGtYk2PdVkKebQ/9wCaJTzGtEb03hYG+QHemq6
mVp3vrC3CeJTwr9MMnGgnuVfaI0zosgAZydNmu8qPGQ2BMoNh6kynV2sxxRlrJMEAELmxxKeHBKs
In3I/EbdCMr/5qCYj4doAMvPQmrNx0ZKeYPRrxUaTSkPRSq15wruIiVsUe1Y0W5+wKd72YEgLYy3
rcj43o6iDxfXLbaNEDHheLbYdn6bOvh7tBYcp9zt6PI4GbeiRurVpwnK5Lx+Svo2vzPzor0HiM1x
imZgl2izXkFRzK9+Sm2mQyI8NI36loq87UMlO6eGqJZCj3Tz5vPiZiKA5k6DWvHcZv3B3tlSDT/D
YWnLMCWDlMA44w7FaH2C14EftzS7syWkd52UKW7WMK53nTLx8VpK1zyoJDpDYxYoh5bCDelqEgsC
mmHt+1Qbpy1Ctv4hybzqdmAu+ewXPRswXfTvCYAGlX1EuzpC0tsgdYsehN7rNzV0XsI2qAkvlTD7
XZsytgwZIDunJtJdtA7+uIdLcVQ6AXIxXDdMGDq7DLreWERAi96/DNjirN2k2lSTqvdFLZZgEZnz
uct183kBi0HtN3COUe9zwbzO3bWUrFsuwEsh/KcmziGMl8K/F6D1sHVJLJyjsjgYI0YGhsy7/Sjb
7BgLEjjieJrmoO2M+aIVJmRVKkT7STdl/27lCgOJ2DYfwT3T0trvtXaenh1SjHaGrUqxnax2oYty
m09lPM53npxtFWgao3LYc4SRbpiaDOTq5MXnYinG7hNuGIz1FsNXO6PK+WJVW4uvfhlPLzws8cPn
xl4Qc2UQFVHfBPY4i4dBoGKBSaPXlwIPCU5MtIwY6HvxuElrladnIKMovkSOB3svBzn6oo9x4x4s
DruBTHHHfkJ5Or4vcgsHboPmxdcqP8gMp5cXHGyioX+aHEONklm3UKYl07A3vL4pcQdLO7xWKA2n
8TobifGUKRNz20Y8tTxpr3qbly9gJZQcDQxjcZf3hpzqCJ4KE98mRK6oZSf1o4dpE5CBGwR/9JKQ
0gqxB4HpncDBfJlHg0uZdJZmyk/Npmmqq8w95iLLHPFf5i6JGGmCiy+SHaa7rSrgpev+zTIwgsYu
Vgn1GPu9uBaEEDvXZmx15/NQWWZ+XcZxjraRU3juxkUUUO0hPq506EV6/NYsC0DEJIVPcvEh79n3
s2lNAMUV2SjcEz4YPULKoJaw3h/tMwd3NH3VElywGYbihh69b1GzWDujX/iwHkz28iX1u365dxcU
AIIzBZlriOZjbvcLhJzk7C3xkp1x2VbunaX1JraIVoKIBWzATPg/YSC8oNKPPclhOJW6Gx+9OR2y
w6puvCmQLix3S2ZHKZqE0gLSjBaax2G2OhcrIrNzvRM0BHO6Na2Oxh9HUss8S6QgOHBZ0EtKrH27
GniikehqQg9NRXk3Llqj72pXdKAgObX0UQ7FXJ7hB2vtVvdHRugDJw1ZJSqKpyc7zipPhAbCg3or
G9q/vWf0Zr+nNAUsiPNJN45zijFKmHOq+XEg7Lk86cALw0a4vsiv4w81lZa2DU2QokI/NgbRirtl
0JFbB2DM/fydfIZ2wVM0XjznO1568AbDNcPGuTGMBGTGqmsuvKW1/AktDtKXrRM4XoF2LgDtTiS6
9FLA08zOpWHx3pVLafuRwzgz76iFspYK2ZDvzLownvOEKbcMSrq1lh7eaiec7GmN2TmNz3Vaaxnd
mbGO6NUK7Lb2EAWWrznfZacZ6vGNrFgobyVkwAZdF4uNRs8JegwwKZ5KN6IbaUjsDZKIEvOxM6IY
eHiavSZwlzE7mV3iil0bZRxSRtsvFlZTS13vZNSY1Y4yec62BJtVdqDFzlLdZVnG90y6OgdYXEzc
Jk9FGhsfo8ztCUTo4tFOqOPGkewtlsaBR+DoXxZKXW2LsNIS12rphAx48C/mu0R0mLyPKWzVJIJM
AMzl+Ts8A8p+J/WFbw3Y4Z+Ndpg8nDXVipzlMTcTfwkIWlFPRbBLLWcs9bDMqmgzdkaehKNsqK04
+CZ5qpTgt4SrXI+az9XtEzy6xTvZEZKiIxUPWSAoX6DUbsSP29paqAkezGLwy1CiUJPHqLV1+AO5
ppaL1hWOCuqy6dVuHkrP3PqLGqubsZOrs/A0aGcWF/HnQyvqI9ROt70XhJA1z35nIDqYXSxyAbKz
5kSrac5n4XsDarHWc6oDVsOlfp9Asag2HIT2svERL2c3cM1sH1jB6KrrJCp/AzO4iXYLxT41bOU7
/oXGSKaBp+dTifQOoRy++GYKuCv89umVhv3KBgOm6f0wn0gz+CqyHAmwIZT8MsOEuYtLbtEBdl/b
fcPLXuQUpTW3e4jbEno4VqhPblGy3+DQ0EyZS9x8s7jVz2BEuXXo/amed87ke/AH0zqyNjMHQ7Rd
dxhHtEdTf4AQwtLos2L+8ro5+9ZgjXp668uDjhwvyaEWYVR0qJQBDTpBBObcwKJcupOZlfa4KygU
nV3fgiQyFIK3tc2zLjtDhq8Qm1lWX20SyEzzyZnNNr61MEiX50yryHinFF0FYF1SZ/SVfWp4ivjh
kZBLcqTdFAF5OZJ83Pv5EMKlZUw/+zI+ujCivrudPibfrdo2FpBnM3IyLpwA2SHtBJs2hiJl+VG0
A3s+NeWqUG3LlesZ1wVGFOFi8eXuTFNxcDRrNNveXMp4P5qI6DYdYahk1mOBJ4u93bv1TLTTjCh1
FTDDa83AdvITjwEnv9rk9ELBsXWW6a42US5uNbshRLHJ/PmDJLnkYs55RjiKB4qvh68coymvqLuz
dpRxmPuuU57sJdPxExDpKpDuGxKLPqRuYsu9r9meZgCUU2lzTpfReFtgdpve+lOa1DsvQzazM/s+
tfZToZhnJfaE3DksulzjOzTYl5cBLnRFcepKT3M3o+5lhwXytA1roeizI+2G/x7zH7GGEjLcWwNo
e/YrytRkUy6d/KKrlLa770is3BlAYh9b6UXjRuDla4avzwgtw6NlO5Ww0LaYihoPdurU8ZWLZNfv
ajFHQBb8i/5DMye9c/N6YroSZe171ULow/2G8PQQQZ9pLcg7LZXstW7gNVcyijiIBJECJzAe5Adi
G5bsaHIrj41KRBbOg9V33xBARv0GDw2d08cpWgdrXnN4j6bWWzOviu5TY7g6Lhuzt2CA5NbNaPZh
Mg0OlTI3Wadmi+GbHkikZlkYc0RNrOHP1dyh6QE8KeZ+0vZ6lU7+rQbyiRyijgfvc4GbeHEVU+58
BWaQ86XTekE2CY9F9UhFZMPcpPJd7iIT+uyjGw+S7TvV6igyzVGXoor15R5CHD90mPQPwCCspPQY
aW0ivmaVM6+qEKjo/dlCWCBfeJ4UOQ8UHSInRBG9WLQbDGSMZj8iC9IPOIitgLA2mHjcb2iho2kM
E4XC8mtUtjHSMhzh6ovX2mWdrMeUsWw03auXZFNPpoZMwfAZKIznCpJkg1zOq0d0EaVVqq2DeM38
3JbESW0i7GrYVAwHfEYEqW8rPzCAzamHW5dM+IeuLVTzjmZiRqCIch2P42IYRZhlZlkemqjMPuUt
HhksUUR0K4Y9MeU4VKX0jBvwp1Ju6fR66xQzNAVsR1a6fHirkWx9sKi65hjBTkdsAo+uHFpSzy4u
y+Um1nP1zUhnTgDNMVZKHIkQUfO5Jfma9Ecdge91FUBPD16DoeQmjQfWWeVV3DQ9Q5dxBLpomoOm
aXEbFvaUDw+LTk1z0Au6noNaXO0Dg6buMI763IQCE4nsEikbV8AwdtQ87ZSpxS8kx/fymZ5Vqz7G
WHd9geaXya86tFT6wHFKHLcPRplM1ADMLBMCjvrSjL8gOR6Tj6M/yejZniPWRgS86X9nwDLJw9wn
kTq2c5ZurEXLFzBsvPypiCoci64YbxveNlJOpz/M4FlNEK8X9oA3o9ZfKqj31U0EawQGL/z0/Mlm
zs9Bn6MIqQODQJSu2BFpZQrGhxRd35IkdZQHQ72GOFnN+BVfiqyjo+qMJOa6lncW2lq2r7v4aj/z
kcc0GKw8W97ByOWxWuOT330pq6Gd4TnEY2oHC1Oo4YznTlMfWigvxjpkSZfL0vameYNe3asCDSPF
GaPNkfYsChaNbIGPCBBlCjpS2eO1lH0l7hV+y+KApIuzWdKh59fMH53lpFRRJfG2QQ/sTqGWz116
TLuo9u+yyBXujbdgQ8WohYrFARRp8OamlMei4kzPMBDaZ4CJPLm2lvpbYOBy6LZvPNhhtFuwwiIu
I7kZeqCXFuS0duJiW8Kp0JpbS1O94V81uI/JSkyn0B22C29LvMWfc2J+I+Ws7bsNu97F6wEZlPgn
A0Zq6tZR7bRXdelYD73A3umpygR81ymxGdr5BhP3u6XgDn30C5/i+c8/gLHadf1MfiFE1canB0sc
2zFMmEi/knLIphZmY2F391q3vQ5NrUbz7rQV9P4+Eafen40cq0y2BB6awcQkx/sCZ3RoNwhq23s/
Nz11jk1CpHYFp0h6NwLK2Hd/8Ul/c+SAFojPlwcjirxTmG/+b/Qho0ZcoE2mcV70qZiOCrLqGtTr
AWTFjMXMbeKU1UtdJ8M7+haI5Ty4O/sgxdSnf2Fosb7VTxfN0PHgXn1+PabMNJe/m2lUaRJNhWOM
ZzNyVR9Ko2QcSzFmsTPyIWs+pSgfWb1/fgV+Mwxa39Xla68RVoAQ4F+/3qoKfTQBYXOPlxdYxmZY
WkkkkMO5iVBlseUjE5dMJ+deMH2knOG/z1oGY/zPP8ZvXh58DO6DbbBcfKgMNE+/fgzESYw56RvP
SBZzut6hgTAiA7rHZNr/+Vv9tjjXt2KLeCvP0bHotX5bnCVmUaqrRomVQ2ZqJ8jOznAUZTYtgWzq
tP4LP9TfPFKwkxPrHsD0ghvLCfoboVJGqOViYZJrnIGcb5rXS2gkjnUuXXjq76EvieU4o6MWf+F0
9E9vzd4nnZSMKSxqMWJar8RP3DiNWGnLp+84OZqRTXvPKdH1gOM7t3W6cF1fSzQZD7T0/9415pFM
XcI3N322v/m7YRfS1ZhRS9WcOsjweij7kp3+ynVLHGarr7f0/wON9H9E3v5/k8D/F1JLcX/46b78
E3P74Rmjyr/dpS8tvFms4/92TeXwUvzG/l5f441tajt/wOEUqwsdrAfY1//NNuVHeKx6zv9h7syW
20ayLfor9wdQgXl4BUiCpObBkqUXhFW2Mc8zvv4uyH27RIhFXle/dER3REe5y0kAiUTmOXuvjW6R
t1RmKv1Lya0af8xcDAO6u0UigzXnF/xLya0iXmUtgyqLRhU5KtLwhbb0lNYUZcXhCglfje+KiMjc
muWKvFGH81kVWipjxDO7waTUW6MPnxlzU9bppRHSz1Vx59jRNFKPl5oAnfU9vI6LKfPMjdlFbpDw
J2w3gq0WpeS9SyjYeir2yLLWama2thymF2o67TG4zzqfhzZPXkng+qkWqoPE7qLVhT0mHBy79GTs
cIi+g/TZ9Zb6RNMVfZw3NGu5zXETT0+WVFjO/D8inw5aHQVsBwf/LQUgvw2NqUNlYA52pxhvk1T/
SGNLoC6Jx7HsTGEdiygFML3dccHXipq9hqK8zUm4JiLC4zRK8d8OiESlOmM5CUv4CiXTdDWN07TF
gYZXlpMbsgh+QRj9NOFuwL2lLeFr5dekSF+tPF1nkrdv2C7bNDL3Y2ds2BAP67SJ30Stslwksf66
k7Li188Ka5kya0kJvMsKJ4/8L5ZwMxTK7TSZhJib+Ws/6teBDxyjbsLv2KkxyvBL+Krmq0ynPR02
4lPKvvNWLT2ELypumKHH4ygjLmiN6Dug2YgG31uV+intKBXXWNFeo35/TmsBr3P/2unjU01ePbQQ
nZD6NHjrJ2M3mVHhgIIqgMWGhVN7aGqndB0FVbNOs+RWsKbnqec+yRrPCHyvrbXtXdsUt7FY1k40
cj2xNVG9YZfAmX/G/0joQNtmD3tiLPtykxrmVxi/Tp60RGd3OtiysIWxNYnOoL5wgLRJ56HXzd7S
VvLwzauHkUJpUqz9VhbW1qhSG8j5mhFj5FPHVu90ApIiHXlIKAl4a+uBfhy2fwpRSrPB2wtkQlOG
feLhO6ZrBCyPFNd4llGOyDLsbOAnCGkHxwovDpWD0RGstllz/qkfcdUOeMAUqOhNFTm8zKGDiT23
M9XbR5UICGdQ3cGDwxSqHGeTTrH1tLkeDWrYGoAyJ4FjYAcTk12nI2kU0rpX8DFE1m5WgqhS9jrB
uUFWoW+CUtpLanxP3fTWEHn6QdncppAU/GhD/+31w+p1ROy92CGBTLbQms+RCBpfFe09vObD90zP
xFz1W8N3Sd+mnppr7hjpW4hPHGzV5Mx3+xPT8X00sJzzLhqt/HJr2LUS9cDA813DBByt+xYJ8q0r
5NlXQiMmL77uNWpUeBqZkPXX01e6lLX/ulQWVR2drsaZfLHUZRSnqWTLRGDH8ZuiiflKFwhtpIIL
J4q15v1BpKiAvOTSzNJLAQXp6Z+w2Dy8/wJJFFnSZwPBp42hqmgqKAXJByPUXalyeukH+q4s0zmi
c5178Znb/R5C/WH7O49HOAnfC5DebH+XNP1MEesKDbjvehxp7KZCfzY+VfEN3afAxrAzgyisRxTU
lhNo/VOkYp8p3uQSIg1So7hBD+CFG63JoGujo8uFVdpelFH3ZObmppXjrVKU16lVutN3nPaZU2I9
N0b6ghPrUdYqd9lompxBjR2bwG9Rj/TXry88xMSsRmvRDH7o5YAFuE1eh0RAoKhIl4RjVA4/HNR5
16yjUgJQjZIzCPpvpWI9pnC5qEAoFbvaSXC6Xv1ulNXXCMewTeRo7RatRIldrVG9gyZJfEAs8L2e
5JLl05Sf4tF8DCbxaQQkZYeVeY3hgL6QGeyzsN3kxawSETXn/bn/1l7q+AbowI/z/3Pt/N12679x
L8U54O/jd+wfSTj9OPDA8f//P5OO8QcOipngywkKs828O/qXBc60/pBlrHHWvGwRifHXvgn3zsz6
JGlLBqg2b6r+vW+StD84BXIaJUCUkCcCRH9j28QIH4+VHHX4C8gnQWHG34UJ73DT1Mp0f8gWr0Gu
BTszMFdhVlE8m35vufg1jMSOkZQ8Dq/vfpgPa/M4lQTXTyNBtoJwkTfihgaCp3xXBihNanzmqLyM
Lfg1mgZol6FmZursbfkwWswlSQDDa9esjGuf5CPSXPuvoWAQhgw60KnUYj3wgcc8La0qoKNQSl8l
LyXTIbwqpmA30PXRg3gD9vBNtKzHphaePsyPIx+rJdP11280VdZvNq5IUBbnTKlXPHkAlcOCNqA8
kCDWF/gqCopIK/RGD2gVHktkM/Cm7otYpsMt8FWDoHiL9/dSlIcdLl563BopqEGZow0a0jMP7f10
/2HRff+NzDGAdmyrCQuYPwIf7uMMmyN+Et2QYqhsacrRltpq00VUqNjb7oE7faXSYZu0hp0pQp4X
qI2tlIY7wC6rglZzRKF9Carytc+yh8nPtjlWApu8xHPp5ou9/69fyjFjjigjsEqfSbQffqkwx1gl
BnfTl9XULdKxhuvn+baCESPOLWPLKRzPQ5WhEe3F1elnOT+qT7cJLyqsW861FNUOBxdbs9Bjr6jd
hGUacRjvkfByeojla0qeM8WoeT7jYePkvBgCs1aoBiSjuKloXrRjvQ01iHe5fuYzu9zVcH5iHJyE
CnEVRCmZi1mJ5ycdoyyo3cqqfviZWVzV4LzXwO8zkEZG4mIbofQ9Jv5qCukLwN87U+rRWdgO7ub8
EyQkPCx/ok7y9fznHx6llmZGksRC5eIdQzlJ0t6aZmGHXWkcNw3MHHaeTT8+h0Uo2J3gSS9+rCE6
T/BEiFpcBA704/BHVwDboBmUm7NxYNhNI+4yiaZAsdE1oX4dKu8KL9l1URrplQbCxJXibjdFU7Gi
dTSb6kEmdIXkgty/aQuhdUlVF1e9b9x0cb4Zosn7kueNZJPYcWmJsrLlZwCKrro1rWZt40mD/6g2
ouoMSDnp/pIxj1fnBoqBsVZDimZaHEVOP/t7cSdc9rGQrInG2TU0b2BiiDZIXd+B+yQ8A/yLN6Ll
Z2tfHd7UlIgkSUcw6IkC7ZWtIvfyWuka6xJL4/r0xFMWDOf3GUF+CkUxgxooL9rh48jT1qRxX1cw
pKGBoxiI4Zj0gcPScG+wamV9eN8EFviFwRyyVVEErUtOtboLSkX80YbaU9sq/U3foinOmdkO0nHD
rdN8nEUrAgIR/6ruNNuvIISQ0+wLz0PFHxaVD6UCF8kr2pGRKNx2y0dEW+EfwnMtmj9PX+exF2xO
V6TpywSU3wPvP8y60RcHjRShigWkFr4kxNFc+VP9iKzlx+mBluX3eXqTE22hueS/qrJYU3tKgVXe
NpVbiEm8zcoJExQyTGGk0sCqRberWXd18hIxD+zTQx+7Rl1WVFITsJ/yeh8+SlEBQ1k0ReXW0Fx+
YAa84swovXgoLM+MtDgdzJMG68tctWVdVT6N5E211iSiV7hTZtxqbYlRMVEffLYZ6qRiBCu+n76y
IzdVnz2zRMSIKO7nHdbHNUMSOi/rY7FyxSZEaklDHxqEHWp6s/IK6UqNJadJziVzHrmdDEp32JA4
//A0DwcVSGlLhrCv3NRX4pWlR5dqDw1OVodzLZtjy7IOX2teFjWqxcpiWQaxgRuG5AZXNoof/gj6
yoDFZGmAIqH2rbR+2PX4SEuxzpw6jf88fXePXigFYnZSc0jvcsrqpdkZlcW8qSgIpZp2paNar8vh
9yeNTjV6jkmySGdYNqYsAPaN52WVm0/kk8lT9hRWyYp+Mm6rRHpE7mX9Osz8rT99yQif56nOoZJv
NidpQ9eW8wZm7DRUQunKjaU9045zZttPEFqsvmNyP45DsIIVX+z03pfXplxFL2ZdrPtGzzea3k+7
YDzfHls0nX79KIu0VV2TkbYt55UOQdzM/DmP2xM3JB0B8TPHb4X1J5C7BNnXQIyW2N5qlkx5Dobe
mV3fkXeXujy9D/n9cE9V9uBdMjwl0qqek7DWR/cNQlzIa5eynl2PNJkR/vir07Nrnrsfd0/zM1AQ
I7LjYE3CDX843qgLPismypVksvZymT9zKj/znI9dEjwRPl4ctagNLb5hgNbbxJv6EpRzoG7Upssc
GZHuppfGr2jCL9pz6dmfTiDvF/XXiMZiqfXJNsS/PjJiXnjryBO6mwJI3irNum+1VuAFr4wMzllu
wjVF0K2xlWv1+AUo4XWiF1sLu7XrGfW3LpWv/JmvVBnKsI2M8Mfpu3/s3VYlhS87bSgOgYuN80gM
oZh1benGQvRkEB7RK+W1FgV3/9kwi0kVt8iL9bYrXfCm4gpIHjljWN88RFlnVpEj20f94wUtplOe
VFY4oXl3QxwxKKLXaSfcJK3+1KTDmWl1dFl+/85RkSLE8f3PP2waSAaTAzUhBitS8oQKKj4fS0cW
IV3XpnYlmslOiJOtGKq5i3vv/vQtPfbekAVFa3ZOZ+I/h+9NP4RhLxZMsVTOsJ3qZvdWp0NxptR4
bpT5zz9cIkbSQQ7YmbkjJg9qBTCPz5VSj3y8TZGsTKoQMDq4Z4dDDCAdQG4qhYtM9KrL+xfQnvdS
Hd0agfcglikpJxa83NN37+izI8OcO8eopGsv1oRMb2HuF0bhemQUuUI2+OtpvIcvNu0Gg8UPS40j
6rWEciRRdp6kPp75AUc21lR8WNoArdB/XZaro2H0BnlIeX6F9JqXybOANpZgh96R/PTLUMYvahH+
bOQkWzfkSdgpPv/TP8E68vJzVrZU9Cr8DLr8h3c+D5lecZEVbq5VnjtVyQ+cBfddNhh2BcvU7iBi
A+tL7sq+UvYpqW9u0yF6CFXsdZxTVxRT4rt69AJXAozo18hi8rpLNmhIV0qhY2Id4niXgH2sMnpc
VT5do/nyN7ATkXoF9QW5aU/k2UG7hcAwDFbsNg0Mt5IQd9cAZehISieuml7YJWU2fW3DkDOdDyE2
E2pQrTwxXZhGqt8SPSQAz/QjYro/SvzQB0kCPFS9LSpjB8Q7QICJAo1APckJ+vSKQOLmUhVRuctT
uG4b/3HosFYUsbIfquHSNxFIxjh5iaY0EftMyIaRRoorldoCYseppokUJptOKB/0cJRx8vv6zpuU
m2BAkgGwOFsHcZ+9SJMl23iIL8q06t16wrNYm+ZlhyxpMwI7cfQCWbgsYdVBhCftY6x4c6HiZ6oZ
b2FNjEs27kIhSlZ+bWHkzyvtYu497HJsaqfnw5HPJHGfKKdgCol8kBfvuhdlipUiTXObPovwwWEf
C/zgTqzDW9+K7vm3zryExwbkwEXfhs3GfFY4nH/ErBGhiK7DBSU7OkViYgoOxLUnxXtz6lBaNdmZ
S/xU0uLDbKJjQeyssLeCZ3U4pFrR58Wcl7PJhAdUaiA/KXxFDzkiTrvLwm9tyR/qXWzh09bu0jT9
UeTNJT8tu/JlLBpeESQ7yYrklRYO4w0dhexNRUO8aSW9tiMzQa50+rEsuz3zhpCWO8sEqxT0J2mx
QI5mGo+W5RduDYPGNIp9OwgAFdLgxlQKUH8mIUZeNGFGL+WfnWA+qFV/Lv/uyFJhEh3G5p8jyNxf
X9y3HgtA0xo5X5vU0RL66X2jOcFkmGeudp5ki+0gMoJ5PYRBRcVhsSYpEPLBjA+5K8fpqx5pGw4c
ZwRo89L+aYhZpkDi/Cw/WdxPqhXwOCtMY3EvP9V9VTtBlhHzFGCGjUJ73v3ovnJn1Fp95uKOfer0
+ZMD1A4ZxaePDgJogPVijq823MdkzSaF94gb4HYMslstJ7ovi7pfELW/PeTMM/rT1WpM4vk4Qc1o
8eRwR5mT2EhcbaxVJGNOD6WWro2QCBKICGcGO3ZraSRQD567HZ+qG+0IVH8gk9FNNP1WgK6Oazx1
YkW/KAyyn1TjQSn1B0joZ3q/x24s3Ys5l1Qy2BAtZo3W69DjVfTMHbxpqV6j8IdeSSgEtiUJi+Ks
T4jj59Mv5vuJdHFrKVJCFgO/RolMnF+aD5ujuAN0rfFhc7vJineqUGOq5bim1tqbEg8+0b6jbptD
+hbqzZby0iqL4wtp1DtItRO3xbDKNUXVdOP34+T4laKZwGAVbS3kLPdV9KeqFtQChRrSFLbmTFc0
ojWrByPW3jCVvRhgVEggkL4ocavZrYTNzYgBI4Ntts2ZLaXIeMqj2qfWaF5Qp+lsSAHBKrLiYF3V
JZkoRiVvZn3JqgvLh9O3R57fo0+3h1IapAuLQGt18Z5piaoXpBjnUDxSNlOGoNryfAAratHGpqXt
1RHvDI7P/TjvDgIS2F6JUNnAaJ0exEBdNW1Qr4083WlTHq0lAxhXL5SowUP1RTejGXYYWpt8TlA5
/dOPfJiQAKKShYWH3mkpjWt84qbAjvOV0Ek4JiBussGpSviTBv/SLHiqLRyAM+/OkUMjcXnU3Pke
6jrd/cVZLEkGjU6wlruzf3jTQmRw5IQKRMF3mRIIjrtwSlOHQBlvUyShhPmPk0UUZTAwPOULroK3
oW+eSLBEHiNOd1EBzW4ok3It5kDTTt+iI1+leZOASpL6CfrY5StHGItfGq2auRC+SAyIHpXMa3A4
0PMuMfDM/5ifCV5FguFEI6ZMt73cS+f2sJ/mmAR9lw4mN41W1XJFHSKsip7ZZ64wxhfJKF6LIjyl
mmzDAG/QaF32IVtYsz53zPx8fgBBSiCxSpETBilz5fDd16ohJEgpxHncFiHIFsstggnATmPCYn6r
QNYxSzHDtzhNz1zzp2/xYujF0aXEVxOkYsInEhgBMQ+7Mad/UHRnnvCZYZYlcbOTk8AoY14Cq7vK
EtLTmhoW2Ll606cP/nw18CEN1tGZhTj/+YdF1CeDtVWI+XH7Qa12Hriyi0RSz2URHn9esolSx6Db
zXficBh5MvHtENZMnyLG/6Q+BLp6rYfBW2dZt62PioSm1kVJapXcmusz78r8+TlYCedrnHWTRK+y
71QWH4oCgxiHAZ/BC2E/q0laL/o+EvVkg+koGxBHxLQ4ZvVIItruzNifzpmLsRcXHglCGAQ+Y/uo
QjQrWVf63Knl0DdCYui6x1KNvg6m8DjUxSU8yN9dSufhVcmgb0mFla7H4X33M2OYcLpmbme+BaMM
8dm/6MsbIhS2hmqdGWy+lk/3+cNgi5rIhP2YA7SRuSmBE50p26joVr0mU7VO/sOhFtPWI4uEpEEz
cwF2YDiBF8rqJ3X3MkX500/w+EUB2+WzIKmwXg/vILiWotQlXpAWUPy60PHZ0ioaOMpO4zVp7d0/
uTJazRSWTBm33OIzlNKRRCrIlY1W1W6g/fk2Nvpi41WpvGoHJTkzQ49e34fxFjPE6OOulVMeGrFM
t4bUX4Hy3JUmMZhys/0Ht5J1BnkaO+JPfRRgRrJE5BdZvQiF7cJUr606d6okhS8fn2umf9qTzjP/
XaGHFAVC/OK51cBBPcuar2tEw6XrsK3wwrZWs67LaRcl6BEE5cvpC/z8VaZzTz1Qf2+ho5FevAFq
JQpi480Prw1nRoCwqr3grSmBv/vFTlDTyzLAaezPGTiN8ZB01ZnD1ZGvxsEPWLwXLXLoXhx438sQ
2U2ib1U6FInZ35++0CNfDaYMJzhK1jQPlsaUpNQngHfc3Bpn/569eWn7cXtuaiK4+ryiUCREoD5H
VRPPu1g9YTOwbMfsYXVZeA1D0UOFm+obdgQ4ZrN13YvB3VgMJHkr459jEdG8peS3iuVQofglPsRC
+dPMi9IOTblDKxpVu6alvpaUxQOgEn1jTBWW7fqizJWraJDvUBzndhTquI2koNvgfBOQD0JHbcmE
c9jjkysqF1+oT9WXY47sFNbKsPGrTL3wgOnPkheIkjrRzpnTesxzmuVWhR4xJs+sS82feSf6W6BV
2mXehdsuE267VkkvYkYCdY7U2erFvdQqJmA6hbzruNl0c0bVlAnrvrPibVdJspsZXH2cTt+LJlav
QfN99alvrQZ6vjgvfdtIm841VeGLEiXJJQ/pVUv04aHhdOzkAPBsWSkmeKLEEeOyNAh5yjMbZGm5
6zsBB6bQ5I4MhqGdhm1eJIltpagqMYOWd0Gkmm6bGd6NqqYSiTQSMkodjYWqcWrSpWblBxr5ap74
UtTtYy94gq1k8o3hSbsYCGpBb0/WNhVYCPQGsvESzKhUMtjry9RQGgp+wng1xmK/CuLJuwMm1zkE
GFZ7muWmQ66dAKZNJHFgLh72QRz/gKmFi0Yei2uxYus5m9RHTPeYABuNjAc5ujQ1WLhiqu4qMdDW
qt6Iuz7zL9F30/tJk34XzgTXTJEelNH/5qV9ZEf9Qygp/R4GWWpDo8+dxoz/zNSkuO6m6o1j9sRl
WyuF+rltqVPjKgpm6l7Mtz3aAqCeQ8o3kCzMWeizJV8cbGwkbTsAyBYGD0e3RgXOWqStaBsrW4xe
eMQnnl3vYaIIh8awpzbXvo4FQegEc0btBeKcoQIF6G2SqAGqFsl5Dzws2PdVWH+RELkgOi9J/DFS
2ZVSX18Zk5rv1bYeCBzy8X5GZbWO/PxrbmIZxSsao6zv+ztQqR6nQ6XdCbV3VWBgfu4FXyOC3o9v
K69QBAKbIsOuLbBYo+pd6qagrjxV7aFBVpGbcePrNS7+Xtl0MIjLbTdIwpUOa7yifFwBKpS8EZt0
gKXADzYg4eq7NgOPjNsiZnHWYwcz6+BQz83IBCyKi5RWxY5457VW1+TN57nOv54/GVh5pbTPv2lk
1++8SLvnHA1Jy2DrY3coIHdlpzffAqXAZiBTw7azse5/aEEgwwtT+67cW3LZmysBoxzk1/YxHKWt
QcECWkDgNN6wLoQeyovVbBKs7/tB1l6MYJAuSlFCd1ckkDUNY7pBFFg5vS9AJOGZTErLCbmsMUhK
LSc2lMJeQmAB9tpEIovNjoS+v5R9/1sj9jroDb6vqaJFygrKwoSMGnmZ65sj8kKOPddGSvxuoRDn
axcEpfqOkk4ymTA5ZU/TryankGskSr5fyq5gtH3kFNVgiABN8+JGELLuykitbl9LvDMbKSKXJNWF
+iEcBWmnwmoCCZWq4Z8ggG6MwKydqav1dd7Bxe1ET7wTOnrGdp+zko1wRS69qN91fX1NCEoPdCz7
rrVAup0iCLHrltZUOUKoUZP0Ek/fSbXmgzqLq/5ay7T7WIGt1XCCtqjCXMRxQCxp4amrUhgcMVZv
ME/eIlW86yV1E3jFc1FF36uxEGwySC+0JLk2fZFA5X6vEg1kG2AKVoYRBE5bSc9Q9yjLiEgwWjOi
kgw0YURm4051fmHqyd0kglkxwypbT0BwV5w/vqJHqFd6pjebWJSeDY0vBnDkwhl95ZZcObIdsRa4
Q9DcUrP7DqHEs4d67FddD8E5UHuHT86TnPCPrcb4yUAthEXvqim7C68Iv2StuuqV566ZUGJW7XOt
p8+ByJkc5xCHZLEArt48kNl2JaRZbMcNrv7QWPeCiuipvO8a9Q2vbWj3er+GFERTOtz63BlptO6E
xuMVe7LaqrYFXVxjJduYZnuVwbozTBgzktWT40otajWWFFL1Krj0Ms3xmvRH1HEDracgt5yysL5k
Wbih1r0DIvHTi3w3SusrPwkuAq1dD2b7Q0yyLwjiyYKT+v0Uy3OxlF28jmgsUh4MSbjg6+9IHErH
UHMpnpN2/yINTcJrHjx3BSm9sUFIex+VTh9nt0AitpbOWjD4SXYvSLzp8ZQ+Kd1o90TCSVp+Q6/Y
0btGm/0zfwad17G6+teqlK7UUHoR1PpOBa+8Y52x4Zu/8k69xt3oGAahYYOUvVkU/PwgvRCrynR9
6173wEZKg/ktzeOrJtWvIJ0mTtQxHftK2I6Jum88DYQr/2BQvPw28oNkVaoa2Y1gsGMN0jYbEmB5
DVjgUW8c1Zxctazv42z40Y91ty/p3WNEqntfH9xAh7rxdQyGLrzTUhVk2J2XG0OwRiMJ+i6Mpz0V
zJ+nt2HHjtWzsJ0gK5Ik2PgtDgve4AEqGKmURXJ1SYQWekB0fuaL3N+MsniDGvfJV/tta4bnztSf
anSUz5kiIDg0pDJ0rQ6PRSXYN4FpBPyuhuQamFuIXk4sPORJf215+i2G8p0n0lGt4a3H+g+CF/dj
Zdw1knEx1d/ERFg15xQBnze/qHTnPBuKQvPxYrHl79Vc8H2zzVzf65weqNuUZo6AGvT0Xf+8KZW4
aHIZ0PIBb1wqpWKCQS0PWAETHwZjCDFYYJWY7jvCxETCo3OouKdH/HxhIuoZIkNkSl1oReY//1Ck
UcWgRBtM9aTX9J0JsZfN9hUR5KvTwxw5Cs7dLiw8dCAVZVkBDaJQnLNec7er2z1GfzcNBNSQ1UYs
5TNXdGzmMhbVXVGa20DGooqm5nofNQTnukaaswHwNvr4Tc6e5lhlhzwxmkKKuhopLcP4PTP2/Fcv
yhQfh14KMYkdJhG74W6OyXjhh/QPoOHy6S92PYxuTJPQrgNjD1/+94/aBwMv3hkie4UqBfzhKp71
CCZqo2XFpgXuIQ/NmaSgYzOGEoLJG8rxCVH+4YwZJi0eioyyk5Bx1FSkO44omJPam9Mz5sgqoGmS
JGP5U3iOyxaML+eSPtHed9u+tXXrWU7ghbTKlkC9dSwYv62PV6h5a7PlDQcu1e/FCw6I2JCLpOE9
GOu9Lnb7NO+EbWXGb1NVUELk9gIjVr74ZbAnNurMvDlyTxmUzrWJpZpfIR/e0zhIYqAdOY9vSukI
NCNpEAYGzqqV1DNv4uclRsR7NNfriMWi77x4O8aCnJmhKnM36CbtotDgbKSp3NF86MNtrCHimmrY
VSBR9DNtoyMn+w8j4zE8vMhCyFgbDC7SqM3d3D30TNU9PWmOLDNzDYjHaLFOY806HMKfANQT8pCT
RNJcZPrWxEfNcQLq/pmBjszO2fZO3Q5FKzFE87V+WDZT3aoC0Da5a8bVV7m8r8b4Ozl267L2L4xa
P/N2H5seWGCpouMSoSe5eLsnwRwqiHDcOaiUVaNvKqjKs5339N078oDm86GMhhyABI3lw4uqwmSC
PckrhyThtZqliZp69w+GoCVAsR53FhWtwyEGXOtigSvZHcLxSicXwpYb8/E/G2OeJB+ejS8PmR5Y
LFBg6RzajnYTn2s6HHkg8EpYADXEDHzTFu8rqpe+oJyRuY0lYjQNv3dkYQfi+A++zvz9sx+Qgyqa
4cXt6gYTSLTOOJkxPXVp9NYpmM1Rja9P37Lj1/PXOItbZqh+V2oFtT2kOgLYmW7Vm+ZjSUX/9DhH
Z9iH65lfqw+PRuhHBQ0e14PF746UsTshDc61Co6OAd7l3U9laUvLQDvqlW5Bguf46q1bT96WhKH/
g8tA1wTvyDRYbBa12MIczQFZAgXgRthHTXbZdecYLkdWMkqNiDqwEWpcy2KxFDsLdaJFuRc280/V
ayGHB28lyIvJOtfOP3rDDPpzbGsVMufmP//wUKTKA51Zapk7zOHTMwAgwvp9+o4duxzUMQoCdO6b
sXR5S1YeE1auZy46pGtLyImmNbuNCmiYXJMzhepj1zNv/rDUQVEzjOXLSfCaZuUiYzXi3TTHnZxb
YY69Lir2EFBbs7r10zZPqiB8aR0PZ0wv51Pl7ItPjfCM9uXYMEhQLPQvMqyVZSM+QUBi+qQ+u4oB
ySMfKFFy6gEAcvrZyEd2rXwuDXbndE8ktPSHE2CiFm56CROAIvRNPlJNDDayZAAyL1dGoW2ECAWa
ZayaSttplHMkXwb49hLrJJbrkh2WmRP/mUKQsLTJVssU/qzlxnmxYj+8z3r1AWD5WgCnXimtLSnX
MNzOfCCPfI4PrmDx3a+DGiWApWRu0ihUl98aVXYjMb+S1WqtytWZ7+TR0TSkbBgqeT7LM5NvtWJo
gPZ0Sc8gReKGNA5CbUmMyH+GxBmdfjrHJgE7jX8PtliaUwhpkhkymEhSNd8DO2gN29CfT49y/JJm
IBgbQ1SUix0GaXBNbRJr4Q7aaPPCOIMYAGq/RETsEJN6Zv08fk1/jbZ4Q7uOmnORM9pEAJ+hjK4m
PAXyme3m8UHQcUCX4Os5444+LmteZ5RJWiBjMYVxLWR3okUgeFWeuZRjCxs79n+PMt/YD4tn0hHq
begybbmIXHfrYnoHUgxrSf0PL2cxxQvE0d2oMFCn5Csz/TORX7RSPjPZjk4DlEqKiUeI4v/icMC3
zuzSVpr3AbUr9D8VvXRzULGUuxxinM4cuo7eu79GW3pp0C6Ebd0zmq/W68G3ViSi2yPN/aD9bfHp
XFOav6bIROgrLieDXoqFIuojk0GUHawIm9Q0zty7o/PtwxCLmVC30HI7YWAmGPKKqrKZt6sANuTp
F/XoPcOwy+aTjxsa/8P5Rj8n9OhuZJxTr7RAxLmRrwuRU/E5E+TxgciL5NMD22F5zPfV0ch0g69o
Q8ttMAhbkRqnkSGYpI+/e0nU1kiyZXNAv/dTCSqTiznoia3OTBZSlHJX13RIyvYm4uB9eqjPXzqG
wi6GVFx5d+oe3r1OLgKpxfLmeoKxIa7hCfmDG0jBtRAHbqpc0q7NoubMoJ8nBoNSY4MmhFAXrczh
oPFkJcAkJ3YL8bQWjWcrT67Tuj8z/T6/uowC/5NzIvtGDiWHo1jQmCeDjHvAv9MaSwkNwBSi2HPY
yVQV9DPP7Og1cWymIooj+JNyvcRURrgd71MjxCtwYW4i0C8kNOT08zoyjEQljxeW2iEFmsVF0YWE
bhyNKRst2WHHfcmV22WbnVmI5r/msGxHvZ3eGQzk2T2wPDIQtyjADTZT16/FmKRQQLGPxCVF51Ti
xy4HP5lhGYjtddT2h8/Iz7okbCw4FmmuPqhasZJ67RZzy29vgGd5vYIXgnM8+pTFGiFNcaIkhpKi
II0rx9TQSIaCduZ7dGS+weIFYIOsFT34UibZmFFXDM2UurI1rjU5v0xF67Iby7UMgwXW5tvpmXBu
uMU1cbTuPfq2qVv244aWxI0pEyxFF8AiYKnK65d/MBzEEfg9FKsRiRw+qSzIRZkUCYYrID2Zlutp
kxuQdZeEJiiu+szLe2RdQvLCCqjjjOB8vJgYgHoD8krS1IXrbg8SmT5TSVoiMEPtGnA1kRvGdoZP
n77Iz0v8O2Ps36PKhxfZ6uQXj3mWuqgRnCKcULlBmqsBdKf6rxf5t+hSfweF+gd8qeOgqv9CutR8
+Px7utQ6+Z+Hb0n37XtefURMzf/SX4gp1M8ssnwXFWpys0zpX4gpS/yD6jh+J7S188fsI2NK/eNd
3W7xL3HcZpn+izGl/MFDV9AcvmtzkVX/BmNqCXymLajwG0QKU1STJWMe5+PulyDScNTCTtt0AcAV
H2x7qYPLbuJ9Gsp7fU5+iLOYJrvpr0MDW3sRt9gAkMPm5XOc8erq5lTffriHt7/W7Y/Z8JgsGfZg
PQe6JXGS5UoxcXz6bBjqRPo72RybqPMeW44GD/Eg5N/kSp+2jUamMPFeWrNuLQJr7JqQFcXpuhn/
KKXVbUOcgKOHZiLb0B8Jcq5lAW56RnDNSy7VMMF10HTQLf3hxjcNL3BE/EQ4x5phRbJe9kXSkvCV
8LnsvtaVCUkePPY7pFN4IywpvihywvQM30capMnkpKcDFgmDivwqzQ3jrWqsaCVrc+5JNnZ6tPYq
ovnauavEZk9UnoNQUAxb0+LxaxbVpDQAiBSvAq/GMlJOqXAXVWNzl0qp9r0Is1JdWVMgF3Zbl1AH
SMFUASd1BFzhGKl9pCVTkm+VRNaox3Mdxv+ydx7LcWNpm76X2aMC3ixmgwTS0HtS3CBIGXjg4ODA
Xv08YHfHL1HdpehZzWJqIS1KZGYiYb7vtVHl5F5wLGZId4L+TVeEBmL8L7L11gsSs8t9B7zzmiuy
lndKq7C1UqRBHQ/F4ZRv0bH3VtbOcpZU9dbj10yv5rAk1E72Vsvvow0BhwTNQ774RvcHhesOIdC8
JbGJvPgCagT+qbquTEvy0WeLYnc9K2IMNvoZUvhDM6mzpqSRdXX9H3rqqIeUMo4iVOz/0UgpAuWX
s0kADxTWVverFVeNqG9sdMnfMJTM6K+kW6zsai1p28hhyB11tEp/THGyJ+AdQ/vWzr2OfmYMsqNq
cF7ri3qZy06Ehd1ox6ouRagEoX2qn2SUFOaX2lZUIOMu0cLC0a4SZ3O+0mCT/kgs38GCvxQkKhmP
pSGpZ1D6pUwGqvFkYL+OMntFukL3CvHyXlgo0gfpKM/ScKxINesmpLmdlx+sXJwRKED7LWLAS4DH
y8UdrtLNweKVNU0mtT/3HBRgFgArUmdqrVpuk053L2lE8MJNV/jAhFh+dRSma2eZ6vzgCOQknEC+
/7yuhhVlRmGEs1ge1qxN99gEBCX0KqE+pPEx4lpE9BP02s9xKpWVhUXmILerivsR19mB0sgdTTVE
0Ppqi79vfrgTOh9i1sc47TXtu2PgD5r74U02RRHqg3qZzOW2ajE/UTwBmGSMw0WGsaQtKH4ys+HV
nWsRJnzqqDGsd7oH652duaSpmthevN6Lh66avDChGYUE3GE5EdhChFIm+n0T9DKaECDOKrjtk5J/
XxjNQ9kF33uDk51iyjoeWnkjHFVGrTC6sO05TzVDS1dCGUhBWhWrMF3Tnj1Sb6hpsbCN+TiVaf5K
O5v+Im1z3afmNJlUmYrmULpmSRuSedvqZbsT9MHQ1WjksTnr07WyiXGraveJ8NaKIsvZege8dJ1w
NHrrRdI7xwmUyIHIOL8Uu64pArq8FzfY1aZxIweHq6nUbM7Vhf4ep8UJppExoQjwotQOJaN0l5G+
Tc08S0m+i8vErsKCviU4bzO485KB1nVKamO52MEu12QQLnba79vEoOd7Kl2UBlnTB0/m7BkXGl4o
bkBUPcUU0/lWZJES9WCj1XSiteN2fqWT4ru3F8YizcqtnuIx784Wa8P07CXqZnYy9HBd1z+jf0ru
54UGzRv8JoiiDMRgmZa/03+HlkJfyrNgmuabqircezg0h/K7yZ5vyjyjyyc1ENGtfd/epyJIHtTo
rUe7VAEJgKqPStvDUaxT6Vpw19ijBch39TJrd9OoSsQhM+wmDqfCRb2ItoF++ABLXzFfj9NsXLRz
JRYCQedgx/9uyEVBkBUKF3fo6szJmWN4881SFOjyC9mO351hu8JwU5C/TWTvLpib5McQ+KK8Sahp
e5akNHAFu8K9bzqvNy4qTxGu8PdPtw+o/NeHG/sQ+z85uDCBJGL8+sy1CpDpDHHUftAyizbMhNKO
6WltJzcUeWehLl4fjBU91dB8tfjaw65qe5Sz2kOZU5dm0ROatMWwo58ypM4uiGynrkOqMR7ojJ92
az/8gImmJrovzrav6e/f/kf6wee3b8CYsqHgN4Y++/Xtu9LrRZrYvP2B9TGATodxv0zRXX4EVm++
WTdob6qO4nVh5gdqbOyTU8wUwnQxSSqHdEzqI7KhPzAUvy0YjDKboGEjQF3HI3zzl1HG1twgUOCw
e68SaofC4YnueStUjjGEKfCHpcbjx6H4r2bifz/I/l9MxP9puP5/cCZmnfrpnPktvf7YNt8G+db/
PBF//Mi/RmImWHISEUr5/AUrzjb/P6mrZCKDiqEx2pJVt8Hwn3H1BlmtZHHaaB7ga30QtP8Zic2/
AtJEodc5HbdR2v6vZuLftiqoEQBnUATeH0v+p9URjm2ostJ19/MyLTHDTWijVj1XenFraT1SYdIz
hsQlJtDnkdc9J1Pnnq1pbZ5GRDwxRYDgoLW1r4387qfj+G8G44+d/Jdrj3AELj3gPNxGeDu3a+An
sDr3+slU9pge1slIvlRJk+g7rS7TZicsi/q7qU/n2MO2fuLxp1cXArsHGmo8syc90Zb7lfLpuLOG
/kHLxn4Lw+ht2vmM9iiMab2hfMzArphm+U3Rrkpso7XNM6mtTYzSha6ioU2S7ybLCVrxTDJ8J2XC
w8bGH/j3H/UjtuDTR91QMGyHwCy4SbYV4aeP2mfSQpc+J/uMKI6HuRnUtE+SOUNkbGBKyIccEb62
nnwNX7XUhvxL7QhtDPsloxKAqMr8klLO4jpHyXnwk8D/hk7V2A2p+Mdm/B9d/L/vUBbQE1v/Zm/n
r8/US+Z35qgHeXYopnW+KWqvfvSdIJYI887Y76brUS7+45xRK7fK0b5eA+GfitWDzWhVOuwS8m5O
Kmnzc3ddpv0fjuN2tv5yHHlDwKVQkAgT2UM/HUe3nd3Kn0lrEPiC71vVzaxsur+bjKo+1nk5PvEA
v7aZDtCEs0I5APp/QOf+YeH89Ca4K2+OXN7H7/mGKAdBV2VqMfK5WnVJpE9KEVjti7iwy5eUiqNo
saplt/V4UnvX2zvKcsvQSx9XFh5Yn8Y4L7vVjHtv0i80B8drN007a6RStE/H9o4JUzhhqy1HF8Rx
7zaOeWPlznSYbSPfieJ16aVByo1ePJHlUIW9aMqnfpFMGx46/Il+LKlND5mbictuqpkCF3MdCSwY
8ofMmjKNHHkTvnhsvTeAUyNjljOrfaLRToA2eWwiNxmyx1qnZ1CX+gXevNUPp9FmfGlI3g8xj4yn
VgalFqaL0ncFhOfzkBCUCu8E51kTnZCHVKwF+2DU48AoHtAvz1GvWaaBHc3+OhGe+uobZXfMO+J0
ekO5keWm2KvkOntcy0zS8VQ5fRsKYnS+a1plUEZUOni9OL6TkgkZPAX78Ajk9qQXagnpuJmOK1FH
r4Er7Sut3lSPqCMOyhySWCQyP1FC2B5pcu/fEsSPRZ03Fz7asn23jPXZUJr4FywqCQjNkae6b6/m
pqzp2Oyci0ZR3tG6lXtnUNwRiVGj68HdWkAWo7kglCD7HqiqjE2/G0+GJu4toimjWo4vDbvjns18
OujDsr54VStAxN3gmuYrCTUz5lSk9kHwqqbki+9PN+uiU2k6Do710DLe72DBHnKqraso85fgoSCl
8UdaiSI7n7XAvULYPe+oDTVoYm6oy9AQA4dLybEHPJuvUjNjwtekWd+7dOZFS2O4B0e2+WGe1f1S
i3Zfel0SGpTkULlkVyqEUn7IsiKI0spYhh2RXHNY1S0lEjlf4my22b4zZuPEKpR/B4NwdlTGEcc/
+V8WEhQIxJi+VLQ6fyc5GovJ3Gc3jtW+zhn7i9tykFdcT7FbuMmBNMiv2sIYnszBaa4meZ0s6t3o
tt7uQDg7/C7arh3Nre1jjB0NVxPxjV28Fk0f5ZxIdT+b5+Oq3WZdcVslTn9T9n5kS9qUqnK1dlyN
yd4eEvWtrJwbx0jWA6V2V7VIp30GfIqpyvtKKRqOkCnd3Ds+OE1ekz4b5HxjZi53JulkYZIlBqae
3jyfx4SGT7n0V9xrdFa0ITO/TCuWuNYo3b2RtOMxX4HWKTKXBim/6XKSWINiTQTfeVT3IcYRteOc
nK7FUq77ssjVw1KxAqVtZ990BHM0bADYuqoxElsXYpgbi3XhdJLOTKfJdbYWb37FJBW8W/QCnIox
c180ILtXMhzscAns/CKpQQ12Q1ViOs0JCjw6/XrXmsF6hb2sJjjFcq/9rsFMuDynPZsG9zvnohdG
esRDn+w1uq+eJP6l+yxLztakWs/auk5uyxnkRdXT5q9zj8aWn1TQ9kHwiWEWxzIotJJoGz8HY6Gv
7Ad9U/mriWrMxzVj1tdVOqfHTQG+r9SE32cpiBWYKJqhf/qgJC6zsC9m8Tw0hXUq6onLDQcDrc/D
D91Zp6vWljJ2Vtms1D9UABmpWxY3Qd9rO4jvl0IsFzKhPiHruY3hIOtC3fG6MwrUiOijg/B86bWS
ir3Ufc6RU9HAMM3NeYv4c+/b+Zc+ADqSWnZHOGZ3ZadpdVzHasjCemrODA/8yvOn4GFq0B1z3zXu
elNtxTc9rc5uxgilz5hxwagyETlpfp1mg7WnNPa5hbbKIxJkexHV40Bqhg1JqtJRM0O7MeShWDv3
0HpKnunUIUY0OjY4bmgXhiFqU3qVKxc4hoy0vK8jwqSzU210xctUGPmjXjb6D5Gu0yUFne9QfPm5
5wTiZCea8zDjjIyaNDBPxlT8CNzufqi2hK9geFk/JqosFXQ4o368TAnlPpUQrWFrCe+y89g2Gvow
rgu3vq1XRd9F64dkKt3zmMrOLGumlYU4vVMVBHvdbMWZK6eLwu2vvcWxYvR1VyIPjFDrW2dX5lKe
PEEH/Gx3xpFORe/cTik6GvXbZqho5fUnESKXR7MgpdJuR9JkcFQsyc6a8znSZZ7tkyJ5bzByRllP
alvdudUxXVLyvEbxLLu0fTO6TjzmZlHFuT209A+NMioH2zkA+BLKXtkFSlx73lkY0Y5uGaRcoLYZ
z8GYneys825t5WdRtnbVvq4QAJg1taeVL+3roS66atfZnN88+cYj7rPyvGXie1yChqyh2vtGRyn2
m/xxKFAoUNR6042jiOmvLH4sdo2DyXbrS0oe86M/O83OU8kEsEbCx/emz6sfNLBOV93YpZEUNI3Q
h0k5k9HoN3MRiB6duVZTmUzqCSCbJgrv1I/JXIZFSs0uCXa+OYR+Oo+kvqUtAfra0PT+uczx3saN
n4IbdOOi22Axo2aQsDe3eg0QO1fW/ZJ7EowvT2iPPaxdl0WTljdm6JAgnYaVYwTVYRBW/bXh4VRd
dmMxeedubSH5MHxC6r7hYixElCPY1nc6J1B7bEjypaF+pszpXjRefWEk1cD9KWgE/kVHqSsiiFr3
mNK5CzwI65CedH3u3L05WXLCNbkAcWr4Qxl5vN46X0nGvDTsKf0xyAVkJaDg5N5sma+uOM0HFhhJ
dNmcNcST9zPWwpnjYZKtS1rKkFgTA1gxXhAiZNbRai79s21UxuNA0fvBppLzSjQ+N93Foecpr4M3
vVTWEeDNipvC91AijmvvccGKrIwbZyDwH4OzAu1EGG8NmR0P6wJIP/YppavS8shVNUBgdlRzz1Yk
zXZt4wyLIx7K1iPHQSlVPHroqLWb2h5sPLBuejNkebkfAUNj7jL6+Tro1iX9gWA3U5t88XLi8mNl
eqWIRm9sl5gCVO5NgSzALGYBxJbQHHmm1XpyVpoe6nnX7puTaNzp3hrt7swcBpzQpj56YZbT+iDt
YXnnCDCnDU0imEEL967t2uQsy0dms7UmitHEW0l49/guejM/G1bNkDuZ5PmNaSbWcyt065VZ24r5
J+s7bMAaU6DTYM/SWu+71ajM23l5b9979XQvkwBwrm2e6k62URLkzznHDe39HLpmcUWi/XO/Zv5u
pWmZVA2MXqgY5tgs+7uxG62LtlnUBfU4626gayNUjV6Czbpdc4cJLS+OBQEsgiXWaBtqfMcEMJIW
s4J+KblrCNt0wDqd4qzOVEJjvTeM9YWo8DA6Cc1XRzyFuHmzRPXmbb4G9E+suSy/Ua42hDrj5TeZ
ajQ2+qR9NIZZn6Qwq5cs2ERpvYYzysvxd7viQWup58oxOp6JkVjGTex4rY1FfmJu9Wj7EtO6VcQN
c2jIeTy4VufQGYc3VuHKWRocymbzNk1T/+4H/fJC+Kt7sr2uv+hLuXyriuLLXI79WWusZhdmrYCL
Ieby1c1bFuBVlik6QGW+FbAep8Xs0kuFZuKYJyOGEek8Wr1c99NAIP5GJxgbsdB8cAxkRLZvmtqY
B3sjIRoqBXC1utmkdoRKwFOgZYezsDb6gg7vG3Do4orrt74UHyzH8MF4CHANRFobD7JulMgCN0L4
lxvVsCUjrEm90ScUdcGkBBupUm70Cq3i6pq+UfzMH+yL/cHEJB+szLwRNPlG1Qg4m3Yjb2qr1YKw
3CidYCN3dF/dWkkKedOU/hjpRZM8lx9UkNb46uDYXDTePNTXSyuOjbkyjng8UokekiD8VRL646jt
CPoi+7CTTJ++FnVWauwMGWihLbTv1TjM12VfnHjucpdLGvUj/+ClhDf6wXFwbeVFUlMuRstGtUf1
wWhV1RQYO28pCWk21NqfhC36S475j0bPl2YXLM7Rant912A+l3SdhH5d7abeyk6aE6jbQK9vJ5VX
UVn6z2nXrTu77xgmLfmW9ulEVQvXlzMCVFLcelsWpXE5k3Ly6Jsr2ld7I+bSD46uCuyEPLGg3uMf
nt+5o6z438poWCa4QG3i9SpD7AoxOWHgsqP2g5+dUm7AUUKa5RARQwNwRLv6Rn/QpOBi9w6CDAxp
4wzzwiueqikrdk7HyMnwPV60G7nISFee2xvh2Kl5eqD74VTNCnazq+4XkmhCs6qXOBEuyxzAdvMo
1naOstkbRyid3nGxs2sUCM9l/jzVRLhAfur0z83SlOcZ2W6h2XE3D+i2uZoL29win624N3Hq8sTJ
oqBAcyRRh+xbetojDHnemz7IJ1G53hWFKsV7Xdb9eT0FU+x0ZcbI2p9SaCRb88svCaEYzkGvivQU
SKv4CiHWP2ezP+1zwtqfGGwpGgoG40LU4/Q2rL28pgm9j3QLlez2zsrsJFRuURfQWIwPWNu/6lM6
kle2CH9fS9cbdzoPA/zqMB2bIDbyAqM9zwuz+P4Bn/x/iPdhEd//9//62g6Nksvd9zT/tVyU3oSf
cKbfIN6r/OsbF8vw9gvGu/3MvzBe8y/EBCiykGt+NGghmPkXxuv9Rd4UYNDGHwCEbR6vf2G8zl/A
99RE4GKCBPE35+c/K0kN/S+P2CMWKsBP0GSC//4L3cMGev2CR5ExhFEQOIrXN39L3vQqSiOAvPo9
S1EHcuI492gO1N5Kmj/24/3+Upi3Aa0xtGyi3E/KoNa1hFPkgdxvDTJdrcj+Kw+Zbz7YMjlXnvYP
TuI/opG/sSDbIQcvNaltxfn9OR+xFLq/kBcj9+5gPdiJH1voA1iGC1LQl+pyLar0Dwjj78eSV6SW
YOtrwOb0GagdZe/IZeAVKaXa7sJdPI9dzFj8J1/Q7wnBfDaQfzx7nAn8+Yk4c0Qri8Zf5L5Lk/5o
ERuKDx/engyWdOHRnpXnjterB2cpxL5pRjogpnt+0+toi5d6cQ8NQ4dJ6WewhpiMrnU7EbFrJqeG
m9idM9TdH9xSvzuZN9eXTiPvdo5t7AQnx08gdmGim62CtNoXmrp02+5iqfsbLw0WzCYsKpk+RiOI
f1izs8Tr1E/xT1flvyEMfifrtjdAqh4X26YG/5zxNrNMI8H0caMakkSXZm5ZwOzE3Ac8o3JPa0KM
dqfA0HY+VQv0/1xgYD+bU+dN16fzNp21ndLXr3h5/5SdvH30Xy5BCIzAN0Glwc25rD9TGX6G+IDO
t31ilkRLrInLyp5aCHHU0OiAXgIVrCUALSfTIW8CJ4D1B50RLcif3gQ3on+UE0P10K312Qa4gfB2
ngf5vma2+0GttvO6LouT7YJ6i5gxkdaEmVzLmyav6i9aIh+SaV2jRGsAvhpzGuNRUBC5mr5zx4+J
MwAXfU+MqL23vPFhSIaEPTvNdz5XSBSI9oGd5rQ4afkCs2GOlv9gkwKmxeCwdh7P+HgnlLiFZ8bF
UpCoTjroOlyYLZx7DBWjv7tCeeNdalXGu99USGMSAup5MGrBF9nl6rnnv2etTfR3cMVJ0KkrVy9q
WDHacF46+Ikmr01442TZ96KATR8ks0Tq9n1k4LkiSKhurrxpYVzISIwnd55VjdCRIel21NmWbz1h
I/R7kn3Obai04m6e10OjqmWPHkw74Kxp5+d+WIzisCT6snEgYwAOX5Qnz5XbUonz5opAlTYeS018
r3mxB4sMKjdsfL+6oJp2k5np6getqUUXloafXFW9ahEi9PKCcB3dZrhcOiesGBvMMB9XEqMrWp8v
LOmpH5k5QQNobfDcBMkWPD9r9UvjuckVoTvTpeERjz0alXmqVF5S3CfsMWoE3So7Vfr0X0hExmdZ
pgCbRrtdjk2VGOa+zxl2Q6ceCCipCFBlNnOpYMlMUmEO/eSDiPipGHeQi+5FsPYkUBWV2b+LPNOu
08ERyykj0H8hYwlxQOz3HriCnN113dHrQm0Px3JCQmYDzJ/VnS5PGEYEH9Lxy9GNhkl1y4lVxChP
AESolnKVObs2y709Ip5yN3aCMicSNWr/2szzBUySmI8kGq0SIGBw23XXSNeQtG2rRzt1Cj1KrH5+
M+2uwNRVCOKPSkmbbjyuakkv1z7VCnaCgqjUsixuk9KmGXtYau0hbX0QAslsGjUdg208lCM6A2f1
AR6gm1wc6cQmteQSes7trNFCcPI3oKbdIBvpLfZ3/wPH6Tvg7XIDd1bwuMvO8RWtdkA/cgOBnMW/
SZYJ4KlKH3HZXZYbYLSCHIkNQvKaujzXqmA45hbZDIkuRYWGCtgpAUIJmw2KyjdQahotgjdgbG+X
DbJCWmHGzgZj2RugtQp93hH5UpxnG9xVbcCXv0Fg2QaGMVFWcbYG7WO/QWUE8T9rkFc701qqYyUA
MuoNWhtG753ONBRXG+xWbQDcaoD79RsohxsLKUSxQXUz4AMXq33bjvMZEfHe+bQBe1qWDVG1gX1F
69o7Oh9M4ETjiswSK9bM4XoxhgtjAwtrUEN8AfOp0KURr5laj6vh3+PN80HaoX5Grd63TaVd663F
jm6kWTz3yqCEyqtPqqU2kGasZm9BmGETBNA0XYK5m868MYE6CywKJyNn/3c2HFTTDQFTCTY6F+V7
t6GlemOtP+YNQa25b77IDVUlYayORtXcEpPjhhapHWlYbzissSGyPcckEhtKa9WFi7thoObsA8TN
NzyXipv1dk4WKSLxAfhOdfVME5y1dwGDzQ0V7kULQOz8Ayxm8djLDUGWQMlTTtsi5eDgy2A3dtQA
OTclJfKh84FDs/RcVRs2XRJz7QFW26VpMxq1zbnrlEDZerE6z11plFcJkejn+YZ54zTozsZMDVGb
szppU+udrGW6EFM675u2yq+aOr+dclSVofsBq4sNYad+aroaN9Q903yqKlTeQ4ZM5IZ/gPMfOL25
QfauMBBKptWp3uB8FlZvn4r+G7QLFeam7K4NAq4bti5dO3QbIaBSjnVYffAE6yKrozcxVoRihr6E
cZibLI11f14v7NkNbps6WM4MV3XkE9nFmVd41lPGzeJA0iyRYAAwF4YiwNqDySg3SmPayA0EQ+uV
Dd8RkJNz9LUhlEPrsihaM5TQutEj3UaUpB6USb2K5aWyVHNWbYSKK9X8WlX+SqkjTB9ehda6UKqB
hclyniu+qBaaPy3npmuZCouNvMGluu6NjdDxq0rtOs8q4rEjET7dyJ+JRpBdbupYZs2NHEoRMO/V
3LexUaxWmFjZF8BXakD6YSXVfWOWeCTbX+c8aElUl92FXld97OcmWVdzwu/PsvWQbySVbXXvY7Oe
je36Vgp40yYpKjLS1AyMkLz33J5iv27ugt5aWWKtG2swd1WWybeazKoDsWqQt6IFlJBpbIy5vFkz
9xrG9b7ZeLVOmF9Ty5fRCJgQZ82W4ZeUxEAaxg7UR9t1IxIzp6hKdInd+7Lxd3Jj8hK9isiEO7Nz
7yvcVXJoygHGL+e5XblTs+NwvtZLlsF1Noj9hdK+m15xlxLulQarQq2YVbEweLYRSJ9/dzthnNSG
/+dBFtwOsppDO/dnMskQvEVpq2wrxNQtQ11woyIQftgXAANuEhjvAGDDW/bBgi4OwPC6UaMZCYRE
VprSfmHacK/WVScVbzS5ZI7zUFSPuaa6KgqgXsXGwUq/tx7Gyh+6nU9IZaLcQVC8Ysuo2qhcmeJX
AC6p7ikDGF8DqeXXkDolxXltm+fnbP1oUZYs+LKWq2tDM9qVHirN1J+4EvJTlVlShpXWdN9Lx+cU
CjJHvayLkd0a2jQfcpGkHgZmtAehGEqDYhrLTppdPlqIfI1VKT9aZr9jlsgtZrpc6LlAs4ryiDS4
AN8N8bq0potFmtdO5rQ32joPKDpr2T4lrjbrkXBms4M+D5ouXLo8f2jzAtGA0U9IvXvhFk9W3RAw
m/my/9EPwywIyZ9bJ7RKn2Jw6fTiodpUDUhpKoqGmiFy1oq7kNCMC5gC+yoH/LDPSiv1EqjEghZd
t5bOJZ2zxTdkHVUaQ1Nap95V1gVhj/5RpLa6C5Yam3HO8/m54B6w623V3M9DG1u1PZ8L2BsZurpq
uGXpyZelJIcEmnI6pzVxOiL/EZf5QtocqmImzNDpm+AV/NX/UdXdfOAsX28nL02ODSGRRiQoiDog
gzfCnuve2BPPtgRk9lbeEBIWAnw8VGsa+0u53BRm6o53eeAvWTTkes0j0KU31FMWv7anXG4evEAQ
f1lT+cSUI3aDyU2mVQV1syS0El0vmvnFmOrgUu8GJwuiRCndCiWgK65TsjXqRzDK+avHavVdDP5y
T3dsH0SqEpJ0rK2m1JlTcE1T6vp73s/cwxmT2vsubarsZsRKUMHSDouz477BU3hpA77LZGnvuooT
4kBzvHaFiAYYsqvniiDJqYlNI+tftMwMXnp+dxaDX9SRq6rx1mBHOMvbTN01+aodqqVSF96EqLZH
/pozUK8dQmr4jiexLMSGym4g3g4BMxmKHQr39mRb1Akxd67WuquTeXSfqtxhEKOO4NIkgox8VFW4
8YZ6lyFfbbGnJ9hIrmAbFwQfmSPFd+7wUtG6aRm1f7AE+UkPel9l1ROSdcjkMWMiCOZAq8AlHfVU
FnV6U6O+L/Cpz+VdZ0rwTnsp1HHqyOKr9RaTbCcxzafjGK2FSspwzs3sMJoaz0ApcgDvKnDO06bn
U7KKd/erQeJAoVQ9Y5rLvR9mUE7HchmOnb6whcx6/ziTNx96QbE+KyqEj+ZU1cPOrdR6MP0mi8Y0
aE/u1CNMmWfzmGmrDBkesksQ/pFnAlB32shun7TJugsSr/tmJjVB7slIQ5DvDzqieG+4/f8AYaNy
tfwJINx0v//ZGHXz1rzVv6KD2w/8Ex30vL/wGpk+iSVgALQ+AYr9Cx20/gKpABXYEhNwe2/i0H+i
g8Ffru1h/aWNboPS3E0y+E90kN8XeCZBG7blbqlO+Ez/C3TQ3DC5n7EJHFsbJrHJQEEiaef5FbZp
UBf3djDbcaeybE8Bs3FvegtKKeKpItOfTZRSozqNbBLWLmlQ5wfCdS8dMO8LS9PLyByQsBVKH7EL
s08oCjnoZ52VFgXc9w5uxu9JCSgno3JuTj8d6H+D+XxkZH16975BqYtNhi2SP2sDPX4CnXDMYGFN
AiuuNNe/qbMkPw+C2qQqLV3ySDXOl7bAx7EsmxbMK5vsbEFJEVqCtKQQPMQ5FH7W7Ec936O0t+PZ
Jmu2U3V5hsiO/hJ3eO2z9s6BQ3xhieWhnPOEgBvSI6OwiikyId933CLnQ2dl43kW6EuU8MCN6oDw
EYU380of65zKea0nJk0b9+Xgm/tubotzWdfzHyBR8ORP3yZ2uU0cbHsAyzxSfj0eDr7MFlGPFfvo
+x8qkfekPw5dep4EmQyX3CpfOn0153CQ4/vffxe/hb4TwIlOHh0zeCV4l769t5++C5bQmtTJ3oiH
iT/WIggeFSFdUevnM4pM0po9mnS9YUNbxvFJY9U+Wwzx9e/fxmdQGJYP0SWBYOitydG3PgGnbUYU
OFFUKmYVRloinTbUp+qH5vlPtlmvJ47Dn1ocP6PCvKRPLiXYv+sQE7Zdqz9/8FFkyaA6T8HK6+7O
dP0X6Ou73v9jofXv3y4vBPRMiotjEKj0CWJtBHd3Z3VVbNOAW+H7WNtD0jpqz05rR7MnER1J3yQS
qXD+W3h3+5Agl1xjDp+ThIpfP2TCN5sKMSj0IQQP1qITse82ZeT3qRdXunwQTUL8Z9VHvbE+bYtG
+Pdf7L/78NuBtmBRyF34fJR7mg2RpkgVt07yoiftG2KQl8JiUO7gnydlAIP/KTngs9eeD42Kl3v2
5mf1nM+ndE5atd5gZ4xRmzunPE97qjF98fj3n+z384chm5u5AXRKAPrniJ5htvu+8dBueNiIIuR5
CDQX1cNU2/+HvTPbjRzZsuyvXPQ7E5wHoKuAps/ukmtWSHohFCGFcaZxNvLre7nq5u2QFBXq+14v
iUxEKuiik2bHztl77WTx50t96tJD5aOvhbWAsRJGgrc//+Ul9dxxzGqmGCfL1QGv3l1tOK8aZ7dF
ousynNNmRZGCrI1zu9m13764/Oe3E6v7KcqA7Y290PmwRrT2zLjM4vKdZb40WXWmq+bJ07snS/Rb
I6Kfg98mTJS7ZG59o2vB05gSyujMmEIT5WxqgbSn97OE2LLHP3+233wL7z7ahwecFii4ZcFHQxu3
N8vgMrC773w12z9f5jfLJLeA4Q7TP5Yn1sv3L5Kr4X1Eh4KpwFY3Xtdu/Mq6z08HPL/vV62W4gKI
z/0RbyJFOGRo5f+7gBkeApNkbx/dDWUJgMP3HyGhNE2rXvEQ+HW18mh2Lkdp1V/8pp8GDm9Xoaw4
DelORpf3V9GrFIuWPnCV1LsTk3fb5d19yW7bqHb155v6u8eKF4gRIMsjQWAfFv3UzonecPpmZc2y
2c7Ce0iqqQ1NhFebwYGmnfjm9MV69LtfzzpVdgaNI8a0H77HoIFrodIWZpfsb0UQ4D2JG2BeHv00
6+XPv9/vXlvT8lzPwHYBn+UjfajW3Nmkb9is0LSiG9dqtXB8+Jpiom0Uy3TcoCIYQoLYHyrg9Dqt
mS++zd8+t2+kOsh7NtSlD+9HP0aaTkhUQ3KTfR6wxR8ShH5rDLdLNfWvE18LwYNpslRA4Khbr5Oh
0b6457/9EMCSWf/RG7MJffii6WRXtRmXaHxV9QC6+XoyzHNgP7fSkPeUdlin3TmsnZ82qEZLVZTt
/yrsf1NvGqf16X29CT+EM6N3GgKT9/LBLwXVsujR1TTgoAfGG4N2FmQEaSITiVedU65b4FBDhkrP
rZEFqaAj9SO2nHipmdqq62gqlpOxwAmahlGtARuAJAMRpNSXf/6gnx9OfNO6RV0KVUAn2vnDu+eX
XjwzoGfjsu8SYlT2aeBvPObl4TwQ7PDnq31eOtlKmPpy7LR5Rj+y/zBquX2X5mjSnXZ4ybLkBkG/
RQjsV+XtJ1MYvkbissksJe/PdIyP+WlpSiqvymx9hQcAQZJ8mK3MXkxle6lIfkGhCntcNKQ31kXJ
aNcMSO3Wx60kvrvXkceXiEqRDSmfEEzvqXP9YduNQAZkWZjQFigmjDi+aoYTwxCgYYi6sFnKbmK0
hDnZ09UPQZPmz3fv43cFL8jkAMZX9Va5f1yNx76MXRnX86rnALVynMK/UoLOmT/bEQaQ8qt1+WNR
81/XQ3LJyZOD5MeA5bjo0kGXDb5xqvNDlerOVSsi94sn8OOSfLoKUUWnUESeQmrW909gTlxBQdtr
XpnRTLdXxt9nlTx1tjxrCzw/wHi+uODHV5MLEo6E+ICiBkrMx4RZJcfYZ2I4rUzhiQdZZ0SE9/Wz
2Rg/jJzebzEkKMgqu/ziup90B6cLUxOja+f6Aavj+98UN0OXdr6vVoSDE3HELmRW1m3UeXi6Eert
TeZ7qZPe+fPP2PVv0PVduD5pIlRAuA0fTIwR2JTi6ou18uNLycfioMAa5cEjx0L5YZNXpejakndh
FdRYXiIl7B1tYoKVyB7a/fkJNn7zSJHL/HYAwqFufaSYZpPWdzlibNZAkS+auRQLYcml7SGkRFme
rWb4cEt3Np6dMcJ4NLULTn7awq5stMM5PfnxK+/2bx4HTI6odNguqLPeVvJfCt2+tmOulalVSsd4
Tbu3WFh1y6TVm5+ZaD6kPVIFkeTx+ot78dGEiEIInCsnQWA2GACdD1sEPRvWc5WSxdVmP5kPw3gg
iAijGA588Ap+Op+NZV8d3Nyi8QD0yoM0Uncvf/4YbyDcX3eq08cAVIfl3gH6+ukr6XO6l6LXhpWd
j9aLI6PHbEguRt3sN5HXvWZj796CkXEE7rpAXDdYY7Z5Pi8LM4ivNL/Z0dX2z/ohq7aq8YiFhwKD
DkSrmkNtY++0tbm68rQmvkAV4uzgIxi7oJzHVUVqyqNT1M62smb9qZOzuYnsKtj0cd/TdyhroCxF
u2iVHhaTLJY5gWDHaiSrjanbwpwYRDAEMnfIKL4DA/H2YM2tZwa76rorKj4k4TIkn1fr0jTv69FS
11M+l6FPgt/WdFvnWKPhRimRVxcFtNhNjMBlhdKCCf/Q5NFSAHA4zzNGDnDB6Iq4euMf1Ghkd5lX
pc6G+a01f/EyfirgaA7Ri8Cxf+oUMDf8sEhoUz2lTo+GVJTWrSPsO27q98qTT30L+yE5DUfndsto
cCUm7ccXz8KHooVru6RYngRArI8Exb5foGi7+3aWN8MKfazz4mN/vTONqNwWs37vNMFXHLxPRKO3
6/kY2w3Ea6eojvfXK5K59GM3H1aS0cl9b0gycxLPWaIzin4kTNGSZa5qjVhhTV27YzR+yzUrvY3z
xjsIr3J/DunAg5gq7dAVuFdDLU+sfgF1iDFadFrNMpInr+mlmwvmUckCaSH/6bT6RlqVwWi3TzZ/
voWfVxObFxch51tDAPLZ+18pd6YpaEY0UCiVcebIJrlsgsS/8KXi2XHjaIcLUpzMF5g8/nxpCoHT
F/T+XWZfIXIBRBT/wqb9/uqxEXUCdU+3imIkTessRc9gOH6xMyuf+b+Urnyskqx1w0EoD99B4hSh
W2jFRURW2ovyk+SbIOyJs2SS7MrWUZdz5ER0kPA+HZjwTg++y2zNlMPPvFfGMSUN62BmRn70R4OT
U02Ako2GDx171xdqWGvJVF1ifH0sDeOoe7mxNc3KPki/QkwyFndzUDxbJX7TuO6qndW25jfkE94T
Iya5kFV18kVbGMNQzWylY9aXXW56CyqW4HqYbHkcbbP1sb/36P3R9Fs7Lcibbeyn5m11imVYDhqO
EvbbLWYb+Rh3urFJIxdPHGM1cvYk8W8J28xDXFTjHX2bYJWhh4DSNFUYhupUpAuw21qwArXKjSiY
dJ4lbd5enCQ8GGWqoTqQ98WI02uH+VnLeu2ZOtu4bUfLeXZUzahXI8C8YgQKmyftDPmoGNYCnBkV
Ovs+X2MvnHd6x6w3j/zpyhiiajFIyDVaa3r0yVMmijFZvUyfeySHmjXogQh9Z3ZWEoOAtWzrsj6S
i9aR0lWX0SKeUnWO8b9aAlMV9TqVWFQXkaaZLvKzjnvBxOi26LomDUehy0e8iXLd1kWVhIalBUcj
MeR526sozJqkfPKtOj4QCQfAtGJ+HAh4lf6AimxwvS5dNRVaqFDS1n2kliH4is7piCPCSbegsLyT
aawncLKq91OWplszqbMXXQz9JdM9dzFlAWxtY4yPeaHS/WSDR/HShOC0ck6xvIOkafWCR21CDRFL
A1+NjhJDq0iG74bArUKr9bW9QUTkq+om2VJI6AIvNCdeRqwdba5NgmzKXrjoSPCrReBkpoZDMVHs
A7MKULEkbUkEVSlTab/e6oz9VmkWY+NIB7iBbmTt/KJONraf9Lh13WQfp4IEpwZpiK6ZccMAPRhg
oo35tJ+9SVx5LkXL7MjgLLOYzc1pcmNgqTirHYhKnWz0+wawN9Ia6eB3nqJ12+hGsdKTst+TilEv
69INmDkGw1o1vveU9C5D9dJW9cKes3ihsqnA8lTObK/ldB5pA6IQU+v8UC8Ccz86CBMxRq6Mye+B
+7gaLxnkjdRUcm9XXnA/DQM0hshR141GfYGZzK/PmymP1tWA8mOYPO5IZxy7UtRIOU37PHKnlarb
cV9lhnckNx2ctvCNpRt0RHUmRd+FRND7Llo6R9t301gfHTdtbnhNHnuvsZYukpelxpli0zWmtwu6
LNjrfqJtZ6dLlrOjebdJ1nkwk6PgQRmpulaxOf+QOV/mIEZ/LVk0rzP6y+e9LrtlmWf+cSpy99zz
ouG86Wfvu8ku8CMoNb66qEgfpJOZ6Mr5Tsc2c1e5Opn8EoUUi6NadTBkEKut12XZsi0ajn5TMnTn
EYmw2RKrhXHLnJyiAd/P1kBRvCBQtT746KovNMI3ApSCl31hqmuwV8khUmm1Hmjsr00vgs1t+toK
z44LdNzxD3hg0SwU6fPoqqAPsY1pC13DGpi7zpVbtGxGsglWJkSRy4Qj6mUpsgiLd8HMPjRnbb7o
qtk6HzsvxZlkVBSLaUYgADSGLMHN3VvnbuIMBPfm412p1Su0jfNNgq336KU8v1yioW8K8s9NMzBw
TdNY1uJtF0SUxLhr6IeIA0lyisiM2Gsfc8hiR5yf8tHsm/SAkch9weOM6KYeq4PlyWRToDFbFSVM
lxB/G9jSkRvxUOk2n9FQQ3l0qn7bdBHRbznaoNgXF0PgN2uwFPXepp14TLLcv9JSRB7l1NfXPRSF
p7lpk2/uZE9XZRDflGOlvbqzZ7P2oJugh2YcrUkvFnk6kOg5zf2lF7WxsdOE0U/nkuhTUifbE/Gt
TKV3IdO0gbU1lP41zRS5n4vMJDvL54cpT7y7wcM4u1J6AJKu7MWgtmXZiCvwECpYe13QL7nDo8MR
0SiNJV3aVOEHJ29xrOE2bHBbojXNkE+EmOktcvrqYd7J2SCAWpbllcxIoVj4tUtuc9rc5UofF3HT
uBfVGFWvqaGpbyfEAZduh3E9GCr6RrYP2P1YA48wtkP1kNId9+BpaC7OT0j26zZoMtTHcRfgldBf
SD0FGTd06y4jqcBCMJahH3XO8b+n305EhU0SecDCckDVsA2T8ZLm+PDkZVr2nOkFCh2pxLooLQSz
gRrNDsGm2Sas4tr8qNlDWS9hk/mSjL+52DpiZr3R890YWPkV89Hq51xa2QKBYGmE3K/xzlXWdCm1
ga6IQKkKY7IqyHKV1t6I03otqrI/DC4zmUxuUNePK0gC9vMYmB0hCpa6i6JAzmsCUeNjVNnWq64n
3/HGeReic5oXTebUiT3xp3dqZE1hOksMqDQUVU0mfe9unk2mh5WjH6EZZrsg7U0aj5265RxEJKvM
8gNbav7Yz3oAIbOJsX+2eO1AJjaVuNGz4cB5p8UtrhkAMcQhb9IrcsvLMBigxWuKl3WAWbmj6+hb
KzfigLMxOo0xtxypQR1VXuNuNje6MXbLmAnkk0rnIrlH2PI4JXasr9mkS8ER51Rc2ANfUFvxdsZx
sJ8UpDvK/m1BnBVHDs48G1Qtl/molShXHGJsw9is2eWs1mIJtq2Grd0rmSNwT3x1OY5RjN/5VAUF
vUB9EktnV2HQm1GjFPXWUMne5zOeU660lyykeeh13n3hnOqYJg8OJNAQy5cOV6MhkjVbd3qAiHzQ
+wKUn1v7tynVtFPo7cbrKamxxKJvivMtYuyCBRQzH8c8QidN71sZFasxZjbVa57Bhmz+jHimto5T
zqHUC2cFVW9VaL27lnGRoDQsfeR344Ob9gAp0VSFapRc0Mnie+5Q9r2o4xL2KtSHzPfEsQ5qqms/
2JE+SbhXYbYACX1315+aRk0dq2/EmCf7NhesQE003et63h2AI6w7csngwiBuM0ggXvatQsWnKgSg
ys92ZP1t6h7pldWOgOirbSLVtLRFesvLnC8yMR+JkCCXWJfZqp2sy84ddd58w77yI0PRS1R6tVNT
0q+7JC4vslFOl+Ys22LdNDI+TgYrqMPA8AqNFvGreHuO85ResLfh5eXOUMGindsUDeXo6AYtmFnc
oAEL3ZWjemapeeGcpW1SX4+WCM58o/gRDeV0yHMaWEu3d/0zdfoDvelSsbD1BDdEJYxVDJTqJD/1
V63KGvyigBm8oVb7eFQO/TDR3/H3HAberv3AtO3UtTe6Z1E8Tx5sPhC447LiqYVxM1GRWVG8qe3c
pk6O0jOzh3Q/tpLvUET1KomKI3QC46jZPJspNYYG4X8btZFax21QhhF2M358/GGRBbUCrTgd48ia
kfsZ404fM+tOw8dxlpdiuh4SI9lZXaZfCjwXm8HUOeRUfaa5S0MfVbFkYKpYPo3pzJtNANeNPd25
o+zCNKhSQtBPrlA4re3CG0zQMoi1nHNLlJkVop/H8F5pPPUzBze0Vl59YEaSNGEwTZYXApfl5eln
I50WUBSydRAP8UpYyNoWI2Y6bOHW/AqGRo5LItTwOMzkaVKn1517iczf4tHxm+op9XJxM2iZ3CF+
VtVaRKMvlrQshqtWcs5dpDpgkhoTADo1U61rU5MZYKSIZapq5uK2z1PtLLds7A/97FIAVFA9udkP
En3NsifwF2YoX72OovEaH4vzrIYCA0/t2Gs6WZhZld4szUT3ELX5o2xRpUwy34xEJeCIV9pezFa6
NrIyvU5yZGdGbQSPMYnG34pBg1HgjsmmOu35RlxSvuQJN3VGZ+yGnVf5qHupBCGCcQiDhnihuyVe
WXdOtm1llnRyHblSuVYfVREsysEB1dnp+PVbx9+kmn/KUnavp26eVgXIhjXR8X60aLssWo2J5W0H
ALord8rlj4nHa6kLz1lHPokHDlXjyRQ8Ydmoo0m7dAoClTkjSIzDiGk6G1dANhfo4YDq6HBwK3fp
Nr6xj9JOMhmDEyDpc4cccPx1O5cQcROUSnXuLdvRoaizVIzpIxqBOYhmnZt8OYAp93UwHU+J0fez
1F68MhX3w2gl34dO19dzL4ofvVYg7wCbisK6K6/HvBf71qnis0kbWNsR9C9jOVmhY4/QX8cyMG4C
G6f0Qs4O4Yynj9S6NHqG/MzvGkOGjkUqZR/AI2i0oT4bfCKLLGq6rpPatpZZvSpNr9/rdK/JvAmi
vTFb+UZoHVB+sHhL4Ute1pMR3RTleOhZrADjNpxftBb1KElHBBLMDToRmq5bpwvUgLo4IdG9rNAq
h1ktultzmt04dHG/jWFWxPUqG/NNQ0vkPNDp0DaWg9J+7Daz1VDeCqvnLlqVvRsVsFZhTW5YJdbw
zTazcSelBvsjanOe3xK2ER228qAVAftdYy6H+HZ27HiP5aKCsRtTMEa5z/hGsp+StdVQ3ZUWB4H0
VoxJtIsMXSxLWhJ0IKYb0SbufhoEcCw/ENOph9zvIssY1qVV4FEBvEKoNUtSkFdFi+B0lgtuGil+
vVctAmr3VZqOGaYmqFtkacuePSptDe+sybpjT9pPyLazGGDD/BBM6jG1RY+BiTR8yl2aUQj2LsVJ
XU1nxA5PzK/FEEVngYfgzO3acT1HabCytGo3zw1btq09qCZFtxy/lsbJu2+fDnEjGeZdOrsrNYN8
oloINk0HkqcHQjxG9Xw7lPywFaewlpWh7wRo3lRneMVZZdEOhN5Vo6hpg0wzb2yQrmTsaetKh8Em
oUqTGsuOgKtuU6tsPPNTGoymDWYn8qN0mUdIIhurXOoevlKYg965YQFPcxJ5ZpVZsgK+iq0kNrAH
TDqjk0SdEzUiWAHz6wjjWOjAQOER66h31cZ09Tu+hOdOpPfcqPvJybaj3Wwm5R5GnKbnNTuyvRoa
QUZXgkMoQjFnBZQo8xQ4Ye8hMPZtTV1aedruDZMiaJ7R47JSjmFtO8ChEoh5l/7cqCs7qdGWS6g1
19AL6rAWqXn0OdG/JoELm9kov83MKKvQzqCLtcBv1kGrERVgd4KU4qjfpCqwf/A+4c44LftQukwc
MoQYh5JmEZnC5qYk7hrdnntJ2hzMOWOwvg2GdevPsPPGopBHB1FfiMrrGwbDBEf+lKH3MuYDmlyc
CXyb2wRN/yIJLE5mwdBSCRFbkBuC83xiBU9mO9/luM5IL/f4HBaIaTmlLzQnskUdJHem0nrEmPGw
8PLupY/SNasdj5zN4Zr2pnnpmIO5SsAun8ee7V9Zfu8fk9iolobs0y3auOIoSLk/0bIRKedRHJZj
n7M/5Ml9NE0V23fmHLu4M89zKfKjXsMe7Gqx1kfrwRcG7K2S2gE3oHPuqqbg5Rrdreuk9oNnKLU1
+nYxMCg/DpQGqPs69T0YNXldpYqpgcvRJZqNeU+bmfmBa9Etc5QnsSPV7RZvanHU6pS8+DgPvnsV
bDCElWCqQ24A3bQcQUGzEHWpsVPEupvcdTR5oHH46NR/OLPHBpUbLjAPDsjWcdBtCmIhxFLqffzs
0RM51LwTVx7fwUGMdXkodWvyl/7sta+BO8VcLk4ZS0xdty3TSVx4HoYmhz35RaWpdiMbK/sZyWI6
U7mQj21hZdeI73GPeTodLY/I8+U0AtvsCB5n4N+ay4xmzcoSMQ9PJZyl1dQ+r6LZPAiznW6NMmk2
Ci7UXTvbFT7BHi5i1yfxNooofESqp2cePqkVo3p5KCvYLCvOOxBgjMk94BoUnM87e4EjcyTjI67m
pcmlzyG+J0zQmn6X1m98jxTpVmv76wkeC7LAoTsGmWuFYpjiyz7SihuYg822SRyqGj8TjEtrnAqM
IDgfqWsSAfDq1oFBox38u/Ms5oRGBYrKYDUUiq+pp2RID4BZAXP4Xv49aNinZm8EMK8cJ7itXZya
tVXIxZwX9n05WeKbRmnjVVOw8rO6goFkWtrSr+tKhpNimyhmLVhIcE/3SUvMWucpccMaf01Hb6Hb
HIkZ+VOa3GR0HynUnHXt1htlNSmCYx8CCRuY78MLN0iYMgwekz7In7qC5kNbKY8hhPYT0DqBZ7Gk
ww0meZ57e0VbexszbFhgESyXmi9o+vq8c3XW3Sd+vePV7X80Pc2aJh/bZRW7/YIs2GtZ1XQEIzBf
dUyWe8avHoIzcyCWaOQUe0G1mlXeLfMh63YxXeylwyb7qkds0Z1TmGt7dpzXSRnBwulBP/UUeoAi
KUzGYDgkZSXPTgLQHf16baEJ01k2WH7b0B6KYhETtLmI+bk9TCCr4tbR6aMF2970uOJD2lfDuRQs
FLhhjdus74OV3lvEYQ1OGVPlCg5GrQ/Nxm11LUS06vIwKf+qpq119nbgnuJyvBNxaZxZlhiWdkvC
lD5V8dZPc5Lrh9E/JK27B2Kbx4B+1hMuYkIM0LZvzMrsbwzbKDaDPQ1rmtW5FiKATjfWkAdbe+wh
NVmdfATj4j2XaZI9NEbX3tNXc7NwxMabLlMzrg7FoNqXiCnBAZyotcPSbBwnKp6zenblZSCydFNO
4nLyS+jr5RTf/3ng8om9cNJFnCzyRHLC7UBn9H7cMjKMymLdrFfA2O2F1tYnc2lwV2b0pHN5UUaG
vHH4VHfMXF7ZnihazEL3kOpZufPsnsrpUfjuxqs56ud6fgdZr9q31UxyRFKS3cWp5ovP/JsJvMM6
j5DEchn4MvB+/5ltOkzRaGWoN6vUvpsSMPGxsmIOATIj8wKhVntaccy+eoktXqSWocEhLVr7XPol
CHkT0SfF0Vdo489zM8dDiW1YYAD4VMaH0aOllzhpPUHQEi3vFqUJ86iriAMmNtwYGhVI5RDCW/6V
IOk0EXs/MXMQuOCROE0hYSF8GLd6zswT3SWQQCsj3wcVoMfJVUMKq8i7lan1jDz9bkJPvPCbdOCI
QKHuMDAIu9ovL/NZ5qgWnWdaD9k5g0j/OCZ2tfNq4gxmjWlbMZsV8ln9NKRqDIYJkJ7w+sQ/G8S3
IR1tj0pNsgzowvwRNfWRHLwiNKSxKuMx2BQwjBYO43nc82XxQ5twDXhQdvfYwTL2hbni2O26t7Rj
oFkP8/DYZMa8bKKi32hpS8JBYORUM8Wjj/UAKEhquD9m3h1c/DTA7VlMr39+KT4p7wBxv+VHB2gb
yL77qNwNpgrF6IhcVGrOtBybaRMAZTnSic82mBzpBtWuF9/2vpaw3GQvieHqC0ADY/bFPPST1gRh
hQnnA5EPIxxCHt8/6RDTdJn0erXqJsu9cgkzYFZhjZdvv+//wJBuv4Ah/fJYfEIh/Z+m/45i8vXN
NLV7+Y//habonzYnN/gLV8Kb/hY3jsF79y+bk6f/BX4IwpFNthMmgtMf/Q1BMv9yWbIctAkkMrFU
8Bf+DUEyYeAjIkC7Epy09+hN/x2b02n9+3VBQP+E2NmHgILynPzok1rqFzmQ5qfd5GkZeJDRKK4c
+lAudYDYjiRan1ipY4HdLqEZ42tib0x1P28cOGkLqc3ZbdLKYa8nTJJEA13XJv0DNXptXGD+k/3S
wLG9byqi8VxwJtfm6Jc3g9/61dp0Ybr8+w/mefKjqdrqZ/e/3yUmvN2fHxUu3UTE3X9eDK9N1zev
/zh/lu0/1n358kwRXX78mXd/Rfufb38sXqvTl//uP1Zv3/pV/3piaLV93v39dZz+z//fP/zns/PF
Q8hq/i9V7ueHkM8Bjesfz+XLP8Ln5nv/8u6R5Gf/fiSNvxADnr7rkwjFQRj+r0fSNf4CVIWSwkLF
i5HmFED59yPp/XVy1/knh4Ltnnr9/++RdP9CfmoR18XfFbzlm/19Dy7/61nj9v239KpPZYbvnjyB
/IPHHGvgR+ddb9JrlmkzUSoW3k2i+pbxqj9Vi1OewXdLBgBKnSGL1qNuAIed/WIKu3HCxZ0Nsbcz
VVDTNm6i3ZTM9jfft1qiYTrVlWECx+h7Zkb5JprBvEKFKb/KLX9zkv36QmFlNBCWnfSjDnfkbb/4
9YXSZ4A3lTMu496ZnpkQmjeZ60z0cwJs/HEQNPfGwEGryqMExGphLskxWJOMiNoRTa69a+gXJqHG
mlBxrjU4I/QazWER09Wjmjp6hj9d9p01PliNMTlhPVvaJUO9ee1hel25Xt70YUq752GmO6RfiLxk
5qMDzbpy0zQ+i8ySKREIiYQju62SsJuALLacZ75S6HxUWp5uBbsZPkTuh43W8v3aYvTU5jnhA0sy
3iJOMrEX9krXUFpiB/vlUf/nQ/RrXNxHVe3pUvhjPCRvzCT1gPXy12UsqQrbwJ1IroE3YQYopb5v
tQgpVcBYzmsjbyP68up/VpxPDECdO/nfrzmbfsLk+27nO/3APxcax/3L9nkDAP1hTztlufy60CA/
xbaBBJ8ePTvdvxYa/y+2S5NBgoVSOsBPwB/9vfdhGeZpQrhPoeXwP/n/zt7nvJVEv7yrzJmwGlGH
uz7WYZty/P1Tg3jZd7MSWm7M5MAIOdqys7VZZYMiVlAwwlKk89MwG/YdQm1wK6UPdgJFYg1ydlTd
cDMmSlFCG5mFH9ZPLnWz4WTM2E67BW5ivYwzy9WyFeW+5qRLS1yk1NKaYvBSYVY5MFAudbrEg7iu
Isy8C62cs6u+75wzw8a+jji2ce5heLJfkstVjTSq5OjAsZmY4uSZ0fKBZ6HfoGsKQFdEqXho9b6j
55UkKKVG5lnMsQS/kRdl7QPCxGhc2nSEOXoo3Xtu7F5c1TB/KfZ7K3sVbUycH4NhpJ4jQ7N+lY6d
g1+0bZ8bPVb5YmoKMUDiaX17o5Wld6jNiNizAjkOjSbC0RDG2FyMTkJ10sswV33sWtGfD53IYTT5
wYRkThTTFcEGiY0Remz3he5r/bKgiXLRzImdr1uUViTE1QEBV5nXG6TX9YEDpMvKkWnxvRQOsgPd
3ArheujiRGwjqaaX9mg4XcQQ0BNSW0ZtFgBoHUt0f72H+5N7PzKKFsy7nEVbN2286eBDbiWRe87O
Gp2brBqiay21Rb9BpE6GOacV41ojhyZf1p7vndt8PrFEmeL0iLm9+U40kWejlo39HcwHjC2pV/to
qzT6ibS5Y1zX3EM65HmhnUA5HD8X5JOR16Ac1QECMSQCXebDNwiDJubCzJhvR2TGDHDsdlpL0RM0
oeLUJ/3A2SclCdQj/f8prPpAng/F6DhLYgF4jhWD55++ZmlFGE3sboBrjZbxgMihM+hjQCLfnEP7
WnRp43K0GgZLLqpJ0y/S3p5erLaqXofZ1X8qttoLt5nmeoO3nWZtp0cDIJQxPw1AsjxQ9Ps18EhF
PSXfY+YfY9iY8zQDfW+Hp0FF8skrq1gsgN6RkFFO9oz2xy0gdjvj+awrjkN6WzbaYvQxCqD5aZqn
dKT8CBHrLeiZDMmag2eHAR9X8x7yeR4sPUBbM9322LRXRV3AonEhYjXfJy3KjxEZ3UAEY6/d9Ynw
uJEDrbbVhGHG2XjmQMii7vYmHcLWOeBSL6KVkFLegsW1/EWZnEILUwztJa2vAfzgJLJi3sCbHK4a
cCrpDkMBnku3zC1j4Wuz/12Ws+EuGiwdJmIJo3KPClIXSP50Hi8Mo67oEYk+f+kMv20OTeDFZxJ5
OxQeXSl9Q6d2SlaIqnWmVDPfRTgNlfypF2X8SrJM9IBOAollxVe/MDXXfSzznilHp9uSoBANUU5F
f19b6uNE10pPHWAdNaSuYsEYVt365uCkhAKaw3GQIM9DMRv9k6M45Y+ZPWlL6It0sYhoyC7Kedae
vd5xrCXqlODFowfvoZKL2lto5l63s1j+4lXcdjWxeIVxxTNmob4yJWkjc1dlRJwCb0H6MwUacyXL
Te79CH3foit4cMOm1k2x7r0YqktZmbKHiCwDY48gY1THwU4UkPjRYyoK3qTv9i4pg1Zo14wNFoWD
VAQKjIZVQcvnxr2t6jjDBtrJGtv50kYw+n/ZO48mt5Etbf8iKODNZiKGBInyVZJKdoOQa3iPhPv1
35PV3XeKIJsc9WoW3110xw2FOon0ec57nrffF7C7Jj+jNPl2VDEOerDqLnFwYOrUBDBZ5sz36RhH
5qNWROp3iVdUYVnHoRug7rf1LQFdlPCW3U/TY0MNYXrVGLWa3QFiq0p/Rrn4JHI8V95WS6dKmnSZ
hD4OHiaOiUh39Js2niv1RmkSTAdbUVh2CAbdxqmeECXaqWnjFGWiQJ3Xkg4VhVA/OMtot/68zOj3
StNBUxHT6wtRF6MUD7obze1H6ij6/FeWZxPAepAY457SlqFGYuVi0ZNFomaXAF33yY0L96ljLpI1
0/n7PiB/7XtkVcr3gnWfbtqQsdpkBLlgNLhF/zzSN4ufm03p7dOmc6a9Yib4muGeFZPIyUZYD+Hy
OUmLEATL4qX3CzdfLQhBflMsNrtKsx3Hqqb0K1p+WEDWH6smS7/WzeTcxrGtfUIo7P7QKEBaqEP3
Jhg99uxg6Jktzk9nHMUHw4pkpjMZip68SijQsmETQ85HTcFntR05MYp9TfeTMUwepSGt4nRb1C79
tGv6tpO2QTLI2LDliHGJoYJBEG3oABNhBWK5SiNfqU4L56Wd3iVOIt7rdmnO6CNr62M1jvm4TScx
f9DrXGbkszyi7qOJzGFjjGOJ5Tr12Po+Qy25+JXq0oFNuwCoh48H/tBewizea4OOJDEDvT1uUWuI
j6o9mcYWx1HI4RbuUVj7LC7pbDEa6YfEGQmOzQ62mpseQzskG2gcUTfA+75DHs73sB/bOwXlGdOM
dNlXXZh1sqnYUAaO/ywf9mnhWV/tyCowv/BIuVZkYKVzhZF+Katq+mjpFFVs6lC1v6Nk658Naq45
Qc0px5VD7zxO8anvfjiw4K+H3ut+usmcPXmNwAJ4NAe99AFTeUjMYyt/O6MxrKaA09Yr1duyqKld
SMMGp66ob8Bo9Ir3R1YV8x84O3h/aGatsjsVgKtwbwY4n7Xdo1UqBcYCc3XfQUD5XLpNHvuG1leE
EODuku9M8bASpqYDE9Bq58pVBgxly9Bt73LovgmqlNLod45a6sQVlrwnP+QYAuNjvTC2GDxBse1j
Q/1pjxNojQnAVXVF6W3Y+kYKZk+dBgqRjVTXn10qFrGuTiNvr88p4pgRrQMWelHNnWtK3ee+C0ub
FGXWGnBKqezZGmOhfsafY/iMvrBHoWC3GbZ/nWFIAbm1PGjwC0irCNFdJ7hOmzLGmT4IM8qHh6JI
R82HiRd94ERRs+vUy7SPDllczMumDnO7zu7yzaSovekjztCjneGI2UCWCMNxhzzT/tAbJQK0hZsT
tMU4n3zDiLPnJVXrp5TwTLQdVEXtNsgy8zs29fhbT+b8ZyGy6Ce32fl7LtLqqwtEjV2ol0NnJKRs
NwnqIGhoNoQMYrB1xzK3w/4pwQ/7AwYn6FEiGFPJZnRmDErI7WTPoBvDzPcIBXyZRUpiN8K9ZG8Z
KINuKBDS7E07hrAmu4REBWdSpH1siqF6gndcFVcVwp+fmkRlYVum17daKMbYb01Mg7ct3s08kMPG
ue4Ro5GKxMf4BtQuhd24i2GvWEaFNLAw8Ljo4s6JtsxhFE2zPoD/wtQvDFwDaOiLfnu3gBeKgCrK
d39UTRrAurCIN4IkJIrWxgNH39vKANeLWq5NHbUZYsneK/AoTRIlvfLCLkm3CpxkYmPt4qGLXhAQ
mK4zPptpE3+qyNTjU1KUIU4IpR5/KpV5/OU60LUpouXqhG6ZyqZtVinJbWYW8VtyvEqDan50nos6
JRXPGR89JK3L+1xTyXNTtQPVirKeib/t1tixL46WGLuUZVYaQvlsUPdlXEkBlratBKBLBWoFAD5r
ptKssc0PEE5qNth25j+Ax0v4OBg6v2EsQw9Q1qxFOskY8iFbT1Aq8S9CcP/L4BrRoP8JyP1j2O7/
YAhOOj/+83v4v8tIJHl++CLmb/wdecOklMsm6CUgmOQNJNjqL+aVbbyhIMzSOYgsalMNjXjd35E3
9w2vYEJursTpyMTb/zyI3TdsLTyRCb65hgzY/c6D+CiX4drko1wQSbzVqVFex66WYkCXbUdYhcCU
8y2V6ihUz7u5rn5UXv/dTVzmMFbOsZ7VN92Amc9sIjl41WMnQjlHJYHEy2VI3LQlUQC+zKqmzETq
7LjAlH1BhOBWuMONWxa/ujR9npQOgwcFVQziQhZddddJq50L7R/FkmjfoZcJskP/gtN3GBUgNFZr
HXWycJhJ2vioMqgcMLPmsS6seAIyvPTFxlC0hfCd7aj4N7mNYm3APY/7MS+VDTZvCUROZOc1WoI0
9u1G5Bu9RfSc53Vd+S8/WE5+4s0HEdT/rJk/A6r/+b//9Y9L6GCh/S8X5//FZUe0+Z+XnQx3f/tZ
dQeBKP7G33Eo742pEzOSOAEoKK5cW38tOwugnAWwwjM0SyOmZDIZ/l52xhsyMJpEHREkIthE6uTv
OJTxBpwVSmvWskFYyXV+Z9m9EOZfhaFI21ESLYsYCWCqhDBXyWBM4rtSr01lm1raHarEqPeJPyS7
JbNCsSP1abY7JdSVBYVusiTbjiS1so1Nq+X1hgDoJu7n7g9rGaDU6lk+/sLMEsfetjKpM7SchjoF
Qxt/SpPGTQuT9ENllel9a+eL8efa+f9T8VVuTw7fP0/F5/gX2ZcY8OHBbJR/6a/Z6OgykSJDonDh
KMOX+8vf4EP1DTOUiWpgbAFAR2Zm/pqNuvMGih/5QHL38u/IP/prNurqG/4znAOOQ9qXog7jd2bj
Oo0si+MBRpDOMfWXyX+4+1ntiMJfs+oA2Xe15WIHHbm16/2rTjmxya/32D9bcWG+STcXfW1iHVlC
mMZk1AH1u9uhJ9SK7LvY4nE7bqZqLkEUmvGFHMHJL0OPrUpAJGXDq3NlqeJlmU27DgpTr3Zz27W4
zNXdn7vxwWb8OhMhB6J+vZrlp6EixWtZRU9JcPuwAwVY5Q55VB1UWoEnoZlgX+irsVfxgPSoGYkQ
92InTjLvDhIsJn5LpOQ3FAVTcYC7k3XdqA2XQJEX3xN99BqE0pUw3qfwfUWg1xDMNxjiKXcokhT9
SUAq0PcigeR4a5LrvRdQih5rBLVXXdcr9+eHTe6Uq4/j6YwnD5IaLirk6Q4/DvMrD/EUVgvdophP
iq4D4jLLGLGaG+sfBA4Rm3nEWI2bdLhPW3W4Ms063WP2S7pNaZzxQm8fXRZUnVsC+hkSkJQkYsJ9
+INsD/cD12moKlFc+4YH5PQlmahGWNRq/gijOn9SQOGgCR/szeSinlbUybzAADyeWJwqGqQTMvKA
eNYXBgszFdyfnTJwwnz8lNhdcT84ySWu1tG8AqSCXEBT+Rcp0qNMfaKWajRGVE9Rrrp1xyq/UaU/
LGUJ7YVePVqdkssKL4bNhoZMSW19nU0zrV7XOhVFllmUzS0v9ukTcRAcrF18xghdKj+1qB3S312f
tOqYWN1w9yQzbazW5wxpbWbeREEky7h5O045hTddcXV+Dh/1I9lIxE8G3SkvA95qxkS6MzRarzVB
AlURw8Y+2+Uuq6fPG/d3v+ilKRM+GZd0l+zRYT+GtZeZUzc2gdJ3cBwgC3aK0z6e/x55HT3Yb2iE
cSLRConB4h+HjaSlDsgkrWvKHj3shDF8u9L7aXjEfaG9z4Xl/O7WDfqRTYCmyO2hTVltAQmHF1Lh
qZGlMU+6kdwtZoo5JSrfYlJ+UA1Yb85/4NHyokEbwgMDJh858or2ejaG7IJLSeUj+kA7wmsjDckC
oab9N63ATgNaZ1PxtupGR5R6YVPmG2iwfNH9iW6nAV78N63wPeSpEfxY+irj6CSkjRys2IOxbcLd
nI7fJ42Q5vlPOXrHIZvgpgBrFsgPL5C1UDPsm6FhVvItxEG3o4Z1gA7tHpN47WOBcPqOYofsqtGX
GNaISPaNdECvqOW+sI+cGjkHDYAlJwrIE/nnr7QQejnklh4ychRf1dsu94z9gp3ohQkpn+DrFQA6
hqmhqabJXXo9I5vMdjuSKQHEY15cPRULaTzs9GLEqH14jhuip0SNNgZEuihprsNa+zpRwgIRDbey
SiNl51HodH4QTn47Gxn9j8JKfbkmvPp2E3+n0NL0OpgN8Sxv73uzmS9do041QhqdTZpZy1Eo94ZX
jRgWenC1pREKDcpAUWSVt2lGF+bTqf5FCuTyIkf+y7vnsJWuc7MKGX0dhG2pXomsTp6pIWlups5J
L2zO8j+12szkQa7q5OZ1XABXJ8/MYGBGJepgqHplQ4Eslr6qVfo19dRbMWXSfamZd62KW/D58Tpe
NIABNfZPwh+SC7RGA4Z2FGK/UtUB+cfhSyosbGTIggW1wHvc4HZ2K5yx+kXBnHU/Fll+k5tGuLVD
K7kwc+SgHfQBmj/DgaSocsHisr/qA4L/RtVjORDoUfOHqirUMM1Dvgv70NhkBCv98x9+dNjLJwPv
XD6ffQnFxWp0QzfqCjw0gtQssIeDQ0WQcGD6PqRhD56/qMA7FOhnP5xv92ju0i5hYo4t12TpvryK
X83d3rLHNh1FGYy8lu5th1WLTZ514XR80XCsepPnBdQf3jPkx45wb2QI8a+diyAXSv9BZs0QP+Xi
KmwL5XaGh7N1gXdcx0WMFEBx8geno8odW3d3a4ti+ULHzdemW1j1NrdGG3jbmE7AqCrv2RHm58LM
57eZwjHI22UIbL1jkLKmoQ6faviJ0q4bg6KWTalOwlcw3H5rOOawo7Ayw55qIJ+Ce8EtxlW9T6lX
sjN61AGYbiQBwPh2T4IvDIp8yh7qYrHJFbKv/fYwQI0kb8frkf+tL6+K1+WjTqVZEGN65yMwG/0m
Hb6cb+SIBajypuQ5xHULmj4B/tUWMuqKkmMyUgZtmP+I6uRxsoESJUTatx4GOn42lE+xoQABXHZo
tq3NGNpBLDDTMrKS6hZqW6cW89oakcv5n3a048hfxrMZ3SKIaZ5th9NfhMkAC2Zh+uuTuF60tgXK
aHgbXU9JHmoRK0BnFyDH715YeEfb6qrlVZ9YjZe6YlTLoBgLMoeDNUK2BkRTJNi0nP/IE2sNobF0
f7SwrEZbdfiR0bDoo0q+IHBbitdKm5yBLEi60JUnW/EkW4+7IZfSVVdmRm3AeZEruhNaYACW9I0l
/Pj7n0KZgAFr9+XSu9quVMVqEtQjRdBqbuMvcBc25HG1C2NzalYQlyAkT7ydx8JqbGyjjSiCTRkb
LhfUXZvZ5zgcLX+GkHBPmax9M0Y9yqRWAUr++x9I4FlqxlmXCGEPxwpKbiKw1CqCuDSTjxgeUYXV
jtbV+VZOHDJSP06UWxpmQA0+bGXBzgZOT1IEetHYt3gUjJTxYvtcRdSCt5EZk+P4TxTs6c8N93VY
5ESHMmAEX2jQktGDw/b0aaSkzU6LQBk6JbAMQUp3wL0rrVzwQAK9gj7gulWUc3uhP+XFfXUAmFy3
2XrA7vEOW7XsYZE0jFCeggU/S98iabtdxEJeOGvT9zaDuoucsvUpn242VV1rd+c//MSiOGh+tfQE
k6hWRJcHSmNO2wKFBPaI7XTh9nJiOGWIGzU/o4aoe9VKRv1nHXYWrXimdTVx87wi9QqELdYF2Vnc
Ac5/1XGnslmyoVDJyn0JmcLhcC7KxK26ivOALKjql2n1Gamy9cV1U5vUIoWVWRWbjwqFhFuweO71
+daPJxOxetYmslE2G+w8DlsHAqIOla3WQdpkj+zRnm8KR3lsBKX9OcjiLZNMfYA/cWFXOBJ3SzQ8
YS95c+Ekg3Z92LBmNGOURGEFkjPpu3t0IbDrKCxzlNsJsOgvTFrxlXJbpeneTiLu7nkGWN0W4hl1
OUU0eZ8mpCBb4UxsGza1qF/aThscnxiX8m1MYVAh5pmnFr9At7U2CDmJgjrL3L9TM8UB0CcEzxY9
CqlDRkOKtwPc1O5jafXimlrO6qtA94YznIuujURz5z7yzvF1MOnuF3zo3RiO3Bh/zYAK/Do/JMfT
HKQxF2eCRTz2qKM+7BlgOFMaknwOHE9Rv3Sc2FQut9WX860c31UxhDB4TBlc5KRDz2Er5bAYMN7x
2VAIcITRdKeNnovtU/mMJTTy1871LuwexwFGlOXySUJ7eJmzXx422agJwl7UJ4FqmQKu2BjezHgS
+qyP6MZDcLsJM+y/JmQxRF9aPX3sHHiYv/vd8kdwfHNJkW+U1YQvcD3M9C6kgtSTt/McMtONaBb3
WpuiZd4UTqTdqqG7/Dzf7KmP5wBkossaSq4Oq3AFapA4AklRBH3i4B9dVyrCMFfxTadN/Wnspc44
db/CdO6oZO5KdGTpEpz/EcdbjQ6r2UOqTZJOZjkOB8BT4rZQ44WTozTwyjOcRNY2owUam3QL8gkW
I7H89Bb/3BED3cy50P7pTnj1A1YzoOq4yTQhlB0BOP9t0y/p2wnEwi4ZRsVPLau+jWwQTRRp5JT+
Vwo6ct2+MA2Pl9dhJ6yWV9jPCLdnA9JPIr6BWnffWebSXTijTzVC4p+8O9E9/r3a1PuO8PaAEJlZ
ZsRP3WBCfUdedXV+PE+3QnL9ZUSZWIfjGUfZKGqKXIiWm6rfa4X+BKvKvbBijoNCrk5qgBAbcFTN
PNoqjMFDDOk2XKPSokb6Nsbvp27ufbIIyn1voUxtxDQ8QSaz7ssSwPMMI+qXa+bwUyfFfgDal11F
M/QpRMjpb18KDn/cqg+ETfW3p3UMp1vhbIdN8VsFbIF/vqctevLw5kMrL1oG8srS22bV0/FoNEKj
C0qzzj8YRlPeLQ0Uk9SML7yyj68ftATAB1ULyS926MOWwrqNIObmRTAvCdrotoQz5Xjxrk7ar71T
XnoDXGputS0pOqcahwvNqXm4xVJBAo6i8Bp5S3rtAX690JEn2yPDIyvfpNxGTulXoYquj8YGjWoR
qDjhfCjgiAVKF9t+3Dg9Uekq/O3bHN1JXQrXVo4RciKH7Y1hYSP+pT2qo0FgjThJZdB/t57bzYEe
jsPvt2cgaKAxblUk0Va7S1l2ajzOpJYwgVzQAIp451rVN0Al3a2zFNX+/Lx8iXKvJibPUQqSUSJT
Ny3rgl73pxJVehZWShZw1g2S0PlHX7vbCCRNFZWPippQuU2xnJZkd6nS3IDG8TGU9lst2ytVdFeR
6/Mzke4Tu8RItt4bOc5bbejHuRpfGHp5uqx/KhIgdFEaFZHkpg5/6hCSexhqMogm3nYbl/CDYTyS
qUeBPfeeX7TwKs73jlz7Ry3anLcqUV3yiqvzDpy8BurSzgJDbcfAcNAoUrGfbdUuvcczwL6JnEUl
dGJfMguSs/ioYRRmhFdURGjrJ9oQVQti1ykL5lFYvlKnDaAQCp3Of94LcWHVDOoublJyMeFOuLrL
KA7YtyqMs6DPYArmJLT2ThkDmO4952pEbnoDwWX5lvfUL6GqVeENTd61lbcZ5uADNJ8ccNb533Ri
o0Rmxub1UsLK++lwkAGMgm5c0iyQGM1ro8SjEYig5hu5eynJebIpdhL0H7ZBWmvVVJMPLsFdvp7K
liQo1ZSHb9Rjy555n85/1InhZL8incrlVYZ+VvOo0BvVpNg65a0SFij6mhZiqpte6Dr5e1ejiXKJ
DASPelgW62hFp87mXNSwTICTZIE7aN57xLvgzcJwCeDsxM/nv+pE/3kmB42sT2YCre32yKsPvAeN
NPAiCMMkQKa9k7TzjSvKv3R1/6jkONkUX0begyJ8co+Hs0IoVYGhbZ8GcTEsnDJYIiyzoV/bIjUv
nJ8vM2zVjZ5tYHuGEwEGp0eD1WmVEIOXEITXxmcPBsjWw2IisOqBOgj87q9atVVBYs/x3kboew9t
o8SRPh1vDTcO38aJSaUTEbGfhhNZzUaZLOrVAdWUE/wqoFwZBn3kD4wcSpGdwWaby3B4zHDP8i2s
x7cdBcG/K4tAVkeduXwyk223Xdm/r05NodpZ01GOFEwkO3x7qO3NbInswnZ5vEEbxJQ0GxEISkxo
lYetaAU67XyAzlw1y7CvrNreDZYrAlwyqsC2FbBNBNr2vzsLyTVyOsuvIjHmrC4gxhz3lDbHSUC0
JdsnCGrhy6DXcZzhwnw/8frg1cM17s/8vru+lE9Kiu2dA7FGtJUSjMI195rR6zeiagxoszp8karp
H62RDMIIVHhrR+0lK5/jrYT8DIIwkjBUihxJTwaedihYiyRokRztrSrvd9ZkVRdG8ojVw5LWyNIA
tcA6DrXE6hYpBMYBmJfGAehmjSsAoLZdm6qhryzhRLI2hK+IQuQOHF15HYdt9Dh75dcopHBjwdV0
g39Oe2vImsXzo32seuKHMcyEHqwXi7fVcGvkXihXwNtatEp4DVJ62jZT1F3hyK1v5rKcHkp96HdF
OuDaoi/O1VLjU7W0yUJVHAqp8z/neF/i1yD64PBkb+dtczjjLXsazaay4yDqbOsLRabqHjKm7scT
5LrzTR3fRSTuCeEFgVsZ8FotYQtQpW30VhaoTG8iph2sUEHmasZubkMhlbHpI6pMCYBcCrWdmve8
XXRMYfCGoRhv1ee6gEk7G00W6Kmn7CiLSDdsoCZxl2G86pf6jgrGe8w6KJeqZz1wY6N9f/7jT/Qz
bxpXJcRpsTWvY6rOKIBOwoDjFg7exyBHB0F4xm/F1Sz/fFMnNjGdgwZpIkp/wmero8ZI0tieX041
Xe9uFOywbtDiUz3quhCXrYHaKBDOF9bbiVWNKxisIPK/KrfN1Txy7JKSk4yjdAY8B2FVa32SlBfv
e6e60ZHpZeLEmP2sDc+MEnLU0phpwMH3sFBg9TgXrorfsBttay3rKSWs+9EHzMZFXlWSa7sDISwS
E6PXMGpIfLrKHakD7Au0+uP5fj/52xC4EVci9cfOdriUYiPKbXda0mDJ54fMNZu71IXbh1jTvGBm
d6qzOStkChp1qOrIP391GJqZ1lP6W8B8a+x02dhFAZfCFF18YXM4vo+hoiPDQqnIi8h1tWK5jCmL
VpdcxQwMFUMTbjIlob9SXX1k37rkPXxq3spMHxQS/FJJKB1+FcYWamyhJQp4QYb7pTO5MycNNr1m
0exjh5J52NrmhXl7atBebAHRDcDbWj+Q0tzzmnHyuHKWVQJi0472tsft1hiMS3nTI19LjiT5JgDT
R56B5lZHkuolWjyqIRNE0d5TMIbxQ09lrnEXWvoO2sxVajXXOFXtMWDEi8B5p1LWOVXdg5t0fhkR
dR/bBzOcPjjU+J+fu6dOJZDhBLc4euBkrMljDo4GM5e9NMgJfW6zxMQ1Yao1gI/J6NtFZu3HtK0f
FkuvrvnEaCfCZQgc+PPIaaJLMYQT7zq6imcUaicuyyQCDudC03EnylrWUjrM9S6huOZ2Ktpvuaiz
p6gb340p/GfU4CQGkK1uM7ufbij1wZu26Ts8JUiMne8g2eDhnZofZIHhkfloJMurxV2i+1D1kY0n
rR2wOsAXNnBhGox2VP0a3iXZ49izP1V6PFzNS/0vLk00T+CAyhNTqooO+2MAdRerVOAH3ljzmNca
c1sh5LpwNzn5kbJICQW0IV3ID1sJq5LbrzLTCmkTakLc5qPqzppPNNra5Cz7Ld4f6iYdzeKhw13i
Qh+/fMVRJ/PMJLMKFZLb/mH7E2WtilcNvDJznKZMihwH4PGNfY1vHJhxd9eA47QYYFt4j0bJDuQ1
6SMxwed2xA5DC/e16vh9p21gjV3hEHuju/lNb2a3HZoUs0x/9Fl950TDHcLFbaNmbyEG/GHN9V1J
/WytJzvKPJ8p8Hya1ehBwygPjQxlq1QU2HkagJbdLp7+NE3Zp6Kpfshbq9M2ex7HN0h29zzl7g2X
9TH315kSBsD1QSjEtyMVwBjhUFRZ7zG2ukrtYVsn4e0UeTcU4GNMI/Z44VwXivZU28W1Okc/lGy8
jUdzp4j4Uc9mHfBrxSaIw2oPycmuPveKcTW4VhBOJexukQGlb2DHN+/Pz/uT+6PDhJfhQ8qUVvOe
suioGUcWIn7AoM6NSd0XfZzwMzzv+XxTp041Hl+o1QjjYfa5ampKvEV4mTw/Fc3FUBB6CbyLSyL/
062AEqJog81YwvBen51N5qWo0FToppHX3IzMpI2t6NW/OKHBm3HjlJUESOFWrUxGruf2mAYmtBk/
CtXUV4opvz7fYycGh4UI+RufZO6ULxnmV/eAerKyvCSJG6CTMlEaAVp3szLcZ/WljOyJmwAtkaEn
pePRpH74PdbQmnFqsjPMtrvcYcRgbkHzu9cGsA4fL5rqwlvhxChxvwOHwIuYh7GxunkUhPp6ofNl
OVH4WzGK9GG2w0va5tOtsE8SrZaZ2dV+RxBBFCq3yKAQLSwDMBv4BXDmnh+lk63YKumjl4v/ei44
3FLHXPZdac/NrZ14g897r7gQ9Tk5F2TFH1cnQq5rCCwn9qIbsUgDkWrR3uwL+KFRKa1Y62h3/oNe
glWrfRqZm4SV0m0o/db9NqjJqPSUdKQz2wNuTpjjbF0n6carVqvjR7wbqmWX6E7WwpGOe6guBInH
m9YsYBm1cbjcOopqwpWfjAovc1XPPrU48zxni/fTCpdlp0w9pKrEBvSe4X/awvzx8nttRuCwaWpn
MG+EVetYzttN/z5SR4EDuDYOYzDNdspd39FmsE287H44qFH3WeJReqZGplfesOIb7W2otx60/KEY
Ptttkopt3hZjHzTWgLUhrsrNuIUjYENdRV8MfrbSv6i822GKVGYByhKkgGTI/UCQYlHlX5BRKJ2q
eGybea+X1IBivSoS6uaxNX4aXeQYCA/1/GvdA+/n983TlR0t/FSIUUO27dzC/pzXqvqutyuKsty+
bz9hp9p9h5/Zl9tYxLXnc2Znn1ky1/zNEm5hbpk7iqstsfFqK+23nj7YX4wsNaTTbG+hghqzDLsQ
e4w3TeZk02Z27Oot/BH7ShRanfrdIrQ7+kwsN22dRh+aDCo3HMHmqbDjdidmKAqQEvX7ZtTEXrXm
4sqDfKJi6qtP3obiZqKZjt0snzB0c0kuhEp8yXP6xLtAJq/Ml8paQjqru4/SamFTqRaWPhah4dpz
fwn8YzYwhZ/UthY3lYSHnZ/hp5YsF28wblLhSJrucLtrYebwriSm7vSF4k+dsuxi3BouxDRPbaqs
IqCtBP04kFabnIh6+pPscTDy1uMuo1tDsNTWtNe1cL5fRq3Zn/+sU3sEIVQYZPxDMvEOP0tVR3Xs
LD7L6ImGUU0O8bwiIDMW7ofzLZ0aM7xUKXyXfuFowQ9bKodiIVg1JQGefP1eiQz3HV6LhNeLecRg
SFe/Y9ocXtiXTvUnxTDIaogBc32VP+rVcZgLHV9NTOyCcsQJjPk5XBvFVAXYJfwgv6ZemCQnepMg
sYWmhTMKFfLqttqGwtFKu+MVjgPX1susyq/r5OdC+dGFDzv1OqMpkjxEphE7rHPGLkAzSII8+G23
LZ7DnMNEdVvNb5DSbBOzcTYaMoAdZJPYH8PIvm31utvB/Ilvo0G9VI1yYnAPfo3smFf97BZpg8kw
uYxpGrdDVfVYmpmFP0SYazaZUlx7Jtvd+Ql1srMNtDsyycvFbdVm37NPOi3rH2iutzOtuPZFPVv7
xcHD9XxTJ6aRdHCGZ04JEIna1V2HbT9yOd248i5ZfoUMXd1HaSq9G80OzBwx+vPtnSgWebGM/k+D
q+N0dFMx6QiEA2dBpxelE9KjyCRK2OLVZJXdsCXHqVxXaVnu9Xo0tn3ueDvK5i5cuuSiXB3rBMwR
XBBSIr7mrhbtCDHWxo6YucWC9oe2rwlKl19xyFB3Kfbqu74zm0BtM+VKr8Wl5XSE6iU8YhKpt4i8
EoSgiuNwWiF7wnXSwcGW4tSMpFO1qzwX5Fxz19vi1+LYO3NO9nbWfgzH9Bo9yh0XuC3Twcej6cuk
VZ8dPbzO7eLRUYftlItnaDXzhUV/4mQwKR8kuSajkOiBDn/kQGlU1MgM0QhnCVvKEs9jAUnz/JQ4
0QrYFPqBEKcnSyMPW8mQvKulEpEjmd1xI4ReBZmbaRe+5cTEk3XGbM+urDRmXR02o+Z4n9UJz+ZW
QUI9NkC67KzP8Cyfwmvywc4dsDfsZso8xF0qxuXObtWg6JI/zn/u8YqTiUoefQ57I5mR1eIeQ9HN
TtgQ9Iv16i6zuuqqUQw94ElYfWsaw7kQ7brUnvzzVxuYKvSoxSgw3DtzisFcipJrWrJo18SzRRig
bS5Uur8Ujh+uLOivRLMIrRDPctZm7brHpCGhYu6piorf1UaMR1moZhRBh26PTd6C0FY8AECvn9Fp
gOCqsTp7TsLOAOlZhcLYNxomaRs8kFpc9qrSuO3jzp39BU1l59eRPbq7eMBGb7vMnVNsOwOXyQ1c
a+1dWLNcNnmXTCCh8irV79x2bhoCrAIoaixatQM2NhnfQKLCmOyKF8IzWuSfXpmN3yhwLj4nTtVz
4UVPUcFjTdvB75duuW5jU8chu1sIuZfq6OZb7L9ze6MpyrKfp1x9B7tIhcmXN70LeCfMiqvQqhrc
gOmquyHpc+FHtlLwSlHwX9Vy06p9G7j1sLWaqMqxJjRqStaKyc78iejU2wl+K94Hc/Ips3DK26lh
CEbWCRX18xwO5lts2Bucq0Bf5bekzCbXJ5U/OkOn7XM45QU2BhIkp2G0c8+vT++GtmjNbTaXWbjN
hGpcUtue0A5yZZWaU5sIost6O5xskCZTdHkOWMRWv84MYShwXFsv3eA+nm7NGcR0Vs0zrpwQ/rQO
chi/C76fSJJHt8H/N/EUCd+GIgT04ZIa7SXAvZqaiC3IizkSHEP05fDnpVOr90njevvO6fCgj9Qt
6kY8WEoLOx5H23IPfkd9I0xaY1RQ42Ubq8ZBHGuiZX5nzyiWw+62dsr3zMzdb28LFDWTTQKvIZ+b
cpd8tUydGjxUyFm0d/r4blwMzF9aRX1bJpX5SVNYvuebOzr+uKsS5AI7CUSH4NDq+IM/mMZxs2DD
iL8fgDrV3S5xOty7EI63U4oXHjjmXZJpX6Z66S9cOmQ3HwyDbJxPJM9C3vpINbdMhSGGuEsCavrj
TWFET/ZYftSyrNjUov7DMoen8197skHSvlyVAYWRkT3s3ATkbDPWWLSPA6y7PCv79/ZM6Yo3E2c1
GwuHJ7f/7YALon6Sg5zydDI39PXVSqE2Lh74SlXY3GDGHDNLXCcv9OXR9i5b4Q7DWQKGmwr8w0/z
som6gYhPayKtvo6gj24X5QU4O4vdGOLDdb4rZVetxo7gDkkKEqAc2+ui13KCTQ7KWL7jnIemouqX
oJKL6Xs5b0j8OttBry2ZtriUtTm6JsgPfdXwamtp8GfEb5EHT1ok6qZYomEfDt0l5e+J7uRk5tqN
dh/x11pjN9lmB5R0RrCA+XSAVYez7xd8v211nu4z62Ll3/G1hGJlboIy4ix1CWsZmBJFig4TNA7C
WtevbJEb7+poMm5qSWXs3AQT2FnkwTxY4a0WOZUfJgB8Uy9Vns8P7In+tUh/cu+lYoO89uoaVk9p
o8RlFHMhnn+UlgFf0cIm8nwj+onpc9DKalEALbJaxaViOIzbZEM1jAQ0d7+I0lCdw/GxIQ9z7TXT
Po1ISBDi8+cKvKNDRnPjhekW59V2Ry7NhIWr4j8vS6jmeDcnZBwSTvRJVd+OXfrUFyRNEDxukgZE
J/KHW4Iq9q7r++7Cgjg1Y5AeyFwiSg/W4OECbEQ9hI6exQFwMXMz8oTZZbb6AVna4OPtcKko7/h5
zISBr2JTtUZ4Q1vnwyenUNKld6IgHpqfTpLr4HpN4ymj5NwvQuudZczZDs1YfMcG3BM5CvM9tD3l
dsCX5sLmc2JflQA2BNCq3MatVYylNNy+otI/CrzaSHeKMUZQgrplG+oj4Y/cNvduvlwKEJyYQjID
AHNAiteorjnscF6MUaH1/4+z81iS29jS8AtdRMCbLYBCVzs2PSVuELyUBJdwCY+nnw8ds2ChawpD
bSRFiFJWJtIc8xs2atb1H9Cz1z97yVB+0sAIfNZSJNqrgeKwLxonPtq9V+bL0JRcOKd0iPYGKxR/
Vm3JMkzQnPox0dD7LzBbBMUj6GM7lBD7Td1WzH/MDq6gZfxBOM69Ybc/qWf81WLlUUztSO19/MdO
C9q5gnBPGX/Q9TgnqCqGnRyeoVDkCD61Pxyr7k5DWfWIrSvB7XN45bDbJHS8TExl639eruEw1Dir
eKzhXOnYmTq9E2HRaB3U/K6OQvLIdwJUgT7f5SgUObMMdkGCeV07huxoHX7h4h4cwKsfBcwbLSEI
FByLy1GGoihoIKJ+BBhmDZAjwCy5ENo9An/4t69bJkEF7WArXJ0avI1NZQL8y76zVuDd5I2Okdx1
pvez7TXtZCVZeRATvq0SEEhzyvHsoCi89Qovp1bL2MxdIAcoPeTNi9namt9pq3pKqnSIqsQQIdWU
4gT8T/miNG0ftFKoJ7Cb2SfAaVMwjbNJxdu0XsYVjWS6gRoxrHTWx7ypUE4uBv6qIIEd/YvtBZoB
wQIEVt/oMuZ5lsW9ovJJBm9C6x6JIxwp//k3gyAGSEC+3by7p6Qp6li6LYOodtffGfhanGxZNQdX
3LUPTZQM44KSDaW43SiGg5U9PS0+9IpARYUKezBsUcHtubxNnPjSG1RmE/uBMrmPUBGc9nAt6blJ
EzX/2k6reS9Uuku4oiPBQ40mBB8GdWIC1bw28wd0XBwQAkApC5Dw52nGtLwuJGiWqmrPBz9ue8J2
MR9Fe5VRNm4N/dXLbagnNOoT2OcRb8nwAzQZ9q8QvwK1XNsH1epyEmneFkgGJsKuAqrhYEd53nRH
q7QN9OaHQH/ZJJo2/7XtafglSVrXOquGoleipay9FwzQn9pEcc+rWpqRlRvlS9VMm6dp/A9NqfKf
2EwIANZx/tBYtfbh9qpc2RjI+RHZ0zHZBCfty9+SeN0kcWRTokYsbYjAloYEN9Sa26O8SVmhk8DT
JkuDIQAmZt/GoFRggPeQQ5RkICjNydC2nLQKZ4SXIKnjbIN8e9V+AkT0o2nU9c4eEisYNNk8LqnX
nGM9dRAkdq3IMErIE665fm7jKv/Njuzrz6T3T/BIaReZy8vVGOloxim7A7dn3NFtFucOBZfxhDTJ
EeRzv/AA17i8gMwABMAKaU/pNaSDfnoBTM7rG0A6JnynYYrng03/erB/3WsMg0AtSQcSdA7Qw92M
4hqZfDOBI0XeUaSnWnrN95hQHh9jF3l1ImT8TorC8pI/q0WXGj4zWBz5amZM8clTbAOSW7GUpwSr
55MqsHGepkTD+LUdMEZoIBbg912LkVqkWWWzDxHTqn0Fi0DFd9FU+NYD0TXwkXdROs4zug9GjvSP
DzQt6wJhV+5f/D/UvyFX918a08CsOh+7sTrhAb2aPruJzLNT1K8DDjC1H+dW6mLmCSwefS9plZEX
W5CP3UobPlijRldHR+tf8xUtqx9bZZVRV5U4L/MVnsqho1Zl5kaSB1kRQxjH1Ud96c2R9+T2ht+O
zW7ZUbAGc4awzCY9/OZY5SbIM6uJRD3OoWoUaKB5PilAo2XOwVj7yIFPDI9ow61QigClvfvEzdgu
IFrKJmoNXYYlnPQQ0wCcg6WlRbg8xyGF8aN84TUjv5yhuaEwgMpgdUe2vHvUhyarLQNUATPssKMf
MW0qwtKWW897XL0XC6fxAYEUDAP8NeZfBy6V6J+Wg4+du+KYhe/AEn9PnXmdToudLe/aoaitOxP5
1DQy9dWLYokBMgE4trPw6zV1ubc9mX1c5s4efSWdqUdkbR/rfmUL/RR7abLpcotyDpTcwNiugl6n
h8Ck0D12yh4bZS+xAW45iDgUUbdoKpUx9j94dhABmCq5mbHcy2JefqpmOX5YZru+N7eK6qKShTGM
iZQbhxoQwzp6ddDT1BoOvuYb/ViAdOhVcVxtVnV7qy7voKrt1VJpugLVGT5njlNNF5TDsL7P1qYo
A0TsCl9XpVFxhoq0P/d9Y/ShQn/4+ypw1rhX8cX+2xjWjKIqiQfW5GWBA2KaO44ft+PwcZiF9aJq
Y3vyCAf6k6nFtna3acVYfjkaxeTT10HXfarwbDioYb1J/DaZYu01CgFuDZFrexx/efxSXMb6YpBZ
1NOKLQIe22ENTUNp38dYBzmUKTOvQQg45Z0QpE8yHFF9EkEz43l1qtEDwXMK1Y3b53V/G9NJAeBP
OQiML5fxnujQ1RoUwBVpQnbS7KvYY92nojhSfNqf1NdRePC3EJ+Ab099N9UFuzltjSMQ6Xoom2U5
Z0jHBrqezWcdAGSAv8kc3p4aPajdZfQ6LL11kj4a3wiuXS55ly2GxGksjsSA2mGmPTX40P8ErOCq
J4zkp7sG4oznN14tjWAoO/HRip159GVpzRr2KCtZYuOoH0GCLx8AMitkieqLnXvep2Q0i+9zDW3m
5MECAaaAIctnDIz0n61hL2vQOMNiB+uYqd8HoZVz2JqYtdDm6EvzfpbbNsMYqMa0OS6wdhHGmn/O
5SJiaPeZt/hZmcaJ72B40YSdlntzmFl1gvPSaCkeLly6zAFniuR5XPrsSZZD/Oc8KUjuz17zI0uG
RfhFDtPe1yFzfBiHxvyiTXP5T9Xr1X/zJsG0Hvs8awI3Y43EW15G4UrJ/luYvfcuQ4HPDrtKZajN
nW/m3NszJQJnasBU2iiyrGOR/szdljCmLrrshzJ5Wumjj4N3gl4PX+11QZoFduJXrV6b1ZcGe+Au
T/XqbtT7AQgrxIufs6kNL3ZWeTADLFueFwhAH7jxwPCWmq48afg6xScDdOmZ8wOISldU8T1V3Olb
1ZjdB2FikNfGavfBBd4QpFb5VAylguKnO6gViNaGjkA1xZ/tsbUeCXCcz4Lm3Yc2z+NTST+jC2Xl
LY81uCzv3Ct5hpkqep1KKN2uUf/bOEXv+ubkZVlA0c6S6D0X1LIQFFU6v1Rib4oQIkm+a9U6tuGg
acO7fEyL5U5ajWIG/xF9jvobToHgupwUsZDG9D4ohV29G9XK+iKQ0Sp95KHj93Pr9R8TAMIJbosF
9B6tVFzuabVIvrjCVj7gRlx+vX1Ethfy17dsOyCbsgp4DdTL3vDbEuk5c1zkcZR0aFfHKQpCQ63p
d05nf/n9kYCWbhIJiDRRer48iqS+rS6TkvYtaliPTZf+0w9F+071uuzgRrs2JxDMumpRZSIE2b3P
+Bsl6TinjETtKmqTUj6uTYzpITYyt+f0lqoF/wPpTCTZuDuBD+2GKtzGdbm2gXInHTqCxlp+Vhyg
aNwNxplMZwlTsyOmhgETpskIkb8oj67W1/nsviE/gh9AErBhEXaX3NQYYL2n2IvKxF4jMdulb83e
HNVm9UVfhkeUPKRvx+4UWHH3o8p5GHGUrB+l0v+deN9zfOP6Pv4zc+1HOzXsf4YGF+wuN5qjiPzt
XqPTAfmdUqvKlbxbrLl1VlOt2Wu90o13MnX/El05nBDw+F9H7P+Tv3zltTEBHoEjhroINmRX0nWT
GGSxIeIotuw6HEsLPMrgOCGdVhWpolcfQqCKv7/vQCdscoqb4COA6ssdnsTZlDMMvVMnUf8Ye23x
Ez2fzvxZ+18sJTRcGhwcXJK13WFytN700oqhvCIlzMmK1AfRiimd1q8Hs7q6xymbsL/JoWAd7cpz
nlUME2JTXjTKCRxnHZcO6ZGFk9+qeycBDvB+4vHFtk0bw9ZtqvuWSOLgKd/Wbr/H0XijCIk4u05v
53Jt7SRLFkrpXrTmmojoaoHgSmc3ylYQVYi2y8/tTPlMWNXRV706Mn1/9Ai5UNi7lyNbKi6OiqCv
26M+snmStb6Ztu6DMqL9XWRT8mWpc3nSC0s/+MhXIrNNRdmFFE/TU9sXKNwEvS+ZIBIxQMPCiqjR
aMB7R3KIV25LOldAOkkJ2E17GsvUgiPIqtmLKiXOQtzG4h/QkZ+AfzsHiK2r86FMBqST4PuNg4JJ
ENSKQvcivBbbd8BayPszbHBv38nb93izUyCHWTwyRNt75W0LSJ9HwMEoFVqDozS6yNBm8axirP5c
0Ro8yFq2W2s/nr4ZawAdpXn0RiZF5ukMDNaLlCptX7wFVbak6ZtTXY+lb66jjgWnQXbWGelLJacj
INq1q47blEIWe0W39jC4zFpFqpYMHxvOdO+ks/dezx3Fx+0VjaV4hK2sZvO322t87Uz8MuheA3Fq
tBgoNoNilaf+7Ow4fzScMosgipcfFs+UiG5IM1Qc+/Ptga/OllYdxAG4q5SNLw9jb8+rBDjLxwXg
gaqVrEPXEOKs9q3E6T6tP6ER+fP2mFdanvQIdLgkG9iBTGJ3Awy2lcdoDXJCtPRHLchfqB+nf42m
rQSDsYxRr5UrHnOVqUcYWlYPElF5P1G6Mop7izt6KTtA98pCd9/5Zimyfd9Zvf1OX1HQKdkiEWoS
9rk1PQCqY1uSnzv6vaD7A28A8W/0Siv+U2P4Kasy+Xh7dle3L34XCLKze+HmXK6omc91Wk+sKEaV
ReerAIIfBwwwQXnp7s9MIPRdaEn6qDqJ4WteLI/0wK7cP7QfeVxMUlr6JLubPZWrQ7bF89LXsn9W
1Uw8Z7M7PEvHLIPVqOpn1RrLJ7d3PL/DWwWL8XZ6r5DHhZVWqKFdOOK+HGb3PKF96S/YqJ5EicxH
sbRWMKpA/vvVnR51ZVX9CU3IGHXpMzKQCB2vpf2cCS05IcCkfrHccfa7pnNCDxXak4oheKjqwCVn
fgs2sLr2iAYusp6aAfZpzlYgWKfBoMtvIkEJwsdM+/bOLdfq2cSW5g9NS4r721/ryhWKNC969ODy
6Mzsg2h1EK2iSvaU1Zfjc+OO3knNUuPgSrtyvDcvEiAUWDIAuNntibS0shh/WQJKS3Gof86ocTdY
BCeyo5exFCLUy76Mah6T6Pb8rsWyG7ASYWpubxKTbQF+qZHUmTZOo8VrC2mkvG9Sox0fUVLRB2po
s4r9edEs34WVa/dNwoHQ0wLhUDE7J6jK8xIATDT/rDI5fOobbHoCNAnVJ1dN6wobhA7HeCfTsvt0
dabfptxuNMCNasu9RBS+76QXS4F5ubKtWaUZZyURfeDocwN/qK1DHEeHkO4AeqgkFJHiDUco92un
iFr69t5tbah9lyEBjDgvsiZIK+GALHps+n3TibOlxQdX8LUtCKKYUhEXECVX4/ILZZ3roNPKRLVs
TKLMReQ1URP1YAu+5VSzngTvWwBkUVd8Lab9shHmrMzKbpVEeJLqV6R1mSt9CCEoxM6EaiLIxnz8
1EmZfOg8a32YYpGJc6aIjP485ANyoHrpC7+fvezT7U36WofcPflbwYyuDhUlCkvbK/XLb6s9R8lj
R3jR1Nthq3jf51xukrXlqUqsc1MXj2Mt3nkxNZLE/FhO6n+LcX1ulvIhkQ0+ktNparLAUqtPI53b
pjeCwpnPilafdLT2FQ/dl4QNMxhjCMlU+hg3H6lqXnlIKfptuDYkk6nH7RKITNhDAQfPjUiQoGIM
ACjLZjCDzsQK2Ov70NmYCwfrtm2N/boBAANQR65MIL+7V8SiFsO62m60OEP3Oc5y68UD11fRlZ0L
ptv2nk/2Lv+Lsor+B5SgSfrd4P1QJCUpvx2z5WVBDeVnTJFWhuY8P+e0j0s/tbL8T13RUGBekPL+
JgoLQ3tZI/KNH3ys/1HEuXYkN3Hl4WQF6e0j+wsWd58XzAMmK2m1uFHv/RCiXB/RZi/vqwbIszti
JSDVwvbTVhYnI4Gad3sp39SSqdsgHmiBJ4XygeLF7tUUsRY7DYTHKAew5Dt5i6Fwd6fk8rOauGCz
tApPbPGp8rSPqa38Y8Ll1LPuSCv+6i5ywDaQH70+35cHQUOvPylAS0dr4r3TpnRrMK+8l1WWnLy4
7X0n/vv2xK/dPtDBSIe2KBC87eWI0yAQIyQvjhptQiSvdJ2gTrmCbo/yCu3c71RuOEyC0L9AamN/
wjPVbu2B561Plu+oSrhRVUqYkzCYQr0oM78pQGs1dPzv56KSZygxQ+BpqfXFjWfUFTLHvLO1pL1b
1w1ZlFXTGaxV+rQgKfyIWq4RiYby7Wyn4h22I7+PqNlcPzbQ6oaCxPzucpW61VCqrjHcqB314hEM
ih6p+tT5aaLLO2/NledEUeaDK/vqpyFGRpIDCjQ9k8tBqYevSIetbkRlJqeC2dqwAVrrIEK4duwo
VELnBU9DlqdfjmKvspFGPLmR0Nw6glZrUxadvKhd6/yLZWXdEz6h3mNZje4nKVpxMPy1aghFkE0B
DemcTd3icvxYjq0nFMYvlhwtMMIxYskiu6+B7gV9nHqfHJFNRAHTSi+J7lNsD/rBj7i60hsuGag5
r+Me+600WUeYS/XDTU3NX2LHPPdoQoW3D8HtUTx1d9QsAPUzlXM3UgzZPQ1dhaSNp/T/Zi4AujUQ
0BDZsHG+eEup2iwUWDq2qjbghTNoTpi4qIz9i7kAtkSQj5AWrPXlKMIqjNIcRvZmlmIyn9ifKuR6
Dy7la1sTlDiEdoi4m0nH5SC6W/Vo2nMbzmmlvwh3zd6tHoGYsrj52RAOolZzhzJRW+snDzj0wRyv
5alwAfgFGAgifrCXoQHugOO9OTgcjdRBCDGXK0IkxYD7Tuu633vby/8wjWKufVz/1NXPVEspwBsl
rflAxll4Pt5yTYINXBX/M4zU3HxPqUc3BAkL0KCsLKSxtYV5JG2tIQcrPaQo7Bzb6qBoneZlxcg0
CYyBv/pK0W6dFMcrP3J9Jh8NT3Tfb3/Ua2kKsTbAJmIwqGe7NxDYYAoCQBDD1OiXwMGyiB54FdAQ
mM45OfWpNwYrmFVn+XR75Gvv3qZiQUeROwgK4OWXLnS9tUF88QqtSfpe4lcUtnbxhyblJ3dwP6YO
Btm3R7T5P+4fpF9H3G1gU7ggMFXeIcT+Q9ooP4Wjr2eoycE6rcrBmbwWfGMOBWpmM4cmFdvt5FYO
2VAMvLJiUqo/SlnPrd9gPHFqO8SUUiKPp7VDHr1alK+p3XsPE/LJ4Wy4RTC4w1/Qv37bwRb1E571
jX4OqgTCy+WKS09xB4UmSJQgS3quKnN8+H9kHVe+68Uou3mvYyqTZLtYF1Rz7rC7MCNka226il33
vkiW7EVR/0U+hUioC5KFohZpt3E5M/bupHjbNWvU60QisC6BvRU3bu+ftwqTLCBCb5sI2ysQdbeB
bIxztRosPcUlffxgDV5KvFK24Zxq6alLNPerzPslWrpYhp25GA+1UZk/6D+OL5oVi4e0UJRgHcAF
3v5hVy5NEoGNtkD2rFJUvJw+cuZmP9ZIqKWrLX0uyS7AFJlMaVCtAIgVzTMM56PRMr65qhy/3B79
rcoZqCykTMHncW1v6fPl8CWJyEozI45IGUcZeHkyPaexNTZBBsEQDVkMeMPC7ZKPWruJe22qM6mf
KYrzuPathRUxpBYwWCQooULX+IRboEijvM7EdhY4XaDNhHnws6/cfKg9kBtvqgUg93f3jzPrlpJP
W8XJ06fnZRjKh1Zph6+eSNG/GhH0cih8RWoX2wfk0CtBAe0IesVoqQAZ2fdWC1WjcDag2kPtaPhL
y+chyMfVPQAjXhnlFaPPSXeoNezbW14u8tFeXSfSFszEfc9tjM63zKY8uFXfnnf0EGACbERybrl9
OVkVjjTqbnSiuPNEqCpF+jHNZR5Y5uzczaQ9funFxcfbe+7KoFuzBQQZUBj+vv94ht00hYa3lhnr
Xeuvrre8rz3tW2zr8qlu1uqndGb7IDi4cqVTNgTZuRUsEL7ct3kw3cuoP6VOhLtD8kDBtfu4WNQW
3EQzEP+mXtpqTfxOemBOZvBl79C3aqLaponZuXSvTaf5/YSBMhlHn1rmxsXYY4LSwY0TtzPsSHix
OBtFO9xhwd4eVB3evpyMghADgrEAj+GBX57wRphphrmmHWHJKs6SeCJE6ipE8nUmSamPVM6PhrMu
h+sMr+vZVXYETdUOOrWRJ2+EYqI6Qxzq2fj7UTrHn2SPjpqBUvLrd/+lFpUJRSqrstjRbDTybu7p
wYpGmQ62z9sLh1G2AJ07GjfifZdJdraB51BnR3asF6ERd/OH0UgMMOIK46m2/uSAOAjWbD5iv2/r
dRn4UGiELMSrT1GYhvfleoqk8UqxNHYERUcJFtGh12qK9j4rnPGoFfF2KKYHnIMFhdm6r2w2Av02
AkgryupJv4cyHt+rc9EeAWSvzGhTqMPHie49Md0ulKFmUCawgq1IpEryWGS5fh6BEUV169QHt/WV
oTaEKloswENAq+4eV3NIUUOqUoRHMqVG23VtA6yxvLCp16NS0NWhNuXVzUwTeNbuO6VdmnVy8syo
srI6UiY02pNJn+40iO4Hm/HKBQq22FaxZdoAAXu+EI002YOQNqN0rIFqAmc+G2livVPXrPimSU29
o2S3HjwVVzoTLCOnwETyA5buHiCvaiRNJX0shNZJgtsJ7dW5ccNYOObDKAqJUPNofpwS/WfuGdmn
wgBGiFlZFs2r592lhaU9rIhdhbYw+yhxCxE1nVT9HrW9Jyeevv72I/NaJCNext4UFPzlsSEjiUkC
V3oNpely2XE3RIEJEu0syzg93x7syp1H3kn7mbXZiDzb3vjlDqJH57noE5pRVw/GI6GHdacsyogQ
Lw5di1JOv01LI8wC3kO2i3Y0CMvL8SbRTBxhKCPxCmxTashwlG6ZHczqyo5+pdO6Np8dbNXu8Dj5
mLeNyBjFXsyPtieWUyLWHj8arvPbC7j94N0lRyKLggrNIzhKe5hq3DWiMnKHquAitZfY6xJUc7Kj
UPsKGw11R25xXCJoZtPSvly3tnRmC01xPfIsS3lQPDf+2BVJQ1cKoa3Cz0ylPrltM99jjzn/XdZy
iarZnO8lAkYvtGisR8+mHWplbb2iCicEAkpagTlYlvqDk65dACjSfm+JdIl+d4FoDlPO3Gq+HD5n
9y16o617u3H1qLAososm/um6Mvk3g2xaY6hVG1tEeLk8WruWAyr/eqRkePOUQ919t5O2+nx7Km8P
i4H5KIVlStjABvexu1kmRY5aDqVlJGB9+jBpsPY9aQIwCmwMsiNr2ispzuWA+uW0lAkVkny2nUhv
lP5hEbKmdpmWf091kT2kTylkdG0YA9IzBy2ygUwsm9MI3cLpzxIrRuRKHO9j19XtycmocZJDVndd
gwLs7XV5e9z4mbTVtvIxDZV9w8/I1hbQnuNES1a0QTsQCDaTOvhgAYyDD32Fs89YiNtQxOW+4im5
XBKM9TwwXJYTZQlsDLjRMtTqWguUNp+juGqolOMvca82dRciJbiEY2EqgV211cEd8/bg80Nw39kq
uSR0e+656ZGhQUl0Iiwzx/MUY35iLN5R8ehK0ZphoLrRDoDR+QajlFSr6GLa13QdEvRoYNOekxj+
Ruu2ZFdWgzzZgqawwCbzsQENjYSxph1832tT3Wyft34jOLo9LqvOU9Ieev5RmjgmpuBpDaFjMH/7
JiXQ30DGwBdILfYtRrVxtXpzDIyyfnLCeJmWc1451en2Xt1CtMv7mlFQmUDjblOk2u8fdZCw9wi8
4Fw7gABdbT5rq/P3lDok3boGJXcqygedGOAg9Ll2SDYfjq3Eu4nLbT/sl5cWzfM+Fq3JIq6N89h3
VnzqYpEGulYdDXXtnuJ2IvQGYop6lnE5FKY/htIsfK9pmKtwzOloaVqWBzaOjP5imb+fyLymaLSI
QNBuDNHL8TSsGDplnpzI1pf6Xh9gHYkxdQ9Ch6uz4n7fTv12Ae9mNWrLBtyfqSxUjguLaWlIw7Pq
nJXTF2NuxfvbG+WVw/xmp2yNOEo1hI/7A55R90vBB3LyADWd6qqdg9gbdDDISxzpiZHcr1DJzi6V
CMCr2fygY14M6aMR53JGMJ5AsQ81tTfv1dxA1qgcRdgr2V9Q5fVnOnkakF+rPmu91jz0xfjnKqBX
eBrYhDEuh5eqcowTpIfER6wqCTW8QsJeA4eS5HEF0n9N725P+Nr6UkUjONuoPuq+L220g9EsKxUV
RQo9EqKII8oOjAcngPajoR1hSrcPtl9grrXN/Jk+AF40l9umoAGoxqlrR0tfVxjBDF7gsI5hiulT
kCRG43fQY86IwtvnifgrgnmCc80k05fMnNxzO4yGryTrElkrjm9iMKdgUWGSjF2p+Zi9jM8DrnRP
Ce8jfRO3e/Bidz679jiFw7qBPadkuXdWTwZAwNQaGmhrnhsZJ5GO9ZTRIatu1xA3Dd+16xlfyNy6
0xcjf6xnxG/+02iyTzIpnagoYfg3yto9iJx3b6XJ+O32x7l2bf26VrvN32htyh6jQdR5euvLvjS+
Wr2lvbRxbgRQKO079E+twAM0Fdwe+crlD54LpVOPlJciwrZtfrm35qT2zM7JuJZHq30aZsw/NNF1
59ujXLkdQcfxpDsUc7kjd/EtKNm5sJHfiEbR40ssrOacGfXTbM3dwTWyxZu7XXcx0m7XlaWBF4dI
uEYSyNqGXkEDTQBpKyuQI0fB012qivw3iwh3ghh4C1L31lsKfI6+7XJeHaua7yqvUegZ5Ed45muL
SDWe9tjWALL2hcK0TZPGbCgUFnJAQk1VKgQ9J/2hV6wjzNzVobgtNgANWF51tx9TRWaJpQmHYLNo
w9bTPyFHkZ+7GpTC7Z1xpf1ByvPLUNsG/WUD1qUYwOzadqTYlvPsOWkTdXFdPJlwsKLZi5vvSi3+
yd259+2xTR8yl1hvqKTjt0KVj0Nl/xQA/g9iov/jZ9H/QMj0CnWnHysv68uSc2FUqnrnaLg6h4tb
6/opq1Xbd+F+oZuUTctLU66m9GOr7R7dyWy6sMWi6WwvNdAzhPjaP4penY+Kp1dSRqrvW5MTeDBm
h3tVOxQY+fgjn8hMYa5badTU8+PqOd81b31JFVBVqkYCY8J8S/P3xjCfRz19njbE81Bk75dGube1
6mtt9cFiqO86RwmmFYX025/37fVCtEfhjocHNgzqlZdft6P92Ou1tUY4vsT3yJAOgYpQ7cEmevu2
baOQobuUnUgSt1bWL3vIjVVrQC1zjawubckGxHNcxO+0sbMDR4Xq+btz4jWiZA0ICV7LmwpOM8SZ
BVFJjwbdaCPIhAISa6d8uT3Ka9i9v8lIP5BgISKi8rCbFEUiZ+0E5XFXUWKQAcO0PHpWMp76rIdF
jWFiVOpdc06w5vKbtZ7O+K+2IXGxOC2zMZ0UPG1ORbnkZ0UI85035OuTPdlg33leT7m9at/+Ax1D
AwVv2REiaXT0Kmc6gWsxfRhTR8jGK9A4tizVfgQsNwTxXid2WdslcQrTjjYR2J9L09U+AnBjmKsm
5iPx3AeKMep3il6u71OvAnTpZRQ/ytI609g/FIZ5uzf5ORSpNukVmF57oygM4uclzz07SjdsSydL
ZPb0xLyzYrP0c7GiSO8qWVBuArqqsP+WYzWijCIKn8h+9CepDpGExnqwvbbv+ua7U0wBSk7eyYN5
uZk9BVSPIFiIujR+IiSqPtlF0n7qR9T2G1X9286c5lxC+Y2MFQnl27vu2pqQpdHeQ0gSps7uodan
scjtPLYjUsUl1LJ5xU0v8w5uhbfnFb4a2tjUi4hGkQ2+nOKgxVNH8ZtGW419vBUP01O1iC8mPI1T
3nu/j2RiOGxMwWM65Gd7iMJG1Rgy6djRkMbOKZ6NLGx1rB5uL92VRh7DYKpkUosm89yrUpZdamjK
RIOpKorBR8VEBJTcv61664UL//x9WtCEktJ6MJIaYwT32UXBJR3mr7d/yNvVReQDHWS0+mCooTx+
ubpS7zQ7EZMezYv4k2RVDywFAnTiCRdIWtUf7Ne3scKmKUJdjrKvTQFwV7JprdGkl1rpkbkqyuBT
QBr8UZTpo27X5m83gi7H2m9P3lRkiQsKgbE6P9n2+Jejo/f8L9YPWRrsFDh9uIterp+o48KSNsjM
ZYGj6g6eejKWpj45sicndZajysi1BbQgX2+LCHDf3ELaX14vPOOXDTCsRbPT9H6NoOoLYWR16ixt
Pt2e2rWhKOCpFEioadN9uByqUksUJRCfBJ5QqcjZACFTexdvUCcuDoa6tgvtbVpcIlAl9+1PhOch
kGNbRKppmi9G3TQP6NA3pwQY4GPcVO3BNtx29eW1yVtMUQSGCgolzh7jx3W9FGlWM7VVpSQ4UdY7
ZXiTk/H15SlW2zJUYCWGs/COTsDbS5OhdXoEMHGJP/ZGyQDOM71LhBbZ5STvaiy2/AoHtoMFvT4K
5xkdPuRh92WftVeWVnMzDbt5zQz6gQoT2gdHBpzXdgg9UFJBdPEgt+12SDPIBn1tPttmWwPLa1nx
lm5wOTNbeTChazsEUA4vL4kTiJXdYcbrQYNZ1mqRmnfCz5PZDmU66GFC5u/3kIgPUsMr8QfwYA3f
z01dB03Ebe6/HLQNpbdOCj4MQuuz94qLop2pJhaCQKl+KtlAqW9geBHaXqyf1VZd7029bQNZoXYT
T011sGPfzp+fQ+6Dzhn53JvWSdyRptLUViMqSfZpqd0BFF+B6yi00RN0qx+/e/Yvh9s9C5VaayNX
EMa8nQsFSm2zaOK9jGAZf7490tudSrzPwd8UY4jL9hdah5JCWVaMtOl93HltPJ2EVrUH3mhvdyqt
RF4e6q1kkDDTLr+m21VowNfeihhTV90TkidRBfzzntLbUYv5FSF/ebmARMNfB4FzYEG0oC7H8qq2
TMg21WgYutgIJnWOv6+VbhlhOyFN549KFxfhJOKVqMyWyWMO0HTTN6vT4YE/MiWnutNT5U6Ji2ZE
OVeRKDm5xp8jyl9tsNbOGqaYyr5r02mocPhawQL3di+RUa8yt/uoK8NPKx+bL5hZ5pofN8P6LV9j
Ofm9HKBEpqOi06HIJyFeUnciDyi1vNUQqFdYlkICfZ2d+osqJg2+mzGZ361u4A5GWc1Mw9/9/Db5
PFAU6gYbc313hWA7SM/UHtVo7sr+Ts6ZSo6apn/eHuWKriN37lbPpGNBUWSvfpASnEJFw+QknhX6
vtmUvquqVaLwiipC/mQ1i5LDc6isPMRrs4Vi6o79ey8fDGqusbE8ZYo1PRZD3L/0axHDDARndZSY
bnfY5cZh31Dy2hor+BHuwRcrpCchG62nojxjfmI3aUD/w0UUf3LXOZxrU1l9S0HO7K4dBX7ScewB
6e2EbU3UQSazDz1woY+UROIfViezcnNv7MV9Y8dGeXa8nhgh71sDbEPWnazO+R/mzmRLbtxa169S
q+b0Yd+sdewBo2E2SkkplaSSJlxq2YN9+/T3Q7p8TwYjbvBkja5HLsslBEBgY2Pvv0HH2qir5CuN
4sELosRigBiV88VvDayNoWS5EDNLsFfC5zEjNB8IQlXvzLYMb4yOKiDMZ11/Dc1neZU4rfNONScs
MtW6E+0+dLC09JHTjMUOOeT+oOmIley00PImPy3VAXbXoLev5rTKdyl8VZjCRSa+tpbAfbxVFe1z
QoLykJRYgt3MxUz1BgsU/eBiTlICGQGpvgtTBPP9Nm7MaZ+7Vj+8Mryi5cVlxOilxLQjqQRTlr++
oc4TCJA4JGCgFkA0mWto46hmiT6JbD4aky3uJad1b4xx8brpFAAthRdDBm/FGzubtpTRz+MlI4PP
oILIw+GMaYGdN21gj9Z8Y6nDjQ4sdW+4YtjYixdG4dVoYP/FzYfe2er2I8k0lTGlSNL16YjW+eLt
0Sy0XwwQxVVJnn3JviTxW0VlzaodlGO75RiVXXJvgxFDU69w/8Zcno+ySh2yGqq40TQL5KK6R3tt
Lo+eAZ/r+o44v2GYC6APcgUWDAWJ06g/utmooHzFimWi9ssmMXwzE8suIsJtPB6fPHFXgQIgHVhB
YqbBu2316KjzxkAzUQfXYfYUF+KpyD81vKqau1zRFyKCktev2kmNxL2SNbCmY2PECC1S51LxU0Nx
7UO3mFKoNB5eocoYh4EZzvUHj7p3vGsqBe5bBSkQLa/aU3yvWXpcZUuhv+5COLP7odbSrSryhRPF
bpOVBOkMBN7tdP2yDAfDmerocXYz924eu4g2TiuJtaoudsJtlYNSzFTkY4RUr3+6S5udoAlkB2cK
B3DN6dC5GFMs21I+XWSq+zyFHk8JWf07o0jEoAS7uTwVT0eJwPU6yezORx5C1FmtYkTzMNx6Xpzn
iZIYwHvtP8iU01EatSkgMZpQAGYj/rhYQxeAU8yDEgGgXeEhPHd97S5wLKnw0aiRVQzwgmtMz7jY
edPTiz0WIJ/v804fyp2WLJ8iI8QZgsPtTxXZsDdr1kfYUt7bkipY4ICV9A13EO8asbS3ahkNeFVi
LqQMKvJvSQmmadTrG7OpycCr9IfZqfEH6ENiIwSdr5eMPkRTKiDAFtadZLutnF6tzenYmNp4HBuR
vYrnxH4fWpOO83xvbyTWF0ArsrMF5xDlZJQfTLkZn70rSG6GEGWXCc0nDwR3mkR3SdyGd5OufrAn
I0U1M4VAgubhDW+OYqeVZv+QVMaH69/t0u+gYSOTbtmpp6p5+jvqOUxtdepGAKui+hPYVg45iO7f
27KKml8KKqQxIIGxEAejHudHoTmNg2Gp81WYI3q413/NefDkbSe13kgDJRdylTJPeWKxNZ7sJugp
Ii3cv7IQmtsXc66/+DYALkRJg1tbIsqt1Z3jpDGuhjlDDcMYfRlmpd+3wHc23huXlpfqNfUgcgPJ
LV8tL0aNnj3Y+XikwP0HojrhLh/o1s4LgjFT/mrprLvJGc2dog+3Vpd+o9ywBYS78ITlqcijimcV
uTWg6NNPrM+WM+RzzLbO0FCy2EmYAOvRm9w0ap/aXkkTwDOOk+iLXTfO7V2YYjZUJlG3K5LB3IgU
cmOfXlr8GipWdHfovvCsPv01WUXpY1Cs4VgktvGuaqtlP/ZltMEmvLCTMCFBTU32PKnWr64RrXah
R7SMotR6jVNM1L7vFrtPfVUx2o0ZnXVdJGVRFtukJClP13UtZxyhhJNP19DZihozbK9IPuWVMf+y
9SQmY44aRLFtNP57Utaqx84FgzS9KHrzAPc55S1Xl5kJcC9aCr+PjPFjIwZNucPuNm1QSsgFGSxM
lsfSVct3Dgo/P/KhxH9Q4NieDipbBmtKe+uxtL6K5bSowRGeZLsDcO7pl1IroZjohuGyBtjswKvT
/TzhHfC9FwY+sV3sPuahlX9xlSy6NcvReTArpfLxGaB5lODDUJlDc98Ujj77aaZ6TEpzboDfgpCO
4ZRfDx3rbSV/rBRll6QGSdpdH7SqUuxw6usj8t3OLl4Wh6xlXDayu/U1wSjsJURMKFojH7Vu2ocO
4uOiSesjoDFYoj1vnDyukPNO5i8CIMn1OZ2BPeVw1HchloHBlyi40y9AMuZ2sUQ1oa//3ULz+bjU
pCaaplR3RjPlN+5itWAqa+PRnGLzRlVx3faKVLlprfpb2ozcpnrUHrwSnkc7Fc59Mam3Xq/MW3Hu
wvLrdJUlphejCfr/p780B2AXD2SjxzK249fOXCevjDz2HvXObm41paQ51Blhg1NSU76Djjm/S51S
Fv1nICqpmVb6bmlL43HxzC3bjks/jQBMvYzXBWWYVcARc2qpVoVA/YRWOyw+Iz5mZbSlI37hsJD+
MAq8AupL6wKGU6tYloVVeYznJn+NfUj7gA/isOsTYT1UobAfkKHNDjG6uhtv0DM8KLsEqxts/sCb
AwZfM6/CQkd8Dy+uY24VHwu79PzIUNFhaTK1fz9hYfk6bOG/mm34ucpsxJmzadz4/utwi44kNXvV
pZAOpehcJp5muj46xnAcFqPcJY3d3tUNpSuUNLbsLy4OJRtVUrFIAq9PdxoSqErSucisLZn7s81m
43Yuk092UW3xIM7WVU7K5jHA44oXAdKwpyPhZVEWlVMMxzqU4v0xMu1Olhnv7bmJDnWGUsuEat4+
HPPmj0wVy8E0Xswl4DfwKJaZmUcqb6yvFjtitbXB64+LC+jCSIqOy6LbCp4X1lQ+vV2T6qvqgKw6
nWlqLR68ybCH6YqUecdO2fFC6u8LHv/76zHt0lBwsizWlXr6mYFG3ILGc0q7B3qSE8nMKL8ry7m+
m8YtLbz1iZRLBySUc0GxHLee1fW1WMY0YovQU/xSxS5SaLP0rpXdNIZLjW8x2ne4y3dHQEJ/uTj/
14libfuv/+afv5fVDK4p7lb/+K83w8+m65ufvz18rdrfjr348bVLSvHf8i/5v//S6V/xr4fke1O2
5a9u/f86+ZcY6a9fsv/afT35h4MAxzE/9j+b+d1PrvzuaYDoZyn/n//bP/zt59Pf8sdc/fzn79/L
Hp0L/raIH//7X390++Ofv8sC/X89/+v/+rPXXwv+td3Xufgqfrtt86/iR7v+935+bbt//q443j/I
KpA+Im5RKCF3+v238efTH7naPyioUdvAlwHgGvft778JFAPjf/6u8W/xdOZgUhyQmDb+LZhIf/0R
fBKSS8hLpC2IYP/+n1/49t8p6L+/Egvy1z//Rk77Fpearv3n72dpnexB0ppGx0T+Cq7801MhpmEU
ooqhqydZF6QE2Td6EfvTAoxaa6fo2Bla8hmW/g931KO3jjohE760e7XW0IvPhhCbhtJDzXIu/aiZ
U8OvElc/SH/6t605TDttSG97e/icY8f7nVqedmtPwEieLfylaazLyU+tVAp4vIpR6zozaItRaU0a
gz7EYrAxo+yDU82Vr9cjMsP2FPev53kO4nru9J0eVxjYpNVk7MqoHG4onSZvSp2Heq5N9qtamYw7
VeVdULliAqiWD/37xs2qd9NSfVLzLfbtE77/+VuB6ghPY2IS5RJZDFoldbqbJXUENujYIiIcHzSz
+QPy/vS5NGs4/R7kwJ09VeXXcjbFu6oeP+CEqT6ICNX2pBCFsTMNkb4d1KL6mNZLPvt664VgAu1e
9SOvGH/GqI/eirj7DEjAuC3UePgKkkbHh2UuxGPn9uVOUWdq2MiO3DakUY7vxRjr+GUHvMrMRXWc
4+STaudhtKddGeLnMVsx2isJj7mnD/miqPL/jBAnUeV/GXv+P4wq8pxfiSr9N8os/w5PMgbJ//d/
Yon5D+lZLm1qwArTzn8WS8x/0PrWKSq6qAPQyiUB/CuW6MY/SOZJ2qh/8L9T/ngeS0Ab0YjizpW0
duMloWSdgvLWhRuGxAM9coaxVvdrWXddhtflELQYZx8bQ4v2SawvL7xa5SjSfU0q8iGessZhVUrp
VKOdD4FSgU+feFPCJInTfaIYW+J/61t8PRSr/bx6BQJupJJfDAG/6LvVoaoRuqG5Q5dA3cgsZXb+
PAQwErIKUhiDIg3p7Wok1x1zM9f1PihLBcoDdN1XxTC2uDx2cRUMnldhCq+2lPK19vPoNcZGoe7C
p+N1i0orGodS4mH16WhVhVIhrMfIS7epHmCe7YRG+fJPR4CW8BqyTfbw6o3SVnGrhVIyQasU5X5J
6+QuKnQFVP/LkagsKI9k9iEVKSmCfvrptLFw0c7FTbedBjdwDIlui72tSt6FZaOuyWaEXu1ZZ0wZ
YfRV5DphF+hq6FFp6pz3ZLhbaIhLo0jtXLa9hIOvnfB6Z0ySvDK7oHI7834upxC96naLO7VOJNmC
fBd4fcQHAAprTx3s512Jme+CSBfNba2ZnV/x3LulpercYRTq7KDLent8kLdEwC7Nz8XLDneFpzRE
HsNnRWI1VbB7El0X9D0uQlAGqsOY2PPhWRC9kCGcH2ap1UPoNCQPgbLc6SjOoiIlVOhVIEKt3KEO
hU/LlNg7KLTNRpn90lC8DkEaSoYACd7pUCEAUbWtpiqotcK5W/TeuS1Ku3ldO5a4ffmsHF5M3Acm
DIh1a7YTQ2wuRUKPgScCFvZNsSvxdj4qi/5i+1aKCs+HWiWKRo2nZ1fkDNW1xk1pZtb9FBVbEzrf
DKejrCLRMCh9hclOGRQccIhJpkZHPMpu/sayyfalrKNRzFxFoqRI56KOIuayRPONFesjsnFWAt66
SPbXh7o4of8Zah2JhjDuQuyKyyCcHfcWNiRuiYn+8/ogl3YcmnL/mc/6UrR7gA0A1sugSukog7tx
YAMrGsX+ofOvDyU/8+lVJYmBkpcLJpAnzSpbRYsknEPVLYO0tZog6oCgJyrK2olbfCca5htf6uLy
4WYvnyewjdcCJ3GkLCk4zDLInUQ5KhJdkSlO9uKPJFsklNFJoFBWWusb1YPiCCgtIsCi7WM/Ddmh
8szxeH3lzj4SbBSSN0NiPsERrhX4yi7VcahV86BzcRGzYej9MFBfh1/QYH9zfayzZXsa66mkLWna
a0gkt1VYkinmQTXY09cwImXnEZKUG8OcOYVym6MzAapUSq6fI3RLGgZFLLo8UN0sfq3YXgJevUUs
OsPUamlE/0az4+kBl+76lTTSeJMBQPzU92JJd5rilkBv4uXB6ZWYhGNK77kB2vcCUPEGwvFs18rf
yaJLICrKMmvaVgg310q6JA/6qPe+NF1ovdbssg6UyHT2KspdG+XKC+uPMSC9GUkolVDG0yvARDVJ
tJGTB7qmfJxVFB5zBKBfumsBooLERlcGVDtE/FXWmC3g/DK1zoMszJujU9TDARm4fmPpzvlUEu8K
vg+SusTEr4mQOfxYVemVLMCMKv5a5bEx723FEDg5mi58mzathl0F6WMnlmL60zBiL6hRXfmDSK77
sd5W710t0l+Nc+28KgwWwq+VYcxwL2yXA1WJ8jhWpVYiNTpUjy89BzQE6Y7JrpW0zJZn8lluoYPS
RafMxIM2xwO86GkDNmibbpzss9wJYRJZewemRE+Xl9npKErkqb2LIWaAS2n4ea6gOJfjHB3nwU7u
m6FpXoXj/NOBrPv++vTOoX5yZLwFOOlUcYEwnY5sVDi3unaXBk4cpxMqaKnx3lpm62tZNXOyG3vH
QdvbNqbHOVWzcl9Xc43AKhIqy6vKRVTCD7vW+5LRXfkSxfY87TILvcwt4fHz48fbgvwOOCIdijMp
TPAf2jhh4xkAoDBAg6ZfrFjgbN0V825ejC1XzkvfAx9dVWo38NpYww5yWZFq1CUNwDAaO0RgUT2W
T4+d3SVhYGeV+QUHdzuoZlt8uP5Fzg8+LURPpmLk6vR9jdMPEuNwOLdxnwZTaJeHLu7sHY5fWXB9
lKejfXILI0cPqgIiBmAGqap4OgxaXPaYNHka1GnTCD9X0byzh2JC9GQy7xxKYXfzrMUfFuo4uxJJ
/9uxHkJzP4huukVtw3vpNS1/j3zTWTJW0Eo4/T0J4lxaWdlJ0BZqxuZHza1J+q1tdGFxaRAiHkmt
gut63e9ulnlaeujgQR8r04E+dHXQUtrd1xd3a5TVJ9SScMYvl1HG2SkOGfe5r4tsU7D2PB146uBS
K8GUgQC+Ck0h5T23n804mIfijStU432cRA0eEDFmvD5qyH27q+rZhMKo2MkfealixV3qZXx0AbPc
JugaCf6rp//QOVS/qslJtmz6Lq0EoE/qSgRQWm6r6NKViaLhSxcHKRTLm2Jxl7dmbqSH6+t9aSFs
xN6kFpd8sq9GyepFi1IU0IMkK8Y7y6vRgfb6+EDmPmx8Wnks1seG3qVGH4hCKzvpdJvGY94CIu3i
gOrKryl13rSJiRdL53yoqvCYuvq361M7R8ZQHaCkglIstXoYHXKFn90/sasNSzOJOFC6OgsKLHYi
Pwmjbl/zhH+jacsYKI3d3U8pMgyLFQk6Rkb8lk9pfbr+U85XWTKOaD+AdKWtuGYWIjimotKTxGSE
+fKHjZ34PpbUcQMQ6kYwOI/2p0OtglO5GF2cDgylk1YfkdPObiwUiYIp8aJXdo/WxPWpbY0nr4Nn
i6yZ7aDWIeNRxM6OdlkZP5IsmxBJshGyAEixcd3L5O10F/FVZW6H8zASaGv545Rcp/PUMg6MONRu
6kw1cz9x6J9hezVoDwp23rvRQdE2DDv3c56G2q/rE760rVhiQJTcNWi9rbXhYyNT6lZjH0e1Xj82
QIs+OvS7dn0YGvcjX/lQO0Ue5LOZ3XlRHR56N0aiqRpeWn4gHIPJRV3zqT615kTFU+l4Ud7EwTRq
1PE4drt+6Bs/sml7Xp/zpf1L/Yv+uyyUUnA7/cjhNDRaVEZxAE002y0obvnZPLu7XK+25CQu7SeA
q2D5McWkJ7aKEl2ZIuCVO1FQq3F8Z8TTeMC8Pjykc6L4c5ynG/vpPMxScpVdQLp9Eru9Gi8bGsWr
EyMKsiUu70UzaL9UR2yBP89jH6OQM1Bl1pnaGqRXT2nVtXjPBGoZDp8qwNMShaUddWeIdxPvsj32
Hlsl34tTY4eSHFigUtad/YhaI6mmiALMwav3S9mPj7FmjBsB4EI6hBYFiFyQUZJF/3RenkUARXGn
KVfSKFhys3jMlmz+HhEW7mhHhq/1sXbu8KeLD6bQK+pjqdgNwpneApwsfKcUW6Soc74zpwJ0EMg8
WYamMne6V+N6IYCkBUtteOWbjAzuo4gXhRu0rdHrzox3qiusxrdmo/5ZpppxUIvZvMHyJ32o9Ci6
NUQWb919lz6FDcqKGxZGBfXW0x9VqNqoJEodBU3lGT8BUQ27wh7Adl0/p2eAEonhIiQhmUYySHFg
Nc48GnNrd3EU9OyHb6VeYbjaNNW9VyzWfdXb5e3sNfGtFwFyr4qqelymedrKFC//ChdopATakr2s
ElL2gteHjoLczJwuf4qxMXfAPvp9F+ctSn2dSwnYy/YdpLHXWN8Iv0i88s/rS3FhxSk5PGELqacD
Az1d8cEhZFWmqxwLXFUeoVdaB9fLmo3NL/+W1W1EA08iWwgd0ljpdBR57GJbjAr2c91HpZvahyQu
jqK2JuKXt/HgvDQYxwtUkiqvQG91tRtgs5ds6JTjlGaIYvDYO5BPWOhnCveeqL8lPH5pCYn60u3V
BMBsrHLx2EthOeU9kzM8ILRaNu6UxMk2NIcvjkLnFLKkJOis/Rx7AdfU7hvl6PRljoAIfs9pOG2V
ay4EYMBzPH9t/gO4Y1UloMkRL03NKENjpW+j2S0OXivPPq6N6JrV4z24mWRjavLrr3fH80FX5yBC
nbWHxKccU0gwD101dvd1N3vB0JbmN8cYw5vWdYcgrMItFZELiyr9bMm0gbhDQ1yVwDKhUM9JIuXo
RbEZqANRfxmqJbh+xi6kBWxGSRBCsoTjLv/8WeRPJNTPQtrwqBV2vpsaHLKt0tN9XBm3gBoXJsQ9
RgUX2gzkzfVraAgbLR/jxjvCanA/uGO93Ddo2m2kVOeizUBhWThydfkW4r+ezkjvSrVZ0Dk52g0I
5Amvu+KghSnM+WRSvxvaKDCUVpMfdurmy26CS/Ad1oSGNauaBY6dDXs866K3bW8okY/EY6P5FYFw
1w5L9RALy91jvjBuyE88Gcqu9hkSQ+jpShNxXnKrHEblURM6YYLLZ5ZXr818bMNg0YzGTXy36Ivi
JlX6GBkZR53fJfliDr6nxsn3TCmzd/hQh2/j2dETv8ONC0sNPnnl22igiN08Rn309sWbRqbOshpF
uZ9exukS15nX24rWYxM1CO3gVV6Cup6SH5ym2dIxvbA/nw+1bjuqoxfZTSd9r9pkesM10d7q+jQ+
1NMSbnyDraFWR30exjB0SrycYsw//oDarN449E5e1XE/blzyF4fCgwQ8LHgFNAxPF7Avsyj16A4f
e7Vp+r1RpXG/yzBXehe6hX24/rUunDvJFOZLEZ6l5NjpYHgCWgNGoagPWzjFK7G7HLwR1u7fGQUu
IwAmeJprmdKc4ee0YU9Que99T7SKX8ViS0TiUl7CZP5nmNXWy1xrUae8xjpnqOuP0gA+6EPFfKVV
6q+0i7SvRmj11AQSa6f2GDb5tt1usTcvLig5oASeEZfXecno5FpoqviXKU2h+CpsZR/VWWv3NxYU
vdIn2RG2ySovWRYv05KsYudr2JbxTzGrWkQb2c/FuZAbSGvTJ5rw6eZw5xSx/kJgqKV6v+KpjlBJ
xX/3+lQubnce2rIDwkNtjZHuKeLw3mS7J3Vvvo5jJf+IWoYVtFW4VXLbGmp1iMsG/WooEHjLZV1x
j16wF3TmuOzSqSr2L58VkDB5eT6RGVdD6fYQ/9sWcFAjGOdd2t5Ns0j23tg5f+MI050gD4DqzzNt
lfq0NN2obXKES8DoZHBlcyDr0DeO8IUEC3ombnmg2elX2auoFIoWOvKQ8pnwY76r5yS5y0Gr3cCH
NPxEd5v7QcTVp+ureHFQWp/AmsCWA9k93YADdFAxZEiVp8NYHWQHDBtRc7wvu255Q9m4o9VgJBuh
/kIaDi8eFyiOFYo+65y/ajxncGd2fZVm9utiHI2j7irVwcp758GJjS0LyQunTHqKkspR3ed1J//8
WZY1ZNZSqR1nGVkase+Trtxb5bhlKXBhKamD4y8FehBwwVoLFRMXdVYHRtHUbDiMkeruBW+KvVbV
YtdkXf2h9vqtC/pS7YB+DZVnJMokEWK1N1PoD83ASh9JGLBgrhW9fdSjRJRHuxfu5z4nRpqVId5G
LZYuVSI7aiMM23uRRfqtQt6ysY0vhADAZDBNQGWSO68Dp1QYn1GWRjO1DBNYoX2zU9WwPqKG+He+
KypUoMlB/cGsWV2tJiDNJkNK+1iBgX4cEMv0zWhwN1LaS7vHQmeOpBbLON6jp7vHVspRbSlKHzuH
PdqrabFP+vbFdnvMgGsGACqSIkAoV98x6pc2DVNGqcDNH1On/7qgSxhcP+2XpgL/0eRJQ1efjtfp
VDKMQqq8ABqftOmC+BnCcQ264i+/OrnPAI6BRJFv6NWCud6iJ3mOrrjhNRi86Wgxj27cb3yWS/sM
NArif1Jon7716VyQ5MsbO26RVm5n92ZUIu0uVOLiEfJTs7++bJeG4g0IOEh27zjip0MtkPIRZUCg
t3GEvbcjOzkovEKOIlbNjS90aSg4E9J9CcAHG+F0qCzWBmeZkDkGsVDtl7wrbirNKfZQYzaTOXlD
rh49tJHI5uh6Sl+71fHRtBTOBjCPo9ZYt0mmZL5eKgeK1H86SoefaOR8EB7CrrXAnGNs9S9jV397
+crylEE7EHyD7DifTjcckzDL6AUSvXqBz49LVS8zxaGpvXHjI8rU9Gy2ZMeULiRXbO0ebk1ulxUq
tl1tpSv3UWnp+yrS410ZatqDlegwxUZRH+C3DI9u3W4xvC8dPe5XZJ55fkvxkdOZRl6XwdNH9TXH
nNB3EJbeDcTKjeB73lqRpG1ir7xWpVfzKkEvMback6FGdRn9b38USSh8SEjODwWO/r21aAieQ6E/
NGVafuhHczgmom/fmumiv9xsDsgKpQCZQUtLU7kiz27dpdb0CU0d+9i5anFv2kl+h3jUp+sb6Enb
7eSzUl3Dio06Jc93bptVAjNWE9qy4NqPpl328wHZGK1GwrUAfqkO/XR0hTb/CI2MbKpGpWiimoCg
1OwtleM7Rpw3/mgm2rTvxrKYgqFTvSEYrFb8giydYdUxOdyqTVgN92qf15k/zlo2vJ/wgf3gtLTt
DoM2lrhrWNogMABWs40wJ4Pl8/nBrKElIK94emXcEKsTEs3eWLn1MATI75QPLa+FnRBuYrJbF/Wm
Gkgr1FRXfl5f1nUYehqVIhEWpuBdaNWdfrvKirJC1yBD2E3dHtIshznTDaovmrY9XB9K/lWrCRKF
pMCD9Lfk0jgdCsZFaLncdWBBCjwUTD1+uyyms0P+QHkbV1JtDj2Wr93iZhu0hfXSUhUlZ3JIQQm3
3Iryz59tUC9WYksXywA+wJx/UZf9sagYsxRNVN9kthvdTEs7fb0+2/XCPo1J5ZkUUQ68JjrHziwa
feBzmnmj75doQu0gLt0d8Lp54xpeZ9lU4JD/knx7yMfIaKxCgeWmSmQIuw5CrlGkEaXnTKly/kE8
+ootvI3lXAdYOR6lfLaqlDuloH+6nDrSX8Uw9HUwCaNFLVNfbocIc1a/T7LpoMVj6tNCt28n7u17
Wuw471xf23WIffoBFFmQ56NHSN3q9AfUmJi6oZ3Xwdy1TuZbXHB+oU5FshFkz/cNtweNCelHIzvY
q8Ph9qgcEHmrwHOTSOwqoQ/fJ3uQlINSJLeu1hv7AhxpcH1651uHYam7SzYU1/aaZYN3Ka9HWjJB
NuRf8MVId01V/wHRcYujdGEdKRdBuKJEJhV3Vh/SqNxRqbW5DCBXWrdFbZf+HCnzzYungwfxk7I7
TzIoAKdfa4lG1a6GpgwgrI+fRiNUbsm9xV4VSrb1JjmfEbQyNOCYDzQK0G2rsbQMl9U5FUGsIJNv
Oq3mA4bM99dndH7gwOxJKWqyayrs66adWs5qQhGhCOqox+5U6xButI1gNLVo1yrhlq7dpUnx8qHi
x7uPXH613ae0qXCST0SAY7y3AzQUHfNs08b2wqR4uEpJGoOTRZQ+W7p0KWKrDHo7g8G/GLs0M2/a
rkj9EUGcjSW8MCc+MkRj3P9kBrxKf2FOOxaZWRk0k7o8Gl05H0dPfSmsVj6wDIl2JRNkQ6zdDM0Q
aRut1soAt0Hz1Qhv9qNRqlvCxefnlVGoCEhpWpITdXVz57NAZaIzoRosmG3DgKJMj1JrMBXGlrDF
pWWjyQgAjZeQceYZkapWnWWKWgZD1fS+Cv6PPn2/JaxyaRR2NwAWHSCLvU5FFArZVj7l0DTGUdvp
1dJBOFC2Gm+XNhwS+VL5CTAmIKXTDedNEHhF5YlgzGr3T2mifuhnzz5k3pDtGqcONxKsS7N64qVx
a1CfX2NR814rslpfRNBjMHN0HSXeFfikvPhuwkSM6gG5qrT1e0pjn+UaU18h+D/mIijBFh1Em4Pb
t0tnY5QLW46GEIQJiAJcxt5qy2GcFjUaBjxBPA6IiJqiOCwsG4DT7sWKJhwiHo5S0AT0I9WEVUyt
8i4plJRbggpt57upC0jZ+ESv9lsT57+KfLiPe/G+nL37Kmk22sIXvpm8OkDsMrgkZJ7uEXzY85Hi
Qhl4fTTvUm2oQJyKrSleWk0qYbCReRyjT7EKsDphsQ3NklHKFkBwR4BF0PoxcZutsHeeOlH8x0KD
99KTivVqJFyCbQUyRBkAQ4+PYd1bPjbdfRDmbfraWCJ9V4LvuAH2Gb2rc3PLxenSctLTp9sBSROK
tvzzZ5sTSq9T1X1S4kruzbtG0a0jzdCXyh3KDUMBTUoQ0qM6g+OSaBSqNcBSijurfZsuCiDvBB8b
XjKZUfgiU19qW/w0ovQBwbSBML+uqGdaIRRU1USQt3N9z/uQ119Umg+NhhCtj9SY7gMwqLe8cc66
ZHJcBEbJudk2PJ5W29OaolYoYUwIm7DjDftE+RChVnjnNrr5HWngxO/72HjbJaK508kUP/agfF6c
pFLQeYKDkCzSf5Rh9tk3Tcxi1HrVKwKt85S7dErzB1Ol5t1aHfzRVB8eQAS8FGPAxMHoydsBNRzC
9yomQHjvmhE5nqABOXaDbr+HNVfUbWSOF7arRY4vyUlw9bmPVlMjWrtWoReBiu/M4xJX3V6hsnC4
ns3Je+b5u1TOhY/oyr0qv+Pq+YRLj+hFPhZBWHcIbCyV/ga+qthPbRfvMdUZ/bSOFb+s+2h/feQL
cQf9c94WbCDexWusaFf0emo0dREUFTKEKg8lPzNQwl10dUsT6gzr9zRLHk6cfvgmJEOna8n/Cnho
rIpAse3vWiVeWUr30CXePs2bt3o33Nhj4ZFRuLf1XO8zJT3URnTTVOWn63O+8E0pS5MzU4ikILgu
f+uijkTHpRX0fUMERBjE77Js2dg5F1YWDjCvffmSAv68irOZhUwnAn55gFt6c4MKd3sjxuGTglrt
xje8kMWwoLw6JM6ZIvhqXbs5V0QmADFPQkv81undPSgWf04QXxUvbonzFSWRjs1KgkEes0rSjXDS
+q5yEBBrKlRxa9F8Nodx2XB+lGFrdSLkIwriCpeulJs+3SuFE42JoWVZYHnZ9CWe9PaA8WTjl1Pq
3eX1oN2lQ6RtcUHPHNvk5JgZXp7oIZAYriJZvHipiOFtBEBS8cJW+iwPChg7N05uI/mTRuMhLGb9
cdEKDdm9hZYzVpjHsTXp1VpuvouqxcCMqHY2spCz3hu/jNuMnq98ectWx+mCzAraiiBds6A0ysFP
ldDxs1ggxWx6r1wzfR2GSXLU1eiNExevUjG+LmpX91Nr+vHiwwPmgzohCSaJ8xpzlTbCRN4dfppi
d9pd33o1ksL9sBEQLxxR+c60ae2xB7hOT2dLqXHqLaGkgVmPLYhou7kLO+v79alcOKEQGuWnBg0t
xWJOB2lF7lbmbKdBCNpuP8XxsvNaOFK912+MdOGE0tJhI9Ol5PCsQdfGBPx2Sec0sKcl20UJIa51
Ir4eyf/yaYmwxL4+tbPaPNsFuhSeedIbBZba2dzGLB8SWG/ugpKwZUzoOBWRkrxHQNsKKm/K98qU
NPs2dz1/muf4vpnLdLfYSbGxcy99SlRzJJ/Ykj2t1UmWydKkhUUaaOrQHJayUHYK4MoXCknI+Uqp
YNCvNN7B6px+S9eJozwu1RTmbRkd+wKvKg9EzR4hKHUjNJ1P6KmAS+VA2p1yJk+HUufYHJ2wKAI4
WMqtGU7f2tFUb69/wCcdgtMAyCiOtCEFygvzZjUhUYeG14u4CCqBwsdunKukfjTJ5eYDPLOw3YkR
zalDFk9u5I9D1dY+V6r+RiLqwciG4/KN8m8+7DBzR0yzVWiI7WNzah7VNmsngkdZfbNKJ/qRIVgK
C1cpwu5+sVv80D3SVXtXALf/gRhe8sdYNBOqisV8GDBTf5OlY4OrLkbDeBrkjSiC0ZmXCH4UKrQ3
ChHwo9q1Yxm01tygl2VjXRZqxpfaAHCCIoFRHCq7Vr8mKCX+VGZTnfdON6Ix5jae+i2ulVk7dHkf
3piKtdQHvSqLxR8yB/SmbkbIbGHcmWwEnAt5NOvN04tQIKG460LrrNZp2ukGDPG0Wj4NjWd/rtP/
w9mZNNeNnGv6rzhqbfhiHm5cewGcgaRIipQoVak2CIqigMQ8JDIB/Pp+oHZ3Fw8ZOi0vyhFllZjM
RA7f8A4eFqkWNitdnVs3Vu2GByCK9lXQ4OtgheWvNmSJZPkdqBsC3aO2cppDkIJWNuqkPDn+mh1m
W20i6Qi6Sjc4l668tYm3jUVDiwERgn65iSeNY88YoXpg9wiptQvOMyQav57sRRTq6ZsjbgAJ7FTb
Puocr+mjoTrmZepceLVWtxXUujNn/625EE9Cq90UmWjSv5yLm5Us6aohcXXtA+4h2TFNa+NMx+H1
Y4FwzF8GOVmw3F5EXi4MUoqCNmcRlsdO+HlC7/wcyenNoUgk6RhR3X3FP2yydWqDQVVHlZkjBDHM
6VIAq/E0L/LMrF4/TMwKtM6Pmi5NipNbZgWtsyBWxwfCsutq7KQNn7atzaTCwyuPq2Y+R3p5Hdgx
Im86BZ0tpToNH4t0ENFQMKLXj85NQNU/8RYd7AZscZNNnOWgCufXa1UMSv114z0BdzkN68qyoJYZ
5dXRV0JfqdYR9GNFxyO8nGvYvLEZIZiw4cnnNifHk7JYOGu1Nk1UHhdM52+q2vYfyz4wfr0KSxd6
a4Jt7iKQxk4eoWCswQcODsN4tr61x3b8IpusPvMKvfGxOFFEEeQWUCdP4UgjTtimCZXkWLRVluRd
b10iqGjNCbRq60Yr4e/UEIRnIHtvjopB7AYTAdh/GvvDipz8pV/KYwY77dC7mFtZci5u/bQ0D23m
Fp/9NfKOP39w3/puzJEG0GbIC8Xw5SXiYyi0FabKo+wsdSEimcZ9IH5VoIwb3qINRdEUWAiP+skt
wlK61tjK8qjXPrueu7Sq49ZT7ZkbcTu2J8HDi2G2yf6lILPI3HdnxPeOngyLS584N4hnWT+hK1Me
8Hjyj1WBR2yy1Hl45cj0nBvlG18QkWTawADzyH9PsV8jli1pju/8cW1ceasQ+UpmN8MpTGHNp0Z3
uDTqOvv88y/4RopEF5HaKRUh1MQI6F/OWoxLXXR9j5aFp0S/56GJbkU3BIc8HZ3vOgyHJzWYAXbf
MAZts5gvcsOwjz4sxxuzLtMzO+qNa5wmIOAYzJiITk+R/zV3pz0bXXGE2q4TOJfVvlksc9fnTn7m
nL6xedEk3JRN2LxAdE9ugzpMF7uaScqIKmRc5H25b4rpXIz01oSCrT7lEpBuAMKX6+sKczDxxCZf
KnMY3evaHRqzCNE1178qCsQ5obXESdn0gLf6ycuhgtZMrd5jqLyP/sz8sLkyRX6O8PXWLgUYAaGY
NxCs1slhnOYc0ktoF0cnTAWw8X7ed82SXbv5YiR55vuXQD7PZWZvfarNf4KgiHnRDHo5syKt2wnf
1AJxgVTHVmjrD7Nq+08/PwtvvOu0A3lkfxRJo9OkC2mz1LVx7T4GntDvSxwn7poiRd9kanAulanj
nblx3poW1r1IYBDvUcc82YHF0ndSZQOFE6sNj57hjgdjMc8pE74VpZNJIm7G0oHGPa0+VIZZK7dU
xTGqlL4ycz1f6trCW6Cbyrssg7JNIFNdgigXj+O4eocsr9c2+fnivnEOWFo01lDIogxyKrQ2Frge
hmvGPROu7ufIKETcmwhXDKk6R6d4Y1k5bB4NGya9eUS93C2TnvQc1os4Nq3ZPEbCZXeOUbP7+YTe
GoVojOYZfsWoAZ28fYWtwXAvJWIxhvVnXwPMdFDr//XrELTOJtzM3kembvsl/vImUVmmztHk4jiX
mZFQ1lNJY/lLXNuOPDOftz4QaHCQ6BsK/xWfpl514w9dkB+t3PjSZ3O6E9q+M7Ao+w92AggP8nQW
bau0vJwTr1+nlgBhmjbws6RdRlyeZ5HHFr7w+//gG6FLTOmNfvgrPRbMVmyEFWw0cNye+h+GnQfX
yMIzo7wROCA+RbkVg6BNiH27Mv/6kQZP1TaQvyN9QGQjYE+k4hDgEjHu+abzXi9+sCQpAJg11hUk
D5JxwzvDIXp1eZH7UPnYOjs/TKhO7uUNQiqzkfOFiGb7XqhiTBTg3ZhIMdhhCpueqdS/2v7beIDt
t9LqxsE6uZKxvxyQvGqKowqC+hCZeopDV2Zn9v8bo9APYKjN05StcrL/XR9VXRJucbQi/dQbk9qZ
1pDGP98lPxh+LyI/wlRqfuQF1BlBH22dpr98QHMeKCGLXhwNagkdPYARTIiB3F2Vj86HUETlra+x
6rPdwTgGhTWJuB7s+iawkRnMRmx3k8hS2EuMOKJUPaqvg6Pn/QyYEDsRw9gNIveSvJ9WIwmcfrkz
cEX7/PNJvDq+2xyirQxDFIcA8slK1ShLDrZkpVxsFsZd3zeI4LehX4l4JqDd/Xw0+1XzDS9eQiY2
PfnUFq+9XDJXuGWRGRplFttG4yFb+mIfppRIr0xqJ+nVGGyg22qYoRakc/9tWJfsNmp1i3LNZpwY
plZ4BWm7+Zb7jnFsF3uu4zHz2hvRBOo2L91sP02puGlXHYBqnZpYIR6YNM7qXkpZhMdGmcNFrV3n
sk+NR1DV5/j0r/ceU0TaATol1Ctu+ZdTFJbZWCAjEHNqK+92KcciLt1OnDlHP1hHLzcfSmvEHZvf
Aut5Wu7xCyezqmLKj6ktonha7YPZ2R/yXgJ8jz6Pk/3ODdI7lPiq2K3dA1nxZeRiVJk2Q5I3y93c
qIdU0dnQpjbjQQ+HvpqceEGup3XmM6WP12uyVaQ2bgoBJsDDk5MC+zsyXJqNB7dRi4qb1q3xYZsm
48z+en2bMc6WAAAgseiXbLv9LycyK5HMQMAgxAhxdT7i4NV8bSn71/Tqq/rDShX3zIBvTWyjddDc
BA3GPy8HLMdgHiaehkMaKeMyKsi7nDmvfjXgAze3oR02bt3WPT7ZUl4kYCXS7IDiMOhLd5Jitynt
/SdzAStCgL5VA0454b7TyrWrmUshl/wmM3sdd3UpzqRPry8cgizwxFvaSMR9SkzMQ7tVpYYZIvuu
3/l9HquwfW4AqJyZzht7YYvmAOghcka58uRlk04m23wM/UOTZcs73Vek4E5A7qE8/alf/HPn/u3x
eGs2/CEI8JOXTbierHuirEMNu+dPPSG0iTHSEkuEN/e6tbwzN/cbW28j4gFIRcsCDvrJmVrLRlro
evmH0Jb2uzT3ij01o/nw8xv7zc9FKAROFPIa0uEvNzjk/Qj5sm1WDuihHEzKxegsMxpB/jlC/VsL
yFvExbkh3YArvRzKWUKkB50VigvV36t17Z33aqbfsV57Q9Gd2YavV2+TD0QGiM46l+ipuJUUWNE7
qXAOg734cT4MfChtOPtfXb2tDUdLlWIoj92P5/Av91GLudPMMPYh7KOvq19aCSau0WGAcnKmjvfW
fABAuETHJIWg5F8unsSokBvBtg9DZFQA5T1clrMq/eWLiPkAfiUw5jPxvL0cZXEyU2eZY9OGLopY
lJP1yRit6eGXVw08Mgh1aoMYT5zC1iIkKPM21fYBr5z0gBaNOBSdZ34cbS89M9Qby8bbuZFswR9g
L3iy51YXMeQ2nG3i7v5yVK73bqqDc0KAbw7CxwHkvxlsn+61uU9NJIoZxK+ahWp/EF4JbZzrMr0u
yW1RBzua0GODVZxWVRtVofFa1xZ2Zc3wMOSyQmgFZ7z83nAJ7O+sVI9jXJoddpdB2nRm3MGtzi7b
dVwRmlqR/dyvvqfOXYyvp08U9AMeCKBz4x+83DRmVkst4FYc3MwvnytAl/T/zf5Mp/j17UHZ3KSS
vdFfafufRJZRvdRj5TUmi0x/LQwXZOaz6lrlfZd4dTWcOdlvDgedk8402lbAAk8mVeDBCW7FPHBg
1sumc+2D8NFmytTmUmXW53RZXy3ixsEhANha75vYyHZP/+UmUalwB7dxvYOrfByOAqvZmyt2lD8/
ea9mxSjARHmVSc1gG57cIp25IkA3hd5hXMQ3V8kgGcbFRT5APhmGV5/JPd+aE0UKUgHf2couJ4dv
7kQx9oPpHebOrRJU6Lt9hiv8mZv+rTmBOyPoBDpNgWL7Lf6ycj1MRdEZrnuIcj87zhFdAFet+nLs
AmCjbn5OhvOV+PwP4i3+d5zFH6ISJztRTLRtJvRSD0Wf0knsViVT/EPGasA+0AUO4LqYvlOattF3
H9fK9uJ+yPRnzDi8Yof0XNsljrLtKQlzLa191VqGw8PRtzKetASUXeluOdfk2q7uF/kErQMSF7Ds
VINpzp9s6Kkgkiqs3j0MWTX/3gC62C+N4e+cDiobuknh9Qxs4EwK/frO+jEqKsNUQDYy6cmDMs3h
agYZ+Um25tVtu6joXYTYx7uwCnFA67GPiEu/1Tsv64yGNfDDA4XA9tZti/Qr8gjTxc8PwBtbksIG
eDSI05uY88kxy9B5wGsXon7U5O7tgopQbFbL+KvPKLNGMBSRE+qqm03Kyy1JuUxiLyNRx5Ducu3q
zqeKFdi/fryAWPAeWJsS9ysLvcGxBeIfpXtYMOFIPIUC9uSyw36+Ym/tG1QUACmS2kOOOlkxuzHL
wNGhc8DYoU2TOqzmHT7aQLsGvDovSIncSyp6v9z63Urf8MvpXGx2hKcE87kMFqtyiN8MGokxYAQI
uzIazizhG5PDvBtY6UYU2C7elx9KN+5k9pNpH9xN2TuyGGeP2JqF7yjveSy4FPEV9OXnn6/pds2e
nEXUD9ghoJKIqE+F//ylctHbXAgYrDmLp2WuHgo9B3urW0JKWum0b8PUvE/D5fvPB94+1uuBt2YJ
7I9NlfPlfHsrQLecu4eoeBr3UtXTbYk2/eUy+daZk/ajQHE6FtoAWwbDnYN6xcuxymES3TQt1qER
JjzrIe+qBAW2kVnPnVHuUkpuT7lbeDsQ2+GeJvW094ugcBN3beUeSbnhiicjSApJ0WcsXOvd4PTD
VZXleL8EErlfg65ZNLXiXc8pifPFrrEEtrrxTGX6jUuDxisoXS4OOvintLMIhS6T72MdIm/wL4y5
LJKUxsmZg/bmKMiI2IywkUlO1musXZMqirQOhj+8H8Y0uJNpYZ3ZedsPOfkoPJHb9c8IvAUnAUA7
UtCczck6CGPl1hXqa9TVNpJj6nIZydV/vt3enBIxYUBXkGrAKTi8EU4+pWNnHSRGKLEpneCyXDGo
+vkoP2ziTidFiZ0XmbuQev7JpBq8gYZq7syD2XiNl8CQHr5gLEZZkGpI+NUo6/xzm9uFSGYHLTfq
ibMeD5WiUBlnxWRCjQyt8XvvzGkXD8h+PjvBuD7qdFBlPOOT6e6hRAwiMQbXq5IBnLU4IubH41W5
09ohuB35j17dRdHOdRZ0zfgfyLetYylBEJ46TSwKt/mz1mn4LaKz92yRAz8oN9SfZomfO7Adx/2C
dUM5x7C8vd/dbIRCAA1GWrEJaw90qx0CYavczJyTGqnbD2GpzDDB0oT2CPzO9mMldPklG/o5Sxy3
tlWizHYdEqsL52YjzVQy5hdfvP3fwzYI8nBscF9Nq8KP/QyQcGy2YfP1zKd5td3AknLBUnTisYVd
/fIOiMKqWwE/mQdSs2Bvz1UXz4boMIiaz6k4vWZEkElSKwW1v6kNY7/xcizTm4ZyXPv1kJMM9Ql5
33pJ2t7w9ta1GC7noVAGaoF5Me2qKfM/Yz7SfbVbXb/DRzydkqXSVEndsmmffnkVNpEnGjBIHbFR
T/bnPPdd0UJdAq/Z20kEKXJHA9GK7a4/V4B/fcHzVm9GIGBsuORPFbO4+7Jo8PL1MKSW3qOW6x4M
M9RgBtW5BX/9djLUlsDzkm2A5JMweDKlIcPWW5DeTMk7rT7t7q3VxY/XdTPjDvEubHiyxUHH6ufL
+fpWoTJh0remIUkt7hTP4EmvylN3Xg6Ljtarsk2/R542z0QG7JrXe5dHa4tZN2oGAIqX+6lb8W6e
rWg8pK0uo4s+kouxr11rLfdOusx/ul4PfthsM6eNfRn5n5UIC5N10D7o235M013ezpW1U15d2DHC
t4YbC+n0IrYsbeX7Oeo8e8/jP7v73Jv7hzla2zzRqZgLMMroMlxgHUjNqq+juT9k1Qgf3UOHeN9U
6eJcrDrvymQeKbfGXPgoouAZUGSJSCl83XZ1jRHKslZBkdSenf3RLyo0ki5UebiLmi68BoaWuRd+
1oMmDQac7btS2w/mNPVZrHRtEIWkRab2yh/qcp9mtbj3QRHXdFyyUCY/hN136WRm26QHXSab/OrW
57TSaudYi48RcmrXf4hFph/B6lf3Ksz8b306GR9BpZklomed9THoLev3yZlCI56HsJqwc2rJsfux
9XyAwba+cSvLBjHszdH7ZhraNI7KoPCSZWmD+TDiwYyYcWCs7XWNUhB91bWFzKKEMWV03UISsr4L
I3FL/lVj1KwseUfteoTzsebmp16FlUjKzlElshdrXcer8Oo0Fg5SG8fe7/IaFpedFjv6gdYHVw/C
2evKHruLOh+mz46XO480QyUCHRvqWwy+uvUNI6/iMOPUfEpFN74T+Wqv+96NdL4Rw1rnKNuuaZLQ
LP1dEc51GLte5n6PhtT3EMDxFrBlbp45uIQt1nuluWLjUmjzM14s7nAgBsmiPVtluK9aQ7Vo6lvY
J1mrLamL+Hkk42ApjIuxpwMZI+popNzy6/KlHMueRQsNzmk+GQtuWt1IPqaijjMsBO2kKHWmpzD1
3K/G5EvEMepAXK387a8q6xe+zBAStOm1HK+pkKzOoRuV86BUVE3EYGYuOfWZjhLfnm0fo60p/944
rXtte1rc0TtEycGoQnFXEY5+CLO+Ii6MgkbtZB9StTcLq3saVo2P0RRUmqkZY9omXHYaafHJUVdt
XnpfS2ABNLco/jGzOlrdfVZky/duKL2PtlZ+gLS6bdGFkv6idzog0k8wTaXqiAVOziXVhtN6Ac5m
rJNUZuad8g146j4te94OnYl9C6X9sg7DGeRLIbrvduulf6L2039pQhiG8UhWdD9S8HYSOyKVBNBv
DTej/z5Q2XUvuvRBd73xnYRpLJNeTWOTILwaPGuIA1+KYrKt4xBV7nKwlVPX7yrfZbG1KIYn2Ele
g1FdHuYHe8pLEQ+hKm4bELZFErhL+Nj1vXoWVFjuWZwUugB7aE5MtE+f2yifggSSudHEGvfMR7Tn
p4dl0WZ3bBFM5v8NIiV3Tm05bTKh5JzGa1cWD5QPRZWY9LesuIFY/3WMqHXssdy2vd20pGyQsvLS
P/hrAlzXpP24zHSRJ8Lrgz3AP5+Q3DOCD9JYUI3zijKMHWuUd5XTIdCFs2bArhzzTbxdRHyCsQny
LnaAo76LtJ32lyly5OrAiYre+5kb4hI2L/TGXasdsnj0bZqKAvG7IKY0ph8IhdYh5gvqgvjJct6F
rb98cOrCTHThQMzV5uJe9WtksWetPNRXo607mK2kQDJBWDWrYyaoMYsL/PGd4fniPvXl3OzKpvIw
VFGm+zHN0/rez/vR5xO2Fl5evrQuPIr+d23kw/wJaJQQXiFd0+9HF68BI5INALhJXK+IoD70rm2t
Bz/ovP6qwW6uB6ljwAsZNFdpIlSZX2/2LewNV/vzoeW0qcM6y7Y5qqnoGopZTdhclN2ggI2IGszn
3I5/VFTxxySnq3gM08zlwu0a9NzrUXvX4TRAya7s3ro1QTn5ia6L6cbqRzS9aowPj1hZcos2OOqJ
KzyRM4nRSK6to+cr7swepsjDUBbVU24bOjt6Ipyzg1RFI44V4lXkQcS1zlF4OiJG7XKupiIT3Z8M
MFO2zAlPoJ9G1kccMEo60oNBJDAQiTUgV42lTNBjt39fa/xCj8OkAvMCg1c7jz2+YsmHEXBs5qie
vdiZ0rCN4TbKP+pQmEgVFCbkmCZw1z+wqMblbK2lfR/aZXXpTDT8Y6H7do4dBwb+vggyMV6kXMbm
zs6mwEBRrQ0+ZiiA+3HEm3UzcOiCqyDoDBONcLeqYrtoqudKTANCXagEfaHjPbxr0W9NwVpZA2XM
LiAOX9ZuuUuj1VDYwTQ1d/iQenMcFAXU6cJwmz4Z0aS+rObUi1uygePUB2ayZvIa2tF4p/j6vEXE
ckVsY/g1HryuUywBig/4fmWbRyVN4enOFXNWxKC9si+jZ9RT4g0KADwtqeLKnLzuW0uJjQTOm7wi
LlyTCJs42Oh2VdEQBafL0ltx1vmt2C1LYFxPNfKeFFW8/IvjSv9mXXotjlyUzrzrDJv3LLcKIw6i
ApPEqXZ77su+mO+8qRi/1G1atYnTBmLhLvVKyFLa6tLdCk6jjFutPbXjwFTRPquVfFxpPxyRlF7C
K52L8qIfeDp2RUCQ+lh6pb/uRakz6zJvjPzPwFRut+u0sqaExpS4aP1i2stZtIdRdHCvXKfsraRZ
uvqatSzIw0Q7tolYjaxLbLTqbtcKuulXd5kpsE6l9B+6wXOe88iH4eqPlTb3lQzRhG+Y7BQXFs91
bIYD14Ns/fF9OQz9s+x56I6ICYLYcsZ0Ibnj2h2fMz2FvEomddkmNZffLWeun9Vq2UQH/bC4D6Uy
9JMcvuXVwSrq9RtGzOGXuVobIrqO6u+cStAZNjCCMDZU4Pc7vptH+xNjyPt+CuWTnCr1e+t6PME9
nN3PYg7UN/ITwrvOtzodL/ZIeOeiElh93MKT+3xajPyoqhwJyAj3KxWD6IePMXhy0gkiGHOerPMK
x8aMhHoYBjv4vQs9+UcZinG6heLfPMH8Lf0kHK1giOvUGG6DeRTfPdnYf9iO2w1J5qbpdy42nubR
dim74KJaZzE/p/kwuY31qTTr4KPqFxMgTG2gyE7nv+p3syAE23Eaq+iSKMqf92VrzZf+ynYCRbvt
nhKaAGojOYzRMJPBPe5ZZRXPeZfDnkQk695sKyfbaUM2X7q09J5L+HgE0YWKPhmenTuw+L36eUwj
430zLM1Noa15L5RVLvvGGurNvEBMj3Xd9k9LL6Fk1WnarQ8aRhpbQsz5x1ZHBO1BVloBhoUQBWOV
IijIHMoFQnDTlp9YsFJdKZRRPuetISoIDa3R3a79YBk7ZVKg3AXc911M3YoHqSiFFxw7y6Juia5C
5u2qTNqCRGWsi/em9pf20yi4NJJxcNx1V84mUEduAnmPkPjQJU0ULDKu2aq3zTCY91DSfZwlTM31
RuTVLHFHJbSOrRyP1DicimiJywjhv5gmnJdd2BG2bti9zYOIaeh2076UYfYZw9joW0uPCdRcMOdr
LMG+fSx7Hxcc6ZvGnzUOJCuRdJV/0DavaCwElah5cNM1tnNQMvHcZm0bGymfk+PYZM2VJ605xydC
Obc1Arn2cfQn8X2WzURmbZfpLirmOoDiNW+5R+FYMsElopuSAU1N40rjPyUQZQjzhyKolMv9txjz
Zxx8F3URhatc9jVZIHaIpt/TkMZjlGcmsg2PCqY/dQc/XUVz0YPnv7YHKZdd6RSUi9cqKg+psNsR
ITnH+765LBOK6ib0Ltupnb8BtAy6q9p1siEejSClNGNndVJCM/jDcVpOUikDHpJ2mObxvY1nb32R
DVMVJYP2RLmz5nX+3DhyekyBIGZJOal8TGwtu0cRiSFLQCgGT02xYns6Nc3qx2HF90sENtZe7Bpy
+F2aNMeAStXhY9VOyO3BJaXeVNdedo3sem/sTelbxd4ZuxxjN15mJ56BhWe7yi/MbGesmWJ5VrHp
82XlWh+VXcNYsANVCHxJkPI4+kGFHIX2J6quWdE6+hbdiEbfqTHwPxkB0jGJpSW3tmmK4EJJZxpj
Mw2pWqEdi2Ad/JAFvCh1sMTLVG9e9GPl2F8qzEKmW2McuzBBpqi5yZesby+jcslva+IEP57Kxm1i
8lD5BdkdeTdYWJDH89p6RRIZBKMJJxu62urZU5o0pBktAQuN5Djsl4KovajKjyguVU48qSbCFHOc
Rh37CC039CCiUR8lnzs8iginiyTMcpW/sxsnWt4RGeGkEHRWeFn1nQkarUFTNamKYPhYWeX0vSm5
EXe6XPoPmg7RfT2VxPxFRnr4rkjHirsDVgEWXV0r82ujM4Y5DpehU/hD1iWq2GLmxM25bocY9R33
ESr4mO9K3+vu5hmPkQuDMOBYlnQQ960y0z+XkpXeDYR2ZRLK3rzvpp6g0dFmW+zVpIxhW5pguqf+
3EY7WU5yjMM16p24aBwWTjp21hFPmu1EDDOzkajx0AYH/OZZ70rBxXOVq0G2RCBZ93tgmFJclhB3
voQmKgO7dc2GdVdHDYbclV7QOSSCkkc5Uf1EODjFXFMuwfxco1VwNSqP5FWteGbFcMMQ3zG7vk65
rsJaxVDbs5sRzuZdmHf+vW2EXNlWn9Xmfgn71I6VT/RMGbUoAwolIo8Yayq7JMrDiIrAqs2nUA3I
q9ndLL/1BX2nCxhi6aGd1yjd+c3YPE2jM5i7vzu5ajvsw/Sh3BLitrQJHntjNr3k751Pyt7XNOIp
zweE7FI7D0FH5SnzEFVLUJLFXgs5hSiPKUJnLt/NqT7yO0fn9CtfF90Q7AQTivQ/qlqQYF5Winz8
pFVoVxSkMpq43By8BX4bjoDEvHPaVq+LX/QW4RpT2oOi9KrpN4E00VbRLQfRKt7myY3e5zqvvv1q
iY16F630EHQ1xdTTvpgl1NI6SzMfBuXeoKfpE1+MVIx/uZIXBADq0Dv2YeVTIn25cMUyGaqzTH0w
4ZSCAIb61JjLOan91z0PDIsxVoRDR7+UI/RyFF6RMc8Qg8cRaipu6iKv74Y6qq6s1HMOfRs6Z0Qa
3mh6b4h/ALGbgAIiayeV0VX0zup5mT5oF6c/j5upHhTvtTN/NhBAicOmd5MeIefYW0lH6uK+8MkL
hl91QfQgDzkbf8/ZuldA/F5OfJCKGCWzJQJEhb7QHb5NDUoHv/wRGQXFHLDKzNg6FVcobYg1maPl
AaImvOohGAl4cJD5+Y58dcZQzKRpBRbf3FAMp+BVKn2VaDOF1niq1U1RYSNDfdk7kiBUyc+HenXE
cLYGUUpv6IdsyulQcpZdtqqqPvQyGJMhb8TdOAt95ohtRf+XTSsYNYClUMKjxoxIwsuPwy/v1iPf
hY9T0ddRBK9+8TSnigqi8QXGGfjuc6DyV4uItpcZbmw5WEOUhE/OWzXh9yhNj0/VFGVi1YWxC8DD
Jej0/zI1D64B+4LgiiNAiHZyBux19NbUk8vBxa0mFiRfxxWJ7jO74tWn+jEKVA8IGjS0Tz2aqqJu
9OT29CA6Y92TEazxarW/rOu1jcI/m7k6d+8pjimrAx1Ysllopcx+7FGXOwiJx+M6Gv/Wfv6vp/m/
s+f27n9vgPFf/8O/P7XdMuDOK0/+9V/v1fMgp+H5bzeP3fi3w9R8e5Sibf5n+yH/9y+9/BH/uhFP
uPS13+Xpf/XiLzHSv3+T3aN8fPEve3x65XI/PQ/Lh2dYQfLHAPzO23/5//uHf3v+8VMelu75n789
wX+U20/L+OV/+/cfXX77528+2/K//vrj//1nt481f23X1qIRT4/N3z48d9PXSjyd/t3nx1H+8zfD
D/8BJBmZx03bBfrgBmbQzz/+KLD/wcMFo5He4yYVu2EPmpak/Z+/WdE/Nr4cqBxkBei0b0/b2E4/
/ij4B9Age2v0uxvsD7D///ktX3y4//ch/9ZM9V0rGjn+8zfAZycnHJY7ciCQtnkHgCKfQlg6o7KL
xan0no5VGLwrqMoth1YiW3Qoy6p4sOli6D1CIdTY1nQs1GEE1dDH09hX70bLbO2dY5RZezV61cJ/
GJnqOFlUBhMs7sXjOtm0B9aqdb7ReMCmqaQXXcdd506fmoLDkgQaAEFsy8woSJTF0FzSNWv9XRUM
4SfRWC3VXnRtiPClI5dYNKFbInlW9EjVBwtVJqhqYXnTVPWYxYPSEQZlU5AWCc3sJTuObREY9KJL
57a0pffZ8gvZJfjbIdxt1TN6rMM6Bt0+bQP1HE1eQJXKaOaHgVyjvijDcCs5ub6rbvu8RowvVWPX
J0aUo1sTRem3TT1siuEt2e5OkVp9BO9Z+TeNNXZRUhIK3+hIRdMVFpP2Ei/dGJI1D3Ndc6RWGzKF
pjiNUBNU9sQiBR8O0gpFfct+lXo3IkH6sS6ow11YZjVtObECeEmD6U55iFzvNCatj9aMGlwc+Pzt
BHzmPO5Rw0Phx/FTw060KRq9a2c55X/msjHfkxqbXSzWsKUUy+Ovbgm2XX0chR5+H2tP0YyKwPWr
vSGAjF/0XVc+kK+XbqJEVF87IldzTAOwvkkDZT7qICzeY2cQfEUx2h3jlDAY+j9+xnOMe71rQbJZ
iveVG8nPXR+VYeJ0oSniZoaht8tTw/m6BnO2xONcrJ8y+qSa6n8607HzwecceoDYFG+N1RDJ0o5g
BoYOfWBsT3svuC8CCh0xBo7KO65G2ztXrpvnNqmTTlXSwgPEt8izxg/Q8YP+gPJcetN5Sto76kbB
89b8r26pZ9kfpMLO+7pwlf2/2Duv5bixrEu/Sr8AFPDmcmAyk95IpIq6QVAO3ns8/XwnJVUxkyzl
aG5m4o/uiO6ulppEJnBwzt5rL2Pu6kFTM3/VV5tQ4jnMCt8u5hwP7BDF4EWFw8p0Vkpgcd6oLupE
nxt2vd/1cx15eR9hMpIqODt6ytg4+gYryVjyh8LIM7/OtDzcSo2tX+lmkfZe1HcQIFoy07TtrDB5
2mTJAlcurrrhvlNii24qtKYvSjHNo2uy5egu6HA8XpY9Yx44wHgnxvRbs+cAN9eupba24UnZuJ4N
etdhsmJOMn4rpjYqfq+USN+BwBvHt9useo9vVMjooZQix8MCT0FCmMMHexoMKbQZjGFs7hpzJn3s
O6x33c6Ypcc2GafJTwrLeLSnSf7oMIkNXTqf0uKJi3QMYMs2UBKGX5o9N1+cqsH7TE9lMknKNFlA
5Nvxs1Vm4600zzPe1eOiMRmEOf4dRAzH8SWDCoMVjgDo++LbEsKC3M7muszemmSh4o6OjcNYQuQI
m2hbeHk+k32exVH3pYdz0ntTvtqXdQSTwa3ShtfGipP5QzxkxrXObByksnQaxYcXVGwsfE9A86LF
Yj5S1dFZkfNtfaXvkVQOWNMVflWTK+9TjdSVrxqtA+lP6ekYCzZq4mz0lkQUtG3MgBzSlpYASNG6
YsSh1J5kGUxmnBmM1yvHZJ4huhSTdqFGBuYQhSx/KdRweC5bHbTZmEieQ46a67q7mOugbGckZA96
mpZgNySBvDdYhDWizjhhjhEZw0fZBHF0ox77EXg/y4yZD8Ly2k9Glq476TGTfVufQJESHoECjzWK
PkdhrF/JfWZMrjyoGgn1Y+YUXjSbcuPalYSpmj4Sr7SxBy1LT7ChXp86GnxQXAoIwcYb6NhYwkQW
ta5Gj7fiWitBqIaOCxJ6KmpgT7d/Wb5ijCEEeBR3FqQbUscPy1e1leOhm1s4JrgF9cx4Wsn05J6X
YRjW9CpO5ZYBcBp+mrLYuFBWRqa+jv5s86I2+Hnqvjxljytak2+J+AA1G77EdJBHZWbcac3UmFoT
mFWhnIOFjk9GnXYPTVLqFBZ/lyFvXEqQdg+/MX6gUFIRXyBegd97+I3LMnSULk9q+NpDUnijPhtd
kCkTT9npa1u5bJscAlhcqPDo6NPlwevSKvlpb/tHFeK/VnsHFeL/YR35/2GFKBqTvx+NKEAPKsTt
8Pz1Gze5/vayMhQ/86syVCj/aEQxViFNSfCw/64MTeUdT1H4AMpUemh1WLe/KkPzHWQ1WhZaTEir
/Ng/laHxzkZhKLQn9E8Kni1/UhnywQ4WEl0lTGM0EdhY0hkd0xVNah5n0cbBnwvlY9iqq1uRMeBP
M8UBE9cTLdL+171ct+JyMONIp8Ml6bXaiqqFgQYFmt+Guslgz7D7gCJ4+hSR8Xe+Th06UJhLJCwZ
kRV/JYypLnd1qylncrb2smsqiRy7iTWoT62aM/0oQ+kelxXGI6my6HdqyR7nlxonsJfylbdwGdst
cK/Mkd7YsKgb6CMLw4I8V9UPMTzJ2pvxtU+cEa3DXMhny7LOnWcaYT/4i0EpEZlLHCFZWhjXE7Sa
3U1xbDOQc8b07sXSeeOt3jtMHt8eEoVZJLQQPBTWykv5iBTiwUu5yO1x8uZT2Rb1gzmhZQlMCWKo
2uA87JrzaJGlUkqf+Cc92qh6zuhQokigRk5jmExryi2wZplaMTNBl52uih7SugAfJ8Gq81Dgo0Bc
y1VxTeBJeAzpOEBSgo0UKJWpfO3GMU03w+CYDEXSBeg6NRq3L83dLPdwrixyty/kBNbRtGjSZQV1
e7NaK7/JmtQcAkKhRHdaFGd/McB21xB/If/3d+pVQjgLSfTBbLIEhHPIHMFJK+ngNUzvDiLUarvj
mCuuwdiuIHCOVFUyMtL6EiM6aavADOmVwXDXIQr6GAc8NVHUi1KZ5/f9JBtbBgBQzDr4aXImP8LP
jbZFN+fBiQ8s2OxHjxbeNtb41IwO3d6RDCOPrKnO1Lz32buZkax2uBtn56+kDZnU63hBkv3FiGyW
Y79M1h5hL05oedaOJwDB4yOZG4fCgJuHf5fAyY6WWJ8b1FVG1Ptr32sBxZ8GB6SzTj0f8WtefV3h
JQznHgb5sVY9TZvGzrO097EoEtVkO/s2lDXQOL3zul6bdw4oaSBkYS7ZBOE51gUqsfW4rSh5WJ26
+6+3OeFJCM0cB2iNBAvxdF7osuDQlZZaIQaE4tRcqlVen0GVVCcvFl1IGE/FnUzqtBqUBVOzVF3P
Fw77iyFryxtL7bfaaK/lJuW3x+40luHVNLTNKVHlMYl1L2rBGwOxK9WodWzKN/eMDttQ7nz4Zqqf
O8nVqpTnPVX9+WDf9Guv/rgtf3R839Tfyvd9++1bD8JzDNj8DznCAVhevK2vzvDdc9InL4/v/f//
5/ltKe+A8ihhRUwIEPrfp7elg9AA9nCOQQHhMOaN/nl6q/I7RhUovVWYwbxwYvX/wnXsdzg4WCxr
sCKSFZAw/QGuc1wGcmBjZg4p2GYkz3/x6V4u69VuNYlUVEi4I52am1TEbySYpp5VS6KHbqQ6FU6c
o/QN1l9/Y85tdEqRJa7w8j3/8Qmo76m/EbYfp1SoaZNVMGmsIIKdsGkbTfP0uFQCxu1/qmMTVtNi
/yStQWwLRyWv0bRSWMBYCArYDL5cr4Yfgwad2Lhe31G+EWkfAKvIXzArOryjsZ0DdQ26HkhjJt+0
pHF1TEcqPHNSGgp9oxZ5v8O4Rro2MTL/CP1NTTYvFt8bVcDxNiCo5KwnvizdhMpE6vAjwD6FUZSq
6DxEbGJtduZVvoSOP+ddQWsMGVOTQ2n3+4v+cKg8fJIQ2TlMMRYBkuQjHF1WLcIml1sjkMs6jdwq
TmL5TNJz6IlrrNZO4MxKG531rUIUe+w0YAChbICAOHVW3US9pD/Uqzwt7ggx87KsTQav8mg2z1nS
O5CfqygCLaGhvmiUFTZInWICykFYIkl1tHXO3CQOVxMmdRkRFsFL1W9bO9Y/yLYI1UyMWbXc1koT
/Wsad1Lj2ag0pw3SgvAh1pL0Lx5Wem/lmv7Zzpps3CycCP2uSBX0vmbjmPfEYCafgKAM865nqlw8
6FAsNNcxMAba2YNkPkXGEurXWg5r9SHTl3yL9HMdif/MFNVT9u233BfjR9I/acqVWXfqa9xe1PeR
adG2L6KDX/fNPBABjT3NO01+tW/4S9H7QxxRvjBElwluEtBAtYcJwj1kgMIaDmGzhxJ0Enyv4AQD
MJC4A9hgpcgM3CHtDSpdO88BJFgU2qbcAxUgd4AWwlu/8NU9mFEQTR778Lqjs7IF3UKVI6APeuhi
k9gWJ7E+LOvk5uFgXNsCMYkghtGeF+uKb7zAVKwJpYpHFJT9pdiDLhxcADCUT7oPjzXdynuABvAC
sMbkRRm2U15/k5icvV/3sM44p1CvVYH2NFjcxXCxBQjE7RxvS4Chag8R5WmlD5CKDapsXaBIYR8W
3orXw66VptEKQjqSu7y34kunM52/2miMv8F8h7qtSbIgl9urBgd1bLZ1l/dbS5fsiyJbrPEilRz9
qQH8vlUbrQIMhTR2DqHCWl0LVPJqnh0bwvGqOHcjhgqtDw0LogFCSCgqWZUAB6lWF4RAbxBXS1lf
vRGE5XpW4qHx9IJcDt+hA09cQ5Xixzob47s6z3IpSPTaGXYYupuJl3d5FJBtNaePxchNK92InFDz
HPIlCHuNTrs8n/U0XC+JxCAYvFYL5z6xnGbwYlgeqVd12boF4MDGQV1so/GHsNRyfx2kdfW7uDKr
nT7l0Wd9XEzUjU6eCrVDbZteP/a62zhV+qW2KizAtH6VMWkHF608tTAl7SZlWhp6CzE1fZDNXXWN
NqyfvQRTo3vw3OrJBtH+gr1NAmWmkcI70gTsmzhLLbRMRh09NIPFGofs1n2zEG3dOigsZQ+BSHq3
JEofBWko562vJkXabWxDMh51zB4/tepcfgd+hoHoNPn4qaMi/qwgKGvYXBRY3wZefyQN6eQt7+hS
jfBmzNtFhrUId8JDyD0MXppXs+Kyl+eEn8rzxGSgynhPFCt1bk2oI72vjiWNbUF4r6eUA7IEcMsK
ultSqtdyn2qZa9r0B342LD3/3DBW82OV6s5lBqxgtCBXte6rEyMXAYuvT41kSvgI5X35bEQVajY1
7qt0UxYD8zhHk9BzV6MqgSemRDX5ia3FRP0M7aLQcnUOAJy05tGNVmM36WlZMdq+addEBA2jhjO3
NMnwdUFmc4aU9dzmbs+7A8lXaWKotgpScQCdRGVzGe35eR5aCcJJZdVyIM8Y6nu9pUkr3akeRUGT
ttrkk8Apx+d6SN3v1bDRBd/ILp/tSC9uV1Yv1Hb8ATRXa6v1xlykUvFQxIdfEBWmQqI/Dk95JMkf
GglIkjcCRwz82iy8xlpZhe/epeTh+MhYWhvkEt8jn8j2zPGnrjQ+EDbQW7uy0tLWL017rM6noWdl
zllrPgwgBalby6WN7sHsslO639fIIKZ4CKc4LBgAk8B2VPcrpj0wHcVNMR8Id/f0znKUz3o8duxx
a+aYFxzDs3rWpAVlN6h818KmFoy+ho1gOFFbHDchWGfTfAnYw9ThDhzb5tgV+yFaDSOQmsG4y7u7
CtbHebrm9b1u8eR+f6K/dTWh3ANHoDykRj08z9cK6ZHZpUaQIMq5hUS5+tMk2ZtRy3Ug0f7b7y+3
l9i9rB9M4RbC8AKZPDo8khYOr9e25dqyoenBuEbDXWwnZezGxmChBGmddXAN2GOtN8Upc8YUC9ny
AZ60FPqg+D2MLwc2n9/oZr0gvemArIeyg60eaRF+FmO5TFeaAyvOx1qrWzxGfkn/reQc/pny+kc9
0f90SHNvr/vvmOZVxRD5W9s+9wdNkTC4+wVqqu9gv2DiDqUH8HLv5Phz3G2q71SN8nzf+5PhLLw9
/gE1wcXpvnkP4HsIvfevrsh8BwZJPcYfGryCsvonXdErUxRSIfDZgsqlQbUif1wU+S+6/dGeOt7q
bPYHU+seUhQeT3E2bwc9lyFs6pNyPkmTdidCib/BnTVvEaDP56WWSucUQcOTGWUqRMZsuFDROJ8t
iZrfmwrHqrt/Z/671l4QLGjWXmwkr3rvDy0Ei6/PX//zXH79z4fq83NUvVx0+5/+tejkd7roAOlP
xBKBb/h3Lw6SLogUMIoEWQo6ET3Tr0WnvBMGy5g+oEGmQxVt+q9VR5uO8QVokDAuMViZf7LqRFv2
cv8ja4USUfwiSBvCVe5w0cEKiuYmgmMZT9OwHccOZeY8n/KAtEEuXl4GqyTM3QTsyU6LZwdvysHa
bqdEkcw5Y1MM0/BDog3xHOSwZFvXntr4KYv1fUKc1Ji+vKSzEqwj6jJX6ef5ZjHKZNlAhUpA0mEj
QyAQZ8RmSQbICZrJILuLZXW+rDV9uCFqacmDFc3hZx11Cu8MDJBtNBf949rpsbWB4iwb/tioS+11
udI9rUbd3qI/iaKLzlyx+4QioN0hYFIhkhA80nvIxZdWsJYKSjA5So2zEBnMcJZazXibah2ip3as
5+sRQoIZOE3mSLS8S9N6TaiXl0VJohY05HKgq2KeTcGl8/U8GfH198mamshT4U7fZFKcPCZ4NKR0
H+bw2PAeE76ql0kL371cLnEiTjVcJlr9TE0z0L4poSdAbzmuAcgCU4iCojRzhc7L8Cry2WaPaNVF
1IADtGJFLz9gYrZKfmXo5nWMNqxzm8mg/NelKUPNm4cbrSSQENmgHtqe3uf2yvSBes/TpUy9Bl9Q
P2eRTV1amLP99cVL9AaGcLQYTd4FAz4SmyrwEzHvArZ5sQOiPO5Va2klT1s7Z9fNqLIc/C9OIBXH
5dWPyxBsxOAVcR/YweFlljK0e2foMLvsyukMQ9T7blRUv0LdcmFT4SL/DsMLJa0Gj9c2vZxD1AC/
/6ZHZc7+I4BiGwQRYVTNfx5+hCit6Z6LGtNiI+6u8rnVdkmXqO6qx3UwJACpv7+euHMvXvP99dhk
uL+8imwqR9frdQ2CDIZKXl3MNe4wRu/nPZrasrSU7e8vtZ9bH10LMjfXURkGGkwKD79bU8dh0tmY
my99mUjbRk26v6RlRIADzwR9LuICY/UlnB/pXIzutopk+dsEpy3baHmqXVLixrZHQtx404x8bvLw
nN5xdW1MvB6pRe+FWtQkCN2c1fYIzLODmarxola77C5G+gMNtGp/eOf999A7OPR4VP9eYH0Q7h/7
E897Tr5U3X/Oupzzrzs8+fgV/2DQGPLiNYx9KF5N+zPsH3YhZAMs51TxEoi38O+TT+VQhAtBPwwb
FUqTqMR+nnz8FVZPwNMyNAW8x/BL+gMUWiz5F8sUMBZ2PocSTm7Ub86xl+oiLeQU9wSbqVPWPy4F
PBllqirfzAWFr0++j1iqPmpK9fzipr2xyR29ij+uy2BdxqxQF/Tlw9djXaxyQiyL9S2KCNJntPY+
xcvFS+Ry+GNyL98R+zShqBA3+zj4hls5jOOIzW5uR+hmiiTaoAE/xWQRn/j4TjpChcBLzwM9xri7
TrcKUxFmvrZVBH1XTGRoK9mONq5EtjoXl1IVMjDftt30x5FQYo4hGzpEHUoZSqnDu2lAnF/tnGvP
CBcCK9YvASqu0FaRPtomStDW+h/nbYhL4jrGOESFl3rMYtHIgUG8Bd1uCpvEC0tZ4/am2Mc1Rnxi
evDGnaVCR4PAKEc0xEcnlePEuFlLkhRIXZ3cqrAOCUMsk7PQsLILOspPRiZf2DDtd3lvntLJvE6f
5YtSq4lvid8ljIvDe2tKXca1DSmox8ombstat/LSaG6B/wn+8Erra+pqAYwuwyZJVw2e7Cj5ij0x
G83+QsrID8nJqWiXN94f0qoYnwOSYGR6TFhfFU5MjImlQNdzZ2M2a056B8RAYkybE6f0W3cAWjxB
gSIpBEH40bGpNOmU5HoSb8bIqYC9Q+NzXNn5p3JsDGxP5NF3zMmr5bQ8G7JLCbacR02VBgkuFRtM
Lde7TAmVU/nm6lH1ILYQQkVpR5nuMW92jhd9IdfwMgWLYtZwBWtzq8BQdbErP6kdpXIZYtsf8mhR
rrVx1RAaT0vsodtdyAnQpvNJnaSPgznzUzgExj5pwasXlWXNjHnAuLjULACOIvKRq+mXSSR9LjLi
MOM4Rg5GTGu+S83JeB/CQFF+9JZMZN+mfL9qgsWIDKGAYPbgScC6P1xzmVXF9Co83Ta2so0xrsMF
QnpA866SoQ6GVSx/n8MKMSgq19lHgC+YpcuoEkdY1oxa5ni5gjlNlVCPtfOxKDpz8ZsoitHYkiQe
/H4z3xMgDvc+Di8Gqbyf7LHkXh9+XoyLjaWajZAk2bDy+zYFYa/KEhEqU4cLbGqU+y6PlYrNtxyu
VmbxtylyHyJTlhDJOZZPEFN0rUekOUMzd6es6z1gcf6gVx3mRbOKiQYEyeg9FpXTbdLI8V0bRmHi
StVs4YqTGbeoKfP7JDfAr8tNRPHfA932+hbsVT0nmca4T8zQnj2lmxe3UuCcTvBoHjJETw8p9eKX
Xu+HjTK06Qk076igZ6E6uJZxUGONjkRNP2r7tNEYjUjTwyDUkvEhrxd5W9qNcaK4ffsqNlNtSGc2
zI3DZ1CvcRpKjhwGTmR3/qQu36ratE98ldflAl/F4rsIMgbcRbEtvehN4G4na2NMIRJos/eNdLX+
alWtcKOozOGyWphQ1lPrLW2pnv1+jb1xZeFPKmaHonI/Dp9Ou94By+mcYDS0NMMfKKNZz8DW246Z
jPUAdTZ+lOzyVErl3jD5cG2LPYblTQWBlvGYDdPGZiLFqeYEWiXj0KXNdviojW33jIlCBp+4NSS/
UGQJSvhU0M4u8rqr5qI2vCFVsbqZbau+jDN5+Zp24WUzFZ2vwhXrXcxh2g+hmkoXY2xpH4T9RIFR
QBnfSwTHfzFzSWfS4KS383AyBu/1kfpj44S+CIDC4jx8jnNNSkxdy04Q18640SfbeY+vzD1MAzZ4
nJ034MXXUBnjrYNN5YlF9PYt5YUDdiZLhu7o8OrZqmNhBrIcVFk9bPtWj71QIm6klGprm2bNeJOj
b3TrZQp9Ka04YRUj26y5rN3Cwl6CprQfMyus0E6Hq6+rKzQs2YJsWOkAD93UeEU7qX4t198iSNbu
ULTPEG7D616QqH+/LvfP/2h98DawV9NX2jIO5odfJppnZYxHywqaSLXuV7YTN9Sd5CIueqV3l6lV
PQJPnLOEREc/NxrnbC7a6jZsu5NZi+LEO/4oeBaqWNQ7PCDr6KPMJZL1JKt4R1rk5bU8tM/jgM2N
iRz/zF4ViRz6VXYbHcOipmuF5Yx1qWhtf3/inogd7dUHYbMTMVzAuMfLy+FpYuEW80Ga9hJa5xlM
cvmMFLLkkgoNX2oYtR6OHJdLJ+k7wAZnC9CQ+3WiGicW2xsrHbCNncrEyVAIqQ4fT4zjWiFR2AX4
wGkP8BrtK5M3FV1U2cAoiywYpsqzg6btQrK65oT73xubMtnHCrslPZxOxXZ49arBXCxtuPrshOFV
2Dn2Riv09sca/G9b/rItFx3Gv7flbgsPrIv/84gnRlK+2ZSLX/ALjtbfkWZF/g+VPVv6nr39awai
v4O/i0UvmBiyvz17+xccbb+jxKHcZDQh5mRiIvkLjkZDCIcLgJsBKib/aPT+oCk/rmwFI4wxIykF
vMfYqRytmmVt23qGLkFNio2LDqHbKzsTku92yP/UyVlciyQQyOjw2TgLjporucPjZOwIH+tLY8Af
KkoDs5HrwIm7xxcP5I2W/1UM2v5Se4NsyiChsj18GaALocZL+FoYThK05VyM9mNZzJMP+zvbFC3E
onkcz8wslPDNrv9arNlfQ/k2TqLqU6F9H6N7CVgY4msh+yFatJAaTtMyFQ0F8fXxKX6c+OovdzHx
eRlaiMMf7ODVzBcKQGHgS+XgWYcX0to19DUTTBRrot+rMWDxJRCfE7X0vho8uCqNFitMmBnQAeAT
fXiX8jwx8mEpHL9Oga/tprqLmvF7rjr5HSTAqymMyeCQpuoqTqTZmzUl0BfTuRp1TIoYmfh4xPpJ
Yt/Feg/YAfVc67B1jJqrenycpWzaJIqywJHHHnJZLdgvBZwFO3I+LYbp5lldvZ9a824euznodYmg
r3jVkafZMWwm3IoNSM5hYRH8V4eL17bQuIuoFoqs/GMnQOt5TE5E1rzyQSBxVsC2YokiEeJfh7ek
neZoSrIeTYw9zH5rFYanLdlXGISJC6MJqVAX/VX0MLAUSiw5dM5zNLwoWCPzBKz7yhx4/1F4T8Cr
+UhA9IcfZakySy9oqXyMsCoXTV3nLzX9BOGu8J6alLMtp6xKVD+LFcgsXd97i87s3Gg+YiZ5ynf+
1U4h7sw/H+c4Js/R8aHLRqxeHKnOXNSWkT9qrUP//dhOhAf+/g0+Ps3ElxeTWfQfMuSK4zEZDnIY
HSHqI/0vxN5z6scAR7jxxBvAXnn03nEZEeuDzwbpGOyCh/e40OslxznE8aUcuv0495+0ec49Kxmu
Cgl9ZZSu/jLb2nkdU86FinG+WFAPmAFZOLp3uP0gzLS6rTkX97UmLHnycQfG/xVRboco8WrIlfAK
/5jIk7RhE5bqGJALsJV0iYQnShLXGa+1NRm9JnYeWkO5YUKkX8CKbPy1y2q3ieLUdRI8/qHkoAAs
+mtl8W0lGc7wrymwrqNmLSSLNi8uAn3uWpxAw2dJTr9m5fREJG5zaRMvIjnRCrVeZqrmsKVkycOY
CFsPs0HdUXXAEXEaB1lpd7gjlae69jfXMhIkxAQKoBq3+/A+x3PeTGaW46uT41UEEbBKI9hHpVHt
ekP6gBNSdaHIsblBRIOTXwTXSZ0pYW1v5Md+1DD/inkc93dibbHhMZqhHyCI7ejMs5waalEY2r4F
cRTHPKQfhVzJrvzFmdy6mzq85Xv5xIJ+86KUZ5CfoUIYxxeV1wkNEUQ/v4xux7530AvhX663zdWa
tGB6GR5gUfr0+7foze3MBIbmBcL2Govtw/teTiApI35FfmcMZx2YfGAvDHjg3rrVKDme1A2frGqV
3LGyPi1yllwUo7GzO4TwJz6JeJOOzhp08UzfsdcAiTyOyg17Y63qIXL8qJ10gudx+wxlRL4x/FFP
buLaWwmB8Ujrbc/DNp39puvtQLWk65qq5Nw2GWANtGFYou9+/9FeefGL9cC6FGx7RnVw8Q9vUpZg
Kk0YDBbTxZNmNflNvpCR2UMtNDewmRReHhkfWuI5oa2vZrhcYQ7FbmEkQ5AWTPayiDNKkdETqW3r
VrXz1BWaAaEzLrxUu0/UFtvTLnVI+kFMJRFz6Fml6Wn24IZjetXYkx3UhfQ0J4uPFzrirezZJFnB
lRZWx5xfZlO6cyaCezTsDz3SI1K3l5rancz4mfGu7MbrsukqZb20opvGKmePyTk2yREWsXIz+Dhj
p17OjY6iOfUZlFt+gj+npzT5XZLpJ0D0t04Ki1Gr2FUp844d9I24qcshtGx/Sp3R1wbJw3s7UPvk
IVHVn6FX/21IXjQk+9zvf29IPHIcur54/jUgfDkf3P/oj1YEI8V34GmoStA/a6B3FMU/OhHxN/BE
BHTI3ANjfDavn42IpECnAfsXrCswMdA4XuyfnYj4O/G7YF/y5oCT8Rv/oBU5QtnpQ1gzMAMZ9oD+
M1k6Ooxh90cZxBQFi4lOO1dRtU0Y+xZW7Ne14VeJ06wYmcI2x61UazY6fGKllbPnYtSmS2p6/GeV
Tv5MHkt9Rq7W7RxpC6eZeu/kOut/7NMW2w7V+TBG4fplbGaiD2sFaUKpL/iMhN1VRTbR/8Uc+38N
XS9gHwxiXExynof/VN//877HIoex5pfuWE4l1v6XF047P98FQYr6f+V/w9jnxab6ip718P633TA/
+083jGqNZ4xieU/AYq/91Q0bqKEIukLnzKEMtMTj/6cbJjfeEWQ9kQKLO87fa1CxoASSasYSFAU7
7Ic/WYKvqk5xUkIPAT/hlIZjeHgS0GOpU4QCw3cQhqjJsl3sMHhxY95oTcUiPjgHjy4h6oQXsDbv
gOJoOIeTN4hNXY1ipZYCc3Te//4yr/bg/WVgsoEk41N3HCLZwxuKelkO/TCfNkQbX1YVRqOG88gp
evb7S+1Tfo6/Esy5HzHKTNiPGhXHQNolr0vo2+N4ESv9Bfx+N1MwswiXbVNij62NFxXuOzoZqkmx
XPeLvlsibSfurjMtW1kyT3z9V9UWX1/kWmJkxzye+LjDu6xgM0OWygwNPZYozPNdPEUYHwwXkXiw
WAlF+Xwi7PHUJY+qCF2NFgbnwMiFHH0sFy4LT24uyYYYUk9CKmXMzolu9a3l+vJbHm2YvY1/Z9vw
Les89VLI+7Ge7U483FcdEncSaEj4VOBICEX+8E6m1sIsOup5uGF1u8rlJxyXdhLXYgh1ZRb61WgO
F12PRWpf3cr6qZzS1xUs1+fUEqNX6iKs2Q6v3+rGoGZZi8nm+KnW25u1L/yly3dZ6VzaYXIOw/s8
NZz7ycl3TWE/xF1/opzZw+rH69sCURV8YUaP4tx8+co64WJH2liE/lJAuVjTJ7UtLmsGUBgvPJT1
ytEUufIwBVqE3ZCi4oOKd7Id5/6ghEGJPifCQhZ22xlL4TJ3hovMIQNeznZjPWEfXN3+/pmJ9+31
5+WZiQaH1/LokTVtXZrERfDIFvOq76j8pCjQyW7UJuc9DrgXwHNXpdx9/v1l39rZaKKFswmIBXqK
w9tUhBYv3FSyGsvpM2bPt3U1Bq0Z3//+Mvty/PjrgXEDiWAYw7FwtCK0yCY7qwdGzOQPTHVuSx2T
z2LVgrqvcOVEKjESoRBFGzmTLsUWk1Zx4CzSpbo4l1OZ39XlumVK4ErJ6s9WdGdmU1D0ONZKqPu1
hf1ombd2Gm2kKt85dXODt6KPfA17rQIjAe1cxgyLi5Mysf39d/uRAP7qy1k4wVEAyTCIjp7dGtt2
JvWW45eK8yG2ilt1Hi+gC1+ZXejnoenDnshcVSNvIenPZrOO3D57BpQKUICdp5rOlDp5mmcke0yB
a6by03zTsPxmSffqhQFcaHgjYRduiMDCanGWJ7shhw4ZT+ZuXdP7pWVdttjoZlJgZRjCKMtWtfLd
DHQxa6sfddG2LAx8FIAyuJMy+R6hys6K4ZrSTZ+tDoOdxti13NGIP4+d6dpompuw+NRYMxzY7gx/
7ctFlTbDHN8vEx5hYBI+jh+Dm42pl0XFpWONQdgZntOkT7MdobfHgbqobnnLL0kx96xOv45IsujN
/KlZ+ovCsr9OmrTpunnbJKhD4/R8ndVzieiQEPUb3MmdYM0Ycvus6sl5kpa3Y4J7thS3N4CyV3a0
bEcz3hpEaxGLyqQmfI+Z8bNU0/PV7XytTry2uv1YKMm9hUo6aXLDr9fsw0iUpduW+W3q6DvkVIEU
xcEQ9Te2LUFSSb7amFtwGG0r8lnyegwSS/2YpDxR035MxbmAQRa2VAHJtuYA5Lw1tKusxa2CzUNs
JJX5Pebein1X3GsCqKEMB3rziY279pKSP9KMr3OkExIAuYFjb2eZ9T2O/pctqUYFfq3SNF3kibRp
S+lS/K4KfD9auxsni8+tOAy6Pr/Ep/u8mIQds7FsB0n/gA9kMEbxuTBbyXAJK6T1IdSMK9Ng4Unr
GQyDqz4aPMS/l7Uzb0sMzfHR3jWScyd2HSmRt5GiXdl5vFVNoTIzdmRCuPqAWXsJUMzEucSbfP68
4Iic2qP4t4tal2Ozg+udO+8ZtT3A5gjmHj/rUWaBTEpxmTbytsaqA49LVN7dWYfqUg517LLjc6mf
NmWWnptGFExIO7VqBKld/Drsz/IRj+cJKWTPjbXMsyQa7kO433bT3sD3CCp98Ylq8aOm8MuJnyFI
Cqu13kNn8KUrC+IiZNTzans2dPq5eNRxzv+G7pLZ0iOhdmeTPgVKk+3kiCyTRtgNYvUczRum7rbb
OazjcTjrp+ie4vg8W1bIZeF+DfQmJ5kefV9QcDZqGOTx6ltq9N6ERaOTmS0OVlP9YCuDRyrbuUFQ
WsRtbcWjEX18mzx1cIX0AkY662QkMcJQwodCnU/sUG9t8tBFAc5wjsZ452jzXVuCHGyIMtistTcW
vmpRiWLGUE+UHa9kYvuBCKa2jKtxsFKE/+bLMzcN9bxukOz4k5N9j3mLWzNyo7y6zY3F7xT9PFmK
3VCaeMVVQ9BI5S1ug3+JM1U2wo/xyErqwGQRbf5v9s5rSW4lW8+vckJX0gUY8OZCNyhfXU2yDYtN
3iBo4b3HG+k59GL6srlNFbqmS9yKE6Gjo4jZM4zp3VxAInPlMv/6/4/Q8B4YQUffZly+7q5fljUJ
TkCpweUKmTCQjVmY2WhRkKWeTflYGVFdhZTRHZ3pW2/o20jV9gP/KznKHj2prxNzxLoxbKwIrJKf
X6uXX4yTGBoUnURuDYB65wumGkmfaAkdr7EP7sPGftSz6Wsbj5uGKrFpUX/RmpusL78gQ7ooLZyF
Lq1eX46Le+PkEWarMXSplNb0MZaGNry1SjRgghyWlNp6fN3Opc1hMZUB+khUMrgpz9+1S8pQUhtN
dPeST4Ws35qWtCKt2zaT83xGss5bWdZIsyZalFrwNFbv0JZaa3ghx6t2ktytK8c55FW4T1uObdBe
aca/gGqwf7m/6ebRV3P4w2wtTH8EJFiJhl4OHeDYrQLI7GuApRHSKGbSrZXKW7USmiA+RVAEFNzX
1+hC/ifowBjUN+ju0UY5XyIpsrSgHGQHvNDnoQ5Wtqd+C4mDkuxa+nch76EPDUAUXlvCsnlpXyoY
So0T+CPVaJe2Gnq46jKizl2o40YrdDzy59dfDYQzDz8LkjApxG0F65kxB58kJoypTYjJQicQ4+Jo
DdqXFahrAt1KQZbJQopC/FBknVQ6161mF67Xx1uxI5hiX+glrRytX416B4eSujXGZGuayQE6pT0E
nLu68Z8ova6LXN60abcq+24Vmely4HfSoVtZREGV79/aZnpIQ+lI+fZhiINVVNbvlJFik+0cwpjL
LzD2TdUtQt+Auyjc1yk42iq6g8XVtSi1l2ZE3T37PA7WUU7KQ8VDi99vBpgp6Mg0hbYFebpHtRLu
zHYFfeNeGoInEY212Mvq9gZRx1WRNLsu82+HKILOtnmnj96qIwocJ32vyNPGJs0Wp6R1+HldvZPx
mJTFtiJY6vsW7SH/ydcliuxkLE20B73ys7PjrUaurLfDfelM79sMEtYYzl+zIEQM651CHCwiLYvL
tuk6brdk6wXSKpAlpF5R4VL8DbfdHnmjb7ra3Ez+8Fb477HS9576OSy9+6lIVkS8N7UDF6pXDAwC
4K07+4AqJEpUt2aQfVZaf+PB9lrm3lGuCcFN+0AZYjF2ADD5Dt7ULOqCXeCEdz7RZ0nUa+XoLzfO
YbR0N6mCfQ8/iVjDrinfyal/79CDUlRnI34vnAgMuVHlwdh2g3YrOfzTSw99iSwM65dH7U1qP1bd
SKZnLHSnXTdyiA5as1NjmoFefBeDKAIpdT9ZzqpqiJ+SZNnL40YEMnrkHG3EbV3T025raVg6YAg9
8hHPad5Z2fi2C7sbPebCj/im7DUfznE5Tg+GObw10neTFd1HFUF3/Rmk7gJY33tRM7I9wiqj3yiF
tu/TbleMwV7jFmrQ50EJ6m4aw4Wf9zcZyWluxHcZCWvkIGYlVSwbvxzA3rafiuBB1ELEHjGHcSM0
N7oe98QeFFds6tS70YpBT00bXU7Zr/3K0ZudiXdtPPanrbtqhfpUYCzEt6mQ4DRTc2EF0oOVs0AS
aScAZjhjt0pFJNc/cqQ/vO4RXl5+Ar9CPRGEn6hfv+hNK3LU8u70pn3pQeQDqt7eTESVYhtkkb4N
Y//BAk4f6uOm9ggDNedKWvrC4fIIFC3BGaLXIFigzh1uLpdyJWsDnTZYPLqsQRpGZ7Ax2Y5ps3j9
dcl05w5QFGOA30LBD6QGN3huTMkQSoSi117qRrSXJqRdgrGBz7UO7i15WmoTYTyUGHeSEayYu9xE
pXIsg+Ez3Mn3xVi2wPTUvVdIhy7o1yQygMz7r6YeLlDNMxd6TsqJb6DKjhprR6QOl8UBjah9N8Fu
3dgizBGLS5JGT3PThvBRjyQFwBTQPhXaPQtR7JrgcYA/YdiYxbjpe5imIHXcel57AxJ9n1vabR5r
e0OjfmSF9+Qf9zVHBzzlW8dkRwHJdAPUdaClIfgf9VvEX7NlyDRnnVrTog38j5E9Ba5pTm8zZXzb
NyIDTfBRmtoM7pDhBaf0oFfmbd8ET5kW3klx/r6p0sy1B29VGSQVBf4SOQF8LHuVntyoeveIwT6g
cepmvYSYGxI6vH0DQ3CSSQ8Sly2UKMF9q/rM18nJVtebr1IV/BgHU3NjW9uaWfHeNttdx/GVKEXU
vnQfR2imSp33kJvGQtH4An4pHdLY/9hoZIRkjlmXQTtedis8wd4PUUAKo70HUUpjkNQx6rIPSNbU
jBw479bgdIZF7fv3ZSOv8chazF3X2AdJdR5ibFIyu1O8Zi1PyaGUaaY48q1NPp1IzkqcixrAv5bp
2wEwAdtsP5Lso5iyZZx/2xrduimCfYHQQ1z598LNWoX1ASkq12raRVfR5NQLafn8lzvRlg5l7CZt
uLDA0xtlsm1ULsWp2iJgF0MNj/6N3TyoBfBYT+heas53y2z8ZYuylQJHk9sEpbYFfGIjLRXTLPzJ
3G3h1uDMXd0L9okUb+N6eKvZ49JoDCaCsy9xbD+EVQsJk8AqxVuryQ8i8Y5wyhOJVCE3X4MqQbcu
RakolqZxD9TjrmmsI5IL97Vq35c455XTpjgsO33v194HkWIHqDgtBksIp4PQx6OpaJNLZrwqPH9l
IvXb5sCte7jtC3LrXFoxBLGTyZMhev5shqTxxNuJ4oSuic9E9dO7yRVtT8l/n1jmIwTc0GtPw9sY
gikXTXMgI6WWcLdHn5ysC9YazD4tLZIbcdNXmX8ldr7gOUAOEzPT6yd6mtfqG8pbKLFDeWw7PdER
i8nFC2j3pmZuOqY68bqremkOxlpK1GK0BETsHMMkh2YwaE0m8DXtjYhPArJmO8u+iJ1eDP0Vcxcu
AlqUICPF7BAIyWe8z0l3ZQRtCdyxt5Y5Tj8hwa5CC+zxJG+o2aBkFn+Wx+Cht+NDGKRMALeIdv5B
z/rv0JF+zFP+M2//nXb//kOJZDCydrI7XjQJ3Tz7ElY/TrvTz7/xZ2vQfkMjmVEkWGH4gya+7Z+t
QfvNc4tPgepYZTudcCgq6hv+Tbay/NeI6p/taX6EjhBjkozDgpnnl3+nNfiCk5jhWI1kH4pHGuUY
m1VmkQuNmPhKlWUB2v5jYKIqOjQAruDRrYC/xQPsaY4xLZwqKY9ML8kPla57uzo07RvDAayhy9OT
1+voCJax3S5kAIQM/cpIebYB6CAEupXU7Q0tWNfocsIgMLWrKZMbQucYDqTWLxK3rwbnU5xk9i34
OPOHFPpRAi2TXe6GQUWcaYhtbrvRNNej3Y0oLaTBmoWBWKHPe++TVSvTw8k3vNDPnKd/YlmoBjEg
h84abEWz5l+V+JNieCoK3l3pUdvU8mWSdcXKgOZ8OUD3uKsnyP9TlIM3z5b/Hc7Zf1xWcahzTj7H
iyP18OXrl/PzxL/+53nS3ohhEXox4Bv/QJf/eZ74kQCc0xdGUYaeufF3q51+OigQ+vPML2u/MMF/
As/5Efz5ssCRiYFB0/qd8/TMgHCWxJugRqDwgbWA6hlnfhbDRoVpTZ6twjAMe8cYW1utzBy0Qfuf
6jShVP5Ic6MGP9V/qxHcdaD03klT8VbLUnuJaOmBbabegm8m69f0W6P59P+311zWiFH117dXmDX/
5n4Bwfw//0fyIx1P99rz7/6519Q31IIpyVB/RCLsGUD0515T36DeJXjVmBbXkHU722vPo86O+Wv6
QWzDv/carN3Q9zByjG8Bif07e+1ly5BuJBM5bDgeAjD1LF+q0Y2xpJY5rVEOEOaJ0KodGinkTx/Y
dBvZVzdlY/1woMoxwzRByDZkILYa9lYL6TtKuI/ewa5sZ62PzlMfqdYyc7RdNiJVFLXNsWE8eBGn
+a1DKmVJMbyIjZQtus5rl9EE3LZSpG5jDVaJ3MlQrUaEmG/kKd4zfvD993ftfwauZpwa/ueVKZ0H
sXVvv7B3f5wpef3xi39uXO0NDFH4M0acyabPgg7tDXzxIGgYciOAEFvwBI9E9wMiAmZEmUx8Htz5
c+NC3CzDUyDkun551t9AxD0j3mY+UgyeI+1F6AF9syg6nISzTZ4HjC3rGgBO6NErxeygoS2PRujq
eXFEJCt2vTx7bOG9Y4bD1xdxgrRgQU5DyhJ9bEIktXUzuNb3uFB/oNYBmQ84LvDMMGadP1efUFrO
jE5Dvgg+6abusq1RyTeMDH0F/IkKcOJ9hnlGcYNkel/A9hRnFrJYSX4ckSPfWfRXE2ZZq8L+oADh
c3twENRNbgGpJ0BYE1L4lioNnv79hJTS0uqtZGXEXckUiBatl34MWS9aywzIxNBN1AOlsHqEohNB
aamYRqgK5BvSx2T5+6fr/3XWv2c8/L8Gmz7mmX8ecwgo+x/HCdnVN1CdE8GDuxJMNGyMP+4BBjne
wCZKAC0gIuxlAsm/MKbAT/m3ia0FtZ8BOvyvi0BS9TeKCX2goArkHADP+52bYE4wAbMHiqo0KijS
AUR8MYhgxWFkBOFgfBjs3DnoTV7vYDuQlqjP+fdGMnRbNZazRz3URJs8dqDMzdRhB0cW3GJyVy3b
ZlJ8N1CqaXXini4E0uLMnJx16nmaiIag8nZkR2Eo5fxMQRMlQ30tNR88OaiWXtO1bsl0xvvS7GBM
p8m+ft0ekeFLeyKfYcIIWNWcRCbo9L5D4qT74NdZu0r6onOh3r3KLyGu1vlrUUhnQFf+xTRx/lqB
V8DIkQXdh8KK41UmQYjhVoEtbTyAIfdwV8NZEtnNIVVNbYl4abeQyqp9//q7irU7ewgEgZkYEcVZ
KhFsz/OHCONIrz3Hzo+Qq4zbWlWlpxHWOlTc7PbjWMnNKrfTFvbnXL5DO1775Tb+5cDJnACN+JYm
lhAiAdNBijQfM5J0o0bjUxmOyK/0cGpAa9eqg/1ekxvlbW5Y3bI1IvVGK6lyRYP+1MbVHySS//IZ
Xnxu4GCCUFOncmxxZYmfn1wlWUMNDBfbHCtV9RZOqtaQZ1jmlbajWMjzhcYK5xdoFmVDoLrnVgaY
vEslGJojAlfVTg1pdiK6ZWyqCDLk17/pvPnOonI3Q1vCKSake9bSPH2jqeh6BcjGeByV2lj6Qxut
LURwKN3azr5TjSBgFCNQnpxGejIZNNxQv222IfiSj9B5qCmw1MTcv/5Qs3rX8zPpTGFTj2AGHKTy
+fvDywRHcFv1R1OTPrfMwawqL9tGg3E3JJIbhIV2pRfwcsFpgyIUQwyDf4Re69ygaqPdbhbJeMyH
qKG7R/fdV3vLDdLwmljLC1NMEDG9BfMKIGwbxYFzU01pjKh65t0xadPCTUOGISeno6WjIyr4+jLO
igpE/jIfFao+7EERLHSyTj8txDgRpHZ9e2ylLF0PliPtvdasFl5lGPc5ONuVYjE0JeWptnrd8qWX
ZOYaCiIxlo0I97nlCFnMQo+r4ZiSXG+VppWWZp0na90YgyumXjh8XtKA1womW5J0uNHOTQ0+Ks3O
pA5HT/cOVh0/KR1BHqVnzUUj7uvr7/ViY2KM+1Mg67lqWdRzY1YBhE/kI8d4KKhNk+BnC8jZ620x
psVhCqX0ps3gM/ptq8ACEDfB93LHPE98nDidakK7IbMC+TjFqfc17rNvWliFGy1Upa3U1toSyVbt
5+s2xbKduSACDNiGiU4VXpZK9/mb8hR61zmlfOx8UFhMTcWLib9g+9tWVNTYLEHQzSjhXCs663ok
9xpvOpqCeyIw6sZFG9a7ckfPofXiILBuZNZEK3Q450USb8y1Dhp+8xgV9m3aQoLuywu5Kd7Dlnro
0NTUPjUWwhjRNkiOgwyLvjxuB4RxTZ/wYTi+/tIXDoeIFGDPJB4DmjU7HCBp0EjIU/OIoIxbh0iI
5cNSRfHodTMX3xpAFVclrU8G52alIWpB/dSNjXmEEl8Ndz3tkZvw1n7o9ZV2xyLAxP5tGl3/OzBq
7xoL26WXPDU+Oym5YiVOWtXmMXOY8ztY1ls/uIIOemlCpYzNNSFGIbm8ZiY6GF/lRIqaj+h4JZtk
qtJ1GtOniBLjGn7/5Wlgk3LwiSsVS/zp/DRIfYr+bdw6R+Zv+1WsWgPiBXlxxV8/T6+eHzpK+Qxb
iJ1BBD9nrkNIoUIuRAboAHU/lElJ3vzw+yTzFh7jWDngXrWuGDSeyn2fJOmmaJrgZ5klcuP6yhBZ
i7zU9U9ym4qZLs8M4mUu6dn31MgKxrMaBZFoTw/g7R1sdGI2gZFACzCVcdIvbA0+Fb2AGLhqzWx0
bdiiQhAm+bJvpVze+mHJXqnhLSOr7ALnp41gxzVHd2GZoeMhyKQ7AF3mc9px4ugMJS79SeutY1Yn
jGqjI4EqMVCU1w/GizBWkBKywrCIkMgA7T//mPAoq5Vq185x9PCdyN5mnes1uaXuVSfsd0Gpj82h
7eXpfeTFcblC+zO9MuVivvCuIPthdoRxWwOBN89SJsm26iGU/KPRqw5NhxaKKTmOt7BEZKs4iH87
S6HMIxCgzF0we8Fc1vkr5/pUpkrVxEe58uOlhfjNwkzjePm7C4sV/nqKjTRHae+cW1EHxRsi2GyP
TAdq4Ey1wlhHY+lt474z3md+V91A1+fttHKg6e/7xRWH8PLDYl+kpVRUBOfY7C2r0dCTCf3jI5MZ
4dui6T5JZabehDlBjplKoGCHwWI2IZeeykDxr5zeOViRW0aYZ7qHShbF2xdsKUlvS0FgRscE1ZBe
ljZcr9WN5csliP+xeIwCNJnM0YsOrUbcICggt+Wo6Ff21stDhKglo6YE0ELS/gWE1St0o4AD8wiJ
7ITOcVO7apvXm9e/9UUr0DSBjQRE+oL1v598pywtdlReNumqToZhD5+k+nujWWJJwQBRPuTWFnzT
s4ozs9ZWZthxfDQbSXH7PiiWUWrVV76ceullmMllOIvJXSK82Y3cel3jdZ0cHUcptsE55PWtZFSK
W/uAPZD8fT8FRQ+p96g7H4XU022SOukHNKXkb7JTh4scejiAIN5Pyxq6n5bcSqU79DAkuNKUjT+V
WFI3OlMfsWs01bhK0Ib5XHuxsvA6hZbm61/mwikQ052C7oNZL0LG+Sn0GTP2WuSPpjLZtHBeLwaP
YkstKYrbjqoOmX3+Nc3Uu6Ib2ysuYA4deP5icPITMIIeINrSzq3nqRBKJu8+wpVnQAmeihn7QtlV
stKs4wIhK8r21rYvW3kNL6HxFnbS8X7w5BANKC/4B2eBrqpDm432HMzF509jUvlx+jSLjk4iW7ta
DvN1H+jZlbMg/pbza5vrhNjg2Q4ltlms3DnWUDXdFB4nu48XXjwE69Dx012YptNuyoGrv/6FLyyy
Je4NISkKHTOVkNlrWVrFdq3qo9N3nwoLOYI8UA2mOsxxNw2a+aQ03VOn13DL5H20U1oZDSG5q28Q
HYqv3KYvqjJi3p0ITNAtUbSkP3X+MAGK9Uk0Zs3Rh0u7dGWvqfckSikAzDrYsOvrjyxctjZRQILT
NfCPAWygVzb9i4qkeArBXkcBg1zpRY2faRm4HDWrESUDe9EmZfOR8NTf9TKDDb3cli5yBtJGB7a2
Ho04+doAdXz0JPVH5qTv87G5H43KuVIwe4ZQn+wM7gJRy4CCjOFhWhkvBmjz3qb67nVPFrf9wUfi
6cmsa9B4HioCqltZdsqERQW1HbyDo3Hr20n5ZJaj3rhKNCF/OjKN8LaEB+JzoDQyI15U/MHpM/4F
lVFX625qJmYBC1inPKb6QEeOobT8XWNOCSNIiSM/qb7TDu7U9Nkj0mSK7EroNb+HnkW5o9yG3lmo
hfqjWhfagLZXKUuLKvfLz36YBN9ANumPCaJSGmCrOkNJlzRtdJGDhDZJNbzyvuslZlnTSjmOtgMU
izHMgLaK5gUApM0o+KLKDbAOO4idm3wws9sqr/xvXapl3EqGmn/VpjF/zJVA+95Ykqa5UZyqX7XO
RgxPNQf9q+L45Z0+yeAyi8zwZTiiZILZib10CBst+FY4VpoCMiQ414x26tzScapHqc7HgUps4UBw
HUwQseRBEX2SmTP5lcL+e+AnilfEX4W9/8vYCgS0DVf3r5sYD19+dQerBgK//7quvmTffvy30+b2
H3/Dn11C9Q3VW24IpmsgS6Yv/Vdbw6RLSOuQO57SMiV8lRv4b9YCBRdH+CokhXE13HcnXUK06GyO
GEGIQUn2d5oas3SSwp9AUEB+QMGR2HxO8hMPcd0MFNSW46So27xM9UWgTTL3ejhc8VYvR2+wRb8e
mklRIYPG79xnagaSjkPkaMuonvotooekyvFShbZjoeXDwu+t0c06P1pUppMtiwZg8pCs7YonYV5F
3zQ/Q9lnUCeenKWtI8Qth8FSr7KDFcvG+uSbvv/lrf4ta3FyfM36v/+XZwnUEycmFkZAsgWfCGyp
5KbnD6vaop/Ax1vWuXX0Y6KYobOTg20HtzlUT0MB0XNJDxINUmlplVtZHrNNNHgM5NS27BqS1tFM
jRW31OyvcVg+WsAJF0UjLVKLi2AwWm2p2lFJk19CXC/W1gNDARs/sPbAIgc0ZJhuQKDQXkZv1abO
Fhn0db5dlYt+4i8y0jxcK2q0t+XopjKjpRaG3wPbu9dKxik9eLHs0tsbXm78uvl+6+T/ZwAJiPDj
XzuBv1hZTg+++JVfpx4KwDdcfIiBCxQAUQs/+dXLBEnyBlfA2YYSQGDeiMr/bGXyOwQLkJEIGQFa
XmI27Y9DL+k0R2Gj5P/HgzC5jq/4DXCACO3/3twUU2SqOSSMMNLDpUKh83xz+2luNU7QqwfrXZa5
qOiFw6J/yotldi1QOo/LX1qaHSNk1/XYMjr1ENuKG8orGBfMxJ2YRH1blTc0t644mfOo9KU98fOT
YsqgTL6MTqt6aKx3bmnvumRJev4PjFCngoiM6ruFENe5kULXI0MiiT1QzFlGyWc1/VYR4we0J082
1QUvdO6df72NAB7hmPnoVHHPDaX4jGHsfPWQ1fauDIsF7mcRF1fSlwtWAIUL2iQmDrlTZrFs0hHp
5mmuH3xkPB+b0SsWiUwLKE5q7Vfc8L/ZSXx+IUyB94TpgZmXOf8CKUOU+UmlQzCO4IRlJbAo6IF3
+/qyXdgEFpBxHDjlLmpOs+3d5WpBvKzpB2ZWwyXE9o+t3werqbCL21HEj6+be+5Mzo4TqYlg+KAg
q79IBjrbl0pYUPQDqIFWhT/NSj/kPcPW7gAZJeq8EKkmbmhUHcrEfSfv49ivvrRVOsRcL05trPze
8HpX0qcqWXQMTHxpo77w14rR0PuEMj96zIdmImqVo59BiULbEnHZ7hMiv2r7vht7ZxsVcWwgr8sP
r7zerMTz66OBgUMggL4WYvOzXdjWvaz7U6sftFBmaksp3+px6C8DSbAKTBaJtvQu1dvPzMlP+6SW
kCmrbO1KUWSWcT0/BXUR/Ckl0uf+6PlZMAuvNBukkQ+QoytMVsiu7jS3kQ0HVz1Ga7jqVgYxQ+bI
O+Zlrx35S4sA5JQjAsbCVPmvc/N6bpHjaZNx0OGeXWh+Md5lyj1ZzLTSG+YOw0hfwiNfMsoX7WKp
0t4Z1nCtRXzhKWz4PQRETPT99LniRmOrEfjC1jioVI2fzDbztgSIn7ouircQ5DGTmsjxLbLb7UYq
m2KleKGCNlsi7V7f8uIEne14kYnTeAQEIzqd85ZgoTm11tu5dGPGo7kZqQU8TOgtXHFML785Zohw
cU3AL6ADnNVVaPPWWq220k3lLy1v2g9W8d0BjICQIOSpUQCLoWJHbLfw1n/4/Tek9MYliRshgp99
7yFX4r7yJ+nGVvaVAnrevDKK/MJJiXf724A+u0TGyYd/DnGXG1W9S8d9Vy1aZycbV1yh8N2zD0WK
gYgB4w9MP8zL/nliKa1TO85N02nKQgmNB12q1mGlRsuIQv+W3Pv3etMcVLL4U5Pq+Ump7apK69hy
bqx3SflJUT/Y8Yda+/D653lxZ82MzHZGHwc+w4Wmc+PLn3tkshU6fXevm7jwgQjeVFoyVNe5tGYf
CIQ7kkroCR0kaVpEvr1woEEa/LsOAp3XLV04TWeWZolRX0eZok5BcIDzaZ0bNlORw8fXTVzYB78K
yiLugxto5sNLu1MH8CXBoS/aYNNN5Y4h63qV+eZN7BXjbR2E16pTl96Ky54hU7qHdBJnb9UlY9uU
RYNJv9qUY/+pMq0rpaZrJmZbrav8saQUHxyqsaLFYVWU2oxrIeWLENbQAH5bgixNMAbYMyPKhLJ6
4bXBgYPq+d0e/NnIdc7w5TpzbuzyobGvgb4ubT2wHaQHsoIO+3z0rUW5S000TPrqLQBzseuk/i4E
Vvj6rri4fn/bmW9xBdkWqzP64GDG1UbvlY6UO72W979INsT6EVfCwQjRJ1Qn5/4APG8VGh1GlHdm
BlEO5fjkHTj6jQ3gtrwWjF38WifWZhud/p41hfkYHFI/3ahtugcj/D0NkFKi8OABuq/qYmH01ur1
lXy+eWeO9uwtZ0G0MpqdFHvYrYJ7uWw2tdNCBsQgrBuo6lNXQvTjGzD9Mmndtos0vgmSH36wTWtv
EUqf++o2Db/1nU5Rs7n1+46ZKzgjkBtw4k2tGZshb5aZzYyytPWr8R94utMvJL7gSdLUyFZpp4kc
HIqekS9iCpZwOUCqb6RfXl+mS27o1NLsVu2NxmwNWGYOQXtXycXbcgq++9VHPwxUF1DP4nVrMymH
56sIgA0ylJTXgNu/IHtxWqm3Ji04wLfMLPi2zn869WdlqtxpbD9RcH0ENrsfyicpWkKj4iV3UZG5
QQVZwwRdfwYd3J0ZjQs01lzbWvvGNTrxC9fY2QPOVt6L2kBmNgTPn6OPJxNgvm0HOUD09Spk7NJZ
F4yWAEkFnHZ+A4TyYCpFqwSHJE+AItMud1tdvybxeMlznVqZHQOUYwPougeOQfilbtGBkD7D2LlP
1fQfuC5avWwmQH6wdM52UpTURkxyHBwg0wuKfNmp15T7Ln2bvy1QMzk/FaEcTX3V8SqNlLixg/p1
dfdP4hiLbyFAtUhy0sA+N9LmDTIq4RQcPOXOH7UtXBCw/RdX0u6Lr8KgCkAbwZI8n2HKwyLTCig3
DmLrS92xmD73xRX46kUbNKypiYCApA16/iaqmctmGJkBPG633qQt4noTGeXy9RP9MgHiMqFU/peV
2Xpp2sQblkF4GNRMZtZKV5e16Qe7yaM8GkbqrakVT0XYQ3BgfAJZR0NOq4YrT3HJi50+xGyTD8jk
ebRdg8M0wEBQJjrMWQPQy3CkGWTDIyTn/bUizUWbMBeBaaPUAJj2fHm9cJTLuOUT7tKxg3J/cIHv
LnT13Xj/+hJfPMEnhmbhjjGYbdVZwiUxRSBpXwzqQlxSE2NC/2eGZiF8JLKWbrCDQ+48NF3hDgw2
G9reLorV64Yu7kzGoAQMiDlCc3aQudtgTaaQcsikD35krarxgxReCwAuLhttWFo2ohY0B1OjP6/1
lRSFh0j9aaFPEUdvHTtZ6s1VNYSLjtymSEzvV8xAzj7Q0GaSVdVheOg004WwhkmETdnfZl/jgPJH
th0WcuTSIpGzdQ1cV7ry2S6sJqO3dG9E35t+zsx83CdRaA3iRZ0PjfYhIP+65kou5f1nNmZbQ2Wq
IhsMbJi6tCEKtvbmGK6KdQPT1ljWGyn5Dt/2lW1yYV2Rl8IXMzlqU3WYuZbWUnsCVT+EGri/ixC+
RGnx2uDBxcUT/T7VBI5FKWt2iq22kWCDDA9ea9C++SBpMSj/8krcc/FNTqzMfEVrgg8d6OAdAvRv
WiZHkW35BybEoCJUjvzD3XX+InnZBTDENeFhsm/brFr7nXnFwoUDJZB7hpjwZUzBnO0BpgOYOMnq
8FDJx1C97Yf8PhAz28mVwuKlT4JrYMjmeWRg7lhDzauDpDTYz+YPPb2X+g9Nci3Mu5CU0Gz528bs
zOQ13Y8IbeKDHkzt3o+1EioYvYButtinhfUxcur4TrbLuz6Kr6Vf195vto7NJJdS22G7tt873TEy
PjXOz9cd7Gyc5jnOPnu/2W6Y7FAZUIILD5CxKebG2JqjCyjBg8ZRYzS8dC1lo7fMaRYLixHp161f
2iiniysW4DR7UbW+DXotPMQt3FIZFG4fw1R2nfjbP7AjSEYcQIZ0SWaxul60diwHBkHUkzl8gdNP
Lx9l+f4fGKHRw+QDEQZd8vOXyQfdjHRxKWrWVo834UKxbpJrW+Liip0Yma2YmSkSTX6LC3GEyceo
w3uzUsE5V7G2CAf9mhrvZXMQSYi7Fyj5zBxjtlJaqjhWK0hAFxZLs9knJXRc6rWtcCFIokPgQO4J
Ioqi08y9DrpetpXFvVHBjEJErUb9wgzbpT5UbnqVp/OSmz21NnOzyuh5ZRthbaqW1kfBFVUldwr0
EzpDODct+KFi+NDnuF9rJciLx1G/4iMv+hW6aDLAccSo5qWpbCgAclv4SJTnclhaLXPRjr3tVnKn
L2EQ9dykhHa7GuN+k3tFfWWzXnQtJ+ZnrsUpVaUBvs+xBx8FTYLrSR+ulmGf45lZZYU6GMOP4pDD
5DX7qFPKxKfcVsJBA/SS3pUd/InDbZQ+hULerfoIvVi+Iypa0k+7ktSIM/3CtiKgzYLUBCXp8+PY
yiZFsaAND8cxr5nBy92kA1UV31iDttasf5Cn2SDm/jInTtKJK8uh9E4TCCcO8pCAertLqh9TdHzd
w1z6aKc2ZskLRJ2DpQ7YKLp9nn8J27vRuLJql47hqYmZpxSA8LLshAlUj28zFY7lrT3+qJUr2/9i
nMjcIl/H4dCDizlfL89TOojd2P91ANl8GLq5f+8X8jJqpe8M4x3kbPIWWbdr4j+kef5lI/uyaeZH
2RUiCpqbLmBMVnJxpaeFr+3MCY1Hp0f2MVQKe2PJCfp/XlltqO8pB62q+42Zpv6Vdb5474pBClAc
NAUBcp2/fyQlgEoVmfdX73JzzNdxi/Zfp31H6OhW4wNocK2LsqFWyKtE2nT9LszkKy2mixvq5CFm
lRhAimjd6kN4KJVbB3o/ub672iy7eA6RmmX+WGQ+80K1bdRxlzQ5AVSlxIvMc8ydYfrZqk0mY4c6
t+5W43gjG4V+5dK/uJV18jqdyj8R++w+NnuUA7oEw02RyHul0zeRokwLOzO7peUb9jIsh3H3+gm9
/FkZMiAJwavL8xmvFq2FKGlL3Loh3bblhxhmAQ2OxmatSEuHemRrH71YX4VKAqGqvOo+vf4Aly42
HTy7UE8hvBe4xFM31KNw2JqdyFIi79ZqdAQlrk3pXtw0JyZmm8aOQtOselIUOT9ORbmY5FvNLK9E
hhd3zd9G5mWvKghgq2JS9iClxRPRaRQ/DFYLQC+868JvSXJlr1yKc9icgn7eYEBvHn1MnqdXo1Pw
Tul+GkckVvdUm4P0yq17cUsihswgDfgiUNbnX6dTIDX1TLbkYI8uMK6FZXxOjGyphNfP3cVXAv7I
3BZVDbbiuS0liaoxGbAVDfYiDNVFk/+EnBtg4jVXdnFDIC+HviUQE3Am55acPimaosaV50ntDt73
YFyr7do2bqbEW+wcu1jQbAsbdArMBTKnrpl16378/vrGv/YQ4ucn92/WWFwmCgcvir4gnLdowv0U
fn3dxsVNSZVIFAEA4M2V6lK7CGQgHOEBlWnXsLdDpCyC8r0frK1i7f0v0q5sN3Ic2X6RAO3Lq6Rc
nS4vVXYtL4Kr2iWJlETt29ffQ/dMVybNm0R7MNNAzxjIUJDBYDCWc1aFNLlGf6QJxpImdHUatDKf
HECHtqB7BUpHnT1cV0nqL85UEkOKyi5AhIm9680mcpMfaf2hk3wmQfBInoX2JtZh0QC/3ruPaZls
smzdFkCyDZ7bVTnVplo2wT0NM4ZS5wQU0SNJInO+w0RkSLo7lh94KWjIj/WMUVVHfySAJnSsIc4Y
plFhkVTV8qNYW9GpUNeYSF5C84zzdHkPSULD67sn1RUM4Giz4QN8YipnXbUg84oFXjIffneDh+kd
1/lWzRZTzCVJncmZIOF0NVPjzIWLRZ3pi1HSqMA4RIYxhmTsFCqpJAlWD44nGz1ykFStgMk32RGl
G7Q5xBV7ub520t05U0mwfKDRDrXVT3AYa8rpXF5p3qpsX7U/gu0vIGZh7QAZq/dUZhZg+38atNxc
V0QlRDB49AiD9EGHmfnYFJr8RseBMoiT7wpGj3UbcQWAQC69qw4gHT6tg5DZKHZTtQJf+feiz6c+
VxiaXJk/goTtt9IqA8MOVsxr3JvSevUXf6OBFen6kknvYR+xN1pngRz8FsWdXRZ1P3kAdkXwPaeO
hy4uywvR+c1CYjibtsiNGz81VFQtcs3+yOT2eCaTgQp7xExIjuLMi24sG1hcPasm8qU3FLoc0eLM
sQ9FhwAsqQwv+xWvCvabFlbojns7fx11zGVs50o/XF9GmUpA/XlrfedsgYJVgDBiIMEcINefVfqu
wew+yBzItOvAi6AQ9VaEEZ/zKCByIFJUXdGgf7l8HbCRBhs9kWhJWvcd2Jl9XFq02HQZ27F6F/Rb
/oicaLehIGzw1gfHGz73A3DY9T6img7UCqDMX9dfdirAWYupeIQ+GOgTjrfpj2vAwJF1yvM5Rihn
VL+rXgvnYXNdjsxVgSKVQ8aA6wdk1Ze6T2Sp+9kvyKkALHv6G0Ww678vs5rz3xdcIckSZJ60kpxY
hc4eN7QMCn6pr/UC0GJckJVq7l76AkdvN9ozAfPBuRUvFcqoYzdrzxUKpmYLYGR7u1Lg6JOZefu0
NilgAYM0alwaAPpkLr8tAXp0rystM17e34bWMKQdXV90m0AGZ44LpY302QS8Ckphmvt8XYZs4zBq
i+l6TJLAzQhnnlYrcONMRk5VUT51eO2HaA9TzU/LnBlcMobQOLw0eosvF7PJm2VhS0VOTVfZ0aBn
Y6SjGyge6/pXV4+4rAN3VqRvZBaDkqwLFBxk1IGzfSkTeeF20dlCTot+m3ZPo1NElH03kjIqy9sl
YAp/zfdCPPwe79zGVBeGusSpjbwIUKPIwKLpE++5toAP8J2Y+7na53Nyb9T3eH8qrEMqEXRaAPZA
CymeapcKMkvPC61wyWnsNoh5QG2Ld8vSR8xOkTL1wOMwf2scf3vdXgR0ZF6NAawZBwQEBg5PJope
zqnLOgNE1Mn45W3tIm7KG6OIhp/JKzI0IK4O5lOz7GzAhOvHkR5XFwzzaG9Jlen495aLD8GbDkP5
6MFCL/Wl/hOaCYs6bbJTsJwGPTYqhQFJUsMQwPGNgP2AZ7cIHbNkegOmT/RJ0glPjj6P173WJvcg
qUcn9dM0vy5VHU2YmbO05NMyqBDr3hswxKMyCRZzlA+BWXepX1N77pKtXXbCXROmtA0nVORHo436
TW9/R11RYcHvDylGwBBHwH/zGUoRZgDEFlWLmcbs1AANIh9/dPUcjdOvwt1mJdldtyKZLAcjRx6v
hvPZ1UvdilorM5aiDQQgUhuz/Lx+0bwVrdAhaHuvS3rvQ4HWBkxPxC1YRoAWXEoKhszLKEMAoNm/
ASsWBsXRoLnCVN4fRRvtp2hLAvIWXI3o30oDkM1riVRQn6M8Uj41M1iHXxb3Rateza/BpHgRSywD
4oCOznuteV35UqcW5IlOt6BmwQBAlWhabCVf7WRr0gOgQxFQ/XV9CWUH4UKeeSlPQ0dKXoEw/mS4
xbZOjAjIX4ci83a+MT5zONJ0/r32P7RDkfehKqMhyVfyxf2jrXB5AJJznvwFaRMt0/aeP4NHNNkm
Xn0EaRmhyW0wOJuu9vfJ1G9NncU1WGHwBlCcDklAgM/gBSLMKoEj/t1wmZ6ApYtnVtxgPpi9Gdn6
jwXwJkW+64ousqzvy5CGo6W6OyUGjOMfoFsb+VLElfwonQXlSakbacAKuDnQ6/og4EIJB3VulQkL
iM5vfh31L+TzMZCA/KJow0jX5qCaQ7f7uvyl7zI9rrMlonYWZbYBUqXwyTm4u3XcV1rIOgXKkMQd
wM2+QeBi8hyEGJc6cgfRgC4bWSvvlwHiioJ8aVuAnt8T8kthy9yzXN7T2MMzUUJM5XuD7WsTRDXT
C1lemfMJmFsApXsEB5ftgtdoy9hXhUx+Pq7IFLMs9uoZgKeDTEa7sPuUOfuc3ZBkN//s28cMJLv4
rx0gg7ZTCJYpixISsi5IeuKRLaxrmrRY7hlHJytO9viqNy/0tdOtKAV7st9/sf10C2bMzXWp3KOK
2gIpCUEXn5DEY+ByMxNmtMMy430MPHme2AULKQZy18isFG5QACj522TPJQmxq0+71Ux5Hq1chwhT
jFr3tWrNDZ5cVoCZ2YhpRbToN1md3ZtmucuCx2SZ/3WDD3oxeZ8SJlFwTt/cxtnxnLtkJTrXdtQ0
I2q1CVRSHhpEXIswxS0jPaJ4kyACQ3sFrFhYWWCrrVlpLDlGaVlkW/2+qO9SUHB5e2DU0RAc0IaN
6VoviT27BNT5GJoFPWVk3bRm8nR9lyVXHvT+8y3C2rvmSKyBoS5XIWVYgx4jCV6oByQ91wvXoQxJ
lkfK7LbMF54L5X8/W+wAY1n8OQ8fbNCnoPbjqfK2/vT6AdWAC815XDl4rbDMXe06GCIJcFxXY9/6
O2sI4r53Y99uX4kfr7YVkUHfXxcqiWbxNEJ5B5NfCDXFii8D/7KrZwZyLwXGJMbaBpSDZQ2KW0x2
Ns+lCJeJyUDN1wDi4WRqxa7PzP3QPFgTEg+qPgCpIAOOG5PJqJ5z0JPznSpnZxySQYN5IJG2QTtf
vQOa9G8bBxDcZamviPKkq4dgGSh5mAFCvudSXL86/tQwG1NUCzpk1gdQL8fX90eqEJ88RHjsYOJD
MD06dOik1ODDyyaIwDVu6Ax86kdldlEWZ5i8GvZfQcLKDYtWrTMXZGTOyStBk5iZYIgeD6gSxEY3
umG+zls9IL+Qdvj+vykpmMdsOWnb83vYXfdkBf/ifc1IaKSLwgyl24V3FVJSqAOD5OJyu3ygKGeA
a8pOiKciDOtYpQqzXhIiY3oDk4j88cT5wC8lWEU7FRgVweSDWcUokiaIlF3jW9Hn2xrlZk+FHybz
TJgWAWI9eughTjAPq2go/m9MDgDrenHREgsgGcWiqUQIhgE84pFgjDM/AViLjHPcAZPZXFSj6FI7
P1NE2BrLqXQTVLuYq/zNoILnPWCcY61frhsa/xUxRjhfLiEwqRHsAnEAuswmsAGLZtPMN3T+NJMh
qsnmuiyVRoIplEGFgjDayk9D3d36ZDmy7HVuvpqkffyAIOCocLpVQB6+PaPObqeBaiMAxXB6Gn2J
7ebZWKzbTgfVWKsIBKSWcCZIuKDQxtU6KX9udkaN2NzgL8DA+ZFUjaO4laT7hPlUtEEBXP1d9a4t
ayOoKPYJuADRYh0pqoRfeoKyms2y39eXT3pkz2QJR8hA4+i8EvSFeHa33k1Vou/Kxb/rPeO1BQ3r
riqXn66+st11sVLzAOoN0McRsGLk4NJTGJ1Z2tmAJgRP79nGSzErwqrkcwUC27DJyKw4xVLXB74J
B4jnvOdH0LIDy4zdOBBXeMi1OozisseMocLmZRaCzDVgjzk8EP7lUqm1TWqvrou/W/1whnvrQe3F
VUKEg5VTIO35vMuGGseeAyYGty5T4YPI1osPTiDThxQOAqNLTZK6QW9+gFxH51nNZ2NsGqBfEaZ4
gEpqNzaaev+IEbaFpIPdL9WMWzcAs0pFGgu9dsWPoiXltigCgq5iENKCg3rYzMHgbhKQscRjomVx
5bruZgSMfDgVrrU3sjxA8LuCW9x1laMrPI4R/eb5ZwrGOqem+3cTUGtGzJ3QNdBv5hRAFZaz9+3j
kNxYAY3w2uuVOS75bnNuZ4BkciT7y40wmqQIghwVrW6DQWt/2VZP1w+izNcgU/ePAEE3QCjqVr4i
y4SA5wYthv6mtauN54zAwq0zMCbnipMvDbV4fOobcNo803up0rSgZJcuiIadug42NUC5Y+DPglS6
migQyVsaNkMKbDQfj7q6Z/X31mGqLLN0WeEJEPGBmxte4fIbCjK5Q5aYuJ2MH5idDEgbZvTn9ZWV
eVbOcscRbDlKvnCGqhRIIGZCUQT0Yt08NlYXa3j5A2WSvaSdojz+ln18Z6Nn0oRVNQLm6pUF35Ob
+tZLIn1ZECkvDygCbca+3mrtj9JaEJQNG9/sDtdVlboLkCy8ocqDDkRQFVyMdVbZ8EnVuGv9aP6I
+8Ze/fP7gnLJCExOHUQtpzkpY8Nk4ZqrgmPuNt+t35kIwSK0edUWb8INYTeguTbzrWncdMuwJ/oX
Zj07gCtUBa/Sk3cmkf/9LHDpnYlo1gqliP2rmDU/DABzD8SnuFuyV2Jsr2+R1OLPpAl3U6lrpj+t
sEaC5uW1ae/4pTGk7QcSM7jTQdIIkEu8CsWdMnygT79NL9CXhvwk5PiRiRDcGkgKg9EZExKYI7hc
OFwMdGgXuKw1i1GC+wI8xab7MqtQJ6RHCi8lNITzNDACh0s5A9ooikxHoqsgww249yJSflldNOz2
blh4Ngg+JsApZEhR5MNuKX1Vcli2ZUjkoXprwfHburBlhtvYOZvwmnfM3wU6nVBEGSD6ul1IvBR+
HVuFqAV1NdEbW1aZ6xWDkBZsepbVhfWwKwhwLJkWs4yFU6XwFZKDBoF4q6EbBTeAGCShbWTxwFRA
TmiBi0hC7mwdN6oJGMEleHac/Djox95TlW358RWONzpdMZXPkVEBVSd4qFZz22ZwG3JqgWeNdJn2
BXwlt73WJHGle8W/fyrAWaGlHQ2hwC0RUVGZTefCnulbX0aBEmVt3E6+Ig8rcR8XMsxL63RIhSGA
hJBTjwLlYidHCqjVbL4FSxK4N+IPWAmvUwAtDcUQsUqZTIjhrHQkJ3t9q+OXfdg4drY1E73YMn16
0ZqU4X3vvl6XKzkC6Kf9I1fYtt72i9XXanLS+shOb3X/pVMBishEQC1wHXAIpXcvEYY3lh4UEzkF
E1i0k/4GGfNxVrRC8+8UzQ8AoRg4QFEFE3OCHp07DnqQQohnokvnlXmqCXKZfWO4AAOvAe8fF/3u
DMozDEh65MSjREA05FsXHZhV8nh9P2RGdy5GuCU7UAPg4Ybuh7wAfE2xNf2Duc/bMrbJt+uSZH7p
XJJwOyLt1ljtAoW8ZauNbRUWuv5tdhoU+4yw8jeF9e9HGm2gt/1ZQsHdVjaqCOC6JicreHG8Wzff
jE0WYtDmf1OM+8ezaz/wlr5DtEhOILG2JyAnaezEkz30mTZtWNStwt9K7fuPWmKphIyW03uJBfte
UaX1ki7qOMbjUP6+rpfsusT6oZCIwSWk48RGvJU6Aa00kIKMFTq0vPI7SPoO+tR+Iqz/1YzbUX9t
X50MKcGV6SpgF6m5oLMBPaiAPUXTweWqtsnYggNHQ6eajya/rq5i16gwhk+KsPYwrLYCw+nXdYVV
IoV8EIC2knUqIXIyjLtiQCxSAZyRAMmj6w52UW+ylH3A5/P+jf9qKbgR4HVW9WhSeqIuierMTbdt
abGQTYYGEs1iX04jVYiUmg+iOf5QB5aNWFesVwDGtryJ2Cw2A8rsBOnJzlUUEqRCMIPNh6Mw4yti
o81aV2NQBWUYe3hBz2Y2PCnLltLdwrOTzz8BMElkRinqjAAUFy++fDIjumC4TP+Z1Hh1oq3R3IMC
87pxyE/DmTzhmFONZVXVQF6dk4e0mcK1PvrrrZFvR7Pb6IkZltaBFt9r1ftaupZ/BItjdYHW6ABy
sJCwNg6VjRlF19+g+H9/XT+5FLQW8isT501wln5fJl0+u+i9QT7cY8e2aAE9tbsuRHZrAqoR1JnA
s+PYeZeHGvB9Xt6XEEIc40Tb4ma0k5frImR68IY6JFsBe/KOD801swlZF4ig6JFfqhc7eAIq3wdk
AEAJMwX44nfF6gq47oOT54h4+6OGSb9yaUHt1myuS5FFAOg3/keKcblYfjoCq8ZN4efbh8paN3MP
ZLny6GiO4kJ5GxUUg5lzSYKvdeciAdp4j4syS9uDVjhlOKORbA+uzHnT5nUbp1bvPegaEBUbu3Tv
iVk8dNP03ZtAWqWl67xjBhikahsEk9mSN6G+Dms4ZzpglVv/q++mGLNnmKzvrDQ4NCTHfB9YPHbe
3A+nHq37gO7EQ2hMOxXKitQcEN/yNnnU+8WekaS2AEWD/PNpJSTyin6DyD33VJfVW/fQuxXEeC3e
rxhxRu/f5V5ZyYr3WIo2Z6fYot35GFhL5NsgL606d7OY5MksPps273pGl1f7wKm4DNJEo3tvVT8H
ksXrxA7d9Am4yKX/gKb6rW4+pZoZOdWmLz5pwDkLYdTb6xYmS9daPIgFSDFK5YgpLj+7JJxGAuwj
J7e+IVP5kI/o7l3ZwclIrC/raSHZbV+iR7xqsiAcM8Aos2HXdF3IvDw2Peu45OYmaRZd4W2l23b2
YYKjoJZL6s5By7Y7zNFM6jA/dvZ/+FH+3/FwlRD+9/PAjdNcFBZ6tkEMFWnPzfxa+YrsidThYTIZ
3docrkgcmGyapYG9tIgN50cSkEjXFe5O6iTOBAg6ZF3TLVoOAVMRA/oU5mWan2n6fN1QZK8E80wK
/4qzlWJkZFVH8Nie/UM1Hqf5CEyH4hPpFQYpu9PP5QhvhBZsbjAmOCLT+eRp8YzuawCCtuDHc/u/
YIHXtZIlrtEPDGAAtB3hAIi7A2py0B40sDKEQpa5RpOH+dm5RMPTY9fFpDVu8MgfNdWDgTuDd87i
TKywZyzRDLZOSJi02cYHjKWNgDas1zkyMi/srCByZ9ChGY2qt166i2dyhV3Mp9wvwCUDN5/c6eh8
gmIGBuKcYNMior6+tlJZmLDmQzwc/lG4vJYOkyaLg50cvWPR0ySkBqbyi3HfJTkSvir4X75k75b0
TJxwgxHPyUe7hYEG6QvqSgAaeGKl4taXRoAYhAC0IXo7wfUgOPmgLW2HgYX8ZCazGxl1dgS3vbG+
JJi4LoHikva7utSeAZpbteTpI+v5j2zxHqvAkjnOE2RPxX2ydPve7iJ0AoW1/xrkH8l2nSlqCpuX
jVrLag8zHxpeQXiWFGwH4nH6UNEVxODXFZPuHMYP3iaeUGkVriDbyFjLJiSibmqnicwaiMP6rKil
SI3xTIZwm6wD0AXLyYCj14ew7/1oKV/clsQTYOlR7vvfFOIKn/lKHIeFAUibnEqv/mpo+SZxvL/A
gB5fFyN3Xpi2BqYKUAZ0XzjN7tCkfdZiJK222nBxirs6cW7q8jgydtDo+qmujnUQlT8VYvnevztp
oMJyHQ4hinaGS/XmQa+8coXYJuliBmLfsn4CxlY/fplr0DiPLLRQAtytjarnTnqVokqABDPelRgn
uxSsIYAhK1g2wKpQepGXz/NhSvR/Rx761guLCsQfKYJ6iYE559bkUoBXG2levcRg2k0+YvToBOEw
qeAuECuJ6PocirnFxeMBs3bYBBxselXU4vn+v9uoMxmCHdoNphvKGY8Ui2Qmz8070VrouOSWLJox
k/Q/qiSYY488m+t2UMlKjv70YsSUqkZe5RoBSAuVZmR3XSE6oMPsZNYCETroTKzfDoDK+i+kKnfX
TVxmaDwRj3461LRBFnppaAvItvNpwl1S9CtaFQ5LZm+uS5D5vHMJgpGZKbGoaXZ4LXi/WIeOh+Su
aZTRjVwPzpCGHhlgLwvXlZbPWqFNuO7b7ohJ5DmNfUJjlHZjG6+xJZqLW6Pca3q7rdLHsvpUJa3C
JmR+FyNuKA4BhhRAOfwLz1zhQtcRLC/YMBsGDgR74I8N9mZwnbjK3Xh16NMH1vVMnmjyRdAHfQl5
WukfMLseWUN9q7Flf12MbJQGo3uWjSllYA6h5nWpV5MWeVHOeDgMYx233m0wLWHdHJFUAxLgCCDF
zA9LvN+sKtZmwJN/AY3c9U+QWtDZFwg2mhO9HqsFX+BXz0PrbNcyiHyiwuSVWtCZFMFOGc3p7PWQ
4jpbAMf5uuJeVmkh3P1WvbZoM+Dr2H7C9D/uSHB2KmxQrgN60gCb4SDJIdjgaI6aQ3s8cf3E+pml
rh9ltbF+aDv+CBEMjwCVoUr4YC4SQnljHn3nV59UCrOTr9YfIYKHpU5XWdPKY9y83iepH9ezsVd2
nEulvHWJAZ4ReAhiHnBsCPN1xH7MbYD6MQBCrxsBbrlqWrm9bsRS94Chek7cgfZ1XzhGtcHqJSUQ
lRnuxvumLaBvZHtnSjf2h9YODVcwZk7PJ0L6FhlzkNZaeY1aB0njD9523pWKpLfsfnpjl/6PEOFQ
Wnbv4PJC5BeYuRsa6wS2uWnxtpZdVsAGs1QdudL1AycoZ1JH65OIAJZ7fgs6MB2m7YKCnBQ9iTBB
k201g7ZxFdgomeRTqcjMyAaXLUxK/yNVuFbsrKzXvkX5ae3ao9mtkWvou8UAtBWrNusYHLxljM0X
ewxAlhn8hemQT56Tnlxyv1JytDRw+3YHjihz3ZikdosZWNQb0H9qiPlrtAI05hr4CLuRfaPerrXT
yEfF9H+TIijvFF23OE2AG03HWw+V0uDJXVRZcqkdoc/gjZsSY7CCkCmt9BKRLj0x04+B/pjogF4L
lmgdFQYrX7P/CgJp2eU9ljAMCS2aRt5y5XS0j7rXhyAZ/Ih3/EcftKVcisEjUifdCH3qYI5B+rx3
bRoXSohhWfKIt2f8vWwYNr8UY3dE440vQEdIzC0KsvcYmw9IHg39LR8YxMzHB64vwEoC7wFoBRhl
Fa6vMqFE1yjOe6Z/mh+NEjp9wNzOJQiXVz1NWbPqcFvZ9DlbX5fxdshVuWuZEWB6hBPmYRwH5d7L
ZTNZTX2AXSMYrcg+Y/Yec9bEyRQ2INsc9GZi/hiBOwd3uJSiaV6XDpTQU94tIXCoNxQdAKhmGFoV
ac0aEqLYHJlzdDiLJZ/F9Rybq30We1qY9rXWpKeY/xnysBqW5K+Uc/L6zehHdQBqATMxPuKR0dcF
xhM+jgOs8kuhyVwE/gi295Ntf6urrT82O+3ZyaK8rXfXHZF0Pc8kCZYBzuF2rtKWnpJx2vIZ1CzZ
tv4I+Ar4vKCZ0r1uqaxRLhPPL0yiYUBfBMEZm8lk1jrR09CgZxqFWbare6s4rAEFJxWd9Q0e75uc
EleRRZfmOgBb849kwSMuLJlBsd7R09IuGPE1UnQUL7fDYIBaMEJ3WBaaYHJqyU90divuO9nxQHDC
c5gAhsLQ8+WWVgVGY03mULAc0K9ztSwHe6Hf8sVNFc5YqiTm7gIArYCSGL2Ql5KWJvNZkSNStaZ6
wxKE3Fk0UrZ1fnaWezPWz+UUxJ3/13VDkp2TM6kihIS5JP5Y2ghdmXGb9TdVraHT+POcHpEmUSyl
7F47FyXcA+VkAgyTVxFKtIx0aGlr2tsuT1EUfLqu0xvZqZj7OJckXAUadNIp785qWVjlxabJ0WA0
l69ocKMJMlTeuKV6EdoL6pDJ9G0oQQp+ZNPLysZPk+qo8qP47mPQRwPYA+CroO3hcl8HLy29jCF1
67Z1DH6ruay31/WV2SiYRv6RICxsjtIYwGQgAZij8UC9DRZW+TCQ2yfmAFEmRKz5bohJTzzElPmM
GDpzdgUm0pmOYSLEnEkST+sYMms2w34YbrRCNbItNdIz0cIh9FsjZ8mKl0JbbA3473QOg7IFeHwf
Ta4SmodvyPsN+6OocFf5XukglEdcnQVP6F+N3DTf9h0Fd6Gp7zp7N80AtAz0u55oivteaioYtkTl
1AJD57sG4YR4Zurw1q70xU9+p6niYEhP4NnvCy6mzsFKQ1t0xIH/pm7bO6/aORnbAB1aoYhcEGBv
oQevvAsXIVloMBcLMu62yTZzsYKwztit1VZDP/5125eaBiIwIEZxtDgR+9mxCSJL3n3Xl3rEC7lg
397knb9pLCduVSMg0pN2Jk0wxMzqKAqUWEAtuE18dH4AS9/9cV2jdzgxIKXXUZUHNoqBziak9y8d
hrU2NhiEE3bqh296j7Jgmwwg56hvzCA7Mqhp5l1sA3qryh/97jFbkja+/gniTS9+Af/7WfAUpE3e
5zb6GAd76/VgwgYwLXWBOemVN2Nqx6u2uy5QXNe/BfoIEHXA/qCT/FKgreO8uQlUtov9MCZRVu4T
X3WVi0bJhWCEHp1BLnJ3wGa+FDKvaLCeR8KA2P2XNd8kLI1WN0wdhS7v6oRvcrgiwL0DopgIeKWP
abbSpWc4xUXsm9+CqDBYZIBYEuy0O/PnyD73Wa44ce/uPC4V8mAxqLriFSwsIeYh61ZbbXZKnzXt
iFoXwCO+6C7mk6rYwgN9Dpu/knzbNLsGuV877obt9T18103y9xcgwYKWaBx9kehCX+06sTSPnabj
Hfg0Qv6PtQ3CbyzcmiTsj/VL/q35el2qzFTB+8pHrYE7j+r25aZaSFBNhgcagcLKwr64ywcbPbcs
KvOdad3Wypl7mTw+Q4JeNbSxY8ruUl45dQ46Aqz65M/9E2ufbJbfVsW3qs5CTwv2c9c/XFdQdjQA
X4aBEczfI9ksxDJG7dQsYFlzMhHff5rMZTgUE4rq7WLsr0t6Y5c8v/j4BuLRAqw0zNDhkIiiaAC8
dy9vTnzf0n1/SPfpvj1MG2ObdmGyqw71wT+mN/2B7u0o2bfZbVqcMJq9mU6ZclpHvIbFrxFW2mhX
WvkFaU4W+45nPQBwvgHpniTernO1bd04R1L14dg8XV8F6UE6XwV+SZ85v87212RxIHee561dxmPp
RxqAWeYn7DGIDfwG+P7ptxShyOO4RC67a9M+GlTHiXt5YTNQygCjOnKWGKwJhKtmdElS1RM+gwZT
TLxbYF3j4TyEAJeIbKYoWr+ldd9JQ8I3QGMwal/iaFSQgkFAc+vmdANst7B57k9j7ITtFvlY/O8f
P41wDbM43WTbv/9Do9cxWqMlNjZJmEZOBOTAaN4ssRnqoXWv2BJueMLXoV6G6TDeewHUECGEpstY
Lt2MtbDRVhh0Q4B5we+rM993AMLWEYbV663mD4eJLhuUwvd94ykWSLIbGKbClYyqIFIYIhAGtYuq
9KeyOw3TIz/qKVpMDplxh/KjwpFLHAzOOfwLEDc5v5RwCHM709GFPnanyf/Ua3NsFUA/6KNqPbbz
vs8O15dWcidCGh4Pb/DIyPdfGjvxJrMex7VDD1xo7tZ4LUNli8e7lwOK9ZbPB9I4Ypj5DkPU6VhG
O7xQgGr7wyzGmO59ELUXQ1yYXpg38VjXnxJDcY75fXdhM1yoAVhPZOjAv+gI92Gu0SpwerAY61Sn
SEyb1UlbEOx6Y0tvq9JkUWdaNBqs7q6ja66ovr+zFxQGgTb3RsqAWXexjJIVibuyGZSxS4F65OQZ
DkDgAIgfNF57TKfUDekylIqwTXw+YJ15j6GPnk5MDCEaEDZzRgNuUQEPhpl61CTG97kbVZH9O/Pk
MpBm12EwMFLxvk3sbpjxfAE5dLapnA3Qlr1gmwDBFIQCivtIsoYXovjfzxyxRX1/9WswuMJUPudW
E7rLvTM+go783qger58DlSyu9pksBhLywcIAHAaew7T+bH5L/0rAIt8rDrfsKDg6b/kAohvK4uLD
CFNji+9UIHheyNd2cCM7++Q1u+ImRUb8puzX/Vy/XtfsXbX6zSrORAr3WYoKqFVylCBWI0tt6Tdo
VEOboxNzlFs/HUAZ0m+HZH7Q5zR0vWi1X0HQvrv+FdL1PfsIwTTHrm89R4PezItZt6X78tbT7jWF
l+a/Ipx5hJ4cfhXTynhBCaqOHVnrhXP+dug1KMo1yr2Hlaoy5u8faPwMnIkRlFloX1Wuxw2z25ms
3eUrCwNL24HcJY9vDeBos8d2DUsVtOw7Zy3IFWJdZpaTFiSQm5mvmb9u1tmOpjws217hvf4fDT3g
HPDxGpQFLo9DsOqg9VyBwUN9O93ktZ0DH2fOI4ycfTaIkUclrb4b9fKL9Rj6tVhQR0tWfQGUnau4
+2U6Y4gPmJ2AaAa4g3j1txmSrg10pmZ9dPKN74+bYAItgUKOzHeCRQltiBZYxN+10w1Bk7sdA6ej
Q+tuNzDzqzfZqqFlmfM8FyJ4NFIyg1gL4LRoS1/dKWK/aptGnIFAz8G4WA8qKgLp6nF+AIcDSQLN
4XIfh45a+WxCq0C/p8v3wAO3pxv15ufrp/v9kxeWiaoHohWfR0m6cNn6DhorSAD4RjbGALTFQD2A
JI8j2i2Xz2sTLmak3Zuj6s0rW04TwDwBACrwrBetNLXzqnJaoM1QfZ/N2xwDyz9bIGVgyB2EjtdV
lNnHuSzh7IG9FMgf6Kc7oWshmkr8o0KlUUkQjCNNZnOZQVF+CgwSagAwKQZFiUEugY978EwZbu9L
a/AR7JlFB6CWPExiTRFJynwvmuj/+XHB1IpxIT6YSoGV1LTR7P5wHLBBdarcGD/uooc/lyLEqwD1
ycDqxlVow/UrJnr3v/xtsXFDReyh0oYv5Vk8oJuto+kaNiNLn+wBORO9ATyEsfmIUf1ZM8HNFklQ
VIu9APiCOiFIHpWw3aodF6w2sV3mE4blSsw0qrKHTgnorJIgWK3V9j10gAqcwhrkDQB4V1RyZT4M
fUgIOTGYiASI4Fs0w8io6WMrGsOLGvCaVQS9Yt2PRtXuJnUnPHuG+UQLUBaCKqMzdnbD8eDwNDuA
2Pw5sO466xF3E173xu1IlY2E/Ey8s+YzifyLzqxsNe3GqVNIzO41ZFVszDZ/Lm6WGI39RuRW4agq
pEjN+kygsJaTjgF8Fymrk+E9peAnQqFoclVC3uYDRLWQQ/BcEN+jGccVzBql/a5tOhDgmA8uGqFu
eKntKd24u2FDb8ofzoO9LcLpC3nxjiQNMQ+4dRU28w7jlwe9eAbpQGlFPsM2hfPbNVo5m5zsuli2
08P6q4zd5iZIjmv94BT2abGeO2Sx7rRfaVaHnqo9k1vKuwU4ky4sQAdW9GmxPPjC7sVCvSrv9Uhv
bgGxy3m2/70PQdocb01wN6PsJMgKMpY5VWLzI+4GIaNTGYOiRDVuIDvmiL6QY+XDUsCHvbRUJwF8
vlNjCNm1830QkOMC7sTrisjOuQUBfMOQKLCFLav6bgC/oQ/XruvARdym39zleZ4V6VRu4eLWYBg0
AEsxWqMBbnCpyORbudmnmF9A/XmtMGQ/b3sbfHVOWAC7YV3GyMpU8zTSV9+5UEE1UMmD9NSF0HL5
gboN5hbCdud8dY1XN122QC47JOPz9dWU6QlaUJQSAwN1CDFt3CfUcBMSAFA7DzUkc9PNevLvG8Dw
RdcFSZXj+UkwofP6iohoRx0g+rMOIxPePOMptCuqyFtyIHdjNDh7yGaQ/eRpOKnyo+8aEfkR5z1L
yJQBmRGKXu4k67rGZT0OmYVbJ7c7Gg4lIGkdFiJD2qSflq+acdckzdFMHjB6bP4sDyMoiF6J+8Wz
VANobwNYol2h2omyD1rLXMyFX36N5gdFN2tY72Uzf7afqwf/57odHsHQ9ugeUEXbY2FiehofwFiZ
/kSB4voumLKr5Fy+cJXkvrcGGggmTgULk1sndn7N9yA6DqcH0HH+H2lXtiM5jiR/aAToPl4pKe68
r8p6EbKqMnVQ9y19/Zpyd7oUTG4QVT1oDGbQQHqQdLqc7uZm8Xd0X4+OL/nZQPrgOnSnY75Pd+bT
5V/BdbrVJjCfF7WBNqhcwc/V4akyJR8VOlLPbp3tVGsToYeQhiI6X95HG19riBMBoAPoDBP+yjCh
sZqANSmdtYOpup3VXfW5h3nlTXgrmn7ixfW1MSadcuIB3OkUxqZDvEseOhVXSxQGuW8pMJ6AUQso
ALTPGU+KlQ4MMh1myXstJEZmuobZfoCfH5xQ2qGk1e2SloKfEtxGrzFUQy4fIf9aoYGIES90ofFf
545clCGIV2qMjQBwmhN6VyRe/pB8m1sybIfbOtzEN7LrvBYP0qv0CkSSwPzyBvlyj0ykenjzo03L
nieEgpQ5/Jz8vhv3MfWCZwr+yG/BbUCq/NsvgTXurUEVc2kuQDeDHVONmpJKY4hJnLodd/JwN1zZ
P0FOoBY2kYantnYN76kTFFe4lwSOClZ89C2BTzzfYAtlZxD9Y+Kxe7N23RN1ixvAFpqjJdhK7s1Y
2WFee4BEglsmAQjKMJ6dGd06G6BwIBPfpH1fi2TC+F+BlbVlp1eprKnCaeMc1lrvA2WpRwCRTvM1
GpbCEupyo794CGg3AOrEk/8L1Wc2t04Ajmgg1rLUHaNNBeEPt4p2se2b+/551LYpJcVzY12paJMK
h5p4aQoo4P4xz1zPXJqHoFxQv5vxh7ZtEcwv+yTfPX7/fSaQUwssREaMv69e6RNxzIw4+ZVlPeLF
A0UFUgnM/T8H99seE7MhLTIoFLCIU95o70libfMy27f2LdDhbmDsg/Ea5B0q2I8uL1NwimxLr1dG
kLdlMKtt6OlgCv46/3P4+5TYIb4ij5OgqbCL/Wbyg7d2o9dE2TfP0jfHs7fhAbODqUymn8Gr9R3C
PPLVtEkNolbbf7dK5laofV/OfYOfEVIoAkrf+/6mrkQ1kSV7/HIhkDYvs2ioXrJbKSURQuZy9TCu
eHi1dpNrHNuX2A2O9V38UPki1TFuYFnZYwKLrBeyHcZA49Fim+l3M3pATnOvDVfGdFOowvyS+0VY
mWP20JDqHv01mPNmlSQ9ye707Vx61cmirlHe1oOgSsZtmEAv8p/9ZJ4IZeckMpRp0bZzM3+6QyJx
aE6/Zjcko9/sA0Hmxr3vK2vL6a4CZ6GZPb4Rn9bKE+Sw3JH0H4b7cdkRuVFrZWW5jisrGlCok10D
vJnt7FtQThyL3WUDX2ETSzq+ssDkRmAwzPNIg4XuDSIEpLsaj5lf+gnAR3TTbjtv3E73VDTep4m8
gwnHkIvDsziCd+hbpXfpd53kXuMBqgZcAuY/wHlNqkfQJHsv0lbeaa+RW22LnXxEKWJneBEJ3GnT
CjxIdCGZED4PlZmnNo400MHOTA0LVFoZxHwu7zjPCnIWoCI+8yS2wQ0ybyCfIsy7gEnJjYISFQZB
9OJuLlBVy7wGmpZgjDv3GpR40J+IHTztNr2E/E8/DIdq2/9Kt+lpfAiP+clBJadx611zKrftR/Gt
2WaPmt/63b7zyuvwZ7kVlnaW+86Gu/WPYj5YGli+w3TEj5Ju6o3ql17jQi7Pj94Mt3T1zeVN5gaD
lTUWvT2pcdmkeEnjQ6K7sRsD1fYzJ5kL/srtRCTvsjltiS0XFvd5Iqt7OqtoX5oZFtf5uTfsxm+/
lE0Eh45uhjftRvbbH/NL7YMFbKvsgpsSn63kCumOSoZduG2fbDLupG0G2I7gd/Gd7R9PYBtJcRp3
WgC1nJMnX0k30l53tb0G1oKUAGI/P8Y7epietV3+hkffwTwCH2PdRb7llu9mCaw/qn3hT82Vb+VT
QoLrSOCoXyTMllrA+pSYkN3MmSFBnxnZBNBKz9Xyj+W+zqiiHt6FmsYCB2Sph+2wTCsdRMcn+eCQ
mGjbzTeFgNzLfxO9BXlJ0npZTNQ2jBAwjOX+pfp7l95q5UcmKlVy4/baBhO3OwmS79ReHBxRM7qR
SE8SEm2mTeiNLvVQvdk+f1z2Ju4bc22TCdqFVkuG08BmCAGEsivdOAfULICWVjjtymA+SF2zi4f2
bqTdje1E1/0QbMp09KR52mpK5YeK/TR3N5JQnnJZ7aX7x0S8cYIwWjPhlzkPFAC4ydd2nZ9tUwIy
ELf3JW/6Bl4Vwa3n5uDr/WBCWge6iWiYcc7yNr6fd4Bk3Oletqm8VpAr8pKNlSG2m4653sCUOyxv
8I3TfNSJs038gUR3lw+Y67cg5UY/HSO5GHs5/240tJEnKQtBaxrXXq1sMwtc6yK6/S+0hZ+X/reV
z11dxUq9DxqjkDBXqtT7OPlQxgi6pjsHr6Zx6m/HuCSR6bhqX7pJ3rm9Nuwixc2CCWxNJUnn7HGQ
LEwGtlstKDZz2aLJp+9oJflhUvutpd04cn0VVOmDAwKYvvlTfkf8fCDvdORMYLw3v1ATlsoAVG8G
pVC9nN0SIxi6Frlq+JSL6Cp57mUD4rcMlaBI9qVFkLWjPo7UAhSurXaFnd409SamviNvVfoEboqm
D101FdUfOE6A1AF6mWBecAC4Z51gSmu88BrILAL8VvfRRjORPRfz7R/72toMW6+aQp02HTi/Qddy
iPrEm5TIbeVUcEV5iwGEEU1BjLODt2f5Pq58DQfZKYmOwlsD//E7+V3YquVEHiAkf1tgYn0lOQVI
vdBITef8OBTGIbPHTV1Pz3Mnby5v2RLEmCAH0nzwKAHGhMo9q9UU1HM1Tyq6wuC9o33s2ZOi+ek4
e13ij2aTbvvIFhS9loj+1SRachag5ahpMkWvGAxfeLxi/4bRz9WR1HTwkw6yC06+A95B8Kbinhak
t/9rjXmhKlYzWkoBLII+eK35RoMfgSgjEi2IeZUCy2k3nQQ64NYC/WkQWo4nZU7vgnPpvTNA5Jfo
uqjIz7WpAQWNxBtDeCxtlBLVjSSlaPVh7k2Orjadta3mTS7qKHI+EuiL/TbDeGJT6qUaFuidVrV6
n0NGUwkDV2ql3TgrflVK8YLtkUZZ8J7hXgAdBQwHUrsL4fj5FUvVrA4MsN6DqnX4ORrz1lEjb6AY
JqQYY/mLG4AKN9BKiL46++kwi0YdqhZLjJU9VDKAltXccibVJhBNf3Lv2soSsypJNyetydGXwQiV
Ej7VIOjUTok/YdR2e3lNXO9YWWI8EmMJbdEp6J8uw1q5D1lvO3cD+jQEfxMLV4aYZFsG5kq36WIo
kbdJcWhn6meVAMrJgyDaC8/cf4+IibhD1TugscMRRXq3jVVjU7xF/da0T4r2Pc22uYV2mhmRsJnc
RqT4vPztL9FqocyChjcmIthHn6knkvlJDKrN73N4N4pmTER/n3EKSwuaFjwByH/jD0P+LvyW8P7+
QqiD5qiFJIxlSuvtxnKmFhqATVm9ZSD5PYyq0wvuEO++ro0wqXJrZGlhlMnnHQLei2ICKNFv7e7j
slvzYjlGAhdwIQoQX9ph+tQOMXSKoWfjXFH6XquioVvevUEB0VIwBgFicp1Zx2TYTZ522CzUrsx6
2sqhRBAdFnYKCWoDl1fDe6kiG/ptjcmKImp1gU2BwEmiAYrBSlC03hSFGKNJW4fQTu39TKbtY5E0
d7NV98u40XDddbnhDUrWQKp5eLLpnAoOk+sxv38WSwNgzzUkTBYRQiUOJXeAgtKG1qCGu7x67lmi
YAVVIgC6UFQ6D/F1A3Lf3oSQOtVGF6FQfJi8bxfG8/6xwNysvsvHtu1gAZjlhyKlG2kMSKwOxOz2
va6TUtUhNvznkRck8KBswItHBpMwY1RpQWCFVi6+XKbktj09Nk1523Wyq7TLrFAU7v54G8/sMZHe
srOxqirYgx+RCCMeVng1VX/xPT6zwoT5KErxQFFgpXSu9PEq7T7S+KoTTTtzXAKqoeiFgqoSO8fS
z4DbSqMydLFOuR3sUiPZY4BMNNHPcW4HhFUAd6sQcMJ86pnbXd57XkHw7I8xm98B+GZSHd+lJukS
UCfG+0aKwtsGqqdTEiskpnmxKazig/bQ9UjAS3V0tPBlqrV534ydaFT769QtyK4AfjEdCG1YeEae
L+4/ZmjEepbiaxw66TE3QUMYvpU0eIljunEik5glCvAaRjdBslPge2lPxIbEE1W3FqXHVB9e5cT8
cXmTOCEVX00FyGzwJBv6Z/1n9VoCyX+bpRr2CJK68ewbx6p/ROUKcnj/zg4TTJOgKlt5QnIFstZD
n6o7GTwUVWTslUI51smfatzixb5eFtu5l1MzM4YOiCN7JIDZ9YEXBIdKpF/F+a6eWWEOtLGsMpsi
HGhG5OD2G7WeA00QQPgmdLAuYzBuwbueXYj/KInRBmONfVMTlGbHw+Cl2jetv7t8OiIri5esvKCK
rIj2KayAO3JsXADbqS+MUty7jelCsDwhU4OqPGOk0fWkW2iBK9vuILBgWO5ERxG8a8kBmIQQZ/Lb
CpMjACdj57q6iOo5B8seXL3RtsF820CWwQgMt40F2S//Av22xzi2ZoHMzCliNOWN9piY5RNNv5fp
rWw2QHGLdLAvLm6RZznfwkypddRigWpKNJUoFiVxmhL5W1fcUDVyheUobsQ3UPtaBiQxmsnsJYpF
FkpDWNtQuvhONq+DiCxdX67Il+PCjB0y4EU+ymKcotftsQAbPKq4bRj7SQb1wdCOCneqqESmPk8e
u1w2iN5RcAMlFd2EdvVt1JqBOFKsE6VsAhfZS0L0tvqYRoCswijS3DnuoXBotI47j8MbyADBJq7k
z1E0Uc/KkuAIcKtNmkgLQ4x3BkBvQNb02enKwO2VMLqZh1ABoR+mTssqtSGq0dc+iiKg4h/NEURl
oIzQQa/tg5VfIrlem6Bq0LTN5VvJ3/7fe8Nsf2RXdC6TMDmV0eCVUQ8NW4Hzcu89BscAbsIknsxO
4SHq2B3KsqhmG5DLPmnTLpV7YoiyLl5ZE9+X33aWla7ii9mlVlLIsGMeMsdPAyIZbqAjVz7EP6W9
Vgg2jhtpVuaWZa/MFXOCToQFp4puSSdgsRFtGeOwMgiHFjo6YJqAGNVv6sP8evnURQaYUzf7tjaL
CXsVJoFfa0/1YLmhejsmz//ODhO48lTTyraCnSA9tPXWBiK4uYKWzb+y4jARqysg5Zpp2K7gqbu2
b+PHUdDB54bE32fNZIz/saS+SCsgPdGGVWLSyJiT3UU/htZ3RBvGjfQrS0w6CewClEcyWFKgHFSQ
DnLdIcG4pSyapubf+39uC8tWqYbahNY5DFnoy44x1HyucHnI5YPhrgatDChkLxTtbDKqN0OH01+O
v753ALCSzA630ibWuymirOCuZ3mu4z+oc7A5TCOFeZGPIK4DFSvSX6KNGalEODLueix1edah5Ipu
zfmdT8FmIMUGKOvswdMw+Jc3FgGbG8HwX2UK0iWuz6H4iao1mKrxWjm35VRBkBUFikJN5iexP/Yb
IPCKDIO1finCOHFj2coWE8tQjodWdQdbdk2ATIsEXwDRn2fCmTr3WaAPgDB3HapCDdUtrwsDQRDg
OsBqDUxIkyotqy0Za8jH69Z4N4pDCcbEv/BnEI7oy2SrCnj5+ZmAi215taIwhIp7NGPkMFVInUak
kCHEIjh/7vdsYSiH3pmF56rBHEpYdlI3LyI2Kpol/tTP19ZQyduwyRUvnEAuj+G0K92edG/qxpKM
tlIKojdvS5eWLQaGAfdBEf58uYnRLKQFBbZ0/pWEj+NfzIiCVu/332e+DqYdlTmtAbeGdomXU5NY
+Y9KyP7IWwVGz5axSgXjKOzsl1aBqyXS0BEsh2MqV5WLavWpbW/HLgUtf0VyK3atAggWHCjN7pLO
3gxGS0bj1ooTQUDk/hYA6SG4ifF1hJHzHe2KxAzGCL9Fge65h5pQ5RZpetM3oqcw19BCsgLIPnQJ
WF6qpnAC1U4nzPvM6vsc5I6vxVLnxbh3/uU7sRwSm1ybtg6yQ0jPoJLHHGJctGNUWhAQDQr61Jfd
qZxucnkfzarbNN8KjDLOItJxXmjEDoIBEqyyiJDMLhpjR8e6GfGSpOEm29VOTqLEnUD2GkwhgcTz
5RUuF+3LClfmmBVGWVuotQL1Uhpbe8XJHtMyA8hAqaAxGu8v2+Lu5m9bLCKjVwswAvRYml08Y1yf
RENNcgfiifeaeqdFsyeL5g94AyYgH8HjCK0VUNOwPpm3VZzMMcYz83FjKPRYgC0pvbeV0bedjKSJ
Fx3N+KaKB8Fd4H0VLNCHGipwIQtLwPldyBXV7MGjjWpNFYcfqMe3rjQUyl/EsLWV5W24StPlxJnx
dcPqjD7ZlRqeOAkkGUWUqzwXWVth0rYsdSa5S2HFUqfvagNq0PkAWjI31kUwF97FxjQOiK+Qf6DM
x3xLGzhHpMt4LgcoF+yaLPuBQWXZjaPxL3oA4LfCsw3znUhsvoj2QiWrD5Y3gjnbrZ/NNPLSptL+
xgt+W2GRAOoUWtByQsFG0sDHC8oGQ9TQ4ZZEgTwBcQnwLpBdZA6nzTH8qLXoTBmV7wDt326KJ1m6
htR4oR2d9r0b99MvTMMb07ckzN10drNirza3l282L3e0MROJWVOMzAKle+6I2ix1rVWVGAKm+3gI
N1Gxr+Lr3pw2WiQaz+W5I8YOESFB3gfyEiZiSVZdt2UNREcfZNu+cV+zNHTj3hScHS8Or8ywZxcp
dlZC4QK4iqeOkoUE/Jf8GiQ3VDTkw4uKa0PMJR6hcV71Hb5m9KN+hSk6kvtZ8s3AE40X8K4X2syI
SqaMzsDnIMkqXNhxs6RCiPU39QMI5ARfEq4PrP4600OpgTFIAwN/PQPGZZZPlvGN1ujXGK/1n6qZ
LsVpkPcZKLsjWcXz69zdMikDy9oyoZ2P9b1ZGfdR0e4M6f2yU/O2a+k0YGQOsmVfdR0j/NUWBECn
rE1AnUr04QF6HwI34/ZY0PMF2kpWYe2LmMdA5WZMAa4Za79C00KrOs9wHqlpu1nukHTaOdnWjLZg
OSG5dpBka3N5mbz75NhQ0l6YIGyL5Zygcp2o/YTNtOqkw5C4symBzfJoltcklMLoj8s/KLtiGv1z
hh9TbYy7z50EAm8HT5l2hChwC6LHatgthROjFKQbXxcGS/hwweVt1QIB2bmXzJ1jhVWNsSs8AGMw
zIBmRo5rf8RAYCDSMfnqK+e2GI+cG6VrygS2smczJfPCn73902NaLCC9XsbPwZHKBPrMlsq8MfA8
owPQnomiJbu8yBrSm7FDbIva/9Iec51nkHYbTQ+idU3ChIvzoeUfuGFCxhP+xqE4DjIqPActJt1t
6yosen3C61wq34Bdvc0baEBDdUx0z5b9OU90oY6BrjVSCwSpL0PrQW5ndh5iPUqaEzWMXCuTiYm3
SRUmSONbYjrJLm0wWtK8deW+LS3/zw9w/QOYlUqZOpjzjAdh4jwpxhWVrjR/EEH1OAkvlolXEfq/
mCmG1sm508t5o0sNHtWnNPbbuiRogUZD4oUQuNIqjADpEFowcqJXviHC3vKOcmWazXmLULODZpkl
yzGLl24B3lBExRYO1wna2tBr/STttVT2E2ZYOLVyhNZu0km+Ue/s1xJz8Oh0gBgEcuw/x8mrjN4F
b7eGE+0oyMaCQ5KpL5fPkoPqP/8dzO0w03Ko6ga/gz6/N655qD3j9CN4jTbls3OoNtLBvM0erMfQ
E9hdoiPrxev1M0UaiGwrkwF9ajBfh7mf6+6C8yiJvC/Vg9z6mDnLRXVOTq0Ga12UOjRUHy3AYRiX
crJiCHLcnDBvMYUPZfuRAGPtL1g4M4DeYkW07hTNgnoUZ1rj3O7ib6t0xazbfs4U7HFBpILc9OY2
8vTb6gloTGR77X1lEzOEGAsZXqYfgn3mRQs0iyEVZJtgaGHnXsqYgoZDQrTVJYPI9U+ni/woGreq
M266qLhK2vw2jTeq0mPh6Xcjn0Rp4dd0Cqs3kdWDGgHYXpZqpC77oEoiKDNAYPdarjH+5TQ/kGO9
VI101fT6q2DFXM9CMRYwRBmjtSoTOLo5qyBuM4MeQC48IN0PsTSEZCrte+PJTtxGfqnHvQFOV0Jl
wW7zPtTwLXPhQcB3gGXDqa0KTe1ORQvzBr6c32i5nwqaHNzdXJlgfMlCHhMEFkQalMizM0ryGvxT
JpHizq1EYMGvb3+c3MoWkwtk5qyFkwXhhKazf7aOTmJFur98WsthfAkD0OjRgDjBebG1+imvexS7
4BwzskKtlXw0n4oevGrKeyxd2VJHCtGXhRfdNZwQxIFASoc7cX4bNXOe5Gg2kU0ZuP7md3A8KWon
iG/cY1oZWf796son0OIGs761qJo6hZ84Zuj3jkzmhiaktNqI1FUmkuvieh8mRT55MVB0Y77LdWLj
+5EZyWlUn3M5IjZ9tsbvBUCIl8+MtzYQNOOJpUFrDo+w87XFII4r1RoXbMRKPOAm+9MUGL2nz33s
qgP9BbYHRWCTG7uXxjR40Jbc40sOHET9lDn4Jg/msXoZp1szwkAChIi03IEq7sGu7jJLcNd4G6oD
AwhSfbgJvPN8oTRP+h6yOmgeg45JcgPo0oH/Vi8UwQeCu6ErO4yzzNQcjdSEnX6sf8jFA2Rrts4L
yCs3kxQ45PLp8S41SHaBtlzKwUhAzhdVzWVBpTamJ+tFAb2CSBr+a7UBzZDVn2ecQytVdcwXNbVq
/j6EASnBgF9KD510UNvIncb3y6vhXea1OeaISmRPAL/mGCcbDFIMdzao2oQkn7wgtTbCnE/jtFGV
1gswsHfAU3UbDKmnjHfG6Dm2T0NAvoRA+qWsysbFtUnmLudSO451DpNhsc3rXRI+0zoiPWrMUv3S
NlvF+JbM+t3lzeT6++rsmC9nCWrLMWtTisIH+LiUe0zkEEW5mVHLuWyImxGhcLOIyDqoaLMF9K5R
adDOBZQF5W1tgnesTUk4OBAf6aKbSYq3sWH641C4Nd33crBRstkvHgxQhc1ycZSDTnADeW4ESkjo
Ty4DVujlnl+KUUlbQzKgzDfJV5b+hCeicHyAt7mfJUW00iAizy5ZlxYdrhSadKhJEKX/WJiuw8Yk
qiLaXZ67opWGAhjUbExw5p0vRlZzB+qMJqRIQeEY7cNeObZ5eFzEO+v8oM30sa+/Xz5QXlBBfwC1
CRRwQbPNvCJ6S5vkRtPpqdZGkuBNKgSgcTD4C/3tkioAhIZwzASWunaCIa7QFLTDG0zbu4l0tUyJ
Dt6QfZ+PSonpKg2tCbxIZb8ZNp35x+1x2Efe8KkOsAz9ne9qFUljmS2PQtrZ+SYqpafcCf68sHlu
hLmBehRPIfjx8CoM8o1WU1Jboyvmf+W5+2otnx/bVXYSNpXT2hoeQmmj7sPxDrXJndgPuVYAslwI
yTHRwuZ2ZekM9oL4OSUzBjVyBQDcKlfeJKf7c30DbBueN588xsug3fnZlE6HxueiJ1ZKqTukzjZy
0GvXQTtMEIW2XRPKEAiIbi47PfdGg2kdNJ5wR0NmrIaxgRaVvKQH9X6SrGOF4Y8Ox1X91fIW8QbQ
UcpguFHPl6fhuOp8WR5A97tEs3bg0DISPG5ibZMVE/QIROkW9+hWFpn7LGNsNioM5MgVnfZate0m
SLYYgvSKlypAiwlks3iK414zrUWjrrSg7eEf1PyG2ZlmYwR7ZXiuSnx8akFfhxugls7SIoMNWXkm
T2ijtM7Q9kFJxxra2zBTpZsiqzr/skdwV2QDOo9nJ5yRLQkbZmEBpYXcqkOVcel/TAO57hpw6Fy2
wz2elR3GIeTGovFkY4he9V9lIvgWct0aQySfioagAWDq2r0RdgVkTVHXVjFlqc5uO+qQybotMkG6
ofE+VOD6hbYwhB8WRpxzv5Zxa2cVj5aT3Qz2aytRw5uC0XGBnYkOwTKsmswhygbhfIICqeqCWCMi
ut6Zx7KXfNTeTU9OM31XjcpTJCkQQcrVdFM6SbpXJg2z8kE5e02dNC9xOxob8FTIxI5RIS3m9L7P
6oFYtEMpJlLLmz7B7whHqNOaUxnvxnSI3cIE5E4uzMkH+odu+yKLjiH+MtESgKOgeGQKtn6JGGzW
t2hH4dkNijzkRecbApLnyi6MmZ5GiT5Mrf6AUoZ5l1It9aoyjF4jqTYEJrnfVSCcAdPA4wrSRcwn
pw7N0oy1EXnJRGpPASmK67woj9YLfZd/Zr8Uy0tqFwi6yx7MX+k/VtmmZJwpVNYSWC29wmkOo/Ua
1u+SFu4H4+myJd7NB8m7g5FKtB1AqHC+p9TAvHdTYE/1CoDDWqaPdVCJNpGXrqNt/EkFAGIINn9E
jatWOmmiGIhSd2P7Qp36VgY8yRm3lbPL8oHIaUW6+PHy2jg9N3zXVnaZw4vxV6XeQd4VFVJJBpk+
zUpc3ZRGIB+zMczvwjxMMPYyTN5gG9I+UJVveaho3jhl5R6QAZHaCfedvvpFLK+dDRRcJWE8DBpK
pDxZP0Jlo/7s32TSFZ7dCLyIF6rQf4PuJnrAeKMzy5eaRmm7CMbCBCN79T7NTtqc+R32+vJG8w0B
8YMiAFoRbM8qjqAf7SDqniC1I6P7oLQtsd6i98tWuJcCmEXQfUD+CnKQ567aTA3YP2vEIYv8AKGc
e0i3lw3wL/vKAvPhmLq663MAs9Dd06BBc9fuwGKy0/xfEZk8ybPBH/QvLTIxPjUsmvRDDxJl62ft
o8iX6t2rlLc7JdoBOo3S5WRfGT30naEPYKWkz0XKP7yP8oIE/e+uMkE1DTtjGpddBXmFBzrVPd3G
j5HIQz7Lyl9i98rM8s1e5dSTVGVB0sDMiChKDCgvQvtqG5PwO0r8ZNOcMLAVey+oA/poA3jVPrzp
/af32RdB/XjrRdENDWkkNBjbYNbbaz0IS9QAX9VqdhOw5tRgEy+r50n3s8bEy6wQXA5eNoIUGEUy
MMHj1cnkVigTxrqSJSnGkKGI4cjxLwxYXmdUVCbj2jGQJwDbjfF49us41YARAGACO83dWB50ew96
1cvuyjGx0Apj18ylHMBWGa1mTtOqGKCP6Rsv6TESMe5ybriCDB4q0QCuWPganTsJWl5dGRdjutQ9
dKAGdlUPjUhXDf78SM7sMEfS6L2Vm06fnrLyAxhr0CEI0eickAg4CWbisRBMArOCuWFMqS2ZU3oq
U2sz9VfL2GojvwsR1twjMZ0F3Ixut8kOuUehI8lpZ6anQdkazdWQ+ADi/MWpr0wwcTe0U3usE5gA
cqXJDzABDvzLJjjMGOqC8QIsRl3oo9ghC9R4WyntgMEJtsYx2CQbfK5J6067X0+i+g8vKzizxUR5
lNF7LWpgK0merOGgDWAFB0jU0QoiR15ueqCurgt/SO+19KeohKFxHWO1Uibix2GXS9WyUikizk87
JdMxvO5P8tO8QYnWTY8/lF3rjcfWjzed1z0kbrqrvOKp20Lz+Dht9F3to5EQL8StD2CaE0ZqTrJ2
tj1MgMzNutSyZXueFU/2RzLvVVizXJPUbuC9FLcyaF6eHRL5l32A68mrjWEuP0R35qREfnZKh2Bb
G/4gq1t73lw2wo0wKyPMzR876FebJYwY5SPS60y6l8cXxZ0cgUN/oqmY793ZLi4/ZPW9G2O70I1l
NYrXkeq6Oygbe2+6Gt4PhRu5yV7Z0etyM3vW0fQqV7n+3hzqfQRGvq3mgTrdkz19Awo3t3uA9pe6
Se8UaNNGu4mY2HmNUC/eiDkxl7Nlf/XSalxKz/g+slXE0gmmSl2ArNARr3fT7F3efR5qBVA+fHRR
ZjRAAcxcvSiQOyuVIKZQYqBfI3O2CSgmj9vnJvXDipQpsczsJrME3y3enVubZe6cakpNasRYlpVY
m3bEsAsd1ZNidm9mH4kUSzkJBtYINe2ler8Qup+fvAk3DjUDa6SquU+aLapsSh5u0p1jbBpLkLLy
/BlvUxT1kGFALIKJzXocBEa5zKU2de0mcn5EbdtvirtYHsFj/ecVKQAyfxtjTi9LodwQ9IBta9F0
bVjNVdi9mlbvxXVFZIVuBl0kJsY9OChFgzJjwUbYTEywQ9T8yhxDV0kDaN9UViBdNjGvlNe6QhLM
huwuOyjfHgqyBsQqAOhnbq2TgIrM6TGuFCr77/skQb42lqLX8OJt7CVDCQPNFPRpUUhiYpAcj6Ha
LBNJpfIsl+WmR9lGjR/U6luk74duH6oRSTH6a9H3St9l9cvlNfLi7No8s8Ypj6c5DUpoKAQmYLsF
qlfB/BBW9f1lO8vr8usy0QFfys6o9jCXrgT3UQhkLUa/tFddNo5a0u7q7EG13yrlNk0yv29FNBP8
pf02yVy9EGhhAECAmsK8ROOBYu1db4Hxy8xKsDbetUNN/Z+1MX4Zapk0KxmOcErqbWs6Xjn1d61d
Rq5mVkSCxsDlveTF5bU9xmXmWAowFLb4JZiMYv2+s39dNiDaOcYp5KFzlGAxUD4aXeSWxYNuCIKw
yB+WuLn6IlYJRjT6Cn6Xd5AnS0EH2+ErJ9+CeE+jKXSVPjRgvC4vi3tOCkZMcJVlqIUy5zShuimp
GkDI5e2ILCZ06bCjGmnLt8t2uNuHAiHKwXgZfWExDCqZBvMCYUsa68cU9NQNlOBqHEWUnVw/0PCe
WEjclpnk8z00qtSw83aBq41PZreTjIe/WAfoJYBRgOYCZLfP/34cdQVKYsAbDaCaygwgV4ArlXsR
7QCvwY3JqN92Fl9Z+UIgT1QyB/Q2JAWmgk1GwTSJ4f0PlOG2g6UCNlPpblrbr5iuakne3BoUqG51
PGU4zBDTsZfXzYv7KoIxqsrqgrpm1q1JYzXRYemQoVZo7FHOnymxRUJAfCvIPiFgBho+VgdIgqaw
ZMxYNZDBTfmjxZNQH251Ksg9uc4Iarn/mmGCRRaaQwtaJTSOwJgIgWM6Yh4oFeEWly1ZhXc8/h2s
AnH9cywe//v8CPVaVeCMrfKg1xmJHoZkK7c6CXXQhMSVp2Sd4Cozq2LtsZXTYNQT2hqN8jCa+8YC
s3CQk1kWzLaIjDDpFIAdcTDFWJQ6OH6nuxSIkkB+uuxs7GP3y1LU861TJWg7DDWsyHfNG3S9tvfB
r3r3M7muEDcEXyrG5xZbmKFD8QmYXsgDshP42eBoIOeTlYeiro2TEwTKfVAY8o8IT3oPmBJD0Enk
2wOuYhkvdzS2SKsnmg04EOz11nYyjmOhEEnNgdSydoJdZN6p/7ey35aYXRwcuagHfIYfwsI3033l
IC3MrxJPr16b9Aap2zCoAh9kPmH/axJJ2wIWxv9hG+k6OnVjoU3KQ5nPw16uS/TJ6jzfOADb+m0n
z/dGUqcTyXR93IWjru0Fa178j7l0aKKo0EvALCMmiRb/XcVNjDMk7dICf8iek19VQ8ZH43r4lkGC
oL3OR8FqOZfhzBgTR6Q+bc0C1h6auDxmcu2nLXWnqfUFixLZYXKPzLGKUitgZ+hNz4jCm66ywW00
Hypow7WKSzuoYUEMgZhpflMOzt6m9CBHdEtD9X9Iu64duZVk+UUE6M1r0bafnubYF0Ijaei959ff
4OwCp7uat4ndxQgHRxKgZLmsrMzICIMbO/vx9ywu8tUcU3cB2uzBa9RLGLY/ub645fLpEMalPnLC
LkyAis9Yk4nqlVlYPDdXVil3CsW/DFrtsNonrdXIvuV5oRFnvNV044qplfmm4S0Dk0ea0mMTNeCB
6cXpXamPk6isJZLoPNu/Tss/Q/pJBlxt1g5CbejXwpDY9DtV3rsq2bacSiYuN8OcJ2XCOAGuDFae
rJwRCToTdDle0+RaWc0fX3z1EVKdd7nfYXMxSPWHvbRFLvMoRvJOajpDKttNkoAYX1ib4yUfj8Mz
E6yBSA0VhXkRruz6ZSwySsjAVXwMDQpipCOTvu3s7FygkYF0H483LZ1Z+fdk/2OPOqxlBA5SZFax
qIHqFBCyLULBzNNOHwq0OolIHqGclIJJbgAzdK2F1or9xU0FIgxl7vcDSJLyxpoWS03Zqdwla4Eb
GKNDP0aAnHXHCUWVTuttaUQua5R39QSIH8r3EZRpQ0dmJtIKK8ijxTW/+hbq5VkNXDOAD5C7CInV
s+hpAP2ZoYwmSr0T8qbxf3PlgfcNswvUPBIkt0sNbt0yQZ88dxmHD3Bu95PFQbFpTej+p+Xpzvdf
maFGhZ7eOuuVnL9kCbQOgBkDW2NRASsvshGUjNoCrZ961NcaqevI01MJGK+6KXpTUHPNqNUp3vL1
4NlBywxmx48foTKUOwWaJVsIOYnmxAP6ocT5ZKD3pzv6aRFtHm8S6vXys0dBaYicGAv5JY6uR/e+
hmhe9PlL7JWnpsovfquuNcov7UPUoUEQPRdeIBR8uxihGrUd+j8wS/I4OqHgKxu15tCS70H/8vFw
Fh0cnjGIciB7iQoqdVPk/SgiT17wFyUWPuNItuTE7vkjL4BBEVorIW8k7K+gDPUkrk1pQE41yzXz
8UdQL1w804CjATUKnrf4heN3O15lKCYvVOraRV8tXmqJjpSg4QnfhewbPv/82NhdzA+JBXTaIgLC
W10CsODWGBMyo8gxXe12cXFhSv4cDtC0LpqWFOy0YaYC+57t2ZULmW4GnMcIpzIzAcwpVfTE3pr1
wRY9pcJQu/U0WmrT2UWyr+IzDhpTT1Yzvlcos7Gu35gd19l9vZkg6yU1xuPB0zpWP5+B8if4RfC0
4oBovP2MuAa99ahqtTuFL9MpE3TAn5LOVlrioWncHG2fMZUM4LZ87qfahbKVcmZ7LgozkLbNCC1W
Uu4Dzg4Fgjq4l4ON22iHHZeQljnVl7XcB11y/9f38gL4BNGFgpiR8kuBUgp1XHq1W2yUr/RvaHZ6
CfW/yfGMZsc+VaaA+6h2KquxeqfdQ4Lr0u8aYzqxx9GJVvYpd+eUZ3mOq6+h3BeTizGjhpg93m5N
5Kj11vQJoyNex8Xokd9/RyMi376x8kxYOB88+HrBAAICKujTzn9/dQ+n7VT6WsY2Lhcag5zrLf82
y2lzOTwmfOfjLXLvESAyAZVjpDZAQ4tNS22Rsh57r2mwU6OucJSscrP4Q6sKOw4a6ED5+zzmjImD
mIHcfzfM31Z965M1cOp96DF/hDiDx5Axxw91SiOv4TumkGs3hnZHLldAqEZn/yzlRiTy+tgYOeOT
UutMr+znLj/ufWUWFtwEcmEgKQFWANSrKjXnXpiFrJqFjStGbx7Ecvv8b+TzGyHNSKuwRClORRxs
hte62vTFoUh8pwoavRYMyX8POTCJ8uJKREAje+azIHDIeovIi6CzjRbiYHpeastUaFyhBtuZsM8r
nfHtAdHoEJFck4yh/Q4HW46eSnYgoAQxY4FfSS7M835zgeMb0C+FvD8I/vAf6mqS+6zKPNxPrp+X
qF5oQEqqPb+GobiPBGczErqyZm0kQbkTSqiCEczCXeuiBbz29TQ2Y/U1FI5KaSW96+UG+j7b9s/K
ms/O5HZwswjTjGUHfSGcI7XmnQaAKBsF0kWdHJT1xuM46OIAilRpp40EEQHqlsPgTKuvmfszB/AD
yB9UPMeRUwMu7PaEM+BH5pWSVy8G41ibr9BExzLhdF3erbiS+wuAskQdrISXGomrYGm0i321yYyB
/M2Iakwo6oo6NA90i4PMXON0KNR2ZmirhgzBOc4MjWCbWuzOt6antXbDnxblm5mnvmqOiK48XC4J
rSTBD1xafdQHI/qjbrNNBm1HyD0QYcc5iZUYuf4XMCvgNwx0hKC2LFuMzVuKzZMRoo+xVdjJSkPI
nb+nPot6kEyJwNZzl92l10EQrCtmRgoAu9YUuegOfehk3S4/tfE4sMTlefRjJ3+FijsGnRmuT36/
/aqIR+q9R1iystt/WNHv5hyZfiSLgXcExud2zjWW6VMpk9TLZPWYc8GRnMkJdW4bHUcjNVCK1WfV
QWOLebUfn7R5PJTpWZABMQgwP2gmpExnfNnwQ9hplyB3Vf5QQi8wqj7C4pCgQvrY1MISIsWLBk8e
d+ec9rodZS90clBFaE8MR5KXOgDnPhqyCsQtyMcY7Jpk4Pzl1MiuzdFKGhMXTNjKJXNRUAAto6+0
/o+nbq5eQ0cDxGMCHmrU1EnlIHAV4H6u0BREkGqiFhaYAXQEEDrnrzXN3S/UjKoGjeusxoRMOXUA
RMavIyRAYA0wYk8AUdcH/ybWu3FNNHfR0I8QHk45dsb891cOIBHHLs8aIXR5tQSkwkzdAvmz0inD
lVv0fj9gzoASBzENq8HdUhdYi9ynpDBh5CqXRAYMRUzM3GtIyehJTkKWN8H083gH3j960fsgz8Q+
HEDM0t2SIdOXF1HsR24DzfP28CVuR/2bIdEp1dESacfQr/xgjcYu8BOYawUbGq4N5wLzYGhEXwzo
eOFobqdWFRu2GYQkcuWXUp8MCHY6taW3byujvHu0UmaoK6znyqiKgjRyU+BiJaBjR7Mkgf41EX5T
mb4tkuDYGhUAsgkQRB8vhe4ba/cIP+/H2+N3O1bqdCQIWJQ6xEcU777DEAgG6R1p4bonCMKKxmA+
TdAIBr86KWyVwLmiy+rEkmxlyZd28/WUU9eZHKWcL7OYcoWM3ElQdBHSrcUuri6PJ/0uSMWcz9op
yJYriMZoZ1CLoyxncRO5EhKDahZA8llkeaJw534D9eHHxn7ehvTkXlujRlW2bQhylTpy61+xmeid
pRFsJ101eZ3XFQtgCNJahcmRwZiMr2cAz20ZEPfQzvcQmgQcrCH1h0zaDUsqGxqXdqt/VyRyGCPS
IVVvDEZjMBt1ZS1osOLP/ldmnj8WHXy466jPDqKoq2JejNzOEoxut5mI7yikPU8QqeYB1B51dtsY
xaa0I8s/P7dWb8kk37CWkODu/ZUa2XYYyCU0mKc1feTF9cPtBO+giADaUkdz6BvcFuH8aa0GKJDT
tJPRlJwjI86IBJKyz4+XcOl4oHdFZkF8i14skbLHq7GWMl0ZoxNP3mRToufeRmaUPbOW6LsP4LEz
ry1R3qBqSzzqBlhiRyJYfmmVreUpu6S0RYNBbuGdzTf/29ioox9UWiEwWYGxtVDUCZ7a4diFA2lW
8GN02R/bCb0o8+ULGmZUJWkN3TCNMw70CpHLK0bV7tLE9RGMThv0qBABMPxWRDw67TrG6e34woEL
5G+95tPv1xHfAE2VmXEHcRQNcWSnPpA4JoxdeXQq5eSFO6888NzX4xldHCpEaH4aVYDW0KjYaeAH
vLzZOHYHSzsJH6WZfhdPkcFvYlOxAYQyIUeSk3IlFb1i9i4B0aOFzYcmQuw2+9YWz/m5NlpLM6dt
a7FWsVUMeJ4TvzLYe5eNABGncM7TIb9LY92TxO+TmB9iN2As7yAe69gZPaQYuBWUBq2OPO8fRB44
fbIM0ti7lmk2xLu38NnEnfb1+V0hJUGgDzEUC9zC5Nl+2u/f7L9Pf/967/0pPjEF6da4rxeGitwy
RACQvwZh00/P5lWslULGHgRaZeZ6n5nF/OJMKGobK1vnPsxCfReNuID3CKAnoMPuseBKr6uGzB23
4mv7GZz8T+ArbMlhnsc/jdlfvDc41kPMkrwworUzOnuX25sK1md+JjSMgdCYTqBXvdCkZSBkbmEM
e1QFdr4NgDSUXXDTJ4c1wOVP7vaROcqtciPklGJJhrlN6qTnAWrWOrvRjtVO3kAN0xGM8kU61hZk
KuzGDi/Zi+Z6Juu0b0pE1CPzkbysLsDaFFAOmNXCiCm0+ZsAgC8sWS/twAIg3eCN3PKOayKni+t9
NeOU9y2KLqzCXMlchmnIpJ6F5CCNJ7HVtepF6HWQVz/eYPfR5u0KU5d6wXTKAB7UzGW9I98lhlDu
QvE/pESejyo6vNH1L6G4iGwota6h7I+CUrGBW4Ozh3sr1tJcC4MAaQLCNkia4hEsUIPoMg10kjwX
uJLyZ2iemMwOvTXI0cJhR9SPaib4GRAn0pStg5RqgyjnkXsSDNF85km98qC6T0vibXFtgbolkJbM
GK+ABc5/Rt8TUaMnLjmwo51Lf1Teyl3R34l76ZcGkSbUcB/vg4XUybX1u8sCFamU50dYFz/9Uu9f
47+SNe2Sr97wD0RwxsgUN2GxKV4EIq/JWS9cw5hVHnRc2CSAkFGZcjHLhFaoSjx5UtLjseNUZ3kN
ojYfnGvfghADuXgYAUWmBPER6hzXUx/Wcu7nrj8yJJaOKjKiK1NIn13aBHV2s9ZTGj+FiWzffzO/
MZzX8pX/lW6DS4i3krSNPTJ9J8f0qXfZlXzkXaL/X8bR74eZxBjpDENX9VWujhGMu8KueAv04CLv
E5N5wmEIyNrNQJ842tp8Wq6uvjgfymKYrYEewBiafRIgrdG9Pp5QOqqfjSD25aCBhXzTHUQSDFJT
2YpsDterylb5Eqf6MKFFao3E+u5lTxua9+fVaMq+SdOinHJXIN6o+7v8Jdlx2+KoOmtX3KopauLk
iS1UHsRMLrPzDsUmOfm2vw+eI7JGfri0QteTN0/u9Zi0GG5XhiFFwovd+1Oi/yS2Hy/Q4qZDaUdE
FRgBEERdbo1wMiPEHsflbr8VQZVJuq/iTXsBpe6L8iRFJF0pmty9hrBQSHZC8A6JSCTuRGqhKtw0
xRySuMKJT0j/XJ/VEyLNnfAdntac0sLuu7FFrVQDens/YJLSjXfhtiGeU1rt2xrB4vyPUF7pxgi1
SoGsDuD5h5FgkzwJDnvi92tbbnEcQAdCChNvSRS9btcoBACdj4uydKff/S/hGHwJFeHfvF+Pt8JP
UyY1ElzxKOpCDw89wXRBnJfiBDD1vHST90Afds+2ZQ07gkjx6JE3/exEpHUem1yYO1hUORbebq7n
Urc+GA7j1mfr0k2f/ZLwp8bGtlshLl84RbMKBl4y2GxzH9zt5PkZE5c5w1Quyx2iRCMsgOm+v3Jx
LBlBeQ7oaaA3WOhD3hoBZUnKdUVQuyG3iYAOA6WhCiDB49m6v//wXJqz9ygG4sVEo/mlRKvKosyA
DVEKFBwTaHnkbZKY/5sVaihsy6BnHnzUqDdeGD4n+TCujOMOAIJpwkA0+ACUPvAgoi5yKVfDqPZg
ouW2k/iLZTRL5nVZRjrqqRjJaDV6l+uav2UEcGhtsmxlSyxOpAgVAuw9PIvomgsXy7Ek+GntDh0E
zSG9meptNXJrw1w2A0w9oMWopdI4FylovXH0Aa+p0HkrgdJbzyc963RosQAiyb+z8Wc3faJrBgqX
3BrTDR2QzXMMlM3s2NGCDSDh7Y6cmBTQPg/4jGKsHIl98+TIHPlXKEKvDPN+698aokImDhA2wN+V
2gXrnp6ij68r0N1hP96Ud1VRejjzV1zdhYzE5XKQAwQhEdCFWPVh+PL/ZqDw3mQOUEqoCYZGYTtK
TwarMs482QakJZIxZ999JNovLX77+JuWlhfaUqBiman97wrVwZRLaQomPrdWwuCZ01jNmKagXnGR
dyWTn5ED0Y9LBGyDGu2VlWmcAlVlGhQT1C23S58Ni9Uzi9spyDwBg5o48g41X97Qtc3KZf0DALu9
EbC2V7Yp39mWHQs4LGyDw+PtgGK0XhjVRt52p9pCRtjKN79yKzVeWXCpJOblz+MJ/mlmeGSev130
pCsErvX91gUE01Lt4iQhRcTaxcZLCHLslmQPjqL3FooYz/x+OGbbtar3HUaAnn36GPXp0LMCZsBX
9bz5Ut6Geusp701gKW+RqHMBHnm1FZek5uyMmey0gaqZwWZ/RgHUrPkeZKKykkMUjDHyOgIPgS4z
RqrhT6fn1rfz4a8EbZIeZPi5o7HW4wlcCFWRGgBkG5cSGIxR97ydQKmP5CBsgR3xCz0s9rVvysyO
ceq37KDt1y7zpfOAmw90UEh3zb7n1ljRcmxVMmzrsu2vTowJ14fG4/Es+TSEJShcAHeD1jwqdgyj
UFSGKG5d9IQm26HJsw2YAiudbTWNAAJfrthbCFYB/QL+Bugv9NpwNOSuHmO0tydpi+eLRA7RRTo4
F0Davh8P66fWQO/zazP0JlMSJWMimBlttNdupYv0m9tZ1oEz5KfK8fa29ElsQp478rzRzOiXyWzO
Z5YEn+cWeI9LoY/ke2Xowny2Hn3TvNpXDpet6knSWnyTPJJY3UUKoGXPbGBpqGKgmohM4jl9QVWr
cCfJat8hXwB6IyCyFaN0RrDM1WbzIkQ77rvhNjX/pRm8RKq9NxrBWv7rrtI5n9Hr6aPuhiqtm6yp
k9bl413dHYRCB63Ct29lumboPel3+B3kNEhkRmZl6/yzcU64laP2g2Z4NF/U3uSHjmV4L2/dPrXH
2AYwPWe/gNfyK11zGO1cS1stPaf9qSwmIvS7pNiE7FchJ3qiENRL0lQXmPdJ1eODUhmabIzacwe8
e2yKeDCL25630h6Mr9/FpurBQEA4xq7iUx6bg6pDtZ5rj0FxHLynqAYldA3VQRB89CSB0szfOLXb
vVqYk2wJm/B35Ic71QemmfjDKhXPfQaFV0ArjF8oqs1F9tt9U2t1B7r5tnbfP09fAM0wpNlAz/KJ
IV9QKUbpeS4/I7vPgIrEB0XV/JPr+H/8IQNQ0fG4Nbcs2f5KnBfBBCcirvYLRBwAuhqRsv7XT+9k
Os7A42O4dNohTYKOXxFhKVgJKW/ZVlWaDsqIsFDZJCz7O5Tbg/gW/VIYR9asrGpctX2Nompt69yf
NJQF+LmjGRwaeA/dzpiQh4mHrF3j9lI3kXoqP8VIe2cj/6CFE7tyrpeuBJCQglUepSOkc+kSsBBV
YdbKM25XSHbp6NZSbRSsaCjITMvvkXBKO1KXa7nJpUjixix1PEqhZCt+hgtrJ3DNFE9iSZJLvPVf
ZKMHbk0wOZ0nzIY1OKTZmE0NTprSCf7TYgg8Bco5c4J5xtfcyYP0SliIDLgvXZ7dhkRTLT7yjeZl
vIDkbhAAUDDxQDyJxUr0OvtKyjegmsZD/Ab4IYi9UiucjlEqViziGEY65LxPan4NM3SHmvwZ2ZUJ
an6ZoEROavAat+TsAksJlpKOD+zOt2JmW+h5gfC3/+psv399fGoWsgaY0yvLVHJCLiJeSwMMDo8Y
q9qAjhon+W9Hfv8GvgHLyekVLinf0PCzhsO4q4/Sw6ZiDl70s6kNAoBjD+K2Qx8nfIq/DeBTgIfn
39GbBUpKa1zj87wDDNJ2qUdyr3iVrzKY7tqsANUIdFnnABmM9xJQ8EKKB4lHcis7x4YG4Au/Uji9
qzNQ5uk3gZZ6fpeDThgpyGLPHJWj9jy8KUflMNjtl/YUHNbSdv/PKiOFC7g1GkVoFHLl853sDzg5
3kDS1/i5uATW5Gh6/jvA4AOSQjPiQ3Avtcn6JDW8o2o+3mcLicp5n/3zBdRSswIQBamIpS4EU0l0
z4bgWOrEYP6MiMcT78SWJtv/WbG6dJ2hSQW107nbDqxst85ZZVgvE2qEQdzvYSOjnxXK95+sKQpW
6G/Q3s0+ceNexePyIiZuWwMRy+tNvLLes3+49x//fAQVi/W1lLCBjMlXk7Y3Aw6+ug+FXO/k4u3x
eBc91azOjLeCCo5qypLmDxqfFxLaK6a/fH5gq0Z/bGBepbuhXBmgXKEmFC1Im9jGHfbMu+RIeAjt
phd5ZcIWb7kflel/j4Nyh9xUZYrQc40bfwu/mff4r/ai7sVLecrylQEt78urEVH+bxqzYgoFmJpa
wn9CQjA9JIFeAi68Y/fDQQPv3cfjOeTmf5KeRDANoQwG9XBkainvo7AgqwH/ZuMWoPj9AG7pI91K
Ehg3h1cI7tQ7xU3f/AwqeSsZj8Vb5sowLRUn1iyDsEJDJwge4dVetrV3bQdBITwJvlMrfFpTDF9y
O3MKC5cm4iJsSmodowxdqBmPF19THvCoDuTKlqKXSnypyslpBjNHZQkyGglAqyMZWEcU9SoTCDR7
23xbpZ6exZmTZ1a+Rk20NBU3X0Yte9tXAueNeHSIkcOXOwndJ91TwH9kMZSBjh5jlR/NYdom0dfj
xb9zSBz65gBCnmk6EKvSjciVGvRNi3DqjH40DUB/Wccl+NyOT6VXmVzvoaN/DTd+n68FpnImHMYK
qGDuork6Qr8WUTgv6nPAnPzx7GmMMYinrAFip9qObwF48OR93loCiJ81Ixpttv37eNT3WTB8AmAB
6Hyb2cMA9rr1w3mhBkGoNfW5VdB2TBhwSbKfCd+YQc5anMTosoK31jEcN0m5UQKjTJ945nsaR7Ru
lScNqjJ/fAasu3rLrCzInUebvwwdSDMFDC4huio9SU1boW+0Pgt1YHTivmS+m9rtx/dG1hwB1+Xj
mbi7C2ZzMki3EcEjDPg5MVfv8iZPGbCD9PVZ9mNIIew0MMLI9RrubL7WbjwMZYWnpltS02SUh/rc
p99K05GmAQN8Vxo1iwwS+xzHVsQ7mZfqZetk0wtUAFbc6vKCX41z/sKrcbJtIEk+2p/PbalHQWYr
TGNGZQZJqnFTT7nBhboYF2RCiTL++BjKvRh/Ns0LKGVMLzC8fCsqNdGiJ/SecX7m/BeLgGQsNiQL
5lw6/sr5jA3laIICBiAIre8MXq0n3eY/N4JkF5q+AJaH8DP1km5VNawaxavPncp81XVYObEyJTZq
6mvUDvdZTiw3BEXwXJ8PFyDUt5NdC20AYjWuOXds8ymHnukPhykESlm0eb/WwSYxdx4JTpYatfDc
tc/CsJVaJ3wqd5GH7qm02U/JJeAtUCAFn6EemT36YVPv1JWbvLNzhfTg/Sj1slxDbCzukzk0mwGg
0FagKVTyAYrLk6Y055jhduB8Mpm+I2MwPodobhFzUU/VJ6b+ngVUgxqhqfKFdzipw6c+BLIYIkFx
YvHvLd4nTWEkImtA53hlL9+HCJheDdqCCpp8UIn5SWBd7WVxHKMylfrmXPYGxEti3Eh7dJF7ZleR
8qL8AYRzNB5vnoVr4sYk5S8bLvIluYJJ6MamhxZ4I2Z4FsZzh4dK9qtf7RecNyPtMGY0MOrTKLWK
dK0rhINExslvz+1306A5Xibac+o9j0/9UBHEqU4orTSkLThCsCdATAXtJHMbJvUeGASgVDOpH87I
5kxGWvToF/H5GIqXypp87RxlUIObvTty6Gg9RpcBFRWzuVYF3DgNZ2CujIKHoJXm63nptP4Kp97i
mK4MzX9/tVG4jveromGHc9fYSlKQJtq24xrr0V2MjwDiejRUTKXWNe7YGqPp4zc/+iq818db7z6P
Rhmg9t7ocXIY+TAgcYRTnK7Vg9FCWwTKnuDGnY7da7cS798vEHgMZg/G8qiMY3C38ybybRIrXjCc
8zzM7UAq4l3Ts6OhTmMOZDq/xvN/f+ejvIEGGiTs0PsLdd1be5MnRYBkVMPZDxWnOSWiTzyvNtOx
NaYYG96P1rrA7xcNAAZgM3iYRfqO7sHuRNBUoRg3nBNVQ9o0RMt3nClrVu5fFmBC+HlYQHYdTou+
CMYEbJFqKGEiu1LZVEmqWsAx8HrPFrHRVmnhDAwTO0mFt0U9Zt+d2o5mOCgd8SHAYYLFySdoMeks
QPR8U42HxBb8ai3JPE/v7XnEV0JuVJgzeSqa82+nP+ykUCtBWnvWip5oWqizQB1yvWqovRVpaywA
S1N/bY1a7FrTaokfEfd2ZW74teSIdbYCHF0aEM+j9RSN7bOqALV/oTAqtr0Yj2cBYC/vJZSwjQ6y
8Mpyz4/PJn8f2ME746CI6OZH7EKrpsaJF0pi2o7noMitIPlkKwsK7iRq9OFUPSk+2hvUt0DtDagM
4dh+htFz6tuRtgPTQYHe4+639JGFClFnTo5hJZS+d3/g4fippkvIhKOMcLuuPVTCtbHsx3MZ+/tQ
AhREK0dSBtkaa/vSkgINr+JhiZQsjvCtITlvFb5nmvE8qc3RFyuHT4OXxzO9aAL9k5hm1BNg6NaE
woAOVewxloAL8GTJOHAPl+yq2PYciNNHYcbC4lKaG2FpaNiYy1xZydJ4zj1IiXjwC7avcI1RSXmj
B606vklh3TkZE1R6Oo61CfHVdNtUVa2nTcQbjwe9tIB4n0HDHi92HEzq2ZAkfV5UETeepVo5Sdg4
SZueQG9kPzaz4O5nQV5OBhsXKts0pCtJFOwNmR3PYR88Z2DFiKfMrKpf4xrb2NK5lKGmhMtlLqLT
cf4k1TJfCvF0rrvobxVrRob/ENSJDH7S3LKp18oz92Eb3vRXBqkT0DS8L6i9D4NtY/dcpHPFbzFz
ExbAbcKrv4XOfDyVC7EpLKL6BE4VoO7h9G/36QSCxzQFUOmcRluuFQye23pyAkazhvh4Vvvin7EV
rXHyTwobberMX3lKLZ0TNCOCUnHOHCFOvrXfR1wpgMtyOgNDOemV4Bc2KH7XxAjuE/a42BTgzeD4
NAUvKuo4jlXApGWoIHmhxA5XGN1oVCHhG8NLZRJdBMVG0zJYuOyC0eyiLQ1h4ndg9qlRmg3jz152
orTcVo1wWZn/+8AZH4a+HFB5gg8dJ/l2/ClfN1Um4cMG5iQDxsILesCYfHniXoTCCqXPfi3Hu3RI
MREAFAGajc4n6l3JiyiVx6Iw4fT4JuMJFjAVmyxZe4EsHdK5IxckmgL48+miFw9d1iFhp+k8DF2C
5vII7BVqWRE5AIFSH/x5PI8LERmCb3A5IUOFjUyL6zVBEWtD47NnLm9YOw/jFzVhJJ31hWafZlFq
pxWnmJ04rDWuLJxYGAaDKPSLkY2lYxHAnVVxrAMYvvDbyu1tvtenbNt8c+3H4yEurNuNJSoOSdlU
4IoIQ9TSbFNKoPwAtWQwKk+PzSwNCMWOmQht7qekHYKYJpPWZPl4Vg+JjjNSvj7nki4Ees6Sx5aW
1uzaEnVbjBmIb7wclqrY0uS/gBHqFXuO0b/Nqm7dWY+tLY0LqCFsegDP75nV/KBg+0irxrPCJqYS
+ABicYagGqMKRWv2OStQIPXcxzaXRohHyQzFBCXOXdcUZONByZvyGCE6EsTziJZuMMdlIKi0umgF
rLdmi0qYJb6qeomGu5fV2WMOHD9oKvhdvmJlyZGiVQBYap4FlQI4gm79ldjkSqqW4ngeNQAQ2/yU
95khDZHlRfImTvYRY1ZAoPRPUtjb2dS8Msg4eH80+chKoLrXq/Oo/mmn348nesHZ3HzV/PdXD+eB
4XqGCREGDT46ntVuw0cgxgE/WAzi4MemFuf5agKoY+ipOITQ8hzPPi8mpM5Q9eF9CEfiJYKdG/VY
4jVF3IUwBCVXiNejPR5Oho53xsyPo2QK4bEb9uz5duGxphZsuuQLuuGPR7fkZGaiRYhZ4GZAb+zt
RHrcFHeVkE9ngOtap/fU0WJEPAUjYSo3j00tlBUAn8WYQGyOcal0n3E+yvCbUzGd4+RS8a9p/DdR
fjcnNTLC6dhUrwnzlhW7JjWAqQSTXWQ/tr80VAQeQCqiPxa4DOoeZFWm7oNkxKyKQ2ynWf0baqm+
OdVQL3hsacn1/GiH4YpQcR9Su5MHdZ82crhx+0FPn4VLPp6E3cSHIDiw/GBtgy6Oa1Yq+7c1aoNW
w1T4TC5PZ6lE7bEDSFgNzbL1V96s97C7ORuBix0tFXhRooPjdqs0IwJ0X2Sms9gZUHdnkW4vzpr2
kVUFSWsAvQozkpyOqfQ++lPVhofsSPzkCSSKt2W9KfmIgPs/KXR+OkqDGxYqiXvlIGcrj5KlA4vs
KxBpaF1FBwi1zt5QioMqedMZiG2WCJXw1IJ6Xu/iitO1IOyMGmTYeq42/0WWCD0GyNggLwrVFDrt
W451USvgzjsr71A7EPnaUH1AxDdpORjp2+MttrDoiLJQ8kYsCSw63TsYo9NpxOOPPQcgEjS5IOVI
0eShWbVJ4Tw29ZONoN6cKHNBnRuPIiTd5HnCr5xtFGl9Lys9d1YV35UTNjVyD5FzMnC8Po0VxATB
NW4MFYNG/kkGQ6U0cVZbsanjw5E9V+GQQQQ7rMjUyvFORfRrKV3XW0IY+qRKtPYQ8WJmqAlXQcAh
V82saiElNcke9y50Q2si2yyYwEKkT8nIBs9D4KtQnO1yI0G/14qXWrhZwG0xP2iRckLhjdrlRduU
UdBmwjlv92lTHdLxSa1RMlDVlW265A6vLdH+KA3CvJy6RDinigX8AgCkEyKhygyy3OHCo5KAGQxK
cXFActG3os/R27XZSJSB+Xi8wCLWj1rfmYUWb0IWyt6oB92ub4vaX6Vp+BCWy4xaRIJ9DRB3j9vC
sbg2MW/nqy3UMOk0aFksnGNpJ+dHpUKDAWKJvuVtZdgP9VEBEhBJ1WTcN/Ko82AnikwBqJ/o+b8Z
K55DuNFx6dE9VVxcx3Ujl8JZYpm9wHQ6tMbXnnjzE/p+Pv+x8X+kXVmTnDiz/UWKYF9eWWqjeqlu
92K/EF7agMSOQMCvv4eeiG+qKKKInuuZ8YvHnUhKpaTMk+fMXIjWrSRzXqqnwc1VLzW2mVukrrmt
D6z2q9BL3/9fY5o7ktKhvSrNMKYEqXcdyCxAsG9buMbXABuElhRsCdD1oBVtNiS1r8vRyol2avp9
b/xttDfuaMNHC+mX35Xik81te9fRDebQMobyyxR1pNkB2nBlrGMQ9J3gmZskf+iznZQ2K0au3R6K
rhLUrQyESBReZ1cfyNs1BgOL50nEaF0fcg5WblSVVrb5NDOXzgDqAQTPqZaE34xZvoU0mRkVxNBP
fGNUoJEfj8QlyanW319kuoaPXJg3tFWiBwQd2Mh2mrOrQMq6qGFJpJ+MKjtWgI4RL1e7L6NqoVZn
Ink0CWHjlJv7W92bklDNBkMKy3oDkeoauhkcLLCQBTrmfZz4hjZam4oJeSdKE1RvrRnfmyovtpUS
FTuhM7qyltPA5rOMrjsklHDo40icHVH1SMFM1JX6qfEt851ITqX9FoCbke1tx5wc79IO+uvgGQZy
aKDSu2KR4qMBSvJGPo2xp0uqU/w2+o0+rLU4XK+jBoQ43lyT/gB6a2bDiSf6oyEzZLwgq3QLOjVI
SNaq7SOfVu9uj2jhgTfZmva1ijogoDYY8llotnGESnqjyyd5fEsa+03tqa+gtM4kTzR+ZyZuazYO
Wha5NQJ2tU0MZcc0pyj2CQFA61uteQz4m+7P7e+6YrdA4QttvHDkaaZxjZ7FgMoA7XuC2tVJgESL
gwm0FY9l9d5U46+Oy26FnGXagaw2klyVPtAiQeHvoa7eCkl8q4AUMXLljzpaKw/P6+0MPJSGiUI0
RKZ/HjTkTogaRIfKSSYHMyscMRSQt3KtOt4U42tPnHJYie4L94TJJKxNTjcdo5cL1Isolyn+5JQ9
DV0GsH7o0SKlTiQxl3DcGyRqOd19ZTsGUx9i4Us6dcPO3Ed1u7LNPpNBl/4PWiPwA09NX+Amnvu/
VRWsE0OsnUQd2r5ismxThXK/64aqORVaKTllQUKgxbTOCa3C2BEgttGHKrq/K+4xReerL8F2lye9
NgBXZ+kPVjeZEZFEO5ly7+ixb5LvHB3YjUUdGQzC6T13paCCELHp37Z87QGYgjPDs9uSxJmpNhqm
gNklOCWHAh0vGV6ybmYfCHts4pV310LGHrzMqHoo+iTZLc1T2aFFZICgauMUH4v4WzsIEIBvyYki
BUmEk/Pc0YXT2OpGKlcgFwuxAaYR7iD4MHU0z9HQTM1CEnWtcVLNxEky1bG1HyIEiAXBQYqhYpyC
ZnJTl77aONFvhImi9ksopYblbtDuErqPotS3rX7lu66j/fRZCPZgToHg2xyfoVgJz6kmjBPRlZ3a
7MsIlNij7OWFvgm/DoKVdVWGHAVa8TW42pzXtotlTaj6YJ5atMBWxxo8qVM2kQ4bSp8H4H8fanFX
aPuYDoEpr10mr08cXQXMRkLmBOt/lZ5tRY4Sid2ZJ676AjSXRvjcQYGufU67P2n1ZL72oMvOe7od
pz6wNyC3hn6lfX46bWZb7eITZhclCX3YdZ8I82SUrkw2CnsF9hTJ0zuLBxQc4bf31/XZdzng2cZW
LXnMCRnNE56/hitKSDaZ5QAsiVWsPdivQb1YWhSIcA/ELROJ29nlTOR8jHmmmac+RlNl+Rqj9GYE
8ggst1bwPbITFMAL00vDO9Y+3h7n4sKe2Z7NKrR9KNhpVfNkm9ukfCzCpwgq8CvB43OHztYOyA4V
2wSkiejsnmb77HQHhEHPm1SlTxqR4CFVGmqJF5lhBx6EvKGVZ1MZhWReqcB0JBx8vXdVI/dvSRmV
lUPRCR3ueqlJflYQrHkjtg1VGRRZ8nua9WBz6IoBWkU2/ufIy6UUfRldEufhjjMqWW45pqMFsQxg
eb0uEuYHWpOT0gVbb5G5SS/XL5YusnctHsjPYpyyAdgFo7mlaobTXRejaRxAGELajaaVSBPKCTCB
Lsm16YdCcN4VjKc/+dhAmwiMHyArVUPIJKU1gEhGzPo3IbWh8PLE6NCmqcqZm1MV3ToFr8zcZUZW
vFOzb/Ei0wvymIHOCxxhKJDq7gAdQeuxr3F3/wBFuQonED0yGECAD7/qTDS502ehnt+PiHVvbdOm
IJFH28aRyWlauWUdZh6YxwToBVsr7UGRxclxlNQI4lHIsDWegblhntBH8csw4iZzm6xD8aVVlMLe
klHXop+ZXSLiSK1eVJuk0MCvOWRFp74MjZYehxAItZVc/8wjgWtFIQ0Bbrq/INc357wcFTtvut6E
Oil95pKnqj9ocqAvt91+dnzOjOCZd+mQQHWiIEgsaPxGP0l9p8J9FMOn/YcciR2B9E4K3aPbJuft
U//YNHBvxz0B8tdzcQMa5jF4EUN6bHs0XT4SFQ23NbSTLWujAlCMg7d34tosfb0AYTG0LLK88ksr
bw5ltnZ9WJxkUwL/zUR8B4zX5fhDQmXGG3xLMj3Ux+SuyKiLRj6Xoavo9rhnD9x/hn1mavqUs71f
DqJlLbNxWkjxtpFqcBbIK++h2Un8jwlrgpBNuQHIQl2aGOwyFkYfs6Pa3Ckx9BIAzKqM0U0T6hDj
9fZ4Fo2BVAyZbvD5IXlzacy22o5wqKUf6yZ+7Y0D1+oNidotYXurbMXK7M3OoX+GBqwQ0gPQTALh
x6U1nBgdZzaskWwCEaDP5JCOqnt7SItLZAOXhIQjhnXN1lk2TDcThlQj+aFTc3iUzGztBrnkchgO
cikT1Zw+L1mjkaLSmQppXGnMHZrd4ZKJRATEvaFytnLeLE0aEhAogEK0Gf0b0xKeuVxjj1AmpzU7
QncRzTg/irfb87XkAuc/f/YwFiD7JlRU7AgopDSq2zyNkTceDqVU+CJdyyosjwY1D2ihokA+vx7Y
VdrpeYtY1UuGkxXo46e22+WrzbxTzDs7pD9dDXXq/9mZuVouDRFhskaPKQ6QAo9tibtm81ZFiSOH
2Ua2aqcHlTIetbdnc9ExQK+IghietFC/vlytLk2zkseIRXl3aETjxtVbnP1Jx7V0xpKXm//a+cwu
nnlF3ZGC6xECUY67cvLQrKF9FtdJBQwYGn4I7/N6m8VwoWkSyo6VfFcix2qnhxg9S7cna9H1zozM
XLuLCyjCVdiqLPdC9ie202cQSzUQ/zoILq3k2OZUOP+4xJm1maOHWS5EO0yxbtjkJHdiyF2wyJW/
l83WKEA5N1oPqfRsAEMViRN0ON2mqfYlqKJjxUuiH1l9ytq9CaoI2W3SJ3BVt5LJnb7Sn25Py9J5
jswbFHyQp5peqJc+lORyaDTQdj4CtGmTH4pBfJ3/IVCmImjrV1+ir8pjT7eUc4OzmbFEo4GogSGa
1RBCs0GhzJmTD197Yv4z/2fDmm0NM7bMPgH/95G3HzlSGABBS/Y3nXppKVYca3F3QLV86mpAXfWz
WedsdwDXnJB+QHjuzPC3zXZd0/++vUaL++PMwvQFZxZoCEVNq2oYtNoLv6wz6qlh6VKuJ/5tQ4sB
BWhj4AhAZIkX1aWhOGuspFE4O9r0R0hRuxIHEbbuGpXpHLb+z+qc2Zm+42xAUgEom05wzGSgBeoE
SNaCHhwnotqWdecPqBulv2LlpW1zd+gDGyplJo1OvGx2+dA7fdGsTPBibDj7ntkmqCtdkbmBCe49
M6ZIcJvPBcFrq2q3Ecez5vYsLy4naAcBAEbyC9fay9EDsBEapCuw5dAIWwKlCBoRsZb7mT36/5li
8PoCx4T+Q5xNl0ZytbTF2I9gODDFe4V0l5o0m4IeDaRaKmNDzWStVXye6Po0OaXvIUb/CaOe7eyR
gcrZ6GAysiDDSnZddgird2KiqFWhalh4Gki1rQa3FnR/fr89p0uei2sY8qzIbNpXb59C2ENG0hy2
ySMZu71dcL9PWzeX2v/wyvrX0tUDyNBIQ2oJqyeP1SHOycaqT5OOO14uK35ye0wQNrxcQlALc9Ty
YMlOeaDaw0Ma8TuSta6UsDVY5JJPno9q5pM2Y1kC6lV2TEawvJIfNV7P+c//sEYqQCgoQaJuJ81t
yGZcZBl2GUcvAlpho+aOQdcqHZuViKws7WeUtv5naZaD0msCaIXSYT8PFhRZe9spTN8OPQIkuNwY
fyIx3KV9vbWz7HGgipuZ+clMi8eYjr48SrvmJzICL4yiLyZCs7xsbpn4HotxN0BUzUm1fh8TPjqg
VcITUFq71i1vpEk4FOAXdHfOu+hFHoHDLMHn52J8oTr0SpNtPfyWrdhFbqMhLGh17V7PrCCOuCPJ
6srtZdHxUE6aWrgNUHjMwmFbtKWA5AQ2UxayrUwtY98VmfqqjnJ1XxMoqt52jEXnM9EHhlehpKPZ
7dLRUXXtKTJHcL60aTxNao0NzzMIV5aVsrttal4J/ydIofIJOnL0O6BP4NJWZwyqSglsFeEjZDq3
o2kVKO+Xz1ByPEjW8GJFtW+EENzJ1rq0ly4KqLj+z/TMK3nM+3KoZHZMZRuKfHoHNfBOWcNqLE4m
9HgMVHmn+uNs8ZQxprjr6Qj8SABiJ7f8TkLO7PY0LnkIMgYq/gGdBQ6Yy1kcQwn3kSLE9Tbn+9HM
9zFDu3MLQhVLXiMEXpq2qV4DRA8AjsYn1ejZZaFgaoN0H8FDXmHPJtjTFDAzroxnadLObcw8UOEk
N2IxjQft00l/x8fcW72TLk7adLWyTBQjULG9nDSrypQMpMCISrzfpNGPsiQu6B5Rhlg7ORan7MzS
bHkGG0uhhxYsqX+tHGyra+W7xfk6MzBzsrLSQhZHmK9E2iId57BEQqp/5Q6/Nl+z+0QbmzQ0TYyC
kzs1RZKovhu6jSLlm9vOvDgYNPFBVwrVWcAPLtdFFwXnUonB2PWpQId5PbyM9PW2jcUVObMxu46F
kcWGNIYT5+SlaxIXwWDFhRdnC0ILNvaIPCkSXI6ia3haWxkQ3RUrAOmG4LGKvjzuR8baK2Fe0Z5i
KN46qg0KelQWpfl7He1zUZXbENHWm0Q4SowLHbpMBUiRO1tGDjxiQReFkhunNfG0kL+rQ3jXprQO
9I4lXiGRzDdR9KwtYvy9Pc8La3nxaTPHNEnf06HBK1/qgGPtDzw1HGGdbhtZngAADNEJJKOZxJxW
+ywkoaaatX1L6FGSIfNeaDsavQjiVKgzFOFrPThGfyAoyGgTj6uB/EJABfg/lXFlzZdGC57YqRUJ
XWG4Klx+R2Kix9gskGUwa7LhxLeZ4qrFy+3RrhlRLo0AzW5ptIORAamtREX/sMUcbq7JaSz4L1js
wUGJOh6O5XlnZBr3CQgZMoR5anptTpy49whcWc3WZm3JEvqOUCiZkNCgj7gcUJjpTW0QWMJ3+BWJ
vbgtN7IZ6GLtJjd52ywxOOHlJ6UGCCQDdHFpKQJmhxOO9zQy4omncO1g5l3hjKT5jmQYCMFQpvO/
vlrnJmdhwC6NDCrJyEaAotIpw+Ep1ai33t++OIcALqOxe2I8mV+jgMUGkx/Uo44ouqH5sIvbXdXt
4vZB11Hw/Q9DgjSthDLFRGs0fcvZbgsHYVURRXzWhhe+S/VvazWtheCM2jEuoAbQhHinzQzIeZe2
Okf5No0hX5jriu729iqV2sI+urAyC01SWlYA6CYp7kybvu3BB9C6vF9r+Fm0glUBwH9qB5sXC/Sq
rmR5pOkxlJFWHJ+qGmX+aqX2PfntzK9B3fCvkdlQlDROMivKcNYUpvBHwZ4lUeugCuaWk2hF6nPS
Wh4d6coLcnlwyHVPvcqQfZ7doAHsbsfORpZdkvvEk6rGL7gQnrmmAbng3Rjfv3ZmESIldoSaMyYx
L+nOzl/jqVuo6F2z29127YUAAUNoOkToQwu9Mdutoq60Manr9Igm412YcQQJ7V5JFbRhyLIzsDV0
/OIEfvITGcAkIVtyuZVUu61js87TI8+UDR7GHmn/NulaS+JSfg/oSdAJA8mKnOgcpZ2W8aigjRx4
iD5CEAcynEP3wmTSXSwzZ2jDe2H9EtR8BzDQ5eMhNroNWqYc9s2WfdKULxCE3d+e6cUlPfuk2ch1
O9ZD5E/SY1/7HZ5E4JmbzjEAGlbQNotL+q+hOboWMFZrGLomPXbhSx9qO7kRSHcVbt5vMpDG3x7V
UqoA0Gd0ZaFnZbqPz0JXjHZkTG2ZHouB8Nc2S+m+EjJIhIBHc0mW5SertNongJA6f6SMeuh++akJ
jZ4qaLi93/6aRe+CPCMaekE7h0+69C4jk9OCjvAuYL6+EanCAYS+gJyt4n6WFlOW0BeOdAF64ZXZ
YlqjwkebYI7DEUATJMNaBB49R9NOeaqVcCPRZhtq7RY0LKD83Grsb4YiMHtmKZBCK7FwadBn3zJn
UlLHjqW9AseiDV51gCXEfeEX2cqVc8mrzq3MbnrA9ikFmCsR+dgbKRxNczptq+rf16rmS1gLvLP/
N7WfPPNnh23RZzFy8xUKmU5bu7zefoCcHJxGUBQenk3QEofe3zUlo5XlnFdQNLXJGtVCuJDAFZuh
CpDRxq2yFxQ4Vy7Mi/sFcIcJFICwi+bMSxfl1LAjImG1uuoEGA9qpghIo36Q6R79XjF5JqbPZJd2
z7e3xlLeCQ+Gfw3PbtGlKnCeJgLz2ocb0h1E64/An/cbg38WBEEs53RV6t02u+icZ1ZnB2bZ1mkU
Wy3CAzUc0jWgPQKCae09tGgFAlQg3AKxmzqnw4mabGi6ET6TgugvaizHFi9E/JcdgEI3ME4g8gMA
53LluqYmtcGw51v5R6zW0J5X8R4ZS+L0QLHenrY5Tnp64eI8Bk56QlSB4WO2WoD2Q2xay7OjpbU+
V+Q9UDK7aNxw49mW9qHo/Kjy9eoH5f9hwcBmj7ecosL2nLc5wf09MpMmO4blvYhQehOWk64ZWQom
kwUToIEJUDL9+dke12s5MxrTzo61afxphfStKbtNnynfSuC3+mTtSnp1W0Q0AXoL2HfUo1S0oV+a
G3pkmgmN+gA00ChZEknexLj/NnIQqdo2avqVOVyyh6HhkIG8F1Jts2PIynhKe9GLQGnt4nduJrWL
kBd5MWp7my6HnCeuzruCNqvsPlP0uLgXY6Ro7cCDyEKNG+2HlyOVKiPsa0mg+bk16GOmx+wJfIdv
iTbau5yxB0mt/rRcUo5qTrtjbOjG3lbzNcK4q+XFVyC2gR1m2i54U19+hciboeUk7oOsVZGP/ZHn
upPa1dYuAwmF/ttb5Sp24/0M4BMapDQLR749m+y601kZMROL29+rHfWZpt8BELNLcmOl8DZvQgQS
DiAoQAcAU5twv/PXdJpHMRtMmOLv0Ne4I67pJi/RC7vTHuk9OdQvxa/m1/D05fHBKDK2yLEgQ3x1
vJOxz2rT6oMBeL9BQObMYr5CIACC5qyvm4LTTHS50+afv3OHsbHaIuND0LMO5FOHlMdOKd/l7PW2
nWlJZl6qo8NMBR0EGOMA+7v0D7S9GPJA2yFQ6FtUvdM17MV19MRCYbWQ8kBOFbINs+hpo7SWqcwa
gqJONsR8BUTZBX7NpeDRtNLci3Pc8kvTHZV3YVjbr4/Oxi9cQJHhwaP+cnSq1I5pkdh9gMc+uN2j
DHDQtFqj9V1we7QUIAGIZCdyEvOrLu/lpGYc4IRG0n0DNA91It0VTU2dGqmr2yNaiGfgSUVebKLr
hAzfLKooypiPVRNhOo0SbVydUXldKWq0SyjZr8RMpGOB5djhEiX5ty1fHezoskVSHA8LwOdsYIQu
5zIezWQYMr0PyrRzYplP7lgZK9XGRSPo+UPUQvblSi0Tal2FnCrxEEgQ620q3YURRfl5eySL62UD
Go0jAReI+Yt0kLmksjYZgjb9YIw7Mh4ntnDXVA8WQi+SYqi6TbwReGHPlgpiIVrdVtIQpMZvk2x0
VMXS9KCB8tDq1mAkkyPPtjG21vTM0kwDMJJpXs9P8Qnbn/BkDFBY2GZl9K0bs8Og/qWS4iqKC3R+
a/Qrl7CltQJJHtBBn8x/n01/ZzZ7kZMKn4IQbEDFQTvlVuohV7Li8EuziHAL8U8UycDGN9vCNjBH
cQHyr6AEQIYRv2zUj3Qo79vSDEAi6992jYVwOJUVwUtrWcgGz/kmCkmra1aPY5Anbf2BZvq2c4DL
s75+kIDMwgBZC6I7Vm26O5xNXdOnaCjQ9CFI4kbzSrA5nWpVVx86hmhfyFz5cXtYS1EDPcQ2/kOF
ACWCS3sq14QdmuoYyDm6r8tAjcnvrnZqk23Qg7lp9DUK8AV/xF1gysqBQwujnPk+lCptk2mxFIBi
HaIXo58zQKjUV6PZZui50jxUp9zbY1zY1TBpAlMORceJAutyjLylDckoTMZVvOF25pPeyasPtVqZ
ywWHNCc6YRR7wCGLVvBLO8NoIolltFIQNnKJJhKq/SgKMwabf2xtSaqlD9IYVisH2cICTmUQwJbB
IIvU9OyYHgwwQeamMgZJf7KadhOmIPUEK2Wo49mItrU1kvSlyTy3N3OYEm9wTc/hMFCvBglI6PMt
XTvKliby3MbsZjAMqVWHhTYGnb4305PgwreVrZHelTxdmb6FUAUUxFTfATLbvOrBznXdBCtaNgTA
UW1JA1Rx1vm1CL9GZTzFCzyhEA0n2BuszWaN9xXPB60cgqGXqZOE9amXfNp2AS/XapsLC2Shq1pC
vg/BCrigSy/MGIMWWJbjDCtdxtkL0TLJ0RvFs/Ro5Va/NHnnpmYbqzAHRW1lmEr1J5nJDk6WcFwJ
iAu+ALzeJNaIVQJAcWYDvdmSxGk/BEZbOLL2oP1uO+AhTAe9aLfDxEKER2if6FGQ9cRxOfO6DCOI
dYbQG5aqQ4AwVcaP2xau0ztwA1zO0GGKQ2vCP16uDeGxIvcaWrqMqDwVyWMY7SzovUgQ/0v8DnJl
iXlg0rfbVpdWCU1RiH3wOwTc2TkJnxyzLFZwpOiQUyHJuFNVljhQYD39B0OQQwMaDR54tZeoSsHe
bmJ0cIcorDxa4yVvU/+2leVJ1GFierzCzuy6aRmiHgyCdSoL6g3kLwt/ik3ykLvtviP3q6pgCwEW
JRfcb+EZ06k8M8cjJORMko4BEA5eJAGsmjmEoX0RxJDDcIhVsjLAhQ0Mg3g1WOjBnxh1Lp0klIox
TptyDLReBxi3KF6SGICJEBiLTTkqv1emc3rnzy6IYGUGHhbUoXDMOeO+rUSx2fbNGFSVJg6qKaCu
hqohKHOE2JVomYJOJa2cpI6tgCW9ulMlcLUYZmrUTjLYPGDZmK+c2AtbEaX3Sc4P91akC2dbUZFH
Miic47LVxhLuqDZ1u6pcI+Bb2BiwAg9Ck/lUOJ7tRqSP8yiq2jEQB+k0/FnjM1+46UxESxracQGT
V+dJOi5ZkSYVAlerEKxAIfqKnqz0d2qyvQhTCX0enO3VvljZ7QvxEpJiuIFACHziM5ztdtIilBjm
gKkzeidscq8bnrIcR0Ezonv+14rzTOfW3HnOrM3LWKJuFS3LO/jqwXyvXvvEyTcg33y3WrfYK2vW
FmcUOR38iyCDSDrbGX0FH24wo7XJg1KRdugg3FWh8W1of6fpgx6+oKvpTm08c/SqMqgkXxH0WGW4
9EHEXH/KpFjaJeD+vT0LSxsWqUvogOChhTTX5M1nd3YIo47oqIUfqeqTptxRQR2IRdFsbfjXkw0+
EjRc4HyCYjjE6y7tRFatAgCLSGSIF81+NlGzr9K7ov6ry/wVKsquZT+ExoGEX39DwjDKdRrGB3bu
uUxTlI0tM/UKq9z8qmyoAuB6a3WuoX/UP2LdQWPzyoxeLzRAHLjA4JQEzd5Vh8kgGX3KqhqXTCm/
R4xEAbbFCpbHVkG7hdjTUhZo5x5Wws51QJjMTgiS6SKAqvTlBAt7FLnJEQqN9I2oW24/j8lKuL0+
TSZ4CmKtZOLNetU6CeI+9JfFMFGAMGWA+q1QHc1+tYcR8MtiE34Z5wvGyKnUiuZGJLlAG3U5pNZM
G6JrCAdSqii7QkPlFy+Y+IdcJisJmuty/qcp2wbVFm6eaA69NMWHUetxlIxB+Tuv8m1GWq/VmmPN
exAPxJ7o8KSEZpNkxwGo4ASvTtl4NLTULdoI4j6tcLV0TaF2yZHgsBb2C0B4+HX5TQzJJLAm4iyV
s+/oOXGGTYuaqLJroiNHovHL92G8a7FFgUKfYC/zlOkYVZZBoVsThMW9IH/RoNiuFdGuT8ZLE7MB
ofxSh0yTMcnirRt/qV9/D6EZCJRHKEGi009RZ5cPnhlGDmpEkOrIbAMKB2y9uH0lZrKC2l3aB6h0
ImgiZYkW+Vks4y1aslmU4E0OdLOxbYEz2Zf1fb+NjNPt6Hx9IE4SK/9amu4/Z9F5tKCWrFawpMSK
Q+V2A2kRD71HwRBBUcxeCSFr45qdBRqyh/LQwRolhw+Fu5Hq6oNfrjGULUUqAMzQrYy8hoIS4OWg
6kHPdA4OlaDMqRempVei/NcP4cporgvh2NNADaBGhEN3Kqhe2ulLvcYdBtkFgpBhJI5QW4fGA3gx
4soD3Xtu189yXz4IFm1VAgEue+UkmJO34OV8+QUzh8fezUNcZ3AUcLohcXOcoqYd2YeBbfCKSSX+
miag1A89JfVBANtLa5DTxbmGegPmGdAref4CDVsofnTgKgyk8t4C1qDQj4R/taN+GuVEJzvlanHG
zm5tE7VqyTtkPAzxMx+f0PO0mkBfihxYR6AZ4C+ousz2gZByznFO4Jbidbv65fYmu74C4fvPfvjM
7TNNaaLRwg/n5MCKpzK+Gw30a/q3rSxuZUDSkGLDHeiaESpCubJMQtxt611YuDoJROHQ2m3F5rah
pWMD71es+dSvC0jupdtLgxnKvIQh1HXuSDw+pCH7QG//q6rswrD7Bhoe0zGLlfzhkqMhzYFtjXg1
1YsurVKSdkxI0D4uWePS+o4oDznw8f9haGdGZiulSxQ4Gp1KQd/Zr2XU+kXfbUBN4JaW4lpM8WvT
3GQF2942uxQX8Y4DXAKXSHA7zOJ9MjRI1osK8b7+ZpiPRtU6qvaAmaUU74X67ba1pZlE2xbKKyjt
oew8CxpKWg5wVlizef/ekCggfXPMCN3fNrPk9edmZoPK7ZhD+7CUgiT39c7NaEBz5LNfb1tZckYA
BT67KHBWzmNwZDNwRKu1FES7VL5XKscYNp0fgvRzG62pYi1O3PRc/RThw3vm0gWHSjMqoeD40hXk
juPIl+mbjePl9ogW522iaAf0ANXXObLEbvMK4tu9FFjJbkCXVqc+mKi0dV9U2P48O0BXAxIepIvs
K47wOlQjWjfdxBBYQ1U1d2RMmLym3bs0mnMrM2eDMnFWtbGQAnFqmw8ZxKTDVvly3w4OCNys8a5H
JtTCM/NyYRLAN7u0kKRgUA7DsOWSG7bbpF1JUy8FWDgY6jLo2UMRdHKPs7sSweqXw6BK6By9zzEG
qF25feTa3eCvVyanT77MHUB/WAe8CL/LKNDMrpp5ryDB1ZMuGEdcmXkPkWua1/3zbV+75thATUaZ
BAFwdE+widnM4dulmg5hF1RZUJnvIt+ERZCXR0v5TuTXuvJCehg+tEdBoRYQJKD6AD219ZyQQ7wr
0JjEnNDVfqmtB37w25+2kMm8/LTZdEtD09g9ukiD4me3T72ncTtsvktH/fuKnenguJ7pf6dg8uCz
ZaXMzkMrhh0OpoLxTkTUUQvPtP1c3ccg+P8u2ElTd/HLajz5vLjcMj07SRmWXhUdTNdgkpX2arjV
c6SeHQhS6c0uo29a4srvJAahYbiBRmvyDRxt5QZUNTVJoTYKpnmHREe2GzVfsT+4sq2NYz3eRfjL
oMvdxC/0qYzAj1ntGnLILTRvQzBtTWzgk9Li1jBmvmqZAvoZnd0FDfrek0NNX6xQdhTxwmXDYai0
mKZDkW9q480ooLD3Udw1WbGJyFNCtwwIclrsrf5dL+O9BlXxd7l6zCGwouUOLzV0xHnpyFy9dXLr
hZK/jYicBKwSdOXs/6xA3hrGdNScOYIR96Zd9ZEItPwRxcG+9EbVcIwISnK5Az5Et3iJf2dOvTdD
b0S8bHOHPeiFa2AVqiAFRibeJeY9cVn0NlheZ+95F3uMvhaSWxkBf0hO/T46KL4Ghje7hRIutLaA
uTrI2XOxKR5J7yrDg3aybAiTvTBy30vb0hHP/WslQ5Drobs3mFMoTo+2P+UohQ925oHtxl7TF17A
HmHnAdmkTjRTU7f15USUA2RCeqQcAjBmAfI3ZJDQg/g8RByKyLX6XAlAvps5kWo8pEMmvmVNC/62
flhrNP8ELV+uyKSMiK5SVAWn9o7Z/pDTrmo7kYhghLsAg+nKevetQ74bmVV3rHlgfVSm5tQAUhSV
7Ke24avS3h5+MN2GLI3q97ozIMfCHZJCfFgwHxxjuynZm8bMqUCR3RKXb1uj3llTZh99slYW8MbY
ScbK9XV1LLNJVdpCqUo7Bq6RHIbYNd/1HcG2KCCLEjG/h5xDn/p9v7NbL4E+G6QRnBylyWLP5Af6
oJqORnaJn0BZmrmh4nXFH4hZHpBgNCedBgfHhaN/+QaH6Qf6DLjEifD4kyLibENALrMTqpGJ4Ie2
f1Qfvxx3L3/6bEISNcajMsVPDzlItSHKmSlbbgG3XrhTNYPI93Y3+nzIvrfqsSkjPJritdztZ+P7
lYehu8ZEdyFcbX7+WbSmUtZSAUTJ8EAk8gg+MKcQ8WPB9EOejE6p1AAvI4wVKBgMiidVbhim20Kx
n1prfI674Tfyd3dxbeXg4m7uuircoWrzFEYZFtVNZNWL0LtINnYvQzZeTDpYqhWY7ZPIAYc2DTci
a4Hs6kDDxAIJhrZJxQYoZ3aglZLaZamVi6CmGTCQ1APPKoodfoiax+01/HyYXE3fmanZBi1rWavq
qBa4OxhPdZSjaReYlcKAXlv2ouqJl+YEuG/Tk9ThrhPpe8dKL3/i8UfacAdsM7vOkpxW/Snqg5pp
rqL3WyXbrXzl9V0KEzIhDHDJQWFUn11ywqiziiYeRRClibkZSLfJc7nxssgwvJxwegRf9z0w44j5
TPNbolce1zrqkWawQReby+7YEA0br203FQAlGw00FMc4ykE+0ee5n1SWgyiZIc8yGngycmPTKBp/
uj2MORs8LuwYBu7SQNMjPIMz4jIso/EBtBh2IyCrVm9MBaSPLXhCSaHvtbHbNvresrb98FMjkPi5
q2y6sWwnl8XGkod9iZuMYD+VavRuf9X/kXadPXLjyvYXCZCo/FVS50nq8YzDF2Fsj6mc869/h773
rrs5RBPetzAWuzDQJZLFYqVzignlNADdNSjioQgCTCE/boGxdrOtnU6TE2Eu6a6vQo0a26Er9mhL
bcZTvPYSz1BwnBAJHCgrTcJl5cKwuQHe2M1UiMxaf02PoI/8N4vC9CTXQkMbYgvmMl4Yvrq3MSk3
R/d7CQcgjnc9ebBJ7nfjDhM4quFYyWhnP4YWmLV6IZDTUEAkS7OqIHCaN3rigcB9NneLuRllN1bw
tjNJ7m+aBlTl+F7s1lXmKZ+xeZhSnlbpHj7WvflA1YfuR/s65tGWahIjwez4Bw25kMhFgFHuRAUm
FMDEpvvOr36g3/wwyNodhULgsqDB1kZvOz+Fd6BG5liVNp2cOvKK5ZsbKdsEc8fi8TAU30ZZIUCo
9RfiOAUpjWKtqxhryg/TvWr5zmN3UFKvPHaShn1mqz9s3oUgTjEWYixNtkDQmL6QqoA3+tNW7kDS
JblTgmiLTfv9s4FctDV0uVXYDmyk/qXYDe/R18LXfxnAd3qdpLghVsELUdz7lJO1B4YcotKn9klX
PWUzbEEVvW2PeEBsyVWWbSD3Qq3Iu9b2DGELxtABxj89gkXitgkUZOGv947zZFIdtQW7ZXv3GD9h
iHD/ffw8BPFR3Q4HNLQNnyXy2I25pRTcQ5DFZttV8CVO/RbggOal2Ok79S72lIOJjmIZ1cPHrNfV
6vi6XdnMbmXYy4Qaw34cHroZuihrEhC9bZfqxzcvYGpT7yYq7i/ovpvEL/ag+S/XYD2R0odexF58
UnbOVvUCe9zE3yS3TLhE6BxqOWgEBwj42t4rc1KWSgTzCzTCMe9g6WfNK2VAQrGeXIjhdNFNiyJR
FFxmelr1oHrvq2BGpmHcYhCci3kKSwPLH2/Ab+VLXCDZAjkNtRWipSl7Mo1s46S72Nw56yK7BsKr
howyqmEgmgII+noX62KgaT8ShAvlwdild/qpyj3LTx/b3rMGrzrkG3X0lNBoJQ6v2KIwzJjKQNwg
JLmW3INdJQN/CFQU2ZCRrPvhi2tWG7s8OdkE1legjuqv4EzzJyOS2JffPef8ZWQENkA4MnQJH6Pm
a9/VfWTieWvi0Mh3nfXZzsedUYLr/tHUQTpLv7eGZ6RgwyL3WpIEBj0N3W5qPy3s49yvqrulxv7v
SWIxqhADeFF4AX4I/UCclYiSagRFbA7gSXKup1/K+m2ZXiWWSKRXf2R8aBJLSRL36LuZT+mdae3B
rbfNT/GD5c170E2F1rM3HfTdbZlCkczZBPsX2kR43iBVKW1aa1jWMr915GGudphdcVuEyJlAE/4/
ItgnXLh/tj6SZgAC6xS9GP667z33YT7GMldM5ENcSuGU1gSpFIKPbIbJe7bdzLNSZbfmaHixdq16
6HrMDZO9vGKR6AuFriOjwuMnSD0VJVgl5hPIMjbVnm5QXrAfmnvz6PrtfjzOR/sp+b5urR191A+3
N1VkHdgUuP/J5qyDXZSOua4lMGW7EdUToPOO1sttER+B90zlUfVnHUSY08nX0QokgDSjg4w2QL/1
3jkku36f7Wy/3hlnZVtsHUlJgLlf/OW/FMj5gYWaGXNfQ+Dkz56M+Ui4Yxer4Xy/Ti8mO+0L7Fgx
AeLePGrz91gZH3CCkjvFz7VloeXVxnEaP7fREs0j1qE8b5tz/anb0DdwLB1Gzzms++TYBNnROjSH
eZfvyZf0wf4aPSyn7kmioMK7jbYa0KqA3hRoveuLR9LI6EmGFZtg937AMHtPq0vZM8XO5MOZYegh
okeIUvnytYN+xFpnZ+Zuk5f+2Tg6GxBO75O79qE7DLIR7ILGL2zthTju6dVTK6uqsgbK8Ve3d597
3Dx9m2y0U72fnqYv8UP+9oz8r+TBF+rOhVTO+GflmieWyxQTdP3TBu2SftF8yv5ygM9/9OaPmN9R
xYWlLNS5HCoLYkZnr7TP4/q4Gg+YaX/7XovSTJd7+Pv9vxADonfge+wKYpp9UQTOrj5YjedhXm5g
Bdqxeza8FQSKT+am8fVwPGpH5/+3n7xvs9AK1GpDg/20vqjzLo41L2tn0NhK3AnhDfhN4QoABBpO
uEcBaFHVrbp+PjXrDk2kqGMvMkCq0GZdiOC80MIGAW+EBP9pdlN0pz5o2Mrb5yVojGI6z4ho/7MK
TuerpB7TxcEqinBqvPKrSby8vC/HM7rm3i0VqFF0zEuE8oPa/quLf4RyKm/Z1NLyHutC9px6+vf1
bnlzdu0eLHhb+179AYfX+pHuj/pXhBNK7ckoGiSrRpf5tfUy+mHO3K7FByyPnWcdO9/6adReNyGZ
4wH5/jbIHvTb2oKM2LXEpWtHNamxz6CEcDCWMtl0veSFY9rw0VpCFTUb8/fgc12LKKhiGa0J8+UA
0WG9FvS5eQLXsCet4QudeNzifyRx56dGzdRFHa5Y9jodwYa7JYd6H+1rHzwlW4mCClcF58sGPpaR
GHMPTdStsWoNAwwKCR710cPELP3L9LB+dqln3dnH6ac1+NGPKkCkW1KJORPGgaDN+Uc6d8lpFJeG
YkNT08LHEJfql4uU34G+Z8RDltF5bn5itpasmCMMVC6lcvc+aWvSjGj5QZ86KpsuvVP1AIMD08dZ
V30nbz1nCUv3QPPPsfXdjWPPzbbRdEj6HxktP9PyBXPuHvpF3y+25Oqyk/2gYxf7welYA/ItzM1k
p9F+NogCnqTNanvkR5mENPezfxepXm4Fp2pVAk7uVRuhatFGbwINr3LjH1CGx3OJSo9X7u/qIkg+
uQeJ3pHbK+VzKVpkpOsaYaVpc8if2oUCSvfZard0/NRqP5v826jB5XLCXtprIPaN/2wyn2EZFBdA
qRTHr4bRvRV2Ptjc/XozBY7XBPOx9YjEcgjfmQuBbC8uHu0e86aTaFLnE3UqLWiUGajESNElqRuh
o3MhhfPAE6LlC0knLCvdt8TTEFu42dGQRrqinNuFyvCFQnOpsowOzNSCOeJAxq+F+jhohpdGnl5b
rCxfKY/6IpsEyVT/xtXgCQrg8xjqkmN54E3KfPch2jr7pfeaz7cVU/SQAJONASwoqlgAllyfVRG1
cZr363yqlsS35t1Yw2uU0cAIhQCuAvAeGK4g6VrIrGhVmXY6IndydGuML+5DYsrAMTIhnJWLK9Cp
mBFBiKu/0sHxVOvQl+fbuyXSbPNiIZy9SmsDM8YJZDjRc5R+VzDo7bYAkUG8FMAdx9ROwEloEID+
KmfxB8zeqTdWcwBQZK4AVpM8SML1IHcFgCOK4AAtXh9MWnfaoFUQVx8UX0YNITyQix/nDmSOzTSr
Bvx4tkdJ8IsiayOQ/T53GCwbOc8Nfp/cF144P84YT+Q1YfqmhfRT7//C/2xvn47QlDJ80v/2iz8e
x3GmHjOXT27yAh4gNOZFx95u/KEwA6cDQ1T3DrqzcnmumxYtgirYVdvBW+hXyXewreOMA2Ao7CuQ
5HOB9b4+tzaiRp/aBi5UnhS2P5p6/eY4SXxMyZLTjZGb1uIlk4qmMi1Xi+corg2wV6SaNh+y1nb3
I3DKeaAYjZqBlq1wjqZZzne9iYHoaBOrZX38ou9lmFJsHWzNBwyUkzq50k9MrTvAhMuhUH5UDYa7
E+oufhmZ8cledRkYRCiUWRtMlQLIiS94zmRWEzC+I6IaX8j05naHpjYQ9/ysjefb5yHQRIYjR9wD
yjS0XbC/v3jwRsxmyacckrJZNwKjia19StrKR2DgSrResChwd4E1HYS3iH35k6d6rQyGiq5azH5R
mwx4zvUOQ7ki5X6xik+3lyV4gtDsimYSpEoYjIHT9sVtjagzIjTej+pnZF7RauU+MEieXj2o6RqA
SEOSfxW86YBYYRQgY53QXZ4Ye0SlCPB2TQWSwaXbYs3cwMFwu8MACrgO8012txcoFMc2EgllwGb5
2D4unbKaSnQPu6DM1FEkUXpjl6nOO7Vb2fMkODjgkhiWRQeE/QPrauIUmKk25RpmK0cgD279eF79
DEh2y1g/tb2s5CQ6Ow1EemgYAVQIOP1rlWzq2LZ6NLSDS2ndJsu+71o3SFJl41D72Nnll8bS3v9+
NxnBC3YSfeUgCL0WOdpUVaPCUU/ZL73QfxV9g3ETPzRi/voXcnBkaDrRgIXnc7190tqYaDtopzJ7
KY3MB1C917yuaySPo+BWw3Qg8gUxsMa6Ia/Xo5HGLLN+BNFiFX+x3Xo7rWYA+lOJEooK8EAPA14L
zgYdUSl3VFWXdRYakrQTUeo1NM2iDwpEYVtt1uaNg+nnm2Xuu3fHTRXQ5I70MJqOjPVRoJ1sRDAj
w8J8qQ/kCgPJZpqgVnhy0J7aZ+M2d+qtQ+l975JNnP28fYKiiP9KHGdZNCOuDIyv0E52qvo1ipK1
3QTG/B0m1M2znYUHyDKoP5fWNsYg0r93siAdPP9ocURvo8ElT+ZFi5oSfKynSqs8O8KTt0a7yXXQ
Ln1f17tcNX7mSi0BwQouJN5rcN0w3A0G8nBCHfD0dth97VSU8SdM1C0/l6N+UNRPlZlvdauWdJ2K
DtREXyMILCDQ5O+/o5Vx5I5o2AWxU1CmaC6P6rukybZFRzFQ1YwkCXzR8uC4AuXLhgypPIstyVai
VlZBTjT2VxWVULQD0uZ+pGCObu9SNLDcViHh+jBGBbAwELGjCnt9OftlGawKNedTtQ4eIz5278w8
2Rfoyi6IjJxL8E4AkfOPMD7Zba3T7DR2R07DCOzPqDUANCGoLZIkfupH2TxFzu5gWD1430GKCA5L
vL0oaV0vbdX7HNSrpR62Ru/H6aON7NA0v97eP+68fgsBqwleIuAF2YFdC0HlVrcjo9VDZ3qz3XCd
Oo8md1l0AKnUWKnBbWncaf1XGpwIGBgQE/0ulVw4SGrXNqNNZj3M1kTxpjTZkCHvNkZiBzUK6Gs/
SlIQ3In9RyDw0/hjAEnN4/vdeW4xKlnTQ7TVpUPYolG/zI8UVIK3F8YFUP+VA8uJ5CULn9k2XyxM
x4S7vIJZD9tUH3xW2vJ0qg2721LEq/kjhVP2OpnMNBmJHsaonprdjpFJzrTxMPv5tiCR6gGjidgC
84nMD9uWd0WTpq6uh4ai+gWay5PK9MCdcVuKeDl/pJDrTaPo48Qjh+WARno7ZQ+AkHiW1npSbK9s
OZySKzFAl5UBQdA+gDbOcfPq2BJDK9IAMHyymwp+AyzqejHrsiZmr+MidWghRl43GR8zI5dx9Ymu
K55mJKxRsAPmkbMJlTtMrHvOCAf32aGPplqNZxfk/DUZn6mig4eIzPPh9jGJLi1Q9PCzkP7HC8Kt
TG/qIR2BvgvLtt047XuknFcUM4AcCzCCaHtbmEgnLoWxj7m4SE40d3laK9AJcl8nX436ELd+ZErI
OERLcjDaz0Y7OIwrT4KsjCBPsqrECEGA82rOmxWIEnIH4o99T2R8VSJZDFuHEN3G1Gb+yPS8STDk
ajLC+FMyfrPwAlL9Z9GPm7SW7J1ABaF6jLAbRW0Eu+waXOwdMehiOHNqhTRa2wOafIEuyTEJ/PYJ
CdbDrByiL7QWwdRxt7ZtHa0dQFYd0nIg4Lkxw1FrfdSAQZ6GXJiZ0C+3BQpUApBoDMMFQSXQSDwY
yVyNzMrSwg5r3L5Awfg/327MEzDnwIQtMjoDoTQUtFEVAgsd4Z+oPpu6quogbenNuPCR50u1YDbz
efBnsjrfQWAZ65LXQ3CrgfMEVQUeRdaCyNn1YUj0xVjxSinNvQ5KjBWgvvKQls5DFaF5jrYSRRHY
Q8xnAl07IlGgZXmAcVMAHVV0ph5G4Amyqrcinv11liUVhTt5IYV7E0u9X5umgt1AO54+op0SDvZU
odT2L16rq+Vw25eqc2amoI4INWNFI7FWvVkTUoB21EiBcSLlt3FUyCLBxqOAd33FGn2KqyGl4Ozt
552xhsqSPDV0BEwgx4SBB1cHgK/yGszFaZ3xtJiP+hQo1I/j/VqA7a9pdIn/y9Z2kQFkjgexMTQC
vExo8QP38/UHlaRo1aiO9HB1EaNFv5ac+MkDKGPWKKy7AnNdJrr/+/uIgAJRBVJ4QKFw5zo3Fcms
ojbDHPQ3NgZJjtlzsbzHKFneFiRQU0D3GQU5XA30c3Fr68rFVnvMqwgX5cFB1yg4IC1JNCbQ0SsR
nMlM16VGQaK3wnhdk51TWodMzUZgnnPTg7WpJCsSWGhM23FA0WabyBDy3Ix0nOKUOKB8JlVCT+5S
F55eRpXEQov27TezNOtwYgMjrnXCWTDXqx8zM6R9Cm8ezAFtAg5hWfgsuAs6aiBQOtwHmEtOTGfB
iV8wCSKMjU1qA3yJju0VY3UG40XFWOjbuiDQcwiDf42oGZ4Pr3Qg0RvAENyaIaLZXUV7fwKJe/u9
XF66PN6qGK2Tvf4LiaBGQIMAyAnR+3C9i5j8TkejgsSFkhc9jrPjUOgvXdvbaA7HBGk7T+LDuChK
sILpNbgtXPAi6BiuDDoDvLOWoXJ6WS4ZjZK0MkPL2JrRmx4ovjrsp+GYyrBUohsA0Bhy8jhKjHzn
ltnATYpUpcdtVnSvIN/mIfbyqPMzN7y9JKG6oKUJODEEgCB8vN5Py51mpDgjMwSwatOr773+Zrfn
HuQ0k6xWKxIFm4EqjK7bGGDAGQ63A90VTJQVokfrfqXe7Fuu5ID4bB0zvGx46z8yuBPqHTvNtay0
QmdctunUvFALVAHte1UWft3HGDA+7zoaPaWJzOSLTgwVVKTAWUoXYfT1Rg7lPNHKXa2wsDCTZNXt
gEyRb/buo6Mlv24fGl/p+r3MS2GcevQ0adcyXazQIlGV7FBJUdUNBjDXd/aouT+0dbJAGZlYT242
HkeAou6Vbsi+LaPibGPNQVImgo5Tv8uI+/n2twn3wTDB4+ni33Cvr/chjScN+ZjcCqOm+rH03wgF
QQAtvhWRdFYv+ynulUUCBjS3YMljZNic7qZR0/znmcCAOA/smYoWRKW973vFXzUvLhtvqLr3fi62
RHu7vUrRk4Expshwo6oEqkJulUZSLhZInawQ2PVdPkmeCtEeXv4658ybkaloVo5fB+cEeFMyP193
+cvtFbCbwG8e8p2qhpsI9KrFRd+9s3aLAxbd0KkeKADcMzn+m+gbW4PLjvAU1vIDBsPM+7xUKzuM
ilOFtWBe++1FiDYKbEkgH2NMpnhUr5UtWWZqa01jh23MuIwWuseADSnBjGir8NI40GcTSDyb/f1F
BLdYUZV1y2whUbWLAex6lk4ZE9qtSxGcKi8YZODMI0SoCt3ZDrqQ3GQTOeCsSDekoX47q4eknXxw
iP59ugc0TSwMxuAxXCLOX5jyCIkLZreqaNOmbqB1todhvmQYJbZZ9HheCOLTtG4+Ktk4ENgsYJ7L
EZwRd4qGhJzSemqhea4uSTIKTw3810gNwzxgYsn1qQ16uzha7VphXZseune31InQHCxjfZaI4evY
Wr/qU7pCTNzazmPRadMeA7p+YE63xNcSmRywPqIJH2EVKLU4k6NgdmGD5LMd9jb1ij71p1bG7SO6
To7KKK6QgcEoGc7uLCsQk+1KYROU2idThylGYUFSr5fO/RFIgrrhyoLcHYfDt68u9RyjVqdYoa2+
TvC31/YEahrM15S49gKf40oOpwRRP69DkWJFOehhnDNgfN5gF4FNwsUeJPkCgSb8kYU2Y84DcKch
mkqmcGqvewRQKyf1HWP/1xaPkX4gWkGeAJVAbkHrEo+umuJpgKEwgkova1Bbrq2vtUvntcSW9YwL
tA68aqCFBSMvXBs+he72mhM5BImXpv+BHi6/1J5vL0i4axcCuAWlFERakQEBifY1yx86HQBTergt
Q6htLqreSFfBb+fbirOip129lHZo9gfN/IWmjKQOO7Qv3BbDPpV7UrFXf8RwRtwYdU1pBywlt5Jo
Y7bgIwTfxuiVlZb4Xbe8DdVgHhqrcp/jvJaYO75qy3xCA1EzJrigIwRYK079MP84joDjckIT7RJk
XPblCEbvF0ScHoj49nH8TIq3wTyPxiC5ZHyH/QfRnGkijdKsiQ3ROmRqen9s23WnxVlgw0r9KMGW
TKN5Q3VjX7r5YxflEjdAvHaCRgqNgDAG3ZLXtn7KMBiqGTM06IKQaJjpEXOjjkiCgKbmDtjSE7Hi
U1rX4GpzqnOVfbl97qI7gkeGcTUDUQQyzGvpTW5kY4XXJiRjB3LXnGR+oqoyd1fwfqIU6KIVBiqM
TAUzdRdeyLpWeVU0rRPCM/Tm9iu4nraTcU7ByzMl22n4dXtRohgDhQVw0MFHZLAR7mKaAEgpc6Q6
4A0J5vk5c4KqAoHjvlajPQbNBr3VBqvzSRnnl7rxWjcGs5assCIy3wjnMPES427Y3l6vue4GaGtf
uOE97beRuh9b31GCXNaOIxIDOisU5JFSQH8M5wtnaB6z6YIUvTJZm8kd9+iV2Qx0U1vWgRKJlRAZ
I+BvENRDooW+3us12UODUa+TYYX5XIMEpkQ9Mu9081CQ2toSzOiS3E6RgUUOwUZpCh1+KBtey1sW
hSpZoiMwdQHuUc1a95DTB2taKhvLJVwZYy9F/hptafxcBQdcj6Y7YmXL2KOlyQZFwFRpXkPv4sSS
vIM8rOi3zTEvhHFX3uwxtLeDRxtiXCHoFaYlt/a1WYG1TsEYpgDsjKM3NkYX6DSpNtpcbEySAk7S
k09VVKlgMaiW7aTHxJ8iW3tCf2izmfNGPyIqKvfKkgIon8g4NkSWgm0NKpsg9bD4ESExCrZqC7by
sKmWFxDPHLBbkndALAKOFSZ6wlHgC0FZ3JSLg1g5THLrvdaab4u6yDBdovvCuiAY4y8bm8PdF0Kz
bu57E3tvTn4eaTtnGE6zE/lUa0HKE/8dluD3USOnzYIUFNAQ7nEanGdFAmIvK1yLSbs3dcZxt7jT
zsBkxe/5PI/hbdMn0mOEreg+hQ6jeYVbnjssnTW6cE5j0AyZCzr0usrrQI7oltvbkkSHhfsCon8s
DC4dp8SFgsbVqWJu8Ggn28XFtbSsRsYUIlwPnHodrLIIHfiXo+6AkrBq5mKV0y4jFfgPQdNXIwrL
ZUga4YIuRLFH7OKRcswk0WYLZUg0FI9BgiGOnlNYMvSFyKTBGQUhuEkslDw4V4ewdguKcVqhG9XE
U6y+82J7HUGsFclCIpko7oSmKR9RVWVOfWXtpsJyvCEBKi2fV4kfLEoBYFYY2vxRw0IjNg8piYAX
zCwjRfBVPqXjL8XuAyvf5fM2sTPwDWYbN3miMpoMoWogf496O/xWnY9eFw08dG4KoWZdHYvBeGqd
6smIQfdpded/oevwJhiinXUKc6oRN9G0jDlyNaqRP+gxSoLqX6KrfxsKRMeMaIANduUrtn1OrdYt
Zjscm/4wue02jehrHat3GB3x/fZqRCbwQhTvbeeTkzWrA1GZ0R1N6z3RP5Oh2bL+a+kMHdEhsWEg
+MNoz3gubfgJI5I0jh1O1YaC5rgAt/EmlzXky6Rwmr5qKjDpcDxDjXj1eq7nAPnrutre3jeRFDR2
YoIsYmXkONnfXxgIrFGrtQIWjwzFXZIcCdW9ZW58Bb1Zfy0JRSlYPATJLOrjJFFndRSNxUM1pjH4
CLq+YHzMxumLwnPcRhb8C/QBHiTyg8jiQQP5bFPkUn3R29gN5y7ZlasLDwSn6S9K5c/Z8F7oUS7x
gASm1gQQHdquIwWOYYPXO1mim68Z5soNTSt/b5IC7EyzIpsMIghp0Z4KfxArAqufwylFV7RmMU29
G7aDT3Jw7EIzQFm5Nl79rao3t09MYGtN/MNYC8FSBN/lekWFBq/CSQY31NK19tSUUK+zkk+1Ye5u
CxIdFhJpBuIKVi7n34/IjZs11ls3TLX3rjy6rbK1ICyviG/rn2/LEi4KdJ9MGDim+LHJcMlrQDUW
N6TDGU1upXafyQjQBXeKxWn/iGDLvbhTWRonmAkxYt9cw0ehZEvBgqzSMkimWHKpRDuHYIjFL8ir
wsW+FkXmpGimBqsZ7e9jqh+rlxYI5ZXhm2QFNZHqoU8F9WUNZaQPCPe8rSx3RDUrHBNMmPTjZvOQ
Hp0exMuoKN0+I1H+AKz+f2RxMdmSOS1dWhU7mPvFcf2ODk73nByS0dsoYOaSUQyJDuyPOPDjX+/i
RJeqUkCdH9pgN+lOpLmbP1vqz9uLEu8fY89FEwrq1eRaCOAMSucshhtO07cuedWMl8INpm7wXPpI
jCyYZYMLhLoBfrH/CeQM0mhOpkPJ6qIjjHqOBVYx7Uu2PlXq3dh0EuMnulUWJnYx84eH5DeU/0Ll
q1HVFpTJXFTiw276NFZPU9P7tzdQdEpwzdmlBTMnKgjXG7ha89IVoN4MwZ3ma2VoVnMQGb+k89tF
a7EBZYE3C57MD+WlEsipXuug6FHcZwGaSeuz26rFfUnK3b9YEUAHCDVQLkO97HpFmN3YlqsRQe/0
VwC5vCo5I7cS/4vKCzMQqCEg/kaBkXs0aqOvJldto7CNgsz0B9cr7E+3V6KJtJuNv0RGF+XXj29F
0RvATqoRoMpmusXudgdH6zu/NcrUB/Nzeafl6WdCnHaDXNrqT6COPZaVXe6GQlMe00UbA2ON110R
6+pGHzP0Zunqck9i0Mf0wGRvbn8w82653PDvRg4kszC1HF2M11vfgKlx7m03CvtVvY9a+lQqd2X0
nI/jzkRpanG/3pYnuoysceR/8jiLFqUxrUbwJ4dosXfBMY0ydUffqGwoiihquVwX75uqCvZLM6Mo
jE3y0400TBhKi6BF5gStLWDH1xC6RNu0y7zWkOUFRBcHDWisuIfs64eL46x5tmTAboXJ9Ab6QU/p
vzu1LNchsgIgd4YYxBTIqnBOiQ12Zz3p0ygsFhu02MqU7bRM/9o3BghFFUtGLiY4N8CeGJoFA00w
/oN9zoVh0ybiRn0Mo2OaZ5L8aoaR3VILg8tK2UxiwRVCNMZ6NKCOwJdzr5Bbr+gKrnMlzDD00KhA
P1ksvjbeLSMDI/tGFvlrJXvVBWeGnCfYD10WB+Jpv15fVDr5ktc2uwcLusO8WKGeTClFMoCWZ7PJ
kLbG8q5lNK0yp8piKGE6kd0IcElUkq2bbW7fsI9SWKsgksZsajnGQ3HbR7UGAPcaikFwv2hseDqG
jBLjrwEM11I+2NJIc9HJE4VWOfmRUQWxbD7ZRwVnElD2NQFVx7AZTuMilbUlTmUU5qA21L9EUxwo
/X0xPv2b7fojhin+hWIPk1pEelLhHpVKe0pcYz1qUbmvSldGLfzxCl0viDO1ydwZyYABfKENtp4u
iANz5+7mv8RkIteAShPKsMjX6DaatbltK5IODshIXAbRKiLHV9WtjY6qFNSNmS7xdgT+KcNbQ5bG
Wp2QHLrevFaf+0Kra2hBvy2GR3UZfdO4W6bCV/KtlT3l5BOdlG3uVpLuEME7yyRbjEHeZB2e3LEh
cqm72sRmVt13LX1pda+0MX2h2NbWjujnNd52DTrsEucxeirbrapsMD3DnR/VOPtiRM6ntpCh1T6a
LXwRNkPV0R8JIB5nQTARyNQT5PgB6vpWgog9sfyxOuLxmV/IEPs0uK237OeuH240xiCBAPQY8CK4
6ddbj+Ri28PDjkB5BKPYjkocpFVtSHxNgTFhbjqb5oFgHqMrr6VMikpB1t9hmxeYq2wDl9BrZKhC
wc4BhoK3Bb6dCb+M27nKTrJJUWDw12beup2fj68AMjNHsF6CZflR2D9v753AO8B0B+S30awLtn60
7V4vC1OUjL7sWyW0q25uN42igadAAVQG/ClrP3+3xjYlHvAexScFhanBb9C+2wMt3rt/38jAFNi1
8YRjvDk6sK8/xezGRnFKUwm1wkRxvmneZmOUAQ55CjFmFcBAggcBoTHqph8iu2Wc3aXSsWAn9wgp
DoaNiUnwhPTF8d1+m5eggrt39OwRkIXtoACv9ffNg/gE1smLti6w7vOhkVnaFkVhVwknckzbz5i4
5nQ+5nfcPlqRwl5K4bazbpfMjFxbCZX6S+c86ZiuWq8SGR99ZqyEZYLgoKBixV+KQelbraUZPSN1
kuS7nT29pFWwPFd/D3lEcoZRtjDyByThOTVdQVcwrVpBzyndoXk4yOp7d039Ifv695t2KYd7M+zO
Grreyuk5TtH4tjTHhmH3aslrIXj/rlbDmexkbTpqWti2NF1RHDlW4z4yLa+MQUUjOyKhwtvExeU2
0PRsqZweNHNTD5rT0fNafc31DYg3U83Z64r2ZBqHuM6DtH0y88abw440h2FuZP13v+mpOAMNoM2f
L+AOz8LAx5p2PT2/JpaHTgTds6agCIdTYntx5tcJUkd+G/l3ftFIXkfRTuNVZvkBEKt/YA1oSM4G
1I30zObtLZu0+++Iw3mR3ATRbQP/PUIdpEUZuOjaeK3gfgAhg07PeftY1xtn2MWTRDcFbiBIu/+I
4N65STFJFa0GPbMkoqK3nqU/2Hm8k8J+Ra8QGGTQdWyzdiXel3FBOG3HSRuf+6clOXbJ+9ye+rrx
E/o2tI+Rmsiag5gjzivIhUA+zilXjINu1T4+l5bljet7o6SYIYgFRowM4a7SYo+Aij1PO+/2dRfZ
L4bPtZCKRwL9t1d34fKyuismy0Nw1tbbzDHhJn2eUEZeDNT07p1BRk8mOsJLeZyWVH2Bd9Pu4rM7
gHFlCdcs8hhTrQzI8Rttye8oXCJkkfCq4z+4oKQB1cTclVN8JtneXD7X3Sm2fkxO5bX2HVrO4ApX
9J5gKGV51tZvc/ncKdumGHdJ8y/uxeWHcCu2k1gFgIXE53Y85fRbR17jWaI+oqvHRr1byDXhQeWn
i+ZuOq8x0eNzDT3pI+KrIKLsR1m1SqQrqIk5oMsAfgRw4esbPg9ET12LJpjBFWjVt7luXrVin557
u3/LnE+3FVOkKJfCuLvuxEabTb0Tw30Hy+RsnDLtKW490vWb/58g/nUoNHQedXZ8TpIsqJd3LS99
o9OQOCESSfz+AYGG95uhDJDwwewp/mntcZv1KJ3Cpty4qbrttKBuwN6kB/G6cSPJE/shIOPFcW/s
oIEwNFmyCZMlDPh3PikDLf6+2j+odSaWFjjLzyXZmomkE4Z/cNAzpKvgjAE4B1lLDAu41hJSm4lp
Rroarm2zzRUMrDSc6dzOSuGDqOjQJ+qv2wcoEohoCzkiVq0FtOpaYKG17WhlhYbOWYxcK619rr7a
PV47M/HHRDb2TyQNwRaSbKhXAdLBHSKZKruZ9FoL5ywpfbOzv0eluo1a58swLmFCDVlQwL9FbJwm
A7ISxANoteEbBpyirroaEIhwVTPfHs27Ul9fVaU6Iq/t03x40pto0zeOJBfCjunSfnJi+eaBJQEn
9pJBLByLXy6cFFftXm8fnEwEZ6JTcF4gzIyR/83Iscj7LQqekivHW0bW/oBGdCTYcY3ABcCdVlvT
uB7shJ5dWmxX293hudgn7efbC/l4RNdSmM5cPKKG9X+kfVmXnLjS7S9iLQYxvQI5UiNll91+YZVd
NoNAiEEI+PXfpvp+91SS3GT53IfufnAvR0qEQqGIHXu7WR8XyM3VoYDyZuUzw/VL7aUoKGSA0alz
79GIfLltdGtpc7T5ZBS0jbHedzBqCMy0JkCCVju31jZO87xBl26ApQEDChJEYCbRyri0MlIy8cGE
FcJaz2hq326lj2nSIt+CZW1ZWnhD7I5MoSNLIoicorowqDvos9CttvrqrkFiyJq5kVC8XqxHmkwM
LYcVEzJKzAWvSx1s3sdXNQW4HQqVM7oHxxaV/4WVWuGqQwbkwnKwAatPFK+1MXxcPLV7RtOPmWeK
6bkAnBHPt73i+kzBMpwYaSuqYaDnu/xerGAQMREuvleql0huctC+5sTe37aysouoUiBrRK4B9oll
9dpiJGlj3GaRq7MTOBS8TktO1Hq8bWXFIy6szH/+ycMTJdUpOMjSSHOcXcq+cuucdnyv1Buj/FcP
xPlz4f2OByJKTyg7zcv9ZGgweG6QEomNEb9RAamX1AlM9syHP3XzULY/hKp5o3mSA8YyoJZZ/i0x
yod9FISBYsGmYszt0j7A9ADCJizDLakFKaRP2fB1fAFCfyv7Xvtu8wTAfDOD08pcnDE9KZ3WTfGS
yOPpwHpIG/TK0SZPf//dMIg4q6UC+4O35+VyBmAHnSIdskgzMzC72L4eP7Yq8M9bGgZrDoKuAB4v
YBPAXPMiBHYWa2zhjFlkOgeIEJ4QM1IVkuFDvFH6XDtV4BNFFR10Z+iBL1eU1All0EuIYiP9AXle
6mlqQoPb23aVsKFErwI8B1fE7sELF18HJAVQC2ecRqX4Wo7PwgbXvtadCrJ3aLUH/MOf6tzDE2Zr
KOhqjmK2jOcnuocQwJxP9OUX08WoOolh5JFij54JKcXJOagWhtIfB2U61nZ2sLkvspDY7V7t6qAp
vjf5ln7J9SYDQDjrRAC0AyDXki2qyeKYK1lMo+qZRVvENVclGCwRg++oTqAX/+GWl0tkRHIlt5Mi
SkrMMpxciGPH0SDEXdbTo6vuKPB32YNN+cFJD1C/eXTTY8X1Z0ScDWe6PoSY+EQ3GK9ufGTyoWf4
Kdo0JAO5Tj+W0Vj8Mvg7cJK13IhoaybgSYD5AWVqon96udhMh0KBCwx61HyvxaN2/9foNOwm+H/+
Y2ARMdO0MCvwE5dRbJqeUofc00Yk3Pc5CvW3T8XqUsCsi4k4XKRQnb1cypjHXSlkXUZSDCcZH62K
PRREOd22ch1JnHmrkM4DdwJw8+LabKauaQXRyigdrTNBf0MvfkJV5Kkc328bWkkNYAlnbK5M4BG9
LLjYGVeTMdbxaYrWz8BMKr53DEQr9FyJ1tcggGQRJJHxFipu7QBcGF683qfEckYlh2GLR6msvb76
mpEzH8ihKLlPeyXg+A/1oXBv4OIR4x+krhbKhW50ewuWz+DZd0CdhuY3qAlmNuPLLwpSKoC4J6uM
6l54SZ54ifxSyZOF0EPsmYR6w4NW7X3k/wAnA9K7WDiYtR0bRRGcN238SngHHvOCswal1sE6SUPL
/UljxT6vSH+8vdI5bF4mz/M4JwI62ktIMZZw8qLqlQFMOqANJOJsFXgJ2IGjBplDvg3KsGFsLYiD
C8zFRTiXvEDudLmvdWE2EFSfGE5KiWQFsJNHkvMsEDwOckVyv+yybm+WpAswCaccKscu7qCc05y0
qkyPSTfSwBlYsTHss7b9aM7iXCFigIppESokBh/ZWHOEdJfdkdj8WlrFySji08jjh5o9Njngi7f3
fdXXwVsLaNHc4EJH+nIrTOiKDyKzWGRrD8P3VB56A+F9qA9o/NbJoa9Tr+qfLPusa603g2Toa3Hm
W4yEKxca2ngYPpoZ/ICpWjh6VQOXk8Ssgro9Btomo3Z2GsStNq6TtdAFXXfob6AJjDtlkTV0Gil1
vJ2qyDmgHfRa2IG68QXXQvBnC4sDZJhjo08qLKRIQTL9PZ2eyYaJD+dcHBUUjjD3g0EPoMXN2Ys+
XYqt7HSJ8g6LJtX10J0hyvd4p8tf5OBAs4TxgMRHPVU9yXaNdS6KN3CkyTAGvW35Z6y+swfQM0zD
TnYHiReXqe+Fii7Lbbda2QdssYYDhhIXgFaLfegUAdJeDdO5Vj4exm6WAQDnaNps1VmvZpURIdGN
xjwrmkbOLHx5uRlTaQqNkZ7haU9Kz+YOeNdVH4jwnTDP6k+evXJ0x7np0zhQNsELKw51YX3+80+f
wmXTJFmKurgKvirnYZIPinam2dt/sZnza8dFTRQ96UXVDgqDdATAEWEhVvDQoV4HLYI83XrxLOUp
nY+9nN/heCHMg8mL46EyyLkrKUJBMh1bDvW25LFH7b91vQlwK5nfN/yQTxIv2Mp3nYhle2AQQYPm
Q0zSy5xz/jXLHpNh3w2+xoUHjYYDc+60uDkrcqNVtxIv8DJCdRh0N8gQl9yiWSfBPaXbLCoq0ECZ
DmYiBadboKC1zwssGAiJ3FmvZwky4O4wDb1FWFTLt2RQDxkYm6vJS50/tz/wdVEMPfGZ5hNTTuBC
W85Fq1pBHdoVVVTbLy4Ar1n7x4mpPwKI5v6UxbOMrY3zuXLdXlhcRP186Io8ResjcsAnV7Oghm4y
p3/0ugx6JdswtnpIQesEdDeA1wBCLhxYSyFRMBFZRePo5xXUmPlrZT+5bRs0TecnmfVKxanpCWoW
5LnONmoja49FZBQzKRLuF4DnlzGiAOIOZRjkchX3mBw8NUvvY6ff17byJPn4g1WJR0T/pRxaCLu3
08a1s+asOFWogoPODCnOImCnYxb3KWCSEVNjZd92Nfs2toq6UUpYsTIz0gKkjfcSLtPF6XWttMiL
mvJoqFt7J51pOJV5o22kTiuuiqoIkie87OchtsVetopVu3ZPeCTI9yJ5gLbyIVa1o5Zpe5fbvi2B
hOj/EjSJuASYHFCNAJjiylsyzTV1ZTVQTqqjknaOb2mV4fc92aIdXTkSMADvAFMOinXaYmXFlLJE
Udo6AkHKF7XYZUl/tBPpZ9bvTaTB/HctrvALW4t7g5PcqStUByJzRPtxImHajmfTlRuef/2x4PQQ
HZ4RRCgULEGNJivVrK1ZE6lkL8RgHIlek30z5Oc85w961vzoOlXf2066Nbp5ncnCMkhv51QLuP4l
BKfAQRghT9ZEY3mucjyR3AdUgpScBoYbqfHWxM/1fs7mgECYB25Re5/Pxqd7uOl1IM9sq4lKK2j7
UKkeAJrZiGIrm4lfDPAaChLoZi3HrhvY1tyCdZEm6xAAuEen/UGzEASSe7T4flTZzthMb67PtDt7
POp1QOUj2VtEDtlIHVIIeYct4+Z+lLnuKwIAzdvXz8ruYQrfmIcPUWVBqeJy93qrYYVWWCJq7F+K
+czMyivz77dtrO0eRm8gADLzL+POvrThSlpnNjdFlBtaoGYKElWanvu28M9QSPlDeQKw0Zbk0Eq1
Grh0l8xsLigg4J9Lq9AbslpKuy4yS+Ox6lygFY2T2ycemj91at5NWeZRmn8XNA2sOAv6/CEv2o3A
vFLHmH/FLII6t3rxurn8FSVEovNYVF0EZYTAGna4KD1R7NrxH2I8aIrqVVXv15gJuL3lHxHrMspc
2p2/yadToVCnlnKou0j8kU7gEI8qEQdpzxSYD+krlG7S3YDulOG5zLe3nikrt+6F9aVCUZlMJi5d
WFcz9a3p36U8JAnxBq3dIYqP7RFkWuDACQgu3dsLv47kcx9JAxsiQIazoO7lugeUN+28b2CZvZvm
SZcnytHRFN7Utrvbpj4qkMs9/mxLv7QFMlBK8QKAh82cTAceP3bklUnQGEAEA8zQY614/Oc/hnxk
bYKKxl3p/kITspG7YcPNtla9eEKTEX39Num7SE/7k+mCDQIy8uZbqTt3I8k2jK28FeY9RikcYQn7
uXyEQoTBBslh2UXcKvR3x5DqGfUid4TGr9r8EZOQjZ+NcTftKMgdhOfEuapBDq9h1Z70UuymOC/5
U92hRZWUJvnZspwXXjYU9ktVMp2DmIFKczdZevZM8kZvA1DUU+WgqQUvD2llCvU0tFZuhI7C0sfM
kGyLMX6p5YsHERYJzRZITiAHwUPg8uO2wqWDbo74uJ66qw7DMX80jvYxPqs7aDhCBsKT4mCFL9VP
K4GScGBv1KZX49fnH7Dw5KwxhsZkUxd133m+J17yrO9KGg7Dr0k95rXw7FNTB1TbSFiv3z1Yt6ED
loLZBAwLLJ2ay5yKFOsWmSh8bsWxJ3RWHgc77r/ZZZxEG6do3sirU/TJ4NJ3KasaFzRDUT7UUPqp
jzpwOLZ+onYVdKg6lsNrSSYfcuK3Da/cr2hxYOgA/0aFdUnehHMK6S1N76Ks1A2fJlR6Zj8l+9tW
Vu5XFCgQiFDbQ8q8vF8Vs2s61S5EVJdhl/0T6791YyPTWynj4YHxycbijrHjxFYTaBlFlvld7aO6
OPfNTu6q+k6CsqANAYRpv1qeCPX2vqnfEgCwby9yNd5//gWL24bpckqEpAJZ+jlNxH3TGgFtfqcU
M9G7LnSMLmyk+NLRLa6GtY+I+g/cdZ6ZB0/S5Snlaau7SlOLSJkc9aXKkb5gMiD+ent9q1ZQUkAl
Hk0i1EsvrYCjJqm53ojINCv1VOhNfTIxSbwBT1x5KqOqhwQWBBBAZKK9cmkmbvo85tQQEWb39uTN
OVh+5UOi/dXwuwdGNvxfnw/W8uB9NrfYu9ToO8EzXUQyw8itmQ0UrLGD+EGklQYTz8Udb5TpEaOE
GNk3NBYaVow6kOYIH4Q92W6aki5ATUN9wPh2jg526ZyKgfV7NZ3kvlUwh0v0uH6tqVs8VOoEevUk
2xohuk6wAPSf8eroHgAZcMXFP+LpQ9rM6aNS4em7URepz2SjPVUy0e6mlseYwzYKMBtAqwEEPHzq
zhrYZH/d9pCrY45fgWfWx6g0mPaWry1h2H075oUEfNw4ZeAladLk1HVbbElXjjibgRuiRgdRPfzn
0kOUdARQSxcSJ90svidOZw3gdZGYdbi9nKtL4MMOysvge56LU4uYbCiMJnJsZFSjCx0URvmH9WAE
JMUIlaqsCm5bW908kNr9r7V51Z9yVT13TJYgYYosl8W+axXKbirA8t6gUPK34fhjYWgzzVPGGJld
bCCjdTPEdSsjtBy8Wo/PRdkHdjZtXN7r3+k/ZhaXaA3QT26ANytKHfMLRtvjs9676UbcX902EACA
SFifs5VFVMpUIXmW9ti2vDkwSFhadXOWjra7/XVWfeE/ZpYgLeES6vQYK406/XfXnyWEhPv8pdaH
DTsby1kKG9p04qZi4tM4mFS20c3IW+FZnb4R9uaodhH1UEfCGUI5EugeDB8ugix3qZ7ReJCRmtfp
P5Udg9E0beLek6rV7wgw4kGc6WMAabGtKsLKCkGXhe4eqCgAX1q+6AsOFQO7LIZIKK3vFHgIWs1O
w9T07Q+2tkIQqCJSQN0CzGrzz/h0nFItw65p1YBi1o6TSG+hUF0Mmt+kWJpwABMvtyZ3Vnxkps7H
JCfgGkiaF5uq8xYcgvo0ADVilF7dCMh9qvnvLK0wmzF04/H2CrfMLW4upzGMPrfkEEkp9649tV4H
/gCPx+UQmLGzcS+vHGYMuMNhUB3BzO4VfKrTG2ak6hCxojwStT+gufW38FE45WcTi6NMhC7BF6cP
kVV8I60MWuWekrc43pLHWfXA/yzl4zL95BqsEUBl68YQ0eIbREl2Gq2hQzJuBKbFhqHUomNOBhkZ
SkqA8S8bgClehdQmtR4ybtO9asZgxUi7KbjtBOtW0DABC/TcL5+d5NNaVNrGwqaNHqIpOhz0zPpj
sazcuAiXdZR/14LK2GwB7DRLzx5oPokO3yesoDfFvabLpyemNuMTaXm7SyuN7uPS3CXcaeB/Lb1T
qkJ6+ZBPu3QAe3MKpvczVyfLg2Tz4N/egmXm/39+3aySMot0AN95uQdONmB6QJd6mKYTJnZ0T0/d
A7Xck9RYUBZhbIInOhNh2zyrzoHVtpdMr015cHTUneyNczIf8k+R9ePHAKs1c99AwhzFvssfoyhq
XirovEMfwhftm1vmXlMd4nH0LLphau3bW8AMoKKGSeCrqlqK+lJb6YoWtoopjhS+5hd04Bt+/KHt
tVwR5uSBM4SPofWxiKQFa3jZiwQuVhb6sZp0cpRx2h/NAdubOUyNJtLlQeUk36oY39lMpXqQhjiR
mH4BjZ04CQdJZzNCvEnr6noPgTsIQMje8An+Zi9vYgzcs0YJnK7QUeMF220ba8XOcSolcI3JOvYm
JA8Yq7Wgk8qradDylPZajG1Vv7diIHsAcdPdbbdaXCAfHxIYLw2TEYClXpG01nZFezkRPazBPXMU
jhqHhHP6i6TtP7LsnSM0RJ1gKBrjz39hGC9xiDkC43Al05dS16i6xNXDSbH2TcwfWMr2vG0ebXU8
Gsl4rootzvo1TwJ9HOhUAfSFiMEi01Uy0QwpKYwwRRkXWl7noR23ukvL5/HHhmLmDIMpgHGhh7BM
B0Ech0K/AVljdhjbfX1IX9t/3MnLYk++Wz/pljDgsnZ0ZXCxKnR2NKHHMJgbg5eUO+2nQr3izXqh
mWe8JU+JEYjY2yKEXDeLWooGxXgsd5ldE05trYH+cCjjpz4Nikd6b931ZK8KT3sAdcereGq6jWtg
ief6d63AfyDq2KD6XVL8towMg4opvLAVwk+m+zwLKrkz1W9OjhJ37lWuZ1Svuap4Rf5nEzW3GoLB
pQmdc8DFgShb1AmHKoYkt4z1UFEcUFDlBHP6oEadfOIk5amsQAzeq9a0mxyt/dUkSr2vE7s6VwkB
eN6tX5iiJZ6ldQBZZKy5a5vh5fahWtz5/+4P5qFAcoJyHuLYZVjOXAUtGQW1Uo07U1SVrdjpRmce
KkNu1YHWAsc8evWvKRS8Lk0BqcIAp02McDJ2VpYConlyddQPi+qEpOBO33o4Lismi7WB/vHSoKSj
1egUaxOEn8e6vx9LdS+V+gFkSfu8qXyuh5pR7BVr9AHm9Bv2dntzV1eMJtX8Hodc4VLdG8XxHu3X
zAhJC8B5V7ffuaoGuj394BbFE2ZKDiyjGwn+ms+hXYeNRocXjfglqMFS40FJckcNM+NMB+cQm4lP
Rv3Bnd67bwn0PYzAGO4Tm4dAzwQTfkhty8OI3tf28VtxL5x3XMLIQSBlvWSViRM3ZulUaKFdlvvM
/BK3SliDyCXbFf3DCHiZztWzyh8T69gAVMvip8T5ocbJxtWxknwg60SPFt8AZGlXjx47aQuDSC2M
qwd8aYSfeDdOMXBMv6mbbcWcxQNk9jtYczAXhfa2C8LOS7+DQFwteaxroZM0nqkN+5KNB4fTb9Iy
PfScjJgHGVT4Cl14gxnadhKwMnkemvYpY91OGbcKQ2tXzFwDgLgCkmG0KxYvsH600rJSbC1s1Pp1
0r+mBAPjRfni9mDLH0H3OqDg4SbDqTO+6WwLfb62+3P1C2EQ9SJ4wuV+CGpZwh2Qj/WKsi/Hs9bS
HZOFh3l1bQsXPaeRi6QMtaL/tYWC7KUto6lSBzw0Wqi15/G1Y54knvvNurO6c7bZRF5JD2aKIkyJ
4V8zjv/SWI5P7xSc6iExIIfSj74Lctn0/TlvvlTo8kkrube60R8BRGswoBA/j1BIuR1i1n4CSArn
8UIV0JQlPNa1RE6JcHHAUO8LFGahRGYXW32KZTX4w6XR7UJZEcUxpCmL2K2TIcNwS4ZHWx8ftAQY
bPOL0bS+1VQ720jPFbgd+jjoO3pSa+bFQ1iLac85/5OO2sFFBCpkBuaH9wqCYMNUnjSeAkGsniDm
u3H8roPunETZYKUELALPgEXULwiHaiRt9bBrhMSra1cnX7Nu1xonNQ6yxP59+wOsmEMuCiIn1HUx
RbWc5zesXNGaAY8snvSuL0fwGTXmsTErP+shU9o1Iy5wudWAXEmmEE1Baowyr4mvvsxMNTdlCHWa
DjYEd8esn2UMaLobuGZ+LwCTt1/z6VdRv5Nkp81FF9ptISD/H79g1n/EbAyUbhf7DEIUV5HKqIdD
JnMMPFSnnMd3QoUIsvOz1P6kSv6SSPNkK+1v1MxwzzO/H/rD7e2/Pu/zPjh4kABEB2qWRWwZ0oIl
M2NNaH0tTXuXEihAl3sBOIxwzWNNnwFluG1xJZhemlyEGNZUSdmXeACZihBBRo16b0+TEeldLnfO
CNUxkhP23hIMQTaFUfhdmTmeIviWVvps6DLWXf6QxT1T5Y6VIajroavkyn4o0vppdKdiT5pefb69
6JUAAFtgxQBSEccfX/wy1FlK3vYV0Nxhk5J9ToCotkj2ChlB1pu+0j5moCc3vGoYdjyuQML+UCje
9NpZvhU/lsPeGX4BZTFqAHmibEs9yLdsfZbrW/fyFy52I0lSim6qrodJFb+TNPOgJASmxt04eHE8
nHnxgrm2faZ+i51TWd4h/Uu0hwzvLLFVE192nRAtL3/K4rqdGlAwTtjMUAD3+AKBWk31e+Mk+2NR
+yUPmnyjQrhk7/vXIgD1GHpDigPGvMvPA/4lF6Szjh6qRis9KR8t6U3yruGOl5vaSXfe65wfNSAV
0ANl3b7RvowgaelSaEDW+zEJBfWdZONXfahyLh0UPwfF37kKAyqNy19V67yuFI7nM+Sdii/6mLU7
lvRDoI7TfRMbyuNk5tlMwmtHed9i2t9l6i7ptGcttsGqRqx/bNHJwI0tx6+rtAgy1+mPqdu+4X8K
XTybnyBB8V3rbHru7II9V1QvHwSa3cEATJtPpnI89aLV/ougM4tVzakkcNnLQul85Vt9r3yUQGTv
oT44PleaC80qUil+5VhPhpuAlLJSNdcD24Tz91cc8sp58n6WKr1qBROn7HQDXFGh1ZOgbtB/tTyH
Z1DC9ZTR8iCNsdU1WKKZZgcDnAcwaXxL9NM/4sOneqplK3YMsmUjLC0Bnd9ebV6G3qkCkRXpL1DR
jXcG6cfcy1rKjuiDg49rMu4SqjVAbGQj4NyJ+yZ5pwHUXRe/3QpKk6yo0zuljrf4KlYiAa5+VG1m
jTxMjS1uJjokRV5rvRGCa/FQE7330lrogYA+g69n8VZn/joFQ2sZ3g09aFAGIMu+9HI29Fouup6E
SvddJ5lXbZEfrdxxCBigZwSKG7N37iKcgH6lIUkhSRiDPiKv6qBGm8awniE+OHOXHAvqtd9ux/v5
r1ycXFD3gnXdxrQHJn0Xa6rKqrd5l5NwQgv/WBpqfl+IBuyGqaP5qsjzHRcW3982uhY3cZWj1YFU
ChCjJS2MhSDWkSIzw2aqvoPc8FQb6Zc4c4+TEI91HyYJRL2n7EzibiNUrWRxeKcCRos3IgoeyzLR
4DK3NnuHhG6ju6cOhOE7yL+DURtSvfuMAtvuYfrhd8OSZiOWzDFwsdPztTrroSAvxVP50nti2xIO
+BXNsOhdj1YlfPW1GTeu7xUXnUd4wDiFhBjT6YssCUgmFKLQxwhpA060BLw0nqvUW6Nda5sIxCNa
LrPmBmh2LpcylAoA3aNphmrXh5IYvp2+DfEpTdIdH2OUajellObNWW4e3pSoq+FtCQTxYl091LNF
xx0zHJIgieYmC+KO6kFzvhvRyPSbH3/KrfLpytFABoQxTMfAkBECzeUqcSu0glelFbrZV1buVXrI
wGcxJqXP6LDRY1izhdIlSLQxueEaS9lrfagTgSaSFdpCP2QWWnK1hgEr5WCw0nPT739//j7yO2hE
oRgNLYnLpQmtrZWOaHbYKfegbTa7HcsOVQWlVp0+98K5c0lQVlvaj9duAx5V7CgmYOZpqo8S7qer
pamdLDXH2A7LWO4SpvV+b+K94FoQMRxkYBll7rvNsCWzeX0mPvi8cSrgOhjiWhw8UHhMFd6rTqg3
dNxzLT82NN8SpF3pEF5aWdTaRwVsKRVhTijq9LuRUG/SwFCi5EHsVHujjQNIqj7JbwZA7m4atrHi
9el7n2c7vkXkeu1L+CWI6cgcVA3TEPNn+LTNtlLniioSJ+S1uiuze5S8+Sg83U3RhtyoSlzfwJe2
Fs2+2G3r3sJdEbI0f4J6Fp7h1s4oHnkxbQWdlUtjtoXyKhIijHpai3UVgyS12TROqM1bqvTZWwbV
QrD3cRqIpKE+EKT6OSkt4BsA+Li3aiq/3T44a670QXgA++i0LqsjA63GuJetEyop+ALVrpOewQk5
3LayulJgKABog7sCcLjwpVYmRJ2YcMIkfxk499LS9ArjsQTV6qCWhzyuEfmcIM9+3Ta89jVR9EEx
DfUGSHnNnvXJc3S7HwRPsMNVXdanSQ7Ds5mo93Y6qPeGJdXT35sDdYuD2xBcY7hQLs1RBfKLPZ2c
jxtRUR5l8yNL8XjRtoooa5/ts6FFBHAHoxrrenTCHtwNeDJj9Mq7vZQtC4svBpHEUcgSFlQS6u7r
mG64xFronNXIUH/ETXRFkT4AS0+UTnVCMMx48Xv/LB6N6QB6J3Orqnadg85z8eA7wigVrvZlL4WV
1CwHoTihW/0TMw+ZtEiCYtz5bPCk+XczvHhsIAnDOCbyT6Ki0bwIH5nTYNMKywlLiuF0UsWND4FT
cyNIXWdeEEtC8x7EEujuYsTp0s/6zhJD07R2yJSv1aD6o1P5xbixlC0jC2fmFEqVatbZYa6nXtur
Htfu/7+NLB3ZEMyJQdEXsiLxdf6AEbUAxLO3fXllJUi18AKcidUxb7nI7lwNT3d9TNVwzJIjqBTD
rKZ+TZrgtpkVl8YrCqEGBVwVHKnzkfoUbBpdSjPDPH5oZVngJtUjT+4oAVkS+TYVoHxuhw005kp0
M5Czgl0Cd+Jcyb00OLKpnBCx1ZDbB8v8YvuV0XjuVoVmbfegg4LpRmSNwOPPv+LTspiaDGIsJzVE
7twfnawIqMLsfTps9XrWDAH24syPGVBmXF3ziaKqnY79A9r9R2PVPkvdp76RG5Fn1QxaqkC/IPBe
1V3R8LRAIw0zBsZUU/s+zV+E+fXvXQH3zkc9C76wzO5TTlVO3FYNy7rzxmbP+n7X8989+wZ1uK3u
9HyJXT4lILo+S/OClGJWNpsX/PkD4VHkoA+qhslDF993dRXUloVi3VlsPDVX7gRMz6A7OIcd1FMW
ngCxw0nN7U4NFesnif+AJ/r2rm39/YvbutV0SlKJv38aH5zq7b/7+5FnzQUhpO0fWcqnjTIGLS+s
uoc8qVO3CJpgnaBuc7y9iDX3Qn0L0njgKkd/YxGba7NMG55rakir34VR++AYgzLbRl6z+sk/GVnE
5tjUFMB5dKykz0Ad3D/CjxMzfTPUH5gP2EgF1sLM5xUtYrTeJgntO1UNu749GPobG4RHLRqYW/Ku
awEUIRqaSPMcPkiELx3ZGIEV7fHpQnDVV17cvg5ThPlZw9qXW7WLVVdDlMGtgOIuKBwuTcVdgodr
6yJWz6xME5jkt8AMa7tmAhENLZN5UncJ+yam1CY88dUQE4VvekciFWIKRu4VCd3f9rhVS4jQuHsA
TkIMuFxLqpiTnaLxGVrGviSeWeM5Cn6jrQnUta8zR2e048HBj8bUpRmH9jItkfmEpnA98dBpOwU1
Yq23oSuUolm9kUuvnSN0w4H9xNsa1L2LqMYzmlYGSgihHUMLD51q/D+7akvuYgVp8wHoxW2D1BD4
gsWlXeaAEZl2Nnf463uWDGFGzdHLmbPvzLPlCq/LEk/DiFRXJXeDWgTxlvT52r6CixbkNCAHR864
CBixnrhZo1EtHLvOI+K1cp5cClPjobGCqni+7Sxb1hbOMlncwuhQCYRpmXoN4bs2USXESz0n2U/K
uKs7o9rIVteCFUoykFKYKzOAsl06jspo0WgQKAp5fCCglnNkf9Dd33lT+D0Zfv79+oBmx4Ma/gAM
0eJgq3VOewx2qCE4UABXdkOBGoyTjEFee8BgemZWbITH1eVB5hEkhRh9wDvzcnlWnhjaUMFRdQCD
dTBC9AwKH+URVWckmVuoibVjAcguIiQuYmSzi+/nWPmEVmGrhRx6ENZZj+/NfIOMa6VNjHTik43F
SS+nrHJNij4VZAs84L1w/IjfOV+kpgUjgRgSO6If1me/ui3Oi7W9nHM/5DMmxkqXNzRuVKG3mHKb
y3gTyAOq5Je0FB9iJUg3N8Lm2k6CiQKapkjZ54fh5XfT0t4QYwJbFgjUY2q+spr7XVtueP+6GRPF
QZAlz9SHl2ZwBYEPRRNo+lXPhsC0HvVkscUpunYFwBnQqQSqGQXBeV8/ZTaoQ9YK+jBaKJPah/xj
ooxe4zxNw8abcOXaJPguUE1FMd7AS/fSDrN4q5D5LTAUdPIGtOuOetVuCSWsrGYOE3OxCBUjsqza
TEQbh4oNauiIctglBml3xqR5fTIEicOVjYi48oHwtkFxEWRYs6jlwtsrWZlGKpFLkfwlt++nNtpU
iVo3MVNlIAiizbA4tDEeTCIWuKFBSOJC9tq6Z2PbQ/Sn3fg+W4YWaxmclvIaiw0t/gd8vTx9Hs2N
JH3VBDoxM0vqPNC7uDAxD6Xp2byWcWKeM55xf3lsS7Np1c/AbjWzpOKALP2sVDIlS2WqhYYWQ+hx
dMkJXdNvt6+KVTfDMx0dA4QB0ExdOrPEfItJNa6FBZFdwGOT+gox42M3pe175gJae9veWlyds01Q
VoNE6Hr+YGpdaVaCaaE61eIEnbspIGad+yj1qKgVKenOzkoT2q01HL3PMVah6RzcZXILAbW28rne
rKIyBsmYpct3boacR8mRclS5l+j3rRu/9iywFBFtLHlOXhZvUzwdHMA68OhywHB+ucc6hg9H0H9q
4bRvMLV87oxjWngH+gUpY7fhmSuXB7joZ0TZXO1DTL+0hek1t7clbAH55Zn8GI9IMKDua3O+J+Tr
7ZWt5FEzogDoRVDtY/BysTCOMeJBbfEtqzIsWag4gORaPybBA8d4Fc5GjFq3huYWorsObOD855/i
u4aWdZ02WFqDG7jcgfyx9cl73QTaFonemmvgkvq/lhYRvutyBP8SlnqIFds/eflDmtK32Ma3Wosi
n8wsk95Cuhk4aZE0tc43cDX5avoGme/bn2j+qUvf+2xjEXWTAdyzkFSEP3jOofof0q5rN25l2X4R
AebwyjRBVJqRLEsvhGVJTM2c+fV3tfa5xzM9vNPwvjZgGBCgYqfq6qpVa1Wb3vDuusXpP0bCGc3a
zkPICTI+kHXiUDHLs1hmPWTlhFBCqWTXbJfCU42k2SFE7Z0ir6J7SGzxbsmL4QEjiWgT2FlgaVBG
ZrZ7C05QIwUG4kZeFlsOo90YDT+73p8sazeolZ0sH2MW/7g+pxfrhjQTdcuIMQCZA0j/fCOKTaIO
zSALN0Je3gv1LhXzg6W1vAj0wm1QM8DCUuQIfXCyTwbQ4QiWGgo3JK9dyXrSP6CrU6NPCq13kd8n
9W4qOMnUlZHhKkAhFw1LaKth3+tFtqCpQRXjIAMEicrkDYttjZwtyTPCXDkznP9QZ3IcJOIuTjxo
CCjmz79eobNxMFMXQvBXyTWYiPUW+nFfI04wT3jh4nqmD+WTuWK2nlBbeNSNcxzo+8Jv/vrOwG8H
qASnCSln2q13vseGhODXG1iJsbhDTt/WXizjlUx+NO278iuCArg5/P22pnl7qumEQjMSUOcma12t
IE23xNArBvrZasA4bDjTwHETF76VDgx5JdpXgg8XGd86RjFKQZ0eB4ixHUHMgPlobSnfz8PX9T1w
4Y/ODbHPKLEwdaGFIFwA4hU8fl/yJAj1DRoPHZGH8Lrc0cgEURIgJJ4wpotLNxQUMFlqeZDg2NSo
4JHITv76tsAvPjXCLM/QqkiQLDAixOCpsmBBaP08/+vDCSvohqVhrXnJjBvOWjoMqZoHi/kLBG5O
QfZFzFmZS1QFHcqJEWYo3RBnSBcqeWBEAEzlozfkhttU2c/ZHG6tFDTWY9jYcq968QwUotKgxbCq
A+AUnamp0IzES1+sLaBO378qJedBu9/51o/jrpyGIkkCKw4qzUCZalPzWto5NlhVInWZ1TSW4iSY
rLdGtBx6huuel6fmWWHuezWLrbJtMJJGf9bayoYCVy839vWjxTPCePCxaOcqoUagsZRAbEaaO1dL
Is477puF7Sx2oRIwgEoA44PDhdzg+aq0cpKU0CXPg3YgdmbG2zmM7EwFrbFj9tmt2FdeCTIKMAME
UvkCOleFNP7Q5sBrZ05GPrF5tmKr7uSkspdmdK9PwqUjw/scZWd8IfLnCruelhiPFXBcZVCpLaDD
hpD5vaTnTgJ5T29W+mRz3d7lfXNuj1lZqLJEUmbEZQBdVFddWtB9/D8tMMuakT5eujErgymLHF3/
THjvhcto7XwIzLU8iOEcaxqGgHrm0Dd2k8KO8Cnpj02pu0iLevrEuUh5s8bc0iAJxZOyImWglJor
abeDIXJmbeUwnO0D+vOTZ4k1lk3Zh2kZ9NJmWqybRdtrGY/qetWIgecjGH+RezKYpZm1JI7IVJVg
fMRLBIXbn0MFHxIWzeff7zJ6/+OJjgOHqvr5aLJELNHgWpdBHoPmEz3ziXqH7jAeGGrl8KAchOAG
mSCIjrF9y1ILHLeA1uEgh96Y4Zg/xxa9ljwy+TUrCDJAc0DV+0z2id92xOoTRDVBJnh5JT6CmvkL
bGjArPPAKCvbDCuDtjmw/6CGwTbKFiMakQe9KANrKcqbUI9l30raH9fXZmUT0HKnhBwCgiMAX87X
BiIrZqXmahmkYtTuJmiuvwvTmNod0nc8F782dae2mA03mpmM1DBsJcuzWDc7TXudcCerBY+S8hIW
h0cjMrY0DYOo8IKLsxtmZE4GHSfUEHyCiMBZsn5TNY2jKMQdREim1tE9ifVd2z1cn9AVf3RmmplQ
JJVyygyBU4WquI29L7sEoWhceh35sNLGNgQS9MnMq3atTi54mdGojmAR8g/nCyllYStlTVkGrT2Z
j0S043hrDLvrg1vdLX+MsK9UEESAS2TASRbBERxWz30KEeHCGHiVrbWtj1QJ0vpoDUZ+n5lE4ESh
ZdLP2JVdrO6VspzcmdSTfX00l9E8TaGBPIS2hkAGlv78xMvKZqNlahhViJ5QFxTym8no75AJ+52g
rdW2VJnz+l6dPTSDYD9CEw4MQef2lLJXC1D+l4GZlIWXzUvpCaQx/VKMeaRlaxMIfkNahKG8Xqwv
bLNe0xslqwKrDjet3KLtNdR6YGSuz+DaiAArgvMABBU9Euym66UcX1BWQWs+zDoUP/ESavPBu25l
ZTBIHlDoF3BS8O/MOnUJMSHy01WBKm7A4wwL/yLuQmIEISEY4UHpwl6FcZcKJG6GOsiS6sEsyU0Z
L5+qHH9qhfLXVzvoLtBEg5cBSE9QvT3fBD3Js0KykjxI019C+YJXgWo8Xp+vy1U5N8HEuFTXrR/K
NA9Q7JuGxEaThVQ8X7dx6eZgA/0OSNQCaIotcD6MJYZMRaPDBhnqXaiDIP25Hm/N6KCQjQh+GpGz
0+i0nMft5/aYaQOrMMpmMuxZyFeIt7OTFc+juRN5ko1rc4doCKp4yKkjFUN/fuoTMvxBBj8PKijZ
FJF+Q5JbFeQM12fv0grCIRDfIR8GJhgYOrdipmWkC8WUB9OketN8GNTC5SaTLpcIRkwFxWwFURGi
iHMjdQ3nWet43I/14pSTYasjeg2GrySeHDRblpu2JJxxXV5C5yYZv93Ncmf0A176qSY40vjDAEoP
G2Lkpe1X5w9Mo0iVIt0DOML50AAsSvRJlGFnVL0cHVIWmAa4GNqV0QB5QBlNv2kqWNryucIllOlG
HsgVcYxQwqssR9JAPHKX6tLDwUufWGL86LzkYtVpsGT1L8l0a408rb5LA0BkQU0AwQHqcYBink+Y
bAoSEkpzeFPn2yJr/TnhwfMuJ4u2I1HwJ2IvgD+Zyw289opUtaV1I/SNlwk/onxBc3exp+zs1w/P
JZsNxWIBvATuFjQk4fl3Pph5kSoQOtYhYBQfReda4g8UPMDZH9rybAuLvB2EPZqdBXN+r5BJqLog
anZKl3gar4Hmch8inwV6Z8C2KDSd7dSrUqtflGEB3dlsjkFlDMRbRpQJGkvMt5xR0wk894AglqM8
WSgQA2ppMT4jblJgX7MuRC2k21TmZxenntKV20mQ91NOHvRCRCa/tQfyDtLi51JOOZ1nK4PFpNMa
hQWQ6gWz4QiqtRavHOGmUgZXVoIkei4iXq7p0s/jgYgGcYRHuPNRBTxf26kEf/DYIcNaq6Fv6ZMN
7xjNlj/Hb73y6/qUrgwIGxWFEIof0PFkPLdlak2tVEOUBOBsfCfGWyE9ZoX247qRlZMHB4KrEnck
WjlZksO6zbus1rIoSKa6dxeQnYHzROXhVFamDXy+uI9RxcTWYH29TPp6mZGcBtruFqwsd0p7l6qP
Uj5AdPX9+oBo9HC+D/HqRYUbkmoSuh4VJrqQc3D9x6GARJ05uHnc7pCcDpXWh0KwQ6qvWuck9y9X
CfbQVE9XCSeMFUTpY4TMS2wl0Lict2q8BFol3Fgg0rg+LHYGaXYa6Ql0bVNyLvz3fDMk6rQYSdYj
yZnkw03dCjVKSHnhi6WA2Bm8oU6K2fjLI4XWOyRe0GEA3A/+ZSVb8zQiKl6hadAWe0F6piWl7uv6
uNj9BxPohaXqpZSh8aKw2IaJUchZkgWxgfaccoqOkZbz2rQvJ0/DYwNcQ9joMgqYdA1PoqZkNFPI
DnZZEALCZgJbERqyNw/j7xKMhSkkUq+Pid0SdEwAFIE+DGApA8NizEF1VNTA4xYYLVK0YJJP0dvy
et0GGz1924BooIWcElUPZPaD0ZtJ2lhTFkA53JkrQHLKX/r0AC4De+qf8sYemre/t4jOXtwlCDvx
eGMymUsuJ3llZgQs+tLvpk+WB0jnjvcmHLtbt026i0N93kz12G6yuuUxcrHHmo4XtwoYnZC+AGMI
M15xAkltI6YkUC3wV6Sdua167Wdnjm4/Thtl2XODnrUZBkZQp3OMRl+DudCmplMTCKaQwFwg2IKO
X8UJx85XxdqwiZCljkaU0ssbMYTC1NByzvtFFIEB4x0ObDLcGHJ5LHpW6IXenDRSBEtvIlhN6maj
SWRwVMjFuEY7Vhuxq2ovk6t+K1Wg+bajKbV2xTT1il3oxexBjXo4lF1IbpK8KQ8EAmqcZNLK4UV/
PkTREOJSTBjja4dIg/CNIpEASjeZRwS1eSOa0HDyEhe8Td9TQQUlQWACLCXbiQQascKUahOqxc9l
9ZXeA+9YbvQnEDGGt5nsVNAM+FSE7fXtvuIzKKweoEeEMzhizCG2FEjnLRKWv5K+muEzvpOFfX5M
n69bWdnWZ1aYsFTtjTJHvYcEWXETITjKoKhuPIEPq9aILfJofnTmbvxnIv+MiTnCmtIZUZUqJOhy
bXJGuYnAXaOJXkiUxYvaLnKvj27FEQIrAvoPHF2QvrDBxRBlGeX/IcFcgq0R9/0+VznX79oyYVhg
eqK8Kfht575WI1nf4gSRoOwriKeKqXWLR1G8LyRiPJQyWeyq4UWaa4sGkAqcIcJqyn1/bhMZpKTL
cuzHPnyYPSjK2tLyO66/0s/r07figcCvj7wPXiwq8leMndmMa9Fo8AxvBwFNpVAcO0DMr72twqL2
5lHQdki3xndzKbwDNcsrja1ap0yw9M0MhhFmswgZutNBi5MH9ZT5MRnBR1+/GjXw2Y03CM1xaeO3
IuPsmLUdiuAa+UcLqTK0gJxP7aiONXCsOjIPYWbT2ucUP4bN0fSuz+zaxsQNjVoMgnnQbNKfnwQE
RaJ1xggFu4B0+xZkNEp0W/FK/ms7E62T34VcdByyPG+jovXjLFIbiW1sAV6AZIHR2CNPnvK7VeU0
4qWnGrLRgILRdwnQ0+eDgZiPOlp5VQRz9ZBABLCIRAcU3Gn7qIi2WIBvr/TzHpiCtybsbKG6Ly03
FCyv0SN7hJ5lHCoAWXcGGqOT+3b8KcVbaLzuq4X3Ml6b9dMPpTN2Mut9hc8f0rYIFJDoomANbXR/
yXLO2l5uITxmwPtE5S2R/2Ob8cW+nsc5A05MHp6zg4I39yKRLajJedfS5XCQnKcklsC4gu2EdQNd
3QPNWIlFMOWlLYGzSZDe6z61xaV0KCeINgJP1MXPUnY0RQHv/Azo1MUees2PhY/rG3olXIBuCgCu
uCSRIb54LBYjmsFmPQQep/H7wgvviLXplo8k3yNA8ONu3OaLDM5sSMxNH5WWPNZK48z615j417/k
AsKAY3v2JYzXWvS6EmSIJwW64aqzB8TTfe8N/uCTXfxg7oedcigHOxvslvhVebdkNvovrn/DRYGN
/QbmWq0U4EHATY0Us/tz9GIn8+z+Z3fHO3rfIJnzo3c+VsZHJk0nCHlnwUd6vSf5Q9DtVE96svxy
j7tunz0m++VmuOm2hvcA9lhf2IA1eIOztYnuv7b5sbHRFrUdNqVbeGAb9g2OO728qfB9eO/gLND3
m874uXpq0hpEqEVQZ1njZ8qC828ajSORvt+IWqp4bayHXlF0vCVYOYWwTHMkMt4MBvvkUhaS6nKa
FkG2CHZXbereaYjddrvrK71mBuxNANXTvi8kPM9dSi4gLBCnughEjRC8fKAaoZa3DUSzEl46Zm0u
dbw+IIuFByvEBM9NWfDlplXBe00NyPo0gEX7IVDCGzCpAY9Tv2oZz8HQj2d3F42eKFcuehXYbojF
JDMgVHEREOizibUvjJ8GBpa+hWhiDyU0lBOwxEaBJm1HTsv3Rc8CPUEnttmMDZohww6o2CJolt9W
vGklJLCjV1J3UBOy6/Kxn36Xgx/1nBcF1y7jPULotGVpCbuWqfvGaLl5+1DGO2lvYR9BLHvpwf84
v5XQBrm+k9a8OQRxUJKklTykic+XN5XLpRjmBkdFaFInzooUhXjkjKS25NXY1nYSyrOUBgWhFdTc
z03F6jyiYVItgkQDza8Vx8KmB0uObYTj4pdWl3qpbvSgIyxqznH5DhnZLXVi2mJyimNeLwQ49iKI
dM1RMvXZ0t+60Zes1B/Ubid1kFVUvQU8m0drdvG+HKd9Ir9MDbkN9WYzdw9I1G/lB73GK/P6Aly0
5NItd/ptzNIbaqIY4B3B0lt72XBbaRvFaFOhXF5+ND9Y3oQ3C64vi3NbfBfNLieFdraBhgKCLozh
Ue9qqy4wKfkBiZTdPTjQwx966Xw2tuQgs2J3DvFku7JfXqF24mQu2kycykn8yKf/z1zEU17ICWPo
Jrj4KOSOkE2noGiN8Wxd0+mWkI1woMWmT0qnnO+X3C9JsYntOrXsZuHRxF2eAHQK0kUAUhUpP7Za
Di2XSe7B3hakZNFso4luQkuMbCGut9dX+tJpnxpCyv58/6eN0spq1gHWN5g3YWa8RKDzalTTaUTO
JKoXk0gtUZgyJbhFA9y5JUgUjciiAKhh9fE7sku9M5A85lyyKxv33Aqzf9pe7+NOH4DsMiwEgZ0j
V59WXTt40TlzudixBlm0HuIGggdZhdauNJWTm1tdOmS9Kbc7Oru+v/AkstbUcREmOqOG9YxEbSPd
ivLz9UW7dFoYJHqP4a8UZBDYmzapzbYIxbEMxkej29dOpdlL7IQ/s5jjBy7fTeeG6JqejMWU6yI1
gMcPOgtt8a5QbQbd157EhnPsV+18n3ea4caIzu3MmaLWaS9izjoNp+lFSo9W2ztJszdBhHt98lZ3
/Iktun4nY4rDrjarCLY6sAMp3izFTlR73GTIpc/A1J2YoZ9xYibtG0ENzQngLsOJdBut08A/Rd7o
Rp03yf71MfHmj3nNmZHZ5PkslYGefJlxisTkgSD/J+hcohvesJiree6zvKiIDFhXX6Kbq7hNjamx
ZXmyZaCdh8IPZ+l+ViJOZxBvgPSzTmazHaGXRXQMsFnUWxKqWwixu9q4RY7CNhQO8nt9jHC6hkFz
7Cx9bStNEfDTGoxNX2HyocmdreU2NqOUJ47xMEkjZ0uuj+6PQWb5igWwj7nGpEraexrarVk77S5U
7/XD9W2y7h1Br/q/I2NWTx8QWsUgrgvSJOh/aIL5NHfemL7NzbBZxq2FuN3K+h3e6WiR4uzR7zaU
81uUnog/xpk1BD8vkfAGrwJA1ws7qdrMFrQMmfwGsEs70uefhjSjWAEMpuGlmQUyS6VOXkJdT109
T4u92Qmg+BTA5M2ZFnr1XHyZDuZFvJKQRVCZs5pH1iCEI9B2+V1yUzuCYQvP2UN/lHN7efg3tmjP
NpWUAiCBcXWakrdWMuN6iM1Nov5USlsJJ0c/tqPTia+yiRin2vwrmxbSeMhO0fbI89NjEdwirQZf
1PmzqHmh9XOojzI0oJWDMD5Hy+dUc24oOgp2RsHyBnA1UodoH2Ou4UqS2nDI4WSXqniILeu2k2bv
+qjWTinqX8B20JzzBXfEKBIQGBYm9rKx7eAGxvwm7kdnFB/ykNhx91arf1eCpcQB0PbFy5YCrZHb
Y06P1aem0XYGxE+jzlG6D6l9DhfOEaW3z8nEXdhgDknVx9NYlMJ0gFYcyAkyB7zZzhD+uD53jMP5
xwooo4GKoTgNVqi2EKqMhE08H8JuEY8xMicu0svptq6k3BOaRL7Tw3nkBEZM1PIfoyj6gtwNHIIa
c/HWVtf3SJxOh7hRdcrLL+TQi43refaXRG1+gwJIfQF+t/LHWAjb3fUhs3mob/MAgMEy6Kvw4mMO
eS0si5ALmNkxre7MZSsogQbscznsBrSZjnJ66LWtNf5dZPMfq0iCglILgQ2bRNe1pljSMZ0Pan9Q
BeL1sSv0b6O+H+On6wOk38/uHJiADBu4QaDVxExvkgEBFVvxdDAspFzMsPHDMtNtFLVERwlV3hNx
bTXxQkezGiDkoNxk7iwjz+axAE7sMEdKe7DacUpsLW30wbfieSGoeZvQB5yjGUw8oV5Gy7+YWATZ
NKeF9n9dYzyMSpZMKgZ5OSxVA9hi4pq5tZ26/JMI06uiDDx524sjAx0YFGBAbQBKHGS5mOlF/qHO
h3roDzFinVmDTAYKwM3wLsS/C57y28VSUluocuP5oCFRyKa3JGVpSCuY/UFPRr+oZBA9Aoc5RDtZ
5szi5amAKcoJDBeNhnJgP8+vhjIbB6NVmgHVrN7Tx1ts140aTn4ffhCjsqO+svs4eep1gRPzMO7b
BOeyDHeK64hOKcrq54aNHErL2WhCLb2KnCl5N+N9EgMWBP3o1yHUNlxdlZVJBaMCEKC4KtAroyvn
Bgke6ktZJOKhAToTOlJhXD3KU4pn/MC549ctoaAF9BtwJ+zQzDhpmqxMxYOcvFQykHabNELKQuAB
4FamEI040PGAiAhNXTFTGEnJNMWLJR6yxrir5M5DlBSgpbU2GrtL06Ca0vcy5xR51wZ3alQ+n0Yp
irWkBwbhELWJ08Y7MfrA+Z+V97/0ZqCEAbwK9y3GByAhc9emCBT7esbY4g8REp9y+kOXa2dWOLfC
hRf7bp2kVCWUdAA30/loqi5qRylrpUMVx6/yrKKZyc1V6U6NhwBwhj7WvevjYpOq2PfIkVPcIrLI
NI5gBhYNUiQqk6oecBr9Bfpu6AzcmMRyCpnYKVRZJhP04311rMUM4li/OeYvlw8ZCeCuMKsUwibT
PXXykBqaUCg1fTEPXdtDwOeuKLNN0aBunnuleLSSr2p6TZfHYlMr2zTJPF1/E9DmwJkF6lXO7ipk
0pC++Ca+oXl85ixac6EUIdHDAxGamCJkhJsRsSTmQuLh5i79NtDzwP2htIyrCk0h5wNOzJlIRJfj
Yy6qthJYwn3d4lqqnDB75swt/WpmVCjNI74A0ALtcSxGYMTTJDfmPjkqLdH2UVT/HMdEusvmQva1
QshfLCKDO0aEqFdLxGVXS/p9m43tPiu6G0UXZE7AdTHLGiYY7cFIEKE/Cim186FrlZIYlYTvGcz7
dngai9HLDMXnjPriCMEK9FZoXYtCS9hRZ+jrkeLvUUdu/mXcD+77tE2/Emd8LaGSWzmmTTzDtVJ7
euASN17eX9/W4daBz0LrAgvvr2QphOb8kBwnM7P75cnIj3H/2JkJ0FhfZdV4MorBM08jiHneUHQ1
2iyBokHrLepd7P4VZcjsAkibHLM68rQZzHxa4XLmlXrvs93E2KDfcHJSMSrUQGK6ej8RWslO6lpe
UtrDV2VXzwYnv7I+jycjYvaKkJBCHsQuOfbeOHqp4Ohu70aO1LtG6vIgH7zpY86kqgloi+5hTJhS
O1Q+ktjiRBcsx8N/VggUigAeoAz/XRk/mT0ltPI+GrEvkOLdZTfRo+UNewACBk90m9txKzyBM4AH
qrjwNXTJFARtKNtAEPlb8/3EaFJ2hp7JGFeKm9gBY5QbGwT3cWce2iR7y2VeWuzCmzMGmVUjJEb+
KsIeiYrIzq1on8rvjf5TrwbO/lhzJYjTKO8QDjpY/M83Y5s0JJO1KTkmkopinA6lEYKI0RlNkUfR
xjPF7HsjJjKIjWBqJsdZgCCGFdp4bfA2yOrxwtMBLRnI8F3En3oeZdMihzhe4mdUShs97h7bXLlN
pj0h1U75Ncr1TiDCXWbwWHxZEOU/m/PENhNDkVBp0P1kJUfVcBbiJKZb+WCpasL3WritZdvIdtEA
cV8bz5rrXmVlw4AVG4S+eIvSlllmHaNGS3RpwLEQjXKX1fPBUifLJmhnUPou5czxykoCmkcpffFQ
AyaVMUbKDkWzBCvZQLjbwWvxIABEuxlMhTOqlXNHq/IQEzVA64fb6Hx3FqNJ8CFYS+le64+16iUK
0rVe/pccKnTdaHYQ6HjELGgwYGI3ooHjuQAt4hER+VawnjNyl5oSJ8t0EdVTI+ivhxuBqABg8ueD
QdWvifuGpEcwcC9pkHSNK0iHVNpA9dKeqs5VBE4QzGZm/xnXiUnGjWRKLOOdDhL+8gsA/Li0fxau
+fopf0iGo9uyZevbltdmxuai/2MUiQM0HKA/i22IkooFIWKcp8dFcfKv8i5/U71xs+x0p8p2+eCY
HBjF+rz+scfsxjbVauCnYW/o99ZLRR5jESxJjloDnL3hYcB4xphFLJpZ6FKlAptpbEHTFK+/yHSM
yTWEY27txsnE04Inm3T5tPjeOX9GyCzjoDVpT1KMMApHQAeeatGeMrdSRocok5eFn9HoN8jVaCPn
duCuJXOhE50o4jRjz0q/yz7dDZK5FZ7raD6mXTBAXW2AnKY5xI6V3vUtj2mAziUTKOHA/Bk29Q4n
t66KtmIxB9//cVaFwiPVsCBOqgvvuudci5DwYIPz1KgWPaqU52aavJrLIS3SYxHAR9iysSHlLpHt
NvYawR6XG15VaHUPnRhkvFoOKALY8bGcurNs09iGMK6NlpL55eP6yFggyj8n8cQQcx3VITQcZQmG
kh/zV3U0bszP/BeooUaP3Eu5/ZvYyv41kEt7mZziIDnS8/UPWN8+Jx/AHk1RndK5w/YpZzs6QHJX
uR190R/d+qnbGDuXY46eg4sNc2KOPZzAZy7DBHOTC8XnN/nzQb2vPCV2pk1gPbjpp8axyFtJ5mBW
cafl4B9Oj014O6iAxh9HpBokiqGJD+VTmvKAn2vXPLQoKQErlDZQ1zrfq4I0lOgAwYqO1d0ESFHx
Rd6a0r8+j+vT+McIc+hrJUrnqGzTY1jLEM1e9PdYbiQnmSeeENZawEShIwbNGgLsz2YpiywtWsi0
pcdOS9GUsZ/9cKcEffus6fso/V032/kJ+nsgmxed64P8Pw7HH9PMKI1WBrEDxEyP5nQfks9Wv1E6
p4UQcx3Zs3jTym5T/9af+l9p76jtj0iN7fA3AfF9Wz9q1otq+imATNc/an15/3wT4/HyfKzBH4zp
iFIhdLU66/0colsu+DqPwjJ6161xp4AJe5AjzpPSKHGZtbHffFMDkMEm1nukDQ9dh5r4tNeJU1X7
6StOpd1obifJTzMIrwJVnDjygov2UVF2PeHhfdZP1p+ZoD8/8f0gJQQzC10dMb+R97oz5bvBtp6j
B5HHKkGdwqXT+K8llm9NQ91P00s6CVoj2fPcJG6rFjym+v/DFf4xwzj9UrVisxoxIMt6lg0vC4bG
zhQ7d82XdB9/Xl9ZVpf5H88PDluahwfGgGUCEuJe6KJuwBWTe6J1B7bmTTk8UQmrWfZr65ns0uZ5
bJ2b6sNsb+beJ8IOFXrp9fp3rO+wP9/B3q26lU29qMKVFPq2XBwNsPmNutwSfcZpv8/1O0AAuqq1
Zc2doNAxlS0th4DgN8jaRyHc9sIvPbfVA+ezVlJbaBb57/Sw74p0WCqFADRxHIb4VTD9ot3OMVTY
7/FYa0n5qPa1AzWPfVNtM+u3nL7mg51IByT8ZyX1il5FP8e2mv2idomW7Ih8G+WluzTGjTLaxJwh
pMkrq6y7ypNvZi7zEV3CWYG6xlF9Lt/IMXusb/PN5I1P6kv8mB0FXh1w9RY4scfc3YQqBkHqPD3W
YbT4cwu5TrWG5B6aerhyqGunHd4fij4W7gFoH5yfdpJDdkMycDgKBZDvEmSHebQTh4NiuZW47eIF
ifMnZfH1zlnMwQ7zpxnCMbOt5k6LYN/o7DzibN3VsPD0mxhfXKEvVai6GvMNYd12eVUFfFaauKWw
+Er3OyOmXQ1vqGH41zfn6kKfGma88qjIi1p3ODNxdFMWRwW8zEpyb9RQArgvEx/VyRCNuG5lBBD6
vm577b19aprxutVYK0a6wHQlChCfRVN1FOSVZMc/TZnXhbbmd09sfc//iYfXq8ZKO/w9NqVkq2Ji
T7wjs3abnlpgXK6qplKLYlN6zOV5S2Z5l9ftdillRzRiDrJs9YkGsDkorkFQAAE8xlaU6HMlixhN
W3i4FT3hl+FUm8qZbofbmRMlrG/NE2OMK1gWo2vqYYQxEfK5zti7g1HdVF4IRtas3wrLz1nn6SKv
5hJOR8j4A0FH8bpV4DPlIbfnytG6bSM7zZN1D6GKMkpsZDLM3kHbgiH8AFnq9Z255o1OrbOh/dQS
Q27h/cLaLDcRckKuNam4t0aE99dNrV7Vp7bot5zszLgqmqIE18oxKm/0xcnFW0lswCd8a/a2MAXD
mDhRc1/6Ji8UWXWDJ+vKuEFpMqYlm2E4NraT8lUjhWE5kw3Cl01ifBhP18e5dgmeDpNxcJlgaU2F
l+8xKe4asfBSgKzQvxgOyBRFC6Jh97q99dFRljhU6mkR+HxaB5DUCFE3w8nvNKoXjGYIpxo3eeea
R6Xh5mLpiWPjOoCB/muO2a+RkoEjzsTwLLSXV150Kx0MB/JjiCegV44sNO9tturQkEFEiRD8psil
n4+vaYo+b0ITBmPBspUxWexFQxLh+iyuFUAkyoD3v2aY60FOCqABE9zLKbmPFXRF+0Z9j2Z2HFBb
paq7n2DNAQpeL+xyjm1FdgydlxZa9awn38DcE1NloXshxTeM0AzfKDeSZIufZeFU7UvzoTxUrp7d
EenJrPatUKD0zssxsu243/Htn0lAr9j5XEfxkAikl3A5iyiy7qPnobA187nPgBba1JAkybZddsjG
wHwsX7JqYwn7hKANcE6dQU43uQFGPPkhqV9H85Dm8+b/tUYQVj//vAKdf0i+4PNycUPQ9dPfxd2m
796XzC+gsmD6S/goZEEnDjsRQjXpMthmzWNAXT3f/12kC6rJJZzUYZR1pM82Vuzm0Gt5PPLEOVbv
PYi0QHccO5IqrZ+PlMhyX4uRnBytmyxFxUOePTX5yI2g6N7Sprf7SnIb09OGV84UU2/BHu9Tw8wx
WMYMpK/jnBzD7Ecff+VPdwDF78XOjuYPIbX798frBte2POhtwNGDcgSlUTsfaNXNMRTVW/gNLUWL
1r2YP7cROpRSXty95kZODTEDS8jSiYpZo9Y4jXaVjI5m/rg+lLWNcWqBOb3hUGtG12IomVY5MjS7
lzHIyP2YvteFrw086eFVc0BFg7ANGStoDZzPXC4lqqDRleqk2qmrwg0zYuftDIIgLXVAiCq5Str4
18fI9mp/ewjaBw/DYLVBtercaioJRgUNTVh1u9/CEeyxWug+5Ik9bGs3+1A8Rx6c7d+iwFmzbDNU
NlWLuNQw2yM3bzf30ZtyEP3lTXwR/k14ezJClgFJSvJi1EcUx1ISOvpwoxhuFz3qFidMWI02oVmI
TDEFm+DRdz6TQL6ow6zQdHXWi3iBCJObyEn5jO7vQNaL5rGZs9nO69oKQFPTPaiZlu6urybdIuxh
P/0EejhPIjKrNRUh79P0aEiu2nR23O+GYrYL80ZQOcH12vEDgvEb9oKONjYj2YsdWJBqpIMiszb3
edVoNlJfgnt9QKsJGgOvBWxNdDujN+p/SLvS3rhxZfuLBFC79FVLb26vHdtJvgh24mgjte+//h1m
3pt000ITk3dxMRMgmC4VWSwWaznnUiO7HUpc5Hib2PNpiA9j/YJzpy+/6o8CLZuAbetzL/25mJvs
PSLB6O6iKgQO1Pv1z1hT9vwrhENSzmqvtC3ee3FMrK1VVuhKJSAZuS5lNaBGHypatThsIKbkL5Vd
emuI2gzBO01CoHGD/EULgSGolA8YpMK97dfOLTkO3c9Jmt37fc5F0zmXLZhOt0yj3bgIA63pHkwc
h6hTDn3J9mx61shhILwqmflT+02rfqQD9Wd1kw/HWUGdeT+077MZDNnOVPdtuYH9B3H0plTZPlez
nZEykG0o+2zKw3TY/tWa4TGA7l30fItrZlkYjOpmRMsjA37Qe0lul8XcKZ4BiMvlJcn3KfKhTbWx
JZcD34vP64UhbQMjqio66y73qltcUKsjRjq1iYEWG+oCzEJP6u2sgCr6uo6r1gfYxf8Txa/4s1Nt
0XGhw7igXIMJgjDpqmWH+ZIv14VwE76mj/AMGJwIPZsdwbO1Unf5IWlm34pzL4mjUxS/RaMT2rGs
DWo1KgKs+L+acc3PNBvqCI1LDJvnqPE+BiuAWWS+reO52qdBrJdBgu5IazlOrUeyObiu8doOAsqI
9ymhHxqgQpfCMU1XDCPQ+E4GYMpCrTSLjZInSpBnVvEXfplDvRJERADlFDGMFdB9YZTe5akq5nWo
v6dDAKyqkAxWGBeSCGxVLyBAcpwN0KOILhMZ1tqasyQ/6VEC9q0ELbbp2KZBXyyyx6NMlOAXjWJG
Qwtj+anuqLXN8RwO8zxON4Q5smTOqoPi8KP/q5YlPGVInyuRlln0RKqG6mHnNB31Yre1+02TDkt9
Gy3qyOaDYiKX5ZNRB/3cmI4RUIQW1QxzlArTsLK0VN/pWZSre7bYcX/TudqkBVqa4c+xXui134+2
wh7tuEybXypJauQRLW3azpGZlZ5ZNNZ844waIK9ja2rrXUMq8M8MA2k7DwAZpePjGGFoS3Y5rHgB
TtTBW5eQFQCQ+KW5ujOjaa3pOSKmOnxfvDr4aP3U+4FpdS8DDsD1w7F28SIqxJMMzedo1xbJLuol
x1Ci09FT4/xUreZg406KjChBRwU5KeVHWwGsSUHqmS7Hfi5uxzQ08i/FGG1G/WNSTpH5EwwcP69/
1UqIrCMVg7E6dLoC8UxwuoU70m6qYnYyksbTFOIVpNhYFLhn1QaACl41frsucM1DQeLveQledxUJ
mhE4Vu2spOzUbTrVK0CE6nsf+tvy3J/AXf4XwoB7y5n/gGyJhq7LLc56ZpeAcQIUz344sW1fe8ML
PfjsPjvUkmaglZOLHo4/ori1nXneMoEsbeB6UVzPiWN/JFXyZqpM5vpWDelcEv+SM0nmGEUgI4Ok
+TDmOwxNoxIRzc8gqgDw165UbosQlO8GpjIxYvzikFdMNWO2OaueJau7Zjzwhi6QeDnKq3hjMwd8
ehWr2WlqbictzCefkil0ATr1rH1tnuo6LB7jgnO0MzJ7NH0qNC+Ztmb5dP1DVoJ03j7z73cI905j
10tWKyU7MdZ5ADZRa7Bn8taSWAYJteYyziUJ9mRVhTViqpedik36WMqK8L+nsISQ4UIRwYbsOJ3n
IsKCprNvl0HWbLP8SwZoqZvio34vE2/4WNCS4JPXeVc8O3cjNl4WM69VTvnEASYLAZ/HmQ0vzauj
RgL2mg7mFT00e8u5q3p/Ckjrub3XfGsGXx1/dC+gbSwar9VBWPZQD566tRs8Ngtpz/rqsUJDHygj
OaKOK+wtK5aBajW+pj9MIFhfom+DcsMcFKLmatcpN+gJSMxvhnU/9d2GDS3AW9ODmfxHsCb+utZh
YQDsRhMlgAsFP9kt+aSo+sBOL6rxBkYkz3FApjOE1AQ8bKANu0g9Gcq33HgbddlFtbojYH9HVAVC
FT6MebkjUx3VjeNMsO8njHyGe2O/vNfbdMv29uMQPgMKzifvbkCAgNbe9BK/tmbyf4R/SniSZGiK
yljYCejA6FRobxiRttbzTRTtnr9FgcaLHmaQgl0qaNK5Bfw1gcktB6vyqbFpUewA16lvvjTPLkil
7bCRMVz9zohckyqkh0wMKQJ0mGsWDMEYFkEKBL1Nd2/40exNXh/kD8pBD7/tu3vzOH3ZFk/D3XSX
7MxfZYAK8FP6ft2N/c5nXPsg4WmeYLi/dUp8kOlph/at2rwnfutnP29rTBwMQR+aJ3cHsrSPevdY
3rj4xuZGefrRBnYYb91nJ0CvwL7bxbfU+4Z4bqviv1s8e9t/yTzqX/9YEQjw94k43zPBKLuy7mJt
wMcCABNzZuwxtXx66nwl0F5D9ckM+110R177fefvrov+fO2gkxnBP+/MRtFTzHFrbW1nhjE3J6qA
4ANAk26yQcm4h3tCli1C0ve6PK7J5bZg5AnWiY5i3iwmllcqPS+Guqm6k/MMRYf9D7RoNi8skOVf
V/JdHE6U89oA6BVE7oKTMUfDYZiQg6B0n6DBoH9yteM4Gp49VYGS7+seY8KS3nB+tETlbABz8Wwl
oKiJcKO17hDXZVl2JyMzb9QME7tu8rMZ9M2gVb+ur+NnTwI+NwICKhXSMNUlmHc0MSN10Fp1ilty
BKwEXlIySsnPkcClCMEonWwsKmuuu5M9ThvaVqjx7eo6SB0VPTKSO0GijjgPVMy51ZspZE2d8RTT
fKNHsi5omQjBIEhlZaXac3VmkAnGppfFr9f35PNZwubjqQ60XPzzEzVL0kZlPZgUe1LNYDDBcFab
OMGSloFJyzCrx18uaSTzvjKZwpWOfhuDRBHrTizKfN2q97MTewV7gD/x+gG9NsbuupJrywiwBAAZ
cIJrAPBcXi+ZntmFUWAZzWW2wtnOgAhlka/XhazkGvlS/pEiXCdj3Bi0VmHetdc+AxYsyI+vUe8t
B99Mg0kyEL6+hn+E8b8/ewOkXVEuplt0p9mfZy99c793M2DrXq7r9Dn4ulRJOE7MbYCeH0HKtEm+
JC+yG3jttP5ZMWBoXCqhjtiFuIPvMVsjVJaT6Q4I8E6Y1OgNyXW15ubORQknacwrNJwt3Ie3PyqA
8ACd9ln5r7CouBP5etnoewQdCtyc4ExVo07aNIWUZVICVm1TVd80evbe9Y53fWfW9fkjiZv82f67
bpJNpdZ1p7JwCy/SQFusFjfoO3pR6lISAa5aAYbMEfyi9RvTv5eyzK6b8sycYWt1HBQJuvHU9wVB
2XWN1s8PImtgoqMj+xMPwIge+kpdICZpbuMWTdlaEypusa8cIGwnoWbHd8Cy9stY/wqg5XCKp2/X
v2BVTx5eY9gaEDYiI2MaM4B0FKQ70fxb6UJNeowTWXuxTIhwcK0evOosUaGlq2ySMbmhyvjAlFTi
Y1eekuBqQjwNHAKOLqsK3iiKXaW3jQgGwj4iZJaIA0RQ6gPxkTUgWM2ZR5cPbQRWsw5asSnMBhb2
JeoRZXZv5qWv4Qlap1+qJdldX+WVwPHyy4QVQLdKnfaNjSsHj8hAaYLoqUGj+69oCdmdvRtVdAUH
9rN9Zw4b66dzcqLWM42T7F3z2fngM1BTxxtXAw6+ONDQd0bhRNOA4b7c9RPtYdLUG8oOM/NMS1p0
41faZZTFM9V4TaMpmhc0BZ0VRTHn1qh63o28pN7M9k3+Vrqh+T2u3/DG9dDpqbAPoAlJzu7nqw9t
SMDUAeQL4i5XBBl2qgkgITZGGBP7u2ndNPn79d1ciVkhgOMTGCjnYUyZa37miJreWEpqZMOpa8fB
8twqJ+rtkKPSf2S946Zb/Nl9VxWn1wODOQuo6PPa3mkK+rSC69/y+WhhgB61Pv4mwHSoWAEn+RLn
TpRMJySp1TQACgfZZbNFqgA8fjK8ic8OGMI08JXwRwFHnbnUu1eYGgPLcjoplO4NNrd+pcJnTNmE
t2MhC51XVdPBBgQMEx21TPE0T0vZO201ndDmQg5AgrfuJgDe7jWbZJLIYlUUutcceA2QHIkN/FFq
kbwwBig2A7oKs6l0p5mlDkhqDBte37DVNeS0L3js8McH/5Rz23HSoU4ibTplZdp6sbZLcuCOzvMU
9ua8hNeFrbSRclwpZCnRCsKnIYQ1ROV9RDRdzScyKe6DG1vt4JVmDGQrAAq5ix/bc5U/4BxTP4/j
ZmOzzm4OaW3T96of8Oazy4hOIBxWhy/dyCh7uf6Bn48qvo8jsGIMmLO1CSFK0/fAqMZI4ClC8/AN
s42CT3ZpkmX4vOa/OZ4IjNfhcDjCZW4vsa3UujKfagx03WAKfz5YipLsu7JNvxBjrCUdeytaYXeB
iYMeHIxRC6+k6yv02TQ5duaf3xJWCAkiLbJiYz5Zj/p7vrder//8Smni8vcFXwZIlxjUcvh9DZwC
3/Ob5LR3Ww9DYNUzo/zfEnmfr6BLecJemCzTe+DUzujbBFXJDW236mtmfZ+a7YReUcd4mpRQ7Tyy
r7LER5HOG6fHJvlZG7IZ/pXO/8svEbzZUllmXE06pmvjUO9vrDerutWQjqvfsk1d+KQwAfvq9vdv
khXgEf7lvXgpV/AArmYoC2o386l3v1Z10OS7dtmwaINa9Wv8g26vi1uzfUwu8v5VlScghOeMPoCW
hrXFckpzDdX3Mp3RWx3du2kdeYNWyiCIV+1Jx6WL6ItjfIsQF2nbcYj/cjn1uhZY6UcObP0v0f7b
ou76wQHqeOpsrmu4dtos4MgA6hwtFHiEXHrU2VXbVB/JgmeB1W4yklWb2e5kiSr+K+KunUsR1rGm
bhJN47CcnKb0GzXaltW2v8XMvxfdOG4mCWXXTgk4fADJiac77nfhVNKOFhko0JaT68TsjuCd4NHO
rveq0urb1ihPQ5aV+79YxzOZwskc1GYc4aQhkwwZmoSqacvq0tn9jRSU4JEQQyfrpxk1xNqd3aWo
/mpGdwue8a8jepUkQtaMnoMLupyy0ELAe2kSUw7q+Z6gxKx1U3wbq/ZGi/QnajtFMKemIVm4NRcN
D41+K7zgTMzXXkpD+lIpo4qR04IrzhudvvuBZS7uzKKvJTfZSugJQDNkEjmcIRAUHcEw4sFYjDZy
lhPaHvX9NBWgCMnb0gf/w+wXOYlfhg51R3sED03dgKDZHl1LEi2tri5q5zqiF/xLjJb4YIpqj8hd
LMibHrIcJPep3s9BjsyJnyzOz7+wGAdduDxKgDRhM5dcY5MdAVbNHqZ2szCVeE5TKf5/l4I5Ahtd
ChzXVCRZNZmi1eaYkFNpj49Fntde7/ZP/z8Zog9xe8VOKWw/Z4rqpUMX+4Mrq2WulMrRw4Yox4RH
RIZbxNe1c7twdDZBCjL4B0zbtje2M7v7aJq7p54gMZc7LbiyYkD7U6NBf2k8W54axXNYo9E7NFPF
3YztCKqIel6CXrHSL3FlUD+hcyqZ5Fo7OsCAQU0D44jgIRbuQpTS68JlGkH/ZxQFOa6n09AB8KnP
aH66vvjrokB9iIYmAJ2KuLlKphVxm7vk1Cr97Gs0GZ7L1jE8c0YnyHVRazcSqpYAJ+SkyqDfuHQI
k2mmKW112BLp47sly5bQ0DryN9Z0JkVwBV3DQC4Cjw0I6t7YJH1V7i3aG5L4YXXZQA8NzF88qZEp
utTF0eg05FasnoBsAQTOAb2D1aJld0hJWZIjuDJsA8v9I0sE2K4MNOFkikNODBkFVICcphiOKsgu
xl2sL6Q/DnOqg3C8XYYm0N2azTs9dUnrgZ6+Rcmemj1SZNSwPJKabex1jYnR59LIMKhwfYfXV8UG
9CqxkbUT36bgWOiVTo0IBuTy6qB2tvl1JmP7GPWlKym58AUWAw9wkaKRD+8XdEgLRwQtcXbVubmK
7kbteVrM96bWnhLzFKsYAEH0zHtLOklItaYewKb4HQMaOBBRXW56kxhLPbWQOTZVAnh5UF1VSpJs
0DwRS0StRToAAwe/GvYecJb6pagZ4cCglpV6SjKg2d90VjBFIbhnm1ESE6wdynNB/O/PHt5RFOVa
5pTckIsHlqQ+jZkk8bRyMeJ6QuMG8l2AkxXBjUeDP7W5VcRtfCi6dpsB3cMzR4bGlufrBrgWZ6NC
y6nbcRZsWMelOvPQJO40QB0CrHNfi4fA6hJjk07NdOcYjeJ3aTkeu8ZAZd90bq3emV+ZoleSVV2Z
/EC6BDUAxKqwFVVMIFcUs9Og6VXRJmF5cUlvJwOz+dpL44AEQVP9+mB0APiJtWCs8MKfrbuW9mFP
h3tWlnuliCfJ0Vw5Lxcf5FwuTNWUrjJq/LwkvmWkG42WNxFWoZ9HLwflZz0fDVkT8IptQSYA4Wy4
A7yxhPPiTBWIxdIWMmMWGNkDKWSz4uta/ZEgHJMJTy63ayDBaJJoQ1HRc6dTP6bPzdAgmZE+VlN0
rN1R8g5ZSyBdaCaY2YK0bkWbTj3NxU8rf1XuQPLglcv8JSPGtsxSr+yCak59V69DTNTe5aWXuhIA
1pUqCRYXvNUaep7RoyWCpBdLgZhagY9AV5aOPpVKGf3cNv1iVNGsWTAkH6NDZnWbSJ0sr8j0oz7J
iIa52Qhu+OIbBLOyW9wo7ox7sBnz/o0oBC+/Yhj612lApLQA7Ps45oMWLKyQEWevupUz9YUr2Bqd
Qk25+jamERTnB6JX37DfFypLJq87lT+SxAu4buosRssyfOSJgkYePO93SF5nL/WX8d54l+GmrNwy
WFKgYqH8pCNYEk5NE6VpMmSNerK6o6GflHZjzJJM3MrtciFCODbDoFE6jzW8k/UDGgFlUGNv8ejg
Ottfd8jrm/RHGeGgdGw0R8vCQWGLjw6hnekwr7TKezpJArK1+P5CJyEgQMw5g3gJrqBHfrbO9w3b
WK3h68aHhjqlkoyBqvpKpj+AiHYzOdtqwOalQWPMm3mwXg2mf5gp+Xld/VX/dLaXfHnOblcVbzOV
mVhoR/2WpAGJKs8Ag336vVXuC/VeT07X5a09hFF3RorVAi4zZg4FgUWfpRlyFIgbBq+BrepASXiz
fjLNc9CpVD21sjbYdS90JpHb2pmKrFzIPPF1b5MorGowJi3utgIh6hxvDeWtzI9jr22rkpReO7yY
ncQVr94xZ+IFB9Szegaxac9bLl0Qrjpq5rVxnYWSdV09lKC+QDYD8JlAlLzU0i4nAOYVEGM5vva8
N3D6F0B0HTUP2RqAa/iyZ8zqET0TKJgzyIhSVMpwcAzwh8y08XpHCxX1G6uSoFu+XldPpp1gNXHf
VeniYg+rsvre9rTwnUxVPUZp7l+XtHogztQSrGW0Z3ucJ0hazC5k5mPuhI2+a62jO/tVtfhIRkkk
rnqgM4mCgbhsZNloQ6I9FFsn2s3D15ZhaG7YXNdMWENg/OLZg+ct/oHGD6RMBAuZDICclnp21Okw
B6liPfZpgZH6/td1OcIK/iOHw4OjbAVmc3HYHdNy0bLoSX4sWeTeZLPr+EhrmEGdgz+s7Mdm22BU
dV9qNZBdMaZ6Xbpw3P5XOthmkBKyQXUuvOHzmeVRjKbL43B033UZbjLfi7No4vev68DSR9oQFBqI
GS/XMEu0PNIZcGlxPYXoC9iDvt0f22HDqi9auy0tSQi1tmfn8oR70J0wX2srkGfjQWIouV9WpWdV
r9fXTDjKn7QSfEdZtWqhqGqGQeUJO+TeLq17b3XdYXCrXZZL0pBrO4SwF8N3hoN0jvjagv9y5wz/
PzbGQvySxZOPsE8GVixeNP8opekAREYqHs9wwT9VZck6Skh2rM1yY5CdUgYciccByK6FdDKlAV5p
QZspkmMmHOdPcvnfn103VZXoGALFllnszh22HWs3bvXQVzIFV5fxTD/hOJs0V7Wyhn4jCHlOslf3
quGd/brglBR3LLqBr57Wcl6ONxKT0MlVyWFdlcJH1sGHipEnIhynsTKzejIVHFa32mKqDrAzhjdW
kmTlqnmfSREPkWsmNkG/BdipX6yo8juwz4+UhOX80erPf3GUXDzvMamHHhOxh0UhLdxsQ/IjLmrT
08088vQ8JYHWxNlWZSVaBqq83V4XuraM6BbgDpd3Yru8cnlmcnERqTCzNAcy70fXJz4dUFjIH/9C
CLKJSGXxyow4xRpBXVY5RX6cQBAzmOQu7sy7aXafrotZ2yy00yA1YYIfBjSyl7oMjA2zltf50Z43
efNmG8ciDjAVGOT/mWQY9+G5JMHrjQNerIpW5TBxb59wKmOJJ1jdFpPnxjA6yO37UpV41Ke+6iAA
AM2hM23JDB6QWGLca+4GbT3/ChGOkEUV0oOMND9WbRjlYRkf7GK7DJIgdlUVPsaAZkfMWomd9/pg
6EtORmx+E5L6LgNNVYLb/PrWr6mCxn7EJuh1Qw1a8Dn5UkYgKzDzY5OExnTrRr5rPOayphKxp++3
gz4Xw+OXs9NC0NzW2npKj6QBNC0dltFvFvWbOpfISC+RFQUKYzSoLaBSTVEPrPLOrvzSUHqPdNGB
lYB10+252GbGqIRdY2EWOOUo3/oy+OY0GOE868uX62uztgFnHy3OPzdqVYFME2szIrNeb/UlVGXl
wbXYxsT+onCN4A3UOZfrAhzULB6aDhxa1k3fP6Nz415D25E72F7Rf4x6E/6FSpjl5WkEtP0RYbsB
iFSWvTpmRwae+WDoTHKjNwUmZJrMlDjItbvSPBMlqNY0BmrVWZ8d29AOZbPpq1uj8lYt5HWREBcu
/IWOvdrwdaNoWG2Z7Sd4JrijxP2uHo4zKdxvnllto8/xQg1IaTWwE6B4Yc7Ud/u3xepPf7EvMAP+
QodAkXus1VRkw5UhO3bpm2k/LvHjSP9GGbQIojAFwlkigi+g3FXPFCB3RzN7nvnM0FJ4lvsoDZ/X
niLgRv1XjnCZGG6bK9qCWIz1emhWqW8oAFdSZr8FBUEyE98F/fX0X3Mc/3gY9LEir4z5S1QuL/dq
TmOznUcETzOgoxJgRjXqFpRbyDjurCL1k+gHGJR8p+1lprhq57yyjzIG0r+WILgqtWwCpF5+pBk6
QaJfLsZw/8I4ziTww3Bmhmh7QSK7xeNuip7H6YDErTf2L9dlrDoiG2wUaENCn4LYOJCkljVaGZ5w
TrElqQ+yHV0NXbQIzf6USTzDWrhhnskSVqwdh3xOFcjC0MVmKUdvMu6jeGsbzUYzqWTxVrfHxby7
xVtoPg0DJtaCnNOMEMqJAeFDUM8qSyrJnIrN9L+NDz+NNw+v/X4qYtuT1Yxdk+XH2Hx0nRYzhl6b
HpBQfFO0sCtfjFNm+IS+Rk2YYQyn1T0dpjkF1Zh7uVZsru/l2vqi/QqHAXAkGGkSwhNUW5d5ogxA
3sDOLNijNmAe1c09hz2OkysJINY8MbqvgAaEfh7EjkLAVUY6CkcEsSPdlwTEU+4tQ7btukJrLoUf
bACREA7TJByAWXWraCrn/IjKxiHLGEYSaFg1xMvRiAW1aKBjsL80FVl9bM14eHESVG9Yx0+1qs7K
gQxHkL4hYwEE6Mofp3x/XbfVzToTIbjLvDesXoksiHB8ILGcVPM20xvgd2Oo3tYlmyUTJpw8BuZL
VTFNno7a5GN1bGJPb9JNbAA71pDl2NZcyvniCbum9JPaZoBwwTGf7026oMPR8ChAo+wIdU3QpmjS
MHPVGHWTD3IBwAz9bJeekpVuk2hVmx9ZizyHV8ysBGy6whBLkkRTXkH7iOEW6rCi8EivujWggdsu
KOdSezfQzl17aVKzykMY2v9gjd0+sDlPs5CDBG6qhS5+GTXjR+zyQWK7jciXZLLTyLP6PHroqepE
ONxDk94qOZVN9K3rxos/4NAEfpIQ8qjOlOd9xX0MRX5I9eIOozCyTN6qELR9Y14D/wNP7uUCAk89
JjPSeUclyj1tATR/7RHj7brJr54qgDUAmYm/bn7XUc/uM6bQAi+OHI9AYATepPYyh8ikyzC81oI3
+HuslgN0iE/oPZmz9I2j4pFWI00+BhELF/PQqZLju6qLxQG1MA9BcAFcLlgytUVr23B/mNpx/f7L
9ZVa3Q6bYKnQhgU1hCRD5rh52jr4dRPMX9mdDQyeLpHc/KsanMkQHDgxlNIoUryY25GZ+6gsFHDA
OW1wXROxOP7PFYndxpg8gBo/ocYtnRIt5sLfzIDsp95XB/WRIQZRx65JPZo/mTvwDvmk35rP1yWv
+Tw0HznogsJwLzLUlzs0zXMyW9TCBZWyOWzjvkU9oVj2yrCUN8pIjmBbccPrMtf27Vwm//szC1d7
UmRtZ8D2inGzkOqWIXXdon3wuph11RyA8CEtjsyK6BLStkUfsp0fE0MPgO8c1JkRaKR4cHuCMT5J
x45Y8f69hb9J6NBLiykjsXe3IONgVPEAW3c9dbhL9KA+NEVoAbbQ2nZfdzJ8z7VVRCYZVOscXwF0
9peraE9FHNMOSYO6fACfLlKiZqhkskGttUUExhdmIS3eMvIpZ53qhckGYB7XJtpyUb4D71zh3gyE
HSspgs+qSpgsUDU0O/JiyaVK5ZLiKbno+TEC4BJyCt1oe72M8HlVozMhQvynWFaEbIuGcKmc/Gxo
gKy0WfTJjyIn0PvH6za4rhFHvgFVPQ62YIPlXGQY0oINDkCiL8fHKW28YZIk3GRCuMZn5ykr3Xwk
BYTkPTLjC0DnBzMwiWzMRSZGyI64OvgjawXHtuu9KdnmQMqSBGAyCUKAMrBlbsGIiZQSAIarwUTw
2gJBX5I5XHPpjvHvnoiJqzk2p1ivsVyO2fpD33rN8hc1Mh5gIWmFKgK8z+WGAGLMLCObH5rM8mz3
PcvyAJRZkrh/dbUsF5c4Rhox5iPshwpIBldXoIdJfhUY+k57Hw+4/6cQYUuqlPaRQ538mLag/jFv
2VzLyyFrwQjaj/9PE5HKKQdadp1wT+2oh/qNRjcqDWPJbbAqw9YJkOxsjPaIaAlZBPSUlkUIfpNX
vf9V6NsxOdaGZOdlUgQPps5OmmAsHU5ZvS2CJlMRTj8Mg8SrrEtxMavLgc0xwHFpX82AF6yWZfTY
msVOSw555250TJiVb9e9F99csbaMttB/5Qh2HAMlz66rnB6XEh2YLoboABCGxkfHzjCn8U4H4ksD
LpluQoxd9qh0Y74eufDvmfvc39mxlxvSyQb+5Z80Q1ZZRYoacY9oDR0zcF3ivzgWy8PiaGDt0NAM
vqedr3d4rxCvNT6q5Uu9NF6tG+H1ZV07uJgewL2NngcT9eDL7TOWAq90d0I7QrVFEaZubu305bqI
1Vozcm5o4DNQukDe6lKGhTny1s1Q9auAkelrhG6NdL6zhzZk9Emf73sToDFgVjBbGebcysMW07F8
PhCZexS5hdtoLIlO+xjObym/KaU31p5JDx3xUd7+dV3JFVMBIiimAxGa/GYavtRxSUBzP001PWaj
uUPqD+xfG5rvCllGbl0ONOGj8ZjWF9ayXoAcXasNPTqG8jwZ7dsw2vtijg8lnqP/3d9Cpz+y+Lec
3eUxKWuWFx092t3BTENolQwSH7USAF2IEDZIq3NzLm2oA5SB1mdpN3ianj2AUPwxn+gOwxCSa33l
wsW0Hwcm4XVH9Kpc6sR0vW5LA7ZIktfF7j1HVtZc8VMXAgSNqIMRmalD3LgoCBjDWpu3Mds7D3GZ
bKym3RrV9rrlrWuE1DLh5NaIwC81qprOVKnGA5XY+lA08wFTL1+ui1g1OvR7/DNui7vxUsTkLrYy
zdCp6/3iZ9XdxO4uriSX4qoeaPTi06G4RkRsmqklUa0QOPhiYrvBMTfJ9N+DLVxRfyTwLziz54XE
blSnFGcnsTzUbjq0c15fqBVveiFBOJ3IzetsXiDB0h5rtO/Q5ieKqX8hBFUhy0HWDJlyEa/CzGy1
jCnuC2bfVO89RuDC61qs7cS5AEELa6xmIy8gQC+9SPfG/9hEyF+neFcRsCeiwgV4b+EMkoYMBsrE
UIAMaKg1Y3+Z3R3VbM+eU88YH9WZnExNBlezZsXnYoWDgjlBCky5gh6T6Ja0H4qB/Dd63GNZmWnt
vrvQT7hTJ6SgMkuDfhl10mNUaBhb6UYaDGb6QM17Oqv3M8YJihG4KQqLZPM6a5feuZ5CmByrQ29o
FcQ30f1Cvwzj6C1eP1fhbJZ+G0lyDeurioICMjYo22hCjJQObUIrHdLASJ8ARF0zAoUeClNG87sq
R+MTSDpmdPGguTy8eCmrieFi99BjsfQHszwU9ODmEtPnpi3EYrwNFOP2mAPGn4StU2wja+IF1zhE
ROMjNJGWqmUihO2hid3aMY8UDAM4l05uv9rIugOAWXIvrC/Yv6qIGDq57SoxcXC15gVvfWGjv9Qb
96+cEQhiOYInIE/E+5RUaCKsm4EeO+fZiZ0A7mis6r+4tNGMBJIAXK3Yfh5BnzludVaaSOmwZLqi
FAGrUQxRMrOS7D0//5/2/vfrlUPKIFV3KWXuCg2TbpDSqlaAzY/IQ60eGjYEmmzsZs3D4qJADQdw
EhpYTS5FMWUsgEmj0qNblU3g2pT4yH/PkmVbszRNRTMpaCSAGya2JSmLZg4paHuPWQq0Gz36tmhp
QF0iq3qvWRpeLziWqHWgUCC4gGronNKkOiwa/T7bfPQc3U9tyTtzVRmkhn9XI3iYfblkVC0boEpq
OJkIQ4aXlgQgHb5+760ZAAbM/0+ELYQ5M+h8k07DrjD1UDUZWs1vrXgLGGnfzWW5zDUL0HnnhYNX
Fx59ojp6mteLObBjW8cbPLx42vm6NqsSkCflUJnoCxMhKSiIEpEAQCyiK7mngHO8+IvmOiCh/ZEg
PP1ZNUym/vt53L61OTsU/S9Cn2Ob7q5rsnqhngsSzn8S26lmFFAFzY5RfJizQH80n5FnngcMVwXN
+BcR1rk8waCzXnfHhodxfOl4H0fzyGzJy2ft0BgEDQiIhXgzimBsTt7PfW7hcQUMj63SWF4O/vSl
+x6VjUSbVUkYc0e3P84ncAIuT07NysbuVbhonbyU9YOLrEKqowbGZOjma0cUc1oAXcQUg4FMzaWg
xO0i4KNMv9+LAK/Zwxhy6bW2ZtbnQoSDAy+QV1kHpxYDlQQhQNtZkvVaVQMg9byuihePiN6QGX00
9AMkjKz1OtQkW/ODmJK3iEwI37SzK02PVcUCAgh8ZsoCt//FD6g7jsH1kyOTIoS8ozHEeZtCSlXE
ZUAHx/Ynp279KMtk3SV83cXbE3xB8J6YaQVRJN+3M4Xq2SgSzDjhJf/V+kVPxZJ7O3Aots2rrNi0
5qYNzIf/w3QCquRLSZRErlIsGTu6zWIFS9GMP9u4crwkIcrjXBRvg9VrEptYPUP/Q9p39kaOA9v+
IgHK4SsVOqltdzvM2F8ET7BE5Zx+/T3yvrvTTes2sfN2gB1gF+gSyWIVWaxzzgKDNPCAZ0Bf5dqm
BHClKqZJhlQa4OlztOukIUoOePrw+/aSrVkCe74M/wMnMApz15aoEIH2NU8zX9L8BkKHZXQCMp8I
NYctfM010Nq1cFjqEHtlG9ZHcCCApSXP/M4NKvtHbf6F613+PjNjZd4LZg1qPV80Dl3ho+067B9u
T9Way12aYPYQcFqgZ9QymIi+jcMBNJzDAT26dqf8xtOAzUVKrIUeUH+hYdKCl0Mp5XppJDwJ5VDV
zLBnJzLrKnjqX26PaImQ7CZC+9QnyRMKb+yZXW7qZgxrjCgBj1mXQHVF/05f69ozjcLOEp6662pi
RePP0oIDTAEi3vWIoPKUimVWwF7QPDRZdCrwRBCK7SGOdYGM6Y8w/4AGjBTMnKVb8/JLw8xU1n0g
S1kDw01Ub4R5IhPtvSA7pbzG4DU312WgJdB6iUsqSyjRUk3LJwtuLnQbo9gH3eZvnjzRhfPHBOPp
mVjOYwM8lf85WdSeun0fftx2DN4wGFfXKwV0FCIcQ2pOQ+ym9GjwENg8E0zg0dMosGoTJjBTwElg
ptRi/zejWLpjUClXsCDX7qZoMQC+dZv5shLOHpQtJbtWjA9tkkL3tqW10IB7IsoFyBR4+mROCXGY
l1CwgyVzbAdgMqQeFzkNHcVWPYq2AQ3xYxfo1XauWult7mXew/7qZP6xz7YDlSnVY81AqNDFN6xX
kDz/3XqZUFhZyHr0L3u3DYV0ecfEFjJL2wR7XzHbKg8asLpPL4ww+1QwB4iNGWbm03DYhCB5HvoT
NeWHkkfJsTphF4bka9dIA0vUp0xDJMrdBYGGyovRcI7cawcH0Feh/xuEGzgMszYS0PdVWpD5SiSS
uj42EP7JRYG4nNS3FsWRI3DBR6fxomp9PRaaz5bRCMrnWASZqBWJHs2nPjpyM9LaiC4tMYcurdWb
3OxVZEA5dKL8Oag+1LT32iYgZb+9vaXWmopkkCYtrSOAn6Hn8HpYAzq+VQRYDOujSMkMqMVBcR7M
zobcRPoGmlOOvTWXuLTHDK7PaE+lGC6hzJ1v9PpIKpBUmrlOwAnkToAPoKN43AzW76RJQMAu79tO
+27Jo10lOidyrU40KhzgggArESoE12MXgx4sCHGU+524HyLF65rANvJDqz0GA494ccUWbh8LXgkl
NRTLmXFTbZxMIFepL5SWfl9Nok6UMMuIMACQZTRZ4SxE3ZyA+ckizxw9QKwHfBmOARIWmNkcWgb6
SiWsKWRrIer4UmheppPRIpV8P5WVayn0QYqPqdATMX0bB1SUpW9S0blt9KHknXd77VfCDj5mKfSC
rkuV2eYrfQDlvdaX1Jet1oOeeAOlU2FDq4LjY+t2lmoSUgRSOHP+yTUtEnO5o8BrxJUH1E1DVJWO
LvBYwxYwt4oTGZal+zLJyH74gwM+MFHXbiQI0Nu0MNH+BF47MidB7nSjJnOsrGwcVMj/WGGCtmyo
1FBiWAEb75DXXkS9XE93t5do1QgYGZfuJaAe2UecoTQg7lsPFGRc+caQHzJwzwT0b9bnwsiyVS4u
lWWW43pv9nhEATY0fgqU3xEpFE5aWHWC5VEKt32UY9jqciJkUKswMJJeVvaJ6P6eJ9usE05x8fN2
8GXtL8wwIYRO2iTPwUj9MAEntbRP9HuI2m9KbbKHVn008fwlhycpf55EcFXrttWMTlA1jirfQbOO
1K41+kb8Do0Yw9yCdAN72ReSZlcM0BGU7rUdumfdrhTcoDmavJPbWkxa6OpRTESjCPpwrheil4eq
iCSF+mlBauFQ7ZLX/je0KP67T11YYUuWWQHCt1aFFRxBcbazkwR3rJYnILM6FtQpTDSk4EGBLfOO
oFpN0sVKrtgBHnhmEMY/BO031Xi6PZxVQ+BOw1kDSG0cYK4nDcRhQge9GOpraKd+SM3wV91ScGkF
mbDRwgkV7BJp5LbNtW2JFPWvTWbHzJEwpE2HwSFl2Hr2Pkp72nFyxdqGAZoeECrULaGZwKaKdhxQ
iKexj8cf0mbHxvhRGBsehaK6FiyBV0IGQB0OhVJmKFKclnKYwUzlqpveF7bgWsidYFc+FPawyWMS
EoNIpLAhWedFXuK+Pn+rbWX/3LvaNnyo7UYmw87Y5DZ2j53sEuclJ7kdb9Jd//v2rPM+lal89lMX
BdSIYp/mOAs1PyJlc9sAS9O0xA3w7v+ZDGYDCmPfpHKAyVD0ZIP3OE8fW9KLT1DUdMdMQR/LvtZO
au8YRgEGN061kuVDZM1/osYvAnEwJGGudhigfDK+G5R0M2ne0H6ZPJv3/XvwvX0f76qIRCeU/G6P
fH1qzU/UO6aArV6Hat2LcVqA46UKgUdP89KJwODM2TYs/dg/A0R3volUBiCKxeRMPcgrJOw69sF4
osVvASSbDT3elh1JiNpQcLEaBA+C+eS0Y3pWhy3eIPWk94DwXJSFJu6jx1rwQFXh3w9iNpmVjUET
hkA0G1FOauAeRskeZcNWwRQ4j5xkvj78hboCO01C/w0TqrQoysSoy+FeDYicggRclxFJgu+RSZLu
qBzzH6NcEKX35D72xqN0FicvlB4KVGx6XovW6sgvvoXZ91U8CSE45kARozvG/HMQoLJTbAudlAnv
9XoN6wLUo4amIFR1l2PgdYhOwUFqaQNQ9oF4ymMTmJ2WJNJRqPbBZHhBCBHK1jGsp5K6Y7md1IjI
Q8+pxK4evS8/gvW9kuI1QAKkHDf44dAjatlzcwwJLUj41H5YoyO9xWQC4OGpeeJh/9YSxqVxxs8i
9L+AOw/gfxBGO6P+hicru6k54WuJTuzZZ+F3VwDqwSSzh0UL2iTVOGOE9S7FwVeGJmq+H7IfouL3
/TtaO/4iQwGH8klciuoIW/WD/Bi01DQsKzoXK4qXSXR90gJ1H15nwloFFWR9YIZfira4FjCnujAu
AwEteLGfJ72dR+dKMuzlNS+gpW31AHEgSuOSeL4dFNfu4gp6p3CIwTMICpuM32ZKEhtZBLjrWFpe
Naf2nHpB/QucnZKfxNbRmp+lfN7HnKMyqy7yT5jESQaNzzgN4jXker9IYlQq6SDHviX/jOURD4mF
C15wMhSHPAodUCyjl2sibahDlGwmOm22uGNxKhFr5w940b8fwQSrMchp3GggEBCNb+i4swfQFADy
uYsNjhutuS3OUmhTQ6eohDW+Hq0yZprZyWGC0Tpm683vbUrC3qY/TexFzv1gLc/hSQFQEPTFQQ2B
iXqgeM2EedZx1aHa76KsBzsSYoOT5pYPZvehgRwKkN2iJvcpT32RxptkmDPkFLiN5srjKapc5b2I
fGgadrzH4LUofmmKiStogMM7bQlTg128SH76WKJrlPzFNrg0wuw+tYjmJBlgxJCdt24gZUZ6O56J
HNtAxUan2+ZWZw9ScxCd0iDH9bk5LmbPiAszNkNYCwxxN6nL8zMZT+EogaGjJ0HDcfO1yLwQby9o
rUUogtnjhknjpUcIQXNQqJ1XwdFK04+gDnjJf22pIENhAbi35H727DPpYWglIvhGWqXealLvZNlh
bjddZUvRIZ38sAKHuX4nWy+L3OrgpaK+bXpoYjyFEq9naW0bmBY4CvAPTmLs4+5YDGIN9itwnill
sjONNnZp2Eiczba2sbHJ0EFrInarbNcaFFeVqRzV2J/7YBOlgptTtOtHjWONlLT5vqn6U2yUnES/
tqAA+0AhDWxguNMw3goqHIA/8AjiR5AMAtuDUSYON9WuTeClkeX/XzipJBWqNKCH3p/rUzm/qNHM
2XTymrtcWmByQDCjYKNBfsCPrPtC75wAQH0tK/YiSCVyYyZZuFyrs07YR9l9nBwFnFgTCB5XyabM
2gEQN5Xglu8OKUUbp3EXD26Yzp4KCSCJ5FK9bWXPoDy8PO+rmaSRTLUA8PSy5Ik/FW44miRI32hq
twkv9K2vswHVpiV1YFddLwFIIiC7aSFJggkA/UqUCCgpppJ3OxqtLjSa5YFoxykAgIZrKzP4E/ok
gJWohgBVTW0hebhtYXUcFxaYhRYaaR6hiI1zqYRG1UG3zcgvcl570roVyLGjEoO3b40ZRxeqadY1
2BXGaDg9nn6WGtY4bW6PZS12W5Cj/l8rzFgyGlQRyAfAdTQf5UBzrOE3Hv36OsVh1MnFkCNvsXZE
geQZdBfREYMqPuNtBUhy1cwCVwjN71DPy8bk2IFlE516IWc7rk4f2qpQvgaR/BchDVoHSd4E4z9U
lBNODNbwLEs8ZtfV8VxYYcaDoc6FsTC7QpDFTbvpZPbLK+p+hrrv7YVaC81LiRFyRcApo+f32q0N
PalbI8BCpTpFOCnsSrO19DugGqWauFLvokJ62+JqZLiwuLjORcSkuREKEcVGaoreCWTZm6wqJGYf
bos2+lYHvKeWVVfU0Fm2yMgC/cS4Ii2SrEpmjDDJawvo5Vrbjnqzy/OkJFUaQu4U/rRJx5h3WVl1
lQvDzCJGYMIcaY48ry8Q8+4oq78BtOKs36oRCBFB3VRZeAplZjbRNBfMAdhyA0vZoCM0QRWl0Tkn
sdUlA3MY3nAR/XQWAhMGUQOsGGIGHkBJp8S78ZsFnu1WLTZW0nEOzayAz3LpUSF6JEEFDZc8dIhf
D0nNg75pBcRBs6QkkuYt+Cot3LR6vIinJCrs6CjuMwL5j3Rj6K5RnW876MrmQ6coWrgXdTLVYItv
UagIkpamCWpTKL8rYfm9iiq7LAbDDsKCc0hZNYZiKxBYKFqLJpO8jK4e00QA5csgTrkz1mlvF22m
OCaI01wcSHnETav2TLQnL6QfeC1nd0NiatAYaEGBMCoAuPbSflHgFefclWn08/ZErvgmOq0h4igp
OFSbbEU5q0y5FLH58FwO9ECYjigrARzvqGUQc5yGZ4oJKg0UgCIB1Dm+FKACQDsijTGpJR5eZa0w
C89ELFkodcE8y+zpIaTlhOcFYGv1MyVgEHeSp2QnkuC+8Eu797S9YEOQZnd7Ilf235VVJkjjWBAL
mbicpOzINshvY5M4ty0se4q5qaoL7RAOBcC6Wp+H0IugLKRTn3UGcJr10IN+RjQ9oPJfb9tYSTVI
aUAHL9rIiMVM3S0awtwoNSAn1QoSE2ABOYhh4s6FqzSSW9DsFdRRrfBx2+iaY6AzBMqFKhDzeHe+
DibTkMZFoZg4hwKXldRvKer4Am99VlIMHreAsEOVBoAJthk302sjbnGB8tuwsRNL9sTwrO0jwxaF
Zy777ZozoOMXwQLMRwpaF65HlE2dLogzjBX5S2ZpHn1T4oAMcWajoe8vJg8oIHTMLzysrCJRW5a1
CHoRjCsuFAKJX3GDJqzMLuuJJ360OqoLU8xlTZhT3HFKbGBo3oHZ9m0YzpN5X6NOUpW8xLzm7ACe
INiiqoXHC+am3/Vll2YDhmWF515Hp2ehcrLyWp0SqWth+zRR/gEg/nqR4mSIjEFBDgGKmIRWhTMv
RKPqyU5SgdBm3tDsl4bityX+BSZ24VrEVV41Ae5lHV4R9GQIY4CHS4U0r31l40p/2yvWUogCUiAT
AQOh/UtR0hiiGBU18GJN6VPajaQoij2NLZfynsHXNu+lJSba9hGdulgH7UzY1qUtUb0kcTDKtqml
IicA8kwxIVaZzXgsCvCQVNFHmX309Zupcpqa1ucNgRxbF8V5ndm4tZ5ZaWFgNKIa24Ww6Lnt8yL0
aMdJF+tjQdPYciMG4pf176pM57rEWIbR7YttisMLpzC9PpQ/FpihmEoZNio8zYde7A/0DAVQXeds
Id4gmINtMHdVFy70SYH8GpWk7t9nXtLjmWBiDqhU8ghchuAOKHeqp1mutb29U9aCGgjqFpJyA+mV
DTR6OUXWRMH2AVWJuitJUB2TYDeYp1+37awFtEs7zHLUStLFSQ47PYQEwK8qxNnmv1sAKTYKLBaq
owhr1/HMDDSrMEYwZ9WSg36YSXm5/fufTZrsAeTSAHOAs8pBkINkoVVISaM0ruwWhY0HunBrzI8D
/ZjzXYzn92x2h760y28tOJpnu0rfpswi8T4Od6UDfmGBRwCy5iMgngZsFOc9tHkxA58mAYJ5Jr7L
MMFIK/wewxO3GXdt+fCahQc0kIwg1zJhbqiU0egNC7kvhywdYAeqxtmvaw/OOHn9McEMIwjlzCqE
ELjhLN6G8nGKB1sfHXTq3wcxus+VQCQSmh7H6qmtTVI9JoWjTcamkBJHic4aPdQlr69l7dS09LTA
rdAFgMvWtU9NStknfYdvCo3iKOuP0fRLiquDnCt3taLuINjCa1NfRvnFydDestx7FqwZM9GpOMs9
CB3BF1E8SFLllcavbqlIZwc9e77t0Gv9Z+rSDI/dAmlXmb3YlcFcFKUM9izIZu5zX9yaR8VpPe3Q
b2UHSk525uqP9Njezz9AU+iopLQnR0BbT2urTuYZG5HoPIz62vv75Uex7++jkEl6mOCjAhmbSI23
OHZDPVrdUtHcJFPjtCChVLvjOKm2Sekpb8YHszW/odPXuz0/3E9hYhZeRtqgUZFChPtsK2yTu2wf
eNK3YAveST/edDv6eNvisrjs4mPVAcgEqh1syYxBNUhKeVxyVgc0azQQefzWl6AN51QP1rz60gyT
tzJ4uixEmOKxf5QrmxYuknCyRXxqOZbWXqWhZAmJXdyqAExgiZ6kWu2V2MAbZlepj5ZW/7LC9qCm
Wktm+mSqTpK4OdoagtpwpFrn5La1wIirPS4iuNFJyArXu7fphEyuwPHrJ8ommA27aiNvLHhd6Ws7
Fq3ZaGVAIyRKlMxshsqkaFWMnj6ECqLHlYBuzBxgWkAkyl79GTUC56lq1SDea0HcDU8B8ux6WKhM
te2oY06jnbnTqJfZNYTc3duuuDp3F0aYuZPkIQRRs4quQbzV9KAhrKw32eTssLWsAqjhvyNZPuLi
Sj9HPRqwdY36HuEs/Sc1A7uVLn+aiaNd2RhJufz05KZORpKDsolLdKipTuuLv5tT/jAfpO+KF+9U
G7fFB7AhQGL6uaV7k9d6oiwLcutbmMxmiTUuOxa+xYqc8BD9imztu+ahawov4akb7BVf8pDYcm/w
o/YwbtBTlDyoh+x1dIv74Gd2394lXkLGZwvNBs7tdV491VxO1BIsLtagj2YxiEJ4E8KbC1ZYxAM3
BKudC7HbDEXvfflqtcSEQ9vTju5G4W741bq0tcWtwbkU8BybuZEa8iTTeXHsDCWq9IU68S7itC2u
Rdg/o0WevR6tIJZtBBUquLXTHXWvPnKm87ZH4w3u+veplhaiJmCpRdcN7dtLdXt6gBe4/u1cDYZC
W1YKp8qf0J62RYen/HV712ts75IlJAEOePh8XT+I2X7Qt5LJeULkzdDy/y/8TdDnbkiXdmSh32OP
kkbiqUbw5ulLVAkivOAs85SSXgEvKNQTfiVg70F94/aKrD18g3D9fwMYYtX1YCSkvbA3YcoJijvZ
/kCj7WvsJHey+xQehmdakd/gaJS95EE+TLhNb5Lv/XO65aF2eXPKBJhYhO53gpYQfzaPxYhTWsQ7
nC9++3+HMBwergc6S2JYVx3SgYp+a4UkjvTSbvCCeS8MxLjPN7fnleeGTCAYoKam1CkSd+5747eO
856x+npzsWps8UHRo6YOl8G0v6Y7wR4fk02KStREZLt8xOWObuvybiiOE++osFqbv7TMhAc5qotJ
qjCwgpSOhX/5cU/Crfza7KrdsLHuAGUbIBjH8dNlvm6s3mcr+cWeU/sI0NAAbjqDG9kkBfUajfRO
Pn0o5mPUcZyFZ405n1TGKAggfKZ+7QC1+b3fJrvQluzI/f9yErbbYYwEdaTyEkgEp4pKL1FSt9I5
+WJ1LFAPAQYID32AUVz7fWp0VonCG8aC1B3t0U2muNFoZ9+mA482bd0tL2wxzlFHeaSHMeZNFNCJ
MsrEmmUyjsamt9AuU08QSfkuFSRKsxPtDDRCpxvd1DamnvWkTXgN4Ksx5eJrmGxjjnLUTiZSgUH7
2J5H46yWCrfbevmVL555YYXxFUOdhkBcPDM4ps7sGVvRU3zTx3GDer3HA7SvZoYLa0zuMSdl1FEt
RvanJAPmY2cMTmn8zaH2wgiTfoohkaxRXPZ4LrlT9TxlAsfzeUvDZJ1O1doqs2DByt+y4VCIvI6L
9WvbxRiYhAIUUqQNHSwIykvcqW4Q76a487LERS8JHfZS1DsFJB9MVAxv72rehmMSTZHqsdgsDpF9
0H22KV3pIDyrqPzsbtv5P3bbZ4/j0l7LxsSajvVohR26UeUE/L95p+myTbuko3Y5ZrnkmGIxabjQ
JdNAIP48nGLJhKBwNRszpGYKpdx2spTTTZBnOtCwLUU6tHKFR6W2DPjrDvnzncwOiXq88qJggggU
eOqI83hdEjeUH8aBMyOrR2PcJhfFEsCFvlSCpVnWlQVPVCeBDYQNCSYvGCqnF35zpn51019YYgKd
2FPFDKcQ3dpNasc6YDPWMRaexnMLJOOzCoEKHRENYluK9Hjb9OoYIbKtqbiqgyyV8WutsVIhVzJI
NsoZobEikd60XD1Q9lhn3nl9deUujDGurMxi0XcjUCsRnd+mIVR2Rj4uz2uRaFc9oFIT9M08c6p5
BeHVPQS9XGjb4hkbCPzrpAX101qLMrQJt8EPC9VROtxPsh8OXh3ex+gmQlPK7WldHemFweWDLs4X
qSYJQdTD4NQMG7Ado1/pbgQbTiThFUnTnGje3za4xNAvm8IEzALNPsBZses4VyVV0NqDzfsRK/l+
kpoXXQIe6LaV1XQBXVVFhUbwQsp3PayCQljPHJvY9wxo6o0baF7FKgl5PIarL7Fo1lgWDEh7iHxf
2xnQLzgZBUaTg9FgBnJR/lnQzSSkRKofAEwlRYVWWt7r1SdOjp1EMJrCPwB8xRMcMzzaRUUPwZQF
wTf601bfR5vhGL4NZ2Mg3Sk76Ttk4R+yQOZDuc1Pk1eg/Ns9Vh2pn1F63/BuU6sh+fKDmHloh9hM
wuWDJtvwLDdxDbvY1IfYS55VL7lXXuPTzE11S/y8NQtMMo3SSRmCAEZFjD9++BE4tStsZlvyf2YP
vIvNmkddjpCJPwaYboxa+Jzy3PsNcBnJ3ds++ykQeGs8zOafG1WjdIAJPDbdWVBpvrMa20el9SA/
1OdqW9rdFkHIk/bBa7ir991O/Hb7E9b9+cKx2HCQQTlW7/AJ6U5z1E2yb0lNAtx6eVeAtXB+MZ3s
RS6o5SBLLBgCjU/dnspyDx5sCIa93B7QWrS5NMPkKzQWzlA7Q3hDoVwkis1rN1U4bsGeRfpwrk09
xziU+2rbuSMeYQK7fFX3xLgr7tRd6M77caM8avbgTQ7dpDlR3fxH7M13kzPeRf7wDX/vZZL8iLa5
rXFOBmsYLzQZ/hspWJhLPMcRapj4vil/qdH4d1TtMiI0heSSTe9yRzR+BNZBxzXl9sSvnkMvDTMh
amxCPQOPFkKUPdgiiW3joBLTyXYyMTkbZy2HXZpigs+c91WWlYsvudqufkBZwF0qnpwB8VyJiTah
2irQWoKV4/jrIdmNpCG928OnfkNmY2fdZ5xaB29UTMDppXaqaAR7raO7ltc5y7h4qhC8bciEHFUs
TWr1MDJLRLib9wls3J63z4bWG1GNbVbSwPuDYQCNDPgmqtIl6NLtYi+7uqO9lPfiruvt/pjfjS8F
wnf36x0SMLe/YHWMAHUuz7JoW1IY97BmKsbGjBxt1SdgYq3xrVGejY5TblgNBKBPAbwQsFgwqVyf
BCYAncIga9F4rpEq72zIs8WWM4c2V1F6PdkCIADpV5w40FJ5baoAk2SeKUAJKI8G2O9NbwDyxaQv
oyR5vSnbeIIlHbAXRqeCZwjguaOWvWdgILk9r6uPrADsAb0JAB2kWpfLwsXZMRYzfYwDDFlq7aH8
FepeVbo9VCW+U/GtBpWSPo/EijM30/xZ2fP6ItdoFCBkiR5unPGkhcvq2j6Ce2pq49KdXqp2l/xU
p5Go4IrMh+3wkcXeACnSYSeN+9H6xRn66mqDe2wBDqLXlGV8Fs1IU8sIXeSy2RPE1bF4paBMABZJ
ULdFJ3pttsEj9ALux7HRbtWT2FZknkqyqKPwtLSWrPxli6HjALpgYIgGxcb1RORQUNPKdMGiJblJ
0lp47ArrkbbQ07MAqXTjNI7IgO5vUGwlr5ypWFLoLeNMik3asq6FEogLCJE5US09qcprH/rAuOzm
WL1rOjCmZaFbfER/oSKgotcXL7joN9cgP3s9bFQ5wqLtgMuB9EtrHqnpD+X9yGNrXJvcBcBiLly4
2HGMl+cFrfVWt5Bd6v4Q0nwvlx1GVj1VkYzbUvs+19J3EMT9vD2vax52aZYpHgTNDHzRDLPypgUw
ISwzVwhyEhjVsZ06zlZey21o2ocnW6CrRTf99UxOuiKU7YyZTMoPiAkWwNtylaPW8hl4j0C1uuxZ
mb3aNmoaRQIKXvCM0C6UV5z61CJ3ktidOrADFRIn7K9W7EHIjrd21H+BFGDCpChXxT/QnFLDy2jz
HlYg/68aktcna9ulgldGeGUCalq08IJAt5WMwm07u2ZpvpeRyHk8W51iIGnA+wLVA3SKXE9xJ4ip
KkRYT0WtiSA9JwoQuQYPf7d67AKbj4ZCEIgRcb++NjNMcSknpoA9AV4XZde1CRETA7jI3uljF6Qr
amnT3Mbbz213XR0e+FYWNl30qX++VV/kgmCetSxqY6jg9eait6CNujMEHDddHR0YJzRICsGP0HF/
PTpZauVUKTt0p1NaHMxcVOxEaSLXCsR4185y66H+qRymEv+pMF+VodIPHartnFrUGskHuq/Qabu0
7qFPnjkLtnUfWwIqjn4/PYSJU9OBQDWRKNrWMNxidjVBOUIoqpobJ8yjV1ndBupRQBGiWLSs23D7
3yf/8nMYT4c2tlYDcINWUyPediB9mcfnXOD51logBA8mIOxgawBmngn0kBLOh6FClskawzWst2ms
D4UBcLAOEscmvDPkilQFj0WZcSx0maPIsUCYsJMtUFQxcRB47yaSs5iepVB/QK+OGybvgjFyEvqy
+y6S2GIF1SL8/kK/ujAnXjsWuEorKwmt+AyZ9m9C0N4BIcWrSTHn0H9smMB+gbgfTAAsTj1QpB6K
70J8xiXC7qNDNuxN0MHU/dNtb1i1A+4fC7VlyJKw8p2CErQ52hCTcxunzhhGnkkPalDtDMrpZlqd
tAtDzG4cxzCXAkijn8X2R5A/z/Xz7YFwfp9V70Qzpa7PU5GcLSP5YYHb1dJ5D57sGfafRfkzBpVZ
eBD2FeiwzJIzOg2ONXgQ8Ec6QN0Nl9bdCGUxu1JxL789MLbM8sUqc6YIKi0VFAEj099Gb/odPKg7
dA76wbf59balld0DH/jXF1iS5lAXeh2ZNzmPZuOJqQlYJe280RJ5yD8mOPy/EaGRbmHjBS6AmUdU
R9Fx2dfJOU5tQChiUCuROiOqn2/4hb/1Uf0xxkxfH2k5ChswVpr32ftwJ4SkqSCG4+QEWvP2eMxR
4XS6/xZlvwyRiUQhVSd5EKrk3KmlP82ox6FHEYxaPAoP5qD0aUfSLRzGwJqxNBJfx6KgKvWoDAzz
lAbyw4x7XFBqyOX6fmpPbfZKuXjwtX0mg8ICMEqclZDWrg3SGER3UNa0TsrwKJn7Ccqat71w1cBy
P1EtEJN8IT+Rxb7RwQZpnRrLV837OeRd8demDIcPvCkguIJ1gIlEnQYet9oIglPRynYg3S8k9LTJ
PDQrofdOrUTOZZ89AHyuEa7eMlpj/8EtXE+ZVEJNXK4i4QRh7Gwieqo6HX2ph5eyn3YZWjUqp+se
rQJvRC8iJYWakcDytKq044ITJb9uBrT142EIzATIYWCnvP6UouiToipH4QQct63Uo5tBd8+KORwI
bCERI4ZEKaCbeO0AUBt3oWszqVAZVZDH4fnwYzrH3zV9P280dDnu6E81sJuS+6bwNaLoUG7DgHCj
xajYyiX6C3I10lJ61luUwBFLqnmTP6QfEZW8MPcorxS2EpTBvo2jzdLBDcVK9gxgCOI44g5Lz4Wi
2U2UbVTrm/VTixxNsjsp3c9GdJwBsLu9N9bMgtQMLeOoYwBCysIGYkMpQLzS03OD66Cjm3hFyqze
cAOlHs5xVuU7wxpQRymHaJfQSnq2cMn3bn/EVx/CncxUgbbD/W8Rj7heXKHPID3WzPRc0sm0of2N
7dMWwq7UAh5rMnOvhR9BcmM5ZsnoybG+MN0b/TT0khjnZ+MxbIg37uNz498ezVfPuTbBjEbptCDN
+8WEREzBbTtioCiXm6d5Tg9puAU43/3vFhE6wTWJ4stCyHU9f31IM5OKaX6uwS0WktkiueKHllN0
dq+qROc9AK6N8NIeE+8ULZeURIM9FRV1cSZR6cqaOyf7pWEyfZLPt4fHVhw/F+3CHktaEKTlTBMK
e4Jkm+27XhOtO0SA9bflNivsHl0HdNdWBeKPakenFv3HPEE/to68fAMUyWXkKBzQgXhZfPjihpk1
qdgnRpCf9aolml9Pd73wHoRHqXvKikNX/mzKH1ZGzI9ROrWF6eaFZDc0JcpID0lRkDTM9nMtcnbO
SiZYPgtLj/gIMB4Lk+hAukHR6Y/Pyhwh9HXTz16ld8WODCL+CB+bjNQb7TjsGk+GijAneKz4AYwD
vwDWIJRuWD7VuE3RkqjHxVnqLJQunA7BfzOWODIAapoeDc7G+nqzwFhxdVnu3ug1+byeXyxB3uFx
sFaE/Byp+VNylk0cg7LnsEw2HH9bCRILih8EP7j6YWjLgeLCUNPU7RTLaXEe2ndVHYgVHAYH+ypz
Xz/QsPNB0XNmPjUaqhwF2k0OFedm88kWcHUfBLwabMjQWcSqotDAfMDUKSLVG1E9V27pF3fpTj3p
J3kf78K9uZtP1lt0Hp60Dfp6nNq2djzFEbbQYSITXNlnnF0zIT+eofB5zsGJ0jePtKIgK3RAbY6/
HqCgh+6me2sCTLHnCQZ/3kNvjX3xgovJr8swHxHB1bNs5zs0Z6KXqz3k23YL2MNh3NJNuNM94PzA
Ui6flIfEKzx5K2/SDU9E+mtqXGYB9UjwboHdTWS57IZKBAV2iFnQpaNavqvyHpcmoog7TdgoxbnV
vAEUbxzfkzE8dviA7gPkvnBYASlzPfxKL8uxopV21oj8AX5TaJQeQx+CQA8BKe55/TdfVxoHDZwj
ccDBKUeFhuS1OXEy9aaTBf38Pb0P39Tc7mKi35dHXNXm2BE5x7gvGws9YjgngrQVDSsL6OnaWoK3
4iRME+ssW27X/w9pX9bbONJz/YsEaF9uS4t3x4mdpftGSCcd7fuuX/8eBd83LZf1uNAzwGBu0tBx
sUgWi0UebmKwv8vmQDhJYYlxEQn0BNPEUqyOtqCqLaqyyWLjqV23u/Y1PRcH8YeLPhl9HT2Eq8r2
9+lvuWLAslApu4mGGM9VLlAH/8t95LovTOAi9UrzS5bfn750pSaTJGfro6wkaUqv6itIMi/RQfDq
ceApL1TSPJU8qsBNY3gR/Z94JYK6rht0MaWs/PbNnQdXbQwW+X7aR+safeN2c7xqoirWfWoUlL1L
u8j0vNVRfb5vDgvLvEKZrGXmDITYzZNu7NynhDivf50GoZZAXTz1JuN4HmXET80R9Zraw6U7uQ3J
CdLwq/vLuL2+TFAaXLkCpi4c19Q6ihgEt1wnuU/8I4/8+4fhpGf3B7+B4oeB6b4aJ9ZUNPr9AaSs
uEeA2Be8S+DdA5fKtejcgffkRhG8M7f2dkFr9TsDxN/bxDk3a/5XedCP2atiKRZjpZMJU4qpQh8w
MAucNDzy09ewClK0oy/7/jmRHdxWKhMjJSTw50uYOlE4rDG7C1oIwmnk/eEwp1m7lMEVpW4UXRr4
Z0zTWWkJ6dCN8eAmhGd0JtyEHtg5hFm4d6JoEI6LinjVLEqDEUxWuDSgne4za8/onSdDzarZvVUU
8CDrgNCmV4yJxepafGWGSWJe5cdnPLrpK/V3yRP/1X/lcBrsA8f/rXz2f1fogRrga0Rqw3rR9VDl
7MVn4SPNSfuKiSUVHlNJy3qjuXGOFBClkHLXFx7vYWmBR3qiPGkY8C6t76vfjb+gMOjASWy1WMAR
c25Pho1A9P7XmbtDqRsILPUilPB5/5IdKzO0tGOkrps3K7EUDpEgQSkCA3L6xVf2RK2IcvQt2Au8
agRkZ//qnmPRROHKo63XW9f8fMS43/twNxE9hTbt4czfGnw7auW0wALqFxP3hNp9RHvjwTjJrHaH
JSwDngKcXCIeV+jiVUFsjEKoROxVRlB8xyHF8jE0pr6eOsNYNQq3YkS5CkDAEoHaX4MezOP3UjR2
XtSddc4PH5qwq/AYq7GIdm5VHK4BTyt4hgQWClOuxefzNVd0fiqfo8RqFVvBpXBXZ6dRfry/Tbdq
Dhxc93CaIGq7GbgqK0Mch1wjn8HvItR4auXMQP9xH+M2NESp+xyEUvYkGeWi6Hr5/Ba9Qx2CJ9+J
X9MX9aN9j17vY91eeL6xwBeN1hHsEO3HU5T4gGtvlM+100c/5Z9pS3CxNqSPxD1F0UbJexJHuw5j
aJDzFh4n6tPypSo3BvosGlLtYxax5uJOgnH3//8gyuw6ZRTCIRbkc/GSDHaG8UShDPoWsJ9JG8ba
J6W4tnDIGRVEeFWeUo50alPKx6biMU/wvOvMNwNNfT9le8QoGt8KzN78UV3e378Gcm4Iq4fq5vCc
hD4Dngx0ZuxeoaZR7UuYF/UcqSiODN+9DYtfn66SwvEyBwHX8zUIL6ejpo0iQA75Od/8cjfRykAx
lrECG7dzX5S3iSIKjDo98QKA9Cyi3nNbrnkkhh60J8kjK1Jv0dNLvFN7VF2LY8lx2VL+EeSN2cfZ
aIx8CEFGL9JFNGU0wguP2oE7IKFq31/iTSBCrZA6RI28iIUQXuFsFY+b9oVjpFhuo0bq+9QBqgl9
E9Uu9F58TAozFC3/NCRWA64iotkVrDKx0PLyMQ62zLz6TrtDGQIOAwMUlGg/QS6L0sdc4jq86frK
udyDCmPn7mvbfYCerKodi8J5acvmWPSzRWhkSaEqrnzmV/0+tMjHSTFLO9v3p/v7RZMTTfp/BUSp
ZIUWHpkLNLjqc3lxpJrUO/6HfEp3ldVYOup3y2dUi+SEO1Xe34cr19jUcdQWvYSBLIZ8Ln3b27mn
ExlX3E9lNX5JpucTJuCCQ7laK6WcYMX2oqiEUBUyOrzdro1ViY5vhkRvj/LrVVEqmuTZkBQ9J587
M9ykp+LgFQS9FxCoZLbP/rZ5rRhR5cJhcLUu6iREaW+ZgvNbOeurjOx7m2HTNwsC2wOuhBhLJSM7
ItAVE3JU9yinlUESBVYDIX8FaxRDZDdHzISgCahYmipV8d+1Ew6MOJluiNo5f+O/NCcMYcxcRQYn
RihuR5bPipRvNAGj7THsBPcy5Ckwe3P6++xoKYNMSQJJ8C5gQRIu6F3H3CkYN6baaKGjl6h0UMAD
/tQaPssZ3zjICRmxHiqDkSjW6NYrXwq8dkx676JlGx033QKha9d8MgR6c8v9RkFqGLRjuObS4aTr
ej7mkWB9SuE7UmCX6DuuKxQerORq3KhaZMUrofZW92GXpIpWL7xIIpcArkVqGyUU1tSYhO5dUDBk
juoBr2ZmjuF1mb8Swg8pHsl9vBu9n/jm0eKF/CfcMUYTXe9iLUl+KQ2ifxm2vO1tvY1gd4xU922S
dcKA9k/ccKAwp9/+Eq4PjKCV/Yu/kbf9vt+pm2ovOyjLZBjx7dFGIVHSc6Vi0CJZ8S+lw4GUCxTc
2+JQriMzt9Fi9BhshC0G37FqA24DIAqWEmKE6btNNwK22/qnYC2b6Ul4/BEei43uMGvSF/TySpqU
b0z9ZuS4TPUv0fHiYdrcGXO8nfBQrDOWNCdpXR3W1LIon1iIvOdGLpbFrfWV5oBm7xMXnq1g82v/
wDECu0VFnCnJZPQzd9IluuTHKZYVHB+E1/Q9c1jrmWKL2+WACxGWhTo8unA1lYxYiXjJv/BmZ6tb
b92vQf31gDzIfZO6jQcgN7yUobxmuvne6DuS/pkaqWVwyezREc3Rii3Q5u1UK9qMpmTCmK3AQRvl
+oUBfKsa0+QfPKChOQQP/vR1GyX5quaiUP5b/UHhjJeU+EtbyTsWXfmCSV8jUbsl90LpxS2Qaqvd
jMR1cvtVsqtdxjg3b6vn0E8zX9KkNjO18LsscMdpSRKuTcef7enD0S3lMDj+k/cDD2OsY5QlQupU
y4dwRKE68AZ4Ks7U7AZ9UcioMikGFoHAMYUSahUdPXSxehAncgES//CCtCae1y3hqD8INloyz/LT
fbWg6c50lCuhKPQPFBV0Z8GoxSi5CS+FXe5jpzBj62frJCRZY0zhusvJcBIf9Idio3zzdg1P/ccn
OkhYs2ZZv0OdRDLbyzDBqV7U+B3dNt4IsIx6rz/i/Ys3Bzt1PNtbBZvOad6iTfwSHo2VZNboRdU2
TKWatPPaE1wJhGYy9vVCR4SJH5JbtVWRsTK5p/r14wco9w/lKnBc27XDvy7omjrDMEVtqgIWMYWC
MpkoEbNWwSy8S+ugukHa++a4G11Tt/iHYl+/b83wMT8UrwKLNOPWsV7jUhaUxOmUzAKu9y5vhZ0o
4D2ZZ6jYrWu9xqCsps/9AHVW31aDjnDyS7Xcc+KwjojpvKG3DW044MJXUJSNaPZafzgxqIcKA4Yu
qbKvwtOgfLoDy3nTlHffxjIHoY7X3BXyshkAwq/krbvit933m3zlBCiwaFbuqlqVa2E72tpKdTIr
c7o1K110e1nAnLGJbnmixVREmdKUwag9CTTy8UUFn24vtSSKzPsuYdoPWpJzBEon4iYMi1As40uL
Rr4hPyZ6araDzUWY2fok1dnfn4gYAA2m+knzQe1OvxiFohZiZpMcXSrpsW/MmkOpne11T5wEzjDB
VlCC4Cb8JmvEVQnyQ7BtYXywlaGbMt+rPqiwMue+AJZUCTcI3tDxu/BYR6lSKSYNTFGEiN28sZBf
Ha0EI1PsqC3f7yPdpiFg9xOhCC5mGA4LO7nW2m7U9Uzt8uTSfFVHYZeYe29TfAjP4UE4MaCWFAfV
r+idwNOghCkf11B5FNZ5HRTJZYzHQTSHzMt/y10TcGaDxqjfWl1nGsYh1+MeHVTV2yD2g2rGntsd
VKHO0DbNGSEuOhUXf1SK2hQrxu+blkqr3fz3UaII1HDwvKJOLlG269Nhb4A5wx/Rws4Hlhh/ZjgT
ZCXF6NrCkp79HoUY3eP9n7AoIRWkzSgRBvEsPSRR4QOuS8Y4ueS6sjVAcctVINT8awzwJU8D+zDR
CJdH6pjLk6TxkAdOLjqfo2g1FD3TyFqDocFLkRH4eLSphAhOS1EoL4G+DDS0jEl6Ka3WGi0B4ay+
US0ZJerGFg/ea5VR2XH7NAbXi/GHGNWER2cM1aDuA6mQyBxYjdILCF8nIlD0wJ/s93y11k6sAHNh
nwCloc8MBVI4MKe/z0IFRWuLvHYz1ICZJ1Z+dVlys49T6zDcXkuHMk8vbtV0DwZXim/KEJaPXN40
pj/tLBH4VtVBsazl0Mm8EjDIGYWxktmryAmsaj0RYrPK46kW3Dcqn7G3t28lCq7kqBCW8G4GF0VX
ItauNni5rrUXPjd11Jf46P8CudRj4f2u0XWMcijjqWs3oRic0fFHigYjxauL1/jmgClTriVxtiGh
zqHYlyyatG/1vTZi/DZksfBajlpEtONdbw0/8kWscmV34Yp14QlO7v5qeLjo8Mnz0Qo+roe0siOl
IInmBFywcVvUbWFSY1IQDrNK3nrjreb2KFvJYkdVbD9Zx/5Xg5nA+oMONjH866Y8gEonaFFkPuYE
jHrqUJMstzlktHg86uVvnAySwkORVxbvfqR8ZvvH4HfSrsrolxq+GR2pUA5/36pvj0wFJNHf9eIY
BSrSvhVOtA5bQekuCaoRSKq2qs03Me/IYfBVyQVIskX9s204Ftfy92lPyRvJUAmNB0gHIa9HndVC
AMKzmtdRDNi/ukq/6Xkn8zZZ+jRkT3xwkjQwZL8Y/UvAIV72SW4Idv4g/VI3IrdN9vw51KxQ183w
CHqp3DMV4cGvUMm5kXey7iiqJRyGAATb/aM22LkdnETDwTQgkpekP2Tqqg3MQno2fouGdV+gt+W2
CAdQEw4bB2MC0k9U0JgqVae5Jddd+MhHgS+Yg+QHULlXqqnJK388NEWOidCW9qiY6k7xzqp2KMqe
aOFKPyY+8SNWras0uUxa1PNfRKl2X8p9NPhud2mDlAhOVzhRcYoMs/JqMzeS1aBi7LmFV5Fsr25U
/719cX1ScieFN5P6jWstzB909TWU8TD49qhZYnJIwUnCWQIKl911FBfQHHOod55V+6zT/+ZtBeX1
mNGMcR2YtI26Lerciboo70exjy4KsdzBHnrcXO3zQJQTiyj5JnqikKgHj0jUAjlPu+gSupyy6TFz
3CzHXrc6Abxe97Xk5mYxQaGuCu0nSNzABq69TeHqbVyMI6aUEUsbnNZEmQzYLll35JvzZoJR4M8k
HKcqyOivYSq9CWNUYAPGQEU9IqTGFPWadap954yvFAwwcB3YpmkiFejfrmEEQ8wTTayyS1X23Dr1
5AyssnzgRiuhUDPFzAYNvTxxLZerMW6a0ozlONDNLhqikrQFj9onbgz03EwxH2owU3fAmDgXo5pQ
+5UHVbgKm6b1jgHH+T7p0bIjEElyxXORSwZUE2OHWjNRhyomeYPpMSbvRx28bOkaSEj5avceG1zo
Os2Y+pI5plz7M8hAWm/y5aCxiCpvj2EIQ0JVKvJUqF9DV/e1MHi5TLvEEOJL79Sb4ihZ1cp3AjzR
hcd3eR33pGHo0m0AQyFSu6y2TTu2HqL+2sn3h0DaJp0ZbODgRkyt4Cz3iVlffBPxTkclun0nKjqw
cdDVIs1QRrmEgijcM46101UOqosxyK1xqtau0xd5V336aGVAHHzfbG4TdABGKzO6GWQcGyCouxau
kOvuIARJcqlsjcjbg2+qm9oeLgwnPh0+lEJfwVASjTV/SGpMI7s0ZvL84/zFKihjroM6/SoDFApe
DgB3pe1qsj9KdkjMvy9ppMRFnUW81o55Xk3rsAsSws3o5OijIMNkbMuSPsy3hTphlGB0KyPBtqAI
xsGSHMcj8kYnnqltQ/K3FFkYig4twF0HD3+oO8Fg+GstaEteLwNpgrM6u96IvyuLtC8lUV8/7y/s
JjqigCh18/sxHLo8SC5v4KDZeSS0E4eharevLBMGLm1w0kisQ6uvF4MYCY87QwYM5wFi2+yj/fmR
mZdd3KEZiniNEupFgZ4yoCDtIBBHWKO/E6Ulz8+5+cW4jC4JDbUDE3U0aH7wJnEN1Qt6FAuBl144
n7xlPRjgQ4+s1/d3ZuEARXYPLS48HkwNhO3XIFlpSIUsNbhJEfen9JBuWsLXK7NikG4uGuocZ5Lr
7MbWIPTluBQ4b6NLjAPxLnVMtmed1Qa+JLQ5DqXSWSz1khEAx30UzcpUH/CgYjNU7SYOhKbNMSht
xnzPpsnVOr3sXIWgr+uzZ3E93maFKAjKr3GVhpRAU0Fc8UZc8SZncz8l88x6ep2kQfvn+Uomac52
hR9rSQkErCTcqFun3E9NihutfJJTcvafWcnTpdNgjkYptCC0gjFUWBS6Ed6jgJhfjI2ZBH9nOfT8
pxjJQrVUcXOvN7IVbhlfX4oP5vtOdwPlKUZSYjZgelG3GCCu2Co5lub6czAlUrzeN0uWAtApUa1U
vbb0i/QymAg4yTTVpLCSvYBeGWZecIr874mNsk0wjrdt1pbTviAQcMSQRE7gcBZD2ximSSdtwk7t
uXKEstVWf8bA91VpBhZrJs1tAeC15dC5kSzuh26IILjiK3TkzW9jt0FTpmJH52Et7kRcrV7ubxVr
WVSM04Wc4uUDAK3g6Xey365ZS2KYDU1YnLkx70o8AN5kU1jLH7HJelFgIVBuoMsLrhl5GKZ+2I1O
T3DZZtk+45yhDzNf9sY4UrD5Hdg5ilVpb3FFJ4wTczEG+ONh0EF37c8GkGqJWtVOmjyY7R402Z+d
s13rJrf5vL/rDGdwQ9hTeqOclBKMxvLN0Hjc2888Tzoiv1Y+SU1Wlwvj/Ly9KUiVJ/Dc5NocS8EY
DjN/T6x4m5ssES4FOHMRUs7AEz3B9fJvZzDN+dDN0hktZV3uwK1em2ZsMuQ4hWX/2/mgi+d6y7xK
l7NSmswnIj+lXWip1v45emAZ0f0zG2291zC1W4RdPUB+SBvKmwozzdeMhdz3ojI9zweTpHsxKKF7
uKjWZ/3k70zb1FmN90xFmGx5dmSneVV3HOg/LvwXIZUzmiZYHwnrqLvvETSZ8ghtKgnpoCKM6kw8
c+omKoAffDMwZdK+p7ifal/NnlulNutCt4w71SoiU4UmAMqZRl7Ze8hOwHvbpXWoCGamM9z1siP6
g0DJL1GCjuezOL0I5+yJM+uthIdaFos+axmU+IRC6UoeHBCIqn8iFe+spdN9bWMBUKEUr/YBsiYA
SEYSk5ToH+HzfYT/oWj/CIouxzAatMsMAyAOnW6p5ni0pdTemgOrRnmSxa0D+IMzOYiZQoP8H3FV
GqXIEfAvoaU/PMc2wzYZe65Sl5xpqpKMAY6TNhuEQ4dbb2/zAwPkf4RsfxZCec4wb5Wh1EK4GEdf
Jah/5ki0qqzwGK9Z5jn94Hsyo5xm3JWJlNS4Gob7HTinHV0irfljPKTmmpUVW3acf1ZFOU6hqNsu
VAK86m3fAqKeGUu5rfr5jtf+fJ+y+NSoAqFssDdCtdWIIFqCQoQjd8TbDUmcktgxqp+enqLfgan1
RER0xXAIy4ouIXk8cfChkpfyCKLSKrnfTI+JGOLVbwSirVFsBPYwk3XWTRpws20zJMotoNuziXMF
b7Li78IzS6R0fGJYu/6Qm2tGsL2UPp2eY/9ZFeUhtCSNk6DFqga0vYAEev9u2vF6+/UiIUoRGbq/
ePH6A0ZTFiA31iEdDDB/45/Nwrnvihad3ezrlIfQCyNz4SDSy8vP0SdPycf5/vcX3QNSoRPlwpR8
p7alQFUwGCAQ/lq9ZSXr4TlMCCKr+yDTR272fgZC7UeeF2Uu9Ihz9BUO0tUzej7+G4JEBb8lhxYk
30OI7b+NBANU0MPOrxnh4eJG/1kFPWUY1Kf/L+p9Wj0yNHZxl2efppy0OASo46wgIPGlWykYSCCv
GfvMQpCuT5q8zo0Iza1wZaitq+2z+/Qfl0C5ZRdVbqiRAUB8as3OsplX6GVfNRMS5Y3BkNYNvgZV
BdHO06/MPHUWvy9NxjoYuko/d8VGCaopGSjD49sv4x0R5ud/Mgba5foGVwuNCAD/Mq6j1T5zytV9
hMVjayYoyqaHoU4yBU9Il3jjPfOYCMc4t5ZP+xkAZc96lnNFPN2T5NVLaUk73Z98BubOMqyasRDa
tWpyN4ZRAbMojpise0lN1s18YbNRbqRgRBGKnnhUFF5bRVK4uFDUUoawBTdzzOlxSOqxNGpJXFco
0zJnUV6OlnID/8PTpi05vwSywQALPNUMrPB+wcavcKa/z3CErEh7floN7v+bSWADS3cXNkRBcRNK
6EGcowp0FX0kS5i1qCoZbuKOGKOctS8YW76Uw7qCoIQFln6wrXCAcH82dvfykDvVc27zlvBiRp8+
YVj7wvF3hUaJzMgzYaxzNbu8uQeHL0wZDBqYKWCWv++bJAuHMslS1Ls6riYc1JhjZvbRdI+sixcL
g7JKnCGcoraQ3GCqK/cRmUYLtfMlKS7317JwDs5lRmeao1rrtGjCAXsyyVpmMmEhK6IIqPKdCkNR
TkfPzDXqThC4EbIKXjq7IjqmZxMJ8SLb/JcSWVdQlMhcrgN/mwgoBV2wGi4tjo+p5tAA3x4I/8pK
+Czu0J+VfZ9wMwOtQqmJwmllCjEczmxNzCf/Yhwvy95mBkJFjKLs9U3TAyQi4WY32OMReZJnRizE
RKEilkGpDc3ngVLY8uoQ7QrTexa+nodXBhBLZFTc0udjhDKJb5E178JaPdvpz6/7+nxbbQUSGFRe
82jUBNs5BhZc+82sE7qy0+TpiuweomO+GbbJ0V1dXCs4BAeUQux/9C/DPrNQB2Hfx/7+NhUaX2FT
J5CHcmUeI/+QzPDN+LO0AqvCGBer9FeJ7cnrBizvBTr5y27bWigFxxyZVjJ5ezDBGdL/yJKJKyTY
oU1D/kq2ml1sJSfOiF6S5KAfxG2EuXu/i4iUIUl+lRImtJDwrdunnuW568ZLTOkQJxgcuebfXX2F
yXnyqx6Zfv+OqsOgvNTjqk0xwWRTq6T1GO+iC4cvWC0U9FaibQE1P1TM3qYpCMBLAbdfwcp3o0Ke
A4sRqbAgKFtoNVxtJaObcuKi6aj79zOr8WIpKr1aBWUIEieqg1jz6SUryVthi6bkkVSBHB9Zvb1L
3uoKirKFBpMbdbXEaio73OSx+QY2xNIsYnN6d9E2CeNsXPDzV3CUWRi+CM78BHA7/jdKoYQf91V/
yYVcfZ9SfVmX43pExehlfMArv4aKLt9MyfolW4tP96EWAqMrJCqmKFC5IHkCkIaVaB6qlf6x/m8A
VBghR0oZSuo4PSLx5i/1VDIWsOAFrxZAhQ+9UGVpGsJUkBreyHYZk/f1F2O7WbYy/YbZ4VR0gdg1
ERQ5QM+dMzT2IK1Z+ab7G4GqwWsMTMgt1UwDRvN1yFaylb+4jEr8+5ICOfc1QiSNte7y2An3OSPt
pTOImVkm44xlLYOyebdQMV24wDJ2LRL1z93fcpJNrBn/OMabDpxYqHqp4PGakpFDQELrCTM9WZ0Y
rCVQxg0W/dTrqwF5Hx6PkrGFecWMrr6Fu8LVKijzdrlU7YR4ch/BFnXCjsgqO2c4EJV+deqjoBJd
Fwjcjt8eplcTUGn1zrNnsXpf79uGylP2zSNHP1YadqQoiE5MD5UIxZrp3yftp2KBK4lRVp5nmiJF
NfbkDXcrEae8ZhZ77WXLCKnu+3WVJppBC1ompTIWc9nUhHUJYUiKDnGh1bIRxvg431rOSJLfwaEu
mMlkhqS+NWPmq7IkkavOhz/sTMn5OfVVqiQ4hazrLsOZfD+5z2BcWfMVN4OCKcRx+LP5mdkMp7uI
gMFfoPuQMaLh5q6j6uBHaCUYiYZqqmwkyiPpPhlR0FJtNfoy/qBQrr1KpTHwDBGGstaIVcXrAtkH
B0N0LRBmZ8TF43a74lFUnCGwiI7qal2jFb95/bLf+YctK4+66Hr+/BpaRRCLBxLHY80RyX4W1g/U
VzOkuqiEMwTqEMjELPMKFwh1TQyTO+06mOv9E3/Ru80gqCMAzZB5KqaAeMG2qUDJXHIfgbUIKtoL
8TjEyTV0PC4tJyD63ldJbjJUg6F/3y8pMw2PG78Quw4gCvFbUuHmYTw4aIvJLvcXw8KhDgO50aug
qCGuwfxZjo6BpgjTVp7vg7AkRoV5Za8HlYpduezKvYPaRKt8KRnpKZbuUgdB0HZ9lHWA0B6cdheu
WZ6NpVbTEmf7UalaZhQV9gONxhhnDHLh830ZsQAoV2CkI9614f8v4/lNeWocZl31omv+Yxjfl+3Z
CuSw96NkoqgH9/7GIG/RsSd41oy3nnN/JYyt+G4UnAE1vYSGXg5A6UdGHmDpwSfDxr+n494cyLO1
UEZecU2jNgJ2u7BrS3B4U8G7Eub34aE5QE9pW5rao12S8yerGJ6hyfRAP0X2m6kHchKiYFUhed12
RPm8Lz+GSdIc4ZihlA95AYxw09n6y4ew0lbj7//mX75fwGeb1OuNkacaQDpTyUC7ZQnmj/L4H0Eo
u5fcYohBuwK7L17gwI7JBk1XJqs8Z+lVeX6K0t2GOGDroZ0UzuqNFdphW3NTX4q3yJF/7eQ1C+6W
bWG6BcyUj3IFYeW2XVtB+d7avaDawf5wQRfiKerRXdxvpRfT7HsL6xQi+wvdo/8yszH7AZSrCBsv
VkAEMCnhwVt7W/msk7Nm6f/mxvYHhn66ldu+S/3psH7jV7vhu0gFnYTZr/vavpynmcFQMcHoa2le
uNi9HkcD6uA+310zXTFsaun1Yr5p35HYTN95OItB8yEz1JJ2NsYXuRjICSZTkPKIh5Dk8B4s7hjm
yqhAIXADDc1xEKBVpyQLyTvyaIGzxvCT/yhC+fpw8ruwGOQAIsStNHkOVq/vqamdWBk1hu+j3+Ri
nnO1RFC+S3574m1am3/6jwuhHAbaKftE6QFxSNaOE36mlWPGb/dBFpeBRsapsgZToekWXkx2L/oy
0xEpgNT5RwbyOHUd/BvHN8OgLDSPApUTYmBg8hGGx5vCVn4bdqwk6uJB8Qfl5kQvFAUP1uoUu4U/
pEfU4U/FvhpjLcu3+RkMZaCqDvYJDfHbxRpM/2QQDO4mwrY+ru/vy3dFy82hPsOhDnVMbtC9OgNO
lK8wSvWnSybWMWLa4NDcbI/VZRduOEffVkTDjSgHUS86qhlX8OVU7uxHUDabgStUzYNpsWK28x4x
QEg94wx59Qm3SizWWbLsImZwlOWOvouG1wGKsjuI6Ja1hHYqkhFXrGUtBn8zHCrMD5KsS7JKm652
eJkgb63lbcevr/s7yLAsepRrmbRx4PEAQRta8bITO4KbEZpR7qNMPuCemtCRfm/4LsibUZIDoiHS
YRTNv4r1Z8Ka1jk7K4Y08YeinRRRJbKF5ubP/7YCyjsEYo32pg7f79ELckyZZQ2TodyREH1wowl8
GCIFEvp+pnV+eXawMd9Dm8WGsNTZAJqHf1wpXXjldyKyYhwWMtU1iObDSFD1i3FvzPp/hmbRp3fb
q27melhRQkD8bDbEf3xp0CTMPfinfFPyqxavwmjb0S73d4rhYened07v0ukZerqFG2fuob2AL8BR
fYuh0ovLA9nYVOuHInNajug/K+FfDTid5qXeRZvnyGJ68UUPMMOgvOvQBRHXdcDYqat0z28FqyeD
ZL7/u3umjv5d8FWCOopmPwBtVhR4GESOvXqJLyBcfvFIAM4UHE33N2fxnjkDonya2iZNVfDhBKRh
ngu6A1llxssKPoOg4hFMch6FeIymMiQB0elgV+bv3sRZbvmElWVe1LUZFuXX+rofMGMLcmsj8whW
P9wgAstgxQzLJ84MhnJuxqiPuRYC5m20xv1JfWj2jxkjzbcsN0ztRBc/tBnjCq49aNWOAwZBpFOp
Q+tk79074lKzsoaMyI5oMVVuikBuHN4fOG3S/ZnDrkKMC+P4PMNldnSGF7AUktNoum+CzTjhlqU3
Q6JiocJIjTZUgMRjIvaDb8mYy5RgQSxlWNTtGQ5lrRi52nASRkdeLIxe4HDOcYw3/sWVaKjQwECQ
qUWdfuRvOrmNuqSEuoFNUjWnuGNKN7Mr2ZfO6zkQJbLUdXs1cevJTKNjgIlZbWnV+189KSzxAxpR
7YtLbf6bjZqjUgLkudqVxwEClMj4luBeWYNkvkVOiAU0fYjWvTkQFTD2Qsv1Q9JkFw15wfiHbFbk
KSWjXR7zLSNFuGhWcywqWoxD3kvrAntWO4jgBluYrMqprBzegjW0YskdzbEo76oMDZRQxba1E1vu
Gp0cmQW6fuu+DxdY2jH9fWa6WiUZGOwNmBzvnRPrMHhNHzCpAirfmrWNKWQe3CCTFo4FSzlb1MgK
Wm1Uk4ManXIDkkNLfpdt1C7XdnzsfwovKnu+/ZJRz0VKud4oRvlyBD5DWMKYkeZlsDVHc4y37t03
PTyUabrJK3ZyYrYaMRWH8sdBK/W6UmK5JaSMBjYz34FCBtyx+YpJRjEp4f82iJvJKlISq2IsT4rj
iBNz+t4R9qqZKDYZziztWQpq/kgUZEvX2oNrdsjVaJOBksafou2Rj85qNu7ukaGl03furYnyJl2X
d7UaAwcsRL8S23d+13Z6FDFEghlTs5ZE+RNjjHKvywA1OjKe/zFgCA/bKaoemcHN9KV7i6K8icLJ
Iu8X2ChND4nStY4k/R7kRwOPjylvlYirS0tt1129Mpr3Im//mrYaeVQMTJW/edRAbkwpZawFQelX
w1R0qeFNSMJhaue48afm/d1bNrt/cL5PwpmLQcStcF7zjVP97BzBTlf/on4UtJlgyAKBuo4GJ2op
nC5zdaz1kx6i93HaM+6gvLOnGC7pIWa+anir50W0hVEexOsMrvLAdQu2At50UmjHSVk9R87nfYkt
+os5DrUeRagGv9WAAx79D4zaJcFmcIyVgMdnz2LV+n9vAK2IMzR6g/pAlhNXBBqGCpNf/e5jfNmy
2JK+X03ugVCuYnS7svAnt9RhRF1CpA9c5yx1IOAysh6eRsvB7fXkbWTZ7r/C9dbYsKa1LD5TzJdJ
OZE44MWk5fELxnarZLvn3aN3bAhPjt0GYZfO0PqlE26ORvkRd2wijRuBpoB1AImM5q1+v68lS3Y1
R6D8Ry8PPZQUh4r3jtq61je1zX2A25nL8BBzBCoG0cSBr5UKaygtcSK1Ga0UdeAaUTYJeTt4j4EZ
k845yZ7VP9vW+zY1v1heculqPv8JVHzScJoxesoUcoFvIEIiVyRfLG53FgYVjGhBglkuU6jVvGxy
u7bfPYu1jMW85nwdlOcoqrQedOVbHTRMP72gith2rRbVJs/8zjjd3zjWgij34ce8kCWT+5AenAmm
Nwc8fNzHmL5xx57p5HftZW411DgnkQgS32WS/B9p19UcvY1s/9BlFXN4BcNwssIovrCkTxJzzvz1
91DeXc1A3EGtbZftcnl3mgAa3Y0O54C6DdwKjAiDoeN0LVscJzEcQkjpoXYAd54C8/D1zxZCmYVM
Hmqd47BZVohgl8TmZMbomGL1FS7aA+BF6iqgC2WFfpIbUSHkecfnp1fJmdbxjexeX4awuFU/AuhH
eMGBzDksJ6wjC2xH3ajmABCIiIg5qeDVD1llMunSZhPzSwnOZFJGPZISP9JK+F0gwps5UTGsPUe3
qtWZvGOWx3+6RuqsxDIvqjjFJiJ+l00OpIjiQ+LEpnrqzLfA5tb8PODarRhauOwhAa4virjDkkQr
e9cXEsA2BaQdVp0VvdRmwJP8tIkGZv1jKfwEtO1/JFE7yskwRqMESYoIjW8cheyH3JpWrcgcJ2KJ
ojaz19R8EAJx9lBOZMX73QYQ+uwq7Pwzv3XkZ0WUIwScb6inEs6sjl2ki8H9LBP5j2Cb/eSw9IMl
i3KJCGizIkqwpMnpgDgeBYCUk8z6eBtiRIWVI1qsaZ+fFeUe617JUiBpYtQHCEySne6MComAZjW/
StAyuM1dlMvMYHX9oi8a3jMNoTwiUFmHnO8gVdJXdf1YtDd6s1Ie+OSBb52UJ9elLVYfka4E3xcw
l5Ecp7Y0LjSe42MJr5Tj2kG7Xb/fDege+zsV23Mx1F6CAq8AtKE8v80N0spE2Bav6jvrHs+357cu
/iyG2ru4AXS84GMx6OkrSfA8D4PuPKI9At3w+r4tn9KPJCqmaEH5O9UGHj28ndqfCdnNT0hWjMk8
nDkQOHtaVUbR+uV8OFay22cWEPbh6SWbda2WfdfPYuh4wtNkTg0gJruxnMFq7fqhXPP3w1tPIrOy
Wkb6ev7qK6dE18+4BJQTuYdb/DxlpDgU6O7MmBhT3zb7lxQZHOZAO51ppmfzeLZ3Agfw0aCExs1Q
eoLzHFrmYxuasSu5gSOe0Jm/7u4S22Mp4aJmnMmlLDzaH2S1SCC3QkXjtXy4KW9ur+ve4v6dSaAM
e4EuxkipIWHr7TF8aMKuM06ItQbKpo8gvUe5DBLAupK6/mHwAA937GvX7//O9C5S5D/nRBkgJav8
seQhCwN8lnDHk2x1y5o2nK3LpS4AxFvGjLgAzivt18SdLPtNkhtye7LWLDc7f961n7487usH+zvE
u/xM6mCVqR0Df5JaIKrUTrrvHZNVcGVtBHWwPSCge1/GRrzf3bD6Ulm/TR2kOjSp2mr47dRk8oQt
vK8ut4b2H77BtQDTbk+SdVdbgOuxdz6c7/3H/eP1M1iYGbiURPmQApaQ6+YtiskaqMU92cJg3KsW
ccz7u2y1fbVw32zLxuihzegI/C5EX1Mmyqt4mKiMqw4KsHde+4fwQbdT8xPg03urO94FFuje16Yb
3ttma927h9TyTN8x1h/Xd4B1jpTTAWtsxHcVPsK5Q26U4Td/u5rL3aVcTdvpIz/q+PGBfLJu+UJa
7fzHf03Z6a2i1L6vtKfH2OYO6ap4Twgw3KMHi2MxqF2/9vS43T/ZcPBdXnoqUfCmShHnDb9hHCXr
K6nrXnK154UldPkf//Is+cy7dlMrGd5sqoAdzWrsvK6AKg3bOHJ8GvYjvlohhDCy4gt5yksdoa53
FqdNaMw6AvT7u9qwxfzhNrlrHKSUrd3HrgVu6LjdSY+NYmr74D0YSLSLWFD84nyk//2i/5qr6wVv
1PT5joHM2pRIDNZFZzfntWuSuaXz/DCSlWt//UN1oG72qGlZx/HY2IGYjJ+WWKpGXeyhQONnrOK3
8SiLSxLf5quNfdyN5M60bluyc9/Mj/t2a66sGdttI0VWyYpjGZ9A5bmv38nfdEv6hZ58h+ZnCh4G
AsY5Jqxn+9oSVLgjy9l764qIxP4EC8B1aeDZu64Q36btTFwvGpPWJ1DLkqwtg6wHi3uPyUeMkmnt
cmRdORgrTEleElm24sMeDTLKmrPXgbNdj0hviz6R3o/K4bnJzFbcngaA+oMtN7X3CuF9Utp+YbuT
266e69VR523pj3orgN1tJYPCd2XsJPDpkUAnIcgnh00JZAui74U7oIIQP0BbarJuE9LcqF8CuijX
gF/A/2Cywu0Apk5Qf62S3dOXFKFErx8qS7ivMyu66TxQeNxlu6Kx80fNyc0Gn8v90d+U6LsjIspI
v5IccIvWZr7zkFxKVwL4PvY3+YyX9rnn142zKpxPgyiYcF2jYmbym9Le9xAaxu5gRS1q2khpKO+8
PW2HY0m6+6NuByYS2WAiU83AKpxIJ8/rkoBgGt4sN4cjengdriFrR1lBU43UxHPUBGywRN52KxdY
EHfaKrRtzUZGem/c+tsiQxnjVt+kNqA9e6dA6Tx5V8CgN5HRGgTT+NS24lpuiJKi4nu4Cax8IGs1
nPum1C0SdLcN6DV7z/pQMJ2hk7I3d2/8e7raPJXbQ2kpj0exsztyD/q0zEqB9yStOevW2xQP2kkp
CBBXAWkM0iCbQ2i8AuCwgLqGeuh6a3R5e91uHvL3tDaVVWCZegvcmNDRDvB9dmNqBZC8MNeGFg3o
CMgE4gnZO29tF+59TyRg4mZfH70lHt2Ph/5JkQgJNpa6Gdf6HQYuNuiWdUn1qfZktVGh/BNHmr1J
MkQepgzT9QcUTSdNIk4F6oroUzONdXRAq8uR2PcVSezSii0gfXXgOH7qzA48TpvY+moFwEC5FVlv
pL053R5ChyfCXfUQwAKeEPjiPLrDYY3/s9OTYsCmIXPV4Vss38Tuu+rHQUFnkKnjR7ETnPkcWNn7
tHKAzp7hXwV7mxIHXEtPHIr9H56dv/eAuE7QnCuT3goL20jsg/tkJp/y6phvD62JlQJQQkNJeBWC
H+VUrIwbQdgmpLXih094uRGav/N2AI8t9h8YFCVyQT54VyS1O2nOZpVscnJnfPgZCb5Ca3z2nAft
BpTVxUOLmusmx8ixhYvGk8FGvt4l0mqz5jLL86GVgd2a2R4F75WpfLzFJtBjpbsZ9mfTWnVtEjch
2No/yIRy60PSkPFYbxO7iglx13YJkHjDwsy0b4s3HOKd+FgQdzQ97M0XbBXwSEmzffh4To+PqTPc
BvvozcoGZ3J5XIY22W9UrP+6QVtyswqAjGRNlmQM+dLmUw0ijeNCr0MPruTg6g/kNTzMDRmJ1aRE
P6rODANvrHFUmxB93wx3xJRPxVTCVEtVIhsd4COF1BS24enkhMDTbx30Dt3k6wKRs3RjwIxme8YL
4nttlHO/WDsVdalpEPGZDtnlSF5PBlAMQtMjyFK61zd5obkHEwhnmzw7xDOnwfO+hnFwrjs9W6G9
B+qNdCifcVkU0Plq7BrX7+zapTjqDebrTTKpFc60KMjTi/AYka3g4AKwlrUQ/2FZEihVJFFSAVF3
uSyx6AKx8/z+ZBBU+zPegYXEKH1+g173CHhY5Q0TQW6hAjCv7UcmtZVxGbWpr0MmkN2zAG4Q3C6h
89Uz1sYKUS6Xdv34Wb9FffIg5WLUFYhQrDvGV/5O/1zGPtRBB34tVKBzmwNwg8S2clAA3N+TnCFG
ZMmhYnFAkOVcnUDOswNANUL2R8583Z98G66OuCBbetzaPLl/dFn4igsadpYPUr9rbWcXx4/rUkjn
1wuKWazXCysSpgegNH0oem5+vjxuO8cJrFOEPpKMPJ0QgDh3xLXXymrzGBATUPEfo7nxLVa7zHcP
OGWBLtZHBeOeLCZlM2B9z5a1v/s4Ht2SvCC0dLY5SW00UToO9Dw3t93Ws0A1Bfw3n1gTiqPm1+p2
MO17eyNv7+EayE1o3X3BWa83n+7ngYeHepLIfh8gBHN1+7pGf0+SXvluug7HGV0NwAZEwYJz9Kz9
em/1+NRXR3FrPBswrJY6EtmBwTA/sir4jNv0/R44U4loEkBGPad9UtNmqZv8uxR3caG+n4NnP672
QTaU82PCOvlkv553emXa7ye0xAQEYVpmtZb1EeItOCKnM0drimUitFIJnk6M3O43jP+1Tb60Qf8n
FWrCxSI+BrwL1vr57sm/ldfPq721Lk39piG2uzLJPf6JyRm0Fai2jQ80V+49SDYBk+GytJVxGekK
FBdoutrNhw5ERZYrntdCr9VA+l8CWSpGJn65kmD00yYFaS4eLJWAMKh/1l2MiXJWvWWd8pI1O5dF
2WMlQF8ZIO06WM3Q7tw/Hrmfz/L6FVkKLkBV/bMiyjaPXpjGg6oA4cncx3fvqZm8YZqBiQC/AAEA
b3gmh7LNRqLXuaFAjoYHX2+/Su8VKEGAdpsBuJxDSz5YTon98FU51xfI2kUqBdrWESq8yfcu8rb/
qsH33Gs9YTXFscTolzFGEBnjFBZYnpV4REqJ9yeFUiS4gdeXs5jpwaAOOERF45vl71KQEmhx7g06
YrS9gOEt+IPK5fDiDNAcVOEVkVq+07vaOvmcERZKxmVfqiicS6fuulBIxRiWs/T27q5eZ/bH9eUt
plzPBVBKPyZ1JdQSBAipk45WrtmiZ774a762jcfRs3B0LOKi/yIT+JCaqAngOqfOjp+8mBsNXOq9
AXgidRMhMd7Yk21mD39rdT+SKD/Kga21lSKszvIeo8mqLTxeY6t1eRwYx8hMLqaA5lm/fy2Ldn6A
EM+qLsSyCkshPTgnBeKteUwqAcJfAyoRYSxuySmdy7usXP1fLA+TnwpYXPIyucphZYooxAYb//66
nKWnGCzJz7rop5gX1J4c4jmEREruypbUOZxdbNFKIW5TEHQlew9xBd71mwg1dPVQaoRlVJbC+4tv
oO5BAPaXOpgPckTCKLYbV98J9n35/o83lboPXsRxmE7HIY7g0MH8CKh0nAf98Dcm+Wfz/LOplBuI
RLE0uvF7QTOKXQqghd4Bu9aKuaL5Nv12oT+SKEcQqro8JgNWNPOFGoDO6jCejum5wzw95yFWipCn
CDFQyZTMUlDKFWQ8VxmGMN9zB9CVN6rFrXxIFG6uK+iyK/hZIGVOIjnIuMDH0y/FzEi8SoC5/BYy
u4nEWcWu7SNlS1pJN0C5hBOTb3tkVMH5awJAGAXGAoGtYXpOCKjRVQfruUn23No/1i6rn49xlHTj
RcLVqejJ8K2jWT+0LTBjVL+w1MDuvK//eU+Bb6vKoojACyC31NGl/VhUOYfFds5zDZCwCpMH9yzf
upz/OJNCnZzaGtPkgw389GiQwIwHMgCx1Se1JaJJJrFDx78f35lSFw7yYm3UQcppIsmpDLXsnO+Y
Em9VwUYu0tkwmTcWDuxM1K9Zn9oTQ7+c715KeMzGKrZo3bNacCWWEMoPCKpa+j5AHjFcYWyzlwx5
ssaV7fLWuJtuE30eYUa/m1kgUMndr+pWdHew3hnZPCBHalkYQbWAXmPxrsFssl+KQi82gPYdeTpm
2XzC2GteN0vTQC/Pu7e7+Sy2TwU6AInqjoRbjx6qaNdVeMlnKAKaQQ0ZwzOgf6dkZwrvx1EEuzCa
mAX0dru3ghkefk+4U1bhQgjlmNI+6tEPCiGlnR6Mg3xsH/yNui5Xih3expjpnX3iIbPd7YBU+FeL
hqyv7JZDCp2MGLRgJS+WnhcX30P5LyNWhrLW8D2VsxdtXiarwe4ODRq0WOPlzP2lXFjKaUWr1hBl
eXMdJgYG8sO98cJ6MS2Y94sVUf6LR79togQQs3/3Nzc6VKYnqn1dVxav0JmqUOZObEu+lEfIKG68
XWXLzi3e8IxQnrUOytjFqhD5fIPs6z66Ce0/3KrCE+zv+NyL3aKMG8Z4xKjisZLSru3cbm00YcO9
p2xC5aUw/lwU3dCe+MKgwPH2J8woE20rbX2U3A650zwUe9a6lpIeF8IoI2dM6IWWOeyecBSeeRiS
/VpD9VOwHAwbvsqbce9vEkuFPbFe2rWZvSlubnLmzpZkAtPmEbNcb4K9hDoUimC25xw2bvdyXYuW
0l8XH0lbnKATi2TeEX3AsMJTKKH4hVlnrXfyzg3UVSuRXLLCagXM+Eg4hiOZFDOYzIo3k9T2IhSP
0Dg/FnYUWNG0qYrbulzxxT3jM+fPuGKzNMpmRdhJtWlQduBNb6M8+dvhu/K5svktAILdiJjYoPeP
EoAoofPIEL581VRNwpCFDPYa6iAHVR2VPMBBjmb/9oxaZU8aFMwzK9z0+0RHfW8yi4nY4Uk+wnO1
+K8x6beGVViML5kl/doGcMCqCHN08RddJi9yks+BWRKBcdQhUS6gDI7q7We5vhncEKNML6i93UdE
3mIKzmINNS1b6p/iD09Z6kyqPCPo8KySWjP+BPFousYlvWesctHqnEmhjLQfF6qQ+dhu3qw+ODN+
QVaehYu77AnOhFAmOgEklKhHEIJI4lHFkE6I12B/4snt9SNbyIac18toNOuWL/lKLiAHmMN34r2E
F6B7XcKyUTtbCmWlpyrV02ZWTzi17vj5kri5xYitmdtF2WhJwWhvlUHGCOYMwS223ab+MKMViwdh
8ar9rOX7O86y1n7QoWb2rWHQ7mHN3alOhxzV9R1bNnqKJskqEmQycrS4ZmdSQpkPs7aIe6RNgS3i
PRqxKW3RK4KwWncS13yZ32MiurNkZAmUx2r1wVDx5SDz7AsoHZeDxG8mKehPz0NGACXob7qtgc6F
eawuIvw22+sH4FCCeTlbMV8Ti8b0TDil+6MhydwQQ/jQYkh7nRFvZ5POthlGe6mtFf3PmqrIID41
DJlaZBgFrRQoVY87JqNToQtxpgDTMIcMXGz70JU3JVEmq3lqI1KfwCK4LUqYLT4CWKT6FN/j727B
6hpbtC5nH0UtHqUebVKTDnETOJuS2JRPDwD8r5+uq9jyhdEFCQMugiwJ31w0ZyoGrpksTEAgcho3
EypJL+YDs9Awb98vZ6DDDfC8imkDmurcAynCEHjDvJLsWX3dyrfJUV0Pd0NKMnD1vt6yGmmX8gkK
RuIlHCfyQLJGHWiO+XWF85L+FH7FjzPv7JxZDs2d8/TngCqOT7S9cDuh7+Y+WBURYWzp7OPp9QJU
FHUIXVQVSaIi3jHn8yHi0x6mdMR8RXWKbWBW7niQtw6re9aksjAbgWviKLMa5kIR6nHZA24G3BDl
wRkA4e+h+8rkVgoLDu271vdLmgheBUXTcF1o7B4/q/oy06EvlTU40alJTV8zVUhLXNvcvbxMCAbz
Fx4T0R+MbV1SI/FMMhXdNN7k5WFX93/B4qOjajdnNkCB+yE6IimR4WO4xKUbeC6QCjn9UfJyrsVS
A4/spV1ClITwTsMy8ktWDqpqSJo2a41KqUsXT1NSAUAc3Ww6kUAHWGZmLd+mBTiM+bdBd1TOMDFq
ZxrAesoPXvKScu6ovUWBSLpikwtob8y6jqi5KwQY5ucZH7gw66egxfrnAykFq8U8lIr5NuEqaU68
8Ym///QAmfHim7yblGzYz6Vg5Fwi5cXVKOsk3cfOS0C+KzdJDatcS3MXIuc9q+r6MO0NFIQCs0OM
DzwKJqrtUvwqwibyhqoaiqpRHxCEnKSNET5AAV7l7s7AUMFgHjhmHnfZUv0I0uc875n51ftqnJpZ
xx6B7I6hqOeYyLbhZPcCsMs3MjTBOryJ28JsMxJtjJtmz8pxLVXhcLz/WSv9apA6sYv5Ep+wnfHM
u3X/We6Lp2w7rdL1G6ZIQW/v2pHtRivvwEokLYVRoqyqmK4UNPEXIO6UeGKSFCOe1OWcNUOvH7Of
ZWE4HOp7JoM6S1lP0IOXQ8a+uclic86lbBC4rB6QlyRooeEsVspj+cb8iKTLVZ5QFv3YTz0K0co2
xStsbpa1bwDYHuw5S1iX78zC36LTORNJWUfPi4vRi+BkrZnWrL4FYzcwxzBqDK1hg8EsSlMkkKQq
qmzIOrWn/JR0YCmR4dLXTsibmQX4I/XY75rXaDMykjuLrznkyv8tjHY5XpsCP6WGsEcNuRbUhgXQ
N4kAJkpYkeBi1vxcFLWLapjEwKoV+5O3aj4AIBUcRG1d5w7+LO0A5bjhQVlNSDv2LaPSslTiBHvu
zyopb2O0yaj2KUQ3jkaOkWg3DUGfRHLboCcDXeGsIGkx8jsXOJ/xmelJszKNwVcy55giASlGGDjA
rBEOrYt/x3Mr6kzoJ+maqFKhbIw32ZgayhwAAsoE7VTzG2Iw/4iWG9jsvoLFhyYCBVnEGwx/KZR2
SrHKcUCggVUZJDQC6y3XTYSv4umopuBAJl2bG41VpBpASDuvDEvSJJVQgQhRb1Xba8XmS+I04c/1
bZBmsb9CJ4zc6jNLsiF+t/ydbTg/xVwu9PFwSvBkk02hfR7FTSKRoe2JEeSODkyZ5JUHAKuAyRr9
Lpr+tDEppdsEJaLkWXkzEvS0K+V7ItyKGRHHJ6Tu7Lra59JXKpZmgrZM8T0uSMyjMZzEmalWq7Fe
A6pBUxkV+UXDDYAcRNnAhDLoteRKxGu9FA0nUA5G6md3n+WAJX2L76WH67u2fJg/kujCXKkJfiWK
kBStDcB/YxLDfx+HTQwuLJzeaxisImS1+jVD7EKBVUF17t8L/B5HPDusOVrzAU42YNRRQI8d6nSS
uWmYmf6lSGemTUarhgF+Vo2KraJBmngONeRTCCLT6VDfsHJh368NWuvOJVCXQZe4PMb4zHDScvSr
ch5RR3u0qwzjIOFm2g0G6dbZsZBN5VkM1kmw8grMtYCcJSTt4AKerTZFyeIlUIv2ex75tAjaOplj
sdb9FbcBCWSnHhLdagvXYD6llmJj2ESJl2QBHVUKbRSlno/TAo60stKvfceZ6roA34ptFp/dnh32
LWn1uTjKJE6Z3Fec3M82eH657U8ZIME0+2mui+j21z2Spswkx5IGnMukcjyjpww1OtV78KYjj3gE
GlgOfhd1nQK8YxdbuYXYz1VYkDyLgee5WOqJnBVtGk4TxObAsgYexBEQCjBFRO4R3cvWHBnxbo+G
xnKbbysr2uc2qpyM9NKSRZyTLugBUzXQh1O6mSutl+o1P7cXvCeWZk/mW7JizVss5rDOpNC5uizC
I84vpR5XuSTvR46ghGKCqq8hzX28i7ZayRqxWAwAz0VScUTeiAkgorCw0ZY/p5PlvFrdTrb8m24l
u/GfwGZYq6V47FwedU8GLuPRyQl5+wL8SmFhfk6HGETfKMjM77MPVvpz6S2uAMlJEHAxeRBzX8YO
DRcX6dghJJM7L7ECDS/UIWwSk5sA33h9bcs68iOKeh73o8eLQqsj5b2SnmuFlJqlYUiLA5iv6Ewy
Q9qiu1EAcShrAI/W0UJzuTK/UUMvkLEyC6FtfZdvPAvu5U7dRsz+wOVN/BFF2f62GzmhjxAWjWDb
HNZjSTwL3QUooWW2Vd9zazQNsBRl6WF7vjzqxvHlNIRocJ4ftrzZHnz7T2tNaJ3ImOV7edYB2vGc
iaIfQVXZ1xInQVSSQi8aU5ADK1FNAX1Y0yZurSJL7ORjSPd5HpptazV2Pz1H+kR6YJBlG0neG73V
e8gQbsJ6rfg+VNmsWsdrTeO1NU5JvvVUu0v+NMFzXeyN4GMCgEnmjrETAGPMt3O8vCpP2fXyka8P
0eB6CYPOdPFtiU5LTdAMRZaAEnSpLUgc63oCFObT8/aVV80cHZ22eWtYXwXG5yxmk9J31EHv6bk8
6vg8XsrrTvIGYHOP6II0gD3yiNKetb5b32nmjf30oo3EVMzE3TQr4JOAOtk/Yhbh4/qd/A66fn0H
ej/QZidKiiZT35HHoLvN9H48PT8jZzEBQBW4fpOLVoUBYyNkR+y3CN0E3eq+MIvVF5jFUYvc3l7/
CspbA+FdlAFECvASXlUVUaOMHjqhkzHulWhXaIh/OxMnYU6P2iCRNJ1McTLM6/Iohf6XPMCxCCBL
kCD18rDHetAbHxwDOyN+ALCsE0UbHTmoVmesi7ILf8mRsLs6mF91RaZNUFh7vj4a0Y6TvwIOkRU6
XBuRY5iCRSmAXzdUHYUlXpEvV+PLcd90TRbv8jrZK+0n0Owcf/q8vmVUcPPXUs6EzB9xFkWPZVqW
7VTEOxnjvmP5xWNkW76ZUivrK4blnr/3TCV/iaJcEsel5VAPWA+ghUFh2vI5QwDliH4JoI4lq+Ow
BeVDvFN76UkACh4gXeyhktcaHl4BL691b7DDSKvI9T1cVLuzPaRsjDfkxuBnWJhfex+NFhMlHD4m
ldtOvFQyVJxOgPy1SAVKx2sanuq0jldACNJ8MBvvusaWg1t+MHn1JksdvTtm/psuIA8x7TUtIIW6
9/lnP8VwGtebQ8LiDF5Uz7MPoSIopTDEXu7xIUUYmYL4IKoxKabV9a1d1BnUpDRVw5scVvxSPY24
yHu/g3oKPghcQOkUJCpDaxZP70wEdXrj1I0q10Fr/Do4VKpiaVXtBJr8kdYq4/AWt+xMFGWUvTKX
+25eTVh/8QWgw4LPQrOv79iyDEUG3jSaSwX6Na4UstDzfRPvKj4zde6z0jE9z6p7s4RQZ58YTVq0
uG87fbrlvJjw3b4bNcZuLZomlHz/vRLKe/TpCN46A0LEFES9xargTkApNacuN3P/5e/sGiqROmqg
ImpKl3om8t3oNxWUYM4yldVDocmkihmatrhruqigtomnMuh2LoV0Ydp3QdHGO632epIBVd3Vh9xz
miJm1QxYoub/fmbW+zwRBC/H3nnZY9aCm6y8BesTw+4tXk4dkD86Uodo6KeEjBV6Hzypj3d1pT30
k/4JxB6GDtDvtL/MHbJXPK8IGm/QJEupFqhyWo/xLtX8lsRBdxDkdJulieU3rROmzU2Dayp20R6j
C2bZ2Wrmh3YdBlYs+bte9RgB5eLGnn0PdYaiEHdeoA7zmkeS97e18lnEj9eVccEiKTzGx3kdLWJA
faOMXpV1WGcLPcna1h14PVqpYoHMb4LQsedZL0U6rz1v8YU4ygAWopF3/oBjTIveySqYi/5dmPgH
ne+fsgpgw8k6xsQQyntSmtpZgW41gXHMC4GiAroZXuexYHTSSJfqyg1o7M/GDqFOVBG+TonCtWgM
nOxAxFMDqA/D/+5XLgRSxxirAT8a1RTvGlECdnOpIQ3gZTpDyoIFu5BCXZAadBdyBiqd3Zh/6RHQ
XARl1as+KWL7usbQj+K/zvBsAyn7hTijjZocZzi2d4F6W4SgupD2iPeVmxh3RQZdfLVvwAnQdgwj
8F9ES+jPkQBaZujU2cl8ovNxLcGpqfcxvLNfOFpI+HgVC6GtKyMohL29DpwcVTwgAmSIX7iP2GKU
gEVJktDPQYX8Gfo4xiwW493UpVbc4NkKOqTk7vr2LgSWCi9pCqqgmgrtpPy2XiS6JOhttAu/UpAW
3nryFl3ZJJl2IqK9VP28Lo4eOvvrNH/kfU9kn1nvss79iu+6aBekTp+tg13sBrdtYrX9EUUSkgAT
Z3itxdOI7hwht335s6o/BOXoJWamWP6MOmMLR24FCJh/+GWU4xcNRWhiBTuhJmQSifTireDKQjfY
GffFyUdGeqXfCgC7Ngg/1zuIEtg8f5N5qemiN+3FWF//oAUXhB4/KL4MKBE88anvGbSoMTo0AuwK
+WtQX3OdcRSLN1jGH+AARo8f3XjGRS2UL+CjHZiqt0H/GHZEBI6P8gWuj+P1pXxPflLvo7lfUddU
3CIZHvXSCBaiLzRiiNeygGIf99SnliA/ig1gmqoapvcEMjUrkbWdnvvAInKy4RgoTlm1FofwX1Vf
B1bBc9Eq43WLCRJZFWSF+qAQHxoMBj6o5TdGt1ILYHcB49zxxdc2u0uSbamhNqFbWbEK5QfRKtrX
SXaDJAIsVcK454sHreiCjpMwDEOZD+rsSmh8EE9Ado12g5qbivJihAynu3jHzwRQXnCqJCEzBmiS
Vz+2+rjqy2Et6Rul/FPJ+ssgPSYA0L5+4ou260wkZVaECHpQdBCZJQ9yuPHRiB0mknVdCF1F/suY
oHglagYwYsTvCOts52AzcyFKdUgpotxOmkm1Y7AzOuD3ga81msbxwmwiPj/EVogpg1UnhB3DES5u
7lxDkJAyQc85dU1TtS/7IOBgQIs36QlaZOPdmvExeoYmU9dury95UW9xjwwU7ObCmnipKx0veX7q
YcWjrBxhraxhHEndu0qXbeKbgW+YAxr4wV8390wgdVE8Pg8qaUA+qGv2/oQHhMBS/8UNRK1TUnRJ
1ZHHvFxSHBaCEuthvJO4mETJW9qaQm1m72psexkgDRRWbL8sEI1VczINTa6UXwWOAR5KEu6+pgSw
4/IuGiZbjhLbTzkzUiyZtwPZN68fHN1I8peu4nmETC0WCuzry2WWDfK1kR/Eu6DpE6tMhdDUhkK1
WlRrVmmLUih6nSeLS7RVpRiRK2pjdTcafsjQ16WbicqJoBgAR4V7ocJDKTOaMG7xHYDEg9syxafr
C6XJa74Xei5g/oCzS+lLXC8MOc5TXUlW+ubb/Up4Tl3NCf40gKk55WaEJpYdMPHuFFOSAIEYH6I1
OgfqY/I/kj3++hYqdtT4pE6iAN+CkEZdCTlvC9JXp/ROWt1W7avg7YKEYWwXg8bz9VMHPUwdl3kA
qdztx4QUz/upskZUVQCmhvcczAL6qFkF1SUPIqCOj6c3cknoHLjc8t4zGnngE+QsYo0E5Zeovlw/
VLrP918b+SOBuqR5xUlqPG9kawbo8UXBBJxAOynETGroGrbk1h4Jx5DhRRhiJZ66qs3It5Vex0jE
dSSSszextzFK3HYvWd6th+YoJsQfHv3swU9qMvGYxVUZBnf5OEXVQNLdgMmgp+HksoaLQRpjpzbF
Z9xlBdFGwUkiTKE1wzHRkhVGtZUgNDnfrX1xI2aiy9j82YXQNlhAnKZLEk5ApJt0xygZCgwCIycv
BI9ZlBI1gm2cODNVRVfEkBkvDgR47WYbcc4g/x17eS6e0q6k47EBOlyAYqAX2CvMUinR+CwE8twF
8/+kXdlu3Lqy/SIBmkW9auhut9uO7cQZ/CJksmZKomZ9/V30xTnppokmkoO9gTwY6BLJYrGGVat0
FlleoXjZpUbqbMWCuhlF4XRLyx/V8TvN0bOJRFyqq+bnyh4CcJODXM4knm2I7kNOh0ZfjaQ4pRs4
VHUgFrOYzV+t9EVvTrXT7SybKXIsUpfF0nFPkb/kE68F81uW6OTNeh0WyevhInwdFj8qi695jVIv
xexedpfM22M9zYr3R2YiLDj6tgs1wsBIQa6HFsYOPMNIBZduQBZ4tapwldtSUUttDzz+OigbUKMS
7uo0G2tfajBCrX9nAchX55/HBTW59PX6deD285oc0eHKzCHTUiTnMUEqqoYkD63KguNsjnhW8MIi
nihVPdEyt+t8bYLbNWwt00mLHOpW7kj3eflFmpcxMtkcVFP/DycF98Dy0LxIkDYS9jFlGNozFwym
tnnVEvDjOi/XN1B2uRD34D+CgAOsNpevhb8sTPM2pNG3j0V/py1plA+9wnK/FdjfnZKPojSB0dSx
kkshINpMU79C8mLIB/OQJ2SN1rwZIsyR1sJes4zDOqdavNAc4LapGkFINBghczonMAlrX6qpfCx9
EjVpkoSZN3NvaWXx0jASJr1Wh36VWoqdl20MnCL4hPhqQL6EjSnRiFXkugbXaFjCsr8hJHAnV7Ez
UiFAm6PwgzvivAGGztwjDbX8KS+76rTlQVsj1H2xh4frByy763iwcAdNHT6BCB/MxwTF8yyvThUy
/sb0ShsVS5fsPiCKhyUB+AAqKvo4fd/amY5FIFcUaog96j4Ne/cO5no0USubFWZTumln8gRtsini
V4KU0Ck1H1lt76ZmDpW5admi4PnD10FZxkby/1JlM2dyqOn11akw0VNUwqQYW+zoS+zrbDc2xcHu
VUybspM6FynYMmfS+qaYWHVq0+/IU0c6aRQ6LfVfzkUISu3rlTOwZK5OYzd5ezTbmWGuZ2i87rp0
TxHZhawZtn2re81Ry1skXyyoS50B59sNPtoM/143zz/Hutzkaqu00XOw4gzRXknQAq5CMMhedYzX
NTirH3/YuS6dXTCHzHbnNUN1GppHPD9JZBR37qk5aU6YKOaCyNQSLiGGyPvo1UEDxKWowSVJVU9t
dXKmW9N8NMYsMLXn6xsme1Y9wJxRO0BbveELD3eJ3lCWGPz8Gj+cKCY/WTejgbZ51R2T7hseHcBZ
PBQrROs3MlDSTdSuTrgi4bZse1t/KZyXjDrHJGsitnpxVqqCf6l64pnQeZ2Gz/gTlgeQD4i5DK86
mRgxrc/OY0PnMK/QCmt9mqctttYvtVeGXoE6aTZHid+pgieZP4ExVMC7IHzy0YN7eYh4hqbE2BK+
7mwLeLkocDdahMNCjqtHYw2c+dePVGJoXAySMzh40XRNIlizzZ6bxlxqVGQ1dCxWt14bTfaHdcM8
xeolVz33kvW5WBiuBGZguu5bn/fZfUjo2GVzhXPNzJNZfqHLT/a9be43VWlPJsfjgCiwTKCV943p
40xOSUsPZWC3Os301k5Opet8WPv+2QEZv2sa369voSydAsfCBnuojdIpOkIvT630c+JNXFrv1SD+
mIw2answbJSs8FHeBkLPr6fjXHlDiAFTbqhn9rwvK6btr3+I5HoCPWy7FhiJuJsjnGXXGkw3xro+
aawLp/bnNkYE3uio6gqU3E5wa6ASYGHYNgpSgpYORlPSZWnrE7OR5JyHoCc33Y3lh8YW2PZvCpKt
6wuTHucfgWLcOzc97TKDC+yivIlRYd++6MPRqOLrcmS1ARdaw6d7e7xEKryBuOvJxBLsYF8cKIYh
vIKrx46GLCTADz+lSDV82fbLK6Y2OOGhAmezwluSnuCZfOGBbIu8XnIH8gsXsYP+UWvzyPCnYCg2
xZbK7j1mLeLW21gxymqXOmulxoxBL051apJY04tdWaCTxnGz3dz4B1p0IBPzTdVF4Q+q4Ii7eAQJ
cn2A24F9+lKoyTn0SDLUJw943/ul178ZiQvwhJ9kfjBXTRuStqx3SUWc+zHd2r1JFvq8lDSL/GLe
YkxgRfB9/cwl76aLKhLYDnQADa23y31mKuw5oSZJyvpE06nebXU1hnkGg+RNpgrOI1NjOKlvxg9Q
DhFlxcqWFSCVrU7e9ttl63HSj3OEYG4/aSpgigy/hjfExtA89KdjvqGgya1h5caU0/pkMDbfT5mX
xImuG8AeZmkMzoD80NCGxDkQAeFqzMB84JWIl3ls42pmfWzMdAIUQp9vlw1zIPS+axQbL90NFxba
x/AHC3WTS2UYLFrr68pqVF+bZl82rbV3aObvysat4s2x8wc7SejN9dOWXTAAPTmezoO9FlMP/ZBb
2wA05mnzAPr2rId1/cpcvQn0RLU+rsyisuMtB5uGZZs2SraX6zOqPE9nCmVv2dFxH6tGdYUla/F0
lCr4wEIUTcXeA2ph2MKW4ohb52nKn9DRNBuYUaMaKi05J/ASw6XUkXn0oAWX6xjyFIkUY8U5ZXhP
CVqctsBZtGA1h5tu+Xn9fCSb5gFMp8PFtIGn1gW1NWjtp25m4DbSD8VwV1PVLFuZAFB8I7CGdYel
5Zt6dt2XnpaVUWA1fdOSuLQMzKrpB29/fRmyowFZDTpReMyLKsullBKN+86UQMoLkHQ+2siKoFJ1
aMjO5VyGsBKXtpz3ka8EaCGkuMq4Rpc8cAAqcL/EQnLmnf8uRrioK9R4rUYIGlEysJYtNJZnJDD/
3hxcSBEeJL2f1jppIEUb90t7ZGlgk5utCfNGUYhR7ZvgvSSm22mzDUHzut/00HptX+Y1clW3U6po
gLI4yKu4SEvwv58p2rR2luVQgoHQNir1DEFijCqaqdg1maI5sACWi2q9hbLApZS+XsYG5frmpPfJ
dz95SDJvN5fkkFatQqUlWgBYDrKpCBMsDyOvLyUNFsstjCfA+bSdd8vsHnx8mV0fcju14r++PUAg
QARH/SMvJcTlHSML6Hb9+kQ0NPp2z239avVoomCK5KMs4EOxlxOE+xgiA2DV5ZqcmrZe2Zr1iecd
nzT78+iCwf4EVs9g1m5JuFnhPDxoQ3R9fbLEO9pFLBhvzFPGGgUrly0J9y6s+qQ3w2HNytiennw6
386gMHGX9K5xGDJYt56rKSRL1AXAWERGDswf+sLNywWno5+ghAWl5BHuYFtB2nxbMJ7NfL6+Qqkc
0OKgUxWJflOMv1qNuUtn4ATTDi2jS9D0x5HdURUeT6aTJrYQ83/Q9vLuaUp7QLPbMaenynzt5jt/
eTEyhbWQiwDGwbfBYYRGgMsdGzf4q7pX09OivVDvJQMubK4er++WxFQQ00cAiW4DjrIS1DCrF5IV
bvO2DAdlxL7+l+M4EyBY8KbVF+YWHT0x/w4I721DAyi7U1ZDZKfOK1i4UwChYIz65V61qdHSwmrp
qTPugNm1vAgRWqIyRDIpyCHYKFoBNwAw2qUUqq8TA88pPRnTLQZKBnb5Y0q/5s3X64ciFYM0L3Lw
yCoDK3YpRltNnXXjSE9AD+/ruAfDaWcOod8pLLjYOsfL2cT5I+jNWJw9FKtXlkxrJmjY6AcWGWII
3FVl/ginsZ9uedyTz11QOZ+KClyZW+qeSO8fNxBqTr91/9NfLxtwnjf3GDgmOGKXy3Y2o12HDJUz
Sl/s6VviPmnuQ+78/WNyIUV47NN2nBuDopBd+fPRj50SLKWtqmFWZmZ9hJvomAdmFb25wjuCzjIz
92xUr4C4aFYPgySxl50ORtLq6IC+JMewQosqCCEkBgNCCeGWD6gokRCiqFujK8AkdMr1fQZ6vEJ7
MAbFwyXRTU4fhyyF4WAurDgNB+VaTGkdV7R42Ws0zSBUbZpdiYarBL3O1/WBq7kQxVyIEm6bzwBP
7whErfqdW0y3OSYLMv0GOa9Qo7+znh5SI74ukqvYNZF89WcXIrGo3i8DsP9kee4i2tx6nhv04B00
VtWEZtXqBG3P2AaGVg+iWidOPq9d81C4t3R8Ye5DV35L/Faxm7JUoY8EMyqd0Aww4wkPMC5FwlYD
gPitfyx0M2BaBi7eLt5sK1qzLLDzYG5C00PAUHfk70sEF8KF+4AYtTbMFmdp0tfZNALDenTHX9cP
T+ZTXQixL0/PGzInI4SvEPmzInK/a0bogZlND0gW+HqwaiA73HeOp7Cj/HdFrTnfWUFRESSn60yx
OGNqoqkdo9TtFPvHrdI1EYJirsOWpHoCvESfhfMeAEQXrGT9jarAr1qJoJSe4QInlhrlaT7uFoU7
I/9tPi8RgxOR4hReNXRQ9k3iY5eQozVPqsdD9pbh8P/78yJDVdO7k5HwSnt1sz7b+/p3ffTD6iMQ
LB9YfGy0cI39G04Uf13pFKvyBcejqMe+nW1kErWB9fd9mvRxYmhKgkme6Xh//n9WJ1ze2u8rVtVY
HXDioIzms2Kb0MYAW9W0M5lZ4vhdx0AtCmkKQQNAYjEYaekgM3qHgo92m4FUuY9Q/kf2RbF1KlHC
S4wyjUXZCFEzRhBb/hymGYkMhrSz+bUfbsrxia6qzJhKpqCEmr4y1neQ2aCWzeYdQG0BK3b9Oh6o
fzvqv33t5h8U5M+Gijms1Mw0GGUbqzT25bBHo+7135elWwGDhqOBQIQTyArbmLVNn9AE3TmeFfqn
p/a2PGqx96PZ98FPC7RaT/rBxjTb61Jlrsa5UGEfCZ21cfIglEVp/KTi45Q9w5jKi9SlDbQh+qAv
DbmZI3LWbB9gQ/Ob0dzpun5w62cEP1Xx91UPxFd/JAmbl3iZYWQFsC5eFzX5EvzoYFvtend9t6Ra
dyZF2C0EWBOehoQ/TBgWPbfh4txu/W1aPpsUU7QYx1moklrvDRNymdy/R3yHWNQRVkbNNCegf0dl
EICHnWHMjzPTVWogcSq4FORmdfMNZyOYP3etwO9WVRXKY4sbVNqumMLOcvbmZAR9+nMFrRpd8tvp
c+Io7tV7RxSSkUZ/S6YCwi7sKfxrdyQU2JvJwJg1ExUTq4gyBeBGIUTkT3H7Noc/DWSDbd7NVcVD
1956TmyFGEkP7MVixOJfteR6tZkA9lSdfmjSr8XYIrgs4xKwUjZ8MbtnA1kTfzmtn4p6P1EP+Aej
Paxaq2j/kmoNMnqoyevotXrXB6cxy2U1FuzW9xaKj872fP0qKASIjW9W7bO2qxrgOED5lNCXQtX3
KQm9sJecHIRDPHlZ/NJ4lMQaa+ZhL80MPE+9s2v7B6rfTfShWDENnh6rRQ/SVcWTxu/T5QsNsRx3
jrQ7Xk7RDK+Ozz2QBWKrGCEY+2VqD3Vex4NOIiV2UbqLLhIegIzw6ydcu6UwaDktXFjmBZ72gGBa
4dO+N/BYDi++oFENIeUbd9lZJFQkjpltGSSUmQsPGpMq0AfZNKoUhEoMX+iZGCTQAPPkYmpArDhh
Qk/vVmf8p8Vw5CoB0RlSkJdSCob+6DHZUEOqe97SjXZKLVW4t5Ima1DkQeUcnt0E9EMIcYoKZU9b
L7GUe7sO0PTg9wgb74txb5svTm+FaTKE2VqCnwSczaq0p9SEnIsXdrIE8DhPalwsgulpnndfux/N
PA+JfqdVGPQ3RVoLupTxhRROPJjdwQNZZA0OscBVUnq8f76xEwYy9shguZyg6HK7MZmVJLWNG2jv
O/YzzRnayX8X6CxXb/p7v/hSlPDKLWnlaEWHVReM7hMQkKf3a17umnkN6zxqSB0Yc0h//r0NO1+f
YGHaxB2mda0rnpj17OdmUr3d/AdEWwJcBLoc4P3gDRdW1TG90fUN6EBdxwl6cZc/pelzah/c/fKs
aYrbIbNclmnC3oNREzwswnKqTW+pvUJank7ZzmjBvpGs2grBfXnjjl4FslY06HteFV3fR4VgEVvj
MYs6oBjHjeH1jkM6R5Xxc3H2TvkxAwr0ujCu/+/29M8qRZNJmNkWbglhc/6L1HfJqvh9matwtosi
nLyoACTta+6PNCRw7OfUSQMMhwsMqnAm5YbGBFCPp/pcAKEur5cH9hpPX6bqtCKLOA+vdTrct9ld
/7PRjqb1U7P2ppXEOhgIJ+sIRvrr+yg9NIt7e0gd28gaXUrnqL16HGGxLfSypjdIphhPfTSE3fz7
uiCpFTkTJCxzKjS7LR0gPtnye7JD91TQuMcQErSg/2+C+IrP3qCiXpdxG7Ci4lu2y1bMUcjRhKII
02QPHcAYSJuikAnKNq6eZ0LMzitaq8VqlvoFbex5f0ez1+vrkGogipYcUo8HSKRpIE22tH5twuPH
VLQ6NEKViyM9kTMBwhomgGXKxYSA9sYABXga5qGu8D/f2mPeXdMzGcJTreletTQWZDRHN3i2g/II
oPbxwY/bw28WVGGCkVl9zMJfFNFtGJLwq7Xr4lf7oCm+RHpgZx8i6Lm+FVVhrfgQy7kphnt93und
x+sHJrKiQhnwep3JEFQc1Fes6BvIYCcT/cu33W35PftpvfYYFRqDcHo3hQ4L2iftIzl00aigIxCH
O74TLyj+WJKsNjaIH2NvB70Pt6A+gpSgbsPt1g60wAubHRBzaVB8bmOGKbp5xCIMdtsZe/p9+2z+
qH8YsXFj4i/Xd0ZqZADB4TQAgDCIXABjXVrFqFkw1t+tyAHk8WQc3BsvP/xvYoQNcAs9NcFKCye3
OtaYnje/MlDF0IPV/QKq9l8swNmahGd2WxjZEg4sd5Y0GBKMOEIq11KUZ6Rai2Gg4LC3HfApCVpr
J36lkRFCvOwZbXuBq33u2bS7vm2SRDv09kyKoLdGjbbtwgRa3cPZ5GM0JgfLPs3Ot8l7Qem1G0gI
WrwSsNVMVRSSGjlfJ2hYBMAaVAOXdtRqEpprCY4sN8Zln26WHayEGZFRs44GHbFUAGBJ8y0WixI8
ouG391awejZJhzmnBLG5vUUjxp5PGIQF7lTHuptbDDztmpDB2XceyxTFmxIoCluhOdLbcPYFgk00
QJKWaiO+QA9n5wsrcR/pvjoCvOEVKmdQvr9/VisokO9mMyKJBCZpA0dJ9nspP2oJOECKz9d1SObi
gugDA6LQzYuISbwNngNs31DUJ+drhmlFXtR7X2i+PjjpB3MYYrPTdtcFShryMZMRryKg48D1oLPt
UnMW0wFPUpUBgOIz+9jPVh0M1lDE+TTNoBMra/BDudsOIX5+M65NFqN5Tzv4Qz9+mMvWCo0Gk37m
IdE+NX7ynXr1iHI5MtZOt4KnAX2lAQWxQzzVI/qL6EiOZcZsYJQW/44YuX8LGGt6c31NssPi1N0o
MYP//x1TZJU2Wg8IaXXSSL9DNjZohzwc9DJm5O+ZTLB7toN8A2ISRLnm5e5NGCRZumB7PTl4nEwW
p7QLNF1xRtLcDUdG8i4fC4yQglbwpsCkz2BYlp/jC3rrmz0KlAs8THDK9gpTKd28P7JEXqlmKGzQ
MONWITFPu6PTHB3jRndUqT1ZhAqILHwyxHNoWheWpNub66UcV7+lZhJu85pGLZm+2XTLQ7+Zvxfl
WO0MVoW2XYOQclrj6zoiTdGefcC7dbbTgL4QoMzbCGkc9L98MkP/y/QjnQJtjqZ/yeiA2ohg6Cjq
zO/mvpmks5tUx3przJZswnXn+KoVSbcUGGrwsaCtFkW/S13Mbbftu1mDjWIRGN2226HeVfZdZj2S
LyWGKny7voMyt5dDtv8jTnjtiqXKgeeGSUSR/herno1k2qdmG7t1EQ2Dwinj6iD6v+hyQ08PGFnc
dyQHyzC0zPdwWpYWbnSn/az65b4gNw4pPgCl+mVpHMWlky4PbbKotwHbBG/0cjfXxOumPpvqU1kP
UdrduiPay9ACgupfVipeMpl7YgNwhFYj0HPob0mssyiIjaW5GiUw8E3Hdp3WxnrjHxsMSvmHEzsT
IygIhjbapC5GLgYdQk22n8BzAmRRZCbbMd/IoJAnvWMcscSbBsHELU5w1LMEXJ8euoTM5vMyHAoQ
WDLKDnYKvDomStBmj+JV1n0delshWuYbnEsWfAOzylBCdZv6NKVR71SYwxY56bIfeu0ItQv9+fH6
1spOEBxmJqrDcIjMt+TE2QkalVaYnY3WCaN/pG4e0vwub1QUyDKVPBciuFzuomNWRQI1qbxD1hhB
UTTRDMr5cj/WKkyfdEF4Pm306qHTQOxWMVzW2GPmAPHr1nY4GSsNNw30l56jq5YlFeW6b9wQWIFI
/+ZtveGN0wy1tCYMMzC2NWp0cmMCsK+401zBRSuCNgbegYhIAIXayzvdWKu7rW0ClC9pA21cojH7
rIOCrGzjv1cHKD3WAl2A1bIuBWF+AOj3LTRNrOWxAaGufpP/y1LOJAi6MIx0IKsFoHTW3zVlPLGw
Tm6oKnsvu0bn6+BHd6bWRaljmJqBdeTOTtvKaJ6edDvonklCYzJOn67vmvR4ztbE/34mLQMj/Ohx
QDtCwSXecguNkqMXLq2X7WwPAdV1cZLFQQ8ME/E02mgAor8U5xazQwsbb0qfLcG6HWf3B0guzeFI
u/u6VBgIydqQ9Ad+E9g9pK5FEia/GZt2HrlB6g5rf0I/eOYm4aSaoiG5S6jk4PUHvvLNGl2uqUT7
Q0qBKjvp6IZ2SNiNR0dTXViJHboQImwciguLY/FugJLGIwvX6Q5U27QD5YrCissEoc6GIYycvg+c
JJersVZnW/0S9xWVwyy1Y215cbUqGN0XoI0V2iA7IIBsAfhGcQ+AaUHVTXOttQKzW7jfm5Rx0RxB
8LhNCr9XJUXYOq91SqPfIKU2jg7GVuuB2T0WKmdTAn7hdRI0dWJIGDZPrJSMWgeuFFbSU22iqGt9
IgQZq9HGq+81J7+3T1b/qgFwpqOWndrktdTtPcZroaSRGbcWVRUBZJkRcMkAbwFyIU66YF4e5EDX
gdpoYEQ9Ks6WLCAEMFKN3RlNiqFpD3YVWn40Tl9TH5O0K+P39Yv+Ricj2H2IBy4XOGD0YzuCsbS1
YV3SHoBuWub7NjnO802n3bJMQ8lvesSrs0v7FfmZPmTLqIcOfZ71DtMD7hYXpAq3jvY78XZjuZ/H
ewpM72wcJ+s3RVJDM29zc18PN0TF8yOhyAGdAwcboDNSB6ZY2DJW69qYbT2g+15U5aiduOmhwpg5
NPhkIcYmOUGbrrFmbKGnTQG+atKDJr8v5ztjwWS0zdsjXP0w96qIl+/Vu73EBFxwBtgOqKK4VT0z
0vriToh5AdLWzCaNFzjJ+9buBkXZWHLziY58PVrZLd7owf9+JiVdbJb5bQ5AWnXUQWxsfUe85HsP
qhK4pL8cDQVInPE4hvNvC4JGI+lth4Ftwf+Yzccp++nRbxTEOI1VhJUesXm7Xfr0g/+9YL+H+neW
Tx9HkwV4+zy9PKA1XREKSAwEL4SgJRngIbR1Cd8zQxU8QMk5H38ZDtX4Om7mfiu8p7lVmXGZKDA8
oh8WJTNMOBOs65TkW9LxWQZ1XkYkuzExyhPjwUOfqlATckkIbNCwgyN9R1plbzmxW8D+vw7+fu7u
W/frqgI+yaoGYOz8I0Rw7lDC1eg8doD5mySqEj/Uqh8aoaGTOvfe8qvfFw6yCeu0I9bwMUv6KEsO
gzXtUuSDcZxAgmmn4e+BdJi0zrtaUdribSvCcRYacVm7ARC4sa9Gssvno9t+W1Tta5I7eSFFuJNU
b50BPYJoCdi3B4VC8i8U7jtBOzh8WD5vGjQBlzfRMaZ+GxJAbIf+iEbQ+uj4t4zcvl430RK/BWYO
3d8IEtGdK+avV9ArobYPAjrUAcnWBsByBcnTP8jAc+ijtkSAtBaccpcB6Y95NciRm5+c7VSn6AJW
tRPINJ13l/5HhvDSrHpVJx2DDCR3AZi0w6Lc4a6D/dKPrq9GduZ8shTI+vA4YHzH5bnAUEytmwEM
mjf3dg7+8VTFviPxjzEP9o8EQasSH/j9uoaEdTvoCwBV/g4sUGgbQGOE4yiWI904tGWDrgVNreij
uVyOtTBs3ASYUP7k5PFqI5mKmdvXt0ymymAZwO/zbDcIfi9lANXDzDWBDOOrR350T9743KXo+FR4
rdJ9OxMjpDY9itDTGznS7kUD2jNwE7DB659076lXeQmStBh8BAw+4rgbYD4FdWtMmpKNArdNq/6D
Z/cf/VS/r1zUX0jhfjI0fY/efTSw1IvivkqO60Kw4C1rYAap8hYWx0yXqLdN5Pf7ABy0ga0zhQGS
rZHPuuUzCADlFjPFqb15qTaB33SDz7gZN/78q/2AoRLGs6X3YeWau+taInMJUDX4r0Ax6kAuZSyr
AS5B0nTGg+MN6a6waHmfLkMd12wsdqwyh2AsDXRPJJgBZQF1EvoLW8McRGDBPOXTbkXC/lM9V7mL
BkWHNjsTJJE7DB1bFAV5WZLt4nPFmwPyVYukIGAltXXK/Oesyx+KBKy7yW3uBz1qN0WdRuOyBsT5
+6DW56YHCg1Q1rvxECU6E0szw045iAQHYw0m4wfRUV51NYXtNrlxFp4hPj0ILhEBGyu6fy/vbkJp
57UmnBWrB8VwF5NiCBaHRCBLPVj9rVXfpphFh5pg2BO6L7LA8Ha0+0nzw5D4kd7ufcxAXJA+Bkn5
OgSF3361RtXNl8U5Z1/5jp1zWPu0SpoR/Sh1PPXfkDEL1vXDZI07DSS5AIJ/yTBJkrKbfrq3xvLh
uuZKDA8w7Zg8CPgROLxF4Ji5tVqXlXCzKs4c9ugmNNTa0JjWIE0wJ9kz/kd5guZV7Vxq24wzGfIT
eowCa7ZvUv+mHTAAFcU/7Z/EAY0HhnTU8N+C3rOYINcyspQeNhcUpYFGnjWrD1xvDjQM/dDMT2Pa
K96kN3z5O6V7Iz7h7fl41y+VroUxo86K4TLOjKrvVKIlsciDzBqOTHMxJRQzNTHUkz6zgh2qWd/l
iReSbnuu1+QmMZ7q7dRaFkiRiw9Ds2v8XWqRz9ePXGaHMeeWP9MoUmC21uUXErdLPZajjcacJuAz
NDT2m96wa801djdrVbTbyUwxtp5vP1xtYFAupWWtN5oNxiWcyqaJbcyHp8DhuOgps9KHDgNw+978
vVH3cH2NEt+QnzkAykic8VrCpdRhoGBjAkIYxEmfNI8G23Lwtq/XZUj3EW27vL8L2HgxYdLoHfrx
O/ifXvF9GFze0cCpSnPVhAaZHAQCoITjOBGABS/XktQp+38SWbM4tv4aYHh5SMedm6rSWfyHRNU9
FyTYS83sLZq6cET7bNzVXfppIY+YYDLZw35hSWz16f76DkqcK3BaATyFXnUOwBd0A+CWZhre0L/J
85Lad9S+06ewJd6xNlV0d1JZYGFFRRxESyAvu9zFRp+ndDDQjkFyGxzv8xg3oCtt/fuhzA+Y3KXi
K5a+sUhC/FegoIIsGaq1doGnzutfm7arMvvZ0H9gYkPUjOGSPm6FHSW45mAj/odddVGC5HQUGGIi
xCy08qd+GdEiZdOoCmwrXLOoVoUSMuisj+gLyRz03IGvVDg7UDE7fWED6sk8Pz1MGofF990Wedto
o7xEtD11k+qWll1667rdEhdkesyM1P+Yd6ZzZ4AbQWF6ZXces3N5OhaQKjSOXJ5w702Z31UzsPI9
eiz8V8Iel1TlWUqPFeU6nszCP2h4u5TSDZ47jZYBBJE9388YSNgsXuRM9dFIXfw77M3cj3rNPjrj
Yzlsu+tnK992sOnw/gtYU7GplG4W9ZbZQ6CQVpj8lphT1K15FetthuBx7qYQpm8I7ZImUTEuBD1P
Cw0HF4HrNLbaSd8wWvj6N0n3HRg25Jhc5MDFqFKvl6bKHY4jG6ugLLxgW1/KUcVyLbu/OFligHCQ
D/sT7i/xaT82Mycd7btoA/gj1ovWD5J8LPbdWN/39eP1ZckEIskFPeI0rnjJLw/ad0FWPE3ox+sL
966evxk6Wp/v7I0d3by8uS6Lf7xoec9lCUq1+W6ybLzRqs/4YFgz0eJ0tT3FoyjVXcyFBJYR8T+i
Zv7SnHlDjU2qOfVxZwu/a3cgrCniLCPJDpxwmOS6zsvB0cc1thaDxm61+UZAacJOK6nd/fUFy54a
3hKF+QGoOuE8L7/EatjqTujDPtlbCx7eCYDDFMTYuyktl7CysgEjDPxPcz5MCiMhe0zhBoIAC72w
HqKQS8E07TK7SLDTk/XKkLD37bt+LCLyD5hn5L98iEFuwn03CaI1y36xEywQkCE4OcQuD6gTdNGw
pqqAXrokZNpcQA11sEQK9n6d8Aj0LV42xwK8lw13pYXRv+Urwn+F9ZHddCRLAUXi46lg9S83z27t
ZO55w0LNntCkH+SY8mXW6z/YEwxussD8C81ArvlSClrKQRQ7ocbawEu/Q7jwPFiZd9j8NAmua6Fs
5+AjIpdtvkHyhCtuNpmfOgQF1oKb8y7wmvul+ulkinBbum1nYoTbvW50yisCikdUcM38NZ2dwFdV
3aVL4VUAFH8waEDsPALQvxze8Is+e8ySNgLtnoe5cln9/fqWSdfyR44YL6JYRxmheP7ynvFB1hmG
f7SlwjrIzCFCdpRxOUTSEVnqYJjaEg8JzKFhgSqpjhIo2/V1yPfrjwj+9zNTOK8a1QYKEGab7GlC
Itt8QCOh/g8gcgQGf8QIukzg/zGTYSUVkBbG8+jfsOT39ZWoNkswpQtjY5Oio+xkZCTQui5MdU9h
NOWH/mcVwr1PgEzR7I5TYxseuBxZFhE0m4E3/l8MjA/nBk+ui5ZHccYH0Od+6iUQNNrlzjK/WyX6
Y8jr9Q2THT3Kg+A3A6Mj0h58Q8+OvnEzmpYzIFG4jr730jtagHafaCkGhRrzbRFfdc46huDXB1Ja
NJe5267J5oMg0IVnWD3m03f01zeYNJJpX9iSxsby1y4LcOBgvQdwDv+/wyN0JVAe3ozLWS5o8Vgf
NtIHegosv1nezOzb324jGtfQc/NGWYnkkaB35dKBcIQCL9BTDLp8XZtTO7+k4Mq6Lua9pwBKZ6Qq
OL+wgdMSjKdWmdtmMiSozH0eQ7njNjbCSnGH3p8UhMCdRxsEZtjYIrOI3ni17zMgRmbwe7h6RPR6
x6YWD9wK2iM3xAuCKcvr4frSJP4Yp6sGkyNoWT1kj4V75VjzOtcZUvGgri3yvWO9WnNSBAC3hRoo
cEq7DJa8CcttPenJX99pyEbiEbcaW4uu7ctbkFc6skAVKjV4XG9aCzTR84LWUdUdeH/ZLsUIdtZu
8sEmLQ9Guz4o6t2AnL9rPLlkd30vuSG9vGuXcgRD6zqdQTc0YZ/IXMdlB/jtfDdbQ7isn2ZdNSb0
vT3kwvi0QygMfAfB4zK6rSi0OYPHRT9U1QejH8CCoGCgEyM9wsnnHM5+YKFrGdObBOfE6UfS+EUy
f7rVwy4Nxvtsh3m6uzTESLHHZf96ff/exmKcbeA7ccI9G/RNp24HcXPYoPEmuMPQ4pqFLEa7xmf9
FJvf7hnSsyz4P9KuY7lxZNl+ESNAEnZbBUcvGkmUNgh1qwXvDQF8/TvgnTsiSxhWvLnTG82GiaxK
V2lO0rVCjWff/LqQ2Az1JS99wdZSfnwJc7ppmqIDuJtcThtV0d/VP+FeM1uHHJRsRZ+/qo9uTT2M
Lj7mn0uV8QpaVFdNnIGq7h7MmJS2hCm+meGhCf6LoLFj1pDE8jYK55rZIsUPbhk9bCKpyAUV5949
I2yvJgsZS3Owx4a2DZGFc/rU5tR/q16qr7xzKXYW+KZ26sXXYCtjgTUtgl+PD4IxhT++h1FYL1C8
sCxxDjES1cQSTNXOaEY5IfH1uf5I3Bh9LVG1KZsCZBo97GmyEJZKTdztS0A+GoMcayLtLqhBHGa0
XfSYnlTefSvezM5bwbTetI+CFJZDKG2+BPOib98Ec073vPoyO0Pz11lghctQIkE2n5FErOIJw0Rw
21NIYB8p+t4MYPIsXPr/BSX7QYmRPt+5xGnWgVJv6u0pQN4ufKpoaHKOnfU4P+gw0qaIreqjHtGe
6oK8N4sMs6mlT5ahbvM2MnAPjxGkeVfWmRSBJXkTbuttvem3mpWVJLJ4usv2vf3gihGmQpZjLSjA
VaZPUG9RBCzdaUg7W0wVknwdW8/GiFW2jGOKKlCuklxeBD4tsEQa3QkcR8QWgP76GFQfJKBRD40J
945VS5ANmCmQ7Gy9UXuKcv5h6pFw86R0JDW/VJv2RrkIVsXmYnN8+j/4jG/aTEwm9zUe1TkOoi10
9aOtV8VTIdK8oJUhn9K9ZFboikbK8LHJGCeLPUAII1CnQPL1nuU2lOcNAKkvpzDExtK9Uh2Dz9id
W3Ng2jfYQQLo1t9zNFJJ2YI3RMGEh/857RvSDMdqlviF2A1uS9tOaqoGpO10TVp1GbZ0cfgcpyUP
UOPIHiGyv2dTcgF+1ja42cqslz02RZJ8Eeufjw+TR4Rx+6LmVFhLCIZmS8fSVhF5m77EHEbGdROj
gf/lhHH2YZ2mcj9Y39nlBN/Wom1wJ3ZWFS+7bq2kz6rLca+Dsv8w9zcEGUvaa4U3T2twlRvZ53w5
pTy0eS5L4v3lVL02K7C783KSiJ4fEGvChrZGa4Uc/WbRgf6SuO+zY0yok81LlDFBSLUkjOsbmHKp
E/o2I8sA49uvF6IaKn0sE+zg9F800QiC9UmYr1GZ+4oxa4OEPmheqFJT5wuz4t5baDxFH0m2ivXI
OD4mOCjsz+v6psdcV+cJodN4oFdJnyiXP2fv2CTbPGtVziH0D6bjmxJzbR6GV8Ok8drT+ZeLQjR9
EvW3yL7Ypc3bysTjibk3LfEDTw00BHjSq5+iU9ChJacD+R+E8Jsb1ucJYipWQ8AgfIXPXkUSIuj1
ytUnHCMx7seRJPmvQDAWNw6KWdV3ODb/6wwjay6w2KfTZ2T1rywFWmew+nAQPBYFoRMEwAQ46eBa
0c1k7xT6Gp8CYj+Wt3GneUOG4aeZu2IVqCBTS0AYplJkTkhqyafX8LMy4nM5IfIacEOksSbLL4xU
5ive5sXRuPfmCxhH0vTFzC0kfEGA5w9tSQlkDpV8uLwDHez3D9W6ocO8+YPAzSo1z4YD9WhgOk/I
PS7eov3F5rXacDhi3dVUDYO5U4JSarhbjx4cO1wAXJxjm3hUGH/Vp1EQ1AWozI/eSaaBnuuC2X99
PRaQcQv4fWysBcRYaJD1Icg4f+a7lKCp+I9mqLpjTvaRkW2WPPjmccN0Q5AxgWmcla4cg2BjKmSX
birbtebLbUe0xWq6eMwd7wwZIyiEwmVau6Cl2UCtgfBJxlo885Ym8agwBlDyAYGlDKo820xqohGX
CEdlo5KUI+LD77ASjrE1LH8BusGQIbn3xJdpVc7FLuxOldDMgbvpFHrj+6nVZBeNE1aMvtpR8cd4
DurhwAwbeL7J5SZS30QCVm+cFOKumqdsB7D3QBeJYk2N1CEOkU2PrFQsfH7/Vw+cG9rstDeWKoqi
GIG2Ge28neM9NUb9Kmi6ajip8VhARsX/lhajZZLc+aWWgVadrsT+PXJI5OtdvYgM1dFD4UlGV2u4
KPUZtE+0/kfiTPRROahMAzUbhuTL2ax0GbDpLp7kQ3yFziBD23PojQWLt8wyqtcJQdSIMegVOrLk
Z9+YUGEh7ZNV5CAf9ebSr9ShPDC20bhuGDXBvAnwOvGGuhelXB1aCaLBBR02po8dmPQgE7+hM/14
/OKt8BmNFG6pMZGCj5XySBuCGnYjbbOQlpaLhMay73ghyXBYP7Txhi3GsxapG4SynLQnfd7rhTEj
M2LbX44hb3nPcLaT9Rql3vLEKH4mAB3UL8HTOVkrJNyKH/NYV0lj8ASExxOj9aHse7AyILQyPdq8
Kit/Ub3bukPRw04fC+OY0bzhiQXZxc557KvoQMp9cXNSrie6zj03Hg1GubvSi/zoAhovF3pehdv3
uW56uv8sGXFG6BHJsJfHTF1zxw+EQmQ0undVOaobmJPVrqSh8etXThYb833uGSdRDzqjXgOO7ujq
Nm031E6QWlt88vZ28xROZNTcQRP43JkOt7jJzNCl7gL95tS2XfPTbniggaMR8+1FMj62yIt5Ufdg
uaNnhUQ7WZfJgOun6LzWON51MoZEcqJKyHNQConub0XdXajkc87xfOx86n+UTZGBgThUrUQWuUW9
ZFGUF1PotfhR7aKZUb81vzCKvsYD9DAnsmHrx3J3pJcVkk+ApLsQnCsvnTjq6m8+gjEuVVtMU+C+
Q3L1TbH2nqamWX/kpFkcXpFsc3kdfqNBmXxDj7EwYdoUpRKAXqa/nNH5RvPfW0r3PL6Gn/mhHhhv
RCFaA/Ybe7Zx15XzLJZwtggsjMvCI5RXUh+X/hsazNFlYeB3KabiT3r8EStGY2uGrK+nz8uarDYp
cjKcTvjRjDvabP9mijk7rdKKVvBBUHh/V8hsGbqmSw6HQ09QVV3G1m5x8vQckErL/Phl79Nfe9sz
6DM12q/GcOmzTY972D6eIA98PjprxpZHoYrGglyE0wAi76pbPLZ04z7pm+urH74JECMvlZQ4w89j
ANe1xONyae/3e07EO6rxN0QYAx43yhTrDkFEj3Mq6sCwo5DKx5wM9ok9J0UATD+AoAHZwka6QjHF
7IncQ/S9wzyc6lk447i6sbALG7PRAY5JN8TuTEjipmEmBm3cnZJLYGK3F5VyLBKR0RzN83gsNOnV
eClY6D5AaGBBLFtvB8JbXcoo8p02v+ay5ROlIvGfAxojTM0QnyyLGkfh9at4D3/TwgqMLyxVxEZ2
45Nzb9eR8B+HevMdzMXVldfUeYMa8VnfpCQnu3CJAptI8CkTgRKLFuSI1U749xVtLqRtjBXnWqc/
T13G8CpW7WE2HrEn6wUv2BHeiE51OWGHFLp6l80a6HkByVb+ujI0hNfoKLYxh8W57J8ie0+WcYeO
XDT9RQJZiTi4AHWxxqiRwXOF1x1m9wcMMtAMGG0k6SV2RmIKLIG5U3eXk2xhHaezdBNDI8mx11EO
0Ij2K8CGLl2k2TrRdBlYnh/u78QlRUnEfNO8BLzFSSPm4P57GGszqfoK6yECPGVCTWr0VMm1xbSW
Ll+ZkImAzJ8qbUqKaZ6ftK5RAVU7V3wiXOqZTxwxxSDJRYwTnglkFy5BHYavktFOD9UeVsFB92+M
VKwEMwfIBsjFk5RMNCD1FpiY3c52pb79SuhzszkGm/T1sUH56eTuiTLhlzAHhoWjTFEDsPLn0nR2
R4RC9mMaY1J2XZuNlTqD0jMVE22mXiYYkRmkrDNCw9MlC2vuCE/MRoI7+T/ruf+iw+hxFFd+mWeg
U9PK9F96s3idbuNFRirKSwyJP2Oee1rMZU3DTgm0FLQuy2R9wlroXY6OCUUHhuh8cYb5WK5cIgFf
ucbu2UqXl7NY74z0sLBcTw8+ekM0e2r4a80IHF3ZX9YdQfO1js24G52bo/jpNe4/lrnkug3FqIN8
Q7KiRW5sTqquGLOFTJaZ5VCOOR2TqNvbZmxKIfRShL7h4bbP0PDNR0K5DA2nyxqUWxpMcO0Eda9N
RJz+cM8AG0VJvrIVOtlMlhn9/+c270+P8Yi50uXe5XI9vZTsqpVjGoCG4wTRYw7gliMmEHRyOUWr
Iojkm6mFzgJeF8O4DqKBCKNA6KNjG70i91JdgFM0NHTs3D/Gx1e5evk3Wv5NgTmmumwnXdiCggIt
D/TMVkmsuzrXTA7C+vPuv+kwJ9XVslJMhlYZydydI3pOiam+NS+xyQ3OB3vxiBITK7uOJxVtdOVo
51uBHtOE4Bl8sbmP4HEF/eaJcUilIARzDavMT6URnHKCYPxCxKNM0HITWK6er3hoEyOZp0Go/6bI
pi27PM6kQMMpvpT7nP7p6TbeuTonvBh1tLdUGIsceGLYaDIqYRLpzV+eLrw56ylF25iihxxHxuWI
sci+nHiCM9xWTGrDREX2czvRa/vfndywDAnh2oDbyBhTWZi4pTS7tpm8u3v454yg4xrpV8LrCht5
HeKSbkgxpvSStEoeTq+kkK0wU+q9Yp7LnGzdBU2suKQ5x1OPu9AbioxhLWXgt2cJKorBotV/hZt2
2aPNzjX3vOB/1B7dEGKsheKUSSmGyO7mxhkIISTUgeS1eGyRBkvwQ39vaLCWYtIUfqCFLerl5wja
FC05x8VjgjEQUoqmfidDVnUVLXq7IeEClSEeMN91svcRG4xxmM57qZ7UOKrkXJgdffeOm5KiYQ7R
BrpqlgKdLrBzUU9Jhh652af4plCZiKZqGm9yjT9KvXsKF0tpceH1cwz8Pfgy9lldT2UvzXNIy0Zc
9nhYD4s+eEstr0/aR0QYG6K1VV3FIoi8NAnZvDs0QswiYW/CRn1yRL2lAvGM7fJANMO3hJOe/Iks
rtJzbvpq6G5i80LxnSjUroZMI8Jmg7oZJvTst3ixfaYpMDrlAy8yHyE5bBzAWO2APPcT9zFqS6xT
qC+nc28iwV3ZpZ4eOVHHmIUZamb4DyuuBwQs3PANXwpAjXxnaGPBXicT6QSzWcEX0IkVGR75cujn
Y41kobaGNw6w30AMjfbYJfdj1jtMxEmXQJZXpUxjPDk3ZoquSgSkLgAvzCmN9cRSD3FFhMNj0lfc
WUaO7kgzrE5miS8lIoxp/oUhZaS72jWwYIYvOHubTH9Hgy2ZbHOCPzxdoRdz9iQeW/oRHtutuKI0
XS+1xSB5rhlZyhMnehqpYd6fDONWZlJTANQcJ4M+bzrF0wEYgVvJuASkNo/q1tg6W2nBKzmPdFwM
VAHCgrFBDEReK443959IJbY8+LBgc1DE1hLUa8wIG0jRDqZQFFCXR+ybXE50YAbixcaThpGw5446
422kGA/twkGOXLBm1mZmTG1E8Ua7zIjynljpa8oT9+GOWRmQMR6Hhcno0kPv/r24h07W1I4IdiVS
YOVObeHdQKTlZDn4ON67YTb4sB/UAKcyYHPDkUuM4S6ium1CBaUNPLmUlWnOzdlSIcGuWPk02E6s
zDDsPdrJiUHfOoL9IuSxyI9q94Dn8tcHsOwiqEy9aqitVHh7ThE5xBa22W7SC9kCqhaoKwT1v38R
82FiD+3SSGZhlyI7Md32cuxlcxVp0NkSU8SmicTe9glVTff3Y/ZGih/yHSVGo0uM1AT+3EGJxW7R
CxLBBfZmjk1Nc5f41D0laJ/u6ZNvGJP3gLr6zCUxCaitnKZP3Nr8IDrsZd+yzeiv1AldIjZFd9Kc
tl0mQLh6F8NcJFneeKsiUHzqqDGGN4S4sMQsE23ngpZ3zonwPoIJGDHB7jdujrOfHwNtEWHkvyFY
9dWYtaRHkum8KdhCR+qIZugm1dBebgIISYBRaxaPv2TU0N8eB6Pa9WyuRHWtoHKS65O12NJ0bimp
LYZU1oV2uQk82nVbxV341SqiM0ug3S9lrnO+YiQCvJMQJsosqhkgCKYaAhRIoi7rGCpYO9i01VB5
hQhizyuvjPnsW66ZiDOJCzFQAc0AhUsREb2+NVZHeEyNRF13TDFRZ4J8LV4FYGo+I0DSmU0zAIcZ
/qJUKJZkxnFIxP5pqr3W2mfQmLJ/8KuTIOh5tY+lmrNdYSR3fq+DjI0LMYouRcmg7X1KNjHpa/ru
b4PFJlkEi+LTNRQjU3R/oVi1npA3LDLWDTWmOi+/MdL9jw/BjhOAcgD8VfoxIehUgiP5bnd6ac/v
6uYdtXPtI7K2OkE0PETEvs5LAo5lbO9oMjqfOYHSCAFoCnsJhmV63Pi2aGAPzpOnV/YF14NpKYfy
0gVjIfEdXUbNJ5fuL7FWALyqlPZEs5WjkrwDI1UENH1honOyQZOkGYc0j1ZqYs5VUsye59PlJCDz
+BUDRF5pahci9CslK0lebapwkRXUPT7WwFEFHGBKMMKmDTC59w63FGRUVnK/O81NkU6ottzysjQ8
Cow29FnZTNqL151iO9A1Gm2p9vmYhzE3juLU3zwwIj4FGIYmFAMPZP6LthZPjEaNxt+/j66j+zNy
AiGdVR040HscUraryBt1fj3m4RrIMe4JsBBD6RCwH8B8ZOxxlKM2g4dAdyqXM0s0JFA6ALqY/pHR
HtfsuaHHyLXc0WMsby9WkjibgJ52HLLxyI6X6AqVF651MTULENOmgHaI02MuRywjYLiwuQktHnhq
sEM34RS470WHQl492ycTDBlpW7GYkrqyExf59Yyz8Gjk4u7IMaKXl26qVQHIzaGGE1UhYrKvVZUG
05Ro8auj1TTzXx6zOJZSuyPKSKM7zWUPLR8dmh/Sl9qqNzGehr/L9fzZR8/hY2KDHWGF5uY8rzb3
5nXQTapYi0IUaD23OIWppxedZ/9vJJjXvVh3M+yEBIm4xu6T4lcQLf4FAeyFxOgeZB+yca9dmpKW
bj3IhBoiEFVSrK/RH1MYVOfHKd1QYLyAOvEV33e67uSiWd3TLxzV5f38cEk3lxDN1XrezsGAD1TY
WahrcLS+wlPYMX2d3jDB2IdyUmeuMtyDFAEHp07IzME4UKJRDVAoJSdqGBkzBpLSDTXGOkTTSPH7
eNqdVqvNteSOnPcp+n1KKVmQ3+vGWIdr8oaRTpoYy2OxSWiy+UTOmPxvN8d4J2cya9PAx2cIfUPK
+e8LFk9XOe8dOKpFN8wyZqKMJIxUR0J3Qrc0KoLuxWzlGUdIruviHgkhYxYCzceKPbxB0Ea3MS8H
HysVXaJtWxIcD4d5iffQOiFLcvQTEu+OX+rha6WdPled9fhEx7LwNzf7A8dUmVRh08aQVmHvPbWL
+NDspnb86SJJzsNMHT1XrDoYet+AKHk9khvFEP24FmYz3J5TJESdf3o1N9AadSg3JBjVlgLVl+MO
JBBSoSi/2fWLU2Ke2hVyf5ZlrC96hk7aCk/4o7b4+uTY+lHNv6HOaL4HeBIpUHCnWnGW8tckMeKS
c1+jDOL0kABExw/WKd4bl7YLpNZv/P6ELSa/Z4Gv11pL3bb8rHOhMqYh9kE4WP3+WEhG+cKuaxm5
CXkA4LonKuZo9Or9sD8V+cYJt0X1NAW47v9Gg2GsTqupn5ZRfwrUX2ndEG22nLi8/c08RhilE7XI
iQQtgOkqGjqfL5psauQI/x+zMhq7YZ0FwFyA9Qdkr9n9efVK1tfTPu2vVbSVak3IlEyoYyZkYqU6
UA45BMcSV8Oq2ys+HF5SLG4qEhOdorZZj4h30yCNg3Wl6+I0e/m1S/cmyfW1UpC34hA/FaRbHBNq
7x9zPJbZufsAxj+IUlvlcVT2p9W59YmLSO6pMza/MtOM6cGnuW7UepbT5MNYzvQCFSp/h6IsL6dz
LYr/MKo358AIain2rjwHnOXp5WWTrd9L8qtLqUusCbUw1Oc+bWcYRQt1D221AZ4FHPUf1c0b6owI
q/1kgp0yRX9qsr3oHi/YkyRkz46UGbMGQa0zNTinPpzqI3YZcW4FzemECuyu0LrRGe87zfxVblqy
+ONTywiQgy5oejzuJ/qe54nno6r0zSyLKCbVYR3PtIH26qxa78Hnu/jcI55aEMtojIv+tvw4Li/2
11Ig9K0xjOeA8Ioho/7kChCNpY0AfGTMbSVeXC/uEpz37E86ORTi6fH58n5/OIIbf+X6F3GSNVDj
IH4P1WeZBzY49vszAXjTwxIYQKYxoXQRzMppW8n9SZHT89wrzlra/gvLDQyrAVkOzXxAbbxn4RI2
fZ97Qn9ycp9o3aKWXtJOf3xMY1kVnP83kYHPm3PqRa0MAqmH1kmmTIUIg5jF8fQaz3T3qTIuJrox
65goJw7ZwYqy0j8AYqOsL2rAYWKUXVCCeJbW8PWXoJ0E9KKh/5u6rlalQFQVc4f0cek7NJ7DGK/k
TtM2fjBVIlK16NwktZ9FZh6lWPL8+LtmI98FoEpsyx6WcmHEm/kuX74UCVooprD+kxn10MJl5pt4
c+pRSZg8o+QakKW2BBTK0rZr+8V+TH7svYkmYCy7A5Yu/mDhy+aqH8du0E9P+nkjUn+JVQrG8mvP
sXVjjQe3ZNiVQrkaFqrUg8vciAl6euJ3rER+43faDDaMueU7OoySOFLkdfEFdCY24rnN7lcLSCHa
WwaMGznubZ4PGXPeaBVBG8fg0LDpgFGZuevmXZNL0xPaRlPi7RYWjOlaMI0lRzd/ugsF0oEZSPSF
Y1eawKiNin0WuV9j4FI3S9K9rWnPC3dGgvt7EowFc9QuaS9FhOB+2a+IsV5ujx1H3EcE4Z4G4/rd
3O8ngFPH3CgqwzldkHWnG5yjGhHqeyKMTs18hBcekLlPqwkR37ZoIaA6Wlx4Xo17YIwLnwhoUkQU
iqT0Zo45leTAm8znXTrjsp2uSrO6GC693Hfno3zgGGPO718ZvLHFGna29X2K3y/xlEwIrawjx74M
8n+vkHdXcZWHGwr+vEFHQAMKEhkm4X3q2bb9ybsJHh+Dkb2h4mZ9nDcSLiL80D6AWsab/Rgptd6z
MbB5Q8ALsKajR1cw3t+SnVo4qiWkqiN7HrrPSDP9PSVGz6UgRT5aBKV+tznX9Hx+96i9S+mv3cbM
MMzTYtpyhyiNE5PzdIbNIAuZW5TSoPzT8/tTQ8jaMALyzNHMn+Z5YA5TEAB8HZbqMQqTBHLlO0WK
kRA0Y8Aw44FB+rfHIjcCtnZPhFGaXstnk3KaXC3l82EHoK3WPhzcTV3ph/U+7HUtIy5aV5HV5VDm
sCcyqX6vGebgZ6DsresDel7WZU4807cqW8WRTg9r8mqkC4znPqPPVHn7cnvMWql0ztWHkXLZ3Rlc
u2Vu5DWbAMepEHDQL+rzywYew1yQJ4WuC+PV2FKe0P6DIfz7XtlR01ItNddLQC7PUd1AKW611/+V
qfomwWhgK8qYbBsS43pOwpS+AhYv4K2VHSlr3x8bo3xahWXAFywlPW100zT/zJ6sp7UxjHkF9CXm
dKtw74hxt63iKUqX4dCQ0+vNnTnFJVmFndhr1GwydIDyMYZ+PsPu+WO8byNExSVDDeXUr2qTaqfH
8v8PVvL7jhi/KzUJVsTGJTg6h9sNpo5PKM0Sz862OrcP5edr9p4VxpSE6K0LZilOT9+0QIMITAw9
UGIcfXSYaTrPAYwUwu/JMUYlDcTSEURIxmoVE32D61osnhpq/ansA6LLJQaMNQx48BzbP8RLfx8p
O1zTCSVmkSZgM3ap9L6EKKpoFCttjjCOO9BvMkzcnGLnqoQxbWRCUyIs5J1uX3iNDbPhN36GAt80
GCfdxZ1faN4g7/rZLCm6WZFrkXViGPSYWZjY5D06eEwxJkPqvEvY5Xl3kp8lvDLNRUz/iLqFIbg3
jLzyjpB7VYzxmMvTSkkliEiSApjM3ZTnJabr93vOVY20Et6JIrvdYOrNM9cd6EAMYTNQB0BnrGVQ
w9YWWJbMy1Px/KnEGI1AyXtNiDL4khgNuldfcvpDfiM/jjcVtV1d/+TYkZ99TvccMnZE80TRl11Q
DMlGv2xKEz5lp3OIcJw1uyErcJCKrTNIx1lHD9uJLJDzx0gvZodXqsHT45Gc6z1LjP0ow3J2mapg
aQVy76DnmQfyxzEtI0F/IPT6a//5KXDWco2a+9lMxYIyATtzro/XmygAQ1Ql4ntIilKT9Awo1cdH
OK7RN7/PeLDs0iUO9rMOrRMvmGB4f98tkNATCZqBVBylbfM0etDYHybkhiAjii1QA6ZI/EPFUP4C
StnwsKemajRvjzkbVPURHUYAIwlreZoaByfZon55ffzjIxkwyMINF4zryuQiVrAoczg2AHhiFHo9
Xc7p0taeLoQbCo4awRtijODVSlfKWNyE8nWEtAGKhLzExLg9+qbAthG4tTtJlQDsZMgh7WDW/wzm
CMkDQIrwbN+oZbihxfipZt6hCdLBxWhmsMtsVDs9sv/kBRccvbnm7G70por+e/3zIwDbrcfXP1L9
uLv+q729+XW3FJo6GoLll9V/OlrfQ9s85dbCQiJ+3dOLbmy3sR6bNl55PNZG8o331BkvpahdVc00
nOAKTcv9IppiCr3A8LtZUVr+Alyi/Wkfn4UVdyRo0JkHOsWOKMZRga3lw+MoqGnkvFWkwALMmenN
OUaPI/BXS3xzvFoySUIXOMsnZacuJGRNOTI4HrffyCBjHIppPwmrdDhBHbUMRLk7vK0qFDIuOl12
Nq9uwTMXV3m6YahogE4NiOohZaZgnMH8j5HVDYku9X+VBbjhjbEWkpaISqIO8BCYElDo1Hqjy/2+
4pjX8ffiNxl2PLHApoQsHI7Qb4kAUbgAsRAz8DOF8yIfwZK5k3YWX/+i5X8J3UoXDMl2lrv8/Ny8
Y4yJ6+FHw9sbnpjwtvWn6TTOB7GIyUtOqrUprRFVKEgHA+DJCM9L7rN7+MkHKsUmnztA4QI+FLeF
rBTRS9KuiqOG7YrDcunHRmv8ZXzDHWM2ynxWx1IArcLrZ3j8/AGaGYIXg9pfqz0PUWA8CXZDjQks
BDXoZ5IDxnTUCjZmbKB1aHEodettaSw7crTxPFl9PmZxPM5FVgpgJaKKnfaMb5k1rVxlU7xe58BN
3GXH0wLvk9mCGLg+G2PBX1+Xa8aPQ3bc2XyTZeQm8+aTTJ1dyZ7POywjxhYCA0E9lbZDUE+/0Meb
oc9csFGW4RUVR+oXg4J8U2feSD6a+KNZUaEsRqt1cHrfLEhLQf+03fLQuf4hXPymxchQgO1VrtSD
1uplVelDZ5hPzINVodQA22kg8H58tP8gtN8EGTHKXTEXiuHxPLw4YTYBwyrrFvJfe3nLocWVHiY0
ncdaiQUyg1cXrDNm+jZDMOyYr5ax/TAQDRu6zeFu+MWf2v/NHeOHGrUJgnaIvuHJSQyRQeuG9VFY
XJT/f4gZvikxAWseC1g9N4Fpe6l+K2QO7VhYid0j0n/FnpCeiiZgozjs/YOb/SbKuCLFK/9KppZG
pa88dKioa2Jh1rWm9FNa7F3984XXEcZRB9TZceY3vraqPLHRhli20PWzQDeKvUMfdam3Vs3h7x/c
+n/5U9jdqjNPieN4eMu8aztHXxAROXd6fVHzGs3mw1H9s6QoAmNiKv8CqANveHzqpr4bQvRDbJn+
6h1JTmRgwN96bdhTSo+2Dpw129f30TMvhTaeHfzb1CjsZD1MuhIXyuAgofvmySfIx5B+ifwB92zH
ffH32TKWppkok7lSDAILZAIMWiY2HtjqluMxZB4Zxr6oc3d+KS4go4ZE8zB9du7o/HdMKj3y8X/D
6CsG1kqySFR8xuK3Za3flku8i46GQRae6ei/f79igOWMflhtn67pp4NH83Jp4PmMHfSc5/p4gurm
AhgTNZGdMnCG7LYOWL1sgSnnCcKGPccsjT/Rvs+eMUs+pjBbZ0g6pBi5pZN3waR7mwfqNVicRxLN
WCRlmqSqOzyh+0WuO2TAOn3MxnjC5uawGPPTuLNqVrZgIyRIHu7P6FUZsPMOmDIjFVR1a1D/CdCS
x/2Ki1I7nub4+wjZsmyQSY4mDC/EDaiWVDOE33TpVpyYjmPWsaH73tiFahkG2MIILUEmETEWolWr
IWskZAt6BCgEr4TDMelYDXtPMO1avHwDpNxW7/kwio0A6/AkA8FpRr6W2K1wDKzHt8gT+ev74Mae
11mLdqZrLVBeOhcy3cMOSBe8N/T/kRBjcSpPyLpqeFanlvMGd4/tBvaRKxiPY0WFLdIGQhuq8xaC
8bLKgIGibYU3/xjR/TU2fMzR9T3+QMWumHY3R9dMZq4vTQbpeNlspnD5WKxDrJAmNmrDR2rP3xSe
gHD81NVl3pAMJfUy1RIc4spDSy8tdfe055mnx1ETlrzcy6ALJPsqjMHWRvdtpD528fkrf8VyDTwp
uPC316U4jw6RsSJeNb8k0wQS35r6+wpzk5vdaXHwN39O0e6A3qRuTv78IYSWaDEHkpi2Xh3DY2fb
vJPlhMIKm6QLSrxOk0H1Cn11ft+Zpyfs7IHTP+6VRUQ5wTBP7a4vgZuL7OZ+H+UD2xPbzDzi2HOD
Dti0nMvkeAE2Tyf5AfZJD1VuQOE2urhRM9JHusDTbR4Z5o0U1M5fBRfTlGwU0jV6IPRjiRo+dI8X
gnJ04Po0vjm63v2vIVltUOl2ngAY91ixeYEnm4hrKmR5Shla1lk6Ekq7RWBWq9+w+sOgA6/Xm2Ox
2GxcG2VSr7aQBH/5B6PinxxeeFfDBBtSFs/dfKih62jfHtwJ2sctY7gZVN5eOMSGH3ugzGwizmuj
C7wleAESwfsJeVNnvb6WOVbxL1466R8yV3/HACwUbJdp/jwbZLuOdUEiiWwHkh2160g7znPIei5a
SXXoMPDGWzXOOVM2OZc04VRopmBzdfmavRXbL47Wjsw33+Ycfiy9rGs/CpIhbI4/Nug+D6m1MDei
ZUIUD66F8jPZGhhkupAvNFhxpJ9LnIlBsgl6n4sS3KXGGeWK07upr8TNNNcvtM8Mp96rO9q96nv7
6xhtghRma/U/Wkc2bVfVgdyr6JQY6j8AZUaUjHaPCP84vP5DmvVvGbrO6d3YkiKZT9tSHG7S/0Ab
mUJnZ3StcajwxIV5BOFVF6RYYIven5RmtkzSU8frGefYxDnzcOk8RfWFEG0reJX7S8WyeVaK9+5n
l9tNEy2Q3BIUzpt4K9B3kiEnBUBwa7LgGBGOQWRb4Oq5WNXyACRyodh8sXZJaB2sp21xQOWeQ2qI
3x/Yq2ta4Ob63bAOLxe4k5OuX2TSo4ecfCCT6XGCbI4AiEzOJJrkdeX34AiPyRSwtnisiJyaDie7
BhDl+6htPhEyNeqQJL1QANvoO2xsdckfvKcJpki3wbUNocRaNh5I/PiTZY6NbJqEITr1Kjg3Zzhz
p47iDmZYs1/M0DjJ+h8kagxU7YdsCb+neDQ8vaHHaJPTTrwySHBnElm1tvYc/nosFOOPvhsCjC5V
GI2IMGEOSccUkPn+6/9Iu67explk+4sEMIfXZlSyLctB9gsxHo8ZxSTmX39P695d0z1c9cW3u1js
wwAuVbP6dMVTCPpQdcwIebtDreyw/WdWOBPIPNG5rKdGG9ATJOu1F7jomiKBMz7e1mvxWs2kUCOd
fSejPOdDEVO3frLBE8eD7MWkxuzPs358mGWRWdGrpB1iLyPXkgAHSHm2xvro2Cjxf8HCaQuWLtoc
/wfh+M6qLf+IzBBPp8Usw7dOrJPeT7IR9TQ7Hu0+8Gl07IHeauByMW3x7cKrxC1C+EwY8+yqgplL
0v8Ks/eZK/z2bZ4+i3A3E8G46ZmWmmZ8zXIqlvj4iiw/AlSee34Ne/8C1ZkU5aehtVl3OccyTi2z
37HO588A+isCeh608ISlc9uoucIYNKjCfhxlA8Ls06nencm2txR0hrrKm2DcV2v/0rocifTn31KP
hYcql0CjB4kpmPILjyA7TFAw8dU1z9p5n4vBBez7gitNG3pRRMegDlqiPBUl5x2KJQhLzXWPwdeX
29rxjJABiRWaR/KiobdYqckqxewJt+TEOz8GKOTYLDuTGmG+jvfD1rQG9A9/Uecuwf84Jr+co/k2
RtZVb6dBq0wT0l72yOvjCMEhaz+CAAv/ReWJMixgrUBLBJSkbx/lcol2Jpp5kVMpXSWjCUOpQVNK
iUp15El7yzyW9yEZH373breZNvI+TOFC+/5t6cvTCjPpLJykVdGdab/q9v385+KqsNCD4bzwaDOW
ExkzOQymKNMYSsWEA5ZJAEr7u3OP5Tsb/xjzkrHLCZqZJAZXYqkx+0Shtrmn7YFgkk9xFzaoq/k8
3pfljq2ZLAZWlLN8VoUIPkBtn1oHZS48zA3BKgqMyaEExPlWnFv3l/dehFgAS6HfRuvjRwjHbf2I
QghaB7BxnovPnJea9eRVTQ1WzQhprbWvSOiIHhbccO7dcilrdoAMkOhQqK1o5rzdZDusPfiSt+qZ
hFjYd4cdOl9cH4qnFIMqQxsIQqxD3nV6OrPN99XD7a/E8wtZL35KZaoURLj3ZwdJro78RouvQe6Q
6j348tNtcRybYP158MjmhhxQhfaZLd7lRHvkZlA4LiE7lNLG/Sg19NDQZUce/9BRBAfdys6h5jya
PEEMSBSaedH1EoL22GC7jjlsOry/zgBDmciSbNCE9VYDn+llfftD8JD0uglj5jhnklnmFwl/vrX6
jT3Qhee/p021trY8F51eir9dCw2RlGLSBdcMZscqOqSqBDGc8ae1rcLGLgfexsXFDJ38LYL5EsFK
kwojhwhX3EoPGZG48MJTgvkalwnzvucAXgtanvf79j2xZRA2vI4k97CJDd1QyBdxvtCyo/StFIPW
hpH2tTxCpPSeYY3w7sF521icB3U59lCwFApssiDOZedMxMmIxK5sqd93JqO1hz+GfpmGYP4Jc4B4
hjj+wyIAzOQx7oPYy+eGjjo+Tb8zDO7IG+Am59x4Ihh7k+surjqzo58KfAJoI7vHrMQa2Ubk2/Cw
prxqxLI3hv0+simbIFtmucjUy6gUE6UHba0ziS9k8imdCPXK3iPbiLfB780RMxqxm+/lZHvgNbAt
muZMPGP8oxbkXRtB/H14gIvyFXIe8uUkzEwAY/urSDM6MaDMpCTa7SPr3k3s9nlNHoVPdAIO3hHD
V9kzLwWznMWciWXsH4eth+OkDU+DPZHzc+yhz/bSwKvl6LdoLzM52s/ILjeHlXA2sDvv5UXHVzPs
8b565djk4kM+k8EEPbTFsNEr6LK1AzAWof0FZW/17ZMjhn6Jv6B2JoaaygzUsZ+1jhS6d7B6jLGs
5fHaw4iS1XHkKUQv0S1J9FBnklCu6jP9DIWSDpxkzcUibvon9EJ1zQutrqWi/yxKYnuzJNWIKm2C
+W3RFKr9SSXwXSuxV4fInhcRweYWyvIducLdp33QE8xmb1WOiSw7fv8+WIlt2srj5nIZRRysbWcl
IWjwy0n+eDxy1+1wrF5ie7ZKcLGkZoB1g9uy26JydgZ2+Pr6wLGURe9iphADGn2S9asUrGBPSeaG
eUguXUYS0Ph2a0UgoriJbVnbBs3peTU9NLLbG2vOD7htqn/zWshNNOUJ/ap7wSrfLvFdBv6RUUeO
MHD0khe3Llc/ZwozaDKhYFiLJs5VideGkBMxtVpP+l2/tLIlKCSuyOBtpM9hOzlqdNJ4cd6ihzIT
z4CM2euB1isgVD5/xSmJHzYh7ylfjiRnIhiMCbEnWr8ksFHMFYPmKd3iKSdYYqNvfsnO0eYOZfFU
YsAmVfNQ0DP6Be3+F3YM0/R4bw9OTXyLA2wSTxYDN12IpTlGDFkvNt3zUDjY/WIXd/v3drKMIynW
u13ptK52r9YgL0htXuKBI5/tzIprDSTbF1hPbjcfdw6eodvXgacg25PVnquyN1P6CJ1OwWYdO8Bv
V1qjcEdTHHbhb/2N5vqWzU11UMu7Aa9sc9YAsuu4oBfD3pef64E8tX9C4pZ+oFig1vbVp9uaLgce
32bKtmYZaYIOo+EqryC9E2EvRrrT3BxpMo6k2w+7xNZwyljF3laKcdQvGy2soN2V/u+M0I7bu18F
FmDbHO92OW80U45BmaLQilKJcc0L50X5ajZlRjbcWa7bDp90zR7P3t7MjC+tMsHhwwT86rdiDZtz
h73Qt0+P80Bc8XQmZOiMqUzo7XYfv27/5eUWh9khMcBRtn1WlXSdQW23uj3GVvqoK14dOF1Fyhdz
j6ao1i94PHhcw2MwxKhWRd41OLYogpNHPMAVer+Q2OMNzXBuFFvPaeV6GFL6fdJfyXH65d8+Pg4U
seUbOddiWRjxYfaB5+rumQO1HONie6sMPa1ihZ4S+v5SFPbfQMp2WwGOZV3DjZllqeNKDMsCCgRr
TH9cNrf/OicaAwHqT89U7Npu1Ht6O077fkO7sZtdHruXzAKhJFpND0fLct7uHr1S5QHOYsT+bdhs
hxXWEEmm2lDA2ZyMAyKlsrc/ebOwyyH7TAo1v9n5KWWH8a8zFATLsui+U4IDD6TKKJ9g343F7SCk
53Xjfbi+XDNxoA6J+zil55nZdUMsieAckS1GYZLrZvMOkEEGcRViDmsFZGhrcjoV52PpJy9TcIx4
MR8PqNk2q3SlNXVL4a12L/sAyY7a4xNR3I76sN3755eSxCIIZbotZcSipddqX3XEOvDFcK4sO+yY
DxfJaCXEYv1mr1nGQ2p1qN9hnmu0cXJb+YHb38qLh1juWiGVheysQKTuI2PsEEwz+FbofvLatnhv
BdszZapCIl7olepVu8Aa3bvjp/qJghqtE/6XMRHbNqX2sjBVDawvRUErfumwla+zO6wSG8HxVhOj
2TiCexutrj7Ijdt1JVCd3a40ToswyCBTbkEe8piR3w2omkA9xHk1OKDLFmOKVpaUVYKlSmZD4oBc
eKD+H+IrdJFgU4thKuyUTxV3XS6ZWJoCthA7d1eP6f7Nwt63zTF2bS7/4nLZAqSe/xLHoHyrF0aL
De+0kEAnCg/p9slYK79jrCo0bX+TEP/oHzhP43/4WN9CGe+uLQXRPNOlJNP91l27K2t6xDL7Ly7C
0+D7b6P4lsMg/GU8d3K3ome5BTnn/Tqw0TJOGalqbGsDjx5X4HI251sg9TlmVtiAyrKMAgis0Q5J
598woEkJNKmnjHcFzwrG6W2O6S87Mt9CGbAXMJPUygZM8mULke6+77Fr8yE4SrYAOn3rUG15m0P/
A+p/i2RcwEqomqgX8AFBMHMhxsOOUt2B5Iuj2fKT+W8xbLQYgVFvqmng8ZLt9qM1ucgXFfsxpmuG
ueOgHGO56jz7duZlJatSsqLLwVz3PX9SfqUpCdxfRetw9OJdOjZUDFOhyRW6ogpzQ+FWdV2Mnvtr
skGvwfH5rl3L8Ax47T3LzvT3WVL1Z+qtSjFQjAJWctbtAOuno5ijFQ+52DBRD7B6Wu8olGDXqkRO
iofK7ktveJqLdLrNeWV4tsFgSGGmYY/iG4B4i1G/+PW26V3f+hvQwcaGXSCHeapeIco+SRts0caS
0Q9KuTVg4iS2GoyX785r9PZkoN+yMw9zn7d/Avc8GTApG6WM0wEalrvz3UduA0Muu93rDs+Bz2ur
XQzxdd3AlksDi05ZZ7/CmlWpLBP0h17AX4ZNCi4oTZABvq3SooM1k8J8s2zolXMvgSNz1ViZ6lSF
o2IJWLJOyu254ZjjYqO6qsk63XaELWssSz+YCKpIG+m0vA2M6j4KC/RlwH/z7o9mP6A9OXTbbehq
d58hCE8Nh/P5lu7bXDzz9uRqZaDOBfHYoVqgMyv6c/ssF6tJcwGMeYhBPIJsHBXA7d79cP9o68an
Db0obeYwxs+XlXtb4GJGfS6QeWdE/Zxr/Rn1QPAUbRWn9OMHf/tyW8iShcxlMA/LMDSKKcSQcTq5
9gB+qqTiRM2L6YuZCJZKP23qPpHph9nuy2PyWv1Gf0Z4sT65S5GX3uW5IBqkzRC3a8XOiCldA8YU
gk1gP6BBKCM76pP6msM5OGpOLF7NhVHPZCbMGNpBjgcIuzgY13Z4r8dioKLLqgrifxH1bTZbIoat
CNppgbY56JjIFhtigHithi6HVUkwesHRZ8kQ5vIYfToJbdx9DHlyTJLXjESHHLyot41t8QrNhTBv
YijW/dBJEFK7py28tdZ5z99iR3q7mCReNyqS/j10+/IDwUq8iksMcX1F2K82/wH0kZt9tT5sYk1d
TQCJFPmV/UflEYSBokcmx/dFTosS9xsy8HvpVyoKG1AXwpy9DW537Ykm70ZoyUG/RRdfVyTUlkVN
lyWDCdllSVxNVU+/HxQ7if8HgskdGV95mHEN//86xZks5qKNGDA4BxfIetnqxH0vH3Q/uR9Qi7Nr
0LXZx8BBE+DR0lzwBOJR4+aRlw929gMYY01TTND1In6AfXoPwIOICMOHN6zzfJ6lSz4/VMZetfBc
yOcScrbgfilfw+Pt+7B452ZqMNZYpKshGGr8+QxxkrBubcevuRzPS7mcuQ6MEbZRUYBMQ8RZodvr
fU1ir7MUe/eaY5rWaom47jmO4mLqYy6Rnurskk1hUVRBAYk0HXFy3ZVzccnxyJ2B4mnGPMhDrPQS
NsRQiifMe5uQYm2Ux9ufaPH1mivDPMKKPg5ihrw19WowsomF9AqRXjnAuOh6zqUwz3BfilOIBgJI
KdGdPMEczla+9ZznjR+6PKigt+Ov6wsfDU1ThoExIUaYVuSYs1JlCGvoEg1HROHTByByTo4a1g0x
bBLRDMxEEUQFYmg/02mw9TuFoLsctbl/dHzfGrGJxMuQqYEx6VQjd5/bqIXX1oNFIrjUn8P/oy9/
GW1nAhkACiMpldRQouNdGCE7fci2YmfoPP3iqbbYtq7PJDEQdM6ExExTnCKuErIN0cMFrAYTWki2
DwIq18DX+ChsIfdTc3gXmWMobF6xMMqLEVQaKPbt4GHydseN/6WuDYv3+eh7cctSGIgCA72ZTh3k
bPuN6WIk4HU6iNZBRcvibZtcdkBmp8lAUxxL6aUycZovKfL0aLBzB8wzmpbneXe4a18H37Bui+Sa
CoNSpdYUQ5XCVOzaVq+NfYMr29I6f5HsDe8kFyFxph+DVnIkhUbU4CLYHeUxkO+K00oFynMbvHmX
m8EQZdKqPDGA8QKSDt16dZdtL7/vvnrkLivulhzeZ1MY56ZbiWVyHnCG1bv8irkvRSaNQ54dr4SD
34AKwzcU74BEO6Cm4maIF5/p70Nle7/LIVFisYb0l4uDleLhnbtvPflMsHNqOrwJr4cXXufx8qsz
E8ngSwBK0FzA+mDaOgbQfHwDan5hDcQL90Ny7rjC4Et2xqxodVFxtA6ldy0bsnKUV//z9i1YCs1m
KKYoP10CtESuiqDHvatkL268FeYp18Kr2exvi1n019CvjYVj2OSoCsz1hmNsGJNkoPPYm+58/mjo
8mF9/33mLqeNIGmdhr9fOTb4o+myjNYdbcyh3tZj2cGdKcLc4xgkFF1gQhCa3C07fQw34X4SLK0l
9f6Ayv+d+jRw2vb/A1B9K8dcab2rs0SUIVMF+TYRHCxyRhH6t0E2UUU+P7msAos2ockwY0HEuRnM
YSpY5NwF1PJqeKYf+f35WcVcRYNUbPNcWiForPkjl1SHv14azTQMdPQj93YlSJu5phLGEhozwH5R
kCmA/3tFVD8SLWk91FiQM5LU9Q+ZJQn/6A2YiWWuc1RPnRlLyQRPFXdMTKzXZ8tvt77MBWaV3tdb
GjL3WW6wi0dKIMrW3gsiu7mN5SPuI4YkXv+gwPrgvL6NrmgF5Hmz2aDj9ERDG7gwqH59foLLzbp7
Qyx1ANBw3t5l+5odAoMBIRL+qVHgl+1lXwWi3WGBIugyxDXn7tC/c+sEGG+iFUCzJtBvDNX2xV6S
Sbi2SutLfii2msMRtvgOzpRiEKdXOq2SMigFz/OErUdIJtyJOMDM4qWnF0kRsbLt37bL3JdgijpD
G6kosOAY3knGToowdYKdT5l9fN8CuW1DtB6D/hj1p34hFkthvKPdIh7n5qcWoXb2a1iE0qNQzQQs
zT3Z79NWbl3Tuj7/0bMSEu7E0tXVvPVRGXBqVnojSjLE0SrtZEfu+nEd3Ru5haxYnNg+QDGwDMkv
wUoBMz5u6MapwwvPI150Bb61ZnOZQi9HYhrDtvAJeuf9gg1hwU72MF2P+ibd4/X5z8KomUjqPM8g
a7okxpiN0DxIiVtthISs4IN4ToxtHb761nK7CThfVmfAKgwijNusIHCreHA+xDNqLhthG2MDFfgq
PnnZpOV0wUxBBrGUBJtCp47KQ5t8chzvfR9knhz04QC/zoBPWsZDoeoQggLqGRSiKNNy888c6NUZ
4EGqXkraJqRrireu6aqC5eAhA+8rjxODB6U6gzrtCm/n6gJtXuCPYqfKQELw8NOhd86xXdPMN+4d
uxv73OsdunsD2jnQW8lOx1wSUAcZW/FOAHX3Zf11QCknsDSH65lycFxnEEYN2ouwqnGcKZZ12PFB
fqRzlxg/sfIV+e9gXGfgJVG0EBebyqrJ9rSXckv4LFFixwpTotr/LCb8Nnk2WVvmeaPnKX2k3y9e
+hzuQcB4BH1TT1Y7XrZn2c3697NhMPgR59G57AtA1h6Y5X7kiHjzLThO46O//Yce8kwzBjwwkzum
K7Dr0CbG6H5CSI0T5A2O8ezfYCBjGEzJKEIKw3Z6GHTURdAgaSNfwNs+wZXE4EbbS4bU1rB/jFhd
04zgP9qhWLDl4jw9mRs3zWDQQ0/DVE6UaEJBCb0zoKaiJNzwW3g9Mzy8NRjwkPIyWyUybH17uuw7
kvslAR+RxJ1nXuy6mDksrIMfKEWenzuc3ehFBYEzFjsrRzetYJc3pBztsiYauezgLX1uo/jO7Kzb
t/razHfrSBkEWelmESQjzATJHoyIapa8xSblzI4d0Kitg8oKQHbs9mgMlWIntAwfL2oIX4LGO3ym
JK4tMSDTitI51Src+nHjupVljlgVD27l1RoVEmxVvK38ckr5+yayG4zTSZwKWYA9IUG5x8KoNRie
94+vBsHuMnP9yZFGjYY9akPBGgxNNrCH+xrQzryUqpXUbtIzuIOyXexlDAp6fnyfW5/J/hNhDkfa
0l2ZS2NMeEISr+hMSMNUDcnt2Hod4Z1wI9SlvORcDONxT1nRoSvlfHUaViQFH6Q/fvBqTItmMZfC
WGke5XHeq1f/Bw3+MTjcQE6Paha3QL7YgD2XxBjgWCVi2gXQp0Z5sJmw8g1z7RZtdET88IWYxcS6
Ud63WoqQZkKvP2pmGZmaB2Ok0m91sjsB+u0iypOIAOmTZ4Q8UcxTpxpTDooViKLJ3ZNtIn3Rk8tJ
OUPay2d2+u+skJ040EVkL2r64QIvOsoT0c6o69JqQ8Lj71jsjpofIvPg1WBBD40LNBu9CiNkWxeT
xQY2X6DXMSSqaVfooreELRWvr3W0GAfXpC+XX2bRH5z/EOY9TCOpixp68+y93TQE0rGmHP/5Qs4A
CdjPF44DutgEYyiGiehO1dBNx9yO6LxS41V5gVONCWpY67+Yljjfkv7uv/HrWwxzNUKzaVdGlwO/
MNuFgXvQ5T3Tcg7PG+PIYW+DIk5iY9AriDgkPIRYVxSD7JDg4G4rtPj4zs7t+iFn106P0BAQylAI
765LmZYGfwAPPLJ59M1BWmDLy/EuznHORVLUnoksVeyxMjKIRGMzqGze97J73qj7di2gEhfjXbVv
67jYFTsXyNwKuetWRt9THbP7CjTK/mH0OCJ434v++0ynflSmrG1L6HSadmlFzEMCb4n2jdqfvC1C
4vIj+m8jZMdwMkVLBaGDrb+cAFm2ho4A0Bv5YF7gaEWt+Ya1XyfXZ1qphhBqUlzR+NEWrPvIKipS
+8qTvvk66m90L+z/YzMsTzvmNV2pkgYeJwid7l+wz4GmmBO73Ka79Am8KrzWx0XOqLlxMMARNkWc
ZyK1xpPbHZPAhpuHlV2oCb9+fn1xifuXXZLvb8cAiHAJUYFWII7ykZxs+Jq+bvVPXABZ9EkMWQIj
ugl/S2AMcrycB61WDKSSwV7WH1RH3ViJ5GYeN/5e1GgmiQlIWilVQgNK4QDV1wQDVBieWq3BU8CB
qqVil4oOWFHBohfRwKrKn3dMis55EzQKrrHiPZUf5mP/VldoG9qGH7ftfqmO+EMS4yAMtbZa5YYK
SdvTvfvx1Lw+ms6f3wSRPkjsM6snKtczXrhrmHkTBdEwNVpcYT5YIERFVYTm9KQhV/OyIoVV9ZYB
Ml2nsp+P5b70/m+W85MHXkv+HmpgIAeQdFkR0Ej482DjcTyLqVIIAGQ32DzR9dbkbbTvfmELCJfb
7zrRxIDKD2kM/IdlXmfj0ArXFG2BlWS44b9M90I+QpK4j+Cxya47B99+1XeGi5G/0gL/ir9FqHX7
My+FPpoExSWwUIi6djWDGbzFnVq2eR8JqJ5t95JTKSiEw6sWINH/Mtd0ERNHIgUTRvcfEpmP3Ahj
PAxY3fGUPaAwrOvgW0U6GD1P4+sBfvULP9Gy4Ov+kMjczrFbJeEUJAItRe5lO3iizGdIt3CXGy95
Ej8kUVyfnWaenSeQ/Kawog752ftpsqXPV99qffPpE++gRAkGLXSL8l4pZeHB0CRRMlEdBsUTTPin
4LqQZIR5GQxKJYPbwYinHeh0HKy61wleyMSi1VFkZTApUHnGm4GugI/s1fSsZLD6rY9lN6DEtqKX
8tE63x/tjpc2XGp5//ELmY/QRee+xkos/MJ2g8IEVlXsYW9T7TUOuAJxNBaxjN1ZISrdtWl8gJGx
4/W9L8Hnjx/BfJ8qVdJzJOCYQGetEgzvoibhGiThulv0vP8y8tn3YB7wJAnNojZzaIuouztKb+cn
5/mr+uCF90uVrh8aMU93P01w7SJo1G5s2zcbEI+jWhsc9luVyCTCYGPppnsTUwXwaD2scN5jTwkM
YvWip77FrRovBT0/fg/ztkspXmKto5/Ztj+Ut+lDs8HDArbLhnQYeaQ5o21gchI4SzHfXCrb9LK6
BNIlE6nU7X68iw9SBVrAyH5Q1l64G5AmwGauyBkJFkegfe+y/Qztcdt+8KBtEWi+vzrb/ZLoYTSY
Bn7GiCIisiBe7QfugC2rJlavcWCUOuw3LIxl3OvDIjO1rBLwPuO6B4ndPfpITHAH3ZYxbaYUEzlI
baTUq/YqyEVaPJOJGCItPlgrjHNgoMOCcmHO3TV2PaxbCjKQloKMSSi6EgoWZHTSTWFNfkg+7t2o
JCpab+6yjBQ2nNTSO24Gz7oDZ5PVxqDDoghLg3qU7A0rff0nxasf1sZAWXkpJjPScOeApydUrzDj
hd16/HeLAyJX0J+9JnqShmCZwMkHh1EsyTkIiRF8ne0wcaPiVx+QcLJXCcE6DXMzKu8cA1vwaX9o
yUBYUZpKJwQ4fySjBGsVu8qnEqNLdCpc3r3hvF4KA2IYOMxyUaef2qaLQ50Q0/o7Gs61fuTxIJP+
7r/sSpY1wTRESdXZxqdVu2ovvY5TzUbXJFl/pwW/hK2uO//k/GZymPPTBzHA6UHOi2sHCUGWREDv
MLVLjqBFJJgJYk6vl4fejC41PT36wKeb1n2L8BrcFrPUXQv38PvcGGRHxrBRgwBiWqux3fFO3gYg
d9yR32u8LDnxm/01c5HtucmSRUv8lsyO2iaKEXZdC8kD1qK9/gnc8DMh02BlACDuGrbFSzcTxgQC
rQYuDNGkcCc5FyvGuxUAZrA86cit5i/Ep/MTvXors/udlV2E9SrQSyb7rYhGdtV5qz1eAoN3egx+
q3qgqkoJKat7eFdvmIZGvwvaL6zb9rGU0vqhDYvXZg0GWGrvmm7Z0p/ABp+2UmJKuV2vbP+TtrrE
94cDR+rikzv7XAwWG1JeZX1Mz7Czsntj17rSqbmzy+evlf0Zedz11UsliB9qMi7k2TiLdalDIEgJ
RPuyb1ty/Go/gFXctePiIi7OlGMg5HLJBeOsUllYSvVeEXcdkgxcb0dufnCJgPGHWgyICFOCIYQz
RJV249Itp3FlYbDYJJqVOqvHc7ydrPrwNT37x9z70mnrEOcVoBJu4PLVvma3AVuGItOk9kPj0MLS
fr/wOtCWgvy5ktd/n4kwwMJxrhqIaK3rBmBE26sJo+1fPvgzrU8e1c2y64S8k4HIWhBFg7kS51Rd
XXrMqjxpm7ok/b74k+7Pz78jf9Ok9rG9R8y7pQVNzkkutcRq0kwucykGvU3EsoHcaLc91U9ISMkb
JDKsI5oIORdwIWXzQxRzHYRwqOPLCqJSkj2Jdyj3Hz85V3wRkWfaMLcgDcK6NAyIKO39ffeqOxiV
O/qZx8sXLoeoM0HMHTAqIVNbZYRnUPtITJ5J+oWqEOb2aA+h5NQGER9rp7XTJ8cpMYPurg49wnzy
zOtpXroKsqgJWJ+GAhJSM7gqMzuN9UgIVG2iyagyteSK2DwnaDHvI0sSojER/6ewVPqXNA0vQmPQ
2+Y+Bp0ToKm39qyvQ48mFIwAc77hktM1F8ccrawWyTgWEJcS+/19Ivce2KczcvfsczuGFkPQuSzG
UVmNKzziF6oaYuD96f7JBd21F/gKGE6QPOf6X4tf6/so2eAzQ+LXULP/PUrNGs5whhBpP4Xe4IBi
9fMQ8XIp19iOhcqZhmycmcnBhNhAx/2OifyRTpuV6MTY1b4xthvHw3jfH7ILyN2GUJYhTdscbKTy
PrVH0KL9CsFOYnO+7hIIzH8PdUFm9ioZ9aoS6YkLZ6e+bD3vMQJ/7+83a0Qr5JfVSO4/GuLV5jIZ
t2Y1yomaXXAG29MpQpKYvN5tJD+447hPPNUYCDfk1bmuMojB7W9FrLaKh0Mj/QpXllB7pr67fZI8
22UZ+3VZC0N02OHmP4WELkJzzMRaex5BCzhCvdxK/gDDKy5Pz5KnIUtoSBFFmgzWmNPsUIvE3pAA
wcoKzMrkBNI5TDsWAxkqC6UZnsEs+aRzccypnju8TpcLxMGJ6nZDYiW+dQgwxra+fZ7LV/NbLeYh
DPSi6C7UMPXHIxoUMTF6++8vvrRzRZjnTwqyGIRbKyhiD5IVHUVPO22UD+y998N77nDXoo89F8c8
hWEjaYlBoQZLcTPbLhV/dEPLGd23ar1p3n3u+PgS0yKu2fcJMsB9TnoDIxJQEIXq3Mb6H+wgopSR
3gPdHWDR6nhPDKclmsM726XwaC6awfFRSkPJyCLx6WX08BxjeWPaE41n+hwTYdvU68K4yEWJI22O
vQ1yCjQYcCBkMXKeKaJTRWfwWF36cpyw5gUODKWqBMG5RYcpH40dyCOwm+/XEauaP7nfbqnmP/92
bHe63MXjUBghDtBunRW+HLJ2Hs9tXyoe/5DCQEc+SWrd5bCQF/s9Swj2NIcPAnkWCHonQptux+K5
t/Qv/v38/dsm2TLhYAylXJs4z7YmIgnW05n2aqCCgJrrF+fjLZYMZOzNQF1FQWcNS9WTTLVWDepZ
fGpHyxaeRVqvuiseLMPl0fctdZtqc1EMmHRNI3WamYn0SbOFcB1jaNJp7zej6HBbzRYReKYWgySG
lDXYn5HDNk526tS+bNngLeMEB4te30wIAx5aP/TSpYUQ26iI8Fvzj+dXDgDTl+IvW5iJYECiU8op
S2t8nh624IfO04VUlrHW30Vr02hc6pdla/+Wx8JFVQpS3Rv4RqinyVvRLx/Ks1VWpbMy7ei8HSan
60ntmqkNYn2pxOSmnDhF+3Bb7at7fkNtFlLyHDszZCRNn7YXB6PuZQdUoRPTbUheAg8zDiT/eHxE
MdlOXBX0UtpTfMIM2XrjVGutIO0aXj63J2cRsGdnw7iB2jkvW3VMxKfSIGnvT5OFVNNIvrQz51nn
3RSdwRyzUnFVVvgKuWRHJsZK/ejgb543VUm43HvUgm4dNeOrqFmrn+MRR03zIvv9OgHZWUe83e5t
s+GyNC718M0xgB2MiVfTGalcSNsPMcGuy8RSTsErj0JuMTMhq7qM3AS4LTR23bnWho3cJgWujRXe
yXblBWv5MfeHR4Uu3a0R1KJehvqJ/JkS7fm28S6/hzPhzJ2Nk04LlLwS4cWA3nh/r1n38HYfG+S2
amewaHXet5XHf/RsfItlSTbKTKwabMMSn9TSz/07awgtZYu2Crpc5B8VgGcHfK1Yzt78IRAbORBx
wGhk2XduQbB+y+xs5P+3XPKzRQvVFCSZwI+Hph3mPFUZ5BPBWNN3w5UczULA+/ibYJ3Y5vgFotTb
X2/5QfyWxh5jLAVlex4vIpJLtCgXboYPOqKaljb6CDiyFh+QmSzGczLPZjmpMjTb75PQ1npHkdBE
W7nPzfsxxVoYj/diLedFZhIZDEvqIFenGtrJpHNzydptQG/rDI5konhjf07H2xpyPp3MAFlSl0Ex
yb345PZe7ivuUeBs1+Z+Lga+4nM6rbIeEuqVPT404JdNsUFnveVNDS5j8uzkmFgrjxJFbnOcnI00
XeygSIwxSHTL88nRF132mSTGT2ou4C5QL4OIZNLJppHqk0iequfCWhs775dlpff+MXOO8D55fTbL
uDkTzbpNrdqnUt9Aye37/t19GiuCTYrEyvyICLRX/+DzYIt3BxgnakrPZaA00BbnqoqWUJH4Od/S
6f/j2JBjsmk/io/bVrlYeAArxL8Qhd0uH4l6JJcmZAoeInS0p/VOvDdra+VZl3KTWfwk2qI/+i2R
TaK1cp/rkQozfQF5T2ShX37yqvXlw+CFldcr9dd7PpPEYEpS/+s81QKsFKhwuBSdX7o3dCXtc9d8
VB//PD5hq2T7PPirCA1CxVrrUb3ixbfUTG/9EAZqpKJR6kGktgRWh/o+c3NQ+p2uH5VSnKKXg/NV
OfeG5S/Rw7ousgQ3tEHnvvverE1yQdp+28PTcDfaB6p0HImLkdrsrBnwyeo2NuWhpTdVvMeC6/Ha
gqY8TTU3ypZ5x8ngj3SJTMGYIKtyapcuhTjlu9EywM1cEAzRiR5I3N4Gx3n1FFAKYbYGC3FR+jFt
e8s7aJ4xMwClSoqmRSGuT76jNvZxsbT7GheWGzFSnW6ZEANHIlrgz4EJnUFkr3igTQTrWvJa4o3M
Heu/tVcGiJpAFHNZh7Aks/Zb96NSrbL0jDsbXamJFf8Thm1tBkIK49YUlLtRE2CuW3iHiOtiYlp4
If0A2abbdnp1d2+cI7shs7yMilrE9EV5sYtNdH9JMPW1Xt/ndmWtVNJ4FpzEbWZFezBuZvtPblfs
dcPGrV/AoFJ4DhJNa0c80+5+i60v+/uL9RGTdLOmpPBO5m9KIrlvz0fu1BnHBVEZGArPg5F3IWBo
b6Mf9/LKe8CWaFbm3/H67zNXOOhErG4VO3zHzt2jV012S7d47k3HdNA5hajt2H/kltV5G7SAer87
6+Hx4ey16Eh9jsDhA4YOb/KE+7vOwcbzzPJfht4bOAH1YmYVa1g1Gg2hkZ/tCoov/8PalS1Hquza
LyKChISEV6BGUx7LbtsvhN3dZp5nvv4uvM/ZjbM5lbF73wc/OaKElEpJqWGpYVI5yrOlkvYYYE4O
g1PHjhZupcTqD+bTscK69as7UX5ptSa9JMxd4aELzIb4n4TlO83KQgsDH88neQT4wrF9kcsTRutF
KcnVqHBJlbvLpZ+YpATY0BmZweebU3of+zZJ0U1HBVdrNSxcUuJucRo2OpCSZkom+typnTV2B1ke
1Q05sZfL93i1D3RBjO8UAq52S/MYxK4wguSX2/g1uNHPaeC0Bztn8DnlZo+VYKlzvblW7WO22eNi
68wS+b25QMvf5uV3cLdZDvDwzquZ6SpwpPtktOziOKMYXeZ39SW9pMPdXeJn5ZCaE/jFGNnNTWnf
Y+vVjtkb6wjfNs9nR7aodLxmL5Y0uSdL2+RdUE7gbWjt922EYgAato9CjHSRin424izMRknj/6jo
VfOg7l4AOXhn2CJPPQcglw6KCxrSaPJ1HBYEaN6cTjFmsdGxG5hzW+sPcc1yPo5L1Li4IOryUg88
UPMqC9P1x2O3eyuOdwLtWwvzlgfEWRQz7Jqs8Qk5K/FBukc9egpsTxJNfK8NCOlLMpwJ0VpT6TJj
1r0ntCbdoDXpcG/dftsAWgmIQldiQGrRWXGWZBpIVEfJfFZXjeNoAH54RH/1TbkNNPTfCrMqa7Hr
gj++CWPokwQT4CAHFCVzm11hRAL7ZtAccfkOr5YQdR1TT7pGFaLxsQeZtICoQDA859OezWncyJ7e
+8B5PKKEHyH2EGZw1iLlJUXOOjUkl4KcqIgaryo0EUtoWMBjEpmwuztJUNBe1cUFc7yBKoKpbftZ
SSBFmtkahPh0WYCr9mhBgrNHld5J2DagkLPUWuVJ+wbEndYOsfD2jzzZgtCsnwuDlE1yEoUdeOlt
J7nN7aqy5jnaKyEq21pUvzwfzig1fsA6L8T5XHWehSj7eI3tzvHN3cOMHiSsBK3q+YItzihJqtRE
g0Thq9j34oVgIURKnFh2kDwR4iaKNI8zTUHQNZR9qsPV9vVmskqoAyrIgDcQvh5EbHHmqZRzEwAH
EGLhAKVocvIde5SOMBOiAuF8W34z6gv5cWZJBkB0bjTanDE8dWdyf1Scx9nzXtby1czTQil0rics
L8LKCDOQQUKZ7p5Pr683B4xhYNWpu0FF8tG+CnaXSYosE48A2cVS1skxNAMIkKcKT1llE1Tb6Pqq
iCw8hv6lIHXOVvRG1aqmDHJPz5JFD+guQMfGZZYE5ohvcwlYOTQkAokgsvqfMrom7E4RacS6Z0TF
mM0z1UwzOYvkj1gkEwPxFy8qbwffeNgeft6G9g6OEeBLNhaSivNnqxHngiZnnLDBkTaBr+MWY/zr
tXPHawkQ/6LY7zPo+l3Zf7HGmaahGZSgrGcyGN0ErN9kFVss10auyrNFzTWzMbhEizNMadV3RorX
wxlg/OTes47CR9+6OvzihjNHoVJpJCjZbPrwNnk+lZvTEADUVz3R5/Sm2H3sxVHMunH/RZOzS9hx
VAG/Hlwh3fhcKVYTWGyTvPmF9YB8tcA3rtvbX8Q42zQpjR40CRiciZ3Cw+XbtJom1v9WOl3mbNLQ
9lEUq+CFbd/RSn1/f8j2czYcfX859rvZAnKr4fOCHBe3FAbtvUkDOQnRxHO/KR6Sq+oJWC6OgNCa
SWcojs7gyBTNm5xeyH2QJSO6MTDG63gvt6mDxD7mFgVU1jzUkgqnCQOmCOK0BRWUEkwk9am1UTfY
hyfgZrWncEmHU4IoKXt1LEHnc48MwEbOB/TDYt737Q2L1EXNoKvNqQtyvKOKlQkw/CnIAXvH2fqI
J87bG2a16GE5jXdoVmDWzTzKYN3XL+NtoVm3m9GtsDQVI8H77HRXfgPe0WVRryZZlt/EaU6KldBl
UM8HOjinMybsLayDRdMQLDLASH+YruDe0TXbtSTI+TJtYLGKGruC6EPZxaNFXxEdpB+oMPSb040V
nu5zO9meD/f3gNMf7OgJOT7NBkJ7aqKRdUM2m8y6tlE7E6H0rVmE5YdxvqnQBkmpcnzYU4U2EFOM
N7hm35YEOEc0Zm3eDsUs6u2pthPZUnd/IRuSF5E3Wk1/LGlx3qgzh6yW53uKplUMDiIDkjmHMwBv
5Zfv0Tfdyg8Fxu2fSk/UgiaS4vz/xVOANv2gdbOOq9g5b14nm8v6upqNXDLGGSAlTYJ6/Dylq+fX
AMuf79nGhbZG2DQvTEuseUHGTFMxsY0O6AGcFFlD5HFAyHKu2iPwnJRtMx+aEbsGEwSxqxHlkhQn
t05umzHDSMz5ChiDr6+ZA1SbjblLHUwuC8yriCtOhIAeDgYtAyl593R6p+d4K7Crq606S2Y4+z1p
DcbOE1AoHroNJgtmQAmBHqy7iF9Hw5lucwboZz5IOLPdwMLWAxp0xD2wq4+LBSt8V9swFVSNzG7W
5+12PJ2Dm5/W97nDCTOrH+N+H+1Ex/M/TPLfrPEdbBMwgAZ5auGVnk9bYC7CFu5uESLPg3uijMdq
fWfJH2eOPcXo9IGAPwBjnPM73/KPSYDmegu1wB3WLdoPRWl9APhcup27mX8IdHE1l7mkz1ndecon
mhTQH3foWIBRRLMqXgEi3zurAx8xL8lwtpdpDfOmBuqCuZfa8k/NXC8R6OT/MLq/Do4zF4kBtImo
BC9Ig2BrthW3AJWMrHTrFLvGPn5gjO7uI8R2AMFdWIv+lsxxtqNArF61OehCXWDjjZduL7/X7yIy
IhlydmMc/mt6rxzj7tm0Tu1bs6cNutIinBqQh3dz94yAt7XX25I3zpSkZAgSJQRvWHpwwrK/3Are
RIyJ5MfZEl334qKYnWVuJbcUFZDPwTWRdqwHPn9rBw/XrFVV3BoqVBB6rm0P7/ERUwOTi3DPtHG9
g/vro91e0SvlCjMSAikKOOThm/VMk2DxYVKutuTKP5p2uQ23V4BaFNBZ9/6/eOSsCUrFSksmSPIK
lcyhsXppbqJwkMsChOZ72qAaLt7HuDqJsdARHsh5MgdZNltwN6OmoffoE6gQu88wjvH9due+bILN
5zBGLXyoCK4EP8YqF9qI0vQs12Fytge0FgJ140G6nfv7gVgtrMaLzpGzMHE/jSxXIV+0ZmB/rLrH
HvbaRpf/y7yrwd+isws7qC8fqsgf8VDPicIKZDfAJGaDAQMJX3v+uQNkjrvBSL5IpKvUDCIbmkoJ
XrQ65QJIM0olL55ZPE1bpIjQbWCVzjdtdwSHaLu1BNytiXRJ7zeRNgZN5gcQkPCOSB7W1hmt4c6o
Wpp9LW+PNgYVTTTCiHI4a1EYpp+ZoqlzcKmRr3wqSRF0I3Y6Q2m37StDg3ohuvZr2rkkwd1GLSpD
otYE2uk4N+/99kFgnFeDoyUB3nlPpq9oCQgg5zU/MtCWgfcz5p82mDnBPiMBvTULuiTHqYaUd2Uj
hRCZUVmdj17znwICqz2uSwqcMrRaMGD8AxRQNUbl7t1K5wgIIIKXlU5Ih/PYgCPrvLYDHbzsn4Gc
GdjnHbtD6AP8AgGp+ZP5yGfJEue1g3BMkOb6ZMmBYUy2ZAfUPFwlUUZt9Wm2pMS56rYqA+yVnWbj
hG5BUgOinTaz5Q+sI5B9HTHa/VpwsKTIOW6DdXmFpAqOq7ToGQGd2KMJrimfs8mbIoi1HiTauUEP
sSOicWSsv6FH4u7j6fJZCfSbrypkRalGLBwgwHEThFuDiBdCr1u7v60OX0nIpbTOUw9npDUbuXqK
ox0brECyq9AuCdAkWeIoTjGcLzMmMER8cSGvRjPrZyECrSMCLNVxb4u2Oazm8ha6wPuNJMM0Mu7V
nPF4ftZtCphKmCJ3E56vsZVZqO2rpYwlPc5U0DaOjW42Rs4zeZY/cqs63KBTNd3R3p4wXrQ/5sR6
LAPr7uGH8KqJjpGzH1o90akfZ+JOj91NM2KjyG6shXJL/ni7MZRjosjQFIxO1Pe1Pa9VS2+v91gl
iy5ngeaLDKLO2Y5u9EYlCWYNeT4NgGbcng3nfmcNu8cfgnBmNTmxZIwzGnWRYWutilsGdHd1X3/X
Xn5c1vbVeHRBgc8ZTB1WJmC3NJg5we+q+9DCcPDD/Tx5grYFdO7tHnosW70SVXYFpp5PHGTaME0k
ghDD3Z2wGVJk3vmZWaJ2cSm3+PUnR/t+FRyQr0Y1sjtTzU4SwN0hzSOsqv2PaPBve8WPswWJZ2iS
/+lTkBfDShMAwb77mxdgtrxt7Pog8swCE8wP0KqAHh9YNEc01W14+yDCkxZZKX6ILSasStCoM+t5
jvgi3qT72jpZoW+pvkU74MW3MYIA0W0WypEzGEUcDyogIWaVxJbraR848+LuNywb3t+hc+dfXmd+
4ZPcDak+FbgBiG9OW+KcS+wb1rAp/ABT9UNkqgQ+mt/x5Gm9VkbK533TtqfX4Id/F9/G5/wAW/X/
cBE4A1Loip+Ww0zOQZD4fHqSd8/mNiK2n1vePQpiIbZOXjYposvHJw9Y5U2AiP20xsi8bG/ud/S8
2xyPnwN6QqQ3gXvh0wWlEapjxsBhj6aa59PJQ5k53+zNaHMn2n8hCA0M7o1Spk0zUfXz7Lzb3EV6
QFTXWa3ML8wxnx7ojBwtB/MzCGjxeCwDUf0Fta0HlAtEvmU1m7okxb1Q4rQsRprhmqGnC8BkeJsj
fetjCeqt4VqW+4I9KdjWg10982IgEZSQyLjwy5/QTRz4CgGjAITYJk613+3sDTqk8IKZOysEj5hP
5OQLLws+L9BpUafFI8i1NhLVSI1jQ/RgYcTydmd9c7M3xF0P47eH5K6YkfmFE2erIA5LYXMRSpIy
fWAM9GMrQwcOdbzQ+sAjQMCnKGAwuNgEqDOhJKmz7URtPd0E6LUXpaeFOsrZlFGXGLYszTqKJ8a0
V3eP6BxxhE5cFJrw+5wIUp0hKUGn2j6jeQTvznOCSrTn3B8aizoWiqv2xt7Hki1KRojUxeQSHh0w
R6dYBennuQ9n+37AEjR4hWE/b5bdDXfedqdbA3amuPY1Bh+s+kpyfyS9Jcr4cBaHEQIgMxPwXjKl
CrYjc8eZeskgR36QuDS/ViYb+32kt0ja5Kk9nimzLhtuLiT7jRh/rnI1FQbxE7eI5Hu1NC2jKU9K
XwuCWgFP/Cs1rYzcoDl48jQrn6xJtkZs70lsP7Kq3MaI3r/iin+olp3kpbIMrvQ2sZL6VJA7nQmi
aO798Sk5TGwbBobkdCrzTr3FPEofTGniytFefqtfzRYNE+PPy4yIiHDH09RYvZuoIJKqHZbe3pM0
tnUa26P5BwekU0ZMANcxoIpymbIS7BRdkidun9aWHh8Gw9K6nz3RjkzStkWq2EmaCmiuMadrTMPO
BnQHIsf4NcNIKp0NU1ckLovQcuQdCsPfhl3k1LpgYfqaki8JcYZY1XulV9I6cbFcyo7lYx7+kHVV
wM0qER1wfOgDwwonPlAwtUlm2kxECQII62ej7Ez/eFkdVmgQQAsqWF3DVDQ5cSaqVo02kms5dRmN
tll5HE1UFCZNcHtWzoUohBJQkAEp9mkoFy0SVR8mo2bS1M166U4fcseoDZtpL9Gwu8wO/Zr6m68Q
CDGMbZmMUsp3W3qd0WZYX5i6TTvM7JSsEFCYT3YRAvxFQcEwJTWpgR0L3P0xvKaK+oKkLqnv4r6w
Db+yk/BUmv621gSw22uHo/yX1iy6r+o8jHrcRTIOJ0vMTR9tGkqdov/nqoyFHxCWbIIWUeePWJyN
D1CtzivU1K111riZmidbqepkl9adv718Oqv8wAthIRmy/5QHtIsyOZOULsncUN41Teq05iFE4/w/
J6IhNpk9naqZvNBCQzPUJosy1w/vmhJAQPO6NaLaf0CFMgrJ6QozeKwG6qd6AMeWuY5U799JfPiD
n8cIiEkpkYGiw518Z/ZVW+R55lbBhmgnlu1o/gc3H2b5bxLczW9YRMc4Agf9tKHTc5YcjfbjD7jQ
CUGrumYQVeasZAyoOLlQQSIsJluSYVmobsuaQIHXjIumAwcRgOTE1PlgNcoIApwOVGqiO32oWpJy
p2kvLAr/5MxN7I9CtkLRsR/o600BGHjBap9k7phvTDofSpe9XZbYmnXRfpH4TGosLiPr6pImsZK5
pn+v0cda1XZTqFsyJkAlqdhcJrYmuFlqpoG4kJi8VU6YUSE5Y2buEGaHiEY27iPJMyeYOsHFXzPL
S0qcjWmJVEx+q2cusV56wX0XcTH/fyGyUE8nGhQsczWsyaWnOtjU6WmoBLJaORjs2IIKYy0SBs0/
AQcWVCKSGWZQSIk7Ja9Y1nQg2X6Sw32aaFZEBM+vFY6+0OKujTzqhhRIoNUf6Rg6jWzXbkJE2rxG
Bb5Fw6QZUH9NjZNbpdRSLnVZ6srYkWmVko/VpuV3zE4pDpNTTyA/Ph03+83Zlf1NjmNqGqMgZnoO
cq91UFs1EuxptaW+ZzXVjpZnbfihVZY6Wmm0NXyX7nTJqXvXVH0bZsSRx70kksCsdZwr//JJ/LPI
z6M0MiGBoLtqM3fqbwJ9f/mKrSg+SDDEcOh8R0uG8lU5p6RSzckoUlcZgSDt35Pq8TKBdR5+EeCi
7DzptD6YCTBWW5F6yKrb3tz+OxozkwvdL1mljrVUpW5rPHT+Y294Fq7YZRp8OuA/+vGLkZnRBRHS
0g6LuRCGKJre2goJmwejNg1H1wDNNeRlc6MWfr6NdRJsgPKH7Ickk21Im/jQDGaCIpui2W3WxfeX
P0x0gtw18VPfYPEsYMN4yMYfUvf+736fuxeh3IwUoOapqyfTxtTqqzaIBXOXqzpizJsPDeBkanzL
ziTVsd7KiIiGZtc9SOR49wcsGDqZwRIwJKFxR9cNMfOlGL9PAjQzBsehFt3U1UNYUOAOoVPDjHlj
CASVtrLTEGMDoofDqowQzct/PYP4KFiFe/J14O25UvQWDkc5e60zgS2YP/I3c7MgwTGBApyejRVI
tBiZSwu7Vbbyw2jUAn+4JitVVrEpAutsTMLDNVG57qKyxQMlbN/k5rVWBwGBNVEtCPDoTKPX9kQO
8ZgzabGT+vaU6jIQ2eKPy1olIsPFp7Ue+1GvgwztmNWwE0HNnjmXaQhkxe/NGnuqSsOkgBW/tYhx
VowflwmsnblKAFyDV4KBlAR3u7Ou1eRulhWaz/fEVH7q0nXB/AlbxEXdVau8KHjBIy+h46ZzTwaS
URagnIx3XPE0dJh30ETTwbM/5BUYaCh/U+BORCo0c2ABmPGm8iNjcYxFqoe8rM+MPg/xaWKBiKKI
J+WrU6jSbmqZMvOUxJacPCatyO3M3/w7T6qpKRo1Dawa/UqhTSNAn/QsdTs/6ZyKBD9NpXKmuFYt
FdtOkIuVDSeatOdcHg+yZ2wv68d8/r+TB0Qd1reqDG/ir+SzsZjGgRopwsoC6csgOJYdPbLsaerp
rpKHTPCEWRfoL3qcqfanAu8nHV620x6j4mfXCVzBqr5ja+p/+eHEWSvtlOsSfn+rfNDnF8Gvr5oE
CBzZCozSGp+DVosYQWsbqiJjlbqDtNUM7B+Tr5JcpHOrRzJnJ+R59ysU4+uRqD4eXDnzMzcdo/cy
QWrZHzZ6vU9QbhFlfHkE4c+oR9WAu4qZceTmebROErd+34TIiPRJF+w8OvpWN/rTfjLGziaa5Nly
rOkPGClHF4WaR9uoLu+KKHrpDAnrHYuJ2p3v+w4xI3Mfe01i2GURhrbZDqI33KrwdcSyhgKEJoxD
fpVLqhdVWzYx3lmdZtU/I7mFZP552kNBbyhGILC1Hq6Si8iHJKesSjNEEr5nk8m0c9AaoqfLl25V
SRdUuHc8VtarqUJBpfCdBkNO9HqqHo3vl4msi+svVjAMy6ehImKSEVsoM5c1x8bchv1DEwlIXOJj
JsHZY1mP+tifpRVnm6E4ZvRUFLYwJSFihL8PyINKfgAqZfs+Fo9ddd1Wu38nK+4Ro0WSyrCPHowo
d6jlmOQ4TZs/IGGY0C6UBTDfxsmKZnkeGUGVuZ7hXaujFlpMkgML+S/nMqHVQzHx2MMSIpki5v56
TXxPLScpw3Oyp9WWALc5C4iFeQvszxCE9bOa8r5jfrobzMCgHvL3XynJUaPIpIHtYE1mS/7W6B3D
+yGN33sj2gfp28g8AW9r3mNJkbueiTH2U1GnmWvIWGhqPnllLogtRTxxV9PoCiwGlkBB6od91d0C
Yt1q9GNpKFZdobd2E0cvl89rzdx/WhuNmQRPGE6KiR/JWWzing4y3i/WiFFcw8leqXe+TGdNL5Bk
R4YdkN7kNwVU+3xiRQkFnIx9Ed0kV+20jWMBkbUD0qB0ALekGOHk3cmYplHaThSWjf1UI7SMR39w
jZAAMwwFTl43eajwuiV6xAo4xyHI0heWlBUQ09LAjbp2EqgC34Tw6Rt1rIBnKBlR1WScLjAVy+2l
CVZBw4ZVK7/DArytH4UbWXELmdxNSWNV2s/UED021wwemMP0K3Lv2Lw1/38RZZRRzoo66HGvynFT
RIFthj+j6Z9n31UU5FF5w8o3Q+ejdRZEPdAzhthlWqI/VIU/bNVBHY5F03miGHclbkeAq8t0zltT
lHi+MgSwmLb3jTF289DblkF4owZYC640zlTuBnb08gGhhtxbjfqoDLrNzO5O71orOxlmaTUxSS3F
RLte7rU3//hOfPmwWZ0Xktb7rpFjs4tdQsyXwOysEJOXehjtIyawlTzy4KxMX0hxh4pJYyAKt23s
xu24zWSrDI7h9NgapqWqN0Tde4WrD4mjh5shjuB+QudPWDUpnmYmLtAn5OeC1Vzr5MRDpgS+urZG
/0OJZbzQDoqouWxFecHnLzqciUa9cDRrXYvdtB+9m6ZP04MWjue6A+rtZY5WKekK1qDIuKFM5igZ
2iRpfTHFrupnjqa9BkFl5YO+vUyFhxX56+AWZDgr0JW6lxSKErv6ZKvMDG1kG6wp87YT6d7jjsIG
lJu4qU6dT6/lvN8ys9lRZcCKZHnaGH5ryz07XP6oVdZxdWHGTbgMHoy20vWpZD0uFND1LOXgebEV
CUq/K24JJg+YeoAh1VTELV+vxpRIOfrMCO6sbIT7KqucRBse9aq8S+X2CVtvZIGCrhI01Dk4mit1
JncXB68vA7zcYteXvgW55siTlb8AzsqJh4/L0ls1RwtK3FVUNcTGeglK43hWgN8SAQ8a68x0A8l+
rFHsz5fJrWWWVST28IekCIPV/SrKKDajoIyk2O0jeQJkehpttAKYeokq+3YzJB72msWNQwJvwPxy
0h2AgFvuaZGhaziI372iGZwAWyf/5P6YKgRhqFQz+ays0StDp8n4rDo7os5slVNlKe3DZeZXNXVB
hJf12LYBmTwQsRANUrcn9mUCK2ENRaDLUBhDTPAbYGFmJF0RERa70ViZDh3v2jmT5hd3AWqWm8u0
5oPiAl7QorDkaPBAgM2Fahl2F8tDAdumZeprVTX7oK1vL5PgpzJmcwMaDMEgoig4Te6dEOVdJ7MM
Amum8pAZqeV1eHTrllnHdqag16d8yuOnKQWUt568KH1k+8PgMBQgepLb2YiyVSP6ppVD/PJNylcF
LhUNhToDGBxmrD5P4bRP0DRBU8wvqVY/PKQKkIJJ53TNdVXVUGb5LVLyVwpbGdNQEEysmIkv38LZ
pcZD17nsow8O7YT0oHcJs+R4LI6sLTwrmaR0O6RTv7t8KqsHr1CgpyEpAIBg7lCyMCj6psehlFpU
20VQ4/VB5OmfW3WKtpG/qXBixvbawmh9EyFZsDOjG70+ZN7TZUbWYtovNDjx9WFtJkYB8aX9Y4iY
SkHsJVcfhv/hyYZdjbUdMHUvAaTmMuHVa6oYxNTmnTcKP58Tt0qVtejCcqm809Nj0L01j3ItILJm
acHdLyrcORU5sIAxppW4UqgpaMMYmk2ShPG+KhqSOGFHpiumm9W3qI+qQ9EO0jWyW9goLZUAnJa8
yDaiurXyyPME4d+6Av36MO5okzoPsj6PErfedLeSwJ+tXs8F19yZ6m09ejCCaNuUM6vWSmccfoYi
tBzRAXJOrKexWlcGFKf1/Y3vA0Jr/KiBdWsagcAviShxLkPOGjPIJDTWTsPWV07Tvpv2lfrPnz9f
NGX+iEU43NRx30Y+9HFoj6VfOLp3MJJYoI+rtgoPOJVoFKVJgwsd47ZErnvu2W0iz9baLcxlVL+b
yTHL3y5fr1X9+kWJb9dS0mbC4cOXE9Yfp/Y+CvU/MU4LCtzV0n3k7UcFxsnJ5GvS3eaiRVyzMH5z
rgsC3BXx0y6KmgjCIr0G63pMMceZsttIPs+BiU8rCwtmLktt/Xw0WWcaMPYJn2nXc+JFwYj+1qlL
691Ue/5dnXo73/SsFMYKUXwbPV4muXpXsUSbokRhImDhxJjDDEIh8Joo6UtsXtV6ZGmSqAORH5T9
K4hYUOFkOekGMLQGHZ6kD1w62Hnk9FliDVS2CmXIrInW2DVfP7QIQIF0Glh9XFtxhjdLhzyumdYb
VQM2g4adZNXgqGjJajQnaz3kWtoHRjD6cVkqKxE5Sh1z+V7FcgaNT452Qzd3A+F7wyKw9Hp0+uC7
qh4T+bk56Uz0FF49Ax2xoqYiFwHw+693P2wisNLO8bhRnWS4pV3TKnZJe1PQRyUiNP9/YWQ6NshN
miNuQuuArbE71uCl4Y8C4a3e/QU7nCkLFARniQ52YnmPVvpWEPvwMz9/KRMOBQ9tA6XXz/mWBRdS
jc6zqAIXZXYkZWaT7BBnrd2kKMGcs1B3/GbzwDLRe3CdLZOibQRNtKi3fRVenqRFjbgzdhXljjL/
xDpT4JRXtQ5Jtv9S4BIICWMDZhHgA1oztwaVWUoov4b+lVSUiWUE7kBFgfR8u3+zcQuKnEMYMy8s
xnk0JQmkfaEHqdV1G9ZmiOx9CyuD9np/iIjsTEHyrS5FGeDLEtV+qwhRJZFjBn4rPTsoTbrPS4FX
XXXdf/On8QWhKqoR+g3gDyCfVjv5t0ZIbxqqWzQSzSaImOFMXBu0gxnPogxRrzmJnq2iX+dCqlZq
5CkZIKryOOz2l43d+oXCOAUWFaN4ghrJV83uQinvpxifnpetXUXdrst1JxinQzaR5zBXMQHqNQ+V
2T4EVeAGrairf5U5bBBGTpVixwyf1zZ6iUlkHoypx6S2FIyr3GdlNbxfZnOt4RL5a3RHKIAgAZec
9TOVIFWTKEtcZD7tCdXyAVDuk4ZXo6/YeXGFFrpmjCx6pP05bKZN3MlbLwn2TaxaaOjajqQ8VBHZ
DmXo9oH+dvnz1oSw/DrOahZNlkbhgK+T68Tya8Mq4qfLFNYCGrzm5XlTs4FAjzNgasvUuCgxC5Qm
B7+qN1FYbrt+tOQ9ogO857t9RiPnMs21iGZJkzNpsW5kucRmmftvUUdtPwaGSnH2IM64/rhMa1WP
CWZd0BBhKnAT3CXpaFJFjCB8YupTigbCtDQPuT+8xJ1mT5l+ot2GVP5mCLTXMM5FwRs/n/3pl5bk
5xNe+CUjj4LU8MfExRwZZUa8Q+ke42rlrivlU9Pc+1LgDDoad6urEhWirA86q0LywGkDJ2irLZo4
tyZir8mbbJqJdk2s+X4yD2YYxtx4zBdxSND0QapBOGTc5uF1eo5rQXSx+pbHYgyFgTsDnSJcpTeO
dbXKTbx28xKLzb3A7up7ouV26sv3tQFoGc/bGIAEkjpBxLFWzEAZ9hdlzoKRBFijnSLD+PaTFdaj
FfTXWfNzKH6Ww09VnSw5Q4dZeSUhrCQe3dQi4/I/eMd0n8wwB4Fa99fDlxXfyDsAO7itXNisvMuN
bG7ItbtxsicFPetmevSbqyrsBNZ79YYhA0Sx8A19bnxevEm1vuv8HkL3FDfVMBdTq3abVxYz6l0Z
ioYYV9VoQY5TcjRwJBWwYxEx+PdxX+6k4M4UzpWIeOIs9RRWOslpi7SJin22pXmqyBtJj9h3eyBx
urlsNlaJYQYLI4XIO1MemMjI+xJTctAdpTLtsN9UWDETya8FEnlTKPBBIlqc9ABeZmTVnA8Ks01U
4z1Xv4+S1eL1o9OyENyKteCHLBjjpFjEA3zKTCxIu63Ejhi+3qLd105wFy6LcN3yLkhxzksNO9mX
JQWJBf09rfKrWLnyNGnjR7k9sneErl2EXvnSLYpOEOGt6iMFQixFl6fy24DrJOmVbmYwusTAXtT+
owpLuy8ERFY9J15nCsrS1ES98uvlNhIzJ00LSZLA2Bn+sY5SJ+5gzL1t052RSrQaIgtyNaunt6A5
q9LCmzB0l+nAekxcszqkymtGMWWtpjvA8d9fPrxVQhAdegoYauGflm1BCENv2HDYlHDRyTDu8rHr
EAYVk1PLvmk1bS54c6wemIHs4F/lZx6JI2j8qmx6+KHETy2iPHZhZemi5OBnLMc/bAiaVxHTUsS0
v02mydgm1hSwir2ZOI1RtwePoRyrFcROW8Oq9eSxiuTcmr5HdbIr0E7RkW2QxvvJd/LREJW2VmVs
wkEpGP2GjLnDrBo5aVsTWlq112WdTpaRtxal00aNEARcPs81ASsE8zUG0WU8jzll9TUvbz2FIgpC
xylIdd1jJ7zxs6Hi5bskwjFEFbmpw0HD9H9QOFV2TNHTdZmNNVO5pMBFjqSPeqUJdJxgnthK+4N0
O+yisxrUeRUM/10mtnY+CjVkLKVB3RGttF8v22jipe0jfEPzSW6XWXQshvFQB9dqi9twmdTq8WhE
U1WDocP5E09zcd0KtJAgCDASN9Yju1KcrEZ3lWgEUESEi4RT1oxpoEN4mvmYdVgOG26SNPmXnHDO
jHqkZ6HKgGvRHQ2J2Hp2kirRzVlVtIW4uJPJYgwDFRXEJfe2sS9TAQ+zFv2mx2h013HsiNs0joep
jSLNnDBZ2OnlGelVu5rix7alx0GRd3VefPcDU0ByVbHRqy1reGrL6LD7qmud0kmxireoG4alq+lo
rVEPYYHKITqdkeS8rG2r4tPRPkwYit5wJ1+JFSr1yrqJMZwvN/DFMut3RqQWAl+1qm5AsGUYBsW8
E6/TXapmgTSkmBuMzcyOlJLaVG8J/HGf7S4ztHpTdQPz6XBWmNbmMlaDFJlaJWNE0ezptqBPVeBv
hza2WHR9mdA6T38T+j/Srqu5bWRZ/yJUIYfXQWACKVGiaEkvKNuykHPGr78ftOcek0Msp+yz3oet
2l00e6bTdPiaXjzYoGNV83KMuRXYA1J1g230L3GrMu6HwQ6NNlE2Nd5MU5m6iuaRPtV/VPpjkJR2
qvr2fX6WJEHiZ8wb5BeVmwH6eMyTWlb91PWbCR1XKsArf2IygSVwS9Itw7UjJEOqhaePLekkuW1V
eJ9+7HYjBxdb+MWvoBWe5AqV8dR7vs/W0gHCYkvGPOqOLmNKwPU+9X1ss0vdsqrMTP8ViciecLWT
9cf7hBZruZeUKFORahhD6Pk6dSMA7ZjiGKBj2qiVYy3rquPzOla9jlWzkf24wxyG8atVPd9sJZ4D
9o7hRlypmnUq+X+hD5e/irImXIili8MAfSiks6Z/CPx3lPOClAWgtqQNuoJgAhE2RjNkinmxz9IA
zYmwI3Fhq8129iZ9w8IUWrLGgKhAny76vOYe7mtrpSa6DlBODASKee0TvbX8Nn/XmnJbi5wdtchJ
hwJDLZbkBzqBaQFFRyvU187kC3dcKX6ToY6YYpBykkjQPYqSbgotllAMLctMsmiJ1+yhoazRlXlc
DN02r1lot0lk+UgIeN5k3RfWJS1Emg9T+WjYEQW6aQeRU85zo5K6kji4kSK4HtCthLpZJYnqFEnM
6IFZeh+hlwybwdEEjY5uyijLQiUXaYMm6DEFlJbaqod6eJVaYxcoOwktQPi/tsagMiw0vTfkK+GG
PjZRxfyTBtgRSvflIFEHLsCYrRIgqxQ0Ry+sHzIkCVJdWkkKMrZTZqZ5tOfLfqdOHgn7+i/Mj2Gg
IxspNYE3aHMnjlE4ihrmcI2x3Pal9i2NJLOIu7VWsqpDi9KDzDWalnG1aPm6lh7IZJwLCqYbsml0
B6M/aGgO7EZlrzNj7wVSqMYAL0hHcz6e9dR9Zk0GVP4RjeZ6dsZCPrNqB6vMNPQLvNyX00VCeAki
EALEF6bYrnkShULJSg03WAp7RVces/QzG7ecqv35o1PhMWkAIBFBQJ6Dys4ptR4jLYYpCpnjNz7a
GlO+Buo1wxYvGMkrKlQWspSHoNY7TE4USFtF2jFUgAGd/0XIekWFsiLS1ATYG4zL6TruoUNPpso9
i1wzFwizJrQ8rTHvX9KSnoHiDOtjfPkA6paKse+VsJgneDS1JYmamEZ8VJXzqMKjF3aOXWm535GS
/+YDZg4DOpv7P2DpXCEcSOkjbw19pyQ/NzKu63Meei4PpEg/8dD4G/Af5ZIG9dysVVRGxBY0Urkg
KI1LukyUlFHjWWQENX4ZWQD4HLq/I0wS1CILgNlE4qeWIRVRHSOD1WyxpFMiDwATHaVxlMip02qn
ku/KPMndKZTzVTuqBfFS6VfBlw9A1KoYnmaRmsALQDlABRHkrjW4jeRBMWIdsyH+tKnEhvhl+dxK
gZVlrM0n8w+n3moKoENgatEdgwlRSvB5BaCNoeznbmC8YDP3lG4idaf1ayliBOVL1yTCjyFbgxSS
QY+ilLxYFKrHZa5a5nbmNVvkh/dxJz39uVhfkqHMxRCpBgqyce7WE15KK6z/MHrGPMmsmTdHdsEJ
dWSiXg9AOo9yt+8SInSfbVn+1VkBvUxHpwxegLN8XMRPbR3wudaCCbU8g4BqvPDd5/1zWogu5lnw
/5KgBFobGn0KMQnrChhAJuHYVcRoJrQn2HE47LRBtriy2HGper5PdyniR84XM0ICSisKUkPXvAEk
3m8aTQHIRl5JK6NIi1URSi0JvQY4+LwO04tAazUMonLuJQ0jyIVmxlkk2XqkyRuUPiOTL0aAVt7/
YUs6h1FsDV3fmHREszn1u6o+6A1kbV2xHFeKoeExMjmjtM8nVl5sqfsbu2mAgTeHdXDRs6pcXO8g
dDUeBFAFIVI2o146U7yRSt3WesPUG5NHKbUPjTWQfkz/0WgUx9N6a8zDx14fTLF6VmVWs9SSSAOY
QMMECOABkE29/kXVCPQIP8xzNyuVkuiV7JuB7HUMn7dkAi6pUIpT9b2YdxJkbhjqCvazUkwxABKk
7o2Fc/82F90r/CuGCCVsxEam5pojKc/FUJiyHMmgTw0bOHq0mRXhXKTseSAY7QphPYg7bIY0C0Pb
qOXwFyYcvXn6DHmGQZOvkfyLOy78NFLTrMpRutyO4jZ9r4uCMHR46TzxrtPwFJGwz4nOc4x9BpTv
tsSt1ZwVJqup8qxgYDxDWESoS1OGFNARGhjJ0d6G+EvH/j2RBa63SATJBrgiwHbiDXJ9Wwbv1VKi
DSASHJETMMtqn3X9X1wJ+mHQBIpqE86LsjxGn045Qp4CA/l1TrRkX3TRL1HBRGLyN+ECOqRUGTOs
ko6CwTU/dQQYuqYpCzeq6lWUcT9G8aeQhjso7305X3Df8BCyBLVCFQ37W68JjREfAnepyYGS03jE
KDiHa/ytruFpEfWWkn67T27hnq7IzXbkQqq1xkuRB6tzV29H4uXfhRh1prz8czuBidyvQpOOwI5u
n/WGtOQDj4dcoyc4a+qVvw6VmOHFl9obVB0zjPP9yJiYnHm94MXjA0j0UBRuzemr3pAfA/+laMO9
ivHVqS6sPP+OVloziypSe9g+k3FmnDQM7VowvCinAUX2C0UUDR7XPwKDFFkStnXh6nmxyatqm7Gg
dxckBAN+yImjtXO2RpRqoWrRJm2UFG5VK6T0DoG88v2MSGlAvIHl2hbYQbIaYQXqZJKm0wMgmupn
upaMBVIjgjRZkP7yXQkCPNnuy+ESU6iqK7g7ELnp6e7l1pumUYS9MBqsBirFbKP2WeR0mSwQr8Cc
nz4FMkMsF5hDLI4KE7gDcDYNy5+i7td3AGlzlaSw46nFzpRI/IvRdxydjKuaxyMl+lnWCFjLYgxG
gQkMQ181BRdvw8DgtnI+1AwNWDjE+ZZUcR6m0RQaJzer+BZJXdRLQvwHDrZLS1u5bEOiTqrkZFlo
EC1vJEbSYOkQQRBZNA3FIeCpXgv80Bgtl3pZ6SZe9Z0L5hZ1w1vdl44FK4Wmewy8I1OHyUcaDjH0
FL4aArl0g3qvA3qjMrAoAeMff04FOTL9q8ESXVKU6saKF2W5FlWuBPRcbXpBSbji7P+NBqW8kT+I
tRTFlZvkkrkqMf8nxIw2jKULQecAXrWIlgyVzoA13SjWeh9W8IrRWp+qX2n0N0PcgGrCTBja5HAn
9CNTagSlaqWiwiSzuvI1zhJK325bb33/tGbZuX6YgQl+znLLeFoA0PhatrK8qicgeeKRrvpuJb+r
QkUq7EbtQhbgJovSrFoXvqOJigTePcgxevGsRW+phxk79SHm3u4zdHs3YAh2AFeDx9rN3dSRpjaj
1MG7/xBG0rCe5KzPU2mGArhOfouIyOVizVI0K4tVho6wKFAhl1yqoR+0YKC3a+woun86t2qOpwrw
7hFewekALff6EtCwMDaFip9feSvNyEjTnPWAYSMXaSBXi6yBBMGiu7j5MkNi2NdwA9VRD8+ALubF
l/tsLJ0RbMh/SdABtljVfjmokFp9JFl3BgDdfQK3wgoUKhjcWS3gMGm1wNqcYExkIXfjeqhIoPKt
WwkFqvJFEZkD108MP/kVUlzr4TVBSjuKocdYEqBo3Koz9XFVFFb90pV25TvcNsz2QscQBBaDlBz7
WSYPPOqVrpp7kqnLpbcZUu4t49GYKlVpxbCYs9DesgcUCMxwawjx5wu9UP7U44KslSawx0m9lTUY
tZIRBwh9ZYvdRyk11iDkHPHGnmHfbh32fK5ocOERXikYH78m3HlTqEkeXklo20kLJ818CzsBvDow
w/h4X2aWeJzrBzOmOgaoaLRzjI5FbSYiwDK0yk2BfqflWw+7G/TUEb2I5LpGVFZQd6sImC4EpBC8
BJy2Sq+Iy+NcQpDD164k/WpmiG1GK/XC8V19nzq+TIy0Ppbw/X4IkXg4eCTyH/KQxDrj8BbkEY4O
x4YIBL1iNBTEDNFpSJNYI6j/6JMDZEHBTF7KTCQtMjSTAbg24hx690ma1oo2DV7tBqqyLjTgopxa
LjenstsmCqMuOB8OJfRw4SCEQAFvJboNPR/xehb5sIFvDUkOWBs5wGvi7b7ULRLBHpI57zljvVAh
VZVzk6/LIOLjvPLo3LVOUp/v01iQbF2/oEGFVBz23metnzQAlOFNPYm2JZpbB6yJGEPeDopfUh+T
oRFDxotlUbh1DSEvYi1oFiV8VSd76jimDdBHnrLs2PesnPGi0OE1K+HzyOTR25cSPccwXV43Ll8+
JoOHHM1gwSINomjfP8AFTlAf1lCWnTOF0g0nWclLYz+0bggIB1vqy25TN6HBciKz96YEDn01eLOi
8o0OKNprNVwTeEYrt+6YTWZiJOc80PedIDh93BA17Z/GNn2Sp2yrhCs13gr6We3e73N6Kypou0J7
z4xGi3cfbejhH1HZVKUO2CleZgfoLHAiTkRWWOw9UolxYgc+SvNYbbJRhjHd3Kd+e6GgjsShgqUW
yCXR2t0UCAubUu9cDNyZnTGRhF/BvZNCZTzJbs3INSHKnwmdnnm+p3VuHK2zxOkLp8doj7/nVNad
zvp7faeotMNxodoIrGIE6dcOrA69Sq/VrnebPipjgHgn5ZaXMt3OAJxrhhMQLA0j9Ux0n1ekGHzB
4fg6X90/11sjgx+BaRo8ePEaQd3w+keEQqpGDSTYTSfPGnwgSEQD4SqZofAL14e8LLp7oCgoGtIJ
6MHzslHpAceo93b0WPvzqKQbFBmDzK2Mzm93AIBiawQeP8r8My6CkRq1k0SLK6AKKiW/K6R22gcc
Zp2kLvneaEDlVke+XsvJ+IxGdIkRkNCLEZGoBUwrpnMAMYemcI1mspi6SR9yTXAVABeNMpZhTaci
2ScffWTFO2N6GsWI8J3ptY4Sb5snfGg1eqfuM5OfY2/Dq6HJwmC7PXd9HmMGyiLmEpH5nw/s4kBS
MVMwURyIbjjUhT1WfKUdjSzqSlMJlByDeQUqOgyTuDCoBHA9APnMAxO4aro83LVi0jXJhHVGWkck
jJ6lBhZRajoBqCmRS8PKE80ep8iu1D83xyjaYmcIRg+RCMOU3jW/vhAleZ0IgiulHLbgxari1mFT
nu4rzcKpohkInVx4PgDblM4VlUnVof/dx6lmobDhO7XiSI5xPNJKeGj3gCJgGKVbLYUPQzyIJrIZ
e5TOg5XRNOgaFt26mK4UAdmnAkvrR1IpVbqPhjzUGZK88GZB9cv4wgtDhf+m/JdXqGtEeS24vGql
pSlr2OZGCskCfD4WvBmHFGM4wx9b+GuaVCjCR55S9XoufIFhFP1ja+VKaQKD/P7dLZgIoMRCKtGL
B5QSXbyWkLjEowKZPsHVUrmrzElphNRM8irDuyWJy9xEvy72huhFM1l+MGEELeUA3Xj/R9w6GcTe
/wyPAAPiBtcZi8t0buA6/AhOEFfIMenWAMwzR4gqbaNModO3cshQyyWacwwOUDbkT1CNu2YcQPnT
AHg9wR1G3R3VYD+iAkhyyaiw6oN3fSNiMLl00ujWQMFPQ/scIO6uCSacVMsNsAzdLOt/BgGGFYE2
KaZosQTs5DqLYpPLa1LGFUN6F5QFXgDqD++KNhi6X1eoArEKB9g8dAlytj70zfdcTA2ziepuZDjx
BUsAAA84ccz/oEeWRkc30hSBJrYZAOPJf2o6jLHHpd2qwCJCbHJfZm4jTXg11E+RdsEcwQ1obtxz
RdUBEA6bAOTge6lWnSNyFc84vGUqSBSjqRN6T/fl+QrWPwuwQC76qkOSjkW7joue1Sm+dEV4veND
EAsUBudjvXBLfd/kfaJFkqsn6eTyUvspB35jluikZFiVZUrzqDBab1EambXiglIBTYujOJFcL1F+
DL3yPCrNgeu8X/cvZ5EMvD6CD4TowEy7JoNyNMqnSSqh0UYEgM/gG6s5W7IuSn5iJOFmF3YdNmLP
InCAgeWCNWI34j0FvMLVvioCEz7ZojHKlMpvZcWbafcocdwKf/8xa6jIwWoImFrSZJq1UtPEoEUj
vtsOb9mUEAPDbSILNuZW7FCFhsShAxO5S43eKc3LSagAIFwFiLKMEfVifIvUIWYYpEUi6LhCoWVe
ZaBTBikPK8jz4IOIXLe8VZY5yn69Xujh3xACODiUXEE1iR6JMdq4yDOlVGdwzdIUsxRxjz9lzcef
3gyuH/VSrDqBWcfc37XQ8VMlR1jyqWIhap3ydm1oXbnuRoRApM1KIXr6c3KQOx61OFRG8LC+Jtc2
XgVMt0BzE61qSad1z3Kgr9U/h+pA380/wcc8LSpRZKa27AFCHWpuwJXuTAUgbH+cvjHQ64nMGrb1
oCmBhvcxklTNE87X3K4JX/Bo8VDl0z7KRGdN4t26h5kQUGu/kpQw2tdHJkco/3p6rKGo+F7H3CnH
iqNUdkKBlSBYIqSgng3PIGPbFL0htepb3isCQDiruWH6PRB6fYy180B2Zl3PfUo3qz57tGjyLY/r
AWyWLTbvkl5YfQs0TJ3lW28DFgQq/+UJCyCvDy9oSgMPUlCSvL2QVwdgMRVcfRD8Eo9URjZ0mSsY
BazaA1w3/RbvS6jxVOL8xCgMzMwXA6cqwsc8zbNdptcMxV0wRGguQ58FukzR5kNz1gK4vU35HlFD
gMo84QT/rKHT+ed9fV2kMlfK0DuCCIyeug5jUfEysRSBTBQVJckksVoJCP7+2PUBJv6rbRvHh9iS
kvGyEBq/SAEQ32hJYkUGxnYSjpfMUhUG+y84wggIoFcwB4Je+2uJyENRyPq6QWQnh50JjOAO+B+a
zqhoLJ7b1/JnmAcY8PnfX4QMgN2ddD3oAHURpcYTJiwjR80C3brPy410A7kXRhsDbBqPBCLdYcn1
AOLzAXrktqlPKk9+wsI4q5bgzjX5WcprxtHR+HioIswyAGeNZktMWNFtAKjcx1XSCeIpJtZ+321K
8mNz2pDSIgV5OyimueasI4NHOhNwQ3ROa14cJScJhSHmIBpsGssKt9Xndr37uH+QlOre0KCua0B3
SoRkjHiy3r8xgmG6b/Lm21RYJzRaGHsJvu3sh82Dv4nI1lx7NoMMnTi6IUOpUMeJXm2g0f503isk
Jw8D2ax+PrrEPKyf1xbjvL789EUAeUONCokbb6oqbb6UnfUqOO/7/ulh8/RzZXOrQ2MC+stkicGX
P71HcQ5pL8RgRB4mLudjtPaCU20m6z0wN5sNKdY2yUhnS+ZLRJ4/jQ2DVTqPccMqZTAmmR9jvpoJ
A6r52wQh79dM7mY/9O/c3Wiyp/4/dzvgXhHLOZFhvYmsp8ef30bHNLm3D+u+xC/fILp45yX1yIar
VIiElvt2qlROPL021t6pycNTYD2tfhK7IILpke3ROnMOg+Yilxc0KVVu0V/reZEnnrINP60Oo/um
k4OdW/XD1uzJ8zNPntfn+zTp1vB/ru+CJqXaYdIPkoFM28kKNuhPNScifwjb/APCsvat45E1/rFs
ry4IUvru9S0OfTLEU2/6MhEta+2ZHxEjZzB/5EZeLohQ2h75Uj9XrcSTbPKP3tP/emiUemu5mkV4
NIinwoI0xpPdnYYfY+Suk9X6xaxejonJIkk9SW/uidJvqU+5sEFocBrNPEFm//WnaWZ7bXNcb9FX
4RyZ0kg5zxuClF7HRoskT+hLJ0v9WH+eBUbSgMZ2ob9Pd7Np01jJfAjB2+05Ups5/qzeRGsbkLXF
Eoev+aU78nAzbhD7vNJN0GbsdjT3Kdk/PDycNk/q5tfjIzHt799BdtsT64OVCl32O78lke5EC7ig
ljgBlHevg7UPTGezeSSuTt580zQ/GFJCgyPeHCplQYS6rQeFx6UF7s56f69NnwzkUT2tmpGY6+OH
/4N5tAyjRTdRVBUmHzpeBYM7B361e06sehVYKMMInyPpd+v4eSS+Fa2YToGh5HR3SqXnUoK2e/HU
OOf9Pnjcx2vH8cnmSbZWrrZyTcEUrcpcfxzv20yGZtDDUj4Q8vI4hSr+OIXEJ6wObeYlUtYF7QhV
ks2uZ28NluNM5Gn1SGzb3j5/MiOV5fDrQj4pu6LpaehnPSRm914fsZjw0fKtNSNG+BclQJSI/JOB
yWfK5k9hJESSEEvg6N1JrAlCuXmEL91GpDCP6+NRIveviB76+o8i/KZIOQAMyQ/COFPcJZv3biNn
JgKvbj+S9ZEFqvAvocJvWtR9VWHrDwLgRU8pOVvvgnVynmBZfq6Imdgvz8fjB+M4vzpkb63Zb4LU
nXmykPmlGsE0Wz/ap4cJsOIWVt2b5UAmssHmHuKSwf4evm7Xz35APgOSHOenx3p6jAl8FONhv+ya
fv8cylMYfSELcQ3+rXg99iTdpM8Wa//Tv8jpf4nQs99NmXlp14DnPF4X35TKIeuX7frckv+NmS9R
voijdbHVmikHM8qP+GR6ZksURmhJz4HQsvklTxckCrnC9vU0kE5n60GN7N7abq2erLueMARlOTYH
cMl/9I5GlUyTLJgKTDKeJKLgz2tv440l9JbF8DvM25GvXx9dljVRUIDQjnsOnr3W9sjafz6GPNkx
SP2LK//NE2VLigEw92E0C//+FQvTyWiCrZy88/Z7+pLs/NOxQLBsmsnhzXyOGNMzX4mJO6pHZ2L6
Vk89vg5n1Xt13p3N6cuWrQix8Wx9gb/DH5a8LPu53xxT9qXT/HrSZpqteVa3tWwdtghXuMfdx5oZ
rlANMzeySZmWfGzLKC4gm7vdaO4djjjOZtWRlY0H5BYP5ftmmmE56L2OfdmXY2SAmhV4RDg25/Un
iyOWaEozxxfahkYWIM7wM0dYPbDdz33hp2KHAbxMZtkOJq05VrqklaP+OwizZu8dFRjcJuyvw51Y
byiWP6Xz92PjqYX6dUuvo6mu9u8/yIk8fnt7663veIAzbonJFhVVAkMEMHTxLPQCQjwdb0MztBLT
YsRVX4XCO8olUVakNYIk478cyeu+2Lz/4Aje+AjoiGaviE6+R+QlQMAwEoQMDLO/GNMhqa8AAWGe
8KJYVDCdJklyLuGBUNvT0doxvj/7wBvWLr5PsaZiCWYKXHQE5gZeIEjlN4T/GDesm1pU3wsylHGU
YYM9ZWbjjGBY2x/s+XF9X2eXH24XNKjQqtNDr44NsJKSxoGR2Dsh6XZ6aMWnaB+sCmtgdOYwKVIG
cIh9z8/SbL4ccdVYrwbBDPdg4kWzZrmX5cDxgjvKAIZto2GzXiqdKqey5psa3CqxXp7Xx09WVvVr
KPeeUFCBkz75aS/LOMkWdCwnsFTXhvoeWUwxhI+uUogyL0+yCp4iDEacnj974v9gCAVD8L4ikUvL
V2RaX6Qgcd7LZvnSkQQz1brDtOazntw5si9TdUFHjEtsgfZBZ1ztXtXVe7rlBpId1uuSdWjLwdNv
SaB7XAy9SnNPwe3s9xGaYG1EFT0p4XKZeT/W4VHGIfG4EnC2oFTar9aD4wzkKdv9TIiNCNfcnfP1
/ctadh8XnFFWAhuJsGS0wCFKJCWvSG9unp4087Ehj+7bOjF1k3ltc7b03rVRNiMup6Hx0LtxCs8q
txpMe70+Gqf0G9r5GC8/JnOUscgT348w2z8bC0S8GgF3m9WTPFdhbHMLi8HwWl/ACvd4oyxGmXvh
yKkgiBV077v9g7NpyHSof5rrz+PxL04SzQ4omKE/ZS6j0u+gzjPQwyc3CGdmmGNHI/IxKK1O3GKg
QP92X1C+in3XrF0To+KZHkMEnRCX0OrdK9JXSOxsVivjiJoJ/mJ4yIVM9DWxWYYuVNvguhKg4zMx
pDjJ5GJ/VGBtiH2o27kkxCI3i9w93iiPX9Zy1U09yGEBe2ONprgtCVCDLW3vYljnpAx4w5gM/8yi
SSm6L2djHIWVdELHXprZOWbHe/4Z3bqMe7uNZq6PklLwIAvTZBDAm/WKlxFAXkK7Hp1tZj+v1xPH
DHtv7dc1OUq7hYgzhL4FW7vXPa+S7DvvQtHu83Trw65pUGqdVV3o95iCO5W95bwGpvzIY1mUad6n
suD+r8lQyjxWQ64DfERCdWLHAwXIzn2SmuOD3JqtgICDJYWzlN2TQioE0PSoUbka9CzpYV+dYo5M
e+TDmFaKIXn0K2ic0CJbiV9XlP6qXlgCNx/LHTboNqkCIcaklrideCSvEAIoMCKnn6+dJdtp8KQx
6DHkm37/cIYhTsV8avtz+D1w+seMZdQZ9yJR1qHz4xoTq2BoPL7uopPcWyrnJOcCiYUdQ7IXwtsr
maOfPZwSaumkg9Z5b3FkT7xNZ+KJ9dwTVsp8ofh2TYoyDFogNqru4eDQuR81pH0MQIeVDVrIT15T
oexBkOZyk+ugct6/tuf30TbIVGxbq1Lnh+OzbarkLSHkwL3t9jvuYb+zzPIBdWNUfv5Xf0mjDahh
DnjzYRb8UCXt6heArxBYrdl9GCyJoSxHzCd6O41wzL2JmmAfbTQTmF6ZSizTYog/wxZKlNFohciv
G79DjpLsrKIj6DX/GT+zTBNDyeTZ6l/446kGAGLfz2KpkL2lrwzy/v5wIqsV1kYH5MwwvLPk3bEg
MhVqZJUXxMA1lE6vg28rpHItg/hA0bCVYxfs2XUPmUGPijZqMa/EAOBgKEk8BOXWRTVVMy3h0bBa
VgJvoUBwpQ/0YB1fijWfzCcJp+K9I+TOifOwQVnH34QbF71BTG/J8mM0JKvWeo1f9mDPgjl+2JN0
329MZujLEhHKnPh1qXvNBCqt2W/TkSDp1aSEcC/KCpYShQaWWWZEGnRTez2OBrDJISXTw1k/lihV
tcxU0MLD7/q6qFCjCvLG6/t6DuhfrQkZr8HyVvs4sO+LPOvwKIMxYTlj0xuzlUzJtMsYX2eZ+pux
tCKo+K4DF+k5V4m+DQuz1jcyZqkd481g+TDGxdAIylldj0D0/zqzzuLPhiN+tCIR1/WaVXBmiTYN
QhfpCWCMJJCy9ghuBcvh97VTvsGTsZKCC9n+K0mgkV7bsQrRTQ9SKnoGXlUgVuLPA6pcNdn4W/65
yuxhVUJ9P5nPIZbRoBvcy0ytpbGAP5FQ5tg7oo1+rhAvonSv2caq7YgpkhezNQsr2zOMMcO/0Os0
xCxu43R2ZUljy5N54sxEt5SJ9Rpi3iRlPgQPIWlbgc44K1pg4fmVOMhZIsRicLSQaru+SSokEepp
TKWhkNCxc95jhLp9Ug7TO5JtPkpvzITbQonvmhxlQsQOk2fl/ABDU8S++KGTOZjbMavc86++4zTp
EXxM/6cpr4BMb55ftQfHEu2+tVGMmmx73SjmfYO1kOm45oqKOyoxH2N1fjKfFQHx/W4qCL/qTaCP
2JgwM0lE1mvN0llkZ9d/h0sayNdP5BSYUfNhYstS4ZkmT2Lr03dY0fGyQQYuHuY/UQeg24XjfIiq
Ph4RHLcmNgdwR7k2WUHVMi+/aVBhTmcI7YgdjrPx2g3fbKQ4yCerjvIvaZvfRKjYptTTapg8EHmd
u0Brc5OaaDo6oONom63Wf/l++U2OeitpcQ+MkxFRwG7/uk/3Zm2Zz0gjMo5uNga3UvCbyhzQXYSj
qppJ6oQFwKdzwRPAX7EsxHwo975PGaOuEfVYqPD9mJz3kiUcDniDrZkdWssq+5sNyhCVeTd4w/Al
APV3w5l2ewd/ocm0+TDM7FCGpHfNcQ1vpjvmZ/TCUOFlP/2bPGWYRi315KoFeefBQQe0jQlgRiiw
0Ik8W4nfJKi4JsxKNZCVmcNXOGg0Ij+cTmh681c2muDRVrr9NKxPhnAsG1wgncy4GV8L/q6lg4vl
HiDPE55EAYnc+JC88b/kh3aT2dgH7D1Ha2b/4sJJYogFS1RmCDuAXVJsDkpq+F438afRqyfs5ZL8
Nz9usGg+KnjU+KZQdHPdGNehIWIZHUZBD4iR/nDKCuV67ITCgLwyD0Vi0z2l6egTExSOE/lTUR+j
xCdSZuv5t/sys/BSmltIAImCIYp5P+n10WqhN/J5XYqnIT6pgkpC4FDep/A1+kPpHkjMg0H/DItR
bOgKJgzEshIR1sfkNdkga//uV+ZDghqjf3jYCLsnzlxla/ebSnqrIOBUdFq3dg/2S7d6ZgjTIsPA
OMYmuRn2igbDjwHkrGRtgebhACkDqbSUmoXVsRSPKDzgagBlgS1OAAa5PtQkxbyz3/iI7hrzFbil
ATE00hck7gkStVv00A+RpR48xkkvGFEAv83YvZKkAQ6d8uC+LvpyW4kgK0sk79bdAJQ8ZoQ+SwR1
nYARBFA0sJuwRJduO8LMUOKXuQEL8FC+d988l9tuP4Hvrzxa9wVnSe2vKFFOIVZ6fyoCUKqcnUai
k2HHghVb611LdLNy7lNbeg5gQkQxsChhXkNCbzjPk1JGgADLFpOY7MvM7kQy+UiMSOiSeepMGZMW
9XTg9oNKutULSlwWQzSXiiToWOFnmIoZf4u+wNEfhkr2OITMW/HwY1g3IQnXCNA1fpVuzNDJTGt6
YMHALTSA6KCKBS/CjKUJ8JdraY0UvplGPpVPUrWJjHXbqyYPcD8zeipWhuq2o9lqgB0g98976SGO
s8b0F2QVs4n0LBrfAxdC8wTjhMS43e3ETbkJiPjtyLLlX31GlMDOY74zvBQQbTDHfs1fykVqNpQS
CFnjaFrld37uL6jOCXlQNz6aKjmSfu/wT9JeCMxv2JRcWtKWJ2gnBS6d8MjyoUuR9tUPosxDJBhZ
k3Cicapt/7BPnHBbm+/+miPaIUlId4jsPCBHVmfi/NV7x0BZB68PPMXHlPopCYnxFLtQpOf1/Ttd
iLEvGANK9PVJCy2AExNgU5/GzsoCYMjvhp28CRVWNLcQZl3RoSRWb426FnzQ2UWb1h4Ns+sd4yCT
+mTaSWZhoJ9ssdb4PnML7+YropQbixo59VuM+J9Ac7IByNPxVu59bwb0kSqn+7QYInIDRpr5sSKX
hTrLrLjtv0tWX5PISU1FJYetZNrqa24x07T3JUTlKXsb9AkXTSmO1ao2nD2Yh8z0GTZ9QRmxHAgD
98DMUoA0T09RcnXNJXnvGSfJkki2wi6fwZpWk+m/cA/NpvumrOqXCC9PhWjK3o+xsNSJY9NHgW4z
PRXvCakaEicnX1mxEChuuQeoKY+lNUA+4sE8JVR8M/gppvO901Raao1h3HSTywY2sqBNOEkcjQVm
eytPoIdtEkDvmKGlVOqtMGQ8FpOUsXd65e3TKTBRuXhlOWt1vrJrpb8mQtk+FS2fRlGByPn14Zfj
7P6PtO/abRzbtv0iAszhdS0GUdGyJVv2C+HInDO//gwaF6clmkfcu2+julDdBXhyhTnXjGOodINc
l8npXEPiVWrtTH2zwxjCwcZMq7vyDg+v67Xh7d/3+72wjh8QjR+Bfk7Wa9+k6/UTfV9K3vyW8+59
4nguV6Gf6w+u7Ej4RB0d9h8fGrLnjZ6inXmXk5O1X6NpalivOToYK7QKgElk6SEaFffPBwDNQgOO
AVoEp6/u4LsSXxSOg2rgYIJLWFoNq/Y160m0Sg/M61IPy+yR/CNumvCIATIWDoXmnEQ1o4F8kfIF
cIYZ9xOHfiVhcpPdXAA6TAMJhZnYfknecsIa+TqnGvX27mtGuueC8gu2/7c5erqNwDcBqTVgy1hs
5u05+nmmdkmaiONUbEpyItKDT8xHYqHvaIvrdEbHzNLlmZmmgQ8BX3QEJAH2yW/19frylJETlH4r
nhBUcDoaStGek+vOYf/ektSoDQW+3NP7feP8W7KdrPRG6ERzMcvucGIFoYUOrSkJxpL8b0e3zd1l
86XpX1/pSm+bVZ5CbdYJpUcZtFEZOf73z+Dt4ifKDT7nhqlyfIeIRJCZriPdP7pH58Em/SUx5Bfx
gzndX/qMjbxZ+URXeVaV+iCvxVPik7dMILINFOYlL3hGH2+ETBwVN+DLKJUgRNcOb/L3IyBzOgtF
tOP9tfx1Vm52b9pr5ZWJ0hV8I55Uyzs8Pghr5uu+gKXLOZ026f1McVgNEoYD+1YhESTomCiwLSLq
227dXiJCz+2CNZuZoMCyZDA9ADgM0AjTib2wjwF7G/XYPYyKY4bBNU7l7kSYcVhw82gp1KISfWI3
PfET8nMU7IVFz27rlfxJpo0RO/BmS92oHDEaEMcqjpnTE5yXnR3Sh5dxxnp/fvLWnoGs+cKZziRH
b1c/UU14aIkfgI/81Fz8d3kNzexWaLiEUTceXrapvQdQg7fUhjBn+m72fKKIiPXx1+OejwOounmQ
VidbZjAH96gYBppK1j/9x7jjrq4vVrFmteVqvycqKfSljHQGZKMdw0Up8Dl6sslwNIz44V3cBkhB
U+3f9EPc7vNER8F82igDaN0QwpiJfoLxs0S0YL4qS/d5JiaGJKTgQHSKjApgsm6fFVnzg8RVOZwo
1OeD29hWRLYAIjBQj/D1nix1H83gfNwKHPMfV09K6rtKxQ0QuNF3bygF4g49qvqjrFtoMeVHn5Ui
AbFY7Zk1rVfrHN2Ga7FoV0BzP8Siv2SXmZxoR3t++6WcNsfobRx6WiqIzDleNzs70VRliFNF6yCx
phvdDFe51ay6l5Rqj9/oHrIqVJrez+diF2KXNfsoHRRbNSJD3C8Y/Hn1uVr6RGn5ypM4L8aHhOh4
2ZmNDbxpDIZY/na7FdYZWac6OovY/6AOO+cq3ezBRHNzsKpxUgjRufGMfjbMVaRW0cPhZVfHxfmr
GY//RthEVUVHaLqmZMd1Bg9NcqpTKimkYI1QPsjhQrg6kz27vccTFeUZgUmzbJQ20CaBHWSfXtcl
2hyPY1VUv2/2lzZyirUOMFzGBUc2tGaH8EIlDSpsmOgZ53mAGLJg5mfawG/WNgWiUwswHgsFjJ66
y9dAeSHEwjQRhtkwdkwTw9eVhWdtpuHiVuLEDKVeGPphBYkSCkhvphXaq4UdnH04/9ECdWJ3yqGK
1aiFhEw3pRU4eveGsV8j3IHns5TsnH8nr4RNrI0vSIUgJTiuRlfXJeGpfvr1Dx5U3WKsaBWbjM7o
SxxH887JldiJyfG0OOC5EGJjstntMEwCf8i0VZ2QT7JtdYR665Vrfq2WhnGWTIw6MTER6KOiPoXg
58sGLolpcrAw6ZkxiPW5NRBVrp8YPaERDejSXR3P7U+0cLXmiYkJqqhsxRaiU+I9yJQjmFjAY7JF
m6TxbtAnpPqO6r8IAa9NzZRwI+7VALlsCGXHkSqc7Smmj7blmNaeR1fVwtVdWuLE1AReGGliDVOz
2cgtLVAgHivR/2Y84kYJp6wRlVSooQdg/ZP36j3xXzJqqMxrSzbHpYv62/5459Cm0LudxjEyGwq4
L95WOoR7zFbv6udiy+kf9sjvQB4f8T5u9zxG8fcygTu/NRTrFTj+/oj8EX78/+3wNG0WuC031KO+
8gZHcJwkpNYWU7ueIT7eFzXTmnS7yRM7VCUSJ3c1NhkayhD23bQ7QohPcV3PnYUZzePPkor8rbbe
ipxYowb9XhGbSIhZMjM6AF+WtdHPsKKMrunt5gm4O66uvTLbcqkI8dspee+cJwYpCFypiCosFsyT
OpjSacXojyaSk7WVOwT9vehbHutB6JKFHm30zdPqib6+vsA1GejrHi1G93d/pl38dismhgo0c4WX
sXgF5F1ufDCIXGzOagyK7ElNvu4LW/IAp5URlc1Kry+x7+EPEE8NJNxMYGHZvsXFhP98HccVlS2S
GfqKviMfDEN5/wPG3b23+xOHSPbCOukDEY/qx2e4RGUwU2C63cqJVSqFVGjdFmcbQG0J8NmM/btx
fwELwQIYE2699m6o/I4dYPkkd2PmJAStxoNHMVbCoGzIkLa2EIRVjwExcm3FkuS8oDrjDv3ZQaAf
yiwK7ECo5G7ls07t+gGIT06bZCt9iJ9AjVqQMOuWXEmYOD5FL1ToCYCE0Dvy8bap9Z6hEkOe7+/k
vAN5JWdidoAorXjCgLvIUtQfDevh5YWjY/MlfNWlgH3+alwJmxicuAKf8xhunSqNFNlB/WniM+id
SZcY5anf1GioXUIfHxX33klNLI2m9k1ScthH/+dSgn6GWddLRFHzsfLVsibGo/CC0uFiFZVcchlh
sEb8isfzeQRJWjiupXs3cWrYrnLlsscGbvxEHzaiPqi6vuilLt29iX1I+DAAG44yuosXzBp1LIk+
OgPwGL7+0640gBk9L/YjzstUkFEBFaCoTlEr2EDDUyR6Ema29OgAQ4iH6KfdIIhZfS0W/Efl+Xsp
/lfYdHCrkBombcNAQlSh7/QIBB+6SiiwKxYlzT6x4BH4f8uaznDlas/xrutLiC4wiKSR9LKI4zgf
cV7JmJiKvgCFtcQ7vymMt8YjaJ6weLIGOFFkLdy/maYFGPcrWRNzkQ6gtu0dyNJWO11AX5bJ250R
v+7rpVFxYV5z/9m6ibFASwg4qngGFhCHNJam3g672shsvaTm6fHx0dJoZmyt7Wu93QPFYv3zA4TA
xTmT+Qj0asUTA9Jpjuc6BS6mZibjFLljm7XNb5aaCGc6/G53dmJEQl+s68BxoQCbRgdSNAK0EaUj
2SAfhNrRmj4l9HjUl4C25j2fq/VNTArXNpEj9Fjf82V3Ucx6Nxz35/H60MXoaM56jW0+4MpmReDZ
T060qZtccNpIOpVrlENTkBohPcI8+7Z4gaMFZ/Nro99/3safOFV0MHiAQoFHblScIhu4bJ4VRSxI
J1FOwaXmk26pjWf0ZqYSQHOILkHU3wAwP7keUuI6qcKOayIZRwpC37nvpTds1t25FjK5G03tRYza
pBLm04n+Vr6He5ZeNvHP7gJ6ZwGpHr3f/gfwt3Nm8lrs5GqIYio72TCK3VW654+D/yWmnp1TRUrd
AhiUUdE1LuXX/UObzZJcy528P2JaD0zbx6PRVLDeX7AkYEpujTNw7ZackrlLeS1s4q6yqVpVRZxJ
p6Gmar6PnfXw7kWWpi8hUsxq2j+S/jitVSk1Dsg4sZ0X9EILL+F23ZyBPri0otk03bWgiXfaxKHk
1aOgEJUgIAibyKcD3dd6wBQDb0rLWEbjD/y/lQB9fPj7qyR6IKqVWI8HFhIgEaLLm/58LaNQLG7g
5PEBAXgTlQhYIabQL6qloNytoI0r23iPbkB0fWknf4c+7y1sYrGGwK0lAVxkJ+TqLzsJqeoLs2Jz
Mmi6/En11fOIVduv8a91xKTt+bw2BvqSRGjKpoC3Wfqe2af++mQn1kYQ8q7pBXwPqk5mbKRW99gY
K6FdDAvmThScuMBtQgUIFCeTEy2AB1d3cQtBTEJ22oUHnKzpoj7wtKTsc47ftaTJoYoNo2pBDUnD
E9xnJqIK0cwGlgZtoDCnYyKb4DItmJg5rb+WOjlYje9jpcs76RRopA/12GIrpM6GB9R7RjQsHtnf
r6V6y/gzp5cJPBcqGpMl4LpPO50aUKVXRS9Jp8uFA9xSioZHwhHPlDQ9W+WF7hBDQib2SOtV7AAv
tLcWFr30AZNDBXkp3ERelE7ox3TewT3Mn5oV61E3fhdZiv7aFJMEfW4J/oLk2QfseumTQw6KjmG6
CEtPSj1/RoWWfdXodlsj9QxXgyjWC2XRF+kdhyV29NkA91r05KSRkHXlyIPo7JM3uuIk8raMVvfa
QR9cq/Ov6qumUdbZhOgWj9YpZsoWdn3ugitjVzEOnQO54mTtrJZg4YOnIBENUK/D7jl9dI9eRM7n
9sVDXfPrvrwZwDcNsdk/8iYLjmPMc9QK5G2CDP65x1FZb4iDQcDsBe3MyH/35ha4zNpWAnJpanhW
j9GvlfAvJts0tBzyosiDynH0wm5fBbdlQwngfcopwtwSKxJPObamtK7G2kq/aj+OR3EgaNxZ0rMZ
3b6RO3Ef4kLxHEy3KQjHgUsN0IxLjpHW08cAXXsUbfH0mQD5dz28ravdirF/lMVZsaUvmPgUOdjj
+oTHF7gr6QVjyB+YaT0+X8T1ZVOuv1yzXy0c+twtHycDFHDygb8JMzu3e91nwNWI0SZ2asMH/8Tr
KOj0m9gc0zjHcuNZ0uv9W/aL1TExZjcCJ0vso8R3o4bBLUNvN5gIPXrodH/FNgZzju339ZOzf1ob
xHv+rS+haQAtAxUAq0PMECx8yvjoTT5FBF0nZoYwmwmakMmnlGCw7LS2ZE6qa4ZdTETlpH4UjFX4
DxLmlLhs3Qqv6aAQqf2JUzOsj0Gr+1pHfDYjGf+eZzspKEgAExgBCXQVBtsWFHLJoVFp09lMVFNe
PRXM3huMHLC/3/FSv+hcWH29hN+6yJUD1WdpX2Vg4zxxT+WPUNm85gHyt9Z2DmdkR8bOHdrUp/v7
Nucm3giduIn9IHOtGufMiWH1Ar6TGXwxnCFtBrgzJiXqgXI79nRm0ctyXOrGnAurb4RP3qLIixUv
0rDipEaz8VMYsbr7IAuPfaanOWiDmUc+WUh7z3R3Q0X+uShTyIhcUHOxUzPmJPE0L01HpRwPWrjv
ZvMByGDhOy/s+tMhn4pEBhE2MQ+4pcdg4a6KE+M8RAwm33jsucDTgKffj4exNJkZHWNgjBR8FKuF
Qx738UY5oBWYS1JBGAoW+z/QZmqtsgxbdM7JVam5S/fZk2gEpqKQCPXCvUEbAx09ND4sKOXvjb0n
d3K5ikwNJI+H3JKzq5diAyI5gMiXVFghkaKfdiwKapFJrNK0ToluWq4VwH0OPPspMjQZzZuJFVHh
4f5u/E1A/+4Gpm2wEQBnmppJiU07WXZ455Q/az5Ry5A0Hyg+feSxXmhPDFsTOVvwff7e9InMiXlS
m8pJPFFAo7XyKWy0o0TX5yXIq78lpVshfzKaKbBDMXnnnJAki1d49BRy2WR64xnyQ2hh2EZ9UBxD
AnEyYIFMvMAo8v0ARoIf/usbPn4JWuvBKC0JHP7j9iXS8r6J+ETGcgUHBf/Dx2EElA5KPXEwYbP2
uoWb9jf7PhE42V82lwovbiTn1BWrqkKzdfNV75TdYBT7fXyCyTZ9ZAf51YLcv37Wrdwp10bSZImD
HXdOm/Bncwn3KYkNkMWGb475Evpjsxy6DMboRXs4PkXHp+PCXZ7V7H82WplomBqlESeUqnNKJcKW
pGJJZTDH+AFeDQz2fWF/50fGxWJeFTyumgwS4kkGqnZrrWJFjzltRMs5Bg/J1jF6EhjoaaLiGjDh
6DMFKYZrDZgHeo2bsT6PWa6nn/vf8dfPmXzHxKcEd66aphzjAE7ACnOQVxv8loa6r/vmT2BUOfnZ
yMZ9mX8HaScyJzda9RgOdMEuc9JBUKmb3daMPk+mH5KTvSPtmyiQd9lc8Zt1/3JcrSJDeX/v9fcz
vNwlz3a8ylOjCsZ7tBeDfQ/xxOT10NzcLZ0eng5mR55dJAGHU3PwLvFepOFatdpdy5F1ZJQIJcWV
tq7egnVB1zlH9KWptlmrdv0pk0xEL3QF49T4lDJaSdVLx1JJ2LRPLkeCDtP2jH3/ELhxaZOla4Dm
ROwyrh2DDrdmJVPbCvRD0HL4KfUedtToQHSBmpSHAtHXfWF/IjYNNEN4LRVFBt0hSD1vZcWsEqea
jEsmVbQHPl2yYVTMQu210305fxOdv4IwIQlqOwGnOhFU+UFd5EoAh4To8WP91oRIr8oH6eed1yOj
Oa+Q8lcWwQT+ZpFuxU6bBptQSZHyBK1nhpQZ9lIMyDY3ZRNO+xLF0pzhGGm7EZDhNx4OyO1ehl2r
pUEKWc3Y23FsVqawas/h22m0FwTNPKD+Mp7El/SAehXaaj6gNu2mpkv9xXNP/82HCLcfkqq5UqcJ
PiSXibgPtLXsGDzt1GOtfFY0rknWLvAa/M0ejvt8tfaJuoZZz3ZDCJHPm12nZ1+m+fa222w2qwxo
duUhgRbL9NB/n8qc1GcjPnFjViB/xfOcLCdpZzUI5TRREsCJjEml2w3guDREAUZiTpFr1Bnwqzas
e8gqkJqbtWapEZW7vf+qdbRtrFIzF676aCT/6C+eEKRL0TSB+eOJ9EwTvbpuYUQV4uwSzCj51A30
1uSB6fuVjpwgSxDnswvGEciYQuY54dekXAVVScCEYVorYK/lDg22lk2TJR/gT3kXP17SkORA6Alq
Znm6p5njdn1de2de3aPJgMaBLYTHjLnIIsBvE5OhsSEDDsBxnxPhVd0IA8UG99la4jdSYAyas+Bt
zuob5skVAZPlgCT4NTlXiwZtfZH66Ok4D8zRq+wuP4rtueteSmT3MqqmlM+f+b4iQnlpeD0YFKMZ
yPActO+KQhvMKCtuqgsDyaJvpqW+5tMhNVt5pwg6WOILv1ryF0fPYXoxRlJwUMSLIBWdttK4SuaA
RLtxz4KpOOBCiC6iAoexSshQEzGlqmAkhZW7tEeIFj9E7oJL8euQTj8AgAoSuM55AERMew6Vqo3L
KJe8c5yghvegAoFfhx+X2O17Jert+wDkab18HrIdl79WGYAyZCDLKx9pStG6EuSBLpkxUApMtaK1
MOY2RSNl3ofH/BxrlHMJKz+KGvGNpjdYyYgVEySznOVsNZVqZhfa8ks20GHv27VDMIHOaXq69mTT
wYT6l4NExKnaORSUQ0FMBIbUvu69t+D+cr7uq+isudIETVTR0jTe6olv5ZW1I7GO7J2ZgHqHnAQX
nqprj0a6CUR4CgXSDfQjJuThIOrRKtSN7HEdmu/K+0qxJb0ytVXrLqZ3Zh5JBbUyoJiMMRuwTCaG
O+Y9UXF7ETo27LiM+APNHmqFJVLhrvJ81+z8mDIRSZ/UVE+YleQ8FR1pHiuZ1uKSdv01KfgWHiyE
cIORxZ+6wT2qXMnQB/65wmRyZvecHr3jhPNvKTD7sCNZeCpcynM6I61HP6glZdCQHiUF1zf4yGRs
TaJJaHDNS8sseYd/jRESzPgHugS/BdXoWxMbZ0Eepm3snz2buXhm6jyUwYr9KRF6752cZBiqTknI
fA7fcfgWsDstwLAAu+L/6yZoDd8h4gphvBq0ZMLEX067Ti6qtvDPUf+gPUF9pG18Rpmh7o9M7QPF
xyy+ZWTgB51VrfxJaRbe3ZnIDEAzqLBw4zMHZrTJRvhMPBScxwTnHA0GDS0Hmio0/S6dl9Rg+k2b
A1Fk25Ci3sNdZYrHLjVz12hVkn64h1DaOQzcPrMMDsFjVVBpIQkxOnW39ub268Y7dmWhi84rB2H8
ugrjuh4NfDxMMMHDTksfHZY0lX5fr2cCZAUvAioCApiUR2SXW4F5MdR9NXjxOeC3Gfgw3lnHqAM9
ZzfpznFMmBj/xBYrTiDeOQ3okBN3qYPhb4ITTNugDAcwD4sKGDd1A52kCNhGCJNzbSVgu3lwXtHi
Beuqty+1HZ1Zd+FZmVHUG3mTKxDLINl2AshL2B8Nzx06J+/v6l9/ZlyQCN8dnpQMAvHbTe3ihFNc
LUnOQK90QQj80378B9Npo1c0uSs3UiZ3hXMwVSm7RXJuVLs+dhvBrDbaGslqt1ilurhh6gXdGe/C
VKCgqQpIENDRwk+TCuj3qBhB8NKzU/xUntlVz026vb9zM6EjsESvZIyLvlKA1B+5cXPIyOxLxRM2
2MgnxmI3RY+q1H1Zc6ckIriCuVZESdEm++dosctXTZWe4UvUvYFsVwLc8dLgnpnFScK5s7qWNVGz
rMmDSBrK9Kx8tgXsDmE3nrcNg2emOsiXsqZlY0apcX+BM3lWOJ7wb2VM/uNV+kWiuNrMoM6FRPOV
7OyBU36AA6FcwsRuGBO0w56wbUo9Dg32QfjJo4Egn12FJ7deMUdX2zLSm88FhOdI7q5UtGO1RAp0
PqZRslKUS8U816U9lIZa2o2PbMu6h2eCEb0efmJA0/rJWcqV/r19yFHi8RrVCu70NB7OEqHx/LbN
z56vS9JbmuzEeiEQ+Wt9IQI5BGQQZB4R9+iOXu1XlJQO42hDfgbaN+m6pwJtBv4j20qr3k6O8uP9
4/lbctBUALwJMtCl4Dcgc3ErDt1wQs+yZX5GMrSpicLRxvYKy6v3sl3qxSP3KGEwWwtD+Jtfcm4x
S8o22qFbhcYHQJs1ZO/gr0xhL4IgbmPO77DeDs12gERzkf5H53BLmp1TUu2hXmXiwovzF9NrXPWV
0ElqUulaFt2bELrrTvz5w/wInqJBjzYcEGfWFQY7TIMqFkBOniSbBs3q/qbPHbE2RhPQe/COTZU+
KxtH4NoqP0uDnjmk7VQr7NBVrGl68u5XVCpZel/iLxLzn12WeSwaACAccANvjznShMrJ6x4cTbrQ
mSnqiknCEY431J/8uQZUUU40I2Gow+pRYnC+WaekFenwiD4b4m96mSaovL3nAXK4fK/DM4swalSA
NMijRUQHl5YP3XeS0Q4tI7WdAf3Wp/Ww67xVEa/kD76kDbPKMyNDbLKInPWXewCB5Ag6h4UpAGmb
XiKu4311aKTi7AmErSIaFS9BTN3cLMKeCu2bn1qs86x5ZvjaS4+dqIvtk/CNIpMkAbSfJhoQ3ExB
NbR4FaC8U6LhurAbtFHxOotQFKUwZaV1uqdsak5PNRP/U0I++/4h/Q7fTQ7pZhWTW8nlUSazklyc
MdLua7qChiNlJwCVa9iWP8MHuiVQAnKs5Btc4O7roNpBYHKK5fRUUVdlQMNhzbNWr/eyHlSrNrG0
4SFityJjpJlZONR7lIRD+qC8+Y9CZvjCi9uCURKF5d5wD+Jn5RhKugVHovPSMZvCEuS1rB0VBHXf
eWAVsc74z6FmleEh5MyBWTmhyUu02KeIubN9H2RG2ORU9MhgYVDCw0/x1oxEApkKEL8tc4MtTK6h
ffvgfdSenms8Ujn49dCi99WTFrbz72zn5FKM7+GVJfWrUpALVSzO/Dqwd8zlUFtxTiLk0ixWB3in
R2S4tmT4zkDZi+jVSKzC8s2l8r80Htv0WGUMDcC7BBAK9xsNXH1H3jAegMnU4iwc2h/lM93n+8r2
TA4gEO4p3poJuGYOPR3McO8SZSdZwR4MqkjPnyPyQoF2CUoiFhxkmDVk6TO4fM8ryeJN/xAsRI8z
KUiVu/7SSWDUF6kQloxSnFmlpEn5M45ry0/Jo2ThVEPTW5L31/u5lTdJL+dZJwiFi53hDoVZol4z
MtYOgAVRdc90bMfk9uIhAndxvWCBZ8o0N5Kn5UghYeUYNgN34xg+u5tGehxexV2r0rIkcv069Db8
jlQPwnUq4WrwT/dVnZ959a53WpioehvKDq4/dlpb8dR3aYekM7qBLi40gfgmanK6YKebhEqvDi3X
qZFuBHtsTrn/Hf/H3ZQBJothMADzTU5AQiW0jePxOzb5u3wsabdJ9GIweRnR5wbqwo58j5GdJaT+
YV+yhy7XcyRa9tUXG1DtU1nFcUykdW6ljRGExCFMSbScMkA2qs3x1oSH9sRwVjtsHVrpsd7sXZ7U
H8GxgRFZh7qjLKxpxn3H2SoCegrQTcErv6XoK33j2j7SYsUvz32rex2cxx851aiaRKua37JsToOc
2RfKfx01Qyp8KOQUVA3Jl8mJqmwTS77k4C6LhhOR+rnrPKK8eRu3eZKXEF1nqk2jNAVpahVBs/Jr
+67WmIs8WnKYoDx7yO6U317Fm3K1K9IXNAaJ2WoIPqXGJ5Vg+WAsqGkS8QsexazqXn3AJBcXeLXX
smlYnsXQjtAkCrfbrkJbLTfdgpWYSfvdrnVileQhKTxBxVrZ9Y45BKfBZN8PgA6SabyqxlE2ZPyq
cWyfvtSA8oltxGokogmtjPeM5OZPZK/AnICnirrmUlQ1ExHcHMREgTAxKPSxOH5caHPZKg5EIneP
97X0L2AUXjIF6UUEBJhN+aOlciIj7Vm5vzc6KF9z6RRJK+kQh8BfVc5yv8lri8lMBUhCDDomdnmF
PK1Rda8dcBF7i/UP9z9oJmMzfpCCmA6fg4rNmOm7vn6qG/WNjNNX8ITX3r4zW/h98JoqcIAy2wEU
PhJLVQ1NPIRxHiIqfUXrZKmBc+4OIrQEKqMMvQOy8u1XoFtZznKpwh0EZn+dm473PKSfTokGA6db
iFPmZGGOVlGUkS5YnOYu8ywM21b2qjP6satPODIMMtxIFqL+gMz3wvbyMx6DOnamoklFgVM7iQE9
pWy6dMirs9BuVO6i/jDAHFYUgP+Q0LUEqaSqa+RluObDhfTKXDzIXYue6DUnZ3HmJ1l1Lj65j1AQ
qNDrokTTSgV4lE9LUot6+iRLVrcvRZ8m6DJIi426FGjPlIDREXa1BROlT5M2BalxWZ3BLGyfgicJ
Zu5VsZ5UJIsPis4vqNisQb2WN9HjRszcjOUgz2HXIBsM+V0OjtksQMXlWLW2WlMuJCxHlWalnLRm
wZrOel4aJ4x9978PyOTENWFwUqaqq3Mdo6CSbTLREHPqdLuskoxCC2jJYQwgJ458Wrhr40+eeqfX
kicH3ie1zJUYMToHZUvqBE6xEtN4MFwWlcDvsNSH6j3JP+P+qaw3vGa7/Utc0e71/mf8RYAZS4Hw
kAXYFJYVfh2mK4sScl4nRQo2oIcT/AAUdFHnE5rv+oBo5+ztR90fJdRwfJOjZ8mON6oRGDUpV5LN
L6nAuOI/O4Iym4hM8IhaOWrn1ad4oV8LeQqT3oRv/a7JDaQZ1TEz0rcg0xzemXQTirbiUf/CHdRW
T7PV/c349f7+fAFQR5EgUPG6K5Mz4Ufadb6MyzN3SQ3poUVCsOIjIrIG628Qp6DFqbTQL1x2Zr8B
tojlRCjJB98Voq11UaAO5l9AuLvzXCp1VPEttA827fH+V85ZROT0/vcjJxqaOTmvBRK2qUhJn1Mf
r2u8yTOUaV0Kr/G+sL+jVeP90HgwHwDKHscyca8kLga/aVngCaQAyJKJPWBeAIGm3l/CU297BlJ/
C/WqWc24Ejm5B7WShECvKstzFSKbiMDVc/ZJoAfKQjAwU0C8XdsYLFxduKIOUnCP/65NA9RItq0x
FifoyNobmIuwgVy6FQB0FhkJIKXv7+vsIY4dvb8j7QCGvBUdJVGjZHVTntU1d2jdiBYDpAT1IVIW
HtDxMf5zp68kTQ6QG9pMizxIqhIAybcJI5lumb/cX85MGWfcyn/WMzkzVwi4RgSY2hkptTPzIf8E
+SpBD4ewlRPCpra3K52FZOKMBwisepHjZE6TePBy3G5h3fquqDQS4KkrzwhgG8PsVRIW7shvQDrZ
vhspE5NQO53qAySrPLfrnopG/Z2PWNiZXq9yo9KjB3cjfHRIynGUNRvq43eBtnZjsHaHOdhuHz4t
dcjPXB3cGgD6jtUyFTN4t+vWCgmZ24Apz1H74iug2m6ODcZSfVNADN023b/Z5itxk/vT+l6UD4xT
nvPku05BrqJ+ZKG/oA6zZyliIGg8Thk8K7drggceDBWoec+1RkPnJxYwTREuNQTPCeFUFS8LyyHB
L02OMuO6mumDoD67juGKYMytAHa+NFY2e2HQ9oNxLpRfeHX6hjCFLDLwFOtzoUd2p3O6+O0Bg3TA
WGqBMUlDtX0a2+ohtBEyeo9AGQe8IRUOaK0wxBWvF+Tnvm7OdP6gxR95fhapBlR5p3kwrXVULU/T
+swlJLfyM/fB1rpraLQ0K+S4FIqkNAaORRYwHrq03WDwSjFFumkwGNaRfBMtPfRzN/j6gyanrYSD
VidiUp8V7tGXaRptmHbth76uBsQVXYJ2NKQzzFglvNCuhwtvySDbeJb7BdM49wCAwEjDWBwKIPKf
QKbjukJtmqI+b2IU2oEdZjeHYaU89oce09BIrkdGTJqtnq25XbHwjM/Y5RvZ4229enwcIVebkMWp
dCiqD9yu6tKFt3u8z1PTBcqksdEN7CWKMrHJ/SCWWTzU9VmI0WjW7aps49SrqHwQHXPhio1G4FqU
NvbhYIYRNQ508eEPt4vxG05VatFtz26rVxe0M6Ely0JjRQLwxx0GOfutCzQalbb6CoXF+8L/5J1Q
fxAxt4HOJHSRqsq0a3XoUnHIorw5pYF9GaBi1f9wdmW9jePM9hcJ0EpJr1q8ykmcOOnuvAjpJdpF
rdTy6+9h5uIbmzYs9GB6MA+NcYlbsVh16pyf4SPIvoeALtwG4sb9skRQJYQoC3JAosony/uQ5qna
n/rcUYdiVw3yIU6hJBZ3x3TaAjm7MLHiJvnHIMgKOWwGzXuCyyKJrKZdY/UnSUU+GH2DTG8X/PtN
Exw3jtI7MDkiKAdS4nmZ2Qk75QUqvWqM5pe/dO5fg0DzIeBHho1CuPDEI3YslUXSsJMyk5VkP9Va
5kRRvTCOq7IDNwMICZaG9znKtna5B3vSK2zmZhqPrJvAWls7aze8Wbtoo3ilJ/mmn0DTpt4qrr2m
2+qh38Yb1Rng7xY2pHjR8C8BWk6XdZTFwPotDFiZrXZGsMROKLQkG7yoLNAROIUEuaR9LG/kQKXb
/ifdt6h+/L1py0ZeBiIWSMzgO4RJkPPUauxsPBFUEhJ/OlCow6cP/XOmvxjtSe+3TD0Q9cko/fQB
THsL9kWXg5FbwFYhParhEod2kWDeruI6pfV4SpLYrSXgHq1XVKNafduaCy9Xja/npc/htjQ0dgDH
AXyosN7WoEtDFPWwZcoOrlY7PersoKNYJ6GnGf4c1S+TFV6KFxwx14Ueu6z7HbY+0Rpnar7F7S6r
3oZ2n6PXXdtnypqWfpg6VecSZQcY7ovS7Qj1lQxox1pfunuuXebl5wsrZTThIDUmpqoztyp6YBUH
Fb/oObM/88yxNSe33fz9v+wOBaBaHWAKbFBhYyaxHmZxzMZTZnldu2l9rd9Xe7ZTdb/6RpWXCTxJ
9pZlD8aPHujA/2IdKjN4XCMSscXAFb3+nSnP3Xjqm2d97N0G/cdT6OA4OyFgj5riqNWmtBrkYbZS
6ivUpcObYo0L38En9nLf2OiFxpUIL4FoUxf2KAFiBg/LUT7JVSa5laoXiDWncsEJ8NfHhRUgOAC0
BuO/jD4RVCEvT0JNVWka0ZJ9yq3M0fLDNK0G+UlJ/fuTetWri9MGO6jBf9mBF7+0g20UZgn++jQ+
2i+0cdrduG1dlINPYWBJThM5bFcEwY9hO+3jXaIs+ParG/HLvImLF0AqnjK9NM9MBmU9CvNGEI2H
ZPCr5AdTUE5UOCB3XhjtVfnwa7Q6olj4V0MHgvPS3NSTEa8RmFOqU61szHrTln6hQYcpdZLWdLu5
2sQQUW6L6pD2/UdStx/Qv3LTaV0vufmbKwzcJCHYSHjICzOvzVlJFf4tYwPy4jFfz+mhkZ4ybXHU
fBLFvQR4pEZU9NnBvQuTPBu1jsJpopyM1tenY3nSS9eSnotnldf3Y7xhmsmL+sdRUhyAmLwsKxZC
9lvLjEYkYGdU5CpAJ3A578QKK3OocuWUD5+zve7yo9rDpAz2+fxk1PJC2HOVleTrjHm10BQCnQFy
dY3RqczG0JRBNAg+FOdtDwWb98fH7WnLQE0dfOs9gL2dlxhNlJvj2/0jdWtdz20Ls11orWpHMT+5
40PfvjX7GqD/bl7ft3KFz/saomUA1obgjteYLqe0T4tk6MxSOR0wNrBD6mu8cyBv56youwbZ/3qd
gSF6e1KczJ8dsNm9aj7+fPCu+8n5XKQQunq4/vNBiKHA6oOlFtFRzAzTvCahfPIYKJWpe3o/vH//
fsjc2e1Xw7r28odmvd+8vDw8HMG29e3+fFwVHrh5+DCoktoWpA+vumYHgJHHrFVOZuu3rwXoGnLS
uBry72lZQ+5Qc1REkEc2/yjMcmc/LZi/dcZMIPJwKYKs7YqDq5hYhNCyUU4aUpo54N3Npolz4JWO
NnsfhwKNyq+javidAbHCzNOGU11wJbT7n8F9hnjSOXesCu+m6QAGXG4KE21JWayPykklK5r79YCq
9kf1pmYrNrwmCGbum/sqyYv2AMWHE0MLJap5gg9resNqq0xRToQ+ZApUUNfzaOM2foA+fDegA2A2
NlrujeHKDr22ek3fdCjekWw9kpNWOCQKiOGOEB9KZ19mLvThiuYnsF35lo6HuS2dqfCrJeG/q5oR
3yoILrFY8Eh4v6uXszSNHZg9GhwdxArx93mfoCimbxQwbL18ggnx/hzd2BgmKoHAJXP13ysCFeDe
slyCJu1J+w5kOjio/9z//RtLfvH7whLMJKpLLenAof4b6Q8DvbpbtreM9ea+mavInNdQ/x2GGI/Y
KK2kbMIw3vEG8SavXzi/C9MkAmsKc4rqWsLvK17o2Qflx/3PvyrUYc0vvl9Y886YmEwYfp/zQ5r4
d3jQd2zrxIlLF2zduAAuTAkPC1sbKrOyYSo8/Ex845Ae749laap4gHqW+amS0NAm/vvqZ7xCrX6x
z2bJAP/7MwPJlPW9wbdU5qAfzZkDC+1GXh+g7/6T8w4ss8ItbOIvytYzi3MYlwOwazrkh1qovNnO
o+LgBQZwyC9g6fxpNT5sPpdAVDeCkot14lv+zChaFLWmKDBMiFcQV/rYWM+/76/UrUsJPgbpJaQH
8WIS35iZRNps5OJZB/lQvigu3TGnf0ohIrcfFqpeNw7ohSlhV6RJMpp6OUHK7Ue2N309cdT9EtHq
kg1hY9gM2YpYgw25dlvXiR/6pQnjF5RwoVh4XeFBgM4XvMmFsxPnptxJucK3HhB1LkADa1DUTs6S
navXM28hO7MjzBaUIFRdwjV6ilC21j+20VZbZ0+A0D4ssTzwX7o3ImHOpKwKmzLBiMDGHy48RW+u
x9kohBgQDySDZil+u2gdYGOHYDEftDRPwhnRqdFULddTOkHX9RnQcX2loa+gfF46jDc8wMWC8MN6
dhgJYO3NHMPQPnpe/cxczR+8heDoxnm/MME/4cxEZKBbIZXA7U92h2gfeswftvLCNXnD95/bEAFW
KdhRSQoqxFPy3K/zN9tbkuW8aQAhNqiGEGObYphrppEaAliFcMJRvAjA5/sea+nnhQcyNIsqqhf4
+fYzfaLreYI0+n0Lt6IvYM/+HYFwE1uhonYhHABv2KcOdtXz6PzZ2euXTb6w4EuDEZyJOdGSjch0
njwD2ZPepaeFodw8HRCYReUR/SBXSZo8K2LWK+CzB4crdRLnT+upi7puN25jnvz+nxFhSbpyqlk+
wEjsVb7912lE7gjPfl1YDdmsjXrq8esUL2XVXYFux4BI1VIUfFXgR/x1YUdYiyhNWNaW4Hf3oAp8
fCu3xkrZKMMiGfJNP3I2HsGxD7M2wGlhPDx2KaAIf6rW3sKy33S7ZzYEl471kGmSYixvb0jLA/mB
eAVa3l3kqMHxeFyCql5h+8S54/v8zHHZJOnCEbf7KdlsD+az+/oCjaT99wcveP28P7SbLvJsZIK7
p3PVDElmI7Q85it9G8zgcFsaztLsCZ5ejzOaWh1Gk25bJwl2n8f7Y7gV6l9sNcHPT2hLhowuluew
jx7K7en03IHvwVkwc3uj2SA/AzWkChz+5aLMmVU2nWFwZdIS3ZF/0BjzSpdY9m4ZUQyU1XDJg1VO
RNcxsIykFo1BrOta68lX8DICC4DTLMQRtxzluRnx0FToMJt6KCJY62SDt/o6WgAe39pX5waEExO2
kSl1MwwABfNZv6rff6W7aelY3vLG50aEYxLSoZtGGUbkHHqMraMd6ZY8KrvIazf0P9zz57aEg5LW
4DoiI2ypayUIN3S7FM7fXhLUAE3UwoC8ELw+eI/A6jxC32O20Ufq6Nt0Rky0cFJubS8QXxjIICKD
Y3+15505lo6wNGtCTcML6LvmNd/KPbIxbuUiJwovtocs6tt/sYiciwXsOdLvYr5/lqOpo5BVOCUO
PTjRjo7rccce3A2Qh0fD+y2tend8XFqtKw0M7kHB1PM/s8LWmGiYhlJqadCi8AzZSV9KtL6B3c77
PILf7fMTnYf4p91YwKYa4DRbim6/srHiK+D8A4T9IkMTlZkUH4CZnle4At/eOi87mL7z9PT8rDy8
fMZ+7H9uft+fb5Vf31d2OUQFXbO860Q42SULh0KuUn4dwjJ6K4tXAs7cCtTMuwfXV7Dc4SlFvQ4Y
Ymdx1Ldec18glf+3Lhx7g6lJ2qmw/vYG6/uVkrnhlmyj9Y8d2uRewHmbeOV6CeB2M9Y4NyusNlQt
lI60MBuCFsz6Xe4gWMoVXO7P7c3Dcza1wpKOSaXLUQMrMvEeOQvp6OAZqcQLQezNHML5aIT70my7
XsoZ7LQ7cCJS5zA89wcj94CtOv5e8KH6rcv53Jhwq2Vd1klGDmP6gSfKhtzRNuGT/fwTDGPvg59+
Cz2E67zje8SI2b4gT1ThHMyVm1QQceoc6an8AwrQyHv53L1+vKLUsHDxGjxUvNrTqL+iDIwCj0EE
19iFAzEya/gnxPv+Pd+aSFKZjrXmfKDjhi/FabvVnyYFEHTZzQrf+fUrA1k5ZICbTeV3gFu2Xupb
2P67ze9PntCKVqX7Wa0/P38v+rzbzgfJf0AaDCA6RBCOpkY5nQokgVpfPVbBCDGcE13Hq/hbs121
69aJtuGvcq25u+QR/Ioe9dCyvb2/Wa9w2F8e8OwjhF2UjgXN5hwfoT3mgYZm1vylOGSv9qGGtWgV
7+unJWpF7luu1gkgBdQc0e2GJ9JlhFQPZqNV9YyUbsUqlxNDuQikqoVjeDPc0xRNRgwGOSrQAV6a
qQaLoomvhnLUdzS/buftoAOe4QFc5S/svJuB+LkpwbGog6SRwqT6CRC1eWt8K7exq9Rr+/3TTAHC
VB3Q7Hxaq8gjC9RHt+Knc8OCr2EWCFm1udJPTZD4OH0uQcPAkkO7BsJBgQuXlApwmi0DCyW80Zo2
TYA9MudT1daOMX1Lu5cpXde6sf425oAmK42jl0slqxtDQ7sQ6t8A4OG/InS3HPUpZR2TT3vb8Nt1
+Au0QfRxiaH7xk10YUXwa7neVUzFu+2UGp/Rh9S7DCov8yoff0+/O9BVmPFilen66sVp570oYC02
DNUUTlxWsNzU8Bw9VZAbCXNtZc9vbYxaO9rtotKtWPMCsHWru6HxGqurhfN+PeBL68KAq67ux5op
w0lm3ozuh7rTViFNnErfVp3uEnPTZOoelEwLdq8vENi1DFCZaWBjlHUh4BjyqbcmiwKWNK1ytpPM
1pnpDNRm5evZQzx9NvYqjUAfNu4NA5odtvkMKO+6o27Ifnf9wn12IxTA54AEkHcUA8f6dZecRbh6
FKlmZjfjyfzV6se5Odbzhkrv7JMw0C684A7tN0v0kDfcxKVRYQ4SHXGvogOaJcmdbymt3/QOG4Pa
hDhlupmm71IHmqCtRYef1JvSx0EBLaGUOHP5MemHrnxdWBN+IV464svvETykXLMhwe4fT3PtTeXe
zHAxUp+UaPY8RsrT5Kgp9RZxUl+x5bVZkNSAPgEpJrH1cs4HWitsGE/yTo1cU38223Edqca6rd5T
64dmrmpSPKQ5OPlfbPQjjvRQtdts3mrsoOVuUT+NyuB08Umb1kR/tJJ6IbTi4773gcI6sRgtba0M
BGA6aN8rW4rXSR/vpVKdF07jVSMwkLHYhv9OhbACZjbFEug8x1PUvGXhiwm+Z2RB0YefVSuJnEw0
D06eBtgTpqDYNbWrhgepfU6VY5O/KOpKjn4s7Ilb3skEjA8NEyiGo2Ht8tY0krmytEgZT3aeWKNf
FlXmRnqmf9iTNa9Ko/7TARv+2Bh16MvKuJdSoCRRxv4YcqtYSEJyX3S2DmhzAG8+76gAkRyk7r5Q
BueHNG7jtqFNF+T5yqg371O2Djct+mB0P/nLnPCXLfQrAjcDIBIgxeK4ITQ5TmHXB5ksObliu3Zp
u8VKj6aFzcU3jzAo+D9AQkBAyjM4wmUaji2aUhS1D7qevUXWVKxsW9IWjNg3pg6ctwQziJnjbceX
y9hzOoGob+egMajEXKJNOboOSqb/zMO86jwjlUrtYYTIX75P0bvybGuxZa8zRnLzQEOKNhar0azZ
0W1Iu+E2GslvrauMyg8NM3m3jFQ50VBWQDM02h169ttef9CGIeu9WlLq56Ip0d3aVdR+o2OsfdKJ
1r+MTp0fASTOTmWmNse8myQ/j0Kom+imVr0wdWSa02s0p14198NzOvXFI3qSwOiYmrbU+0wb6l9q
SbOfxRQmpzSM89Ixyooew2zWc7eaDXLQKrmO/YmBZMCtmyT+HmeqjBobQyUZbfTDtFLnltlrIOJy
EKkymiUnnZYxBZzSng6N3kj6Kk5UaQdcjvaThKkMzmLaaTL4WJP8yAppLh/KRIIIzSxPUefHSCqC
oaAA2XAkJ9n32WT0fTBbc5vK9fQdfjADxUbal9TVysb6KNM8r/22oAy8nUD+J34Ora6XqFaZjNZU
9Lx5haHUqdt1Ja7mPO7awql7lbyCyHHs/bZMKfCtaJz7iBNqZJt+nNAtEPag4GVyWhfgbK076tkt
Hrx+Vqd26IBNafiRlBGdtz3mjjgGG6D7Mo1RsYTdFB+L/Cyhy5XrbkKsGuSL3MecndtETeNWHcYh
AFFyObrKxGiLTCsZ4pU820PuhXAaz31DwQ5W5Hby0tHOTDAhGhRxWU+xFEptM2h3TErxEVY5sENm
BjJJFQIpwGQqIHfErBg68dSKWMzPwbabuRVJCgDdMrM7WJmJxFEygWbADTWT0xjhMjqA1a7wm2qu
f/Xh3NSerczdH6mKyswrmZWAS3YAkyBHZsd7tDfCISdFIW2UPi/6FZr4m3Hd2Q0Qilqej6UD/Kb5
PLaDLHvSZEQgUB/nCZrgRhvNlQOiPBMN9U1jTQtRPz+8ggtBYxGyy7w3BrRyggtJJ1bFJZmGYCCV
2w1rosUrVv+R8iWwsZhj4CsJChQk5BTQJ+qa+ES1JBTKejkaAyuNlOdZIqNj2y1ZgRxKxt1QA4zb
j13q1KWFRzZ4kbw+NKUVNaca7Yw2OE71Ol1qBrjhQcElYCDvDcY+BG9CCDtqY0Y6vRgDDdlpVzMh
4ZcT8nn/IhTiVYwcL1NML1pA0X4Elq7LPTz2fUv7RJ8DYhorSKG6sdnt+pYg+zH9gUTvgsO+ZY73
VSAaJbapihj2eSZMp3MkBxTI4Mc+1CGZU2HzFs3Enmgxm64GAXr//hiv9xGuIF6mwEsEzUfiJZFb
rTm0ozQHSZXavtH3xQb3bb/DdU49ioaYhUcAv0Mv9y23hyXDGxLCHqawb1k7UixqLAdxmphuFOnV
wWYSQxWWSQsPO+H1+LV86OCQZbhodMrIQghnDkjQNWoqB7IRTluDlB9qZw3rMQH1gh7O80NJlM7N
Fale3Z/TG0eG06CjGxQ3PM+e8wfYmfOTJeiUUVWbg3GsXbtWfdlim6G3j+gKdycdfJfjiXVAv2rb
hLbQBJshvVWFS2AwMbPMZ4BT76LShKo/8rzCdyDmbG3WlUoAen7ZZRThlWMOhEEuowQFApQDQcrf
EBeuEgTxc4JMTMrQHJn0Gf6XMXKKgf2pE1N3e6Ur90UvSwdZnufXbmjRgB0XjYdiRL4tm9HelHVc
vaAg3TlTOYWrskjrByui3cv9yb0++RgTp4DSbAQ1aD8U5rZK1KpVeznQxumhUutvXaXpf79JCbap
jWnD8wSFlksb1ZQ0kJ6Zx2COuu6gQlHKw35Ofppqb2/uD+f6PAD5hVyAAvwnsipij0WhsYTGWqUG
NKt1xza6adMWc+HqYzcunIdbppAHQzIN/Fm4McSZKwlNR0QPAZIpZHDbcA3o8f3RXIecmDJeTUFH
MEdbC24Zcnkxf+toQSMn9V7tWrRrMoM8l0C+7xERAN/bE5BhjiRy7XmCbvx9++KbHjuefwBa4/gf
MBkJybDGzhtDQ9UqUMaVkQ2TE9rQe8h+Srru2ZPfgtRGn8H/Ig8rFlG3nLb/5QNA046kJpKbkDi/
3DpWYWl2QfgM6IXXj5EPSVs3l+udqc9vivxaK/W2NLUglaxHeWgdlrQLHv3GMiP0wvMN9k0uEH75
BXUP+xNT4PZowV4bRae71MwtHVQXIbJ098d7Y8F5dIBWOX5ctK90x5mnGzQz7VK9k4NC1hqKEH2G
6hfT9ZWZtcPbICWh36osW5Um6kvajNTCffvX1xfacjUNcQSXzAHK/HKwVjxKIXaTDM5hxd4bU8J8
7PIWMS3J38tS+ssuXb6/1C9CHwUlSgvsDZf2QkWS59o25CApU7IxlbLcRaGVr6xIZU95FhYPUjgg
H0HNeinBzIdyeXNifjHPqo5ELOcMvTSt5qE1WAxDzdXYDal9nNLpjXKqz35Aj5J9jGl8alP0lutL
mbvrm5Sbtiw8J/mFJt6kIMOIRwvsX0EtlzwoQD7uB00DnWQO4Mxu0q7vr6qYbebTfGGQ7/GzbaUl
0CzXexi068GR6h+Zla1arXiEjqIDYrZdEie7sgal/mAqC7ZvHB8w0RCsL2IxPAjUS9NzlmsxkWo1
IIVVeGoWKagSsQK72sgWTF1fZbpu6gTd17zMjqzDpakJjayAzpdqsIL0yUIwKaaV+BSe/7h4hyUV
+tnw4leDkVI8wp1y7HdWSQ5zmP+Wk/ahQ1uilNXbqk6ehzn21Z/DwL6ldguWKMkPM/QCyYBZp59q
DSrZgTzdX+IbB1dH6I6ojAeduAIvx25NxKzSsVMDQ0PvLKFuUr+n5eBmoDq6b4m7fOHcXFgS9lI/
R0VYDrBkxn4lgeoHZcg437/et7I0HuF0AvRFIAo4qEGWMU9mh450q9DYVvaSptRNQ8gZwsOjJAOS
+cuJAzue3Y5howZlaz8MzXvaVStrMNAVuQAav2UIFyiUPcBqgv5AIVww0nFEe7SlBnmaeyX5oBXZ
aNrgS5m5sFdvnQM8LfGWQ+UWuG7BqdqhCa4dPdICI+3KTWQWr4gjlgi6b4QGkNrBeEBHAEYy6IJd
TpwCwL0S5ZkSaG0YuYPVD9s2V6LZaYjaQxjdmH0C2aRNY3GRFUgb+xPCUPDH2t2rrZtsYXqvB42S
FvfkqFXj3hTj2C6WdBY3mRy0rTo7rJ3bNYpQmXd/W157M0gTQ1gBrztQwYNY8XLQWWbi9sRCBgVL
tzMJD13XbyOyEFle3w8IYOEqNYg3ICshst90UyFlcjwrQaaC1Qxyx3VlIIs376FF9gFOsaO2RCB6
vTlRNoNcHijuIbAA/3k5rkK3B5shfx3oZTkfFdCve1kZkp1F+jmQBrLE73NjtVCd1xDYoQaKUQqn
TkLCx6Jzg7CuU8t9TAm0XEiMnuj7y3VthqAshrc4l9QBMkcIZ9IGBeREHvWAFjrEjfSsXQ80+vvz
BuAYwnRAXVFZxb64nLxcajIWt7AS6wXwTCMyOrQvrIVTfb31YIXzasJHcVoT4bzNZlGGY6fpgTWG
dYCnI7iBELQe67ZdAqtdu3hsY1jjglpopxGjsrZQ5iTNUyOQqi5dG1WBG0su5U2Rq9oaJeTpLZb6
pdv71vh45x7uWWTZQZh1OYtoIQ6LknZGkDQ6uifjPk2hdIsMs+7oLY2Mv94aaIEHozN8PpwkHjeX
5mg59dU81EYwF7XhWmzuV33bLZHC3BoUF0rBUxT5givGFrvK2FyjvyAwo9Kh86OdgeEkVRe80q31
wusd5Bo4SqoqttoXOhgw1a4gQWIlEBFger4luTZsrJDGG7tDMQAERpF//2zdGBoaCzgZJypKBjqB
hQnUycjsXjeCjFTMs+IYVeZsqJxJsbsFUzfiV6AkON0kRscpRITF0iYja/TQNoLaMvM1LSZpDyYc
siFK0we92UTbMo/7zSQRzdUHNd0X46QsYjb4CbuMfKAkKoMqTEciE+xkwglMRhbJLCxJYMslXgXj
rtMjXy9/kBzMeYpDFTAsE1QuHK14MRcfDbfmG/c5SJNAYYC8A//7sxi+amw5CmfZCOLMRBNvG4+e
HkOVDLF3tTDfN03hrY1aIQhm8Ua5NBWNkin1vUUCi6C5fm9o7Tg8pVOSQ2ldYqO2UJO89tKQc0FC
XAdtEtFNEQtT5Hlc6xAiCCQKJeYmN9s/1RjKC6+D60FxK4gODNQKEbMIEWU7EwneVSaB2ljNh8ps
bZVrKHc5SdYuYSFujghxngruFLhQkeicmgD25RL4Ie0uHsA1qrUDBBihR6svXAo3DYHUAsVcMHmB
heFypZTaMsqWYaVwWZdveWgWG0jFVwuUEiJzCR4//Hbj5GRf6A5LgAG2KQo+lCRhYEQ2/W5Xhe2A
bFx6bIaG7frBkPfROCu7cpQmPwXv/CpL5WLdFkX/XCv5Vk/T3JWzELLKaR2uLYnp7zLgj9/Saqoe
zXggHmu67LeJ0uKCm7+x6lDRRFsolgLEZ6Ieojk0ePonbRiYRRS6NEI6lRTGi5EvQuKv8wk4nF96
goBLIq8gRN29OaICa6hh0OH6gm6MHMffCe5qUJKWUvKrpqQ+QT61hroMYTGUJrOBvrHMUJaGLOIP
+WohQEU4jB2BkrhYzKG5Cv68NLaC0EpTr0rl8dRIsd15VpSt6tQMNwzq215WIKxrwGzkd1P4kBR2
8zjEQ3bIM+tNb1Jtn8PxLzxTbywHwhfEY+jRxYYVFddkpWd210dWYPVkOpEIZUlaRNVxRrJl4Whc
X4p4zUHlEeq9IDJCE9/l0eh6nuUqq+ww2IVLil8aeoaaHr2u0FD8W9ErTLmNzmNQFIG6D+hIkUly
0qK2N6hZHKj1QOzGUWbwWL3/7YXLSw7IDiKLDj8lJoMxFFTXMtCZzyUqs8Wo/NbBouaSCDmr+5au
XgNoB0Z9Eq0QODfgURBcpZbZpRZHND+EuEwf8yzhqdfYdPPQSHc4Omx13x6/vi8uVg5EAcESFgzV
Qfiyy6WKuVZ3j+r6oSxk/WVCmsVjeo9u+Hj4M4edAXRKN3tKrNnPqjyWC9avXluwjsAdiW74B1Qn
hNH2ddhpTcfogWWRfkhLUCFV6jiu27j7k0lx8khjuXFjO1Ne7g/7aodywwh0OTIId4VYu9P6Qovm
wqYHoAft2dG0CCpeUhhG4DEH68i4Kuau+ZNW4/S3pxCG4aCQacZbD3UfwVUlEMVgpRJXh34ugTNB
ROljOyWOlQ/dwq17HbpxW2BxBUwRHhiwo8u1TY0SpG4aOJ6Megi9sqnsoBsRpilUUZ7mWI4/LQDu
d2E3Ap1mRon6pNhjubk/0yJMEDEFvoKrMaCIyJX2+FKcBU+DFcWAMlTVYVYa8qJLgK3IxsjRCybU
flWocKXDVK5kkHy+FEZvDE4CorHjRLvcme2M7ADVN1ddaP9Uo7lczTZoEkgDLbCsqz7uf+uVi/z6
VFQcUHhBok303lXCDLtKmuqQhanu5xClLhFlr6vS0n7et3QVPMAS/DCqmcANouYuvI5R9skUIgEH
N9tK4tWEgd9WHosFP8yPz+Xh5qeL9+4BqsrLgJdTn1htWCek1lABDbvMq1mpIvvbkOLYtXI6uKTs
jHF7f2TXcwgGCPBR8QCWpzUE34+3+JTjVJOg1udofinrDEIzJfBF9WM1Umh5/a05HWVhGTsL5/ma
9MvotWHu+twKsqEH0MpE1dY6gBVaNpxEjqP2r9EaHH6GE8UV+nCLibmuSm/aWposM4jUDNpnoWyl
bFWCvDNaiMyv5xGkPZxlCYwuHNMrHF5smbnJysQKRkD8XLRbxIkDqFj2MoSxsUQsfb0dL40JtwAy
eLFRgtop6IHvcfCiAsfpmFp/7e3xdAOIDykhoG8ADr7cjlZL47lgkhkkNVPX2txA2hm7iDmJDsD4
MEDZgRgdelgbjWQLIKNrh48wFBkvVH4QLCCkvrTdhunUDEZsB7M1ehUL98mYAB3QnmamrGvpdH9X
3phPcIOBHg2E62jSFXOVUTfRIUWEGPR1PpnOZMi55HYWyeyFcOFql4D9Cm8c0KgChMlTRpfD0q1a
wRukooFMsk1i4r5We0XybXWpbrZkSLipSW1pYWlQCPARBumLTzoczSpZuCuupg2jwQtRNsA3ibLA
Vw/M2VURhlMbJ+FIARvq0lVK6amU+2Ihw3vTyBfcColzNDbzvz8z0sRSLoUWpAR7lgDIaER98iBH
ZVkuON+bdsBf+48gPLTXL+0Ydo6UkW3RYIyScDsUkOJBXXmJNVjc17jVsacRxgDUhT4EscYXd4XF
6cmMPZncCo2HfZ86Yeo35rQeo7907bAFmB6I11TO2Q5s/+WIBjKZRmWExj6Xn6xudGvP7Drv/sm5
Che+jBBe8LORAAGM5NLIlE88U2GTvZwSCRjWOH2bdbN8Y3gS7erJjr53eKvuZmD01pE2J66ltfo3
uSfRkYwNtPgkq3QaPWp3ZZU37ljovyi1NejmpXpEFgIGMX7lH4uuCzzOv+j4xScu3ndhas0l2Udv
ZuWvjLXiswP7cX9KxM46AEBQm0KmAYqsKEggP3s5JZU2T41V5NYe4L7CDfWSov/SllzUfJo1KoKj
V04NdBbG2vJSK8keSIsWBKkjZYSUYB/uqGrVfmjS+MFs2/BgSgk9NTLtnvPCqrxhGqT1PMdh6jVt
JHtdp9i9Q6ae82iawHc7sQJE74LnEmMTDAoMhiagZcB8Im8qOBSAq4t5nIm11/MJD8O1orZbqX/P
kN+4P31LhoT4s5In4Dpa09qzeQ9oA/RWNadIHjP29h/s4BpFhhBZbRQ1L1dpVsuuS3TYMY3JkWbi
22XyXum1P87m6r6pG4cez8N/TQmuZSI9lYvYsvad3T+FBXkz61U3HTpDdlR1WPCXS8aEhZJM0KSp
YBLcZxhW5B2k5nnTLbFl3FokGxciyAbwUkCa6nLy1LxPNAbUN1im59IdtKLctrSxNtbUP+jmpCys
leib+eYD/MNEvzzvqBRJ0GWmxaFCYW5o7NHJSNl7jZqUCztPbA3CCwJSQAjgFBN9caC2ELZEhpxX
apt1HAxqUkGDyIhCaObEHfvWRsyEkI05qB/t0HJfOuXx6I4t2mdceVS7yc2o3Z96Sy5jr4lA4e0g
r65FmjPRTNccLZr+j7Tr2o0cB7ZfJEA5vCp2kN0O7fgi2DNj5SxKlL7+HnkvZrvZui147y5mFlgD
LpEsFiucOjV99mqe3asFhmQ7RSqLAdynUBJ+8VWDeRn8SJpBt1H0QTgbi2G9VhW7MH6qgJIYun1h
kmZkKHOxckmmk5Io3B4Q/vqp10x1gwlkXILpTysbeRHJYiPh4YIofe7/0JCuOFePqlWTQtdJ6IPK
snPr29osPufm1/xQrb0/F6oBMC8KlyJSZQi+L+DYwkjiQBNo6BsJMDm9fg9E/0ZuMGaVLzizE977
GtNdpASVsfxlwv9KcN1l0jsjt4bdvLh555+iMavOka4RyngI/Y7b5ZhnKpLay8B+O2DcF1d4P7Qp
38LQIYWx8YCgsfXaoStHJerG0I+zl1jinH786qNjhqkjPX29Lor1JXGaGj8XrjSc5tzUc36aXJdK
gKNPoS8ktS0GO4o+hzFa4WK5sCjoSEXWA88L4t/ZpTwXYihlL/KlFvtNrt+Q4DkQUm+IQCBMViKL
C3gSlgNJWAtab2G7dMZA9oYRBBFG5PiywO0VrRwcCXFGV0vl41CjqS+lJXUyQQldNRTSOxrprTtG
4DsfIr330I8j3vMDYOulANe6hudyF8CtP5BCeih7NI4CoDyssswvbA+GrcP/RdPWfARzXvDEC5YD
9I7EQ5z4EVpv5K0Q+lTZot6b3xk7IbWVj/Z3ENhucF/8wTdfP//5d5+mJSAQshFBw/7icNhsqloE
USugMOETDO3G/ODSn+5Br2AkHh0wSOe6sAuwzLm0C8riMQaEvZYgrU5+R2G9javRFifZg5lxNQOd
SOO+B9F/8QJbmmnTyloXxaM4jE6AeQIX8jHnG12j/acZeSXxhbw35boEKC1A+VLpTbQqmTVP8Swo
d4ryFjYvpJXtKAFC7/oWLNgR4/QTmKtQCmmqpIqK/R4/wuRZGzvwn9t9x1vSGtJq4U2YuaKAyECd
bw7zz1cbUU0GtxZWG4ybof6iAchN+/ccXY5i+KSkZCXGutRisAZhZ+cKADyH79atEy0eCqnLGpFE
vhD7va5ajQ6mFWDClfzz+hYuvECQJCL8AbQLUH02LNGDOBQTeNB+7yogkKtvMrO2IhUjztoVhb20
jsiazbMQAGnB28pmbQeu4vVSliJktMS54wITUZ7yNSEsnQRcE0iBFZ5zMUjSsSXZRGgnVBDD2B8c
6gc71XpQZSe0Obux1+a2Lx3SqSjGT0iyAr2hGUTV5R+Os8L7wth3zUokdtGoMi8IgGLQSInwuSS2
5qQmYxuXRRv7olc/SK+8g248s9Hc+/ozozNdy9N1jVg6plN5jMea1qMiJgTySqG1ssrOIpSexrX0
5qWpPF8Vc59SZWwxww5S4smJHRcYJ8Fp7o0/q3NWLt0e4OsRZsIia0jgsg44p4WSFqhKjF6UF03K
7/iw9EotetCb1K0mw4qL1mrkVyMEl4DeNYdp5L5q9KFyZHN9XxcMJiIoBIYIrQFLwPLPTUgNN7rS
8jzxtYNwUJ/136r9q7T5DQZ44t/rwpZU81TWfMgn9mOiY2XMcCu/LXaViIYm7bOpiTnQNY6oJW3B
fYaHgIADwe5sN08EZXEd1Zk+JL7KJVaBkXZEAbNQsuLzXJSf50uAVgkk/DGVdY48zsXMcICwaKfE
R8H5PrlTd8CE5g/5A0YC+JjXa5cpuOY3ZMViLe3iPNUE7QRI+yPleS41kksummQ58UOemJg2ZKLd
2USOppdXXK1FqzXj/ebJB+DAYZ1UDXG8ADWN/VfFVUdz2g8Y3p057RYB0Io/vKiHp7KYV7OaEipk
HGQNIL40zPfWfIGXAFLCzhpWHuily3cqinGI2wbEacgOx37rKM5/+uUATqGiDAQOXq/z0+GFXozC
AD0ObdKBxSofzNkxs39+kYDJ/SuEWQGiQ0GdaAN3EpOw1ao7VFJppsZ92KyRcy/uFbL4moEwDZk3
RtlEEI4YRkoSP9FysMxwyYHnwMd1fTmLzz3AV3AqMDQLaXxGCq3Lqmky3NdR7KnXRAKeSWNS7AYA
YZQn9F8jJ/GomSqZ0xXUcILBWBvYd+m1wUcGxA9UEbjKiGHOzw3hPFVRP4QdjJXI5gx936AN3Yl4
6WtsK8WmMmKL68teslIGrAc6hMGjByTNuchgkhsapPNFTgwPyZppg+A3tRKw2q5s8ILJgHcDmAPw
fOjFZsvgasWTeijC1BeUrxL7B5dAShtrbqT98ZLOBDEHGUaEVHLCJb4iZg4w6rtgUHwQYjjXxSy8
03OsifYXsIzMLZDnOxeiS7/P4zT148GonSoowsEcJ+NTTTBUEsVIjL8GI7TZFfoQost/WIVALRzd
2QcwRzdxcYPgpkz9VuBfRY73CK8cspHbBLw6mFSXbxNVeqnDejPOM8tQ4gR+MqnBP5OA0pVmOcaa
AplsX9+Wpa9Cjg1mB2Vu9O4yX1WUwOKB3SH1owYjFmjiZNODVikrGcolZUK5DVVnpPWQJGJi2TqR
IgIM27z29qauPyLpIIjxxkCi5ufLwTw0pKKAzITBZq5kjDxUzBsZliM1jiCjPVj7bOsfl3RAyH8q
hTXYRNKGoM1TnzgqMBBR8SS0f0r0WD9dX82sk+dh+DzMBjMBDWBrgZ9iVjNIvZEMzZT5nGgUVtNX
JULSwbkuZEkDToUwixmVrpLDks/8KAOxq1iY/+F+a0jXIRWGHnC4P+cXLw8bzHNWKjwH7auYPSfi
pkm+ri9hSb1QiUKMCQ5Z0Cgw8YtQ5wEIJWqICG/z4IGmWxLYar69LmXpNACCxWMDUAGm9jAbVZNA
aagCiyiBnvoPmtdaS1HQ57xieJfiJABj/5XDvNRNW5XcIESpX71m8Aa5yAww8DjoA5MPO6upeS/I
s11W1eY0+pkW3RaCvHJfl17Xs29gDq1sM1JpPL4BSbDiN6pW6h/9rdo3uh2VTnR/fWMX3tF5gsDc
xgy8PPJz5xqCqDBulSFJ/ZLzxzg/0AyTK9vNkIKKtlprzVpQdyRQkSrAdG48oiwynzSxHGqJkGJk
9mR26leI4U6ZpqxcqgWNRAsP0LOo+SODJjAa2XN1NATNiDPUP3lMJ+VCFzw0OMQ1POvicpAMRncY
EGsXg6+SUCd1S0U806QxxTK0pmk3FmuYxwXVn4uoc/fT3EcpMcsZ6iJuE02DWdVVaGNo8W3zH3YM
R4+aNbA7MtD150qQDW0Sdq2a+nXzK57u+x5MZGAFTJvH68q2dDJozEPbNFQNjhvzFGEoBgbHKQaW
Aj9YGiLwBIWWlHmg6lq5yEtHA0MxYzcR8IEe43xFKPRgUCgJM1/BQGIivxhg6tGSn0d2s6mYcbwz
0QmLcU/7ug/yvoUQNTZD3THCgxDd1NkaumTBfUIpaUZyzcUkIGyZxaCrhLY55LRpYMZx6jRNvE3V
GuNX/b4MdxHRd2iE8K4f1lKIB3nobIFa4EW/6B7LSTNOg4DHyRfv0TFATN4rDjrYVWzyu08ByVs5
tMv06Iyf+Fcgox4Vn6DBKp0FHkUns7mnySkcaeUlWRIyo9OAhkOQhLbC881MlYnP837M/Em4SykG
14sV8H7ub7l6Wdm/2UNgPAgFryLyh8D5I9/L3KoEpP2ALkoZmlXM3NExLsfFVF7tefqDEXfjWs1i
6W6dSmM0vuCrmkPeFMrYh0CVf8oh+Cb51lpPjs6/6dq6ZoN1kq2ZylCIFE7GDpL9pGUb+o6nsRic
TrXK1OrTfZy4bWWTepe617d0NnXXJM+3/kRypUpSTg0RXU03VeRTp/3dElP//P8JYW5bH05THGo4
Ntp678lH+jaBlvThuowl84RGaITOcP4BWWFl8E1EjDHL/bZLfpdovmkndDOprf3/E8M8HVzL02jk
8tyvWmVTFNF2ysZ3TU7W3Kal5cAF/AarI8pgDSGgboFUTGnuD+iCNgnaa9x0COdCg7KWTVt6DfF+
AOQ08yrCNT9XAaBGAIASitw3pES1hACNuipmXl/ft4W7BMg9IjLgSJEYYj0IGjaGMUywEcgtW5EC
IoFWtFAaBSZuRdJ36MuoNDqBYfQEFO9RpGGurabXekZ0mvkJ2ZE2MpXuVsxe6tIjFZAXv/h+N8af
efiB0nMtKNbYrbkXi2udSXyQzJl5dBjPOgmaUqID1L3kNxqCtip2hyC2wjVn6VunL1aKmgrcPwDX
0DN5fnJRC25H/Ml9cC+6sjXZn/kOQ59MCXnrwlGsFOWV68e4vLknIhllmdJwTOUhzlH16F1+Nzi8
E5tRZ94Ju3pLvcJSViQuXASV19A9biAYAuZj1t4TAyUIpWL0PExjkOVeCT4wVKe46O76shasIPhZ
5Jk8bj4vlnmIqBX6Prog8zHADq273pQJViPdd8Ez166kzBceS7i1YO6Q0X8CnifG4HZgZq6VFLet
APmN2edhAkrAJPfyUabbiiCezNGDeROjA/M/7OQ8vXnuOZgTCswzjWSNKOb4x9dkv+//ED/pfw4g
QbsZ8Oqo8cOUgDjt/LCkPiirKIwin3SfFWD4vIJWSLLL0bpqoBB9/dAWNAMZWQBHgH+b28uYew4O
s1blpjH2p6iyinrXhjIGbq8Ecwt3Gd4hXGgAeBGOs3lZkHzmYqrIqIfJ9/lEbF75Ug3UNH6OHpn7
vP6Vw6hFrEVwDGWUwzTlQQ00m3AfSfkAUPeKdVzQdNh41N1m0wgdZBxCXVBoA9ra2AflqaMjYLBj
RUBpXoDzmafvU18JK8e0uIN/JQIzfK4TcitIFfoOYr/SMktG+C8mDwU4VlWME/oPCnEiiTWHWZUU
QhGgpNgGgFINPBaoflCirQQpi4p3IoexgQap6UwZGPt5jQqelNhKjjByjRhkviuMcYcjg/SMDOgg
EnTMXUL/WpAqegEQRaNQzxDSTS8Na2HqshAgE9GsA1Qiezjp0Cr8kCCbhSrspIZfYNT+ff1QFuwd
lvGvBOZQ+jBMSSZAQsq3TiZ/gMHXanhtwwk34C2wEdpZ1wUuLQmRMKry3yE+S5BAjAQtwCoEotR7
KMCMwI/N83URlwogza8tgEwzRAObd67S4PwJqJDDhnOVbpVRanbdJ12rjVxu3CwE1HAzGzCw6YyQ
vtXSiSBP7pdV4GaGcptIT7Eq7yNKD1Hega5F21xf1uVNBbQfDwRquTBGsKnny2oCTjaA4c59NGmb
PR4iehfqxz75sUE4F8NcH5kYWceRMvfRQQB+ZY3cTtWtuoaSW1sM8zrEVdBFTVHhnVWdLFNiM26R
YczrzGyMP9f37dKmYkFzYQnVOw1lYmZBosFlesIPORBBhyCunjtw21S0xbKAoY1U+7q0Jb0A1QAS
6PP4MjQmnJ9SwBMOhQJ40lGCyn6M5BhHn2u5s+qm+0K/03pS5kLd59uLkhm82blJkWXP40Kto/xU
EV/OksZuAdG0wdRVbiRC17iCFkTBdwBzA3ALcODZMEEDtqocI6H30zjAqCSavVJMZnUnTSHe9W28
MBN40gGLmCk+5lYmnnkIm0AVubruex8lVZvTKjvKVtIi8284M+DnElhsRB5kattUWAtuK2cSwhMH
Eht3KtJuA/BeYnF8I7qy0ho2TanwdH2Bl8mmWT6eeNRNAXzFtI5zRYn0UijghPZ+/0sW72VrK2gY
iVQA4wnmTKux2pX1XijmtzwkTBBzobjD9jnpeammtY710tYq/0RAQ4GHntgTt/LMX1w3Rg6zrr4O
IrR8ipBD3VCpTU08hnYj3YqrRflFbdT+XRFz1SQiJ2JgYEXQ+PoZxLLb+I+BOVeNE1tPX7yduitn
tra0+ecnwU4YxhGG6UDgzfTrLrIxY3HlcbywivPegf0bmU9UjfGEnQuAxx62Q429m36VsTVZpWg7
19VuTQJjDMsKGcd81oJW3WegNQ1aBdSmYEj+dV3OZSTKLIUx8OjeJmKtSLhe8UPS2nFzJ8tmt/GD
3qwyE7MhXihmjysYffj/FDxblpNDqpQ6nLIQgpWDaFQYUzu4UW29DK7Eb5TdW/NRmSt7uqiHJ6c2
//xE4tTVqRAJOLWOf06lGzl8zqQV2pc1EYyql0HMj3EiYzelu55+DvpNKb2vbNxF9pY5MUa7gVuc
8nxWvjTKbdB+GZElv1atmdrdg1F4gbhiKJZMPBgR0ZAO/xkxKbMmsKQnErhXe5+PqckHeIyltSlp
S9t2KoJZUhuhnToJ48EXqTls1X288tivLWG2uScnj2EMBWRgCV3yLnaHpH9YOZM1AcwzGEkC19Zy
NPgBsg/VFo0DdXQrfQzH/ka/5fdP8SGxsvvrQlc2jaV4z7oQ0FktHPysqO1SqK0S+MRibbbbohTw
bYDocM626PPPT7auisE9kBU4moBaogkgQLNiS5feO5BM/RXAqBdIdIas7dLBL34Du2ElyrHNvb53
mtiT10oRi9YOIRrmgugo9oEc5nw1UZEFIpiEBn8U3vmZhtxFhsqMTIxY1S35HYe0srol7+WvwLlH
mhHYp7RrtFmgVUkWH1vaZweWlgGjZZAhW1Hz5a3839VB2MWzRNJBT8oBiczxyzBN+vWxguRc0AYQ
ISHGRT8G3GPWR9eJNqCZDTpXNfdFcsyimzE5XlfrhUWciWAepLKsKi0F2akvCm9l9hvXtS4PLfr/
74Ry5drOqsW4lmei5lt9otsiqdB1jBEvfp61SHR8SPobxQQRYS0GXZaDYi9Ksd8zLs7lzMZt6CXc
IaiAMehWoSORh8kwsrGmAQueD1b0ryTG0M0MGMKo4TJ1ZWKlmNcjF5yTShYXUFNd2b0FmwfSaB0p
FQzRNIDlOV9VyI/iqFfZAIw7MQt5Mgdkv67rwuLGYXbPdxgNPkPG+CiCNHVpBYUe+F1ehy4oE01Z
3cg031wXtLRvSFijoowuGNTlGU3Qa6oMckYomv6JGdNtVr3oxducXxPIz/17pMdRnp/nR8w4kPNt
y8pkiGOppMDJ98eWMwvBqWoLeJP0x9AkEOmdSmIWhbF54cDLLfUx8QBMVFISWaQp1gLpS1TQLAZQ
A/xB5RCO8fmCQPcUakqMCYKdZFU+7wSlx3MbqppT5tXbcq07d8k+nIpj1G7QMeKUoziqSEr36m9O
DO14fBFDRxA8oIx/SOeCeO9sccxpjchLGjTF4pQ+sfOSN3NMbf4h9yFAaijo4VUCXhhAGrRznO9g
YnC0SNqJHoHswjxBpZC3eqiuFS6YjbuQwrx9RRplsZRhpp7ymgweqFQGATSLDxiqxw2v168T29DA
ymK759SkkXKuhayU87n8Tc9BSvauvouFH6Oq1vVmlG6S25I+iuMtItu1aheLlvtHPoqxILFC5H5R
vIxivZbA+UaP6A8Hs5yd944Jjjllm9yg61d3n6+v9xuHdPKSXMhjrlqhFlqMQ6ZH2cu6R2WyewzS
dDGxuUAtr/CGzfiJP5vYHfE3t808W3Wuf8L3GMJrn8DYyn7OObUKxvro/FumHzo0+ZRF75TJpkXL
arLX0HgxCPGBpJ3dlG9q9zECtDcVWxQMLb3cp9GfsnZUDBuk+67q4J08TIWXtsqtzmHeoT5YFXfX
dvW2U4XdIA/WuFIPWFYaIJZ0ZP2BP2CtfdCpKiGRRo+YLsFbgTf/22wxGBb/jSzauFT0op19fd8Y
y//PyQGS981Si5IOY72q0UCPpcjRIwXMTbarskZBJxzl2BzA5GwH2jiB8w1N69fFLmvMiVzGjNE6
7FQ5VemxFRHd93ZcDK4C/0AO7lDgSeXUHbgXofLC/oYY2yEEAZhhxqKpDoodqa95CtSvMlgxJnEW
+3Ll69iGnX92RUMlF6yYKoI+xm3NdAzfmnocRSMnphr/zqpb5PcyHVWnLTiKtIEzm12wWnRgWVP/
kTsz78ypREB2mUAw42Q0oYY4DSXq3UQF+wuYRtQAA9z1wg6M0QzDDGPvHC7YN8gZCDdVdUTWQgAH
xERiM5+kvYZh6erdWO4qMCtfP7SlbUEUBNAZ0qpgCmFdnl4dCjWodHJs6G2O0UVV/ABdpXJspX2B
OYHHsDKH0V8bj76go2jRksAHiLYW0Aaxu6LVBaakcf1x4p9bofQm1WvL2qVF7kjDzwKW+QQgC8Rl
4ClBaYcFChhGjlYHWe+PMj1UcmT2w3PKuaqIrPwevTLyw8qWMtmMf+TN+FHAWcA7x9Kb9jJXKJMg
9ccxJeUjpaHoVJCLFm/Z4tEm5EgZBtnEOMxHMRy0XVZgfuX1b1h4GEHSCwAQmDQR2LBDoSs5y8Qm
Nvrjgx6JyDDLJo8mSu53NjVWttZV+11wZOw0IMDAJMHG8aCSZJ6KbDIIV+TqcEzVsbidZIV7yLSO
w/TCNFRBodKVO0qg8VLVjHbYgW25QN2/GA3ixOMk+tykY8iiKo3WGIBkC+5x5RIt0S3S1WRPYv0J
cyMlWxNH1Zo0MH73QVVYtQFjhiG3nSNh9GcjtJXHkUhwuQFzP+Wxk00C9m5X5kekglsiwd4oUj2t
mPglRYbNAxUIaiAA9DKKTCO+DuM8RVokK17Av34vc5/acN/Xt630dP1Q2bz9t2IBMAzEAeqLGDXG
eG6Z3g3gZimHoxw4hrzFrNKtIWDeVlSZ1fDVg3QQaLCXsR2sXOOAKl4ro7Owov/9ALjFGK+LYiCL
sqx6Ek4aVw/HWnYDqnukjtx5BGxV2iA/3DfTtoh3OSr5qvyLJ48lAcFxrYIu5rVIwrvru7Gk4ir4
nDGrElMdEAaee5hKMSm9rFTDkQvea/JrNA5pZTaqqZW3qw46k/L4Z90oPKEWDuA2ENXnskA2lg9R
QYaj2CWfgGGaqabCB4sP6q+eqyxMACbiChpo+bBPZDKvadhQsSrFfjhKAfdL0r0k8MoKT2i4K7PW
A7zFHgnYdARqBsVki90qWm7ewItbjT4WYy4182CRPl/0VHVgsxS64ZjLeznZ1sRXspuUHDCtt3Ni
apXo0mmqvZDAhE52cTOtMTEtnvDJBzBXqyF5LY+ztkkR5yhZblKlcIM7GeThBNRiWiGv+PhrK54/
6CR5gidcTRIVx5yMwi0V2m2dG75C1vKPi28uLvDfnWXCFm7ACDUjwc6OXLsR0trmEZVX6jbmqIkx
dsjWzPPeIjdRzFzxrl+b/0Ov/gpnc6wBFbVhlLHILnNvVNWqHGTb9VdnenpsNytO1/IJYjIinvp5
ZAOjw1zQIMneQpaWv9X8pksfC+A7xwcpeDZWRC1v6kw8KM3SEHeeH14chVSM+WY4DsWfIb5RwVQd
IHovbLSvIRdWBu5X2X39l81EJxb4qmdy/AvvqewKvutxSQneLh10O66CcKnCrGWLM8xe2eik25Ju
E/25Lvibqvjicp4IZp4CzKvSs1IZcDknMPA9gKryaeIBN6lgA2EHo3l+cZmYfIxhdiHGZGyH4abq
9I0B527oEgtjSbeJfIzqu5p/FAMC+mMPuS6KpBoRezOVN3q/ElHO9uLaJzNeQlsPHSUl9grcQtlW
R4YtHDYdt9azuLQ1SKuB5XLm1IS7x9itiA4lmTCs4pgYN4obOQWxpLYy8+dA8dQQ463tDLwAYB7O
PtsnozlyBRofpsAsjeBO5G4QwavlDYjMdg2wJ3d08gZpQxHfXz/BhasB/A6PJiBwrCMaYb4SnciR
UHHzbnj5tKPBvSJtMQTdHuVDrawxHC4Lw2AC0A3jtWT7MIJ4oimXK7iHBQiQN6E0YDKBqaa/ePTg
F32y4n0unDTW9q84xr4BMi6Ayl0ejobZ+IHnauN/2ry/AlgARUIVBbPG+eFYZa1V86ozFh/hLvSU
CT1uwxox/ayYjOKeLufb8pw8CzVXDXI7Yjl7xexXtuobt3LtlzMmUq6kLi16/HIxeQwAhBO1FvkW
eVuEtd3Ind12B64ztW6r46YElAdRkwwkT3NogmYnxt1NOq6lqNn05+zuYMHoswM6D71IbDsu+JfF
EP1r0E2+vDO0oLqNxmyeIN+JmqUPY/rWC8ofOPfaTknapjAVUvwQeP3PN6BPEh8A9CtmQZ2b816u
iBFJUNmqvo/EB9TSMRpcDUNLFrfXb+LSiziTu/wVxfgZSU1Lo5FU3I5aO9TFpnutkQ8d49bnuV38
q1Hs5CYAD0uwNgV+UbEQOXxnB1DcYiyilAZB0wgcBJNSNzljwKximnRrKrbg1sxh718x889P9Lel
RZWMejAc+XGjx6Pbt/vSolVjkreQeA05kL0+maAmykaQTxYfwsoGfzevXej4yQcwZ9lVQtJkSoRk
8Ja6/RHjN2IzdYjXWt3dQXEl950zJ/sm4c3Rvu2zTWdRr7MQRZSb+5Wzns/y4lNkGd3m+px6YGlb
wmDMCapJSMhltxRzyoFB4UEm2thZ85okHvw/s5Uf6teu7UxpsoLp1iAPnUWCt+sfwhJy/qPfJx/C
hBR1WpZTHpdICx360nzF/gsPbb7pNAwn8HJMFs1wIg9aYvWIW8XBn9IHoXG7yWpTYne1CwaQ9BCh
Q7X4IZ3UP1+G7D0CvDnRzBJ5t3CBDT2O6VHqy9fYqH+P3T7KP66vf/Ec0I81U8qDMZoNLnSpGxUh
wTkUVOCQ1QV5csDHttoUThl0YLxcww8u3rW5kAjcNB5c9q4VqHgMOUnoEWQfyU5qp/RjjJJipZ98
8aqdSGGuGjWkINOEGnuXEtnH0OJwX0lR5JZKZzxe38HvUUIXqozSCpwdAyPOWYoUnfBFE3fYQvhT
vdu54070RA9N80+cG3nVK7TFpb/sZMvvWmccD6UX+i/pdnSNd+KG28ohruANbvEVfSia1ZIt/u6d
x9jNrDWHYMk5NxCo//1WxgKAnxWIggoWIBEjsxxNKiArENxg5k8qiqZeb4Lwobv5L5m4M7GMZQ/A
xxGrHVSZq25i/r0MHntpqxcHBTCw/K4SYGWuH8ri+Z+sk4kgy1QX0kjP6FHr43FXUto4JembrarH
a13XS8kYLA4prHk6I+4ps7gGLM95GDf0WDrDrnNFr7gTbO6X+jifLmjxfdUtvHZzfYGL9/ZEKLPA
nqNzW0IB+8kNwR4TwWKrakrZb9pIMaNSCk0AgLUVd2/5hT6RyjiUOdj09CLCUsWhdOhG6SZAmw/N
BvPUmuIGzEdigKyuw+VrVmP5PP/uMRtUCgSeZoDK9pFXuoOIuAEFJp0bVozh/3E9/hXDPgYZJsWR
rkKhy0Ca/y41dKvnd3Fgitrv8K0vIlMTHrk133OpNIG0vzhzSaJ1WmEB43kgpgIBjd4x5jdhblga
cqZdjIm5sQ1jvFXoZHWBC3iy1xShDQSSLQt3bfFmtB+1tuU+Qu5LpHtwrlmqvBayLJXOzj6OUW+h
4foilXCV8sAJE68l911y1GV7HLY5WgMsDC8vbSXdJ0Q3O1AcGT9P7J7JZzSdiw3Mt+Zw9FURWrGT
l36qOV3VWFq1Vv9fjJfw7koYUQcGJnZoHCcVfS83eDUC+VUcNyp5Uzmw7XjXr+7/cdz/imHczUAN
i2kGTxwTzpVB04BSiKw/dvkBrT5OjWYluDwioCK6nUHXFCiEDrhaCf8j1zZ8eaBcZWbxXkh7S4yF
lTu+tgfMyxlzcq2LfUeP4Iiz5DSyisBVuPKerBIgLhvOk+1mHiMalFov8ASvQlq6Seynxm1dJ2+V
cWckmyKs9hP/Jk0POb9Luk1AiA3eyx2n+7WxBlhfWjToCvBgzKMoL6b5xnrUUaUcYV60mn7IcT/L
kalNK1Xw+zxX1nZ5VlrWZzgVKDGhQGfISVQDRBDetuqdxHcmiHBJ7MblLhfXygVLbwVKizxInWeW
RJaBRB87SaRlgBv8EZafbbTlQRdOas0bPq9r9pIg1NiR7BENtASzXVcBpwz6zGR2pHVtTxWMGEee
qmbYTGV80OU1a71Q3wPKCUlNjN+b50sxlmFMEZ8HPUqjU6l5KXkaaI4hbb2lk51k7I1K2Enxl1H8
sKv12y8/Fcs8gqHQSakSaeMxBkNIu4vr13SN82FJPU5EsDXySaFjWXCYydi3r0N/aBqKeXtunMmm
nh6bdO11XTo3ZE0FoBCAyAAHwLk2cnFQS1zJjccuQhonRdin3Ytkow9kE6FS+FMlQeM9qN9g/1Ds
xqS9c2Gh3tAkijAFUwZgpXF78UN6L0VTS1fejcs7fS6HvWJ6mmRxCDmcseu090l7rdAL+nB9MZfR
zLkQxpR3fYYBjAmQMUA61JYoB/yOK0fevS5lIXCHGAxPm6s/yKay6W0MOxz5HlD5o0IFi+qf8H6o
CE5aZ+LssMVokX5bvorxb258zpW9Nv4ekUGoIs5WgBqo5WQTdb+i+I8MaMO4K/RqI8pbsbRDvDQD
GTBpYmVbLvX3/HuZvQdaPFa0AaizvLwbp/tu09q9aqKVRQ1XUMNrkpgDyAFUQbsMJDXaNtK3qVI7
afiCvjyLT3igNVYwewvYGqwMDwTSYegvRZf2ufZiUVyUUgMrS7MbqY82beU0/SOVqFkP5LEAW5Du
Di1vDulkAlSSyLyFBlszDryO35LeEoqPpAAf4YCS0lZca1K/9JNVmHnUP8ABpqM8zHze0IMmlbbi
iDqIEDh6U49mWoFfuE+TPys6uXC/5idFAxIO3NAXvFZSKegtYD7iUW7wRFNLQK9X6Wjjo6E8YNRN
VR96NTJT7rEJFXRBmkp5X3H3HWBG8Vei7JMo+ZXrvzX0vWFmN3nFEEqOhG7ZrSjIymeyc0JCoYIJ
C2Tx2Mup6IKS1um0Ot4h4ZreRWO31g7yzWlw/rLj/QPAZaYynYttTAgBCrYsT4FlPe5LE+m02jyo
1ufnp2x93vkvLy9vb2+3tx+7J6TYzK/BzKzfPz4WyEceB/19M88O2wpaRao6gKZVOUY+cBam6lFX
ccGIdBN6sdftJS9wpYfcmzbqVnDKg+rwnpaY2S55WqXtvnyf5ylk2sy/jrEbF63rsRHqaoaZZ0cF
wATT7TBwKgS5FffWbtYgigupcpQ18Z6AgWSGCrOTZ4Qo0eKGaOqR30VvhjttQOpyWzgqOMKvb7Aw
P+/sAc90O6CXRM/KRVpu5KVEGomhHkvzMFpgBrdeD6H5RzZr+85/20XmYD5fF/mNXbkQiTYpcMjM
/htLSqahNaICF7l6tPc3zd3x4L67N3ZmjZYRm5/u9oDWafPomjArD+3dZrOxNjvH8cwEi7fv9yvv
6kJAiK0++RrG/4kmlM35slKPmhk7ZW+3TwDyxcdkY1m1T3cZskm7NWjTmlCJqSpDozGIlmILEHA+
W+/jZ5050ovkT7eYaNY/d5gk/fg/pF3XjtxKsvwiAvTmtYqm7fSY5hi9ECPNiN57fv0Nau9ddVfz
NnF2IehIBwImWS4rKzMywn9Zmff5mroz7yyAkw8jPMGDEvNuHs0fx5N9OmWmfQooR36U5Oc86XYK
tTmSb6sHE/P+EhH6KZL8tHlSHluyWdkIrK4MQs956kEMg1eKMXPjXd8+VZao/jjU6tk7ts9Huzok
oX14E23DctD3Q4XvJ+A7f487bQ2euLjpLwzPXvaidAEVIKSHRRieBFOk+dF4qTqnjPH+txvp/f60
L2SZMEoQRP3pi5bREnRtbAB9Rx7yDU5YSqZDZ7j9BPKOx8E/em9aSKPnAMJjK1N7GwIDGgyJJzBC
oc0AOkTXNkFEzPXh4OvnAiuqWG7h5JuVYd3ezdcm5lDmYg6zEErKvedpZ96RdwDcWpEdWhztyNsb
qmkbebMKxVizyJxUABFaKfE57TyYndlTf8M9VPvYFZ5FM7exQTfZ0Vtxj3+qEsyZAZErgJ4GJIbB
ucBsUVUoR9FPaowSHPndPqCGVdKfgQm+cpoQlP/t3M7Ic+mUu9Kpj0BD2PMcpI5PePs5McNNZA7k
UXEqElnRE1iySUzmr2/xt8IJzYRw9A3wRdrvlW1y5LYN9W2PBtsSPPkvnK2vjGhxZ1wMiNmNalql
IadV2tksbP/JzU9rfXx/CgTMlAGRroOeEQShsyLt9cbQUKZv0k7Tzo0pU2nvPXLPhR3ZmDFr2sQ/
AnPa+LvaEd5quyL6PreDfUAap3FiLKL3LGIeQO698R769Xt1wQWiVoPXC7CVC3QPkd6FmZ6E+hkq
c1Zr/ai2mj0dRIv45ySk3tv9M7KQGgM24sIcc0ZgLk2mLNLPrYX+dEDzbc1CHogY1mduhnbkBBZi
aqKZ9+2yzZuzY72yy5wU36sDuZIwTNXRd802fwjJQDrQCLyV287pHjzrvsEFf/oHbW1AtAKsJGzv
5lRBiDtKBv3sOZEpbZo9FtbmN+WKz1kzwwSjEkTDkDWFGYSBm2HrPxlOtCmo9nF/NAvgCWizADz+
f8Nhnh0JJJ61su/183u2RQOOHT8BEfvsH9XD5LRQyNBwRSKp+SGsGZ5/MHt0wDwH3XS0UoGvlRmg
ilA+T5RRPzeHcqd+qrvErCzZ1JzxJf6lPN4f5rz5WGOQXkD2QgbmV2PZd/jIK4W+C4yzVFqhTOCh
UETz0R6wps+xFM0i+/zXEjOffiMFEMOLjLMRWD1VAuBaD7Vkxu2LavUCFVdCutmF3Q5MhboF2IXg
tudtdHEz1WhdaaY0M87ZIXpRX0RzTfJseeb+bYCt9kNIUBi92YB65DZAhj/7B96WVzb78qzhoQGt
LAUsgWz6HqAUQ+vU0jjLR/6z3Ilf1W8QmVnis7jyply0hChhBuegSRVJrOsJa1NPbrWmN86gzyif
o18a5NNsFDPB7jx9aivbbtE5XVpjchxNrHah4rUG0nMzXAxNMvmT/yQcq732wMe0+gHpSTElay/8
hYtvDoX+PUjmJo/QwOyJAswaJ/AavMhfwne7xn685KAubTCXq5EXmhDGnYGANuhI/4mOsFP1O7eb
FfKMhVqDjjscvT94jaLxiIUdCKEHFaY0885mXJPksXe34uNoUoXWB8HahafEve8rFhJFMAgAl4Bc
DJqMWRbJhO8yTm9gkN9ppHQCPEmVfYv7M0BVGDzzRLRTYAAkCsFS2u77n6ssKItze/EFzNxCe9iH
mBW+oDLR0PVENCuwpZ+1o27fHkQT5B4fiRs5a+KKt74EOIi5eAZMCZibZOahNupVKoAMyjtr/GR7
4rashN30m2t6+/4EL9mBWjrmFkyJs0TC9RGs1LKu26LmzrxR7BCH/ionX9uA8q2zCnHgVwKE+add
eUgZyQUBWQy8EMBGxTaPjVIMmY8iFs8JBycc91Vm5lBnsESplVbiTflm3ZCGB2UdylFQz5oRtNcj
EwPAY8ZJUs7c9CCUO77Y69G2MIiGTjSPe/O8rxBKJtGRB8zEf5mGRyUniugiSqOa5AxfvP/ZbjTv
pUjo5AqoYOPP7+ozzzeG/tJXlEfPk78fByiOebbnm21tNmheUCGdBP6/lLRvcUKazlJLBOYpamDu
EO8lfwWhc3MlYJS4QhFXzsKGN3eODHmWNJtflFmge1ZZjxA61ZBGjECcYCVhVG4CsfCtsh29lZ2z
ZFmXZ+Z/aNCA7HjeWRe3nawMYAfkKvWsDhz6ugfwy/uSWGzrAZMcKkbqaHWcPSnGuFboX1rauUMJ
iVmESii2MPdGz1WlDwUFFfAb4CQEwnnQ2Ih3SuZKAimOaWC3+Q5E6Wp0nPxdpJ8yI6alcOR7ygub
gKMTyJJ/GuN+muy6Ir76KLRAYxY/RH8T65YEquba5vLX5HdYHtPGQw+n0yYffko7hbQx1ffie7ZT
5Cden+wwIl5vV/pBwt/uH87bOP7PDgarmYLUH5oLmYGqMjhLmwnpOEjZPuL9VAF7DC7Jtiz8TVE3
o1l1iWjGldRtS6V+ahIVXF1j+eKraWuKgqdTxfDMPs1+p/MIoReT00ZKtZCIUiqREnx4pMu0YXv/
u28BIDPWzgAyDfEshsDGk1Ig9urk64kr1XqyBcVf+iBy6jZIoG8QAsDeDVDMk7zBNgqcNYTEha2k
0T8Vt4a70hQFMsV4DM6ZZNa5dTmA8lE1eecigpRDI+RPEY6sXPUEFCakxErGavMYaK+hsOJ9bpMv
MK3j5Q6qcYhi8GwsKHuqVPIV77tp7ng9lTa9YHe80zdm6PbNDnBMxfuWV7us5g1x7WBhFmOGbA7e
wQoryaLGucTHdea7UWvoFs+hXNR7vGeNeRc4dShAlLer680UePJODLjORl8JaaOpMHUIt1tGXzZr
4eTN20IGo4poKNB2hT4Ion7GT3QNeNej2nerWEamLaqpyscKncWy7UrKR7sFpNCMm1J3DJ+foIlW
Z3YTRtFWH8U1hMJtkgBfA7J5lNUhXAPXwdx3fsSHBSg2fFd40QOaxsfxNw9iromioTTCO0s2+97K
QkvyToJs1b4NaE4ul4RPT0n+SzyI6P8uNin0thISoTr2NXaOEu1yxdKEvSKZhvGqub5MNW5tHufw
lFnaOVmJ3hzc0yC2nu+7C3+bKhBnyNMeO+rVU0ng470rHdKnVnsoZYPUzXvef4/7aHJSdVrxQ38y
tDe28fpEhQr/BZPIte1R6kVoGxS+K+oPcB6e6T+PHKBxJCh2rU7FbhPLj41i854pmtVn8sQ/96+y
NQ6mEu0FqlmySKRH5ZzqZu+ZHWcZ4N9fczq3Fz6W9uIj2QupLRUtKHPfBV2iceJqZ5AsSdv5RwV1
w+YkWPIeuvLvkr/Rnjh4/coUKK+sLNOfwhAzVWBGwCmcQawzfuN6qiR0hvatovtu3cdW/jSWr1lp
Db7j5VT1vhvu0BVO2X5kU0Qk+RCMvyreVAVHAy5oUIiQOcgxdBb0EaGsTfjCSjpT5pxpRGvCQ5JY
kfcIoQy5srh40xpESCzlSfpChdR7MZ6baFuBSqJBcpf7ltWnABQErXBsd1PzoRlkgMxruA1f4hFy
LNmuUdYwnH9oz+8NnskjyFzaySmEmlz1WKs2mh1JPTyH/tHoaLwLo7eyJNkmjd/Q0oRLG835H9lj
lG9ixZyCg9/YqvImDub4pfpbn3uWgQzPd9potvDYRn1SvYRI1TO8DckGF23o49w9QsP+UVNt8Nlr
Pzx5q3VuEm/L7ASUYTBrkB9UzZanY1bsE+BKQ9JxW1+nBQrH+WtWmYVmlcO+ckLtqXhHk8r9m3Dh
BkehSQVAHyEacisKkxAftbrxeU713Sa21ZICG1/6WzDhdybAWgkRQ0dv6HjMG7SrWWh/q2mGfq6d
qlN1PMproh5L19LV58xB3YUTSTKIGfW157vjMZXR9mvXsdmjiB7wJA9em5HKsiXzsamLa3QaC6fz
yjLjvtpEHKZU5nyXy0iaJuA5KqhRa0RRbTArVVlK0HG+Mvu3T37Exoj+4exnDmHQU10PF+3dklxV
fuA2/AOHmyeahmPg66QugKfIZppEK65HAuaknYCgudNxHINxa+irtHY37yx8ifSvRqQ5v8a2XKdR
IZZyKwVuris9SPpC40FpxcEpO02g/Vhnh1pL9HMu9I9+wzf7zPAHM09HkIIFgvieq61BRz6JTbEU
8q+C89ag3rdPe3whhEmhMiCCBA/0e9dzhX4kLUzrIHRbT9pUYWQaWkUBZa81p6jtoO2smttmUQcl
ueeIe02qg1HZsQa48s/7Z+a2SIliN5i3EBZi4XRNZRy5WsjSqKZ57KpODEiT8KbZ4xHOKpap6G1F
ZVMR8SM+gSrIvW/5FiA0W4aar4QbFhBGhYlVOmAxxNoIElctHzLDrnxw8mzy+FHzXEn9FWnHtCYe
2i34h0a1ar02M49/L8TzAMaAIJulNHIATd97HsjqxKN6Ee5gClqADZWUr0AHV0yw8gC8SS8xnzyH
DRcnWpATmUPcFbuimkruADdkR31dA8WTQEKkijIqD3mwctcu7GYU4RCJQF8DSVw2O8FlwPiGfJW4
FSARh3qN3Gbeasw1cvXjmWskFPsKOHX8eGF80MbX/kuTdsVDp9O1xP6fmtC1JWQh0K8DMBJy38gx
Xc+eVqVeLgVx4o7JtPOjozzuhEo7eu2hdMtJtvr8oxg3HUVsYXKyd76/324ToEjvAOECLheIDgpQ
Zr82n4qc3HqBF7iVMNNgRT2JR3R82l1yzKqIpJXDr/Wu3O6Xa5PM4UpGcEUJnRG4s5hILLYkkQQ0
YH1Mk/LNIcl0f4TzAJj5RXJXQ80LZEGg1GMO1JDmA5gqtdCVgj4xg3aqCZ/zlOu1mN63dFvUx1xC
FhLIPkOC12Aj+7ys/UHQosjNs/2oPvndBNof9JqJ38joKJ/gK00yq7SFiPQHVT8ZjT0dwc9D2ppk
4j5eq+DeAlzwPeCNRAod7NOzcOH12mpNEUUil0Ruwx37mV5CpCn3rDx5NjeRItumJx0lyZHUj5Jr
qI/VsPELpPkgK5etTM1tXWn+FBnpA8BFZ4J05jwV/JBWObiy3Er+KopzVz3V3KOUQhIqsPyQqB6a
+iNXGUwJtWJ550GuD+Gl2IpQprTuL9PS9psdBvCXqP3gsrmelTgvh16AEofbShLCIaPNnEqKGuBy
82kTaWViIkhYe78sGQU5Ezh9sBa4WRijSlwHQhqEsZsEur6Ru5rf9u2H0HR7oJAmPPEiY+XFtJAB
+cOfgJWHwPjMFXE9zrH0IM4xYlYn+Zc8bkdNgCYD3htyTdKXAcF4HVpCa+lrsOClA6eAtwct+Pyc
HWPCLLFviwiP8MjV1G46CmA4iVP0ujTVtOK75nuFPdkaCKgEJFhA4sc220htz4+aHsRIcED+SArh
vFYumSXnLF6amJf14mrz4JvR5R/FblALRNBj0k6I278kQBde+exjlAg0per4EA1kWClNLe2YS9NM
MKT6koFwqIxdvVA0ULMMHI0SAZCkQsNzV8t10E6lqfPPz4aGFz56l1QgHtkIbAoCYeKNOnabMULD
7NmTSjOQfBoNBc5jurZFb2/ZWRxJRsCjACeEm5yZ3ryLgynHGNGuKth5r4tQUR/K3SRMzxA9n5Uc
tNj0EatuhLYAMixCq64ctKHZcBWoEPQps2Jg7O22Vr+0aJRAbcWF+3QSV1vaZwd1s9lQbkKiG+1d
YPC5/tQGxBhFOglYjnTfKki7olWP6NJDDT24aYfWVL524jW+nsX9hykCrzoUzJD5YDw4nyujJI9K
7BppbYLKG7rnL9xE0+yMXLdU2S1e6IO+r3kTPb+8vxYFzUeVHTR66ObaqAFSDZZtpuE9sZjEInH5
vAuPXK6jhVpPksdIDtwYNPanbIKCm6J7KR2L/uMf70XkL1B3A0IT6vJ/YvSLs6dIflwMRZO4oCZC
t+1eUsy+tOQMlCw/7lu6bR3HFrw0xbhKMKtCAEqqE1c8oudy+64lduNZb+17SEEgYCU2mjB3RUw1
SP2lpwj6XRv/pK5Wo29jWiB+dTgzSFHOgtbMkYccrzTFYZK6SE/XZi4KYByLITH9zy/AKzOMgy71
PEmjPk7ddIrQpbwD11Qg7sEeM6zlOhfeUVcjYoNbsfQDvtVhSnoRnSkn2pv+AfFkHSowtLGQAgvt
oSeofb2srKh4u3OBVQYIEJHYrKTMxBvg8Y+6KixSF3AzCwn3z9Gtj5H9HZ1qYkemDnBJb9aP6h7i
r+Me98da8LVwOV19wPyBl7t3VEPAFLPUrfjMIKNqJJYfj5l9f5wL2RRM8MU4mbjCl3Mg94s8dQtT
9R7b3gR1nAi1XnBh2py4qc9itVOzzYrVhbvpyirjDFW9rqB4gsFpp6/qV0pQm4pN+X2gyARvKyrt
qDX+fLpvdOGugE1QYYOaDg++P4mWiwnlfdEHh0GTulyMFyWoUX/i0oCSRdvFNOxCzml7caBylq8B
ShdSz/NzHJgaAMuQU2V131HB8VEoahM3ATvfKWqGQsBV7Mst9QtOABhLKSf9Zc69vfp8PDZkSPJK
ORR53uQ0HOP0NfCj7ivmjLr7wnuvHpGK7loOlByGXgVoHynBJFsJclGZfKRq09FXJvCIhFVdqChG
9MYvDtLBij3EuZwjpWgolpAMwU9pCP3QbIeoio8Q8h4ymmcqbgRZabLevD/9i0d5JgHDLY0LEEWl
6w0t5p2ilEWZuMgkNFxn6jURfNAjeE+aQfuDgoK1TuMQbFA9RX8vOlvvf4C4cBlBpe3vBzBHWpb5
LIIoFh7K0aZVeEBI2xDS1PGuhhq7RGMwzv4CO+Vg64CXojRiBzVR9lwLhuXmd8W9B6+Y5aR5bnzM
eEiM9KVUj6i2/AefCagz6FHBPI8MDuPEezS+jkU0JWAP+w4/+U104AIZpLyVHbZm19tqRTqd4JFE
S7+llfLOeQ8pkNgdNaqEDgjO463nWShTxiKt4m03bKsQNz4pNcKv6SjcUnvh5pNRPgfGF2hNvMyu
V7VFgpybBiFx83FTqvu2jEkc2MgPSuhljqTvtg+tBrn9LhJIF7+PYKD3diEUWGK0/6CAWW516dUY
qdqjm+1tjJ5HwBtSsyo50q8V3Zc8AN5QeMjjPT8/3a6/lQuqsB8jI3FR1e9Mv1ULs0xHjxiYcgvl
VJUkSZpvqopbY8daeNLMSEHwJs0NOVC4ubYMbSWvjFUZs6Ty/qYepBpAg3F6UNKyWLmcl2IAFB4h
PYLoG5xlTEhcaKWvVFMIhy4JMvis29GKjPwVZZ4dH5dr5ZLF+wNBLVS8gdHHL+ZQcYgvwxY8Li6f
os1JMOyoJQ1osZqzOtqoB4Rv8WSOwdq1NTsLJrCULs0yt6OnB6EXlW3qlipRy0dNObb8XrdxQLl4
XwzOWK08bG5RXNjoIO9FZhlFVwDImCUclLIWAkj2uWOHHASQRVDL+ikCrF6TVnxDMUR/DBANRRY3
ml1NNZvHTQpQvwEu6+m3MO48eeWTlvwZ8DKgudUAnUGF+npT8aXAhS3HITYKjG4HHlpARxrlReRq
5QgR6mAv5KVPeS4NaQvE7srzcik9IMFFGXh4oTQOrqxr87HmBeA0jzMXokREjd61EdU9ecNpO0ly
sqFxEv+p0msrXJN6W4y2YVSUZx0I5B4ZDykLKVBEHSz3ChnKp5rPTAPCIF5kxV1KKz6ntfrWNQf0
8hM/tRW1hmvEW7Cw0GY/CSjkBRDpBK/YwxC+6onJexQsfPfd+MIxhE4rQnCkBpGzYo8hNzZKJKRC
5kKpmnLS1q87cGIcjTV8zUJ9CAgmvLiNOT2pAiRyvQxl2ap6EUuZmxyqF26bkppCPIs8PwvPvyoi
rnE5LuUEr+wxu66fsq6pAtjLyTGw5d9z08bz9/TwGB9U8lZAz9ytoZa4ensvnPgru8xFk2VCrU+R
mLndL7wDYnmfBZ+Z5ih5AcoMqDhVOvGUIzi6+OGl5vYePqcwk9ga0DrU7vPCypMVJOnC+bv6onkL
XASU3CSrHp6dmYsi+dwlUJgdn2LXD0QIvuthlSxk0R6gajz4KdHUybILjWMSanUBe+OA9skNkq1k
mzvBy4A1B7Ke8oQWx7lLxupKSjc9Mb/SvVeT1/s7+w9SgvG9c2zy7+9gjl/aoeU4MLAD9qAhIQaR
UBAmoHPFvvtuP5zaPGSAtBZk5770P5+e1tKvS6ngK/vMNV5nnVQK5TzvBHBWcBBWB7xa8sgZdrmH
4Qd4FIbmk//z/riXKh2XdlnmoXBswTIRYtwtHRWCJns8smniQd7CMaXtfWMLD6QrW+y1KvdhogcY
o67tO7DARs2jN74O/vcqMGYpRXRlirlKUz2W81HCsKRTivYaZGLQGdzt6x5PW1LJD9GPHhDFo7eW
0V72XH/3EVtYUXwfQUWAEz0Km7wkbU75I//KT7v4G8icKTY50K7kVvkiqiv5mkXnfGGZ8WHYPn2f
TJhdXnpSBUDpInuA8NxqcLzos+ZUNkheAZxg2TSqXuVk1QemU+H2M+ZRsVMBzQ5gwN9y0B3W5tpO
bFef4huvtJTXbSN6QH4yRZHQqNbYy+ctc3ts/34M466yVkiCQcA6R8WxC6wB7xqOQnUBbfAJcDv7
1OTW8mLLu/ivyfnfLzzk/OgFuQzmWVIOQmQ34EWV34ErFlapRNjDiYoQ2P4v9KGYJa2GoTdGqRkO
YvUASI1K8ajsHvj0iEcc11ncSp8M64Ru7DHXUe8Jat8rEIjKrQ5N9dEpd5G7MD3SEAHdhwH5Ss3g
aGzuuwXmCvhfq8CEgr8HyQT2yFQCAHR1Uw2HsdyHXgWiYOTCyo+qJJL3pSe23AYrcQyzhLNFDd1H
YJufEaAIua+XcCqrOGmzHrpbZnksyOduredxXpiLbXljgLlNakntOC4chkMvHXMlIJX3z+fsagTM
dSEh6czLLUagxoPVxxFtCwL2gViRSCJquC8KvzDvLxPz3GPH9GezXuz7ATQkccvBpFBCi0854mEA
MY6VlWEd940V5o4Y/cQzChmqYUAB2tK7ZDc/D8pufG8sD9nI/O3+mNhr/3/N4cEBkU4k9FlVywbU
x6ncY8f3NHiEtNcWspZEJopT24ojmyGypLUDcsXDwzRAoo1DL2qK5uKv+5+xdNCxnP/3GQb77IjQ
9KUXEDM/xNG2G30ySSot0a7QtSqJI5P3W6JNVOLVlbBn3oe3+/SvXXa2E76K/Q7DT7bFube8j/ZQ
PPMre5W9E5lJNnjmMgbBSjSlBtT09BoU+abQErEPZwX3H2X7LoW5xQNhmRs/5VghI9JAKHj18VoK
YXn7/h0q86TwwNQLwnMM9fxI10gEV7YR0kbXDsXLswos1/jhvigTDtrFIGMx1eDYYKgRR2vE8ZNm
eulzGVigOZoyu4aWSkkSIJWh7N06XWnnnbeV44JOk4PuhcZ4qKG5cX+fLfs9ZNFQQJrFqZjbEvj0
bmwMHOGWd2rA2NB2baC2aHmC9d8ZYhxspUZ6BaI0nGIbelfbXbtZE3b6fzbV37EwLpYboFkSBzgy
DRgbIpxawdaIYAafHSgNn0xoftP7Y1o+pMiVoPgGbTzgR64XWRf8VvYifjiEAiCKUF+omook3XcL
wIaGdmrvIWrsNlyDLDBx3b9Oz4VZxtVPoMRQ0gBzOfAvhp+T5M2XPcL5a6d08YD8285N6iMwVJ2v
ZNiRjE89cZJHrnNGF+2E8w4OPjr/R20WnUSmRsSfIV3rCl4IA5DD5BEAIBkF4BeTehELxY/QJwMv
EfLo2eGsvvgNDQ57AiG9GHY2N7ict11Z0/nU3zjAC6OMA0zavgEACkah1fykc0AJBujRynfAMijK
3gfZnvgqa8mWx3kNMryK8pWYi4VH/Wt54d6RvNLQ/8CW0AVoUvXiJMD1K2nmSM25lWKr8eofQmnL
fGe12rgt+xKpVTMAdV0GKZxYeOnQLCUG+Tb2oYb0QzOObeLtUn/lemDTYTcfN++Zizu/r6AoB547
+DVVsRUvNRvj0WsdaTC96thjSp6FcVtA8P7+sswn6WZVZi44OGVEauyjNEvz1Jv62azn08l3Gokm
qX+sOONzGhRL17l/mPf710AvLDL7QBoDsZpaWFReuM3ZexR2w058LE1jG66EHMuO68IUexumYRKU
A0zVqSXYZ89UTcV5sCD66iQPhzUmhmWvdWGOufeyMswiwJ6HAyeY40Sh6KkeuN9cahZPGV1L57Bg
5Zt5ZC7CQDfiEO32w6HIlO00tRu/BMJWJMpBBblFcKxlAf/0KiGdmSED4EMMEcWcCddRJf0n8erc
/wjSLAPK28ySqlAQywtfxKe0jtgdFfFcSCvb5nafquikgyiPjtcwGtkY15zXxSD5uTAe3gGNsOAR
1wKLW58IA6jUIweKv6Deen3+prGWwrGAAc3PzlxFa5DQIZ8RylZZ5lCO/hCLbiUWXRzTrHUGH4zm
MLZPxgMTYzOhjnOQ3nvgtyIK2YLHdoZ33D/jf/rLrg85hnRhiFkfkW8gmTfCEE63SJufSDFKm/FV
MgUS7jRrsMJtbX9XFiTQSjQimMZj//NlTSNrebTozEOhD5fJn0rQhYNDQ4A6KBUmWFSpTysq7zlz
DfRwe4FjoFCGnHuB8fNY3gbDK+tMTdTxkOrUg+KHXlpCZNarhMOLY7mww5y9GNJ4UyUr4yE68yrJ
KodLSfVW8U+tmK/EQmz1H+f8ekzMxcAJSVg0vDYeBjsmutXY4PZxIJa70+n4QCZQTBnzL1pZYEeh
sVPAv+0ysqvozG7jrUbgt8HL9fcwkW0ZG3kspDq+B0+lJLI9tYZC38qol42AYhIBA0gWWOxoOXSJ
5Pcwosp2gzLvOGEVmxW3teCw56H8tcLEzgagf4XKwYocvWXac+9kEBZGDJRIP3rfMrSUSoOyMrLb
hwG6ByH2DMo/HAWcg2s/Iwf6CC0e2NRiOzJ+9ZGjNQ+FQQ00I98/9gubFOW1mUR5nkZUeK4tjUIq
S0VdDgcvJtXZAzXj3jtVO+PxvpmFpQLFmjrTQuNdD634azONoI9GXMfToYh4zFl7KozDFJbWfSsL
8RGSVsB+zHcMjLAXQFs0zdBP0XTQ8lP+XB0KjCotNlJLAAMcQBgPgvME/7di9na5ZmYBEFBgEwrq
TTlcQ8CoxRlGpx85csq2jc1buTXhEcRZ360tBXQE7cdaUut26a6tzv9+4SvR+TP1hQKrtaxQMd9n
wNQMVJHOfhTRJtysDHIOTK7vh2tzzE6R57YQpYG5Kba94ChX4J+pzl2/857jxGk1zpIli5tZlgPI
GXY//zvz7A7yYxX6iU06HZpfutsDcZSjCmxDM6hyfBuEEiEC8LXqwcq6suSqTYnejzzLpkMWFlTm
30v1bXznkQvq+9/3h7dsCfKu6LgGdkRn/KVctwluCw7bpH2JOJf3fgTVb8n7ztcYcBYSeljGWZMc
+AJs1j+ivhe7Rje6NizGYDpErWaWUWjFZUhw4XJIJNadXea08BK0Hh9GgXsqfnRNvcJpLNzev/MX
QJZKVGaMMouInxKAdccmmQ7BNreawMyDDbBqleW9BM/GzqMv4DV+Cr7jt/tTfBu7zWbnnhdA/sG3
wEyxmPINb/jYvyPQHCrwFI4wQQ+BNE1CS20nPt83t3BvXNubl/xiosW0bdJKhy8a+SM3vdSfOUX+
FE3MoU6KaYt8ycqlsTyxmFCw0wMHdMPbCoqINNeKHByWNggLrGN1Auhw/rWViUe+IhRv/ZXbcdEH
XZhknILeSkPt98V04KmwBxHaTtlqZC0TwcJisFcwlX+tsGyslebHXTDBSmtlJ5GeJxLQaXN6/tmR
Dx/d6Xin08QBY58p0ZXwe3GzXphmbmINvaRNzMMFNFNJQxk16KkCKcgJ3a8r++X2irwepMjsF0Nt
BCWHJRmEnaJvqulkKpMd8+c8eQetUhEooP52RN6nRSFs8VKgY71t2hVHO0elN27+YsDzNXCxbas6
0+vBwCYyvI/Q+BkPK+di0dNd/PzZ/sXP1yd0MQVBOa9lWjzr3msincTSjOW1t+9CJgedKYCo4zdY
jPHuvLaUVYpXJxV2zWCD0uV12gyk2DSbxNTsU0aknUDhCGzw06A55m3V+tJ1eWmdmcfeb+uOi2Bd
3Sk2qgc0pZBUOFYbzQrpQPEB1KOVKR8jcIrKe6TYyUoqi0XR/Dk2gJLNcSQerarBeCDQjwm5X2Oq
G7u2uBMwp5ZvK2ZtFVtxRG4WcMhGI0g5i4kNPdCcriY7ltwD+OrQVgeRG5SmmUlA+Wusu6CbDvlr
09L4uTpnj+Kn1pnZQ/8m7tHtC+kxaJPu+9Nan7a6uAAXtpmNpimJnsl8Ox1KqyQjMMDVtnoctt5v
MH0+Ie0im8AROT79/Cjoq4JXUEu/QPZpuc6D6+okpAZ9TsinTz+cc022oDoiHHBP1ufBp4N1eKge
RFuhjfPi9nv1eS2mXPI7lzM3e4uLY9JOiSbmKWYOrOqHZp8eIMax4nDm/c+edMBFgVcHnyUekEz8
WNRZMib1BN/tJ0clD1JQHtX6huP5BMjDiTumPXo+pazuaK6CYEPLy21atRHKQ75k3/+YJa+D3ji8
QIAuQ3cJczk3fCeMZShOh7D8pQWnLFnxrrdeB4ME6ypAEkCt8mzMkQDg58mBoh8amQJE1h4yEIff
H8JCtR7AfxEEjdjuyD6xAUYo1nKi9ZF30N3ylQf7HSCCNLEHytvidjRVAha+xOrf7ptdcHMwC+4/
4N0FYeZsv94pSgDqv1qsvINdBNb0lpZk+z+UXVlv3Di3/EUCtC+vWnqxu93e7fhFSOyEpLhJlEQt
v/5W53uJO4MYFxhkZhLE2sjDc+qcqrI/wkekVDDJ3bb5sg9fMO4PyRlIqTi38xeV3X8czrh+jMwK
Gxxh5lI+25EkmEaIfx2uM1HEV/6zc8Pf1Mec+/vsLTtOpX7sbgcIwfa7qAhu3ZuvaLt/BxkoEUCK
P0xdTF0HlyNrmGCq69aP6wOREOSAB8JyGzm3AMgAaE7+FyXmb5jy8675fLWLXeMNrZfpKKnRoda5
c2Lfnfwso+NvpyrasHuoPW74Ni7nHLBg/ngflyS/vXnB1OKNV8jbaT9Xbulv7NbFUMBawYim/Pd6
+HsnwesZ0Bk43pjYxcDm5+WQ0ZUnmpP6QFWXhyAsf2W2csmxwLHy+QoXCw7ChKIeZic7hFtnE732
W/3UVv2TfcmezI1+UFvvln6FTv5HNv35oheHeS1BcoVgen3o74frFbrMa6UKnqviq7GK/4gUgEMg
yQYBLNiFXh6a6dRSOaeof2ArD9eqG1kF/C70OCL9vz/Uf23czIV/Jy6G7+T/Tuf/CPG1HqYBbuDO
QUKV6Ehv7T64Fg/62Lp5uHf39Y7eLIfoKbwmp/rGOXylnHn5oOgononloNBmkN0BgfjzQvFkbOeu
DZyDA4iOsA/V2lzAo9MEfaG7Lx72vy6GJAAoHZ4VUPbFxWp38WO9NuQ49Ht1i9NlJ8mapwrE3fUL
KYXLcHB+rj8vdbFShsUYkEE5OQZ1vYerHTj6nbPpegB1BJ52DVACl3xVolwWl5cXvUh05oW0kObB
85nHU9qU7BjvOaItluiPf6+av5K6/10pPId79Cgxofv5swGKDBSslrAeYGZ68It2I8qmNNeAdAWS
FvirVibXG3nKbr8yAf1rE15e+/yV/1ixcT+GzQg2wCGD/9BIHuN1O007cmT7uf1FVmhKso9/P+5/
vlek75g6Rz8H5OvPV1y0Xye9g/fqDVs/KrvZzd3XRpM8qe+XfcL+vynz7ydE0ETHGzEUx8rn62k+
+WLlWDwrEw9i1mVnVe71BLDaPnii8sFnT6Q+s5k7fWrEnUjaoodi+1lEC/yj9qe/svzfr+CvvOLi
ni5FZIQ3G9hz4B1kNAfAeKqvxiN/WiZECX7QBxAibsb92eg2/3IA8b/2ErQn0K5DgnTGVD+/DjpM
aqS8hTQcximPzXv7Un9rT+M2KQisV9Zg09PcOQRPy8bZf+XBcikJhtMLV/7j4hff3pu6cUlbXLyD
E4Cs5uvhJL/HhS74kR0iWiA5X65t5T7cOLcWTK6viP+XKTiuH/qYBDjLDGTIjy9ScB0iPI6wcj4S
tZXjqad3c33re1/Rtr66zMWGDtS0eN2Iy/S/7NVafBENL9OB3w8B6VvQ889k7d9V0h9b1o08ppAg
IfCm9lvNzJ6M/AtA7zf88mdKdL5GEEHJFC0EqHdd0rMofE5QZ1t6hBTltt2kV2spr/pjtDs6VfzR
HzUYjVdZuR7bO2jAnmqgNLsd2g1oUoljhp7+/3/DfLqfixNAqBR8Fei4HnvzbNM39AFzDYk8aJZ9
S7unpS+xeAxsg81Hf+BjbqG1Kp8iYDv/vo//2DyfbuPiTEgzljjMx2sRkN3NMNqeBXehA1X9q4Bv
m+iLq/3Vv8VXiNBggVvP2SUKZf/nvWokBStPz+xINUyieOG9DCpflhwavnAPWCWGhtsqPM0VAIdf
y7Vb0i7XoG4Uu38/9l9NmP/dCOBdSHACfvmd9/yx5KZELAGNJ3bM5gc/ylVwMxHY57I5pzt+Avh5
jL4qAX6zsS6WYIQUCkrg5zl4YD6fH96bwSCbs4VBeOyQbLoZJP6NSa6acMPuZrULsk3YgXsOE5EP
spE5TQ+oh3T6xTf4C1w/P/qft3HejX88ugMvtonEKzsG5Pvk9UWLedG6P8nbGmJn8/XYPvpt2cIn
DLRsJ3r594v/j7MSzM/zDDVUw9Fju4iXs6HQoiBJc+TxSwq52hrisV6d8zcNxzUGfz7Vfqmi81de
h7kEhBZQcn0gtH/RheBs1LVcdPNR5hoACTRriz6PC7+yt3GxvuK3337cfltKKAgXa/5icl7CSwb4
SYs5hhXZys/fjkRrsRYYKN6NeVZOKIyK0kVyf03KFkAZhKjgyfPvd3UJtqJUTlGqo+8JYCqGSPbn
D7W2GR9HjMAebfvIHJLD3zmiX2yEv0Lv+RrI8M+MfKg4XTIIBaWW1NrOxzFp8wnijRy01X8/hndJ
U0zODwJsz81AGQ3wHBcffRycSWSULseleDte23JXvJpyfYecxA6op1/8mPMXlr9JvMHXsMpPG1VC
kR9zvcXp8QRd1Dzfvz3u3+GiUr6cDWge7u6CvLw62OLbL5lfTZswj/NbQEMoYEWxOw/V3Hhb/Kcp
f9ni+6+x4rD9E8VU/IpPIShZAf73w24i/N3CbB7SfC7SnO9FfgOQLToBot8egu3LVH5T+dNB5NVY
/Pud/LUNLt7IRQqXGheTqAvBG9mu/WPklO77rLA0XWiU7DP1BR4QnF/wp8jz+XKXfUnH6mkME1zu
+vh2dIuS58863x8/3vbb+2N5PO1NhX8O1dXV9+3hp9m+7sp/P+9v3+F/3cFFbSXZ3MjJwx3Eb0Np
DnGxfzttfm42t1VZIebnD5XNt3G+zatddXMonneHKs9v86t8+71Mi6+W5H9FhD8W5KVjabyEIUlW
3A3Pu+o1Kb6UZv3i+15qvVsasyabcIEB5haYV8Ah92v86bzHYwUWpsKi369Vfx2eBLsDQ9Qt1Svs
zP/9zv/OyS+++kWg79MUGuEdbkK3ty6GczHr7J8JdDlydPgo0w+nvtbQbwBJlGD2B61jrsAN/iq5
++plX6SoytY1USFuY/OssKmPryedu8U1z49Qcykec2y+AmvgdbO5H3D+H7bV7dX28PASFMX10x12
4MdXn//vkxiS6pByR7sBwDJ44/7nyFpbmy0tgzCj9DEfs+/7p16rsntj6gWq6rpvSukeIAiiluNU
F26PafseZP4cRISs+cqK/NIe9RweYWJ51lPH5CHEbS/2RuIkzRQ5qzi+OnB1K4c9uValcyNOc6nS
PIL5GwwPSm9rdukeL2jYQtG2RrAsoXtddptfzXF4Ul+N/f/HO/JRVSBPg+Yuhox/Q6p/pgmdo3pP
0f7IlMYQMxj0RxxGvKzb2t1mfj1UfkS6rbfMQwVFuuE9VH62hyaxvOGJEKVYFN2o1GeVyha5nXrt
HN0kJtXK3K/YIn+flLjXEAr5Z3gVaNXFSp/9cE203/THVn8bAxgry4dm/orw/XcQPV8EX+osZBuj
VPm8aLoko53NcJH4jNo+gmi/QpQmzeOvtMIgHnD+WZ/DJfoLWBNxgMHX8/r4fK1Z+7oLjDM/IquB
5onAiN4KaxK4q4cj8b6T0DbvK52FW8DWB5RUxxl+LgusZbegJtXwW12kOpgJeqklg/nMm1Gdd7Ms
DvulBY/P3rNThtI4APdRtEjHp0zXpxVQ37NRUwuNrimCLIk1FlOU1jiW7AI0VbaT45N5642reqQQ
TIuKJqYzrCdqgUGbCNaK22XFWsrrWTveXkRWvHR2SqGCHZgZhOwpHD66uUmfje5osG8hPTsWkG6E
QLGfiPXZ7fq+hzhYJ/XSHqK2hzhRDkE7t/lFg6Qm4PilNQytMGLaT+tGh5HSezZmctkwnk4+KM/j
2PxYRidCMhcEZiibyK7IJNgCsZ2YDOti8oUHDNIxLQ8hvBPTuCtFz5roJtSplvs+UyDEeS2DSl4d
jBCCiiOx1sWyNpi+5LYP3MqePcOKoOOp3PprPLIdbgXjNw7Rw8dAsHowpRxqUaC7C8l24WIkLk3w
g6H+Eg8vOq1nbOpoYPF1ODnQM5eQ1NiD5Tzfd4Ib8PR11B6oiAdb2tbr72bpkpe1kcMPE0rfLTRE
dY9+w7MBU0yQTOoSP+u2jetqJxdLOEylt9iojDSHphNp+wYC+m3KIT84TubnDLEvr4wSbUQJf6gO
B1SwNM1mYQGvUfu50b4dpP+zg+GIs1WhctB/Vg40THQ6rxuVnD/3HIxJlKdCDhTSZ85AtjCBkI91
4oKP5LOIQJqpocYpB5D1VyC2fAqLIVOurM6UjqPoz8rck+HtSSkqHqJBaJET8MrZRpq2HvJ1EeZO
18xrrldYEeKZWjps2dTWXqEd1192SZcN19PsLmcHeI/85LFmzj7QUJvcMzP4/UaDedLki3ajj0ab
BMYhkxZZ5TuBCHIzg/ZsAuhlFNRG9bwbYZc85qbrXa/MQk7ftUzH9yywICQ1Tj+Amx3NoNNolQ7P
Tu9ZaAbGK74XIcMIU/PYN5A/SFcrK9FCILeMQ5sBqQ65eeLcT1y4tGTQwHdkz4LSZDGBwZcFQgjN
LG8plsVCI6ShLv0VgSYJyRKzRNu2oZ5XBE6icUkXg1Apw9fYaA+Mh3JkKSblg9Ubl6sJbs/OMQE3
Nj32DnhrlaeYBoIRraFfoBNjv8+TyR7n2o3vJrzGu9Edsq1QmGUuIAY+f1gII8I3jQEiLzx3RS+O
6SF4XkPWPEkHcuIkimmd+3MGLGu0BM+vayyxPJnH+MWVU4IvCtvDn+BGKNRIBoKOpGHY+gNOP54H
A7hEmN4fevgv1VD1gmpJm4k86YUGZ2ie+LM38oEXwKrNj1nN895z5MIgXhLRa5XQrKva1JKsOHPV
drPOoPKEt6gn3MHCsUBc6edj2iavThcos/OaUVjgsE29lmstaeV25nzC68g5Lo0H8AGSqt1T20Zy
PNjUF3hbnDlnNx1ffohh6iAZM464UbbGIi2GSHoMmh7Mhz2tdiHnNMAR7hGTHR0aIjXIAxDajFCr
gdEefUSmniBIMdEMDx3HEsOItfGeEtAXlxIQRPzDJAPyvrXXMC2hLuOPisn5ezt1nIKd2yRwJ6Hn
jyoyhp5k0rQQtZogOnJeZAgImT+YK6cGCyXnKkbAGnwRqWpNVjfYNeBp/hhh4JSA+FW7URV4HWEH
DMD2EEBaavRuUA9O+eQG3INXwIIPYadsiivPa5YIlkPZhDo5XIe2cCGo+Bp7gw4hiz5qm2dmcbNK
zcSH8iDr07uxUcgxG07GvYpp80xllzjbZFTyJVOBY/Zp1uvt6s5ju4VMm/ZyfBOHb4SWWXqkNGPN
HRxeiF86vYSSNRox0/U8kuaMD4HKlRsRi2O/djrerrMzPGQtd24ACXPxMEHpB+Jg7qg9TAqGZxOi
gIBmh6j/iob0tOSBtw4/+jHJhgoQAfs+Yyz1YdFNH+S+TaM7qKMOXZGqxDyug0BXJGjnKCrAKg7A
X0qka7cpksa1EtkIRJmReZT7MKx76O6kpFVbh4nY5g3p9KPhaLzvvHh04m0fLfVp9nDSFDG3eGgn
lMmPuVcdP61RZ4dCCnAMHtzIoFsRBnXXHue+TY9tDJsjRKJE0zLQwufFlHbDWPpTRJZrWMdR2Ae7
HiyB+iVQqlJkyNBMr3H3hYf12RYxJpjwGptGQM1whsUyMg3Ya8G3NlqvJe3gRhCaMIVEuT+QtvB8
oMgFDUz/DYPQyb1mE/2Gmm1qcEB7kASOMjabQz/V3bjj0pnvOIY0m03HXORAIso0ujrr4lSuO8Ie
A5pbE2TQaepjj/M02vtkaGGd5Ddu9gyqyOrkKYEPTRkpM9o8dYb1jUQuXkKNFw19NmcKvwe2dYJC
gf0PJ8RW+huqgOPmtefW8z7qDJxI0B5kDBn6uJAHwPAZL+XYQzfPUmgRISjoWFyRhZPkzrIMq6iV
bjIUtnUthMfO09kl4nmEISc3oQpsPSzuos769jklsQtN9X52MCItyNBsw6ENVeUSQ37NEZ/bSjZR
csJA0Rk5CZKJl2JyxJD38dRhgzJMi5U1wFBTOpP2Rxg9J44LY+YAV9mOpMO8g+8gpZmNocMVvoV7
cuJmqa97b5R0B0cJh2znOrPx1np6eExYqprC1m3vbrpY8u6aMOZcOzVpP1QTifslsjDpGajAWEFM
2pFVGRkmaIF1Ouz32RqG8qCd5ayOQBRUISADAOhTB771NpBbt3ciHCx50AHvzClte0oeo2Hwn+Sg
U2hco3fWX8eDv1ic5gvEnsCy61z2rIbZBZob1mgzIfNAuBnmbpngdIMstViGdcBgx9COLxpi4b9W
K1oF2ZjQn3aYgmUkR+KeeZt66ARyPeSgmOSRgaWoknVsNyP3GNxtIP1Z6aRLW1CPhynaER+KqPer
ynxapm2nUKtx6Ho81HPtkdJdaki1u4meSuLWIjwkNlmbcu3HlmxXajQmQCGCmO1R0KAI9mZu1XeH
ZAl5qLGHZO44GAsrpzGdXGRYHPkTsoU0mZYHzbX1bxTuSpc2mYOXAavjza9jr93UK36Z6EDknWYo
MfMM47yvgefMtAhAqLnvHbK+R4Ob0gp+bvJOonN4pW2KWsUywR9IHTWQ/Rylex/MKZrA50MXaaXw
0w8ACvQNja5luZc1T8lGSdIhfRhNRDcuVWtb0NGjkMdvNWkKpmxHc42M4Qgnrvk9FDZN84n1XQZ/
LlZj2C42+IYGh1iQw4UvxJ/6RH5QOAp0G6lH80sKXT91ifX6qkNoFEXAohSexSn4eug2GcKqWiYB
ze0q0eZdlIXGmAncvmBNQm4aTBshcXE7/xZnSCxyni7qm16Q5uR9ZlFULGzCPpr5Cul8SfCW83Ri
NEP9Iezy0xuS5s7j9Qqy3yDfM0S1syuiRWCEFyLkTJBqZC++imJkHU6sRlALguWYsZ6idnGDVVZ+
g9OgHWh2N86JfG5nr95y5aOj42TRlq9u+kKgxn2wjrJ3sHir60KENczCAmu8t4y6QG7o2DX4HEMa
QlM0CvkO7moJPqgeY7pNiNsNFe3GWV35o9vaikUwactnd4UCCfr8YVj24WCmG7wi5N8sNYDVBVTY
0G3qWueKRCiMq2jm3XPtjwDBaYo0P18FTAhyh87g0/WDn87VMPMsqbjRFOVdB+0pJCN1yMpo1K4u
UcysCqn7ikYRAHWwuERCW1o4TZJ1P5cpwTsPekKhk9kw2Wxtk/UDwhaOnyPKL222ponkPiKG8V3g
2NAvfde0/V2C2UyJjYkzS2xD4timBN8bSi+JCESh3BGCLzYElOKSc6bhBwI5mjvD8bGAQXyS5tpL
YauJszN+HZWKXoKhQcHRhhM8e5206TAfM9jpxhlNJvMp5jxCDwCjdpj3t7MpFg3rwVyTdq0iRGoY
PRs03GGkEynA7xOMIvLYD8ZrEoFxLSOJp8rCSR/8kckMmZWXXnVsnDEpGWPQNl9Tp11z7mYzmo0s
eSU+g2pXr5YRg7fzAlX/KFTZaQ502OaiIzEaU2PE4zzsJYdZpDgrdqIzsrzXJBEu1Gcz0ZR0iK0G
26NVd5pz58NNxwQYW2YlJBAHI1QBbTqIF1usJ11kjEGrLDLhXS+mIa3C3iR93jlkJrmRfnJ0aBax
YgnRKMlB2kZ/pBsYMtEJY+y/DFo30IEIbXjd4c9gdmcjcQLHDGW7DLj8af2J33icElWlrcGWbGKV
skIgayKFYDxIoAOfROBQNAr3FIV2uXVd2piN6yPQIKJ0ySNWHn2wE02B1bmUOKWXCWg7C+Wb0zxr
YiqxgpEMWSq8APwMPd1KErpNRTrOUELZFM46q89F4catmop4GtXNGKO5QLwGoqhI3FaCMna2kAm3
kwsPT3ARXoZANPeQ1Y+BMzGkw67m8PKTZ6MQ2NO5HeydsBtgWhd6eFnSb/nPRhoPxtkRQRikNs2W
KotX+r6M/Xo/sClcyqAGxIG/0jTXeLMGGrderG9khKIVbz1xHhZfhN89HWi3ck0Tg2fp8SAufcwc
kNyDWd4zovUsS04aPuzqhC5xmaKy+5aKOnTh7xbLk2TrHFeZI+i3BdUqYKExGqK8a5EOQclXpCcQ
cxUUCcSCqOsbh2X3UzQGehsyTiG9GEfuWE1jxOCvhxC8k+ikYrLeaOHlfpiSb14YWnWFYkJ7SAlH
4JYsdVCuYrByhZlBLTpdJYtHvIoEMd+1U7MkFeS96HsnrLzVwKPpzu940O062XftQ5sRgcN6dHtd
TFZhiER0UhL4VinDNildh7BMNZd2P3jSvEIzOcXJ2EcQZ5ayXYvzEZrk4eq2KIPhBEwLIsPW261i
7vgWXsBDsPEo8t2UQRe30BCNWXF4BB4cph3PO8WkQeSeldufjO9pJNfc8bHv4RYFNTvt+PSgjWfG
68iMKBhBEUR/BAOyGXJ9APg70I7pCp0UbzxHSh8s2ZaGEEymgwzaPMYSBNQ+NzVelx+2tuzpHKaF
YagDSmDDz/hx8xZkGyBOlETjy5pqPRdDZzSKMQetypN03B4IzAA4Ks9msDuugsibGTKqwaQljDQS
cLqwEvzCMyHx4F8BXkKeJA28DAjK5w4RqvfVddz4tVtqdxI3QSazNkdxhGi3uioMiikgYVMECcG8
O++JTqparxwaK1J1mM+E8YiH0MeCavIavj6oSSOXVGdSS74EtdMVvYjRQwDCjsZ9ivLkp7tq59va
RYO3iZFdDzg0eRjAKBns9lzF45CdWkqyGmA/T06tIVMGmHD2FLJLjseAixIUSbQhfroTQSTfMq9b
n33HX8D4sM78y5frjFomGD2IlYdQq07rpb7POgcrfvI5zr8kIDjGR0wUvDhNalFfRBzwVwbIqsNO
VsumTRGiUbyP56i3gme5QT3dYjhMhH18HCHwBS30RSQwCPEZYuwIy/e0Eo0DhxC6JGNfTM3spkVT
Q/+joHM8fAt6BZk82hAT5iivgfbQaVy/p9MYfKgliAHfqMh/sN3SQ5isR24EudMQm1knVAeQltcc
Z2gWyHfL40wV8TnDBzhoJAJ4T4LzOIYeVTEMHtgAIhOIYxND8VTLxXFQd9kEDB+f61M9Lelape7c
khLmIkFw8uZ6HgqOcPBTtDxzcxu6+qiNCgANMt2/+F4kIBfrrsMxTTvNykUDp8kZharrMeM8prs4
sb238Zcp8DeNY9EPplwqbDKvDuwGvZ4JWiTRWfuN+8YlpWO9oNlZxPbbLGqEU/osBsAEKClhRbdG
mp2ixWnY9RQ0iuS950FBxUxwN4J1VcrCYunG4T2gg9eWEaCVtMp8DIQWrSdZCm3N0P+RguiKb7Py
zkKg3YR+tQakN4U1/vSS2sTeSNjV4hSAtP5Y+KQzb87oZMhe+zGCircSMPRUtIGt0+S18esUnSHI
GZOQe505etq32qVd0S5eoCtHjdEuA5qzlBK0AC9XRHq7ZEQBUmWZkGyrFinTHK2fDLGUOOlNNzgw
QOoosiqd2xmhoYS/YAB+6IID21mAz4zEiPtOcgHIeNJxsm0GqHoWDRKrNLdLOhvA/ToAQQfUJ3iU
NGFaF54kLsBlic7qJusMkOEOdRmF3SP0CqEu7fASw5wSmJ6h4XUfdonZEXIuLTo+Y4vVOCIw7A5A
E/NyiTRD4XVz0pWj8ue3BqtMw6NccCS9bcqAa2W0LSfrN1fOGEsHwzJOABAGLxGi7RwnINKssL2G
CwygnBlg6Q2E1eFrnqFq2xl4xvewqJzdCdi31IeBji5uIRoxUAARCcjzrJq9pzRFDCSL+wxQhy+l
BzFMJEwKpE+kMp2G0SXolgNs+5C1ASka0l8eyyDC7mjbu1u/TXC0NgtG/UuIeLhqh0RE6sLDGn23
+FzICpaQJttkAS78Ogam/o6MbKEFbWYGd8+2a/1+p2cPVu5J50rnqvFUN21Wi3/l6CShB5cGY+dD
3QfY1FnvJgUstIxLUmK6PzWbSPXxA+88fjUREYNm3IZdBHdKcGSfiZ15e+cISzw3n1aX+XnaZPB+
mTkGqLt5Xha0rMYaprtAVQrgK0GUu0LbtTS8hqRtAoj4dWEzMiStm+kettz1a0TX6L2rm1W9coU0
87bHERI9+ji0l/1ac4/e4i5neIO5fYSjDTp1/rUb1X79Nmmz4oOprj147SRtoTJBdIH9ZSFuFiQd
7HqgFPLNgDiFxRCq9LGbUtAFatdKJCfuXKuHpeUTwpqUUNlFarSQdCrEoCXEE9I+hpxl7aahPk3h
3Os98QftQehKx516EIvj4Vu0NmYn3jSNU0ZIc/GljWb3QmiGKSxUS/ZDqGZIAZCjWYAyH0MeMj6Y
QMEqqKarKzd1TZ2swLk3QV1ktBEZr4bGSXwEbEWd0kG2Ol1BHsR7Ajo+HLsEBdyWI4uAXZmxTXRc
1sn8ICI1CwjhKhxuAuFCJSGgiwSCjWoRpXemU3Tp8ZPkXnJru90Qz7Moxz6Z7ZVFtwph+qwvgczN
G4+yN0v73C+xYEAedAz6LhB4MD/7NtyJeXTlbrAa88l5lM5DvcVgL/eqrqlT6PhBLIHCoWbF5xqt
435Drhs3eZNyF0ofqYzQD/KC9XxPcGAvptaFxIrUE25vlHFyDcCu7ytkphGE0NUY93noGUx3OT4g
j4IPNm7vDWokUbEUcbSEN0/dbSCRTeot+CHBU5ggS8FrS5lTskEsbxSOpsghx7aubbVihgz2spMV
zX7I+lBdz146xiVt4JZXxnyQ7GVaERL3TY30pgbGt3jUy3FMDNHPwI1dTNWtXrwfSDjEeaaD9BtY
vt6rdPp2+WADSep3IHVzcofjNUARsqjzZKKRSJKoB0OpUOsEvSsmkMUqIDVI7amz68NQA+gyVEPf
tAa0ha4AhhWXGeCYCbN1h0hl3GLN4Cryy1i9ymsnonLa0DZRJ5iZdxiLc9YAWZrpVygKUuOLgnWt
Wu858pBnp0GCVyxxLB7RREcrB4qtenGuMpbZ9KUVPpSQuhW5xAphLLFfVnyeok1d2Zakd3WyjeWk
o1M2eQxaIi3vf3gsiDGRu0yC5y2MvOJdCl3jUzL1TZwv/eBVcQOv4dpnyq/aGilfFWi5Xs/aNXFO
6gzjkSGcHT98yt3kaHU3usCiAIQhSY3nuEDA6Sk04K0x95H2Z/Q5tHRBsGw4kl3CZQhIek4lEM4h
pShFfLAqrJLr3u/S5pGeRa4r4cQY/xwt7Da6US/3Ftk122OkAfCCwtkY522rURHR2vWf8TLTW1QY
85EPU/xmM3ysXIfUbhO21mmexLL/tkbZEOQyEki5aBcHBKsg6TCk37IBAOlk4jsPOKYEXhAnYH10
XTrnAAEWuBpMsfPIAbk7OaY4a4R7BfMBCC8SlM9Zu8CvAl2M0OBuNNgoCc5o7KLOX6oE0fpxWlr1
3QC+u23sgDzMcY0uQphV7pkA9lS1Cyq9wuMD7omFwnTwD7TuLyW9YMjDtvNeBXX0d+JzZ8xbO8v7
EAlWWI4ouueq9425m6A+Aj8v+OW9jEIhVWtTFVUrXTq4Np4TTPQvYv5M4xVFuYwpWj2xT+tnLuAV
wNQZqB9QeFczhh4YctmumUo6WzaVlos4w34IzUOGHjQwqoEtmCQEkKKKnrbZ60IxWbkXSP5vVpAI
Hwiz6OHVXgd3pnqyy0k4BhC0t1D7ndQJ0n3KBAY3PCBnV71qeLyZPNXs6/7/ODqvJUlxJQw/ERHC
w2359r57pm+IcYuVAAmQ4OnPV+dudmajuwpkMn+XlnxgDFIbGRVAmbxHGnnWqBflFyigmIKmkcnz
CgbwyeUQ/kHnAzOUwYbDsRVb9O413O50TPPwGfIgyYKX3Ok7T0uGMsSqDn4ls8keTTcOMBj+OLZ7
L5sWDrEw0J9TLooXPyJ/IZu2/H3NilZA7SyEUfu1Bujv5g7EztW+fsHWFjdHTkeqElmW8dcc2Ko+
jymx71UUC8bxwEPdO6sYwOW1K0N0XT7BzvRRs+h9QgV44/JI9oRd5tPfMoUD2QF+yo+k9BVAGKDh
K1EQyh6R/pt83/arINbOr0y4jzuKaHqIpeBNV2t4mxL51uxGVy9/KqHwUXIpA9T6sR3thRpyiQDp
obL3uOUlpNkQueY0mEI8j8Uo0p114Fz7rHe83zkSdjrrgXE9TGHHE+RsIOGSl859tEvR/GeHfFT7
Uk0pLFIzJe/KU31IRFvYf8L2M5M6t/TAe2W6rD/zrYPHsorqbWdsnZ+bkIoBDqLA+Czr+lWPW2Bu
xnZiUUXMOuppEkl9Y5Ov/WUYG8ZFM6KlfatGs0lGbOZOHeOZkKi9CNfsz9aEGM9mWdhXBALts+Rj
Ps1lbFkR5spq0BRPP3pv6u8BBsq/61IZWkeqtl/TGG4Psg2AcLI1uZX+1buyTHn8FlZVjGNDdcl/
ym1BflyaOVFvLoRqYw2uw808say0iIIveosrZL6kaMyWUvV341x1BsAtMNRDIripurVIjyaMV5Ro
SVv9yjs3vTCZjq860S2vJ/BJV+ydDd0vL1JKndZZDz9QSVD1ZGVcJwfKSo/scPCAWxusRGpaW5Lx
r0TN/JxWrnY4NZS8b2kVbuNPJKczE2x03Bt5Dj00tHuZeuPJc6Ue72aTwzQn4XpdZc24bJfEBlV0
ga8IKuhyIeXNPCxMGnOJY5JHNXlbcGm6XH41bLUIpFbH4W+w2Mn/wFQb6p/UliXqCkuKD/x3WJ0C
r+n9PQe3/xMAXiXnyZlaHLveTjxA7RKPNopfDZifIi6bZ5/kBiTQU/ws0AVQDtbFMN7GG5XsIYAR
/pkoqPFDwRkljqprIyQT0PtIyek+6gt9WWH3mbNFftq2iWSmqAWeOueN3434y9YRkCK1/b8sh4AC
eWumz5SmLGO1JzzIBeFiu2dDTH+6LJMScfiGnSmfreffjtT2+hTKGRB8J5tRfagSkuZPxj+nd0Mt
vHqvB6aMHpnYls3QEaUMDxvD47x6t0J9pAe98QPvOdOi/G4oTMMgMPBzzpMifY7XJPpvHldRHKfM
H/xdudbpd8a4C7AIMQvYYJj4UxI3nr00FT4R5NA0pIiZBBHIq4kW5mrqqQcyYJapZ46xdRyyzgOe
PGFPTsyRZQcqAFcdoaPbVoWhfvHYqGr15HPYt3X9ZOIebDQBPUEJEaGuuaVujQgIq/uCwNY6QkFU
cOXKfRdHtdqHOlipXMcsfhN+vjF8alhpJWMztvD2Mh0tzV5eAaWFou1OyGBwya8RkiNYz1RB1c2Z
/9EG/pXn6MjYuXGrLdJdny2Jz7mdx9O+q3Kan5mKPtt5KRCpzeF498Dx2W/2sUM0MswTjKSbTHkg
pSRbP4JWc+Nn0k7eEenU0NzqWjQszK2CFluQUSTHJaFr3XOgpjMuqXIND+Sm1zygtZH9oZVB6J5K
a3wYXg0/tx29wDTbcR7kWj07XSakGhkYqOc4RPhXcZ4u6fxsQdPsQcX9Vt32wyLbJ52ISpyXqAvs
Ta4tcL00jfCekVS56lInXZ7Sbjr1kJm+nCjCvXxpPgDw2oVGZ9D9a6jXWqwwPtFQv/tF3OY3WZ9C
usydF8c8YWDmr7Ia/PGsfAlGn2/Cvoe0Z8muImX/Gr5bme7g1tyu57zoU/C7xsN93nuD+4tWDDiM
AcLpckLmxww80MqwP7XtlplTsUK29tFqfy+hN88n3ytUf1B9trq9t2kGb9ioR6C38rkgWOjunmW1
zOVlIcCV+0nZwt0hvJsYKZHBzO6reAGOEEBQIJfSqnw/X4cv7qk/LD4kGeCTk9MGIptNehheS1mB
1HPR2u3otzG+ibHOr8IiYZP13I7Z9JMup3xJXQkfEqS1CfYGHcMI8kH81nFq1fKg4fm3k/TGsiRE
gcLiR7OkEw69esiKEy8ZIZzqYH+ZmzaU02GwQ5+jqgi2HOhDFeN93jB3ecd4KNsca9ezmOQUOkRl
euzdjw6pIpPjdGCWz41v2b+YAmXecY5lWL0uM+z5jzLz2ggRWkGAd+z3HTW36+TypLENPIwMaJq+
/GBbBvKWkpHdtnD57ouxJjy29A1RtkNJNmm+KxgMV79JCUOzLyLsBcDAkLuAWtVWPKyqj6CL0rSt
dvAYibpBK+miW2WQ2R4BrGt3GuYcL+gy5M4/UaFmyREQR2Ex4JUXN2td6icPEqu/rNhZmrc5B8z6
FNlQBbeKq6f6O6s0m+78FdvyrklF7C6rbZN7v0+n6lwWTm57Va0+KaUJQpSHwnV4tFFVklU1bxvo
XOVlG/02pEL94Yk0NExsSPv8ccq9bP4ZDWHD6opKG9xu1DkEvhaR1nvNl5WHbbINdCSCkZlcqM7n
1mqLNLsnXSnNz7ODX7x03ZS3YKUJ1dx+MuyfM0ywmXehDCL/RIxlsx7HMC5yVtmUIsiITVTdqsyy
Ki0iK3cee5Gof/4othq9VojQbRryXMKJmd55H1nUyvjYzF7RnFFpuPbgxYs/PHEqd8+D9LkGez8d
7HPH18svSruu+FSMa1xeBfnufHSuq+KhtQXlrZNL+cf38GXf+23KyZyAUXt3sIeMKejAewlpGCq/
+WtdEjD0wfShPpauj2BPweGLm6YGGECxsTkYKQ5u1x03Zzuf+WNZPL17UDrTlbaB76PezNAkAlIX
1c3MPMw/IBFWeTtEN+F6UHotkt0Ch9fdzDABsMm51MHJU7lnT7GIiWBfgyYrbxOvn4JzzJTl91QV
9Xbx1iaozssC/70zOir+tEmJPGfGdd7BknBt9zuwGIBdJC80G/THMzar1BvmA8w4anxvmRKuj5zL
GnGaDq5SEpNOF6+fPX3HNkfIkG0yan+rjn5stwajHx9tvgTJIVrmGJjID4aE2DSnmrukT5e7fGxo
AdfJI5ZpirbIMQqxYdqLYDx7ffLWFsFIGPdRtA9MjOKXW5JrVQwrbYEuqKXHFhb23KM9djtJ0aN3
Yskm7yCVIvR6LoIKZhvQBxoDgRYOmxzq89ioMWl+tv0kvlU0LiOYg0aHh+4i1ztt0/QnDHHE5Kqs
99/oj8g4Wscm4uhrzFg/QppIe3YKquemUeF1L0/Csfcb6RJoq8RxTesoGfdjqzXzKTchJho3HOC3
XukFLIItBtwO4rbZdkN07a/0HIQruhXlZzcKA8B68ba+gZKVJQWZF8XhtYIw9KLYr+P8oApkE7SB
XUYc0byVjJ8cjPlP9kyyK5OmSY4SbuVl6xPQmnxWAhtwkW6fnBw4jUb60Jcwhww9j4VxH9arMPjn
vTKvAPrDU56NdUELZNa3mkAPe65HpbdTR3O/oSYcw3+K1RTvgHmobGo/XCMo0y2BXEysj7ooz6b/
Ys+s0aVMZp8vT+ZHCzq01uR2pLH3CxJlqlHdDcmrWWHa9nPeaLkv1ISiTJdieSAjYyF9hQrFv/hr
npNVOK0rIzPdVH2JOg9+0p0Nj4tE472bbS7a/YLa2L9oaLe/XhA1A8LxROq9YLp2eYB3NXgK02Z8
IOS4xFhVNYh8VoiDjxQhYH9JVzRCvzVw94w0MGXZoh+X9S0wRTSSfCkXsZtdn6EqK1nzRzRjdqIC
DFhwrR4F6IJJ3L906TYGCzLZ1TtN5YKqwjFafjujJBP3C7unPag8tpSwvAuYpzikeNWmDs4EgOZI
A1Qmg6MKwdYOM5Jd7pkoXOtLIXrdAz+0kzqrvib7j+2KszpNpgZIJ6vEzRZmHvdmGnYLcQ1ZfCdE
jk5RDwwi4S7g0kJh4KrylMxNFuyXgKKDDWbUcJxEgBzRJRC4tFhX/WASzA5rWo9uCVbB+iuTOwoW
eLGsNDzURsJdjGyWxwqluAKKo4IgDKshCUMDLdsjpXFz8fLcHx6g0PP3HP6/O6bR7KGTNzKJ97PX
beFNgxzV3cIcsBu8DVn1UdaWWsCGo0LH2gAL7ZO6HBkcOKTuI0voj/agnMymtUkHh9+aXNdHncjI
34ttEbB8ch5fdcM4zV2cZuqnTeIBSe26FMklmDM+s3bmMZza7F/cN94bkpz0eSk0WoPBoPa75cOA
f7km6Lr9kNgFtfmYkeVEG7D+mdIxVj+cHsSwS9UamF2bNGX8DFkRVgTpSU8G0Cxl5Ac3HRwdyw5y
2UeFj9b4qIWJt48qA77dgUDVRFJPISmnbTTM3ckkW/zo83byfR/rery/aml+AYnLbi+3sTb7UPXl
a9FoKnrJyrqFKGHthzE95UnVxrxVDOlh6ssKmXieptID7TSi+MF5v2UnStCtOMhiAJrThh2+TzfV
igeVhusl3EyJ1nadFKV2PQEv881b70eabprOs60xzSw2jIrvCSboch0iESPUYAmv51hIg8Zft+7N
86Jp3S8ZkMe3mkJNvzKMBPCRY+v5pO9zEgNltOuLLFaFxivRzJ9IB3wlp9APtLuVHHHv8DDZHx2j
brzpMjN/j2goqsMYR+yuAH2xvdQ6lVikU7MuLz1jihgtVa2m+kojW9kTz1ZxDE6h97mYMU2OTck5
vB+7KXa3ti8LnaLtiMJ7i5tjQYylQyyOdZzmO1CEbTmlbZEnp6Vu+yss0+bf6eBnv9UcuAEVsArf
PanNj2j0mG7JEKa1OaqkmNf9XG/ZixnahvuWk0afuqTxPQzsJRlTCDgG6FmVtWHxiCCzNodpyYgq
o+yIxzfYlISMvZ5CdJ/ahEh5MQwg2tMqxfccLdVzY6qQ8VnhCtTYdbRrj0G+MVZ6KGuHGsZ6I+ni
asqCw9XpMYJgOP0ZWBWMe/QhxbtlMNaAALauS64EDrIjnbG8k+mUcalFJSg0dRUGDODk7kuJYfpL
/dy6h77VYDapXebs6Omgr25q3sK/KR7a9jsS2EHApDh5DstsQStCrblC84HZwwcTl9V0TCpTtr94
gRXSbDrU+eCwwJN+y20sD0kYtb8GrscnYYX7RoPbxvtsi9Evjf4Sm/1mRPJrduEYnyZOzprGMBm9
D7+9uuSgnrmlVV/k6+8QD8NTO6A1+61147wbgypaHNDr1eNdQ67g9raVUJn7OmlAFWB5wYOPmGhk
dwOaXJi/lEGROE1Z4oLb1jk1PHm+1pxrbrPhbgkt/EisdeijdPCLNryb1tgUBwSCc0I+zrREr/Hg
ImI9Gg6By8a9wPCN0tZo8YZgqc56M7Y9VZEZu0tsSpneLlzR3g0YMQQoU2Hh4RM/mvwDt2MlTmUQ
w4+XNGNgHlk5vdYmp1sXcTR+2mpI1t2QZDC+PpqptySfav/AZdgRmhpga0daUUGHTjIbOdy3ZHgc
VkasU07paDkhwfb51MWKLJ4pHA6B3RZyaECGL+o8aq+P7lmOaXl0E338vvQBwncjTovozDm4zXuJ
f9a75MJHxTehCuPxtgOj04X1vglxGN86Pen5JTddGB17K4rfiUFxUndxVxysKqq/pYuKcFdOYV0/
uHT1AGSwZFX3AZHIv0E28t9Ln9ICt07E2WtHty+QmqBoa88tdBkSY5jC+a3A/4QUo5KG8jOOHXtx
SwtxMvW0Vjc2Rv7LOSUqexA6HNdTZ01W3AtRBNxcNguGZ8ajVMxb1+aq32uS1GTfkUevwCLt1i/b
T61/9n2N4D0rhty/X5IN9sepbQ0figgBzMlPg41Cw/eDJR2OCpPFOKPw6RC4gYIpN1TnuF7jAUFD
7w/gAVGcku7YbCu/yUNkrGQeeQ++Dyxbsnv9GBsyRPTwLqEc1UkCCGz70RQBZ0Mu27816w09Jdxp
SvvjT/NReqr1uOeuQ5ga0djwV9qGBjNQHlrca8x4N+RXmGoDf6YWs3bRvwd4sH/5GilMhAHBhq+e
W1VZ7QYv64AxhlW/t80kcopwL/D6u0m0LUdUVw5fGtMb5NEi+p/b4JZ3LdY5fM1dySiofpjVj0DL
OdovcrJiFzMmNvnBZIEB5WiNmncXVE6yADc7AiU2FFPB3rp4zU5hRhAGXp10609uNe4uiDTtDzK1
rXqyIFU+LXMNQjOTQtz/iYYN4HjK+onB6rg3Qnk0Nts+1yrPniVmJU29HDTpgwCulAx7Lqbyfgmq
Jjui4qrbh0hoVb64UG2hpnzKa4mSgfJqRUDZu+xlReK8fECM+z+NgCE6kuHhdcdqQuvCMV2lXLTg
C3ZXqpncEOXH1Ttpc+1yWXxU1tA8zsmnsAiufhs8d5YGkFkZx6LzuDWKrmr+QKwL4D1EA3P+nGjC
4t66jMDIPSuR+wV5dfZzMo18b1M4Hpw0UgLL0r/6J9PmCaupqKZgjxB2uof6pXs1fSQf0T9frdXO
BHYX+Gv8U6dik8/wn1RPjqDl8pD6Rn6DW4XcYnCRaH/muMc54QO8L0nDVOR4qxM8E+oqcBa1b7N7
9AhQbd2cGtRRNGHdvmzrNudeHuD+i5h//Q/4tyxvElCk/lQnSJWoOhDac4pN/njA+OnLh4K5l/6x
puJFBJN1C6LIToTSPpVUjPWNTZttPguh9HcDe0306hauC32/v9S7tKnGfy52yXclxoFjQvnNvlmy
9rkvbPbDxwrynXqNRohY4nY++Glm4oOae+yh2u/bb21nz7+rYx+fBFL2ejkGZW5uWjvFzCtGKxff
h5Ot5x+NjudixxZOmekBmaoPaVKjcJ4jD/XvkIck8jeqC+HCR5d9UVYzQDTBlEDKU1HiS0Pxjx4y
L1bHG0rnwl09G2u149FTby3tFI977N+ToEiPmb85GOnbn7MJgQeZeu/KSxYNEZ7R/Oq8g0yioN97
UEgV/scVf1mAiPsl1kv4AFoxzWCs3fRHuSzFbxODhAI3YaPZ/lEvuU8H2TafymGgHD2VKfpZtaOX
socgqTpS3ujvaL6j1s37rC4YP2HGXgWHotLYLFRUybc+T6oB6YhM9H5ampHYfn/xevQahXrBt8li
y4NF3FKoF9lBeGP1xoSDyLvbAunrQ+PmYn00SSWpffWQR4cckL+kBEs4q9gUiDu09qcvRmmZZD+n
MH4FUTULDF3mvop6ruzX5jbAaB0k9Yy067pMbdlG/4BreA8N/sviIphwSu3NtuYtuS0M9pCHMW8y
WpgqEqHMOqRj5JG1Ya8AR7FdS6WxDHHqmhxWE0F9Le7WOsfaHsg6eh/LcWR+YxYgxEnK0oCnlZ43
M5Bont8hfhWanA4PAvh/XRSHNND2jvEwDbAoT/KJ7rx9SqYCSxFIVC/3cT/b+cjobLHsZnN1Scee
gNKtsXtGO2jN4A5sZP5eWn+xO7c064Ok6au5AIvCndVylWzCQosXJ3goj8sEY3EDrbYMhAQa9Qfx
/ECbHsfqkQfYOFA6tK3QIHWoT37e9vAMS+RjMELWiEei3/Sz8eahO5RdT8fv5XyIYxzp7FcYztgN
gEJRocsomCnFS8Jnmdy54flmO8gRdcJV2mk9SfsoMiWw7yIS3ANr5l9Jmie/lWh6/htU+2vqhLin
ja23fQ/r9FkWlMz7yG491oG5aF8MJjZ/l6FaBOUFnNshJwdf4VJC8zsAM//h9B3LE0p6LIO8Ehee
XF04fxeH3cp+L3OiwKmW5vSh3sT0XNbe+lwFvhIHKGo5nhOZu//kiCNl18QT/GFGi/oBjzF8YEHi
msrCro0vvkGFf6dhLv/ItsC1sLXhEh+rpGpfiVVdaPnHcH6MB2j6qxyAa9iZUb5FTnfBkZQ0lJPl
5prbgjltOPKUINclGeKU5t8PC6U4gushf+AM9hB/FXGQoSXwvXr4jtAjkYCDy8c0v2oUkQgWWRHy
1o+80R50HOcYR0rmLbwIQR/+HI0q07ecXct/pA5E4z2N1lydRxmrL8cUtBh9V9Ob92aIeu9Uqy57
rMEnuVtrwYvliyCqWwTQCFECIVKEoYkg9GhTp+jOxxM5YnfqXGSPUoFkfm4yLp+tg9i7B+oUr63I
On3X5Amo9hQOYf1oUxPru0KFV2H2nPvVsXNU7xiR2u0PNmL4I/ocChvaQIhniOLyZ2aonfg/ivi/
MAXX5e1WPWMR+TVQuxOiw4vebJbvVRcUT4RL1fNxcbl5sR5TlG9i2GL/R6GL8D2aGvNri3w7olOa
h2oXdQMtK4KFfEoRUMjWq3ZzmzOHME2LZL3RohPbHW6YPnvBX72+hapFEOGaEdv9tTCbbs2QVo7X
2GHzw+0Bm+a6JvMOzaBHBJS1DYtjICSXBUKq4gJVsHxMgQq/gF4a5gbNU0OwukmybF9Wpf7esixE
5L2IVewwfdS/9JZPP3MqOTagi7CjOMSnfwMqJGhEA46zRx7tli/rtTNU3sypeIL5CaN74zv6YjxF
032H+RWLXF5yHNHEt4d87V20KzOJZHoBiOi5EzYowjmMBK4J0jGTUySo819ya/P8OcU1hMovteWr
B2q4PLnE5oQzhLQ2CtTdQ3CLobMglspTiGokJtVpL8Zeh5corFCitfQU6WGF2Mv3Y1Sad9XGC/65
GZsQzG9aHJcoFNHNaPoByqZK9c9Be8acF9nhZa3muTv4uk4STu9CjajzmSdIuSV+Dssm4KPV0AO4
NqG8+OC9VxublkeQidiwf9wm90sT0MfNUVBdbMdhcYsfvkDfXree/UG1I4ldguyqH1sENNM/2jhF
iEZXEA60AyPtUu71an0ccBF82mBCPKsmaoldGAR2fFujPELPt6Ep5eNmcfdJTTrXN2R7LX/bCoPS
DsHSyPkwpOHPWHnrYytWFmFf90N7WsZ5+HCNk29p3W1AEnZcv2cu678LMpXkapSan1VVe8OBjO41
QN0vUPWmmYvf4mJFQxjrLPzqquF6FKxpIfeY7lTH+6DUQweItnJXjxNJOlOELOyQ8znT3cpZ9BmT
NYHiStfl51RUbf0WoueC/+dc7d7GwFUfrczcilZxmp9Bh/XAUtww08ylyJYLhBBAfFxOMj4JH7vu
bgCA/Jeu1JkHE27N47QWOHRxnBkUL1jj3jsy6Ao0ugHRLYwaXTHZrHX3PW1DhuHSeshVuRp/Cba3
PiAiVd8p+DvpU3gRlwNmDnIMlBXpHorafpEQt0Z4EZvmibz+nOF7mfDEeaLEfEAbUX2hRkJRHw9b
Q7wq0R1fWLwWfSKiuBzPBaqnEqG4acdfG/c4NZhowzf6zKzay1Ch7Re10S9oT1x9i26p5K8T69RN
QrhMf791cr6Mm9asEiilmrUbJQihIQa+SO7nFaRmWh7brY++dYDodJcy+5gQXW2Bur0cQw+CogTV
FNCweY9o0v/g9JDTWRba/4/cjjE4OmY/MRUIjp6pmUt5fRtzUKOwJ9Rsm2H4xBZjFhkGCN5xCPpw
n7bDSnw6X8B7TPXWfwKQQf2UhVVfHLrq0VETiD04bUa1ZOr5Oua+qv9wAsz+DlOYy+9XUisgjIMm
vwUvDuMLUljZvkakAix8zR40UM9TRpmYt/YhjVBnceQNpIjWIyXVrm47Dpyli03ysZDLVv3CtlJW
Z5UszT3yqTAHXyTZiEWLNmMAsHQXwJVxvJhqJlYhbhBR7pOgYabWGok02G9DavEGxCr/e1VYPSyw
COK8mczGFOzjqu+uWPKvmsCKFolCGn60cZCDnTtbZU+9b834CluFx0xm12gDr259/diFamqPc6ri
H1NTroQOU509FTBP1PIIn34M/oqpZQnUBmnu1atixPFKi5wv7QID0JedAjm6ajdA4VkIbIURi6NY
NPV+Oq7+ozJb+URyT3M/+wk+7B0HnG7fJLa9/DFJrfKp0qYG5/deRMLzxSMhLLQRp74Z4yJD2jvH
5vcmmcenD6C3yGV3MotS607Me128+QU5vj/6z9k64686+1VQSzw9+AFl+ZqvJCyMd1mIMphOkX4r
LI8Jjvo4xaCCO7y+YZpf5jG3OfY7jzpVV+OvZEg2QQeI6unQ1suAMV0laXGqC8bnqEOvg4BY0iaj
+iYBahHqv8GUI8pMWGtrH7w+j/I3NOpbdgx6a6m8RE2MQthPabGbQ3/9F5Ld0t9uBQUHFEM0qHdb
F3K4rTgJ48PM9InvnPAm8Wzg869ubQ757K+3SFs+B+maw9xkQZuTUOnqbr5pPZluZxVa5j9f80QA
Xmwpy1/bmmh5sw62Ci8TmGf5kFvCP29J/ePMDMxWyYMVTereJvY0g4hVmiR4M0hE+BznoNnuTNbG
xQMOI/xWAQ0qLi44UcQQPrt/CnYI8rBl7RS7K6ZuxUJyBPnQ3ivgCdYd10Lg3npEbLqdIAOG3bOR
UUCOUYc4p5zylR8Llb7s6LztFegbmYdppUISl/v+MyG+Lcr62fkbVuIcmgDdRfMRLzr5FWCi4b4Y
bP7qD5tioHEA5LlCMGIW6mRDZcO9o2jE8yLetWmxPkdFHC1PEFTcYezI6MOEGSM4S/b44+ItC4EH
vO781ot1/sdVY/m75QFsxwphuABoANk5zjoxf2RlKR9tVAOEphIWqQgtP7MuNotzLgq2n8NWesUl
aAdPXyDx3OeiUntSSRKY82QKtzwqp4leyVAVvC05QB/iCZzAF1cMuE5J/7GslbQl/XRhBT5uPTfs
XZUiAEI8yelAYFBTHKG79WWT2zQe+2nsX9f1//dd6LuPMYSKO+iggsvEQKOSfcXvTfeVzX0HUh63
eE3GOXKXom+rL0JHarqGWeb32FlJPLFR1x+7yI/THXoLtKp1jBh9B4A79xeO94EzK1pI/9mq6gWw
y9c72nbgOiPowK7AlR8eDU7MN4h8COpw7LyntaoAbnUpsa4XSz7/Z20y0Z6ygYZjg6qCVh28uAck
xJf2WGIRLQh+6P35xoGh3GXbhHTaMaOdAapk+AR3czhkiK1Lg4JCQNCObCjpmmMVDoavVhbTdh+k
gKGY03Wx7K0BmyZdxN9oSAzxw8+dDl19zkxWXW1a4yjugwV3AQSCB243aLe4g5B0XHv6X4GCYm1Q
ZKW9wVBSLgQtwMs1u9IEYX8I2tL+Q0BP71cgOyUks0rn6NybtMRIwn197okW3Y6kg8Wv1UhmwoHk
juVF2Ayiey4KGidUeqyzDtXbx1SMEZRxbswhjUCcEdAJ/UIATA2ehXFB36cEjX2uvXXFY8/U2a9M
rPrQBsG8/FxDiG/Q9DVvqHth7dnfsLXYZQkEReWol3wHuSPUnphQAl78BijyiPIEpWtIxACyC1oz
H8emjr+Ga9tzKGJygvnEySBv8mgrPrRIcT1D38Zv6SDWA9by5WlcdHfakLuWqOmT6S8mfhQ8+ENA
4cnpo9nYAH/FkS5ePBE3k1/9yrClOxDIFsc6Fm7/6OFyIroDNTJKQpQTmEuHDbo9kLr7aqXtirus
6zyH0rsTB9kkxAXkfsaf8yEm5czGdnsYadr/9JgNsKp7tnmtNh0HWOkwx+zQIc8hbCUK41Pjw/Oz
znJz1wu/CJh8kmv1OkQlOIoSyvyn/GX43QMN8wm0ymjSQQzW30ssdXr8H2nnteS40UTpJ0IEvLkF
QNu0bcbdIMbCEd6RePr90Nr4xQa5xErSxUihjulEuayszJPnmFZx3iektjo7TD3F+q2LAoUkhQr9
wpdiC/mmi1S/QCKh53SOmwmvojpPE/AChbI+qyWVlCrVAn+V6ZXZuxaFqHxmNjK6OibY+ydpIBqa
XbKg3eNY23hGuQksmoQ7EBaDcpuyy5Pm0j3RD0DbRAcDibQqQjrELB7VoAHFqvqhG4Z13tA3YukH
8teWSncsjR3G2YJQqhVOHDl6DQMhWupJQytYqBrBd/oGInDBldXV+8A/69VWac4DOq2Vwq1KD0Ww
j5skUbdi650pm9DQEsZz0AwmG7eLaQyU6AH+GZID/m7ReXEAPQTmm4CiNaAJsuh45L/lbGvQ4CCs
eLW0Mt3BdXaaFdSiMhghaKQhKRGCVLM9YinBsdAYi+fliYcTJyukNuiEpSLIrn7yTG+Nl4PJU1OE
AUoEuR5sNG3fNQdg+RCZs/FzE0oTvwf3VztaqDbK3q+oGQQ2/cRhx6UW0KFROhLOOnkmB9TToYn0
mDbvasvPlpYW055Iya1R5j3cnOrTpaP0NmSCZTYv16/L07QPnPAk1b+6plAOiQqv9cmxGrI82wtC
g1BRpbro4TL9S108AbVJ1C8ShBKUgjVB6I6kqILyE5jJgIZqAyyB6kaAXsDEyBQJyQ3Cq5J+Co1W
/3nC0YABUahRGH2rUvXpdMgfAbYZJ7crAaODCaf8Ok/yuPZWp05vjQVcPWW1sDoCFi5EkByWI0Zl
nIN41i0YNc9l1KyzNKEnOWhLZXs++6JvkaUOJOVHn6rlRk7J7n8xgHVJhxoAouiU/aU2n6O8LryN
Rask2YtcEOBJ7zGzKGi7Fb5IatVm6Pny215OBvn+pVWUlPTpgZEB4dEkHquJK3t+cayFOpVXDbkF
EwomWX6J5NCHCl6UCa6LuAPfIwwNkSnFCHFNzOtHq7PPiV0GrMpzXUq8Mq2yhmogMczgGw/Mc7WA
NrM5tLJRVLOw05sWsHIt+Cs6i33RydvsQk8XrQiS8GSSvIe0y7MC7+jFufwzygW/WOVmkZvg0y1e
ITT46t9wKTX8QjUlO9icfLONSTYYikkJrQIYU3zJei7AnC66JIjXQRCJ9TdTJN4mN0Af/CwLL4Wy
02CnC5ZZBB4BYjTYo2yNRB4CwafIjz9D1NL5A1JXE5+zosqzPRrASEyUilpVh8oqAL31LJm4olvI
J2aXBU0pXtUm1ylUNxVJj7aD8c1NqkBNDqTNz+e1ogP+EVpFpx/AUDOPZramVYkUz1q3hXS6/6Wa
rRYCzq2jHxMkuLcE1zIUhmBJNFHm+pVH5Kpxm0gm+Kd6C3q4CV/kUzJLQOJhEIiTaPeC/+r3p3mT
SStzWTsOKzXBvizdYyc1ZUBGIuIgqISMPqHQUyM/W3wCqnYX6K79GUQiLuiQbbJCsMLx55PqAgOB
7Zg/FLlkbaD0VmhZHBGiCgyrPRl+s+1OxWXWliiglACxqAp3yAvSTQC0wsKrxeeimQu68TWlcW0l
toG892lU8CaoiG/kIyTZAlOK3r0hQqE6ZjLXGth0gixrtpQ/Zu1lGSW/Lf8LNF0Ti31LNTzYgeyd
yYb7xxzNdN9JjUyHUrM1j+f6NXMu55Wx1YRZ7RjSa5huS1fxFwl0DE6GmuM+mVJmubPSH+yPeIVJ
gAQyHAt0oH7nRZ3XKJpqM5r6Lr+0bTcHYL6kchJI88CamGDp7shJYlqoY8uMfTxyI0SKT6wb9Fdy
p292PawZPHZ8cQEDgcVFqeX0Ffzh2UnaeZYPwON6dVH+yJ0wz7N4YsvfzgMJOFEclntQmn5Xgr/i
Di5r2jxbmMu2VHf2fjGnhLaNiufHq33XiIR4A/vb0KXxpqJGq5xPtDFsJTU5guh7UprnSH35F0Z4
qlIGIDKTx9Ljceorta567RYy20+WLv2md/1oBsoESfZ4LBwLQhCaAg2LvKJmjs6rLliVaGo5XErh
51J6lo03s5gwMd4hmJBEICawCWvEjNJIc03KWwtlcTnag0bN61lJU6m+LE9LMBaPp2x82MeGRluR
EFqrTaKyfZQf6/g59v7I1o+y2T+2cmfGPgxndNRCNAv6UylF+6r8IYe/TGvfT4l0Tc3YiPBZC+IT
tUpm7KQ6VbNXuLwuM2DgejnhN6bGMlr9XDh7wTlUor0RvnnazlN/qdmEzsPUogyfcHUioWI7q1bL
dHXeQfN3LIoYPV+qf3haxks/kncJWoVWKxErMAk6JwmyDPOLqh//28oPy3Y1lJBuARUYaLRXaECJ
hd+QCNJ+ObG9him/vkD/GgmBpSKJMidnNBLwAbmQi3q0H7jIbApna7GmHffxSO4uikkxXuNS1MG6
fRwJDzlQzQii7IN8b8IoG0E5KoW/yi6fMHRzPQzDkTUcjGKQSFGU0Wkx2lQSg0t82of1huxGWG3M
BjpnUIR9/vWikbWjzgVL5ryX957xJYbgW0lM50xlJgCBaUEG9njoYzL18QeNzta57tWL4PFBQS/P
TpCghZpMqdd3SyGnsQ4xlc+PDd6b6+sZGJ0xJDA8vSIptG+thfw9hV8yMalrTs70sGbjjXNtZ3TQ
eqMgaVr4p30Mi2kCcpl+O9BBkL5ZC0j1LBow4/PcoAPi8fjed+TYsKkY3HqKBNh7vGMbM5ZEukNO
eysV9rRPgqs7QLFHPwD0fcJL/Gz84KXYbpK1vkkgbSINPqUzcm+OTdUc1AwI9lR9NMeREmjNBQTf
PneDZhYIaKnQ36+lU0MdbpCboWqSLtNnoKHsM5rji2R6QA/r076on0n52nCmnXikSV892ziqc2i1
APSdnIkJHmt6GDLKTYQzukiApcv6yCXEQLxKEkyXgwydh8g7toIbAoHmqH3Wu1cpeyIxGJGwaYyF
Kf84F6fDsBYAYC6QhOVLsh5zrU0mvurmjhp91MgZ1mF4OUP8djk0tF9ezq8hdAgWBGMN2Qspmz+e
ghunOBgjtlag17FktDM++qscDlAt8ZgBw38m82OX5e9/bkDn9w/SUNAwjV9KpCyBGGn55dBRxVMU
iLqFr48tvIc5H/YOY7g2MRqD0J41k6f55UA8ZOvmJlB/MeadGs86yLspi68gAmkLa2Kd/h92eYkZ
hkYAZo3OBjlfGBDT9nKI012bf4UU0RWG5j1rL5iQIf04N5BOTqm73RxIBss0GigEInRCCPtxwSoa
Wgpq+v1BgFK6TmiQ4EyCXNmqwcSZvGcJaWyJ1yYSGQiHfLRkFp5Xdn4hHlQfAnaIpbxoBXs4QKkJ
BespQ+N5tNJzrPon8dDAMbCD7VcgXQl/Lgf3tKovluk+3jB37Rky+fn3x4w5uqMvJBd4EZ/Fg1zF
9ql+sYif4MgvktVjOzcXoqwPOQJVlkmPGrI8WirNB5sE7kWkDd7Y11q8qItXvyghVlIpz8iHNhNf
HluUb30HJg1iG7ISPDrGDi2hw71Su4t4MDLYVU+q8KPydPMt6Sn1JLB+PWmqkq0rynZrteqlX2T7
iqVKFtSFMbbaJRElrV6iS9j2/Ch5Otdg3eFw09bwidhNnX+r6XuhQVurly30FHZN6cMROmGXmFq0
gtkz+EqjeTBx0u5NpEIvDLRY7HhZG+1EwDQZbSiyeJC6l/RrFOMHnb5163KXT2zFO2eaty1MkeRZ
cIfSWIiVcoyQVbnF8YI7PM6lea7rs7BfK+bZyeHYOdOp0/WwO/WX2eO1u126wY2gaW7iJA0Cu4/H
LatiGdmOc38wdGEOBwIcIMK8TdYB+LVK+fbY2LsY4kef+dHaaEpp9pe4+dr+UP4EmF5/7X9JL+La
mkdzz1VX8qr14UG0re/Jxn9tXvN1OX/8Ae9yNzcfIPP85t2qafq7wNxVyK8KEPgARu0P3dp/ppzw
hFiksNOedbdf5J924SFB29VaVctoCyJrwvhNtCEzelUxkRTX+EMePMSV8RhyJBDCRn/wKyic6LB6
CnRtqUbJFymh9gvbMwxx9Q+0KBZ0jrm10n/5N19gkWhlX8sKSYKPX3CWNdDwsI8cqkrgcJWfyNuu
vLPbRdqKdvVvNEuDxdfN2G6Iax8bv7fTiHiQ3takgZt15Jea0O+jiqr/QUmrV3NdGY6Vpi9J/8fM
F//J0vsuvJrngKo77Sv6+57ObJXOeerx66Q/rYSOPicz/fTY3q1nH9JGxOokOjWux9G6pgqwJyv2
xQMjXDe6N4cKGmaI/NlsJyzddRSkf+n65TLm8h+ZIukc9KqY4JP2hZ7R+PEzql7RhYtoeRO83C5O
4qzIjCn/dHeEV2ZH+waGQSWJS8wKRjUv20VYlzSw5NtT5L16ngymfBb41dbPS5iiXbi+GqFbh1Y8
y8nOl1Py40NUPj7E3DZkKA0NijZ9tJPOctZmsLSKh7Q7hQurPf9BbqhbnmNoAh6v7L09ywtIEy0J
ISNtvJMSOdVAszJulfpb3EPTvAQ4mXdvGj3Mj029pzLHo7q2Ncp29eU5L9RTLB46raHrC2UZh/Lz
UhXSN0AVu05WBCdSz5u+KI8UtZ6SXn1JTv0mgtPKgWc6mlUJYGgNkn3bsODsSiWFli5x70MWHfT1
0Q8lWAyFsnczMogwXFCY8aRfgaktZOCNTiF7M73tAGXL1YTjl24Dfkq1cF+YliiT/bRGgzOKKAR+
WhKUyBq8xkq9a+Lms6j1kZOc0twBP/kDQuRVVqjfqA1uQzNYn8pMpo9YWYLL7ifu9rvfo3ADkCxF
RNgaBWOEnmTAvUY81MQSdqfJkQO2Vp2wcue4mgQIGuo3Cs89cpUf/W3eWOhtxYJ0yGx4XdfdIutm
0R48cFTMob57vINuD+lHY6PHbEknv6AovnwwS/oncnmTGLseiTWQ2+Lysan7A0M4QKcupIiyNXII
ClSQSk5Dz4G+kE6fR67xLdhBx0XD/Nv5Xw1MUyxZFgmeLXE0MADRfdiQkeZk8B6FUzGAPxWgAa04
j4d161iYQUJYPLlFxWsc8UEtdOr1C4b6poK1RS76RY261cLPFH8iSr9rShcpnFvQpujyEHxe3VGC
dEnyhgfQoaT+/YeWsdDxwy79qYf6z8eDuvVhDGp4DgD1ky3RHC8VtNSa5WMpBZABZMM5tWvgFAlM
WtlpojQgDQHcRyeGMQuuZks3JR4iI9ccn9S4QrZEBjSRQwkM6s54Q1xqqRqvtfEtAUQQhp/ogoRw
dRnT56kEE/LstwebsrnOKwR3bVIiHO2VNKCDsOgQCjEvQNkJcRKq7Yn+LzYKrzhDJZSRwG6OrEBx
JlGa7uQDQb0IMkYFTyinjvz8eOnunehrM6PbXi1pyEe6WT5kJ5zgWgiPsLqCBXtsRbqNS5mzIYRh
ROz7cY03r/pc8KCkO0TK7wvYSCF+rSFUTZNlfPoNYMlWE9TVwXgfHxu+dwau7Y5m8ZKTf1eMi3zw
KeCqifpkdEspr+ePrUjynT15bWY0i4qeK12fSPIhzWA2MD3FzdAim1Ul2f8BFYqiR92ueAWVO8i8
wzUElMk2NuJwc4GiYOJrBmOjA4JkvaWq3D1cC/roNKp1Stt/5xuHC8gdcg28fGHZsf3SUGZQEDez
x4MfztvInGXwNre4fljZsTmPMooeq5AAttE3BVZxcmWOfz7KOTu2prPHb56Copo4g7dGLZGGe001
ddJ7PDP4qCvfRitNSxtbbBzCQloKqd2/nJRDd5E2cfRs6mtLn7B3Z4VhrFAtQkGFhyyyrR8NKl50
BlPZWQdZamYFDCBVeCziFUTuUNKVdtECO2neVEVyDHp+cR4Ts3znXQtI2aQlc/B8xKXDFrwasUUL
jRmpl+CYNN81a0/Lqq1GCwlIXHx2GuA9Z1gYmXJUDoTkCH6xv2wNuqYghCogD2v0BGHKX5ZWuI+X
/97MGCavEktBSJQ372jvZ3ROA+WRvENMyw1QKrEiflwDTG8Bxgcoq5IYotn4iz4Pp+Sab9Aqw0UA
Kbg0vLSJp8Zi7W2v1CBvff/YNfKnvFzlsVM3cxKMsOBvjeY8syBoLQVIqKx+kSVbLTxIwtIPq4kj
d+dSAsBBEM/jjJCFR/jH1aH7hiYpKfaP9Ey6ivZJ7MmqlC/ZTxnsxhYAr5j5Dlw7bpd/NfyJ6/c2
i/TR+Oiiz1OtbuHO8I9xas6LCzTnkC5Y6jdI350c1J/kTan+Drv945lnsiHbV7ifRBjHR6chRMyE
djLFP0LhRONhCKoNOklrCWnKVJ3mzkkfgguOHchC1RjXadDv6i/GxfCP+hZySTVcpeed0Vn2SY9n
WfFVMCcO2pS90dDUCC0VpNr8Y94MxSjYZdJNg1Af3fwuVKKPD89tWlMBeALWiGQN722i3I/7Biyf
rMODEh37y85fntTVxd+q0Z+WBYyj10alyg4vfj6/6P7u1JFCdqTzz8iFm0lwZGFhCU8VpMgePKpF
LjhFt6BTMIDR/BSFUw+NmzX/+KnK6D2DpCL8/HETHbNPwVcW3DwUv4u386xZndag0d48oOoT03MT
aY1Mjrx8h3gs6oVddKy6rwqS3s3vx9N/c1OOfv/Ip0IuZ1S6x+9XW0hHzMKhUbgIv7fN139ux5R1
srw696MyDlnNtqzTS3+JjnX3WS2rnZnjkhL9cgz9TphYp5tYnDGZKueFwJF7WRwtU1poXS3EHmMy
knQhnrMTFKQFb+A+z5bVpWlX9H1ORFm3bzUFOBDRBu4Ab0yK/uM2Fi88TCGQ67eNg5bJrFuwO1f0
PoSTsLWb44klkqvK8KAmQTMOixONRsWw9cUtGWv3vBJ2oWPOxWU4cavd7oyPZkaX2sUygiQSULtu
1mc3XgJelafet7ebezBhUdQAVTHETx/nzAqNRBTUUNzWK7LTLs1LduX+9A/OGsqpza9/ugM/GBtX
hshXopvXM23xMnAtR95Iq8cGbrfdRwOjo3oa4qOL+L4u3SxwzA3wgYk1kW890Ecbo+NaiBYUSV0g
bo0X+kISmlrov3k+b5i+z94+dDxG1rnhgaT3rvtpHT27W9GDMjc2zcQhu7lx33fh/9bOVD6uXY30
b5F0kbitZhZ1Bcux1qFrTIz39tE0sjLsoKuQr6O7poJolB3idjNY6+amq/60ZZtc1sR47p+qv8cz
uvQgPkuaNmI89J89Ra7gGEd5KbhTZu76ias9b46OFRTGdBunrGA1A83jkhDET6Tf28XUdpSmVmjk
keDFgEu4xZJ3tJbNbDjE9Jcc47f8ydrJK8Up5vJntL8sV5m4tKZOwigaQ8AeHjUZy7ITOPmTMvOn
53FqdCPf0RdtXNDPJW77uTVPzkvlB+G3kz6ptuRAV+roO+sAYavVuP7k+O5vSzKaBGSAWYlaPm7L
Io3UUAtOw7ZsZt765MqrwgVHMkf7acKr3D4uhiNwZWvkVmTZQ4gQwYbtsIiXWbw0lp6bLoOlMsvc
0+yxD7vrX66MjfxLqplKPzRObVfPy6kbcvi7HyLm0UBGHqMkaVUoQAG2LTsxnCXs+849zxze5W74
+fE47h8zXTdAj5AEoBL2cYXgw0kEIS1EMOTxEsaWWf4UH/Kt50QTfmPS0shFqQKM9IGCpeGAVbbn
wv+1TteeM3WqJi2NXJQE2bFYDGPqZu2qssMZ8aCrbspFNgFwvesLryZv5KNytGlO/iUffNTZVZ3h
ujTW9X+furGHSptLZmoMCHbE1XkVubUt/XEg9Hr+j7th5JDgA7GkSGFA5RweB7uyrV3sSA7qUhO7
YWrmRl6pQfQ+9WJG1HArnmgaIQZ06qM4MaC7zu/vBRoXVrxcaBTdYjxnd7h85RVFfGfK89zx4qAC
CdglnBy17NHqANWnPEqDM0YCJ8LIZZP8i2P6wcZoYfpIRYDMfN/S8Ay5dm3b2UpYTd26d+brg5nR
suQWAlg0mgzLgnKvI3L5oUkxsfa35TeAdlcTpo9uBR8OhLAPUfAubNr3nXqDzqgb4atD6MdpJjk5
5pRJ5danfjA5uhwQ6VKhm2Jgyl4/Dn5VcFKY5O3GFd31nym/cO/eoxxs8boh5wFqbDSPEtyAUdYa
w713XuVf86czp8j4Hrqo9k0M7TbbN8zm37bGaOsO7VEjr99tJbsW5ubnDm9UkY5AS2wjv3h7ycl+
yfZpLT55z5POdnDbo9vqg/nRzCLRV9Ib+W5+cOsnF/jo+2ku5mgzOAHvvAknNfzGG4uAHUFqMr9A
g/n5VawrS7p0gqKPyQ1t+suf8plqnx0k3x04jic8/N29ymsVXCgJRE3VRhd9XZF+r6tY2iYJTdYB
ZX39qPEE+9J3R81fV8lRBqGkvCKRa3e0fBuCPjXeOw/M4cH8v08Y9vbVeKWgCGO4ZiWuM9k5udYu
/UGDdffVW1JXdcydsPGc7IcoTth9byEcz/O13dGF3Z81AUoM7FYzYQ+zeOmGrun0m27HvbqRP4VO
AoU24nWut6+/w0nlVlMFvDvXBIUzS+fdSyn0JhsC9wtzD9aTt7WGtq8bvIbP4fPgZVFcmicbtNtQ
Hgue011px+6Uo7p7tK7Mj68PoTqRcEN6dBtstH3tbsuNuq434XI+l3YLxHm/o+r2p2frpYuJPX7v
VGmWrtLiSXMD/x6tudZlsnipWPNjM9OW1TbgzveWgxuRbflp+p3wnpO7We0riyOXJertxVfCWtrC
rYdO8axzjJduMYQ06bJyLjMeliRsYK16Oq+6xfCQ9Za9Y0Ho/hNlxZNdzKffR/KdUBioy/+mQRvd
FJEQ0lzcMw3WUtubR6r7x2bdz1GBIdhCpj79Uf1Ein6RO+ha8KAveFhMrMSdSP/DJ4z8W+eFEdxo
fMLZPbloE7jZ1jvIq96JlukWYWpHeJ0KKO49ZT7YHDkdnmuVLqCPzTLkuR0vlfeHNj3zLnCV7sVa
ToxxmMYHaz9GGhilonWKWUrbb8pTQFx+ZpPljuVOGppaz5FLqdGKT04iA1M4TtmucgQHTlgHcpTO
RUt7NTGuiVOkjR4CJWQsXj+Mq5sN73qPICNZtwwvOXj4C/9fPUI/rNzoRcA7yyiTaFg5DsvwDD1v
Ksd4TpcXF2z6VBQ9uVFGoeegD6MKHpsz2LRuskPQ6H31OhcuonU+dSFMTefIKZ3rgTXewEU0XETt
ijY11Njc2oWraiavvKWHExCOGiF27hhsHjTCyXVNrurdS+HKKYw8lelDY1DqrCqKvO95IVimnHY/
OCvVhfraqQ6DH7BcYTKZpwx37YOTMg5ddZQL0X5ifc2jty52uMIZSps7/3PtApNm1vek+fZA3pYW
urJ2uz590ku3d9Cqb21j3bin3WmHgOu/zAFe7z195KmQSTctrWUzZLNP1awix3lYaEfRnroW70a3
oIYtSaffg7B6tMnpso+jJu6krb7tfxrvHgO14hkaIcvJRO69YO/a1miHl0LT6RXsJ+9pQOnlPO8W
7Qo1Xfx/uvQPtW0sTrvhWow40FDG2I9dyLClb9f776GOtjzc4Q1KB5hv1vBgOiSOufSiKUDr1CBH
OzrSFS+E6h0/5RC5O+k+PA5uERmD/b96CV1N6PhKxddL8M1ji6o7edX21XPb4fZk+WRb/XePPWCW
tCwAkQVcNtqVJ+VEguki/XVao425hTYef8HirVrOgzkPZo+X7G7URsiow8egwmmpj9Ys6Qw/SRF2
3CKe+Ofsyp+UevVauNKi2AiXGXRLy3ybzYNtxkNTWGhTMeu9xcQ7QQ1hyBDzjSe4uUCDlKCntrU4
GSY7FNyrA1eWS5Q+9Tq5d3Ff2xpNbtGY4qmGe2p7WfBi31rO+bm20/X/xztoOGfjg3BtaRSSQAp4
rtSIURl7yOK/t6/GMuJCNTf1n/J7uivmKkUAz7k8P17MW9jG0JR3NZujxw9+BtLclhEiDnrMdi0x
qfbkueUfY+07ym/RrmEambB5dwXB0Q2oKGQ9x07e8zwpLrVG5p4T7Hafrf0Zq7igT1p8+jcOxrqy
NVpBCQqZsOhrdstyKIaGv6sVgPaJIPbejXltZLR4raaVUgwh4fuZH1wnYf1CI8B7PHFTZkZrpZVV
NyjCDPMWk3tv17DB26C4Jw743fvnejhDnHL1IC4vuUzBupUp7Lb76qg8+bOMTFW7UD+HE/3yU0Ma
RZC13MlGj4j3ew0Zae3KRS+Z3T61QpNjGt2pIXecSTle5k4d4n1/Nrjls+PZ0rb4/HiZ7uXH6bH6
e3+P7tQYrcxM8hlU6dJsswtnAeWFYEnw9h83xMgTZ2kP09KwuaHr3ww5qcHvM6gpNziswo1zuhrQ
6P7MMqnSB0VJbunhTouX6vfLbnikQqbowqzv9tnC+vXfZtEYvU2V1pPqKsDoUHIVScwkTr+Gwc/x
JvzRexvYaHhQtYgKqWoTWYAxZtpIYEA+qReZMmG3i5eAGTaK+7MGBdC59IZ/f+OgzYqXF989Hqem
9k4A9MH2aAkriDUTGiPk7dOX/CDP4qfehpPbaR0Maw7stbNkflpMze3gKR6NeLSgtVEouXxmxP2G
si98uSTvkcHZJIfzTifIVF4nFvNOju16mONMTwWxnaydGKZhbyXXf8rn+9Vhlu+qw9vy18Sc3vEp
H2yNXH7Ug39WIwbXzNCM5cEWbyK7WWoTh+9eHPTBzsjrW+dzCB8vY/oCefhX0RGABfSr1W+AvvbX
r/Ictk3E/diuU1A19c7qSe8gH90A6T+GeVZhXMvWuWAy1WaXFOVbfIoXEwt2546WJdBLKt0KdLup
wzdc3QEhuB9JuVTDkf+r7BJv86d6N1TpJ8EV98fzt63RJQDDtwLN8mDLeU/BBjbU10NkN6SeqMm6
ljD5yLq3IcGqDkBpC7yfOBpfE17KppFKeRvpFS2QM0H8aiR/dGOSdOKeIVkEGgtqUhlo1T5OZJM0
cSJFqrxVFy0veaqYJNdWz6BjZ/KcXKMrcoVPLN49p3JtczQ4LVZRgDlhU9p7x+S5+ZSuxJniviKY
5JSz9NNpl7zWO2XWLR8bvreQ13ZHC8lTJBNQGpK3sIwi2DCvtN+PDdwLV+kL+ns2R9c4ijG+ocZY
EOBiHPiQDdfLn0QPaZZslra7ql2U+Y8mFVa59tks3BIJ4Cn8+T3/cv0No+sdAk0prekw2IqOt46f
fsQzfyZuh/sJ8k7caOdSxkB2E7TJ1Mm/h6X5MP7RddHKDaJyrSJvEYydxbt2pWwkWppbu7VPNhzC
F1efK7PSwd29Tkz91KYa3RmqlMs0EQw31Y/tD4hp7dfnxeJAYeC8eOnsqSrUverI9Ujfve+VA0oy
NhLaMjy9HH3Ruz8Ke//t5K7gROFy1LmZy+E9/dTZv/7rJL9/2pXpoIaZWrowyYg5UacV7H61f10c
hizId/STSN4ep9IGE3vqPVF/ZVItZeNM+XRwtx0moznEomTbp14Qt4RO8JDCtjFwANBqpIyZDo1S
CNGJ0ob9g5JEtGnn+/k+tH//LmflDKmm777zZ2LfDNfgONa4Njm6JpUaHvTQZzap1QKvyNYFaZ56
XT7ry9yZrGjddUFXAxy5WwTR6iYoGGAQkJGeb1/996MhfxF/amvBzd3Ho5syN/z8at1kVTDCJMSc
Fmd2L+7ULJqw8H6bP5q/kVO12gjVCe//7kbVUWfhLHNYr+EEnJal8wcdogmbd486XawWcmsqzQUj
DyeQYoE3QJe36RcfXcLWzT8Duy2UGRLCj+dvZInWKADSmiYPZXy6MLWRP5NlSGGtVE7f5pDiv0l4
1D3KccvHRsaR2l9WBpYZSto0vo0Tqp14yqU4V9O3T8Buon1ADR2GMgQRnDW8mjYCHstu+eJ0tpRO
vS1GcdSN6dFUWoLh+ydDSd+e3HnzO3B74FLpvLfNdpXCMu04f07b7EeXz/x5XDkT6zgmwLixPppe
vem6OK0ZePmzmuUhrbSJ3bw6yidQGVYzK+fHzj4OhZrllGX146n/yzKoNwrcNIAr+ujUh4oQIBMd
Jm8n5SdqVWe45/UisKM+BCdsmp+qADbJE+TGKwity0EjfIqK772p9urgvH8CPg5mIV2mxDtOMxnq
qYNMvEzezuh5mYsKsWpIC2by7AJHunP5ncTzCxoy8aJXV9Yi3pb7sqDSrM51RN430u8+mcnLqn6K
wmWqHR5vyVFU+Ne30YFpmhp8M5Y62hZd5LeIJ4rJmyWhFC5kpky3UIrpKHeQGpyq6Qw+4mYqaE0n
jqcvXxxT9lxKSS10S0vekvMFOYZTaqslyjmmtHg8rHfy1LEhXAZHGlu0l47iM+USZ2qr1+mbTonq
Bwp3mXCgdQcuHfETPGuFLf6ucjjxO+SW1vGqDOZCOe+5D36ezwvaeozIPXmzPoFYf+2HKEat48/y
Rn2mxRdBeo/C6R8/mfWxG3THx58+7ht7X5LrTx8tCWorMVdHk76ZutudEzp4UM20T91WJJx6EqJV
WtjZsttPJZnfiWBu5swY2nEVGjZuWGrCGFUo38AHerpjoBFgv8aAN1v3AAmeA+/WZVEjXW8Xv8JF
9TYo7qCBWZMc+AktdrUJ1VWjTSzjGBfw11xcfdLozgHxFwTtmU+q5+5lps4uv+cr/bBIuUt/5n/U
JTd3Mqe9aUHH2fPjdVDueQ462v43HaMtFEi1ERRSn75FK/0Yf/+i/tmHz8aTvko2oVM++dGinv0h
Ueisk5dwrq129LjuwYjw/+eyO5WgHCcO36cC/2XRS08b7w3Blihkl/pSJNmbChFmsULuC8J+5CGT
L20riZ/qELlOV4EinZe+HKYvTZ+In+CZT75kinXyJ+6Te36DJJWm0OvOG2QcJ14CfoYCQ/bW1EE/
F6ssRZg++VnVovbSluJUs/iw50dbEz5mWHxUhXQmbfb8/Cq8sc4GsueVkb3RUa6uzFCS57lYSK4h
oN2kFGg8nsqTOrH7xo+cYcphXee1DOJThYZ9lMCRL1Is5U2dvcknV9fsMppxJMtsqTyXgHQW0uVZ
dYttqT8p0tIAv1FSHJkKyMeR8l8fQX1LhcbVUOAx+jh05RJcZC1vsjdhqUtbGXVi1S42BWSMF5tZ
B9i4qtRZioRSM4cONP9prB4fhHs7DydKNxK8kVQUx2RdauDLRqAV2dsPnpiFk3zLXmt6JcIfE3bu
7CnsDESyKkK/N5dDnspKLwaM1AMnwkCr/rUIUKZnNxUxWriIZiBOJ2kQvQp2U/pO38+0TzGkM4X2
T1sb36cdJJoEmcNAe3QzaKQ6T76asvblvM7Wb+sXwV2rm8AmSPn1aSJTeM/n0yEMSY2oiDpsfYMv
utrfZRuEZ1+7ZG+xTWBCCPBUInqSOtoOCdnGNtJ5LthTodGoqPjXEHEn0H5DQU679Eej6C8IUoMS
6Fsn5p0rFBfDlhtJXeboBdpCll5so0UG7BSYr53le4u+FadKcPKdg83hYrEJPUzxhlm/lYrI4+Tz
DZ4nfj6HvvArPSuW4qZIL8KTUGZwzRNAda/oTFLStTKzMnZerFnolHptHLsxrblI451PPnLnl6aJ
NjS2VbErXmL5c5or6mekUumHF4Oqoz/eCCXuDCOTNn53Ei3bkrvgk5fL2qcyrVqwhoagviltmk81
Ed+7y+jzRB8TLkbapMdQvxNCqKVnDXKx4Br1GXpuRgspUmyjcOMIxQ/5K58jrGXFzg5dgciR5Og/
ui/FXPccU3IgS7N1sZ5494xxr8MmgCyB76FBnTBwTBAvI3xZNoHkvw0aPAa4v1gG9KgbizMaYmuf
jpQOMbbTedYru8fn/f319tGp06+pwU0P6BNa53fPd7Xpi8ZXzRh96Tf3y7fLLF2BGKhXgv0ts78x
Efa+ohWscDLKmOaK+962nRf3z/HorGniczcb3CCls5P91XGWR/5ZXuyXl9R5yR1E1UEmrdfr/0Pa
d/U4jixd/iIC9OY16SRRpmRY7oUoS+89f/0e1re7LVFcEfcupgcNTPV0MDMjIyLDnKOel94T9zYK
F4ZDTwx6VPHtU78HVMg45xTHuTD5G7jjSFmtQ+/J6xZcz/21uBUzyR54TirINQCmL0iz6W60LwEh
AgAhTOxaHKjcHx/EdIgSOnArbWJ93DSH4wkhzW21Xs3WEkHjzW+23e12Blgo1j9fvUK6TaeS7fAb
Pi11UszcjFv5E0PENFXRAq/KuWiiiV7vnfFZqiAeImv+6emFNjIiIqAC25EKzP+FOOb+QXIrehLk
yWwoS+EoGrSFfPbLhIcQZKqP9/c+kLyVMR72lZ6D0saNYVacixfZeZ0Tv1q4SdPUzP8coMCNcDpI
lQBd5VYCBVazduBS6hKvnKcfs9s0mz0ALb9RzbYErV/Ql/tcCdYjIDKGuJGTYbJndC66DVfU1AXQ
WaSr1iP1Wg8S0fyzEl9aYaEyP3tCsE2jm5JAg8Hers1hC36g+gbSBEwdlGYsPXNoB398RDMxjkID
4gtGEJebRlh7K6UfUP+XE4q6pHqox6a8lcnm10XX71JSd86AYF949LkDwgIPrVtBIpr3pLJzqEvn
xkaXbYKSI2W5y6v/PGTGiq4ETfaNK/kU1LAQpCQt3m5ooeBp8MhKxKe/omhY2sA5i3UtbmKxyrLm
S6dQqIsFDklMprBHdIsSvK+/GFVPdHUjWgsP5blrhZAUwDuIlwAwNtnJgsu5aOCxwEhpdBFkeQLe
7Y/VYkb3EAAyY24QFU7get8eVhaVFVh0Y9eOxOKl8IstWGtr4vmx/ljOzI1CHRXkKVgOnhx/7b9X
FkKWgjZohtK1kzLdADjn4Ajhq5L4n1zekzxuDIalF67VTFZKuZE5ObCO7zyPk1PX3hkHYO0DbAC/
dcjAr4m5JnC26mbl7CO8ac8L0e7fpNLE8d+InpgrphDEsmoh+vWVVp9F/blVwfe4EohmGGtFxyd8
Il3uEuQbCvC/WbwmYoBLrUxkCcuVlWna70JmdkZ7b75oVISrA5AoTgmEKndt31dW4gCucYHe5h2j
xUWlliW7sPmz4mBkxlcVSKXEiV4FTCY7bOy6dghSZVb3awGYXKuwsrI0XriYc84V9WWG5zCqjPTn
n/O/WhrbhGXV8bJr15tcVksXG8qRRCYYLz1UT4kmOGrpkAoj28TFLKhDeOcC+NqPNi9I+uaUC98z
bWUffdXN90y8B9h6Aa9Nsa6NSXHmdRegNcIAbd5vgK4h1VnwjJNy1p2wiesFw64QNqC1t8vBzE/N
lmasDwGJJGHX/6fAU/8jC2CjmOFCDQFZx1sdorqKjvMw8mwrJruBMIzef39bzxFyU9/tiluCp5yL
2lBI+CdvklMPHE9oaPSp222wbioLkIeh5TWGBMZlmvjOCvkBfwCWfaRFHqdxvNX4B4Z+jZU1W1no
ZKJJRm2kRAdDttYl29CRFuKevwfk9J5ff+Eka9N70eDQTeDZmJkGx6GBogeQYgnCy293o+6Zd3ac
cK70n8vhYJy2FDq81fNRe91ZqzP/6R98LVFXjv4taS1pyWqpP27+avzbwWkHb8JJ2cB7oWezghWw
pHopQQCLOXJRDaQNsKnTTQ+QY7ZYs1p07MVdfikZ0n1UJypRe+mYeQvJ+JmEE+7G1QdN7AJyI77f
ljhSAXQHzhtDMbqgrDgn09pKsYXUSIEayyH3RBfA7N6UmQZ+XeWnkHdgqieRs1QVm3kd4oMAUwDC
EGQlALd/q9MA8elyAFl6Nq3KG14vzeGFffJV+rXVYs1xMIhJL9zYOVd4LXHilvqEVeLKSz1bKlZi
rvYlpsaT/h2peW8phzm/3ShEcCC0GMEKJzeoRoa3EXpsd84bHOAXYo0/F3sP846K3u4jkmiSdyhp
FAPMAbTRJMIc3OWx5583h4I48sCB/A4h4e0O1yPzODhAceSVOYgF+n+4TeB+tK6as8jvJsE6lkOT
dSSwxZeqsFSSnAt8UaUGkCEg2zi4oonVEhoRFNUJ5PemQPJfENQHBMzRjKqGxoLfnzbN/FlIbDZy
PSAbADjgRL2bAcS4edJ7NmZtDbd8BmN47HhaQx9Z3wrEke9a9cHnyb7lGXEpjZZUQXpe2PC5mO76
IyYqPWTKCFQ3eHYtnWtZVeQVg2mFjsip1h9D79j3pcakPoDdjH7N4okvFuyCD/xr3JgaRvR3grIC
5htwbpNvCLOBiYYK34BSqBFHGlORNwyX7pO9bduxEWoYWyC/MHnH/2bxYyYZ+Mmg85zOkHelIFcu
LcLiqbEuAWKKwqCL2ej6h6B+p5/CQup41kchyPm/8iYn7pcSn3cC5NUbNLMWl+Qp1KuttEp3ouZ9
FCtuP2wocw/WB7BmbTxSf2KWTF068nE7p9uNBgKg0+C9KgAc9/aOFW5Rs3FU+uBwPYP32j9KhQ5y
N9bdSMo+DrfuN7Xhlpi0ZqPca6kT7+d7AnADG0j1ONV4fd95X7VZqiUxRj/4ipd5su5VCZ09oq8/
iUQkvY9i2t7eg9eLFMQ+9y9WvaB5c9ZVxnw7+CCgeHfYggqIjZVYcjzbz0yvuhS1lbBvEoZBu5Qs
7fpoqae7PhoV5PYkBsQTk5ga1JPZEHE00nut7hN30+98IoOhds8SCTxx/43vhGEZ+WIxzwEk2NtD
Vgo0oHIh5dtp7eoC/+VKhGP1rAO2iWLU4hOdqj4G3NPfChiF2zjQQOCtirwaF2akLD2+R2GTtWN3
wYzHy6gf3gG5oQyW577LBrZSmWK0Yuhj65iBsBBgzTwjMDSOTAwEjECjEw3ruIDjwJcd2E21oTi1
4rRQ770nefh+bDbGv2eyGrSrSDyUBpEA4tvbrWX5WpYrgYrssM40dBsDZZbw9drfFdzKZ12CLueF
h/fM/nEoKvIYJQMABJ5mtxJ9phG9sFMi2KlDtemNxXGjGeW8ETCxwEUZ9E5SQ0C6H6xEY38yC70f
iPfQV6xc2k/KeLyF8wtCphuRFFpBpqCeeYIQoOIhj+9JU74I0j4ZNkHy8VjKTDkFiWmRE2HbgaNw
x9LFxHHBlnkQ2xgMTQtSaRIJLtW22QKMdYs39UBODcn0pwSoMkmiV88M0uTn1eOvGJ/vU3W5/ojJ
xffQ4OQ2NT4CjPE6j2mq1P18LGFmN1EjRPcgjdiUg4W5VY+WrSWmLXM0anVw3MPaByJqmx/dBS2c
WQicBo9YBTCsIGwZP+Pq6VwkTpT1KRZSNPGzRFeywRRFpj9ey1wEdiNlshggMfEeD85zO1IOTbPh
to4fqWDniZhdn75yg1l2YGBcisXui3+o/FytbeIT6wJUykPmxYjsQ+ksDL/lcAzyfeJemBLvoXXQ
LsQCM0YEES4PIwKISzSXTDKsReorTRKGsd0KpK5CEoSnvnsrKqNj0TjoHZfe43c6AoMIQQAlRtIY
L5fJ4TUSC15BMU1svw+AkBtlKBuboEny1ShkFxTlzhBPZE2OkJeLuGOCMLGZUtICEPN5tBGjBdwH
yVFNfz1WmDuthDAE0WNaEjBUWNytVqaJ1JeSj/4gcCUpbvPZFOX3Ywn3z75RxNj4gDkB5Pqnpcps
xN1hmAZ9imis8FATal5fGUDFCYb7xFoWtaSMdzE55h5wvdBiATo6sMlOzorLQNQCEocM5W8YLIx9
U4Akc8mPiKnvAXAfCIYfr/D+6T+RODkx1OHFLqS4zLayzvoEP4TZoBv4JzAaArIz9ViT75Uafmnp
0m2fOb0x6QenBlRBGh2Bk9PzHT8MXD+38brR3hULUEKOQVxW+6hMJdAWm8jvrh0WimYKIMTDkQp4
bNzKc/1UlJ2uzW3eTFHs1j0DXBxDSLKfbiGpeRdbTiSNLvfKWgaxgjSjBEm1/x2J2rmmybnvF27a
0nLG7b0SIgQUmzSjkJjwvZrwK1EhtuxoCw+lJTFTFyZSIVs4TG7n+th4HCARreihR5g34eL7xmNl
vO/+GHcOWPEoMsgwWH9e/WpRiBMFkN+KOdRffJffjfhdKff1Ghio55ZEzZIK3sU+EMej3k9j6JkH
g8FkcWLllVWGvksbfa8SsfyPPDVKXnsRE4LRQjFenHG6T7SMEkfaZpZFIAnDcntqtMNnJXCtCxvV
tZ4MeO2BsweEOgcJWSsMGfAXjBimmuSoTXSuqFP0MyxFlPeJlsk3TDSn8cHEVoJBzMY0RT0Ch2tZ
TCpPBUbHZtMJC3o67uFNDDSRNtnjTJIaJ1e6wi4MYLhbS7Ckcxb6ZkcnFpMuPZlLxbKwc3+Ne020
nSHnhC7fulBbcU/SZZHDcAy5H61oYjExHBeyqVsXdqLsBNFsXikW2hPEx9zZKCXaZslSKnBRbSYx
SiBlQlhxUBsu3TGUNsRoP33h9Sw2gq8MQzcY2QcIf8yiWxqNgYShQpV7Q6uMsHhl7qIlHOc4oTcy
KCITKkx8btWG6ECk4tJm3FMMgCg5IRKzGRy1Amxiexz0pRr7fcc8vCDYmv/4k3D3/3JpVzYBMXxf
+6FT2l3xGqIdzo5eBKQk47FNPdjLRNolFkjTho1scEgUPbZIM/EMSKJgj0A/xwOffnJXaLrhgkhR
SjurX4NabTSxOccZkfkFOTMuA1RoYyuBhIgGQx4Tu+DVscykcWUHwWngVpLtFjsoUku8bgGtgxsv
xER9QQvDoC6joDoDztNbUciJ5GAH5Cqb1mvkYD7RZyQZ7sa3L7ugwIT1x4ZF9gXoMgAbM91Doqr6
6Vz8WJipxfTc0oDiXPyBz0EuCkxwgEyZ9lAMea8ITitWdlSrHtg/jTjXk61vSd0vTnYFwEpzUKyw
WgvDivVIi3w7pfF7+Td6LcIFh3CfjoSuXX/M5Gq7gx80bSFXcKrNNwYJAfuHNlcCIGmEYah4EBKi
L83TJdICkc5aSt2M2jQ9GoGFDiDQBAsOPTkapszEhsr62i5EsD45CjeocQZC68c6zc64PRGdjngV
j52GCPBuNaBoY86pgbZmF0NBwBDEPkfFeiRyJGWsB4DtXHmAbpKIO+h8a+Zopi7B/x6Q5kNuXzzZ
CnirrtXUe3v8XX9Z79vlM2hoxrz/+MTE7xNXgcd8UEsx29kFQ8STAz5osyl07gswRyuw9Q2u6fGk
z9Q23w6s1qY6wx2igMT0Skq0NrTQDF6bPaNl5bejgU6aV8DLqTvDd8gO6uNvndnD22+d7GEchWnI
uHRnl2QHrUSC4R1Vg7FzYIQL8PVLYmV7QT1HKiKJ7wXh90HZrfCJmiLL6MtpPnR4sr5H6q7XkbMM
QfnwOSZPLzuFvL/45O1DMBnVVvcvHwvy7zuxR9q1kZkBj6Px+TVJSlEK3yVyLnQI08AyEOrDKkb7
YVhoCQgFXE0gLWbsHXVB7L3hupU6uR0xp1QyLyidXXX7XkB8FpVg0lzFzFJnEnd/D28lTaI0FkyU
vF9ifUZMjIP23qudUesDRsUqtF/o6hZZ6k9AMpLYxPg2JsYLotKWCmtNlvLU97Mok70ev/XK/SlJ
3Ik543R2/JxsuRceMOLD6hRBlAd7lKsVFM79VgKiHVE2ACrGgmeaYqcAQe12Mya3cmDQdsTU+AA3
/2YqK/FIxW/Dmids8hYG2dj4CUhwsqDi9zYKUhnkZUbib8AKT5IklO8CDpShsGzCfBne+el9TX1V
68AQSfbxwUnohnUOzp4jkUm7ZESlXPiAe4+MDwBRKtKRcPuwSLf7Lri+wg6y29sQ30dkh5ncS7hx
yemH/zZP6+hsYlYQk8ef/P579Qso3qWi/P3k1rjxaE0C2zBmS9B6dfsFFBUFvBPHvf1svR52vvUJ
/p39AaUqn5wyyzTNvX7uyWbzUa739ibSPYKm3+Pq+fFGjMc7NcrXXzE5fiaq2NRhI+wDEBCLF6kM
CRDiFo577sLhOHHiI7YF+sJvl4rWg0wqyqy3/UF3SkmPGEV/vIy547yWMLnSRemkolfkvV3GgJwT
IsJxuLih6TKSJoR4bvaLLMn3seNYvv+3qMn5MX3QAWM57e1Me97tUCxIidUfX1937556uOS7C1y8
ljDqqSPrgaydtUsunLWOVZMQXbdThtgeIC3Rvvq0Ogdkoyd7DMfav4n6rT3enDnLyo3sbBjJxHjo
NEPIU2OBNsZla+ORjPcYDO8ZpppjeeGYZ+WgxRpvB7TLgh/t9pgDZxiCeLxTGXLhY+pTRnBFi2ig
qH4fr2hOa8fCOkZo0OgFwsdbSZnDZU2vhL2NP9QSQcDAoMi2pEEG9P9L0B2MTou9i8ZLqsRvDmtV
tM0xr49FzO7av7XccTe3eQmq2qAHDTWQn91tjIcBE7642VKtbmHTpg3GTS24Crxpb9d8hwdWgnuY
gI40D7314xXNXfer01Eml1Go0p7qJQhyWrypFNT50+q/OBfwXyLEhekcJ4puFaCWWT6lo6K3m7DW
mAjNo+5eCBbStVMI6T/feC1l4iRaCRy0eQIpSBVt4/Fx8ro70PrBeMpWDTl11ukE3KhGf/vgWfJB
Ew3zGY+38q9eNrXP158wMZ3onWgcvoACZtqrlRJJgZnZGcbhBFdlDvsn7piQ7QcIYc4r9FFE6oLp
mDvKv8EZDnOB6G+YXOmexeTgn/7XHZrE04TI4fvjFc5p5bWE0bJfBUBlFohu0GGBZYieBU8T3eeM
WerQ+3+cJKZZ/vc6pgZDiFmpjCDFD1Yxed6lY3fCYX0SkBG3T+3TF09axB4NQB4AsKKOe4kZjAX7
uLDUv1DsaqlSG4DYVcZHVKN9VH4EO3KN/3w3UcTD2w8DlICTmNwLpunyWnJ73AtMb5eJYDi5vM6V
pX7xmZc0ioXo6QFaFdIaGBS6PbUoDHiuZpsB/S7AvYZOdmsMn2vrcEd00J+5arGRPjJ1tTRcNpPd
vBE8ra6BzC0RQfk52BwpPFP88EOrfKef8oY4GJTjV8pT+vl4S+dCCwSJYNyF+0RNb6KgNFMEFZeW
gx2jialPdB5NAUF9wjv5PQwWsjfjtk1vO+Rglh8jqDQeybfbmvRg+SlbdrDlPiF1dK6ZTMs4Qr9S
wVHhsk2cL83szD72rkVOTjKokjSNS27AY8/qgfGNdiHVXb0DvMpwbRLXaoK+h6WeodlXB7JuwLIF
hSrGqsercnUVWjYJA7mRB3sIDSUy8o4mXZhqMffiU6Slt3WtY1p1/fgkZ+oPDEKGf1JHV3wl1a2V
LlFyZ7AbkDyIJGl0NBFLvNrUv4yqxE9gyAUEQPzqsKvHkmfP9UrwxIwWUZPTbAbBrPLkbxhwl4Rv
dPrmcWaxiZcQ0OYC0+tVTpQolRxBUpJRmHtsQQkv/GSpGXXHpd6SKXb4n3scO/toWAEJMeTEz4cY
rHVjThjs3a5ULQNZpFVzyW1KNzHFqPoGrdmM+tUb+scxhomoV5n5G+i1dVxwUrMLBjYxjxlmXNS/
l9bVsTK5w/mtogw2MvWcbFQrzlPBAb1UWZk9xCsx030t05pXeohJsl1z6HPSwhAkQHiTlecKBCaP
VWY2BSUC9hmdQQiogQZwq6xlzYDWOPNomyHrNaWfXP1y+HwXMDR6+FyvT2uAqxgutdiXfO/xJTSz
oWSGHB3KqFP+tLyuk7quqMamB9amhEwVuCUrx907wlEGxkqBqoBAkZ4oTlq4Xl7UQWsjooEnFlXl
k7HgiUlyWP8kq68XkJqjf25TVuS8sh3irT42KwDnSJr7srDL99H37adMdhkdBpkUuWFrP3OEOwD8
gzAGHnBoIYrNkaiOXpsvb5iR25eH8zFf6lO972PCVbzeiYkdlCng/vYhxMv2a/+L2X/1wBBjFI74
Ttx+vfAHYFvu95XaE+/9F9X6x+ufP+1/JzGxiEPIl2JY4SSy/iWuDrm0UCuf0eLbBU4sX9W2keTy
WGCmAZ/deDV4dRinryqXPOkJyjzbjbpafcv6IjXHqES3vvRW8uS6yjXdSkUatQgsS0BP0XiRaoqr
xUqoRgBykcqVEpkecyiEpyix4mxx2njpAyaedahkemhD7C1HXsP9O4oxnnbhVus14TVTp41NtjnD
Ii5FmTOx2c3CpzGg5A1dyIxyrQahGXC+IuPycwpeAIi/UT19RT2tMCz7WI9mkvu3QidPpZiSgphN
IbRVhZoAeO5999mcL+Hxkm7Wa1PQXyIkrxNCG28IDknNjCX4liziw804pdsPmTyYeqFNUv/PtuT6
eJ1b/f29uiikGRM0O1G9BNrJTCwSb7dvqaDvYcPJeRy7Aejvgtdfut1/8ciVY2KVOk/TBMpPrZ5f
gXeRI7YSVWMNHGdA6Z9+JH2rS5jyZwljb46Kdly43YsfMF7/qw+ou6aPYw+nMoIBAokM0R38BzbB
JwB2NLPVEyWpL7q+wQ5Eu6NnLryg7z3z7WFMzFvfy0LcUJDvYbzQaS05sxlAmziJGuQL78h7zLlb
U/o3O3611kBW6k4ZTWmuxyjp7Xj9sAaLy5PObPYqC0eiLSn94vZOjBtXZlldZxCJrgTBYLS1d3ZJ
M8YFeFee0O603cYaDPcGE/0v30fuWzwtzfXPpJFvt3hi5qTQoUC5O952gBpYY6MCuhXoTbHFQY/g
1p0VqpL69PICagpASOhcT3TwBCbEOWQELeo4+tVq4dinAN+IDG8/amL6wiTO3aIZPwpMRQfkGuHb
kf48mV8Ehs9/gs0Htvc3t35shf6eDQ9s/p+OXOnAoHhUHI5yQ8LvYqJV250hYdbW0U6n7rQl1BGq
gC47vEsXrtqCpv8Z5SvJDpB1nJCGZC7P18hXGX2WWn7lqkE4GGnD6o9XOtM2cbPD03a3oihTL84g
r9Be848dt0U8SMzWQInuCUs8u4a2cKgzb7ZbkdOoTfFYKowgMtOcnWMKhr9xVvzBsfolu7kQH/6p
19VmRvH/8WDjrNZu12yHlBwOCQB/XeJszSek3BKRAE/5DDVaZLBYOsqJ0aqUrkyV8UaJsVmVpoOJ
+xhUjMOaChfzKOPtfKSwk/grlJ0sKxTI6k0t8MkrXFRODJSfsND16UlSv+TzWwo7ptm/R8AbWAtq
y81+gARAIhDZjOyek0OV+6gMggRREg9A/BqpzVw1TuHuJF/8VgUB1To8rj2jsrgTqhYpro5vqMlx
dFYreRh79hYbOWdaRqBnV580cVq568tFFeCT+iMfAghlB1NO1tKA/lHH+CJ7pOjOKt4CC1sxe+xX
YifHjtHAOI85HAXgqTRRzeS32M9UJzdjRn18ef+6qO5O/UrU5NRTSVCiRoHfAN7xsfkaH8c0gn9W
/UwwBYqjx7+MdSmgBWvc6v2e1VD8TVEBxJSuUTxvXzi08dIAC2rIT1GRE7t+qY23YC9sdIAEaUeM
CQCxeyv2S5s07v2jL594PDby2I7n49auHXZfh7RNMdxSfX6mJj4qALp50cJEjzXS26gld5LcV+Qx
bEJGShojFmSjHNx+SR/26EjDVIeOGZZVguKZ5X6u8sXxsXtdkGmWVkSJQw51HFi9/YIhZ8tGqlCw
rOlIC6pqXTtUodJOvGdliSS0FGmPVYIZ13S7sTcSp4WmPGmYNvCS3tYoloQ/QQA2bN46UhqUcUHU
vXW9FTXZ3h44VeHgYXGtSpvCwbJk1doBCwsxi6flC7fq/n0NYSiSwsKM+a9phx3TpFXRdFiX46l+
TjDvqi3cppnuyVGEiDoQTgswhpOct19i2q8fUIgFvMY4dP/+7q4ASzCQl/4g12SvHofEeLyHMzYK
nfMAEQMyPuYLMW55qyAKanZdULkD9hDMomgY+zychpWolQb6fNM1Ue1Ab8lvsMiOPOOF0U3PYzAC
MEEYW5jOMTshXhRULfR2UG/6Vs8kEdBE+7JCSxdwX6XqC4ANJMmWkor3fuJW7PjzK5fcsKzH+jnE
InOq42+nEGRuA1elFkK4eywF4VbQ5OoFeSE1HqbV7Wck2RLtgHxIaF2Ak4eZP8Uq1c/SPPggA2SQ
bRy5mQ/rrc5aoB+0ATds2qkhrhpzs2lMkBqdKxW/NqlxpglNeszeLjWyzKk3II6QLhunjAE+crst
YhUMUSZ4g83058TKc1vxjbD1FlR85qGBTbkSM5rlq91n+DJXihbqxm7qY85jiuMrIqau78dC1e85
0tVVZazOq49Qi8zHqj5nCpEPhCnmZZR75Imms3kWZzGXDLbruGqlHBwO/WiBRXExxiHlBWEzD4eR
IFhhgdGMkrgkTF7vihOgCpmiLpBsKSsDSB5UgMLj4SSpn6jRvcg4RZBS7pA9KcylXqhRtaY2+Fr4
5DBZpyyKOkKC141W4nMmItiRkOVlf0uYrSJHAFItAk/M2f1rmZOTbRRPadwYC2a2HUZ4s5UkqT4F
/OOCIz2qoS+5dHx8oHMWBANIIuj80KWBp8gk0GHaJGq4iGls6QUmH5DGqZHzGq/sGtuJ1/Dpj+XN
7OqNuEmwUxdg53I7urH5TaBhJg6Ym0ysUuWT65lOtYCqMaOtN8LGn19dFD4ahCoqsTZelSijT7S8
eM0PlbtQp5vdQ0QGYycvSrYYTL6VozSVCJaAqrU7OoqeRCHcyW2aE8/pBb3OC2rdBjFDeCBYx7Wn
mALfL1GRMaNmTLQVFwU4/sBXGztqJ24cHaqgmeaUxvY7jQ5MIRuRLKlN/MKe0s/8k2tJ/Pn4JMWZ
yOFG5GTVsS8yWeNAJE+bWfFWf1LMJ++rmW/RCWFyzQ+Jz6y97o3GMXeakO3y5JgBxzYxO2UXOc9x
f6jQTikA8/YnVMB1mmxk0IL2u9Q58fi/lUgXEZXg8IRj/w7oArEzvEGLU7UEiYVsRolZgyn+PGw4
VCWr7wCouZuEVvPqxYu+ROEraU9irXLtWihLNXa2YqZ30trf5EEDjJNKBbCr2C/x08w4AWwLjBWG
mjDbJ0zsRtPVqJEUKJnwmTWcS0aljJo/hP04UpV6m7oDkLPOycBmf0owgv3SLfWizTjnmw+YGBEk
HvqIS3ykPVqN70n823u/KFHHjVmLC5o/M18AXAWQgY7DIQi6/nTk6oZxdFaxFZyRzeaGQDLQNGcg
bzOCQ2MURmJGa0v2VM8YrNh2jCFCWpFTHSPGE/Ysvf8xYwMHg1rwG3Mx4M1XTYxMlHUUGGTwVYC3
fBUcskPb7Ng+S+mvFID6St+qPVPN7AVbOmNugKlDyyLgygXwXUyClVjMRMAJR52dDCJUlFYTEJwn
SCnnGNsLXh9fv5kLzzESpmFRlBvBAiYhGAqwcpS2eWdLFeU/N3idEl7snAVtnikfyBwjA6MPgJdA
EZnOqghK6rGOjDZ9CYQ14DEwIkdTOk8DVFPWkEKyB5RXUaV3EOHGms+hKaJVo1ZS+f4sFpuyBHZd
Qa0yT2c44/EO3ON/AttNAg8uuv7gwNDkcmt2A9ll+nCQOjvAFFRnFPGWFzJyzL0fFlgYKFYCURhv
6VJzKDXPTZcmjz9g5ml6+wHTqx4HPgwyWsfjZyB8Ge+t/qq5nyE5/q5QWVkB1zV3VfatoUncW/gv
Szm4mZsOFICxYXqk4sXM9+0GsHmDx1aB51SB3nVki5xWA72mcRgIfRAP7dZ/KtfBZrWw6hkXfiN1
onlVOwDPiUXjklUZETomSLjPCQcmo8spNn8qsm2N7Zekoq21XW+6na0ufMDc6/jmAyb3DHuB8JQf
X8fwA4wBSJ9G6z5YFy1aZ+3xYud2GIVvHqABGKcHKObtDvcpTYluTyMCxfyZgEJF95wMlyFe9cpa
kpcu24xH5TBrh0ZiMGFApyeWW0SokJQdM9herHKv9UeINgok356IqH29vOwbHeOxgE78ORchVrq0
rUvSx59f2XLJo3K5lSC9ynfA4ITd5DD4QxRnID2n5ghlAOwSriRPZS9evl8itp7pxwEyE3qoQVkj
ASJ22uIQhaEYZlWP1irJyHceQ2T3F40AloeXbORsXeEwNCsXtIS0/h8f8o3g6cKLVgJeU4f3VLBi
mY0rElbeSnxDUlb10oXX20x4gEkacI2gKRWT6crENyl5VlNygWdFxW2bT175LbqLIi2sSJhxRTw7
pgVkSQBkyPSdluOFyFQKvANHnnvQOgqvwbf4220ZA2j3qmDk5H0wGo1Wh61sth8MmLpMtDYMavYB
L51vG337hjGHjW5ut/pHv2Z0HrRN65dB3b5tNr9LPKwz14znJYDxswB3gCmbGFIpaeg2SNnejrIj
4CqVXFNCTNpUIJxB0Pz4tGfKQqASuRI2uWUFhlppyYcwa3cQPyINcOs2kU7V6ss0dUxFA0CSAuY6
+9IuGuwZ03kjeqJpjcLVaMFkeps1c4RFPvk0rO/nXYkpsuhZMTcf1FpYsGBz1vJG5kTh2jJLnEqA
zJjkzxJ5DdY7Zp89BwvmY+6xzqMDWxIBPYIUwVSxI74qqaHBtqZIgCVaqop4cwBSml7jAVsi/nKM
SpdfYy0/UGvp6Vu4APbiskTnM1MKw+lefcbEJzZO4PRei88AYDwDHN99hc1lN8Orzh8ou/nErGWH
4T1gvq7PDOYJhQX1GrVn8hBDCzr+ETFiAbiByRHzTpliF3Dz+vSnDPalfHqsvn/NtPcC8LhgMZ19
34E6BAOKqV3Z2WjneAcDpTZs+Wd5g959Ee0EEVjrXbPQw3VeaJJpn1EaUbTfkSQA4GrUU4MBxgrs
QeCqJEu3eH7p/75s4pfxBM7puKs625fo0gpdQd4LcnR+vP5x/x4s/6+3+8pLVa1ScUxWQIjDvrGs
Wz/nCaJLTC0lu8eSZpeDcTe0ugOG/S636vYYXKhzbLQXeOdcxqw9t+Twl0SMdvFqMZxQCk3g1J39
XPdqDAIIHOkhM/56grbxGuOHIqe+bc6oUT9e2+xtFa4WNz0rtqMG5k/yK7vZGSOhaGqefBOBu5Zr
+hsL/Vj9KusIVZWlzNrsEf6TPU2XiwknN3nddHYjCquWfqaVT1oc9McrnPOzVwuUJpEbXVEd8Img
jG76Uzma1L0wvhF4sfZfiMHIyQgtggnCKfxxVwLAp+G6zs4yV5WrT5czmuxc4un9WM7cYwfxwj9B
E1WJhxA4Kmzf2TJT6nGCaW3BKQg0KCUJBrc9NA6HPpJpAfvLBZKaAXmvaVCecgTeyKVu7bL8s9LF
Cxo8Sr27jVdfNVEjTkAzvELjKAcUMS9sKYeGFxVolKzQf+J5eXjsG/6zoGRuoZVwLsARBFQ9MEOI
uU1hvFlXNycGNcj/Iu3LduNGlm2/iACnTCZfk0NNKqo0y34hJFnmPM/8+ruovnfvKhZvEadPG20b
MKBgTpGREbHWcokAVHSV1w+dHFhF8TCMrySVD6K+lnFfaItHdQdQAxkvYMBD54noPhXw6i+Ql3Ur
NMsEJi15qqNjnFcQ0Rv/qDWgffv4rQaTC+g6+r80MUYFzIcr+czFuxzpFmABfhQV5yeHkFaHcA26
gIu/iffuSqoZK1bWHkPlQ1PtsIeIDlR1Rv19ZfNNaf35Mk8kZlNRjamo313Otu/LLUSePRHNHqKR
IU18FJycJyf3zV/JoSzlUkFjibwZhcQBehBm4Uo69K2Xysn4YkpvEkhNPjcNit0pr96aFR+4EIzh
BoUQD4qEBHHyzJIS0bF0U9Qywl3dGL1ZoQMOGs7x49rLBsTR1/OH7mkgXglYGFQk2i/nr4kqtY5y
BP06FEuOej+61KpqJINt0BtLjMdFLftGMbpqb8eyJnwWveq+D1nfChuRpT3l3vQw5JGPI2Fkik9A
I9tSIfvuFb+OnpsUwobASDDV46KH5ncDMuBR+qhRr0LTUVkgDxHEWR7fsVoLqEVzVc+sLEH29g/U
613RhpqcwJBgZVlgMJWIg1mqrZje935CJskxIJatCVKa2mmDTlYuQ1hYsHSIQijci4YhMPvOC+mu
Gzv9QUnaWLnPtKyPD+qQyd6x9INSMKkvuAqHdncubsYMdZQDiBXk8D5Ja1K+a5nWZqc2DEp919fo
ltyUVazkuNppgB7RsYtVW+9jRTpk+TCUezmh7lRDkF16lCWxADilcxXJTuPKe4YP9PunZAji6ugT
4mtGCc5vqNmRAoSzWRmEeOXpKkjPdaoG9SlKujy0R3SMNZsk01lpqmM+AJoxJFC/C1whAhOPHIuN
RVxZ8bdSyfoAtE6FGL1katymX4Qk6GTn/ogs2Wci5zK0zCI3E3wH9QE1f6BJp6tbrQcx/4NWND4w
ZUOpCFyu5SKz4kqLB0x92QejwbokS36nYKyiVoCEQfVVM9krv9SqSTywV42VkG6bTNW7vScIJHwF
o40fWj5QsPFzFoVyVPCyApIOigZJSJ221UjwAvkFDzA21IAAotejPke9p2x1JOU9r9Gg613RVHr0
sq4ZzRh/L2pekAa/53qavkQ6NHytLvda71CVSIz8jT0piLt91cbEd4SmoeQXfkyO9ohE69rftVLX
NeTrUv05HuNh4D3EDGWraJI4M90ChMyWjJnGF+mh1jt1KUAzuhlCmW68LA7Cu0bWfeiEyaobkTsk
aITg4JaumB6FGAmxDRwIww8FwvygjGoj8KRts94agiyFIHzmVkViVGVGIoMVwAOD/qpKh/LZg7qh
EkI5Re/SpzzPtfEu1QoIjsRyHwuGKgAetVXSSIbcsoZJkniOZEVn4ltqb1dDXzUFW3eaSlYjlEpy
KDIxxeT5XU2gloqoRgL0rY5YzwGW1AXeVl1S7JKkk4oTGAhiDe29QzEMWzcQKvGJsB4tM6NOS/bb
6zQt/ByzMicbbxBohcIHDVqrdWN9MGQ5aH1bol6kYKmUXnVGCpYknI2m2Ev+QEFakUOgfhNXZZyC
saWQ9C8hTSCIIHqNR8wRem/fOlI8vg0VS8+/98vcFxypTKXIihOvqC2BBX1mS4Es5iVvRSEeTQ9g
FPa3S1PBAl3L+NaD2seD6lHXf69cMgtXOuiSUfEFVxqwIHPuJ3VsI9zC2fgS1NDYDvVDG76I4k4L
XlCj5Do59unvlj0X0Sf6cXjhB3/7Pjd19ztIwPOq/135nIU77x/mKwUMbih4z66HMhlTNJpMpW7P
FmoO0Tppg3Qy4xIxWbG5bW36YbMLFlV1JP9QM8Lo5yDpVJdcAbyr4ktKWWIrAnslLLBTsQnNUBwS
+7a1hWcHrjzIWCFqAaMHmcXGSjkF4C1AjENICjOtA89C38yv20aWSpKg00L5AA0xoGr5aTY8C9GU
umGh6AO+GAsAmOM53uSO1GD6aiTnyTMZAcSoOR5etRV7oNTQSzNjzKSr+NTZRY90Ehj4zvTUZ6Fz
1GSdrhTQU1cknowGJXgjB7IpfjV/grXOmNlCXtmaBcQiLctSTpl8RCwe3j12OTqrb8/rLOSeW5jH
gFXljSoNMJocQQueaWhu/sN0sDXyfK33bmXi5m8oEngx0XxNPtJjkCDoGyGeMnDFM4Ytsu23hzUP
/P4Z11Q0RQYQGcs5A4oCpcgqI6FyTELXbv07pTRBnWu7Ywbf+0cPHCbWpgIWvBW7U27x7Ohd2Z1i
t7NtSqsu1RMGuygmjHcUNXqIUASApjD8ko7Vffe21ug7xy3/YxPtaSiqgQTtqkZMxC7OpchXjt1g
JduOcqjb6kb1hSsL3AHSUf+1ZnJxKVWIT+CpBD64OZVfhU4qtQkj5YjcKou5qJop4cGf4Tl86cO1
pZz8x9WU4lUItlcEvfIVV29QsbiBCOmx+QviwG27FRzF6V+j58hGO9rt9Vsc2H9sgUftcvm6thlJ
p6eYSsLRIiA9UwSkz96fzGSfty3N7qd/Fu3M0sxrCh6UYrQOlhgzSGuD/PFvXiBsWNuQs8fClR35
ckSRWlI5muwIXDwGv1k4iZOAtbM1otOwLV+qT23XaZy+3B7e2kTOcvBVKbpsVBLl2CZGGKRWoXwn
kCYFYYB/J4SIc97+d/ZmL3gfzSy5G2OYYGxHJkPMba3k0Sl8LPfC6X9nanbExUCPiz7EfhSeokfw
OlkumOCfB5Gv8RyvzeF0O5z5EldoRcmrs58xsVfpDTTHQQCcieQZkrKy8a/vAWgTgAr7R/UB0dJs
4/vdGMUgW9aPfc2AKxF5HOeWnN/HaKwVoFbvFWsb89pTgqYXSQCwEUwv85/sxNnooiLMGVp43SPx
IT1c1lbhsl0qgR9xaMwU5w4NPFHZciGMIGF8aqBlMwjqGn3U9fG4/IrZ8ciFsPGyMXGPmvw9RJss
BU51JRpbMzE7CoIM8h1hiN1jo8p2GO/wzurUNazWohHkr0D8jVgMTASXe0XS9QHxZeseK6/ibX6q
i7tGX+kQuN6PaEbDf2C6VJGAmDtHlQwCJHdG32HRnrxL97liieGfSr+PgZipypVk4CyshOO6tDZz
kEMGkTu0CfmOp3i60SSpxIVKLY3bh3ne3QMzDPVxCoECEOojFXa18f0kzLUgdOox3SXZU6CiPGxk
McezygzzVzzDOXQ0LH3k5bjrFDTiaTkH0/p92OZWSFvLHdYY5KbFurzxLr9pNvRCzoU6QgLECVV9
X6RPSqfvvPihTdd2/7xK/jN6KI6C3ACs2ej8mW2buJnI4wAkdlhQm4X2lqeQikaQ6fmm/iBy35ED
3n/rZMWFzjlzJrsQokVrAij60Fl/9WYYA8i7ZE3sNGDqRLHCQsk0NUPb23iWZApWZTITDV283CSo
3KJZdkOh6FTbL9IftpIGnXedXX3LzAWMeliDL6SNnVjmrX8CHiyoAShWWp42h1b6lKLUSP8oZBMy
zWBQJBhqLsRbNAHKwnsNpfnfQWKy5iAIVldwEr7F6VPim1IYcu++LMywuB8Ij38r5S5C+kB801eV
Y6/PCjQGEAFCDhPC6FcwhXCMBrkoaewUcfYHbMAIjPqn2wfl2sFcmpjtST8H2Uoda7HjoR8za3c9
NZE1u21jaTtejGO2FKrWeqDmhBGAR6D0NNZcDK0+3SrH0dKJ0dRczq1hLehbG9rMQSttQAZ5gFWI
OEbioQosWV55Zs1z7dMmg4zTxFOMZgEkbWduRuw8j7hVlTlCWdiVdpLKJzVqjA6NqelgxmSng0G5
q6KN36yYvg40Ly3PFs7t+kYZszpzEvb0W8lKi8XGtH27NUW2hTfXpaXZ6lW6TNPcazInj2xNMj1m
FSG6H3jHNvVx4J2/EkIsjgzar4wBojO5kss7L1eSJNTrDCNTfwk1Ukwa8p/5L+QIeSCvBUgLPhlk
Gv81NvOUYq8mgZTkGFzTGmF4rzQfWrYpwdu2cgamWZo5fxhCxy+Em1C6mLtkLSzGMmqwXn5XGJW0
o/4eQbsGeIAQHiX3qacnNGz50yFc8YTLC8iQZJGhLovumVlqQx/TRsqEInPccVf6ggk5HZGXGZCq
L5p4Kt27Ply5COa1sOlcoLMBnNKorkJoZp4XAydo3jGf5k7wMdrp6VMwupMK+UKLwe/LB6PZxi/a
uoLIdbh7aXbaWmfBp1gFDMlhLXeG5kP9Tlq0Zrkx4gurEgAI3tLOcr/kcKOyY3c/RPpLy4y+/6VB
I5t61u0FnxfPr6ZgNut17yGhT5XcEbaiodihHb3I4NTuD1DLiI06hKbKaICoxipBJ9HxAUUZKIla
2Zu6qit8HeFdTsv072fTMg452hNzrEa4G8EYiy4Q5LiMdAtA6Lt+LO7C7V8gI4UTs6Td7VlYXBAU
XycGb+DZxdkkhHLBRC1NcyfLM2MgeJ0OnhH1digjOQQhS1AL/AuDdFLVA6EA0EAzg91Qez7SxrlT
kXcQ6xtidwxdz0R9o8rQarTW3bvgPsB5jbcOVNCRlp5j+AttFNyhkXMnGXwnctON4BY8w9u40dci
2ukqmTkQosIhTjILyNFcAUwVMZGCMigmWhjXjDZIzvAX715eaWhZiuHO7cwjZ48qvjSGsNPa8XP9
PILlX+LhvWAVZgu5ccFCMHdEdcB07d74GLj35Ftsm6CRHwqVT/puTV1jIQjC9+hQRiUK09C/cLl5
RZqGcF5J4ZR5aGRZaHTVytQuWcDDB8JDcJHKlTKcnDdhT5S0cKogkQ69xnwr1FB2vb0z5wDQH4eA
Xs5Jk21Scppry+hZ3kplURdOvpONqRk62oqWapFDz+88g25HK37MjZdu6siKjbXc3vIg/2t9dtFl
uoCqv9zAOqtK9Ibk0kn2g2HF6/3UX+a79HyQs9VSSZeUTYlByvv0WXgPtnjeiTw0QTyv3jE7gILu
r5X36+LIZBnzq2GHoNP/coOUaQsBUxRZnWgEY1RyQNVyxanMqxT/LN2ZiVlIQjxSsDrqC0ffyvvw
C0Ru7i9qllZ1J1nugUKZdQ04tXiDgtPxP6OarddYSWqQVRiVvyNfyjsm9DU0y8/0EOxQm9b34SOz
fWtSZLy9TZeiBaR/0cKB/C+dss+X0xl4YVD5Os4/STOuVAaSRa4pQoFrk3pHCa8EFhYrB/D/YxM8
0wSIVSbNQz6SQrMnQvrZqSGHLlv2KQal6n6N5mp5TimidIxP11FBuxxa3AOTrwxdAZJ4uom2sS1Y
iIR816juFMibNAflz8TY/zdcE6RfegERuO3/Z/lnAs5u4BKUbYk0wjK5780SRErkEV0P96PxoZvN
QVtZw2k7XhxCFayGUDGGLg8iMOT/LsdJ8qzJKxDqOMAGZUap+c2WQszbKvESM29vlzlbGxRsL23N
LlzflfQw9aLCSfrnJPzzPfz2oc1tCvVh0D3O1PsKpZL8wQUVS81JfR/+xp/DZ9nv2xdvVw127Mlr
22lt/LN17srGkwqGb6LKO0iIJW3nS0+C/6sYfUP0ebRro00IZkBgSofN2BmatOLrr9+FF7OC5N3l
Cii60muygi+ou7/u1nX/JlBkK+5HpTOr0YZydza+SsUapf20rhfrPmVdUBYFwhShCLrkZ1ZzsQ5a
2jQOekOsnD600l7WUiOGgnHt/bm98FdzDHU0DdeyDCcBPYY56WOgKU1RUFo6RRK/55Fnpzn0L5rm
9baZyc3NhoSyOsg9oOWLx+C83p/2pCMxxN+davCsTHkKAFrtMpTE1iAXS+M5NzTzt1GFqU0aGEKv
0HOY5QZL9OOoZivTtjAeADqm5NjEbQFJ5ssl0tQqRwtQgPHkTg7xUua/aLmd6Wsl5oWtgI2AOANB
LtLHcy8uBSr4lruhdIZXNeaqUZ4K1Wp0+/bqLEzahZXZ4c9p17JMHUtHE1OjCk+BNSJnfNvG9Vki
2NOgM0U6UYQg/FwDCbw+OboTwsqRqADYb1so4PqUytbEu8bMQkKNqHIjI2+jwtBlr+B9JURWW0dr
VeClOaU4YMDLTL/RmVsRk7bscqIUjqi1PCbqRgy+IjU1XC0AFn4tiXvtWTFuXBngNQLYCQ2Is60S
pmEnx8wrnTH/NXpfWSGjxm0qMgptqEErXbYV8lOc+S99buu/u9rb1KCOkxxf3BK5NVCLoFqDXk9Q
Lt3rPWgJbq/LnD0PuYzp+5CeBHMwikzzrRyVUZuKHSucptS3dZoa9MtXJhmN39I+rIzoOde4r2wF
cR9Hgc2UXd4fK1/bMNca1GMJJdj49fYnqdfOAogKpEpBfAFyKiZfHq6mGaO6Zxpi3KF4K/TAqCN1
Jdhc2PGajKYs1EoUHcposz0ANJXfp11RO7k0mnKw7wEEi+iKk1jYaMBKM5BnQExpOsOX4wiaSivG
qKqdLNpL499C180w1A3ZH7mmxCvZ2QWPdGFsdobjzJNoSsvaISUz5Obez7/a/Dugv2+vzfRjZo4c
a4JrSVFR38ENdTkmVFj6tvSzxqH1p4BuNqYDeuNBWE4+yuILQSnmtr3r5xYeA+AgQRpRQUUCG+LS
oNJ5uaLSrnF8tlHqEPUHLzFJ9V7XMld0p9qhXyzQrOErexYP0S57BkmBHu2xUx16qNTt7c+53jcq
km8IPKFyIqE3dtq6ZwFgnMSDEKtB4yTpqabfLLkLtWzlRC7ZQHoROlzADqKWN9v+vprFAnhXGqdE
T2cAob4Meab2f5p3xhCmfAcWcULzzwGYeSrSKmzyxhntGu8DkAeCqxF8pGvP5ev9cmlnGuzZhAFu
TtAPDTtsQPZMtFi4CZNNO0IhZuVIX3uNyRLONN7maEP52UhnlnylU3MUixqnUahv1FJ/L4MPdmVt
FoaDVLYkIlwGQxkYui+HUxWeNwI40DqpaUcGUs1cXUnzTvv58oBBbOPMwmz1G1roIZqYWwctLqDk
g+TcjtkPa/nyOZwdXh8azRObgChPQoFzBxhoelY2Stg6sZocu2faIYKvd3oJqGLwkvgPY5O/i32y
Gyp3H0P8E7yPvWpXVDWgeO89+2gPBv4/PmapoRRPWZDd0TG2gWkS3MfbR25hXfGlGgJUGZo/V/BW
NjQSHidF67isEnZ13AZWWw3ft43MITf/dz7+a2W2sHlZ9mU+VK2TjMfGg+yyEfu4n9UP/6QmvUHu
vQ7oVD079WL6mv+lvh2OlifHK/5lYbA/CkqQ8ECXgPRDtny2iduMujlLq8FBazTX2wYU/rcHOid5
mAYKC/CpiChBJzbv12pTpRPzpB2QkADOXXmPHsPn5rW/q0+gTdlQMwaNaHBivumPVrWT+R9q3f6C
6cTPNjgRETSj7RdhIGBOl0dI8KMuEip5cCroS9DEN6TsEFe1edvK9XWIYQKWqQIxhKv3Jyo7m0ga
Z0k29u7gSGm/pSCNIOCpSNM3eS0hd92igAmVMZaprQPiz+q0pGeWujqlYl2VozMYo9nvlEP+5IF9
uDc6M7WGAxDGJ8/4G27Gp9sjXJrHc7vTv5/ZDZKgSUWhGJ1387T28p52+3yNzn/2NLtnP1uVw1oG
kmR0dK5uPttDDW47YjxE9lrX6UJ0fDl7sxhpKDUBdAywNBifySY0syPbqbt0O26q98r8qLbDRrCp
g6w0tCdL07WylRO3cCAQlgNgi2oDYF9wMJdjHdmopUWXyU4/dJGB/n7uCm+hGHD1m4gWZFBQvDQ0
FzTZj5n8WlZ2Vvp2lHb3gQsueSQpczpu2+xuHCx5TVft+rpBD9akE4jqBJ6ZP2+qs3UofRAvyZ6E
9n+05xvZCBDYKFN/G/c5CFnUhNoCFRuU4RW6ub27li0jRgZ7AejY5jkIjWXI0CJ56ZToMenQe5Gy
hIv9xttl1XsABerb5q79HhpcFAjUodcHsf/cKzFNDIUxDFUnKOmRCLkNopuViGchkgTLhoh0GgJy
Rogy22rSoCWoKeqqU/tWfgpdVG13I+Nsk3zHTnKXO7LAI5l3d2ViKqpdQzxQOkl2YEpGu5pJvPZP
lx8z23WhC/3PyGWqMzyIICWgBwnUV4jCAiPod1WzZZBLfh5fIdc21FvZ1pvd7Qm/TqJCxAltVahC
iRM2YJ5uz1jRDeCUUJ1CFdDwaSjSAzA3WvqShzKnzT72j3Kzj9ieSFwbmcFiOySf4JbqPm9/yXWl
6udLcPVCxwXp6nnWWCCFVtARAErti8Xo+uZq/Rh594IRnEhwn4CLRNgkxbE4yHt/rzrhA70v9/Hj
+C25lszlN0nbovVK3yrMAA3QuHKRXMdjYFwiDEVwHZcyqD8v3UNUVnKWh/i6of5qQH9Z6w+J8vev
Cv3oQsCz/O32bFzXKDAb5/Zm7x0BzHEdTWCvbzfavrtzdMgEvHw4T39WBqZMF+2lk4cl8AlhztGC
f9Xl5SXxJMYUEUe5h9gvA0Lj1I+29wioG7GBeo03HeNd/4j+vjLj3qF41SVbPra/xt9aexTsUbXk
2h61B0K3qdAbOWSlC1vYBOqaoMb1VXf5pbOQoY7KutVoQtAk03JaQBN+3BN1rdnh+tKDFWRD0NoN
NwHo6+VKy77Ue1rVEccdjKgcua7iFfEYAE3W+yVXfa6qgLBEkb0WEV1DBKY1R4wLfi9pghzPLOsA
dg+J0BInKL7IQZjEQ820MlsQbQ7bOrgf0BTeiI9jsDLkxXk9szsLXcjgSg2pagLP91oGzylWPP9X
a8cmTI7GpqBzljAo604YomwkThPUzqhF25bVG4X0K6+/yXlfbeYzM7P4HcVCn+p9TxwSkw3pYmpo
Q/5VIikb621iBXGTr1xZCzfkdFEhZ461k5HYvtwuUlK4ULMViRPnv6ISjP92FZFHQNV5JwRbvxes
255haYRQZwJkc+JkhXzxpb2MRpoyepQ4XZ9y1XsjcrcJ3acUsMm+TFYGt3QfTw23SMEheIZI7KWx
JAA2FXStxAHPJOXCCNaiLE21FRe0EP2hqfWH7BvlQrzuZley3wgEcGZZdSjIxVIGFufoMYlfVQJM
jmpRbJTe0iEQZ3Xg/dfATfUZpXahTxhuQOZ05VeIZqsanJNNYq0mFBYDBsok8M3hkQw0zWwSSBOM
jRxR1UnDeF8XjEO02RSwvgBo+FTmQB0bBHxzrutmxvgB8QLgTifSeEV59vRtTt50qHo/QcK7be7i
YC01dl2kh9sA8HWiKp/wffNOhHIYa6VjuMLBf8iJYsjQ+C2rrWuCKfPDNdEa3ZDH4AQlW3MQX6o1
FNfihjwzP5ueXkXCDtsdwWkPUGbtg5M6CIvCrDwAyDCb6I3QB2XlFCxtTHSeQ3ROQ/MM+qIvNyY4
KLVOG3BpuXJVbZDgCsF7CR3BlbM2ffvcnUAbC/c+XpFoq5+5Ey1XAAjuFMSKz4jwLUvlj7px9+hx
+7fO7a9NwI+iAV1nW3ME07Csu/2b9c0/7j5enpoDuKb/+GCpfwKj1q/t9mG7fX/++/AE3kDzYHrO
+2HvGoeHtZappeU4/+TZJZmzrq2rAbu1HmujD1+04dBphd1K9xLaNW7Pz2KUcm5sdmO5iTdWbFBV
R0GLfV7u0fAoay9qakufQmGrqpW8KHt2F+YHF0Tst40v3Vrntme31qR3XYUp1kaJf6lIXnalCRT7
bRs/2p63NsDMu3uumOd1r6nOAVyLvT0x9oBADTRMMohOtUnPyYqsnjMTCjsecP376g7PY0iOm2tP
5KUAlGngMEMzPjLC81MeqY2ixBHuGW/4nfXbdrqnPV6P90F1EIldpsnK/C4dMdREwGsF74+AaLb3
i5oVwsSZ4BSuyAkgVP5KDeHnbTGfXCRp4bskvDDwBrk8xOgoSNHGFVPHhr6hsXse+Tc1Vf6lWZrx
7Zrfp8AoTMqtEF0cT1ttF7+/JhyKGY9/1oBwS+f8/EtmPowNvSqP7TRWchgcV+nwAvuNRoiV7fSz
SLdGPLvowM/gD6mGESd82IO/812HbsBnxXVe3r1/2s87Zn7/aNyYunH66t4h0sRzjgQzWPHsj4nG
K7IfDhkkNF8bY402bulAgfBSgvgIyKSRaL1cjrHwWRrkDbgjwNjRDPtW2WZJu7KrFmf6zMhsBgRS
l5ARqqjTw1cwdFiCCqUBo2j2cfvkLu7eMzuzC6LSkC2uawym8XqIb2kVgCJFNKzER8tTBqz7dBEB
MTB9xVliRixZqo9tTx3wCOGhcNcOWwn8HreHshRh6lgS9F1ryIuo8qUREIO0np+m1BkYWiZfgUnI
X7QeSFEkJ7LP27YWl+fM1syhyyK4o8owoY6nH8YvMTTzojSkai1oXnJmIGz9KTnj9v7RgDibN6lt
upL6BXVykHmHyq6qRGPwC7PvHxBM9Sgm6vrj7ZEt3ItYJzxvcY3r6D+Y7W4GVmYvjxXq6GQYDkzy
C6sOpM2Y02OFLBGYeIIViwtbEGKx0MdWQYkw9RNfrps+qBDkEOBUlBK8RiEyPG31fHtQC8t1YWKW
JdCCTAZhBPyJFKlcQVuvirTJaCfJmmbMwkbXgDfAI0Cc/tdnGz0eA6+OJBgqij/oDPGBlh/6FSzh
mo3p3882xViLmqeVsFFHvzGWRttK/Uo79OJ8IZmpEiQ6CIK3SxM6Hdq4HrC9+5im4PcYninFE18V
wPEVAcZxe3WWthzAXmjcI+DDwNPh0prspQlkwzvqCHLmW62fgbN6ZBF3Kx/QqSTwN03mrxzgH/3z
2RWDNLGmgTYOWEks16XRJnf9RkpEDBEE0UcNXM2v4ea1NDtIPxYQ0iiMe49DeHLzeDr9OjHzkQ/Q
jLuToBlndFwGA2DH12KXxYk4+6bZRCQCmgrB9YDdo9fPddAzI2INpBlQiIGgMm9JrvLbU7+0l85n
Qb6chbAECwrQcBRqUU9K+RjKuzhYqdAumoA7ARUQzgXW+NJEl/YJGIUk6qjjfec9jYBRdWzlfC+5
EDSY/cfGzGnpHojUg1qFnxy7r16qv4Sssm7PFJ2m4mrDnNmYnYlaEcsGmXxAKvbD/rWy8KY2auwd
vKbxK+LlO/Shmv27wksbQfDzd2YI08YClSsHeCEzHr93jzg+OwpAUGBAmwZyk67Pe/x1IiUFVRVi
mLfWgDSSyLfEfPg324sqSIiAfgLNKPNT3Vbq0A+ZhsUmnmrLXgw6qSR7zwe6kxs5uafATJkrs7Yw
aciZQvwJjX8gQZtNGuL0SOq0WHOI9jLEO7yAMih2yVn0Pw8wAPfXJnV14PpBcn65yZKhGbpSCjSE
MYAwiKmSmXGL6ntXsW7lyCwd0v+aQrH00lSckrIgRMB+rsqnUG1f1V5+0wKp5qBDJ4YPLVn79iTO
VY1QhJ4gIOikQYfXT87z0qQXM9gMEs15ryEYXOJB9Yp0jhkbId5ZQHsZ8X3Fwadl1yazOuNdtqCN
TcstigG3v2TpLCO4gs46sr7XwKaUkKKP1VJzdGEv0AdR/NYR+9y2sTi/aEuhgHAjkptLRQhaRIbW
yzSn8MfQQA3sBD15pGYIcsrKaQw3t80tDgkqP6h5T9pUc35tNC6NcuDWmgM6OE6AR8vYRz2+3DYi
L12oqJoiTw4gDBoIZ55dG3xVCIZGc0qo+vjdoQNrFu7t4W9fn8SYt8zWGcCR4qmgyNCpGzD2xe4h
HSuebgPhsW8jjjoH7wWPD2539HyQJ0HUqzmJa63H16iEabPhEKHtFA1/QI1dbraur8uqrAfNcf0E
reKK7deHDg89byfXJpEMCniGUcn6v1gHDYugTlgv1BtnLrzsFAbWDkVzpA4K1JpWPwhgaNu4SDau
VDZ/KhNzT35uatqBZwFU2QEnIIQw1Rit3eMXQbF8AJ8/0hWAKKGL7DHd9ZCB1hEJ3CMM6HlkeCB+
H4FdjPnJ23x7Fr8LMAvc1w1///DQGPq/iPI0tH2goxO9R+L82kQCPSUxGEScYKTPCIKeaakVhtvL
4sp5+wmvrqYDwT5kWdA9ConAy+nwIcwGKkcdPho3VbyLeGtK9mBV/B5lrK1k3gf8u+VfMb/LdjlI
3kASgaqvZMHXcQz89kn5eV/c+prZy0qaKKtzD18T04GrjamD6/OP0G1IvXHTA02c0K8MhSJnpwOf
A2EltN9DfqXaDZmldjJYZnsbJEtQWUJbtnDQlR36ls2cHoZqq4QHFuI5HRl1HYEg+F3y90kf8Ca6
rxq7EkANjNevQRkXnQCqZmpSmR2F2IO3I/lg0HZtsJjZW2OdwpqzjSiEYAQfew1eoQXYEES9gG7e
ns4lv4NSMerV05sO+dlLC1UU5TjjHnO0/lSP4OwMnpkCBsRm5YpaytgAtAVS96l5CA0YszOFooUX
+CmWrcS5yfg7OJlMDbERanIctxJoMXRg/6iBzfQIwQrr+4vxry+V0x9FhdoyxK8p/Bk4sx4iE5kI
bobGWgFlIUMALRioaExqPVShs5dmW8i1pvghcxTvQxw+0r4Co9lHkX7opLBUlqzcltdkHHCl5/Zm
UUlY9IVS57CnsU/RO7qKXUAwr+oczcetnRdcLIyk42ps6ocg7Ay9t9105yMopMNDLUfgoemNWLKU
QcEGhCg8uu6RNU2eqsKMpV+DZIzQGkwEnhePcfvK2qfI5WSMtpGwhqxYvBameZtAHOgJmbdy9k2X
eQVJmBPvWP/LBaeej2LTTt22EE9XnX6l1rqUMtfO7c29khZR3S9grwVV6pglb0R/ExvfoPckMzz9
IWfw1CBHGAOLRg+gL3TJuBLpzQUTfuKu82+Y+yIfRAUTGsHp3XvRN9z0CTTjPIDOjGTq+gboD1l9
QARjKJo9JiA67S1N/BCD8rH0oevkcmkVtTttmbnLQN0W1EgoF6EReXZN1qIvlkGELdVh/f8Paee1
HDe2dOknQgS8uQXK0lSRFCWRukG0HLz3ePr5wJk5fxWIKcTpiW61oqUIJrbLnTtz5VonpSADlP3K
c0fX72LvUIQr/mOhDWWqs1NCJXpHBlGebeECiQwh83LzhBqEUm21Jw3s2cnr3wunTip7hP8jO972
WUuFxEub8xo4Wfbc1b2MaQcBDYXPznf6g7CFvMd+Mu3vKX4COrQNApcnGrE3yUpt/HPbIsf2Yszz
fMSgF5VfTfa1fldX+n2b9yAvW9TyNnq194fKqaszRLlJeq/KmypbawydfOXnNf7PnH8gUS6uhab3
wlrrsF9Y+Z0ivJmKY4hHUaF/0vdX9vjifiLyRSKM+iDVhesLIlR9bTDdkmM9SDbsUY5VbWIi0tC4
F/QnWSmcaK1YtOxKLmzOrj2Iq6FZBbh7UpStuu8M9KqZXArBIB9svf6ef5Xcv7f31FKUT+2d5yGM
QvRFzIZpamEBc2xnngJN3NTpmwgaJ4tebxtZXDdytXAVw14JyOF6LoeykdSsNI1TGCZOIB/cLt4Y
7rZWK0dYE9b8eDl/2iTsERjTydDx6r02pgstePUKR0D39yY8hkcRWXQOpO3ZKlUiz361uId9WKCo
wo0bwf5JFeygPzxlD93mfcJIuXZyfPja2b9jJyWUgxyFKoq8+/r79qws7jDeciQemJhP72Vf0OUq
7XDkmp+eTJcdPET3UbPhFbKLhv5HVBZQuL/dNrp00yNLAsoYOCiIjFk4IkpZQz0co2al2GlENPKQ
7BsL6rWMmERaed4t7q4La7O1KOoyCguNDa3jEnP5pyr/Hnit3R7S4huSeIL2RtRM2cezPTxYSZTK
go/rF74lTWXH+s+2Ojbdq+e9xfUhru0GYJ8YcBs9hukpkQ69ZkD+kYEF+Rlaj8NEFNBAQzXk21LJ
v9devS+DfW7u8+5w+1sXTgIRAqw/sI3DgfKRfL3wYJGqjH4HPfzJqwaY899V94XOQTvqnspwjfBq
oRcBOB5wcsB5lJas+Uspsowhs+LJhRHoE5cUB9/fj8ZhKFU7ROo1NeyxjjYRSbrW7kf+UIYS+FXr
Vo7/ol+bsIFwlkkk2eZ6wZ401kUutOZJ8ra+ts2yffLSlI5GYsEHGi29VGvX89I2v7Q4iwaMRPXC
0J/cWsBb3RuFdy+Ntplb0+P1q4y6t46Q5PbSrpmcnazGzZowHjA5RNF2VInr69c+Pmd0KXtxt1UF
baVTb83g9PcXeylheGPV9pPBO/cuqYKHyP1deC+INWzSoD3cHt6St5okEnGs3ImfKpVaIytVSQbn
lCBUIpT3knnoBFsHxQiBrvnWCCsB1mJujw7siUVtatr7iIMvhteVXQp6ApyaDETGvOt5NXmH/EnZ
wRxo/1C3ha3fTTUJyX6NIE9q7dfKGQ2evts0XlnaabfMrhSTFJXFsOlvhbDleqYlrx0QHCc/zEbe
Gt5POa8OtWHaWbfGzbTkHy4tzdY0FvIYrg0sxe6PWizt6S0kmc0mjsiOCStLujgsFZ1Wuve4/Ocz
7LW+h6qxb5woPhFBhTtVRqZFzxxJXMsNfwCdPk3hR4sG+BNKmtNNcbGaUd6OXlEExoQ+CcIjjQCj
cdSzX+OmFd6jfhv5+Sb6iiJD/XOQHoJqcOCBAA7THJX+ddD3crRWkVzySugpAn0jl4RTnmOzisgq
UyEheZx0aO2OX0vpRTW3vv4jF5KjkT0pXvZNUb7fPkaLC3xhdPZ6i6gt6H2K0RafK/R/QC5u6uxP
Q58I9cuVm3GKqz5NOhciBVdufDLH15MuCoqeBihrnMQgkZ04BkEoxMUa58fiNrqwMjsdzRjEYjvm
JOSkuyGhEkc1qKULvkPLe1gDTCy9u+CF4V6b5DdBes4u+06BDJCrmzTYWy1ufo6oeLuQ7oQP5ov3
LV5BGC0OjanjjPDCRxPgegJHqQjjNKxI64fvZo0TV39W1XdZWAO1LC2UTkQGcGbqhf4UIBtBrLTJ
YJx68zUYT2a9Emou7boJYfsRD6M4PxtHabRuTXeEcYKL2daK9x4SCCv9ViD902n/3N7hk4uabzr6
bKbpohXnU0t8oXRhGNLmRkfodpRLO5O/xCM1mOeK9PWaZ15KrwEd/Y81fVZ0oh4Sy+CnjVNamUcl
exQzmKXC91I4Suk/PqRarlNqeDY/vg9jf5OXEhw/410fl1sE2e0x+t5X6MVXR9P/ZvSJ7Vpnt3v2
MwRUHAG2+54kd3AfoZYiHqc24LG6g3fiCNe52XJwX2gRhh3ETgU6R9IHSKybwRaSF8MLbHnY3J7Z
hSv4aqyznCXUz24A+YVxqmT/pav3pi44QOLppLqn5ac71tJayWlpXyLNSZ8nqUv8yGx2O6JHJK9Y
y8QInTAVH00hP94e1NIRQ7iBhjlONYmUadAXF4PlNs0ATaVxijJVtdtYthxDgQhATMgo5Z5nrFx6
yuQgPu1Pi8IrSgMQfc7RUIboR0lTu8bp8U2zN2BdgGJ+mzL8bz8ef4abn6hy22/817MpSTtTXl/l
n70eO+3X20NfaPkkQKdniscYhWd4va/H7vsd3eYyn6L2W6WxE2OT6PeRf9Cbozge2z5yulNdwfR9
JwJ2G33eLTtid1gS6zX6jiUQ+NVjYfYtlhkonmQW5kkoDnodHIRiq/M4GV4y2F2tPfmONPzrKk7J
++oPZCLDWqV6Kbt09QWze6SQeoS6Bp4rfvwjM3ZV1RzbAL44bWdodts9T70f4588juwkO/ZraIyl
VySd+Cb9kaQP2ZCzCMVs4lbI2tqEDJt+5lLeNcn4RQV3U8dfQuUsu48oxHvhrzr5qymvYXccfo2w
sGtUG8N3MRicPrclpbJLGalYAkNJ/l2/J1/6NZ3mpWcdtS9K3pSmRB2w5fWuaVQBPa2iMk+u9cY7
1kvcTUuroZmWj9qQOKYa2VZ4n9SO/6RYqZO7h2Hc0D+zkdbmbME9WHAMGNSICZ8oHFx/SetJSZB3
Eg/vESqS9C5e03tYuu2xwE+GDMGCAXi2K31PyXK9QhS2NvcNqrQHoX6WtMeJT6Z4znXVLqr7YI0B
YlrpmYe4MjrbiF0TVIWbqubJSl816+dU6KqV3crZX3BD1pQMg8gKNSVQmddzxy5pczMTyASIISDl
BOZ5NVEL0AnZ1xT35LR+H+56QMfUfPvwAE1j+SiGjfmsG4JuS7n1L7KrOCPguyyoAQfG7O1RyUWa
SDWrWQuPUrF3nwTtPiaFn7zcHvpCgEAeEEijQTYAOqPZ9FZ1EapFxPRGJIVE4n45um+qAyULj2jO
X8s+LK3mpbnZsAYpG9wK9SrI7x9r+Z88eNSg4/7/G9LsSFpClDfjwJDChuw/gl/5TioVWy62xkP4
L+JtGsxZJkmZeJbE2c4x5TqOGjWzTgntxJH0qjQUCIW3Rl7bEEv9hFeWZi5Rhd4qi9IUdhw5/x7T
AzSgZFqq+8rdGV11n1m2UfxTNTzlNvUaaHnRzaE8ZOCOyeSAkbs+IFKmVFYTFNZJ3qvjPoqeYsQD
3MZR5HMkWVT2jlrzUlt3ufIqwOgbflVotF7T+5z8y9wVTA6OvLUsQiY6W1h1UJWg0irr1NLTX0Po
MWqUyUvPqcyVbM5CiA7QALCnRtQMo+/MUprJQR2OgkVDUrrRvIchaew6PErBs9l9u71bl07E/5j6
xEaYooTQW63nnhLxrnIhKKBlHGDAbSMLwQ1+TSbrSL8mveFzUF3mBuEghGyeIP5SaJs0drTmTap4
EASPXneMQSIExy75YQhAdoqtBS9iswf/VgsHYwUy8nkVSXFIRFn8xkUyT3TEAO3qVufExLn4nknF
GyAX1GiMbhcr1dqjeyGvQIc3/b8kOyed4Y/E1kVEKxYSiMtOYiUlzYFdKi+npKtGiG4GuTPEO9FW
8+3t2f68pNik1YYXJPrG8gdG88JmF5Hr7+vQPdVEhl69a5CG7VbgQcsDuzAyu+6rWh7EwPTdUxX/
DcMXa5emNoSZOnLGvwRF3KTj2rv481WBlgKqNjBHULQw51NJI/0gupRQTr4CBNd9zwL9VHrqvvV/
x+kDuJT/fhanVYP+CTjhJwqWVs19SB9C6yTSpzmMd8VRLMK1Iur0Zrp2KYzpwsjMqVYKLAil4lsn
VWu2kvKQodJgWLR+yfs0fO6t77r7exDylTO/EElhlvtCRyGZZOa8SJJyH1fRyBno0lMmh3cuom5o
YtjlsZlgQsau89t96QWbVQzywtPi2vTswrKSrLZMobROJWXMPvr63KNXd+g3KEK54T7dmL+tGuKA
dmdkW0F7vb2m/4+Bk0YGGMC4537IUBEBiP1pvqW0sdPuTwii6VGRD+nIbTaS7HQUz/tajerKblog
RiBLJQEJVWEG5KaeZV10La/LIOXyQD7m5RWCIrDOvwxHR/VGcHoqkojcbT37x2jzv6Sw9+XLZri3
NmCtUEsE4r67PRVLp+nye2bnNywSBZ1svkf/qnXQf3qOrG9bkp+S/K6u8uFMo5vvcxXGajjqAWQQ
517f314A/Ew3aw6Tic5CwIMo0PaF+Na51q4sfWSLd66Ks5JMp3SpR6HLqzwa/cjzTqscxKHF5rdY
7oyY3BF0l9XeWKMtmPbd5y+EEpm+XEQpxOnauHCapqREnu6P1gkl7Cdf8JE2Lr2X23P++VpnDyh4
X7j6gQbPFSozKa6rbuAysKCWrmD6CPuXKkOKlrftKtHx4gJTWZxqNHRDGrOQiYb/zESBhoNWKU4k
HXkRegBqTTOzKzm1Q/q5FeEsRvtA6G1B7h1T32f5SMtUtK1Mw1bNVw/R5dszsHD50nWmWNAi0QwK
jPV6ltW49FUjcLkOgblp9y6JNQnli6peOW5rdmbPikYuq7EQCaCERn2sgvRAm+CdytMtXOnbWDM0
e1AEpQ/9bImhod9qll0ne9931rA2i3vzYtZm4WAgZUluVdy1ehv9Y/oRGB/0WW6vzOKFfrE02iy9
p/JkgSSfkYyu44KyU/ce++brLyPceM3TYOxu21ugaeAwmDQh8Bsh4Rw/pBmhGEtD4p4iW/giAnz0
X/vNBM54hQK9Jstm7HUYwh6Mu1MLUc1t60snEca6qatJhR3lA1x1cdpjtVcnnJ57MjTfTon96BpV
0u9iBVa5XWkTWwrHLm3NPC3985LQJinhWLc31B9F8lxoKyaWzvrEf2cQ74EnmAPng8qNXSoh7gnJ
egMq4FCym/7eVY6Scqevrdy02+aekmYVLFF5Qax7thv1IqUZaqyAlSXiA8GJQ+fKRvCFPzqJ8NKU
H+TuV9mtvIhWjM4pYmskvXN9yN1TM6SglkmLWvelyMsPdux6jOmANsCYy/5a0LloF+FD8sPQmdMP
dO2wXI5EFpWlC4BIvatzDrg9Do4rbao7be19ubhRLmzNLslGTfMkFJlYL/2bR6+m+rsQ/k3ASX33
P+OZOeDErTxBDRmPpgPrvZOP5RbtpX74EUaPkE9mnrbi8RfyBjz7LizOXLGi1NCCyljU3f7c1o8q
2BbR9KimPHrZS05OGYpdXXrou2RXyv7h9kFfSCRP5mEAgwd8gpvMdmuW6Pk4JJg3qUTZkr4dkp+5
9I/iPVv5Fyk5WLVii4odR3fRoGzSf3HjX1j/cLoXfmYcJxRIXrugkSS7AGSk9cbB6DYJGsD6yp23
dEvAts+/kFUQZ822aliqaSR5PPsobaFg4O9vz+TiSaAHng5CJObBLF2fhAFHoDUabiwgmnOMutr0
gWY4Wevu23bbv9WZg8zTitGFxA/LN/1oWjyYknnAUHWFZeaJxO4JaieDSxR8lHDox02MaJRavNXm
LvedwPsR0Fm2CzOnKL430qpk6OLcXnzGbBOL1JgjveMzokZBw8lu9C9jvvW2w07b9xuY7lywJ1D9
FcyKsLKHlpy7QWcbyQrVnCK564mvzMDrswDnPoSHOnpH2wqMsZ3HpV1JTqatMXUsnpgPFSJjioXJ
+V3bC30DdnmRhQa64fR68rVVj4XlqK7uZOlDXQeOCEtvKUbbnFqMCLFm8y+us6nJXab9EtLlObQ5
zYdQFEacPU2TjhTurHxPa4pbbGT5wcxXbpYlr3tpbBYnm3LbdJo0GRu/Th1c5SMyYf/GCV4aka/n
1IzHwUsEXDvhhluWm0j+ESuQcUvfAzdxpM47JDQY20037vJ0k/bx2jmaFm1+abN5mE8RWRa4N68/
wG2UKvYTwz2F5C5j1QGAs6EHAtQSCbfkvm53TfzTzB/TABmjYGcI3/5773Fhf35/wyVKp2Ssu4hh
buOKx2YfvxTOIO5yrf0i8vgPVnsxls4s8AaODlgtMNuzhR3EMBRa2eLcdPo+iU6a/Gssv5fuvZjF
e1ftcF3GBrk9qf5ZeOEWas5H3VrNXE9W5hNPjEvoADUFGYDZhSvXYp3DeS3gNukEGb74zdEsIB2D
dNCroZbsW9uAL6BQwlOWSV9uz/pCb8ZUE4AQB7FFiH702Z0gm11R4dOFU/gwqS32O7i0SbewAOhh
nKK9eQy2QrKVu13qFIe1d8vSm8Ik1CCBTTsC797ZEvhNV5WRrArTttfjaOMHu0R9abfR2aKBbuvK
TyvjXcinYRByWboBLYT3Zr6yd40kjmJZOFWG6NSFsAXi0gwo0le26e6N/K9odY6yeroWFvnK7OwV
KCWSmrN6wimLv/TSk9xAamyYICNtWC520FgSt1ab0l9jjl+eYIBr4IcleEjmyWzJD3xlzBvufBh1
pcCmTyoZt7UJetyu7xsV1tU1Fr9pw842NBJCiK4AT5qkR2auLOCo9WaJyUGAuxxtLB9dD0+7h33i
eHs1Fy4+k5gNMgTI5HXY2q99Vp01nR4KXLptZh5NshRmcJ8k5sHUA0dSvhswid42uHhcJmocuElo
GFDmVc887KtiUGXctEAZhMIS9HM0KPX6MTAT2sie0Vt3EGvYShk8eAYUzuDaVDI4RNWbUH5LvS+y
91VZiwCWYmhIPCdCXZDtE4Hc9Uz4nhbIShoKpzZGqUrYaim/HkIFx8WbT0rtamj2XrWXk25bZGtw
kOnQzFf80vpsHTTJ85qq8YWT4Y6JXVXAi7STnttFq0GUtgbFXFx1GCRU6iWg1edV/iAuZYRjcqwh
BeqHbOukOQxKQJhBh0Kco4skrebhF+4KWtggDqCyMCXMZk+vtG6EhvUUwHugoCfLzSY9W/Uuc8+p
m9u0SUBlS97Mh0E1u5eLc5rcZ/3KFbk4cH0ix9RpAEHR6nqRlaiLGyFIhVOv782i3hlFsDEoGXOa
S+U3Yl0ru30h8IGIA1lLqDgR6VFnIUGlw//dk/FBu1kXN1ZOAScQpHTTGtkagcqin5KYXMTKOcek
ma7HVvei60VehS1yFQ57+SD4Yn9sgV9tzDh79Cx69qM40+66zB8cX9LXLuLF2aXWwdOFAi4Fsusv
EAY/HhpfFE4uO9eKyRr4lKzuGxhjwvrdj7+vuJKlmwhrEkpDdLdS9ry2N1rd0LsJq1kl924Ybaq/
qu5otXZG8cHQIpvnt7hWbVw6qJc2ZysaQR/VKBI2k9LWx9zOtw29HPFP17k9uKW5RCp6IrCmYKzO
x9aVbVsLmiWcSt19T4tsl8dQZkJ9FP+geUOtvZWS7ZI9iuFU3nl7ctnNnp5ZJMlNErF2jeGEdbAX
ztVeamRHLF775HB7bEue4NLWbJ9EQSC62bRPun60gwbE/Zo7XbpALy3MznmR1kZa54Nw+ubX8lZ3
qkDYCoBFb49jWuu50wYswW1BgpNM3ezE6aVeS4lF6KUX+mNvHrz+1XSPeQH/vFRwgWz959sGF4cF
Cm3if6fA9gG1vEh1aGoWVhNo4ZSOSFIJllO7CMEo4l5ck/9ZclwU1Gm9IM2hoIB2fbSKRsrlNCHI
y7Vvnf6QGm/+Wifk4o17aWN2lIqY3ViSuD258Fe72+rbaB6MyGEKU9vYBMof64+5VpJbGZcx2+a9
Wcfu2GLTkv/GzV/TOuft++1FWnTEF+Oau0FdEUik6GxvBR8kxvcSBMjKSXQP5IvLP973sVxjVl06
ULTMAhwGT0ZP6Swkt4quDhpT9M5G3ImbUdEGe0zTNUaMpboy8S+Ydo2EAVqxsxs8CVzZK/MccM6m
sH2HCiP0ZMY2375/zeG5FA9rFpf2+6XB6e8v9ntRubkrKUBaitSCn3nbWj/bUoLd3Vo5WItDg+8F
XDBZdzBBsxk0c782zUCnVGs1m4guq2D8p7ij6yHtANHnd1H56Fu7kUtmkMjAuw96+J6MLys7Z+ly
ufyK2anTMt8aBd8AgpX8aaBpuKvfSusrzw8w770NHbqIbsimz0594LjyA18iNA9jtIZ4XZr2iQQR
lR9dBqA4O5ixCK94J/fuCRYhO4+AgYaPxWjZbVSveNClRBhJqP+Yml87ujeaSWyOQFzQFzWhIgOX
cJfq4YE21nNntaSjXqIUJnFTetTUl7JZwdgsnRwEIiaun0m3af6YrcK80tKU908lPg6CD5XEijdY
WFIO5oQymzBmXLDXW7jVjcwwx9Q7VxZ0Y4GHQ+DOi374BU+6ajUIXFg6i2ccza5wwBPYz8zFuVR5
jRL75+Svekez9RmSjLtkGz32LzRTuF88CGtDOoN3t3futCOubkIkTiedDYBDIlRZ8wqAN8ShUrSG
f4YOvlc2E+pArdADsbXgITd2RbcSrazY+3DBl45hGNOuzrAnBSlSlj98ObaF4WxV31BA3JTpXRk+
3R7hp3WcRFxJ7jE+SwOuPjuajVR7Weeq3rmt4m2Rqoey28fRc2GpX11hc9vWp0WcbIEbAhU1sYHN
u5OSIv8/tkBhAZXZF9CO1YawX8WMrBmaOXSzTxovjEzv3LhPRafAc4lScSLbxRohwaIhnltsyAmH
PCeONslQlbwYvHPfKpuQHiFTfQpH65jJP29P3WeHMs0dR0DlfkLmT5sO/MXOiEMR6t3O988QNJUd
spPhsCHJsVGT7K5Xgvs4BtsGFwGtPOwRMfuxOtalvXn5BbNJnVgAsqaP/DP4i96NjkJ7V+mIAarJ
JqrQHoyTjeT9uT3spfmdVCclnphUL+aFI0PJq1ixEv8s8riEVULtII9yj6u1zWU7BuT6APY4C9Pf
X8xuW9F0rfW5f1bjg+j9mYhXIK/w/2vqXxaR5/l/zMy8WFjQKqvXmGm9YZsHqOlFMKNFlVMV8LCs
bc7PAdtkboIbA1UglT0/b3mBJjSvMMzVgyPhw97DoLNd/+SZ7Vb7OghvUSitnPHPMLnJKCp6vB14
wn5CkKbDUNTxgKeGLWwvHLrn8ME/+tVJ2etrpbXJN829s6mbpOgnYRAy5NerVuR12/tS58M2TJPK
g8dBeHSDr4K899c2ojW9eT7ZmvYGHCcTJHe2dJ6gme1Qt/75/u2HYVfb81myz5b9e7c7H3f0fp13
Z/tl+4IEg/3yEm52f14hOnQIJzevf7ZPrz+eTt//QEloP8Coc3dy3k/bp9E5+dvff5+/Wcfn+8E5
GHZj38F/+3748vwblvln58uzs71bWaAlhz/lUf7vQGYOP85o/DOmgXgn9am2y4Nqj2sJk2nib03W
5EoujlOkjIHSZj02vJDYR290Aj1vLSj4CKI+m+FqJm4HID5v4YUiUS8j6EjPkhbaevZPqwa2H4G+
G36hDj2qgSMn/b7Nt+Tliu5Qj6UDg6gjRq+l/pIiwNMJGQ1hygbM1/6245qc4a1Pm21NWmDAWwkl
jusO6aR/VqAYi/MLdyfPZRXPOE/36UIfB6E0+ucIwr4oprt/JWJfMkDbKqKyU4DHjX29gE0XqW2X
WZysWMO1F7gqfyiLze1JWvC6k+QnkQCiO8Sos0ernkXA212ToO7FftIceSUIX9ofVz9/no9xA/J5
9fTz6Tod/QSaf2lr1GcKBrZx+JMbr6a00YNvQhJD9W336iYf7Cg/itJfP46JGv4FVJSK2eWQ5euJ
betGK8yBiW3bRD2buSYdFbdb6TZfcvzUIKhEMD44AqyZFb9N24AiF1d15NM8BEXgAfHYUHlGIDuy
eXWtddN/hihP47qwOEsZdYZixJKLxfEXcGT71dy8/jw/RU7kVM6bQA8szzy7vvv+8L7tne1v07mz
/zko/cqp+9x7OfuM2bGDyKSOfMX1z0r0IJpoVdCCOZLInOpNRayDDX9Uh3ATG41tNOa9pPj7HikL
6V4wf9dS5mjDz1x+973XrqdRc9+Gm0aDqssPHLwEHmgl+F64wK5mbXbMwqTrWk8X2KAF3IPiJgRK
2MDWYcXfs7ighzzb3j5xC87/yuAszokSrxITlfmhxPfkW+6mEu8t198I2coWXAgWMYQeORUnmDHm
rHZKV8mB30RIxYnvRQskM90oEnxy1SZRkELT3rXx7fbQPuqVM5c7RRx05vDkpfVp5k1UvUzDMouD
s1K+SSaeXarRw/blvSxAFO5aR+jJtpbQH/XgqyoITlM/jTLAoG6Nm2nBedLmJdHoNRWFAB5dn/Eq
KMUq8xh7b0g+NJIDlJFJ/l8zvExb/cLKbO/UqTikNdJW5zb8oe5Dbd/43+p0C2X27XldWkmoJLBG
Hwu0NbN4IWh4k9TNEJ7rkS6vU+bduW0KcWb7M01826Lf1OHdc9vm0rm4tDmLH1zdDYREwKZF/EjT
61bdes1j5msOogz/vSkQtvTmIQhIK/R0Yi5CFb0YAl6IWXiWaqedNMe3IDUL9cmtH4XVtNCim9Rk
8hiwaFGV1WcDa9tWgqigxloibgUkHNtwqg12r0K+dz3pMWjRXkVJV38W/F0BxqKkM8oKXvuQKe+6
U9H+6QTlV/JTfagqp+z/QeG3CL43FBp7gp+wOvr6wYD3pj6G8o9QXaPfWfIfgASZL6Jung4z/xHo
YzMKYRGeg7HeUwgDyKYnD4kEV+VaBX/pFEGpI7Hl6KMHeXS9MG4dRLFgxeFZDn6TYA7X0vRL+1qn
ZAtC8CNNNvv5VREMmhWxFBaBqdCOx3B8LOIHtIdsMIldjQRF/V9rT3KKSCfRbE99moBndi+HRgW7
F/JO51SnZUhp7TC8IzG6cnoWZ+7CyuwuVnkRURPqmDk9tOykNn+TqV8T+1ucvgsjMyfHpKW6ZDXh
Wcz+9smjZm2k9JtoHnw9ss3sPVzrvl6KFaE+/oBzAPv/eJ9dnFOpUwbCOaZO8jZ+9BCLoW2oMB+l
a5y0S1v80tBsYHWvVQhNYkg2vohatZUM7v9zYFS7VN3c9j2LpihDETdNKdQ5VpEu4T4QxorTVJcb
uX2xGgq9gmOV30Lhz21TS89y+MAA7ymTpjjp7+vjJELih2InbyXZ056SIT2YpWhPWkBuNGwjd9wo
GsTGjil8DYI1HPfC2mHb4I1GTDBRhF7bVmO1iwUZ263ykueHFKEBXPqaQvjCbF5Zmfkm3esFi0y+
f25MKbNzkKd6+KAgWN2P+kukHlcmdProWbgBkQ2ofmrZNKfNRcoGOVBjMuvBuQll8d6N4mIjxgYk
93nabD0xjrda1437Xiog080N996ogvDR1w13R2tVSpkzy74NHS/P2miClZ21cDoRSSL5j4+e3lcz
R4O8m+QSChN+Wd6+guiCtPrvWk3sPqEVXHE3UlX/QE79n9uTsjQnH1RNXN4TjHy+BAJ65mrPZdr1
+WsUJV9SCOEUZS2KXXrfQIQ+Mc5N0C5lnibX5MqrQyOKz5DzDHuo9Qu7GUM0R72TAIhArj0CvsxG
9agh8szXlG8XhonsIWfof1NtzW/BVpGVpEja+FzCdR/1jv4+Ilh9eyo/V5H1SVvxf4zM7qdoNAyh
tpr43A12MUDzrgo2nKOFHf6TbeAO2/nb2xYXzg8G6bCl1xJ6xnk2JRTTwHXphzmXpRlt2SziY2VK
FpC51H8zpKp48tRkjVt0bpT0JOjDiWob8AmX48wt+broJgG0F+dObsHx7g3vpAFCK3RjHyorWZNP
OfTJGO0rEDbRTD9BS6/9kCL4+lgrGPPE97yB+1oSbDlH0R52G/NsGZtWem8QqEpE2zUkJ9JXinLz
fTPZ11D+0CEFUmWSN9f2e921+rR047PixjbZ7B6YSKT9GyMT+wrLCJn8HLyRUPywIhDj51KrbF37
3pe1LawKri4O5cLK7Jb0RuQsxChIzgP1m475yybuDoi7b+/JT4+6acr4BfR8enywfLMpU7sq7Gop
PkeRtKtMxAb99CsNTqp7kO4MaS9q6VFKzJ0q1CiFVDDeIUW9dhTnz5GPj4D1EFzhxCA6R4NLUim0
jcmUgmA0N7W7gWXLqR3Q77Zw9+X377/JuQPZcXvoSydjUlIgPJ0oJ+YVZMqqXmLGbJas9l9gmiPR
yf50d1K8zcQ1xM/i0ZjUc3g3k7znOrueZyOSfVEppyGOKHXkm5bwiqTfVCSPSUpUUX8MrN4ueJOM
SCzk/t8EnuN/MWKZZ/PEXAJUa/YNiLG4RYkmzlnkDnHMjmvVIzzaDga9x25euXac9cHhttFPXUIs
LmoaPPzI6tNZPC+SwAQxup2JVQ02FsH9kY0Huc/eY9mxOrg9YP3vNjB6KtZPUUs29lCjmkGJW9FW
Miaf1nsqowN+miQhTd5Y099fBLhik7mxD1b12VQEcSu6oqOjGOqMw+iRoNIgwsySan978NMpvYxh
IHMmJAO9ym1Nquajz/bCpqD5Qh8pVvCc1YO/qXxZAlcvjysXy+fNNZmBe4/7UoH2Yw7jUcuJkEvF
DMQtdfenzgtHGaRdWgc7PYemoPte1Pd+0MKOeQqKUx3XKz7xUyb4Y6AXXzD3vCDatK42g2c9hqkm
3gjDfRs9aGr+TjWsaSWb8mLcJ+gN/eppaqCv967JITvT7Vp+FNwD7TXK2jdNz7Cryf9IO3DTEp8Z
oLNn2z0fIZhPGha8S6TsGGRht49iSbpTXBq0C69U7DGsJECtUg2vt6Y/RnlWb+oqkHciyqhPqm9O
vbp13d2NtTTaVuTGjpAjiilyeW/ypP7ma+pPoUEdvrCCcOv7JMNub6B5ZD8R1PD91BdxGpo8X1nE
YIt40OP6sZHcZpuqor5puYH2YR8iG4GG7PG2vU+n9cMggDDcMK1I7JvrU6KNvi8IdVE/+pSv0uTF
rF9koqO2fGnL3jbaH2UnHYW027vfq2Pn3zfaT9zX6BsrF9NHXuhy9aYPgQcEMg6JWhq+4/pDPKtN
zS6r6kekPY6edFd335H9Qfm78B3PC7ZqAaWfe2+1aHML6Ku0T56/dZ/i5qentbvce0xV/ZCV7/Qe
+vyBRx9PW52Hb7og7bs1ws9PDfMfX4v2Jx/DSwUuoeuv7QNydnXc14+kdO76zLYaFepkwx5iRBbr
Vy9q0Nb9o9N0Qnr4TknHbVVrG7Q3Ev3Y5XdJOZGsn/xKc1JYZTXrizb0E6fpCvzl48U7n1V6FT4A
WgT2cw0csSxrGF/j5jE2kny0y07Ln1NpEuWVR78BQ+WJgbqJSz3+X5yd2W7cStKtn4gA5+GWZFVp
KsqSLXvbN4SHbc7zzKf/P+oAByoWUcRuoNHohgFFZTIyM4YVa1l2FxjhozylkW9XI6LuYkSn22Rk
FtpCtZajL1UJjNrWO9V8iCt/zA9dVktenHTMeFZ+nIOKEszs9xwHwNfLoIt/V5U2BPBk1+V5JKH4
ESa1SPFWruPRVfPWnI+5kiggBOZsj4xtHWMsX0il3sVrz0wOM5SXX0hVI2inNKqODeylpR+5Wv83
l3604QSZyJO5Nymxfm3ezcGlojKjyVzu+5X94eaX5qnTAwNzwLX8Ck91jzbf+vZpvVoTHOc8hIzn
gerlolgFibo0QkUdFsI5iPxzlvp4X/1gaPNjIpzVpCV38qVvt01eXUiYpKMoEX1CC4FQ1uU2hnOg
1HR0hbMeP9DrvR/a80iKGKlvt+2sX07eaoUPsqzMAOmwFtOTuqDvEzzHSxzb3LlbrtdAPYiZMOIx
LlUy+Ms1dKNVGfpEJiTMtZ2a9V1dPaALdejLaSf4WUfxy7P80dKqQZqVQ143qR54szk7sjCLtjC0
f4TW3OlzXXnbys7q+kmbqg/oFGFH7Z4INN0yDx61IGMUOP6d1nvtg+XlvLhFuOAIIheyP6I72Kou
N3Aq1cQISjawfCKYOY++C7eK9kZu0EvH235w7eKXppZ//3COeqVQurDDVJj6D8OrUh387pxkP4jw
iB52nHvP2CpiEKTCUGlbso159GAiNgIXvl1mGkPVYMGa2YbE9PbyNj7cx51cVyj1oJshY8Oimn2O
Ejokpu/O0B8wfBsGf2/b2nD7C1srZ+z1TlCT0go8EWBGNDhq/5STaUz6TmK14fQXdlbOOEaN0asp
dubiO+gAmK/lo1Tu+MVV+YajdWFldRERS49wKmBlEL5Fuvmt97OvuS8/yl/Sl0p1hSB6lXNm4LS5
QwFxZy79+na6NL66eOeitJRa8vFK480a/p2y/5irvC9uAf4y2kfk+k7Z+MHr9cL3h2wWAi+1oG4Y
JS363Ony4ARSXR77qiy8qhv3qshb3w1SAVANwC3hLV1di30mzNMQtaE3pOJgxyDbHzJjynmSxT1T
WxcI5ZMluKOCQrfr8lTreh2RFDSh16pVLBzgpiCaLZoM3C/J1Ke0yYIafsmqGE/VXHUHXwz6PQ7B
jeOwZEsIODP4pjJ6f/kbspSrJZiixAuGIfpHiSzw+p0/HKSxFZyprJudRuhVUZWPijyvBXyPqR96
D6tFF0ZqzaPVJt7YI7sn+3A/UtpEHzGoh0MyJ6fY951OjzwZ0rXbR3/bNqA6pjyIFEAdXS62aiZV
mzUp8eA3Tr/GViGeJqVC/c1SEmcE/Q1XhCQcKkv4p5WGwa2qIth5CzcuV8J4qpFUzVEyWffmWqOM
ZWFUEq+w+io7jvOsfW76GhyQaYVFdQx1VUwdJa/yyPWjJNyb4NmyzzOJhgg/g8nK1fduDT8X9HyO
PXFS0GyLq/SkdU3/JsoBQyjk549iKLQnQ8/kvTGbDVdj+IWe7hJxQ6i1OlnVLE5S0nUZHPFS8FzA
4Hay2tp388I89nWlnm5/7S1zZL0cLrgNICBfOdoUd3Jj1FXuBXMOGxnpbJF1TsVVzHzRnj7rVQUR
t2aGEi1Svs8yTrns+4e7Ku9Fsx7CufDk1nSNoLOHVL/3o+gukc9ZMDvQCg2CaXeS7mSS8KzSa24y
5bEz9p6EjQ+MdAbTRYvECTnSapeTJmxDVa9Kr6LCVBqQCoTFyUrMh7IeOyeOu1dZiA63t/qq7cfq
31ksYH9ZKN7XVcR4qQw0cld5dWHe9cFPoXqpsm+G/2wh6wtiQIvbu2j6HMh7LPwbtzV4eIN6t8yX
hgX1ctvNqWDsXMorT1Lzv60RHGJtYLI0Tnce2i07ICmWjgVMTQBuLu0MiZ/0vmmVXpJwQ6ppptv6
Vz/V9B07y99ZxZRUGxZOEI6IwmjupZ2YhjNas0XlTU10yGomyanLaUN0VNMvirYTL2+83yYVDmad
0RQGMLCcoA8+G0SdLzBPTSksyIoXScjzUwAD5k4gtLUkyn/WcvKZiFznMAUod9+wotorFQcG5jtz
kk5VHJz75m0Q9xCCG+cQD1xktnlOl2d8tSYcVbAGC9k8dNi7xhYYi3+YOnLA9lk7ZQe9/OHPTznS
r5nxI7b23PF6rWSDkCDQYlqOwnp8QhSHYtKVuPTSnhnq4IeoBNQg73kMXCtS7Nun7vrzXRpbvWZd
UghTUiall7cov9RA/PeIh67m+hhIWrhQeTEh4eULrkwIddRmRm8mHvJwx+JBeoRn6V/trnEKIJcg
z3sb5e1qr1u3fKPLQ7BYpR+hMkFH7ru6uRNTHxC0wKokpocRCqmEoa+48Z8yo3y5vYfX5/rS1Cp+
7hC1XJQIE8jzmjhyTeM1SffQTHs2VmGyUMdCDaVoyjBkzkx9X0YpnP6Z6epF2369vZ4NB7zYutUH
o5UzZKVoJV4WVPZc3FcpDmg+ikrhzOYOB9aerdVRo9yu5ZHBZxJfCv2ojV/bX4jtOmm2N1C5keVc
fqXll3y4qDSgFWWcYYnJxmJ2RvhcrJT64qSEn8OwdkvhcxY/DTSxAyBqg7QXNG2ulFcViClgS0VZ
fUGr9buQ5gMOOeROHtTf4mY4ilNopwFJf/F2+xtepwWUs3jN8DvKCwyJXq62NaZZH8Uk9dIK/c9z
V57UxG21OyE5+82LKv65bW5zdz/aW+X7RioXU6ZhD5pTWzzk7vPr79KeDxmMSzumluR6fbI/mFJX
wYk8N6lVJwyRtcFBLB6z8O/YIuc6OZBcMxvNSGdrW5SHy7HfMb31CSkSgotbPiDTbZebmtSTqcwK
CPx6FNzIDlTPNKl55r+Tvdn/zUvzo6nVuQiTylDrAlPj/G1mIkBCjVfuj36BNvxdkUwnxXCDeYDR
uISZp3Ii/6g3o92g1nx7u69UDJfr++MvWZ2b0FfnTtMLbp77yhsOvQvFY+sOh+41fwai9T04D5/a
A7ziyPklpe3kowOK//aP2PTmDxu/8mbkfaoABd/UU4N/eD/mf2B4g26q+5L9FvOdgsSerZUn+ynR
2WCWqWcEpzwsGSYBznKsKjv7A8es1u+xmVz3iZYNXsaCQHowG7ZmD1uoVXzJ6FJvFo7zsWH+QPiV
gRXM5jtpfhW6P8pDP58jHZ3fzJ3rw9Qd9b0y5EZWy41ELgkYSluK0quKVoOQ/BTr7HBWwVtzGh+z
fxhCzehX/JlHO9ir6W/b43pCeYpbitN0eZRqQUgyo00z5ClqRbJJ9sfAzmNkJJwg7qWl0GRULV2y
rvib0fVAgUsUQfFWtVH9D88dkyeEjUtKfTVQ2cTj2IoVDq6pzVHM7mTO9JQ+ZsXzmI47jrz1jH+0
tTpMlRjTyuC282gWBc1bKnwSrJ3G1HIW1tcjtQbQAUvUwSe93NlE0cuua7iJrWRw0R6n/OCGJlRp
MLON3814rwC1ZQ+yVPYPCj5oLFeBlt6K6pz3Ver58zlYZDf/1fX7oH+c9B+DdXf7Hth8ZpD7MKBW
V4CmrxPTKIzMYhIFjDVfp9jO0PKGvizuR2itJVsEdhbojlBpB3n+Pe2VKrdWCsmiQs8PPm/K4pc7
Wyh1HoV9knmCCPl5Fp6F4JgZyEl2iSOYB5S0b692y96SLAJ5IGzQ1lieOlCUaJRGhqgj8UETHsH2
OL7/GqiukcM708Hac9vg1tUH+9ByDtha9EcuF6imvVh1mZrxiJd6bLf+y79TyP/+GjRfAmUPQ7O1
PHMR5sB3yB/XI7Gj0c3wpVgZ955vBxD26AE0H7mjRVQ68s9F6O+kqlfQCr4d9U+05+GoZBRzPcRn
pAH4qEbIvXkGXkGBsisUb6relO6xVb701vCSmv55UOxSUw7MrDjyU0AzHHRhOfcMPmvuHP0Woofu
2+19f4csrc4s8xzMH4GAXTgcVmfWCsrZD/y08Mw8vo967bFuq1+KVf7RAD9DKjngcBqz7GojnipB
dmoS0dAOQsJXSS2Ofq07Yj1/EuITNe6d37YR9KgGWCsKQXBgcdAvnULR60HRR6HwDP3f0Z+eZzm2
TfQpitkNhNccOpb6RZ8Tt+tDe/TvVLNzBKrPQn8/+wh+UP++/YMWe+u9QlmJrqkGEpP9uvw9cVar
vjAEmeebvqOpjMaqRn6Ohlh2y+DzbVuba/9ga3Vd130u6v6sLrGAK3QnGqFOxcY3qZsZe7zWe+ta
Hb4siFKTciZPgxIeFAaB5c+C2B7zYSdb3Xp6cX8G3oAHUkRdD/bE1IzMwuIaqwfkdxK1BEhRoHcJ
r04iOl0iumGqHGdG7Yxsb85/4/3DNgqgACRpF6w7BbAnTHHWR5kXdLVTRMZ9MtVv1i4r2BWMaznp
pkhXmvqNBYfW6qqWkl4wGr/JPAUge92MBzEanrrgc2f8SgPLbXV71lV38KO7oBl+qupbuistuJzZ
tZ/CHCcu2G/Gko1VslB1tTLPfs71pqupI5sFioeW/u9tB916EGkcLwzSYHt04CiXpwGgTBJqNQuN
8r9mGtxnYXbQRv3PlI8PGlhXIzIcLciftEE7m6LbdKN7+xdsuS0PIo8icED1iopWLntNrdIqY9oO
ay1YHQSWAmaGmmDaub+3nAefha5hGRam1XS5VjlX+FhDu4B7RMk2O0uAY9mSD5I/7ZXiN029vxLo
R1M+WofDTKfoDIUupvLDGKA+OzXNU0TRYOd63Ta0fEEkhWGZXa2JTLZqI2Pg+ykqTMlv0QA2Odnp
l20ZYWgHwCYD+FBhrjJmhem9rLAIJAQ4Rw+9If8Z6kK09VbfQ29tOT3dZJkyNxho0OuXn8jPilIs
fSKIWhgoFr0U0bizYRsxiracagbxRbTQ1lLGWt+b1lgVuVfPfeE/ZGNLH8aneXMqhan170NBIVcW
/MmKXYEO4omHSswOt51+Y0OpRNOuQOhqaQKuTh0s1lMdtn0OQutVNalqdraFVPFtI1tRAUSQtK0l
sHsWpaPLzcyKNDR12odelLnfrENv/wuJtvPJe/t2YPbf/trZUEnsvK5bte+PRtfVFas0MzXOMJo0
tQsfPhokI/pIU9Ec6vi+tZyxh4vs4Kt3ZfK1jh4ECItvr3sjLoSSRSYLBV4si+vN7YuUSSYlyT0Q
bfrRiEL/UDOqA+kzk1imUh5rHem2WSn3Cu9brwYAKYY4l4EgYNarw5hFYyGH/JfHy1X+rMR2uNeL
UXXQRRjuo9ZcPEqKT+UUjYxJV7ozWCAJIinOXpgwFJxUyZvjf98M+qwGXsbNxw+79IER1ca0RFnE
q4TEfKwLSzo0xEUPclmJD0FlBYd6KCdXU0Px9bblLR9naEhZlIvoM8vLv3+ol4rh1MNCnZeeoM1H
v+zv8tiZKvF028pGhEXXaMFcseFkj6urSbTCeWznovA6/1BVP+X+7tug/d0th26ZYVIAFCEXLUWW
1Zelazs2hVizjWXCV0xjQsdRvB9m5bnoZ82lCLE39L5xUdFDIspZ0huuitXpnbNwzPKkKNFDUh6k
nDFqiL1S41wokquld/1JRNPn9mZuHd6PNtfIzLxUWoiG6Nu2w2czOEfij9587VLxPqMqlyrPKiLS
jfxpBpia5V/qoDiVe3X2jRdgaZ0tc0Pwp/MEXLqNJflCzdxwSV41O8L4oyn24leZv7AKrBAJgVCA
BjXxxvqNEYHUJHk10JxO7qT4IILKL0kaD33/dUi/SlNnB+mXNDnsaYFuRDpAx4kFqFpx96+nKPtJ
H31fIXvsUrk5ZGr7U0EmxUmMSLSz0izd2x9zy39gtVlGzqg0E/VcbqQoJEWXTVNBYNXNla1HYmkH
cPa+SD39n966rxIdXaM+rhBEFsSdWGvjEiZoJa4DBw9T+Hr+rKCwbcSRQBPSAhzehA66SUl6rJW7
QciXq3hnxGDDbZhkJg5iogS90TWuQ/GnpFfKmj5k903qWjveU9baWBDVVWmZ0me4AyDY5XbGKWCU
HrSZFytqfRdMEKwX2jh9apQ08axCBjUlyAGM5IGx0+LauEiXShVCiCadyKs5gEEZh8as59KDKo96
ldU+9d10F8//QyuXu4YpTPAqYM7WAw6g6TtpmBLa/vPohIFuB8rhtktuZRvAJICr0lJautOr1wgy
jayQLSAaQS48mFwy/dw6leGafm0HffEaGg2sPUbvDpVp+216bLM9ofotR5HJ7lACl0Aered2J10N
kMgGrOEnEW20L0337+1F7hlY5fx9Y87MYKWV1+SPo/htLPy9W3pxtdUFBuB7gfiwjwQ5q+RUK4VQ
yXw+VJ4ecwRo7yG3Ud2iuZOPjG1JlW3u9U82nj+DUIpwigIYyKmVxTyssjiagsrLFrLqUDwbsLWr
h0KByHYnYNnaPsamliEtHIWs4/KcZXMpmmXRVF5h1NKhaGbRCdJop0eztR5iEwlQgUp6v3YCXUzk
oinVylPL2ulm2RURqtCb2Iag6oWMeCfn2Lj5SeGBn6uyAdxtjXKHw3I0p76oEYGm+RWMD0annhRu
aDvcWdjWXcHekTgtZearNgxFZZGsJqm9JDarg2pVz0PSFXd5tOPkWxu4qI0tqJ1lNGh5Yz8EdzMi
AWPTqTXBXXochNCTyhOzi7T5y9ddIvMNl0D1iBQGhBXAAml1ovSyDpNYTxuk8YqvszU6eVztND22
TBBlAdmBU4la+SrYSrJhGugRgh1reuhKDD8+9F261+rY8AOTsIZVUFgi8lhdf5bP/ZdKAKvk2nzs
jdgWZiia9Mzto9PtS2jDEsEqaBnG7d6bHZffR6DfmirM0HlQorhq9KctvorQE+6SiV7vG1i0RQkE
qBhlqjVUTBayMld7QND6LJrPo2YOP4KK8ubt1VyHMlihvQkeh6Ic98LlasRIjgcpIJTJw/5JHfIc
BhG0JZWgte79GAaEcTRLVIIb4WC2k3W4bf16L7lqiUkBKHNhAMq+tM5QeVnwYhZeM5RIyKSx9qL6
Rur6xUiNbDTCndVuABmXu53yKkgPKprrQHGUIUcP1bL0lCEADjwLrfTUiLFpp5JgPI1NHj/PDaGA
WWfAlPXG1//R+xIJp5wZsuPtxV8fdD4uNz6/CEfiM1wuPtKzIdR9srhImr7Cn/ikiN/RauqayjGM
vWt5I4HGGkxFEAzTxSBMvrTWNkk4oGuzIBzlInObpqy+c8Nog632qfwyFgW1bSGvoODJhUj9B5or
VX4amJ8OnSGpYbhUeqFCLWw2yp1Xd8sLlollYK1c4ZSfL39aY/WZEVVi6UH6MwUvbfxSR0497MR6
W9uN+BmwM/DZZLOr7Y7rQIv7zCfWaxr9bgoK/6T5kXRIk1hzBT/6DCOVvGNzc2XUQznCQO/NddLX
T2IeqzHhRFuHR1EQskUt8cGo4tKp9ObnbX+6DqOX4isde+IvAnVl9YWlrNWKXMZYU0z20g+xIGhE
KnbyE7tLrAMV753Hd+vyIFyHPYXMi4t39eEKwmdiAC7dJvksiz9K6RAaD0oAQ2Oj/on1vTv++gVm
gR/Mrb7g0DWWCPMVUJe4/YRU0t2ofwdVtCdptuUokE4t1LYmUxPrWrYaB2Vl5OQ7/PNpSINjM07n
sSc/kFNg9fGO92+a471fqI6ZblzX1LpRiLpywvvNRDpFIVjy2er+nRXzlzj9DuEVue0lm1cg6Ra3
AMgWauWrgHMhHKxVVSq9+ilJ/naufKxNN/nddKhaOdLb221zW9+Mpu7SZqGpC8D68mwnSSc0faOW
YD0ZrG5Ax0OsYU17JL5bBw0CNii1eMX4dCvfDwO/soxuIvVAWTJvxNKdtOD7OKufBVX/entJG6gg
hosZWGfEgbEaRnsu1yQ1hh8KiYwx6rCoYt2FQ3EcZYfBx0hxZo0UrzzK01fD+iwmKlJlBG/Ds2ic
p+h4+6ds+Q63CiPZi8DkVbE7b8dCSSuz8qrpIOteEz029RcjuNPEHUObz8dHSyuvSbTUL/zQqKj8
2rrhdIfCTn9rkc34830BGzjymY0777GobTRE2WroLKh1kpehonC51VE7JyXhQ+XNKMFKFH1hdLxP
6+Fe9DU7tSR6oeNbXKZvc7lXldjA+S3c4wSTSwOP6sfquqkzuOnSeK68HoAfyQUTO3V1buvvmaHa
RXxOpVdN/ikyYN76j0kByWsmfELhayfv2PjGy7Qa8RmFb4KF1c+Qo7SiR8TOZ8wwSsfMkQdOquLu
hEYbB5VLHCTBwii4YDAudxodjjkNfaHyOtnwWgCDkfyIXuuX2w67fK/L/JpL7oOV1XUwFdUsR4y9
eXGaPui6A2OoTe3l0OY7Dru5HMoQbBgtbQKey+UMQRFpWlTVntl3B9FMIeKQ71tl/HN7PZtmDF3U
GbuHo3WddghdUI3+zHpSQbEY1ZUBs1dpewqpLexc3BuP7ZIH/H9Ti598yAsFEZ1a6GBrL+xxgOSs
xYETxsLnqIWktrJiO6ngT/L3mnrbK6Q7aUAFRY1stZFRb/i1osW1ZxGkpnfRb38PULvpE+AN6aBA
Bgrw4XJhml8QdlfhkvDGNhMWh4LoV42tQ1LsHKUtS/Rx0Ywjg+fSXNb6YQu7qmmmKa5rLwBZEaW6
qyQPDEEfq/bf226xdW8hWkB+wWAMMiXrkNZqkOIeg6H2pELqXpJiqo9SOc2/ck1uT3VZIDIjqY99
ZMzHWZQf2qjYU1DYujYW+OY7wAF40LIXH9Yaw7FaM+NYexDcuXqGzvL4JRCOkaAeq+5/OGwfba1c
Uxcyv8vansN26vV/zWej/3V7P7c+HP0upPfIUpkvXD3vQgHzoZ/MtZcnb0GK0ssPsJm+9HbbynL5
rC+n90eGsU0C6PUQWJBq5dAoUu3BSluUJ0X5fvvvbwTozMaC2JKhnIFZenWT61Yj6G1CkAKFXPYc
ss7vmVA8iDH/rzIj85C2qWijnvrfZ9VpUdIeAV/AHB1ru/SFoG+EUR8YBEu7Q2l918IXs9lpSmzd
Th9NrI5W3addHmoi8UFK1yOH20qkG5tPr6rVHkTxUyoe5Op0ez+3XHwpxZHLGRTx18WrrqHizr9V
Hieo13q3V39Ulj33naPWwQ6FweaJhoebIJZ0BzjI6jyJfRBJvanXXl3KP4VIlI69YQZOrWqVy0ST
dJQUmA2KLMjdJgDw1qWD9fO/rxfNYwAc5Mk0nlc/wcr6AEIkKoNt81BG1hMJzOcgik5SID23+k7Z
bvlg68PA5CX1TnSCcJ3VkYtpltR9FLWI+6YIZGmwWaW+tPOmbZ3rj0ZWV3/Q5ABn5bD1WsTXh/g0
W5+EwS7n/+HeR3ie1ifdJRAqKzMCk52h35UE7NYonmUpc7LJeGhiS3XDQond259pa1EWyFl90ehB
6H51G/ptztQHMs4eblBBTQJvfSvVg5tq1Z2vt+2OuY0PRddz6cu9413WVX0xNuhlp37j1W2L7+lm
5dAKSkDQhXvKW1tZAE16ixlonALl7XXmo/iJFdZd6xlhWTJ48TePAXZHgaq40zhbXstk09GcBfUu
7UTl2MhZ/jyERn4Ms9AEB1v2O192Y/E0GiC4WfhzQEWvrp0qMqfGGOOGVw7YWWDaSt+5urJz0Wwd
fho0TH8vlRUykVWhw5LHqgvrsPP0k1U9+OYhqh5bo6Gxdl8UxVE2Ik7+/X92I2zCUU2eTua1ZuBs
DCNmUDjtPIjHTHrMXlr8/O+uQ11RJI1F1JE0a3Wh5H42cs00/XtI2WmvpaTYcSc6/30hH62szkOT
BpVSz3XvDbNdTl+71i2kTwOd8ttmNlxBI35coKVk5Xyly0dOHmM/bfNo8PTizxA+hJKjtL9vm9g4
2e90ulDvg9gz13ciXCiFSG9h8LL5HEdvJbBqP5EPFlTNtw29H6TV7Us5HPQNpfklIVtF3c0kjtCv
N4PXxcDvp7B8qqtvFMbhV1SGjOlIhm4oUyvWXZFJr7UBxcX3PnA6GUGiX4P+Y9afizy2Kz5orVKn
+JTmz3r/pke6Ew2gxNrkTo+rl9u/emt7gP3RRkIEEPGM1Y+OMhgxZl8aPCOK3dxykaixG+0t0qMd
v902hNPC3LxUcleB1DSlZaob3eA1ZXaCDaevlNcgKj5NQZrsmFq85upDkA5DO0kFF6buS68aZ3Ec
k0QZvOkUxPeDrp2oosb6YNe7897X4SGafJxDDXYSGprrcCbq03EUYzgI9B6cDO9F+xi7Ufi7kv6W
wt/bn0q9WhYEEogvLJ+KzvM61FVQWJ/p/ZCHa6M9coePe+QD18cRHVzwVSalTcqoa2eo50oPmmyp
Rqe17FJEswcV+VJJ/a9il/gaE3rIS8HkCLxi/dzGzawT/MXUR1K9tcWwAX5snsQIXsQkc+ZU9Ibn
Pkl34sGNDaQqpC1NC2YDiQsv/cIfjbSZJ5JWSa3OMAn+kKx85xLYqNQC51jkUZVlF6+4XEaxMfUk
IuTsoJFx01kynMLInvU2TF2rgkEWpbLaTWo6VXJoNu44Z44PZcbOEdha6jugljEYnkBrday7Mi3N
QqSUggr6IRHyg+r/uu2Ny1+4PGT0bZmJowiO74MCvNxMGid+HzaUuMqytLNIyehX9BS6av9cqlLr
Bqb615fBdIrVztt0fbwJ5WmMLQujuLEW2RF6TaPOZ9ReFKR3GoUVPTwHC3gtCZ4U9fPtZV5fW2Dv
4GyBc5R2JwWVy2XKKohoRmV7bwLceF8qKEHIZhi7YdtO94ZSiDsfbmNxbCcQRzCOhC7aKlpDKqGQ
sr7AXtHegRn7VvqQ/ggoC9nq1D+oiXq8vcDrG4wFfjC48pQ6mbKglKveyy3jTmZmK6xcA3TVjIcm
vnximux02+JqS3nswcCR0JJQQ2FxlaVIaqAMo9kU5yqW4CHVx/xeG1LTUaV4fkxbba9hvbrV3u1R
CWY+RuL5Z67j8hMiE2lqvliUZ4MJP5XmaUSBvzJ+3F7VGsz1bgb2TmY3l5IvWL9LM4bamCmNQ8zE
zKYgw6g9wIwL23tcls5sDMrvdkqT136Am1KaJuPRl9TRlfNheJgiP9tJBVd+tPwawEKgKhEbIupZ
l4atkn5lJMvNWVCn5ijN0VtuxF90DfIVK8jUe8GH2uv2DmzsM88tqAA6YuzzumKRZ02A+KPSnBU8
mOFjIYQaNxwIc+Zwx4XWWP735fECUiVGQIB3ZLXZapEpsDTLKDWFUmIc0fPxwd52DLBaSSQQ5Ed6
ArdpU9ffwiLpzYMgIc5hF4oQ/PaRXv2na3rhJemm2rSzbq4hi0XSWoH5PC3qQw33F1PaeS6GNhPG
5U7dZd2Mev/1aGcpixos7+1VTDrwbhiV2ZxrKS0HOwni6i4w5swtCgM1wqYfBPoTQX5sOr04JcIo
/gTy2Mp22FXCUahiqO9EoXuII+ShVR+66r70653PuU6g3n/l0kdZWNGo2Ky/Z5LM4RTmRnM24PWA
+CKuXxohABw2prMTmGl1FJoudTQ9tGjz6Ej9IbK486HfT82HZ4YfsSTJ1DPep2hJrS5PVTH5sHlS
DDvPfoJkYyb7WuDK47wMCPvGSJ5VRM1XzrffHUPAht2xBhva2vk0Br+G3lcAmA1tRWQm9dWzmU2a
U2ta/AApSx7QLzGnkhx0hAbYDEM9/xVNY986OYT05Al9oHyBR5dQS1T8eT6kY+c38IWN4pf/enQk
cENw8ClUMBd48uUq62ie9GSY2nMhS8UhrxuJsWRSh16zdsvcS6C93lHeFeJjbmC6H6sd7aolSRVF
bMFC7vpBKqNo0MQoAVq+6RaB77+NRgGEUginu1rpOAjy/B0t5njHwRZD6x/CbQGBy0IgDg3V5aKD
oo5KQcO/CmO0kMyJvvh6mtzlQ0SpJ0Y7Nm7+2+P67kwUpJl1XaSR0UW+tGg0qlYn6tye9bmECdsg
7GpnFVZ/GJEP+NlwAgrX3t/+tqtA6f8ZBedIcqDDBLGuQ0R9gOpnLLVnlDnrF9qGEbRGeeEaVTcd
iAabUyeF6imcptDxZz3/X8wTbnOOl/nUNTJChEIp6zo+t16iwqxq2fAdsQUJyQz1T5I12b2uCo2T
9LXsUJvdQ5usG7LL6mmnEKvxIi5o9FXap4m0u01f6M+62ESfU71BEkkV4as1R/0Uwah4UMZoOoxd
0TkB0fuxaSvBIcx5VQD+OG0lV26RD8E3o2/3unOr0Of9t5Gpg0IFsidTn710B7EbGc2ShvIcBFQe
zJYpjl41HLITya4o3L2YNNI+laml7ESw1y8lbyQFYcZqmXu7Yq6jl1T2tAbrc4+432jXQcOwpyXo
nXjyVQ7+jgtcB1zMA0EsSSGMojaf4nKds9GFQ8wcybkAAPGSqsx8qXozOaZWMt2RlFr07bbLL39w
dbIZs+BmfJfXgFD00mAUxGE8R1Z9FuR4PgqL41H73uuWbS5rKR5Ra6Fuux5+pmkzAEMLmnM3+nrm
tFKv1IlD2aoUPkV+OhPpCb4yzDtZ5IZZmuHQtS/EU7DJrHZTj2YwgMvi5OmHpAFDA/ydCfD4BO1O
irXhn4RR2uKdwA2vRJKNUrJqssnmXCES16aaY+jtQUfEtgOvVRrFqcn32AA2oliCEioMNGEYUqN4
cvnpyqHOk77r+jM3k/Ut0NJvo54WhzLNNDfUEIyzRiV1esJWO0HHzKEeRmM0UjVkKHt/j3pxw5HQ
Q2FImVSa+3o9PTnGRek30FCfGedVX8MxmI9p3+xV4zduaEqDcHOimAxCcj30XdJgqKJI7s+Jmj13
ln9MDNGdBNiJ5vuihlLMUL4MargToW/4EVUjJpVBeLLb64t5lOY8N4a6P9dB19shgBypzX6ITXhX
qXe3z+NGuMxoxMJbhi4Ub+2aAzEryMIbX+vPotRGnxVf6PS7TIh7y4lbP37W4y5/TXyztOxQ4Z52
xbIBN9rWVfZHCdTkOIiFYSc8Y89BGY2fKH5/r5JGuiPGbe7rRJA+9QoSrbd/9dYGodFJSRVxnmU8
4dIVA/Bh3VgGw7llKmbQrB7USf9TGavSKev0dNvYxlmj0rnoYxCTL+W8S2OlPihZnS/v1Fj3zlTP
hp2m6Z82kH+Efes2JaBMtd2L+7asQhHFOCpzJBoZ/6XVuNM7oyuj4Vzr2ucme5qr3316SnzikPag
IWpxe5Ebjs6dtZTc3if+1kmhOcSlMLbFcG56/W4MDKhFv+bwspbJwVLyU/7HR3Hutsl1+2l5ZGlU
vL93NGEp+10u0ZyY+EnEdDgbswn3TTaZ932qI3sCWe6pVcX+BBltcRdEU+JmmvkPcWZ7kKh12pkV
nrTJ3JsD33Cr5RHkmlv+c4Wel9C+COKsGc5IP8WP8KO2p4nK9EnmYrgX0nlvgmfLHoSugDo4f7yJ
/8fZee24jWVr+IkIMIdbkqJUQaoquxxvCLttM+fMpz8fa3DQJUoQ4Z4ZdBsYwEt7c4e11/rDsgbe
gTrmbpSEjmv+KKmzW4CSt9l5PwKl+Eou2v79ngHdSDZDSW4Bnq0WVNZarY4d4njsgvhbRQnHmv+U
2vQp0KsNmPSbENXqkqf2BiaVJhQv/rUAY8wlFItW1B0nXZ5e0dP81DXxN7HqS1eM5/khkFPLDWvF
eIWnUjjp0NRPmHolO0OMIuyjIy3O7KnMf+udPlVwFqzyY8PAPJ8Krh3GvmzHRTLuUU+RvYGqw8aO
X/drWJnccTTpFmYBr5B1/tAUgmHWTTIcY9WIURwQuvSOp4P5MQgUL+n7+BBkbf2SRmZwCA0EmiUZ
1Pmg57x0o8zwylAZkbvUFbela7Kvq9jyOktrD0WfT/inSS3edLpvi6n5IcxiwQ2tjncOTDYn4xRy
kzK9j/oe9GnfbulgXPk6eJDTazHJvsBbrDG8I3wuq87a4VgleLoBLIo+xn0TvEb03HbD0NeZHTbK
J6jFk9POyuDlxjTu5KmO3b4b5l03AQ8dm769R0Lbvzc5oJyaBtfe0gJ9n0+ab+dihCGdUom7uCvU
jYV8efPz+xfh7kVkgzNrSaHf7ZpalJPO17Th6M+lD31VKFFpwlL09ul0uTeJQgLJpc+xiAr+eRQT
TrmY5JwFaiu0bp5I82MgF4OXGmLvGmMnb4zq8rynHA/AZakRks6s+UGS3ijNPIfjUc962UlMY3hE
wGq21VDpd0ZShG7bmgU2B9qWDOO1yKhNUUUBRg6+bJXXJT0ayX7JKdSMpb+P5OBTPCPZOvQaCtCi
PD22rbIvm3Grnn155dBwURaCMLUbGcL3+QzrWacL5lDPx77dk4G5KASNL5re3EvCfiqdZksFbSka
nJ9KSzz0Sd4KkZq5/P/v1o1BU2nK42g+DuWwl6PIViQs+4KXSlKdOd+S97g6Ojog2CiRonDLnUeb
umXCtW4+ou7QubVVgeOwBIWdrlm2NBknAQClO1VL1UnX543VdGX1UkiHiLS8rikjrsY6UpsBjMjc
DrI3jXdxeOzr7+Z/CsIrC6o3AlNrGF9bKmmRTyhm1lL7vZEyN0q/D/rvEHez23vxypdjNBYSZAjk
g2tYJQoQ1wxpEJv5CN0nrJ/E+KR1n8RkclAIux3pyiNnwXkyGGZ/wefK558tHH1BF1NrOgY1bxcF
vPEuCt04cRqKEKrTfmnb1K5lgJGauxF62Wer9bnYfgMJZ9UsPMHz0L5f9K0czPORTmvvUKZrB4c7
yPRYLdqDNYaVLWgRxTktzNzJQCAprPpo4+mx7lIuVx/6SJTCdOaA3Hp17qVqV4+Nwa/IZVf54r9S
+XB1W3ZN2wGhfHvI177r+1irzDpoutCsVGJ10eyqqT1T1ZHutTR0uGM2vuyVU45nMmUiapvsh7XE
4yyN8jgWqnik7vJIA8AcyOs0/q0g+td+lct6I6O+rORQV+FsWyDeTOkaXEXtfSySapKOkZbeCbwa
XjGejuwyF7bAmpfTSCQsZjBpBa7BpztfOHoZlk0z+NKxQcpWfjGrX71+L7Z0s6ZgYxavDYrDmpoh
WR2tnFXGKtdKbVhpJB/xOWwf8toMMb8RFK8rW+Hb7cVxec3jNvO/q5A2w4Uvc1tJtRFok3KM+7zc
0e3pnHE2twZ0eVCCM6O2TsK3bPo1K2Q08jwTB1E+dr36UcZ7Q6wtO8Lzvk63HE6Wz3C+vwnFkQJP
i1cWcODzz8TLQtenyJCPqKg9K6IriY+YrHjBJO4RWtjXVG1gu2+UpC4/2AJZ5GlHURFUrbm6htB9
GhKr7RUk7H0kTWlmCNhT9OhgbqyMK685Ii1quFwEpMJraE1ez0EaZwyv1FvpqPXt976FzNfleull
RfAsqbi6VgLiTb2Bc1IiVbPN8RPa81w9VVH7lwJpHGQ0MYDf0OMks6ESeD7dlPr6QfFF5VgmuV1n
vxX/8+0FeqWA/dYmWXJopvjCRsXUgtqcG0nBnVGMY1vqlAZVEx/VcHXi/BIbuf4cVdGQu7wzeNco
Wp2CJAZB1zpNJHTjbujaUXBCWStCJxVDdJ+srs02NtKVbh3StrxnFt8q6DprnoRVjWEZj7pyNMpG
tdMkNfZdUvcPRWBV7gSRw9FmVr2i+Bh+VubPTuimjWV4ZZshMsYSpL20tHRWR9SgJUY31J16jM0f
SrfIaR1yK/MyX944da9sMvSQ8DRlUyMesC5nTT72WHHXqOjwT0BbehxUU0PQ7bpMi70mlvGurMbU
E9I23PejsqnufXlq8VqgLIsOzZJ3rVW2AqGMa6kf1SOEpQe1iOxYjJ+ntjmMYvQQJAgYKHdq9COS
IvoIKHBrEp68zz1+b7cX55V9D+yMtIx0BqrPGpxi+NrYUXlQjxzXMESkzMbU5QEi+evtONc+7OJD
tjweFrzmKl+yxKStY7nUjhYC2FYz7ydMQIY+QKN+I9LVEb2LtDo+5ag2i8AstGNS14DpvkRZdN+I
P24P5/Iq5T0J4ZoODD0YMtvzQ6MuS5rI7agdUSjHbXUYBwen0E8I7aAp0MFwm6Su/g+fCgkXYM8a
4OALpKua+w33iKkdx4Hy7jAZQD/MVPXKttryRbrytei90GnkYQsJc91yS0NFb/iHegzK8lm3wNOF
4qNW/6rQ1r49kZfplrrkCAiEUJ5fCMPnEzmVUWgVOOceMV26F4z7UoncUERVXvqp1L9z2bsd7kpR
g3gUndCApE9K6PN4QO76smsn7Zhps9i5PZmDzJKXpr3UzWPtjFVoPQSI8X41sxwh85am5N4Qcqj7
k1qhCDRIk3aqJCsS7V7HxdVJNWUxdIIOiAqX1oa/VDkLweEb6VDYQjCLj5NhlLqtxEb08/ZorrxC
GA0ZOEMiB6f4vBqNL+l4gMvaEccluYpsw5/sVEj2JSRoU3RiCRMV8akDJD8No83IN77elVfAclZT
LyQ6f1gXC1WF7Gsp7ByNIHbUwv8wpHDcmi9KGJ/aL4Z4n3WD3bZeGspbGL5r1xUVUb4jOTMn+Lr5
P1YJgDuUoY7y+COaNQfc4PekeUaYl1YhrHMldnR5LKGf729P+5W7g1cVBWAA5+TTazRYlizcA63S
j34P1MYfg34XZq1wyHsLgwhZLHZmbUrYrpQj+ul0u3a341854XRKpqSGC+AaaMv5V69QMSa/6slF
UTR2g7FIXQ0AsVNFSrPx8nobyyoZ5W5ADhKJCchk6wKBH86aMoVka/Ec75CtdWPrWxX5TwmQTV9x
prCBr4ktXtB7ev0aqIvM+GHKD6V2KoPf6bS3wsiWkB1vKKKgnkoxxTNaNCqUu9uTcm05LFUM6pTA
qFFsWo7sd2Ub36B6pOipclSlb34VuVVj/aIT6Zry41Jz6Mreq0fl0CRbgqBXsFhLh/GNcIwlAFO1
ijwXghmTOJHRBgdZCfa+f+CrfTXL0fFTYGGPYpUe1ETbG0rr+t0hjNqDn49erYWHNNQ/3J6Jy7tp
+Tlkmtzq/Ki3dPTdRESwU7MwnXS4CrvBdIXTSZ6+FFtWCFejsJeof9DsuqyuGsmshcjBHnFmLpxy
RoQ/iWt1x+OVtwqoXyoh5l9f7YtiMiDMxXKOM3z1SJmU2Cx9P0Kxs5mHvd/4pRvLcmZn/RQfbk/i
5R5fdKvI1UVk03jCrrKIWix1vW5VnSzCcspUQZumcYasOM2j4plBx7tPJ7ton2+Hvbx4CatACFiy
X3b4amuXoRaCZNP1o5C/TvVzOP6TBtRbt27dq6N7F2Z1b8hCnk5iYOpHJS486vy/JfAqSt49xQO0
ETJRxArdQdhgbW0NbrVD2bh51pECHLlXk8NoHI17c6slfmVZMoGo2ZOzQnNYt5T6sKsrQ0fUtaqX
wk2oBw/hWFZ3aZpnrimU7c4s0c68/dUuD+Tlq/0bdPXV2nDWjTBBprKHjejSJqIc3xdfg8pvd7cj
XTnlCAV1g3czNcCLcnHe+pM2JKzL3PoRYT1iWAdOJkdOxUMuPyT1fR8ewnJrvVwd4Luo8vkJV5W9
BoidqBzmgIbJdXs72ELFLMfk+VWzDG3hK/PlOMNXs1hKuhAGmabT2XCl+bBpWXV9EP/+/atFr5cq
iKWev58nnp22r4H0Wfe3ZH22gqzWuJzWTS50y84aJbc2dNuPtcdS/eunAFMFHo8erQQEfl3JC6xY
R5DO4vC1gmDXUD10uiz/RfWv924vuKsfhWyDBJNlx5P1/MsHfTlWshAax1gDWKlLceWUgDX+QxS0
FZduI8UHSPjnUcxKrJNFSeg45FJxZw4SDWCT/O32WC7fGkjZ0rAn819gjMpqgSX6DNDYb81jLmZo
p2eV6KRWauLuZTX3SO3M9lBUP1PkbjbS5GuBgYzSRV0uZGtd1cCZZJoEcTSP/jDjXaZnugenMMNQ
OJp3Y2ykB6mVm72W5MXu9pDXXnFUtxZ2GVJkpASkRmvRIkUZQKALg3nUytdZ/IyLsJdFw2HO0GSM
vo8gchPpoGrCrtfu+6WuQ4MUursdq5NtNcUBgtG9iSBWJEb3RrOAGjf7zMutvdr3eNi8pWzUVlHG
O//4QZbGpREJ7Ps2jX8j4VK+doLok7j51ZMqqIVjVkriUkZR96U+UwzFKAQxztBBslBwzVDpvEoa
tCf6oKJTx6r5KbYGHSyoXrmdJPwcszn5EInCsLFqr9yicELQz+TxwzNobfpddqVqphOnojFLTjxp
rpi7Rf8lFO/m4p+2epa0b7e/5pXNSEZCCkSzDnLGGgc8RZNVTn6OopQmdDspNb77LaC620GugBp4
i7PVF69p9slaUtio+gK1WF8/plN1LKxdZjxQyG/xMbGT2Q6s0Junn7r/O49DOwufAohGfvsQ6CeF
tpuUD15kDg8Nz6HaToZdbb525qGSH4sGcuguCWmo9nq9kTe9GWGtFhGTAooE6CGswLXIuaDS2vA5
FY/iLBWs7bT2P0p6bb1Grd5mzpgo4l7ujD7DgE1lg6tyaAVgg/PpT6dGMC8r+nyzh1xZBKwhrIpv
fm1FgW3IvojUt5HmoJwH5KBCI5FbV86QTAq1rP1nnLUZk7MhiRRXSmb1nxgAR+jKSpSLTkMe3qBF
6vcQ9oq2S3eChjKqW4Zxl4EzjRdrn3yyvmtVY5i2JmTVcfGjTgD0+qgIyKmGdkdbynNKQ3hq7skZ
/Q9YIUpf1TDxKUE0MvWLQkukjrPMFwy7S6UkdpBFtfapOahfglmpB9satfpTG2ZibNd9k39J8YVp
7aApAh4tmtUhhBmUiQt2E0CHLwuBI1gRl2OTTU3nTgN6ePd6b/C+rGuKtDutK/Roj6KTXt41bdN9
F3tBkncCijbqXtem6ntBLfybHvRZ7jFFfuAYXT4PB6xkDcVOZ1krd+ip5h/FjlbRxnn7xpl9vxog
7FKVow0MSp92xhqlRhdNEQQOFmxB47m19SSoU9tvQCs7shxLo510VFIVJJRGWxBo0aqhlT4bAu7E
djhb00NRwfcVZ1P2lB7Imy310vDLqtPgc5YVzUYvdZ2zQtzABAaFBW70hSO4SkyixrDauREo7EVi
uS8kNFilcoxdq+j9h2iQ250fin+bKP8vKMBYikc4QBurB45YS5FY9JF+nJJD99ksVHcudlLjtdHf
liuWSEgac7lzFcEDWg2vFkMYdUrJm8ZSbD/UP1tVd0dd6C9fF3TDORp5N8GdXfjUqxwii0q1FDOR
cpDAhtVc2UdnbNgryhYF5KLotUTiiOE64S0KE3iVDad56c9932rHKf41Ns2TElf7oX+M8sxue+1p
NJW9mL+0ifUjGbZUKtd3DrGBnAEyXdYKI13F1iprFmafzM+fFrmx2KPTaue5dm/EtS1B8ZQQ6us2
EqflC51vp/Ogq7WigNdKUoiCRyX8EaafBKzvor99Qy0DY/UzrWiH8odVjNTSmwQwoH7sqtgO29it
4ZQEmMxs3G7rbIM4yDwBJ6UMQg1hDdzoutCX5Foyj1KRm/u0MSGKgx53oKVJnty1shukeuAg/dEA
hzHnr43elJ7ZW18TQ+4epmyQjpNPppTWSANPWqscBR1rRqFN4ju1R13f13Ld86VwS8V4bZYICxMd
LDrCqNuhs8DaO0+UohlzRLWJ/WOUBraSzLkdCtmnPhA90X/0zX2lPli14YiLQokvPA5TvcvLCZBd
55SZqwkfjSHY1YFk12BCYnPr911Uoyn/UiZEl5GfBmZJXv2+tk4CkXq6f5Sk3yEfMa48qXlJdmoV
uLk444tDMUzhbpOax6Le+rLr5GiJDtgPI6ClcKOtIfhyi+GP0qT+MYPyZheRINqhr29kYFfHiOgm
vYNlD144BQhSaJRICpNnDNUfxQBwEMsH/7fgO4pwjPzmVQsGTwskD9FhfHO30N7r5yWDxH5EwZqM
yhRi5KsnTFjINH9IZY+mmtuBmHkiRPIGzsrtXbIVZnVkK7ofBmY/CUc5muxW2wvlLwnbuttBLmoZ
y2AW7gIuCLxmSTrP13OT4hyR+JZwrM1kLw+9jdiuPgA/0L7VPcLgaeM7Ztk66ZRu3LgXbIYl9OKk
xEMQWgCc6/PQWdwKEFDi4ORL6PIZrqAaB6Jr+rMvtUgn1/asaD9Tpf8odO0zDqz/DOgbtyop2ngv
5zoF7Ocodczpw+05uUi+334YsC4K+EwOPeLzHxZSIk/0KgtOfbNDfgT3DkdBBKgqvFS7M+C6QxMK
8g8ZJuP4BLToP8rFh8VECBc2V8oOEqjcLv4UFzvL+tDVnhznu3I8xHFPHbp2ovLebNQNM7vLO4nn
Ao9MbkXm8kLBBDharPhyyW8WvAk8N5FofXURko6x4ZgiU1eaEKkgSt+erct7aQm8yOWQVtC+Xk9W
GKsaDO7gZEXyaTAGe0JMAlPGXZKFd38b6q3PiwibTIkf4O35d0klI5BSrIZPlW+abmvEXqNK8y7I
v0P08P46FiMC4gvhcqkEr3qUKZULKVPnFGssYAn09w5B7t/T61u4lxsL7vLboaLyLtaqpG7IaVlB
asLqfEoXBrs/uMU0uRZSBF4eml9jQZ29UEyiu0CMm8N/GKhFsgaemPbMOvGtfJYTlYv0JMSPYuDp
xWNaR67VbXWxrmRsIHqXYpkEaQNU3+o8o5pdZ1YWZyfeZk4XoONbfyrVPxQedjOd3rS3h3Bf5YKr
FcZGWnp5LWl4RrzRZZY39VrnWzHH1LdazHH5Ze1HRH2lh0xLlJfbM7muMPHgQUWfNw9MGUSD1yyg
CqkN0xhxkNV6P7of6dA5wGtLAEWjHDE4UfmUUUfEyb6u/Y3lei32opfM/sP/h47kamugjpWPAoan
PmKBA/ZfapU4oYBODZJViay8lEr59e+HC5iYshZrZzGQOg9ZSZ0sWJ2CaS3uytHMmlX2RvyVefaS
poWK/Pl2vMsXGpgVOq4QeNj/iOyfxzPlqciVUctOeQ/xnbLHEAaCWxbjkD/XYxHLeysx5/oA2igx
f92OfW0BLXJXWMmyeqkgnsdupyKtmmbGtTaDRzhPLd1TRc3dv4+ygFChGHEgQJk4jyLjbQYmScRo
vM0zzjZRerJKadooR15Jn8CuAKyFqwjonLviPEyQDWKWtH52orNoG1rotAPUqf4gwiEIw9ETtGDX
6naYmR8Fvzum5lZmcyWJhvsDuJckddEdXq9W0aDFYGkT9q7QNGxRj1uvMrKTaGQ/ZK3zPUSXQjsp
DI6jsfWdXJ1/GFV7iGtx8nwsJPZ5m74iDpY5CY8xe8EoOkErdztDyVQvovX69zcP6BhK8DzUQXuv
OYzVjMd9gsTOqbUED2Gop5Ebvqmf601F5mt3AQL3bGMobUAzV2ugEq3EqtRlampPl+6bfbCLhvsY
Vt8Ob9rb6205cc+flBoMC3PhB6MvA47hfCHApZI7Ueyzk9z5yWecg30Xl9HxeUgtlZWnyRsr79oO
5rXMHkY6SEZd8Tye0SlWrmfsIjH9bVmJDfYn4zIf7vNgy6n4zQH0YmzAd3mu8Za90EvQUb4ErS4w
j9j1vSQ9AjZyIIkHLbCyxxC+vtu30NnETKh3ViZwSqOi64I3i/exXheeomTWI5l+7AA4VhxjiHo3
DWrhJQsCyPZSYx4mqzXcpgm1h0Crkj3t26egKoWdGuflfoiV4F5UBuD4bdX/Vs1w4nlapA5+mxUy
q0p9N8kND93CMD2qej7UyaTduNuv3QqU4GC3c56Qyq4+cJ+CZ6WkiDejMP8m+X8NRd+WpMRjDzlq
EziTCKb3PywqWr8LjwbFznV9PBNMX67HOj+hFPBQSxNGP49qmB+N9tvtQJeriROM85i3JuRU1u/5
akraNhKwBsJim6QJS/hMSt2WwyOZjaesn19vR7vcl1zqSL3CEaLkg+rPeTR/5k1p6WV+UvR/euOw
MISy2q6HP2qQPoBV/4Bb+u2Ibxjz8yVMSPTDAD+AkcXG5jxkMLbRIEqYoWgh7mdAlqe2sBMhsn61
iCHNdgG9loeaYtWFQ80BDsGAE9uTEo7FFzEptE8y4kSTbfTl3NlGoSudXYqJcje3ufyt6PzyoxVq
1Y8AFEnvilkWQIPUSu17g6OnpwLg3BjQtQ8GNQDUzRteZX299UFegYsb8pPQwuEqRZt6ODi16TUx
B0fr4i1V0mufjFccvT6mkP+sjpsxDJqEp1cBmEK/m+BmH4N88lL8ZUNfPFhKAs1zy2v2csdxaIIL
RYoNzwj23Pk3m3odL/EpyE86kmGl5eX698os7oElNGG4s3hM314kV7JqAi6sc7grC3hzlVWbmRwZ
ILSxZBeFll4E+gBfMwD698FQ+p/gu5i9kymJ+TEEba6To6WUQ8e+QB4u1EYwz7d/z9XxI+bBBoH6
Bb3gfPzznFrU+aucKyVJHDWmSxjmPYaKfZLTQrSKl0BF3Qs7XGsj8nKWrXcLNVleK1g6LnnweeSO
LokoJmxQc1TdXhecJNkrofjXz2ymmUSfRhRTx71yHsWXRhwC/Sk/DdIBNQU7jT/0tHqGYnYMcYAX
kuwoa2wA8i+zzyUoyhnIHQGFWhecZCvpU3GaOXsGdErUJ17HG5nntclDqnDhP8Jsp7Z5PqwqDyw/
sBb7eEQiCnK/5Jhutv6v7X9lQWsDMAAauH5Sh4YvKeRs+SnAAzmBY1EJH0b/ow8SKZg/3F6Hl6nN
opCAZtFCouAJv8px22CslGlUmDIl3c29SoLbOUo+7+S+2VIMXL75euWBB0OFi+fjsg9XkxdNdRsu
hvSJUDz4wUex/CSqthrg40Jq82MyvzfWlqrbtSUBOo1FCAcQW41VTGjHDWhIDMLpZPpeY2izGyMO
4t2exSvVQQqDiCGypZA9IGc/H9rUQy9U5KY4SWGJuwpd4+cwrxx/es0PmMG7panZyVYGcW0xwutk
C0M+4bpdHWm90ibGLMOfVo2HMntNtfta3KpGXDun3sdY3Q3UcfI+7DGQb+IJ4dq7uYQMj6Y48nEK
hMaN1Xht5b+Ptvyad2hQZHJrQ6kDbM20dNclspMbpa2Un+OmPWjKltXKtbUBvAawECrx3A2rzSwO
XRwLPe87TQMsErfkecizb3Xgruww+HGIB1skKcDpVmNKR6lq5zwpT4Ge57tmNpQK6Hsn76cxiw45
8lQbk3hlWIyJ1zEEQ7gra0rebMVpmaddecKSJPQC+t42aj9/aRdNf4d+FPDh5d1ggmJYbazRNKN4
MvFTUUfZf+o7pJrMUjDcjY11ZUUsXHpI/CjjEGkVRgDUnuBUsLiqUJUdXssxfEzEV7UeeOCWzymd
51aZ7pZ/o8G1U1A3CbGvwYHCLrLeo5Tv+qG6USZ7A5KdnWRUGanmUO/jR0GFX31T3p291jDmU290
47d0SqLYKWOYzu4wqcWhrZRIdDraArGrRIng9rGm71UFCp0rdVml2VjBGz8SsBE/2snHGSSoWtlm
FdaNM8WT+oKcWA1HobbCnY/dkLFT23AYnaqGxUzyWbUQJBAN/iV0shp4AmRy3aHxOfyOO3McvVT3
h+5DkevtcKjLOlHsCv2ixjYGS452gdEvlcvcT/hjMOngKUpEdze+3HLkXcwRJTbK3Sz6C7MuObHK
wSpDnSy2Uu70rLzzxYyqdzOIdzmoRseYW2OyozBsZLup0SDpLXExFhyiRxNTgQ39lssEkFt7YSMB
uQFYR9nk/GzBvYm3KKibE5+ptYtUuSuy1lWsvZQqyNcG94hXezNkryCJX+bB30iILg7rt/AUu3he
gohdCx1HeSqZnZHqp6EJvLzSJd4pkRP6RbSR6V6c2EsgqgaLnyedt7WuQFXFXdzPpX4qzBwwDJoz
ac0LIrPrFtJ9+zj4G3t0I6Cx2qJWZSnAvAr9BNPD7tDztNAEbkpX0lTbSH4L1ueNlbXkJKuVxYUO
AhvIOZftuu0UmUbYDiK7D2B4v+OkKh6USP0zd/A6IBNg3hgVs/raVDAW+lwpvHIY9L2wOP/c/iXX
vimobT4qZyFxVksKu221xzcLMFktuZ21V6UdxbqN73k9CNAXPipJ7Tq1IEHLdEQl9VMLsLGhw0lP
nHN/Y7tuRVm9CjKLkk3g50Rp7luKmka+V7WNBPByobD0KYTTKKTewR/PdyACr2g7FKpy8qGMwgWU
pYOf3KFt5ijpZykyN9blW0fmfJ2w06CX0EVZdsO68BGKOPbUWqyeSKEyBxzwjDL1pIm7LHqRk+dJ
/SbKn0VK1KKaOy11q7qfPJysj4EKfSjdujGvDf/dz1k/iVo9GJWg4ecoyqPqI/OpP7bW51b2xvhh
yDd6LJcZKTAlkg5gBIvdBbN9Ptms/SQ2NMHAAlzUH8ckN+ygBA7pk815oE3rk5wF3AVcKS+9Vk5O
heu5d3t/XGQi/AY8mNA4oQuIoN2qMCMrYQIy1DBOKfcjnS43yb7+fQQ6ANzBYNGQAFvm/F3CaC5S
VtbcmKdSFFQnYbO7YlpuucNc+XKUKICXUo9Bo2l9pDZF0xWY3XKkdoMnKL8BAD8K0VG9w/jS5Zn+
18cKFRE6KAA3gLopa02fPsK4tRcSps0U7zWZEnqOX6ta6FuOtJebni4fDxf+CXIWDO357GHEXEoy
pgY4BvcPedNG9OejF8m3NnbiRQoM9v99nPXGlxsaFSJxkmG2TZRQkugzYORdueWffeWSXyIBOaH5
wJ/eWjrv1kPEEjf7RYgo51DwzK5RbDEIUrsDi+z6qS/c9e3sHxAlRtnMHwWv63KN4yc3d7cX5oWO
As9pFRs93heasiThq1tRRGhSMAIfw9tJsAds17Lscyjv8kx99aGbVntjdqtyfIq1/GM5jq/0BxfA
a5pUG7/korq3MMO4LJfUg0NwTYrQgwpEbCNbJ94o9JOlvLmrUmM4TEqe7Ei8e8invuRVbWDc+ZMs
3d2eiGvhIYKj/MsXUSgznK+xUK/K2MoJLwwWkqpB45YGaWAeG3jJW3czYuN6jnettjHsi4fDG66K
I5DC5oJAW51/TV2IWoxqyan7USU2CBT/YVTtbKPidHV0zOn/R1ldmxGbPwqWKOKL6PTP3ac+duiT
/K62+jTLVlzdZcDE/g20HLXvFjZCP62azQRSCptS4ef09+3PdDldNAd4BlPAAGKLtM/53x9zMUP3
0LqTOj350VeNomQ0/zbzO1/beDxdTplKfQ5pG6BviDGtgXf+JCQoiNXjabaQ0xU6fFRGR/C/UGKt
BpXap+Cgnb2R3lyeQARdkFv43WECvya1TIMSDlogjydJ+wBejOwDlf/nXJ82krUr08hbeImFZxEa
jcv//+4zNZ2ILVZojKcK9iVqP3Zn5tD0geZLH6Wo2kio3g6R81WhUtui0EnBk/70ut2OfJaf0KqY
Tr3LafrNrOzR5Ax3KtXuVDvRHXRp7P23Tx+7L/VeuE+/g8Jv95EXjnb5e/xdvpT3ubP18rtcqvwo
FhKyKNT5LsoqZSB2jT/E0wmC0uMAoqMUMKbKt6TWr001tUv4PCqdkov33GjGtUBrcjo1Dez14TkM
we7ndov29t9LByzv/ffBVjdYZ0LAwLhlOhlzyPJ0xKJ2LTE4Kmn2J1d/1M1jL5SPRXmIhI0VdW02
SToWDY0F/remEYuCqPZ+0k6nUL+LDOEuT2wdBNJf736wFP8GWe3+OS/gEIvVdKJ6uzfUyE6H6aF7
DMLdLGx9tytbEfQ1/6MetvC+VynbCK/RMpJ6PikxoNfom9LIjij+NJSNpONKBoxuBlkAniOgtYCJ
nO/F2mDf5Xo3n4QaeoSxN7+KLXw2tyDHR158l6cbedslYARB7fcRV3ddMsgJGiFENLrZM9XiQ/c8
I8bmUI/CO3ksHkezPOSjLfcbkd8egauDYFHXB+uP9O7lIxEuTheJ8jCfvn49RrZ3fHko7O9Pkf1k
2Zld2ZF9HF1SfDt0KifY3SW7ZPmDHXo/f1Z2Y0s2XKnd84cvj6/FV8e0+9033/4U2pMt2/WeB/Q+
3FHXtiNXtl8ObDfXcD/u7A/7x8f7Py8Pof3n15/bK/KN33hrRKubtbbM0WgGRqTZhf3kPTz0nryb
dgCIHcvDHuUBmMuTtfMfddf63jyitqk50VP74hwG+x7ou31Q7I3L/vr3fTfLq0s4TupR14PlNz35
ebary31GKcujtq8nP+oXYHnN/GErxVj+0tVE4GykLqRWdAQu8jdU54epkrCIi2Nq4pGwS8pk40p+
23PrGKhRwGMGlgdNZDUwaKZi4muFeJLswvmJqRD/xdfPSe0vn36Etmif1A8b3/fKMQAz8N+Qy7n3
7qbMIrWfB4uQqvJNd5JD6gpOa2fO69dlwX5Hh8NuvOyrwhSfnD/mSbkDr2fruw7ZRtFDn0MvbO4W
2fs2bGmqXslQzn7a6rCXpjiJDImfJqbKThNKnn24vkd125CnRLtmik5Kg26KKm4cw1fnBFgyTk8K
tI81ekqi6y9NSi2ejL577otDnt015s9E7b7dnvzLAb6ZOMIFXY5HfADO5x7YZT3VcSCdUP1t2ker
7O2sxPHbneTeySVlZzS/bke8chjDZVYULGE4I6FXrbZzNqtpKyW6dEKdTZ0zO24kR47/DCkaXvmD
3t0n/XCHzPTzRtxlKOcre+FQw9GhCr1IZK5WtqJ1Ju9mTTrlj4J5mFWJgjz2K9M/qOvDgG3zj5We
7yRjdzvuZXKyhCX/ATBGc27dmovTjrO6M6VT3PDySB4S4XuLx3L0FAkbFZDL2sR5pFXG+X+knVdv
5MiShX8RAXrzSpZRybHUUtsXoi299/z1+7EvsFfFIoro3Z6HHowwCmZmZGZkxIlzukJupGgwWMsm
stvvov8mi5+yMt4F9x7MnLeHtb6MYOGIhkAt0cF26TliZzTwmDOuetxPrkWkAGeMpyE1GkmwgHpQ
Yf3yuWZvm10bI/NFgZrSscqz+tJqaMG9pqmZ/Gwa9HRah6A5G0jnek4bfhfEjQldGyMuSu19VgSB
I2dxMlViGE+RmcvPKR2Yfb8La1ulqbI09yk3afkkdLGdIKN1e4zXe3/u959Zi0iMKlzhl2MsmkAf
pyiRn0vxCZxpG9f7bHzz234jnlyZS+zMwyMiomq8ONxKL1HCUq/k56GoHTP/HqBJGIUF6DsOfEu7
R3bl9sCuJM3IgFxYXKxekg3dpBk1q5fHdpwg/ZHbWfcFYI2gOOVQHjthp9YW+qCGTabPFgKLXpFd
zr82w89aKx8869ikdl+i24Sb1aFxzHz9mMiGoyk0uQSH21+86gGgPDkuZmJJvO5yLfIolVu9LeXn
QjhEHtmDqNplBwDpUgmzaWl7Bm3+W1y+K7krWGAIVcmRcFQCjbq0GoxSAaqlw+8C7Rc6Zc5ghXtR
2RW8kcVfPF7REKjs1oCiPrXubg95/t2LY5IrAW+nPEaDw7IfVdKqfmqrViYoNzUohOr8MHlJvDGx
K/cOkm8EqHCgwXdjLe6dvionMw08PCHKXr1hei4nxcnDdifoGdQIIsupkA2vNw7jtZmdGahJyQGB
ZDkX66kHVV8JZMqf8+4n1KQ9FkYBrXtbISo27TCzld+1IO9uz+mq2Zlv6u82AzEkLxa0K+WirgTq
D/Roj9WhFsbdoKe2OZx06UsRFx914SCHj9BNbkSqa8v53vLits1poYiN2Nee86Gs6P/viVwaVMhu
D3BtObkGYApB5Q1t3MW0KkmoZJEXaM+RRwU+pnG/+TOWJwFxBL/r9v1LGRnH2ybXtiZwl5k90CJG
A9VzOafipFElZss++7Ut7pvxVYZ3toyOff5RTIxDP8W2tBFDXE8mj0eCuTkdP/PNLiZzhAVBQMtl
ek7kSNm3baifasGoTrdHtmYFLAqh0Uz2eLUDx0CdlDwopmd5Ir4fQ6ThII3/V4Ep4hGuUVImFBfo
71hGfpWH/ENcltOzLkzpwQwh6zIHJdw4Ta7vsksrC8fPU0sH7MI7qUMv/NFAH22P5CvRvWwKJ8tT
+425W7HHvUnKCZQIvZJLwOxgTXLixbH07EWK/i3XrPEgdSbhgeYFlQ2qKNrY2nMIcHlcEsf+ZTb9
T0S7OMhmCdCKZxlBFzAZmiy8JqDhEh5HIS+bbmObzdvo0hiM/SaS07RUs82W5aAgG0CKol35XKWi
bYy82gfe5dEHzf89mQ9KtLHFrifz0txiVw+l0KcW2HAgjpGjJaPDhnNq7WP174CMS0Pz8fLuBShT
eVIbXzSAr+U/kyJ5DMJoslvZlo3AFowHQdBm6ujWVb2vPSJst/fbHHVczepcD4HKgqfWksjHMAvd
iolzn1P653+N/kn/WiS/Y0gjb9u53tdk1ubmL9qv6cVa+mZSh0EpoOX6PFX+j5T+GC46L9244a79
ESO0eoKF4PVOBvpyKiUURQczT81nK0lDB2AvY6LWTGtQ0/9fxvPO1CKa09PM1AuIqCgfm5ltqEW2
Dwe4qP8Ps/bOysIJe3+KunxkQKaXHppmQvZ2iyZuzQHez9nC/aD5r7POZ2FSY5cJReakIAFa483U
E3iZoo+3B7S2q95ZW5YDZzqgXPeYNklL6oPVeu3On5rX0fIf42qcNvxhpTCAQ1CzhqeCtOAV3aw6
1VXYKaX5PI7ZToYf0Wvqp9qS9mJk7qbu3mraIxqoJ1VuHfE+HhM7bKWjlLffrMj7UnyIO+O3FXu2
Mh0ViccPpcIgltxU0e3R2xlQnuEFx5FmnFy1u7gjJP1we8Kul2f2Y5l0FIEFN+LiDpmqEL550HRw
WA4T2FnudnnXDDvVO2WquXXGrqT2TIM7kRolcSkP9oVbq0NSWBpNHwTfnyPrjg70NEeeS7CDCnLc
sB0db2j+KMI5SGW7TYV/JoSgq3gmByaoIdSgoHO5g2thhpwLhfLcwTa7o0au2GokbmHDVsInOi5M
bBE7zOz5i1jGLwWBHr1Qfy6Vws5qRI/3vPmMT+jQVm+9mwXVxjF77ffUwWCTM2ExgU79b/vZu0Pe
yun48r0KiFSHNIRglp+LlKSTGH8VSqvbCHuvqZSA5fO0gHWCyjuzuDg21DaGUCvUwRzG8r7MJir7
cnYE+MX71pJ/AJ6MkDw3IVnqklPqsS+aJj5q1MK88KTIhQJRSlLdq1I33o+V9uO2S68AkugaQAyH
yAv0LPHk5SKbrURTnRcYz74pPfSC/lg13isMCnZufZJ5BqHJvtPr9s6rkwM8xan6qCn3tWTupc6V
t9Djf+PWyxtw/pq5URgE/IwSuvyaXhh6y/OAmcifBgILEyqErxbk6Q6tplr7I/wp9Y51Ntq727Nw
tbGhTgSWxXxzu0IRszh3Wz2Wa7jErOepy/Zj8AVpe0fIz8b0Bv31bVPX7n5pa3nqlsA4KcdgS4Fc
75P3p3KHfFfvAvlYmvZWi9HsXBfzORujbYtyP8gTUB+X80kThZpmUYMxRd/X+SsqGLaA6HpCbSX/
spVAv9pYC2uLK1+ROr/g9LaeM/1PM9Y2HZ4wInydVYBvT+JVbIEhBE5p6Z379vHby2FJlT4KiRV4
z4k+2iXXsBx8s9otFrS14cxZLywwc5i5tKL3foT2ROg9G/IutnZA8dPgwSw2gpdVhwAdC6rqLwf2
EvJfMbw+MTAzgTZ4me6ayvZTJ6Kk1SWO//rvM0dGD4AVCHFQFQtPF6NWjQoh8niWVNDr7KTsh5Ju
nCnz7C+cjiZ1xgPGem7pWryHZfo/dLHwhWdNT+tdr+WCrfRyero9kr8cBVdmZnCIDFkSOJ7F8jRR
osZtkAjP3sfqLL2pEkUvp/09+fY4Hu71D1q3pyEYXvsNu/PnL+yC8CXr9xfNDMHIwi0MrRIyRRSe
xeoxosI/appdx9+Qv+6azFa9nVwAwJM2XP76iOINaXJQ88CmkWLJzo6unRBqheK7dLnb3fTLamq7
a38Y0hekyjZsXZ8a1F/I+XJgMLn4yuUIy6iLYiGbArfPfg+h9Ga2T2Lc7kDjQeeo7votbeS/wM/L
KcUW2TD+b4DwdABeGmyroK4mRLtclfMprb+3Tiy6aK7RhAWxyvTYaD97SCnb9gPdUojS0j0iNA9w
jR3DuUz0Bdklo4DG3GLDVFRRtgh6ViYf2CMJnjka4727cLVpnHTPCvvQNb3HuPBJkGkHof5deF8Q
LN04D64YZ4m4yPDiV3T2s32W7W+dRonZQ8bDzbrXKPvq9R+n8XGEMNrT630v4dG/SsEOeX/QkJ79
zCpXho5T/dwVClRTk2griNA0c3+Fv4XIvt7ZRIP4/UzFy42hLhxDbOi4GlMlcqUQuHSdkTlPBs/a
2GFXmgnMAC6OzA2VDiDmy1z3NHokeiFBcTWZzdw0u0SMT/MrsoCczxfOTV6e2kLcGZ+9IbfJpMgB
CBRwtqlP6S75TD+0I/C+GIv9GB2av2DuAT4lbZeGW/tyPjAXrgtyfJbugBkBzqlF/ARq0zOCUYzd
NnDq7FXNq0M56znoP1q5v/NS5J42Dr4VZwR/y0OUwhP12GVvQ5DJUjIZZuxW1n1QvUntOfTvm/oR
UP7GOXD9AqHuM/8BrIiILYHE5b6ETbyE5NnL3CDvDsCm7TAe7YqR9rJmF37lkkTADb1dPH6SvOyp
HLp/HixzC/kBJShQ23SRXH5BG8ZG0Xul9iwIlhOOgC1q6MyoesjJ0dxArFxPLLS9c72LPqr5XbBY
Sl8f40o2Q+6tTGsOYSoANhk0+dHLJTq51Fp11XZTIGTdKKybRAAgKa6kqZNgSkMzFp7DQkIORA16
08ksX9pPCch/caxrp6Gd6dPtS+z6hAcER64VaAXb+WqHSbneSYU8CGSAzGpysiLUdIfnu1lxwue1
Z9ejZ1E9DcVa3IP3SrdUeFdcCzJTep5IIoICRlDocmHJT6Wq1E98gecHuT0kMMAA/A0eM0oDTpex
UbskzXYCdL52lsbwxurVHaGsfNQa2NBuz8d1QGkCwEQ6AbwiZcjlI60PwiwzTDFxA3GQ9pkgDw42
gQQU7Vb8sGKKpCntsYAOyHkve76yngx3FVixWw+KsotnbOlQ0epWDuMWQeA1Vw9jgtUKoDV6AByq
s/O9e+nmAiDTsI1St0A/sqGnzCxrGGQrp3vQiVU4N+ThI/v4kUOkG3dZZdw1SXos6oOh5XZVDYcx
LX/UdA3LG3vt+qU3a+IQW8B6R+h7NeOS0iVB0KSpK3oWYthc9dKxG9OdV9AH802qWsfQDgrKhc2x
MR6SVPjnFYf1zpzbUVGA4nxZbHZOV7WRcyN1PfFezVT2XLJLt0pDV5ubBhPIUuGwMWeV87+h/7v5
99WWPYD4FXGNeh+ostPWLxa0NK3mUoE+3Pbh64fEwtpiSJoqtK0/+rk7md3JLHtb9E7FsPsYwXcK
gY32LCtbkeJ1ED7bhBBqfiCxiMbCJuFY3VlDlbs1bDV2IHX5PpKzF/pMv1fqWB+4rMKHqAthmG/T
caeMdXQPAQSMzKKV7wovEr4HmbBVt16bd7LosHDBfwdtyeLe8jtlbMZuzF0qZ3hRaNAk3nQGPQ/R
t6BPyv2kblNiymymi0iAqeA5AokqCTOC9IXRyoz0uq/13M16BJq0WpVPvkqveNmnPqms2r8zfZ/b
SxCEnR6n3gMq9l9zyShPfdmYfzacYQ5Jr76GNMoM2oLSdfl4Fc2+p+FRzl3t1bhTHqKCtJLd2cMf
BS53OzzljU3v5RaQ9rq+PE8Cg9dJ51Ga/JsNe+fxhQhRvFGquTtM+V0p6bb/Uo3Fru5q20KKMdbv
Wwsxsx2CdbcHvLrk8/sIvhgRxa3FfWKFI8Qmk1+4Ytt8rNsx2nslLBiyNqnHKBMNiFGn7Mdtm1dH
OYOFfZEdTiLUvOqf1QQwc8I05W5IZpgmrAiJ0aIVnIoOsP1tU1eR92yKAjMwPGI/HiGXJ7k+jTWx
llS4hvdNkT/q1sfbv/8qIFj8/sU+loRA07NILVzZ2HmfogYdC7sqnSw54ii3Tc37YOGZdMfNDUC8
Mim3LVYqQS098hKjcOM/xak4x7Ft7srWad8C9f9paV6/d87YS+iDJZZSuJrlGuYp73ZN7Az1h/FV
0HZSs3H+rnjgxbjmHfnOWihPep/M41KTVy3cS9pL8N1P3zYTECtLNTf+ESFxo89/X9opEZKLNXNk
qZC1h3O3/1MSMYn+K1SkTjyUu9vLteJ5F+bmYb8blmkJI0Eg5iYUZaO3dgvKsOYOoPaA0UBbQBCm
XP5+SzDNLCT17yZyZQv1mz7ex94frzxJpaOjD93BxXJ7RNexB2kNnvO8MEnvQZm+MAlTY9f4Mc5O
6/JUPIVI8sCr9Eiy+Zf3BpVIbp4iGAi2Gn7WZhL1JBg3SfXBh7kwK5O0pOEQBzGzh0Dw9ypidrdH
tmVh/vm7taoDEcI4Ewt0FAr7NPbhHBtJ4t+2suaA/yECArVB9LY4K4iWgLUoWIFrUnpL1JNS0yN4
F43Htt3YU7MvL88KSuE6hO3ET6SkLgekR8loxWFeur5+CKCcT17kNLMHYwPkvDZv780sVqaD9S6v
69kMjtBk94F8d3vK1gzQekVnCRxK6FjPU/puYYZGHwsePKVrmrUjpU/Zdqw/T8ViqthBoDFMXpGg
jRbHQoLYqkaeqnKN9h4pFHqt9FO/iwnxFeMghmdJvutGZ9gPd1b9MQzUvWxHsd07VbvTpANllXSr
6Wpl8S6+aHlyZFGZ1oNBgUNo7sRYnH3RzoI/nfjP9QDyZNAuMHy4JejrXPi9L+QEepJRu8MhMj8m
/WOxVTNcOdwvLCyukihtG2RMsKD0oyN2f3TzISSelSIf6ZqX284y/67FStKcyrOcEiXciEvJqUHU
k7JIi8ZtEVhxyDUGvBui5C6JwFD8uymcki5OyIYohy7Cil7viByDunGnXnJU+UmKSDyMx9tGVvwA
Koo5EqfqzyZeOD92R3MymsZNIceOU9hw4vi7kY/3ZV9sRIHXaYU5Y2rNMkZkq8ijLs6mqK85YlGh
cBHqepDq42jg/OqrYrwatB6manSIoQH3BPWuFvRjkGxxOV+PFX4BsvM0AQLqhOPycqOrUFMjJlLW
Lh8CHvd3Ir95wm5AsP72nF77CO9mkLl/KVlx+YU/osIRRig+164kIEWR5RByy0ch38oAXh/1IPMY
ENm/WWl9SfbboNQgZ93UuJka2b30lkcnfXJGBX2IMaOl83R7VCvmyIDRNgqenj/LOuzQKErTx0pD
QK1/EtoDIL2udsT2rXKmUtwqxV7vaXj5/mvtqhI7APcNIqlxyz/+C6T+RnD42CXJVrQxL/nldr40
s3BJCQJqNEPGxtWzn2NEV6zxUJVfJcQuvV0YEmp4qt1Ev27P5IofKshskMviL/bEPPZ3F06f14Ml
pGrjqkeYhD60j1vgoeuwjVG9M7DY1DB2Wm0cYQDSMEd3JFvfKcd8Fx5uj2PFzy/MzJ/xbhxenFRp
hSqyGyKSq3YPcy7KKzY204ojzBhsXsoQstAFvhiLlKRFMeZe4yYF9BmQzfQkQL0MdP+LZxQbp/vK
yswiK2hOgkEh/bMw1nTkec2wb90xyn5N8C1FgOKqSdpp/dabeCXQhQztL6wWBNGcnbicvWYU9V71
5dYNTv5zcep+ivdoTB+b+/ix+eN96TbmcSUDdWlvcSqJqScMkSi1bnNoTkQeb+qp2NOvdoLf9p/9
4mJk8yy/8wupF6OiUUQsqR8tv/wxWfG3wf93PArZI3Be5MhJcJGrXZhpNT3JCWNat4+evMjVFP+1
0vaCcK9Xf/Qe6h6fkqMl3UVTCql8/iHz726P829nz+L0IHU7U0Bzf6LHtviCSfTgwG7z1rXMBCJg
uxcVO/Af5Pzgaedp2k1J5lSGPQaQYJ8bcnCF9biFS51d8tY3LA4TWc69cRq6lluAVG3z2CrJo9nU
d3VV0h0zfZ3ELX2ZlW0PE4NOMg1UDhfB4szMW7nuQWu3rjzeBePvrAjsIj9sTO3KwXxhZPG46DL4
8814aN2kf+gMEJaSM2iQwYgflOGY+KdK/xy+3rY5r9bVTAK6xacAhF0F6bkcpXoKDy1uGzoK6pyI
+2WfPW2rvLJqB3JheCTJRgL1vdwek24FaaIrrRtG1vceCUUzEH6k0edR3WKQWj1jEM34X1OLM6ad
jKQHNd26xYGwoNk1pl1Uhzw/tL0dJDvag6pmN3zdkj5ZifTYmroyt+wAVEXRZTHELpImsWCIVpQ/
hvFT02b7EsIOSjk78DT7fqIczjdInQfZ2vBRzGr39mLOI7tazHdfsPAfoR4qPUQ81U266hzJzUct
2FrH1X3wzsRiHdvItPoMSJWL1sK+lgLb6h5VfWMcfwPwWwNZLGHaliOMkFhR7sJvNQz3v34Ekh3u
ZYjmSzsFiPTQ3SWkj8mifqEkX98Vv/Mf2eDo9E+gcUkNeHCi35s4lK0JXlwniheEud/iWqOc7Tpp
b/Rb87vuvdBm0uIGoBfdhksvkuAHNBCFQ7hdttWYFvMh2FWnn/JwaDs7+h6f5A+3nWZ1Z74zOP/8
3cUVKrAdhfo8pvvkNBxEp1c23nTXVb/50npnYnFct30ooolszVeG+paUT6EP5YuD4GDR3JO6P2mJ
fp+FjkpfFL1Sz7GpPfq6b2tDfRIL6vpqZ6vCaGsIP5r9RqZlJWy8+LZF9JOUxHO9yfDLfdGUpCde
9Bcp/kj/pD3o57GSN14Uq8cEaF9SLgaAFUlc+HZQx22tCH7nts0HcQQYY4VPXjgjtOSnafiQkbif
yAGmYn2sNPFuCIot0o+1FSd+ANZKXwdBy+JJqMP9Nury1LtCX9mKf6zl3laqn+qWMsvaWTFLtSIP
Q8ORtsQRZjUUQLEl9UQppFlIrf+YynEj7FqLBBBzhPkFpqSZx+/SexV0VCrZiAa3nMp9JD4a8n5o
zsPg7YphvyWkvOYrtAXTdsojjZLa4nxNrVbwZD0dXCHunD6Ijhr9uZzoZZM9dJFhl7DEi+Pu9v5c
ewu8N7o4cSuBMnySxgOvtd9BfDAMMFVf9PzEw+22ob91jsWpS1CJSNmMJgT6ufDMvoNRP9exZOS+
U4W1k5nVXSs2b7TP77z4h5p9zRq7DGs3pPUVVe6jLn0twu+50H3TQ/M4QeKmV9l+kBKnULxDicBu
+9qUCOuI6VZkv+LEYMRJBoDEMYyrl4SkBQGaPqxFKt61+U7/gkSkP+ytMXHS5EezT3+G9MD/hrNu
8H4Gpd1tJHbmyVhO1nv7i3MaDuyhBnSGL0TyqTSEV3PIt0Lt2XmvbMA3InJ8UqBaZlCNKpQSrSwH
d+ISQKH0m6k861rzlOZuMJl2Tb9X3v4BLr83Jm1rgmdnXhqHFH4uWAPXJht3ubOSVmtVxetHN2mt
3pHN8U5EQZVOcsV7E8Luh6hAXuU3wjEs5XIfiOhht0a0Gyap35iHlT2uQeoEXJysO3n+xQ3VCbx6
mjTiS1Txa5n/Fq32jDKx0wt0vn0Tra0GiZVzC7QjVXpqI6R9lq9vCJA1tW+6kdJj4Uj+cKcW+87o
nSFI7CmAGNW/B9o3Ft9T9XNVWm71vfW9+yTaYi67boVgyMC9kTeYq5JXmiNmVpuJX0+j22RuBBdc
G9iy8mB0R9PYj82hM6xjAQcVDOSnuadXDA8i3LTS70zzN7x97daieRTcCDV0lKvExdHXmbLht+I4
unX+0BbEVsXO6uwJ4OWz3O2Np8n8YvhbjDtrLkjdhuoB8TyQgcUe84RphBQyndwCWdYB5eCgRSsH
paeJUgHgSpMEo2zH/mQXiMF7hrWVkFtZARowZp42RFpZgWUeXw/zoTI0ZXLL6DO8po/1d6booYys
0il7mKK8whFEpxht2mUq4c5voYnyf3VZ9iuIf9w+nq8PHFgHyR/Deso60DJ7uR9NZUThXBYntx2A
0+rldIJZZKsieH2qXhpZRGpSnGkB8g+TmzT3OcxNBRWu/SYZ9poVsOoQR8A1w6W9uNKCrteUqqlE
V4t8JzdkG4KbP0n39u8TRqsz6wZGmPt6PlbeBbZmhH6oJpSiq4/jQy8boa2k5sttGysJJtreuTV5
b9K3ZS33hVABoaQnUnSD9t4b7hBZC4WnJnpOvJpKrrJTLN8J1K224DVfQE+PCjVAujkffjk0uYgQ
6vGwigzmaMNJGe8NgOIbcfvaMkESC9kF3WIzX+OllSA2tISTSXRzfn8Ve0fge68Ien8vgnB/ex5X
B/TO1GJAk5UlYpNooiup074bn5Az2BjMloX55++9Af1jpSxVLIgj0MIyty0l2Yjtry8Ocih/gfJU
rvC5RWAdRKFsVFoqzpiYGDE/sXzKpWljICuIptnKf9qY6YZcRgVh3qVtYbB7sg6qOos3UWsr9/Iu
u2+esm/FhrnreSMlpZLSgJMKxM8S52MEdScxKNn10WVoqmOCKvHttb+eNX41cQYZTdAWwFAvV8aq
BaGO6kRxxQmsXlLtezr8UvBZt81cezORFA+uueDNDbYsQAwVKdq8mVR3LGDYEU8N3U2Tdh/GW3ja
FUOcBfQbzfwRPEsWZ6ghpHLXx5LqZk15iPTwXHjmH6Wml6RJP98e08ri8IhDEA6KWBpVltVS3m9Z
imyK4XJT2oH4reAgvW1hxdsAsIGJpnxI7RcxgcvVaUZVy6YmN10DnF762JTjS+1JnNq9ZddRm9EE
InzXwh7ExfBkoR+08QHXswk6hROIdpf5LFpW4ELaIIdJDS03qJ/aVkTd40mvSOGFG/jfDTvL2tsw
dn4ddIHlCkHkeGFkd2B9ZevUJT9uz+h1NDsPCO1PZpNy+jK6HEZRrsYuttzCehrlexIFtgfhbpt9
l3zpREP6h9v2rvt9Z/eYH+A0adAjZixWMNe1LIZgR3C1oIHvVr6rpXsx78+VKdKk3TkQ4cAXRs/4
kzW9TElg18KvolcIZGCPAUIb/ntYd/lB81K8O4ots5GNRDQFV34pE1v4ojX2yWsc/y27756qJ+Fw
ewJWJhw0Fww8VOGRxFhOuAK/+FwcD85GLuwm4XvcKneVUO5DD2GVHgjeJpT7ypcwREcjIQGhI/qr
cx7h3QBNrfc92S9nsY9Xa0RARfBJOXeG8KdHOf326NZtzWcaTyMcSr601VRtlQZmrz+3pjbeh3X9
0axRC6zKyjhEmpJsTOZ8eF28CmdKF5oEwMoTF/MauDRXFWjiNpUGG363K1okBfRjV3Wvqu590rt4
y9pVwmXuFZ57QihNAmcVF0epXxRqU8NS89waX3Tjc1f6D1plN0YJNTqpK9V01HZrQq9HiE1iK3Yo
9TXW8XKESeXlpGOgvKi6CR7csjkTWx6rziPxnIyao1k0md1ew+stOo+TTTE3mFFbWp7jfZxJRRs3
5nNZQQGNzbvc0Otj7ovSHdiOB6X1oscgFppjnGdfc1IODjR0ha0Fk/6aWyWykPUZNJLnevqU7Mpu
kx7s6pJWKfVxl83rDq/hEjJj9IIVwr5jPkdCQzcwlGR+m0JTkL5uTIVy5WAYgoWcyJbjCjqJy+lP
BalDBNWHif+J8X6amiN81R2Kus1HWmLs8FX5M57IKarNVsbj6jJliDPvGg9cOoVhZLi0XFeWGnRt
AQl/lPQHqaJxka4/cyNGvG5QwAxPacJD3g1M5yLc0Sy/8KpEtZ4NsdK/jX7LXSMFqvXFkKf6R9mk
HNJj71tfJhgqSrv1wti3Bc6a4jCMPcwkbRgYyV0w5d0xrcx+S8djbRoQ0EHOG60Q0oHzz98fXn4t
pu0s7VRN/vSI9lVuB/LYHzfWecWMzg1IXwKgYQodi2nQc3goatmjydxoioeJ4N+ypSoGV4OWrK1P
en6MjdHcq3GvPUsKUOlML3yn6dN2L5iRsS9aOUFsOd7ifrw6cwB2zkTYc3Zx5mtbnHB1ORSxGMWp
m8py8qKGgXT0vaR58XypdoKQXkc6g+DwNMuRviyYMW5PzNVG+2setdNZZxL48XL6Aziq2yKgDclI
rV3WieE+nryQpGb5z3BIndPGJHLUKP7KSMNcrvRYhglUYGZwRhym/5WkBPhdKFV3Y52ItM8E7ffb
Q7t+LGNwnty5bWB+ti5e5LGeaW0S+uFZr3+qw1uPxjIEm4fwYyEj2BaUB09wBHWLh+zqhkTymCML
J6MbgxN24Wl+gJBbGZvhOVPU6k4uZf9QTY26j/W6sMMx21KhuIo3FvYWN3KPolzBs51RGg9l/wFd
0pgmEI0crZMiqnZ7Tv8+9S8uZKwR1QB6prcDdoPlqdU0QVKTiT73DuJwd9Y+2XU7CHx35i7ZwRMK
ibngHHqKol/ln+m5lRwtc/otWPRsZfEVMzWmSDhLVy4i8JeuJEiIT7Y0SJ9TjaRchjxv1EGTomo/
4FL9EQe+uRGHrCwqIZ0xd/bMjYTLbSK3qiqUbZKclfBRmpDsns4fx3qLcGjNYy/MLA4DqaxVlIbS
BOEE/0hXmJH5D5IfHvN4n/uek1D9bhXzrpDMjWf31SlEOPd+fIsoBGWwZDBiIT6LiMtrw0OUuOUA
k96ZGpQNKb8eFfvbnrS2hO8tLhypF+JGZXMm52p8Fqxqh5io/yQUhwqt+duWVtaOjDZK8qT0DR6v
i0k1BFQg5VBOz2pFQr0Lj2n4SUn750mud7ctrawflwzUojOREDHWkqTCrCKrmeQ4P4+5AXeZ5jCP
4eAg8RWlEQpHTkY3kRbRFLdheHb4yw0BihmcFjULmt04fi43RF/lodwbE5Q9dfOtHJxxsmvS9tZB
DvZNepKS0q7EoxQmd/omm971/F7aXqyklTSwgYkStofXAJrAJLtLW98ZP2+M8QquRMcPD9jZUTUq
hkue6yzKGzOKy/wsSOdag6S29o+D9xhZD2SMyYnClHDWhJ+3rf59iF/P7H+tzjvnXXwyjuFgZHme
nzsOuPhj9ar9iF8it3tQd7DUOvkRVPVjfhAfaN11x8fiOdonx+ksfpA/jMfmoJ22tur1eX8xDX99
8N0HpXPqoGnr/Cw1wk6Al0cbVCetTpKI0MpUOaiMfr09B9eHw6XFxY1WBUPkixMT39UvvsgxPz1l
9aEMd2H/jD4hrRbH2wavghKiNLAobKI5YQ8NyOWcN2mRdUQs+RluIKeThJ1vyndptqHUs2aFy4N/
uNPIBM5Pg3cTadWlaZX5VJwVzybKEr5t4neus1lzuIm/IhJJOgsI46UJzx8ynutBeRY82JMoQnS7
HkFVW1FqZd+U/Ld6iMVdPiC9mihD+pl+n9SpfaM43Z7RlT1KRRMSC3q9/z6qLj8kG72QqEUrzqHa
816b1U7v6SWBIn6LsGJlVskOUD+GOJs6ublYu7ygUEtarjjn7Whn4nCuwKFFNI7cHtA8c4ttydsJ
pDD3MSmPZY+IpaaxNnVpeTazpDuUgQhRdTttaYiveD4NpxRl4a0jJ7i0UgdTGVfhWJ4pWx80r7+H
quIlehDC8askmN/HZDqW/sZuu659EmS8Nzp/1Du/DHp/bHOzLs+jkJ/i6FNZkRWr7lOhs7NqsA2t
BQh+GgonE4SPfhWeb8/s2gLSZIvLUlMA477YFp1sDEHaSeXZa7RDOzRO17X7Rsg37spVM3OOhdQ4
RavljeVN5LSsQi3PgUBBtwRnJzTmYSz0X7eHs3Jcglz+r53F7WQGodaDdyjPmnGSy4pm+Dcpg7L9
MU9c+vI34F3zb1u6pTlTzc3NqfS7LdbOb9s0DrSqOg911ryoeaR/avPYcqgaIkeVy8U+kqItkru1
YwbQBA+OuVPwmj7KSEi1lmpanbUouBMbNndpa9JPcqux8gF2Lt5X7ZQdhWSLu3JlcuH7pqwKQInK
p7aYXAmIglnAinSetBwdRfOtK818N2Txi0ZDa9iYhmMJVEJvL+n13p+LAzJGeYeQQ5ld690GiQEh
pIlQ1+fRqEBMSEnwqdb16OW2lZVgbpZJJaDTyE6Qyl2cZFmZikKYqgwuHeO7Ohj1e620wp0iaD5U
PGL9IS/74VMktPRv661wiHn/3m18xHy3XjoUH0F+COE6NACojF2OVY/NJk4kqz4rVSnbaJ+Tc6us
7xJ0wqdpBNlodDN/iKelTp60+T7xK4tsbPTPDZxzConsJK9pajNAti6/I6+hqidpUp9bMhF7wCPN
3RSl5cbFv7ay760sIo3OrChahSQXoaDt97xZIF0b62Z/e1KvN+k8Fi7eWfMMooaFFY9u7jpMmVOp
LR+UxougctJ/RnJw9H1fcwK93YD4XJ91GIQQA5Mgttkvl5Mnl2GqCBYGNXFE2zyQfsqSl9OyXhkb
p+r1Pc+DWOcNIANcmtEIl5bIcBq0MFbNua5+dcMnBaHN/+HsS3sl1ZFtf5El5uErkOMeKtlDTV9Q
napTGDBgGzDDr7+L0nu3d5LcRNXqllrqknakTTgcjoi1Vvkuk42YurKBV1bm18iHA1ih8juYom4v
KN1BoQQMhQGFVDFYDkHEW1kFYCGVu0VYs/QNpCNoCqO1hPsYjPLLCt4ogfjzO1teMDfTh5wLiQI5
tTYewjexdGlmsTaj5dU0CA8D7V4DLiiQIUEXu/83gYio0cQu/XccmxOQLvVf+sjS7uLanXo+MJSK
5cV3Pvf5oR3fh/zzfb+fY8XHWPLHxLyHyETRalgGtNRCZ5g1aXNxi+9GA/F5jJNCi30HOAu4vIGu
sewAus0b0fqPovTSLCIHhlVmjgOUvK+9RUyl5DwZEa6tff4peze+OW/Zkzonj9VvN0zPNSpGUKUP
mxNLz/mwEVKWvmoAmIGwhQ45ikVzW+fa+gi1wSRJ0FbJWGD/rHp6yj0nErodOZa/kTrdTJ4vjS2i
NWfUoGWqtxefoYi018AUACm/agTsTEFsK5hIMZ6HAdHpaFWD6+yIUTU0bDsJjlDbtZPskOi+mtHr
3GDHRDSuF7IiAzrOySDYHXHVaNPRcBjmfEzuNCwUk5p+3/eTZRDBKjAAii+FqUZ0RZasWXhXpk7L
JnUxR5UfCNo/h2KkDwAh5cdklNXWHbfyieaDjasWxTxMMCyOXMbr3iwZ6y9ABhpPWdmS92Ys3ZOT
9XSXENUgvPAJhUWtUaFZcBJxboLH18lViOedEdaTccw5R62REOOUwxhSr3ITcbMsQGBfZkJGByh7
ZFkI5deulJLRGkBd3F/yLvEDx6gfbF8239iky0dm5mYwoEy4E06dnQDa0c8SAiUbg5G3R3ie/prb
6xj/wi27iO9VX5m8ro3+kvVWf0bZ55mASuGrJXm7y8hQf+qy5N1NzWedqy0+9j+tyOuDPLeQEPlR
Tcerdjn8zoyRoY9uDpc8NcQnyZJhbxvmiPYRnULkKNq+MAEJ7HSiHv0JYrtOqegRY958V6a8/5Gz
vHouWtMI856AnpPZPQoYUHwzh8YNih7yjYwKxFku3TNE8gRYm1TxDPrDPmx9KwnwIALJbJ3YoaON
L042+XulqfRIlPMqa6FCAD53BPlh0JctVKiqqt54dq5cD+jGgr4X1M1zjr8cwKvSQjKqZcOF+v90
tRGlI8RY6WfIaB29wrgMCaaxjD0SwVf8wvvHcuWYXJle3BBoEkOPZoSqbmXYz3aRvEpH/zr4xXOj
zgVByf2+uZv8d3Z3tN5n3Ds64uCmv3b3hoP7btDYcNHzHKpkVpSD1BcTsiEzzKAmbWi29YlwjK2k
1n7D9u1lf2174edWpTpXutVwUe4IdTEBYM5kRIodOvKjTNzQ8JNorMDfYTXFoc/2ruaFGJk22dbo
49qm/3ndgI0WyJJl6ubn2qTEIPG98y4AClVDHqCA6Rub35i42Eg+1laNKwo/FhUANKUXO+6OfmM2
asIBywl6j4mtH23py7/3I9A8zjUaE+8nYGWuv6tn0tL3cm+4OKUdKwrlXQsAwV+WD+qX943vuLJ9
aMJZGOpEvELsnP/9Q6ZYu2mLJpIzXrJWHDNqB9L7LMaTBWDO2JNA96ez3fifKmgIUvSdsdbRp0Ht
Hhv3Z4XB70qyw/2ftMzFEbvxUEXRAU0sFOaWezwOMrG5yKZLmlh4nXZDA9ZcjB9nIy7i+6ZuP+c8
Lwk8BRaPy3v5OvYh52lWUzldoOPaBxmS/11Sm1V038pK0oGrCOEI3DcYlEcRYLHHyq5Imkn9UqSq
3TGWtSeuWXXAPas/9CMx4hGNe5BCp+k+FaYbARPvRmDX9SJbTeqgs8R9LPy62qe0FE9tzfSDq/Vu
SGUH9Uiqd2bsg8h3I+FdyQtRKEFosVHqBcpiya2hOBs95eXmZUzLCBULa0ejzv9tdYHD9zbo18Yw
D6AxCBqMLALBYvV1ms+dDPhWMXEl1F3/lPlLfnBT9MVdYpf4Kc7ZCas9jS7yB9Rl92Ir1ZlTmesr
FFofyKMxlDFr3i/pUUy/L3rdrMwLrr+g3ImzHuX7n+Y5eajC4vW+Y6x4OmzhxYdQCqrbJZxh6mot
dXTYapHfV/wzBFWlvzW+dJsr/hEvmUdq4X4YDrreOVCkKtrkpXmRxTv4+/b52OxYD0FJurV1c1i6
2Tqkcza0w+emwMJSZprCa53avLBvDjm6O3EY80Ml96ipkfNUh/3R1oNyi2x65QyjDmoAkISZsLkc
er2+vM/gpNlkX6TtnEcxWqFtF/7ur78U4vCs/jlP6XhLxnPT6DNrKKR3aXUlI7doWTBK+Ti12Zao
/IpPwO/+KNqA8giZ7PVyLEMxY0gN75LbJItsN2sjq7PKyK9Ba3N/USs7B8SphoF9UL0BTra4zDSz
aUuau96FCMuBlInhQa1z2FJGW13QHMtBQYkJuqUVlzRmywfiXcrGlCeFLDTDLdLlX1pImsT3V3Rj
C3nvrM2CeQOUUdDeuN48l6Sc8Yz5l8bQ6rhI0trcEwOa6IEEOG+TSvTWHIZl0NM1QV88O8UiB8oA
f/O46xLk+izwIZfjJ99ds4e076HvysAspsso9hZw2o4UQSqTA/6vnSJoS6Yb08o33xL+j3OH+xKI
IEwRL76l3vt21iiWxmMN2gsIWf0upnRLZGDFCFjHQUqMFyDwBsuynCegqk58j8afdhuxY+svL7xe
I76Oax9/GRlHuHWN3UTAeQzmw8+e49aHu8Ntu7oErpHGY/YFkeRkW5/I1wL82Q045di0N62TXbxx
+lylY2jIp9TQHgYnlJ6/kTSv/RBADeAueJlg+njhnppeNk2OYBy3Vn6kGQOIRrYc0Fi3CopsC2W/
Yg11OPwXD0G045egKpLohIGZIY+FmgIcTAwVqkijoG3f3T91q4Yg1YIsHBcIZtSu9xcxlxedTPLY
88jDNPVHv5z+yb0idNNNNoR5i67uGPOP2A36CiamKPDSvbZll8zyALLN4yynl4F/K6eDpl47dlDD
PzYSRc0Jch2yT4ByTKiZYVoULYJAQhU+/9ch7HJ/5TfkDIg2KMDgW+IWRzPcXyy9Kjt9bDRVxCOS
v0PW5JUZ+H7PA97Ts5/71cswQGXc8FG1zvUa2GO7oKde2f0DtpKGqd1sAqFvrmFcGzrmlWd44sz9
O0etj+7uc4giD1YRJz17g6znp8LrdqOmAuOtlmZo1ocKbWVkj8rTKLjWp4BtPZNu07WZRQ8FKg09
J7R+9UXGC1ECRluogsW184An7HNexKI4UOtUu6fGgBsSzLloRXD/c6zEY7wBUaECPhm1zD992w8r
BxNX6qGqUsTIn4NsVgrgvzu6NRe1EqtwQyPdQB8EycBybYqmmrQxKhlnujeEotLw7FQeie6v5WYE
HK7lzpTloLaF+jNGn68/I89dK7G9nsWJUULley9tlO9pe6rsg0kqkA2NIVNgzKiHQG+zSHoPiv3C
tGUkMRBmkacyKTbO+U3f+89PAucdcru56mgtvqpDbW4nLYZgGWWvfuKdVC1/2v3ervyfgqtwTJKA
jMfR/BeCnW0x7u9vydrGI42diaznlvQSeUZIXzmqpmVcDZgD1geIKNkpOHjvW1mJZuCnmMfDoGqI
IuLiSOe5VfV62ZZxCXErU2SncXqbyvyVlP/VejB7AhA7BmBRubv+wgq9S0UtB9tZ1ZC5PrXpsOFE
awcCNUjQbaCZhrUsrtVMn3rTyLIylkAOhE3v/EyGDrzjpNrC7K2deAxfAuOGzcNNsMxbC4bxo07w
Kh4PGohcemdfjMfBiZPspTMuZHwT2t+fdtDhYYgFy8M00pKsGMOvU1liPD4ulGFDbFKRwCfmSTPe
7zvETUUXpxyS2biyIUOiG0uH4H6djrWVV7FlvrVgEg41FBT99xaMhfJFGmJjWSs33JW5RVKZyNyd
2FhVsWbXYPcYTRV1vP03G0GKz5Qvz6aXkr/3edhEEQQ9GGjhWgubjmr0RJ9gM9f/nTq2ty0e2lOc
/fUo9JydQxkP5wrJAiSklkEtSUpisaaK0yxsc3+vj7vhHXCzClUEDY/g+1/uDzfSIluAOfwXyjV4
z3uLt2FSeTnkaso6ztmUPpqZle2StlAXo6mGSJu85tCn2hC1KbqIkhvWXkjDCF3iQGkkLYa9heJ1
WNuQS5PEbPaQrjIBtLf8cMi5cxLDoM0qETQyescOcprXD1rZ6Ec/6UF5l0Lvq3Labi8Rr/aZP4w7
zsfiJHOePzYiswMF9MA70yc3TLApmP/sEcRTWr0UQmcHWUJnXHVoNhLRRikx6BmlbX42UN7+1EwS
gixu1x3ub9kcwpc7ZqLpDuEXDeUCf47BH65QaeC2wT/W8WiV5cFM9GqPnH8IbRcl5qFk+l5JV777
rNvy+9vCPXzD0tDSQoKMfGqZHdPJN5vSwrutA22DpYdKNw7edOqzeLAPhcwjoc3XHd8D7ny6v+qV
mI8bBeAW0F7iKXdz1xJv8kSb13HveYBPfVYZj905Jm+cs7VQ8tHO4gI17M6ooa5ex4nYm8V79Umz
SOAmX72ZMlz9026xhq/Fko/2Fv7fAt+eYvimjmX23VMvPYjq/XPBUHmE99zfwpWrBqUfDFPOognz
yOa149RukWKayK9iYWTWSXkZOi8elJR71v5739LqJoIxFjUmUGnfqM8lqqxZVWJRlnqsBzv00Ch3
cgp6vZ8oc3/B1FizVQk11laHcjwQUMj5QJO++HDEV0g8FUGApJHOT2lGA0/+yKy33ugCm+W7tDx6
drH36rBOaNQj4c4D+4hXaVCQc9qFyLKNLGr9x1FjZ0dB683GeIn3dn9rbrg45/iKMgvSf3wLdAIX
gbylnk9zHwGPRzNYN8QAaS1DJNrpTjs1X4FvgfIblQGAvq/3Ta99lY+Wjevv73aTlyV2UcdV64V8
cvYNL6IJvR/i9XueiJ0m6GfA4DZO1JqHA5I2M8eiiQG867VZT5Q6NXNexx5gEY0qQ1r9zvyfDnvL
/Zf7K1wLjR9MLdPPjteVlAb21pamxNUAfjqd9U+eg0FPczLkDuwY0Ahn5RaT7MYal2WXAT2nijQ1
YvJQvU5OF4z6Ixc8GrKvrPh1f5Grn9FE4J9fbbP41/V+FmbVTY6SdUyTLODiUw0EePFJ8/Kd4WfP
PXvS5FZ5Zs2kg2+HCT4MOEO78tokXloGd7qCxxP48UGdJo6VXZaBbgorZHQYH3xlpwE69eRAh2k4
tpTWe+FDBaM3J7CTOtmvqfe7qBFWe/R0xY5VwtXRwBWf6LSM7m/Q2lUBCia0cTCkgHvSvP61ytcS
FBRxSyWDrwDCK8uTx4ALTmuSgppRbg04r0We+bkFjh8AMAGDXdjzJs4mUvJ42J+G8G+R93O8+PjX
F6d2YmwwswR/3fSavd6/FuU3Zp+SBEQ84Js8dPUP5aUR94BUie/v4x9A1jLTgMAJ5OwweQ8p7cU7
q+OVP+IQ8bid+C4pHkDW9Nqafmhl3k4Y3WtX/AJdjjOcB/kiWBf4l4k9jDYL8VRGtt8/UO1ACqjB
9WdQooNy+5zmQUm2OG9uTj06yhjHmov+mAi5wSBoU+7UNCc8dtwRdP0iHJInTz02mnYUdf6G4nq1
cZOuPbOxBpTb0UdBM2XJT0CtofF9bcDOqFQdqBzw6GeAJkG2bApzabAzxb0XDMYgjq1tj89GPpaH
zOz8CO1AY8tHZg+7+VAIBsBMzdX15VCN1Qm9KwjnscXTndCPjQiS9FS554qE04vpjlBAfC5+brjH
/PlvrAKWYaADCUITc+GZqJCN7eRVPNYyfY/B+hokFekvRnngpfa/kg9lKAbve1Hti2oIiJc+9X0f
9nzC7U++pqBls0R65OR3Y0K+aZM8Zi1oAYyOmQu8dkHKtvh5HMpajjZ0PO55/x2Zqh+SBvQRlle2
J4ODCsUsPIyHKWLtSFc3G5WQP/nGcnfwJdC7AfHXzP19HRVar6uIVwkOZtIJlKFiKFFzzL20++bj
vfPYCyeZ0SwT1Clxno5KCZCl+cpsTm2eGzwY3ZQ/aFaTfuFVhzY/HEo9DobF+7l7Bv7w0iy+3f+i
q/n9nyF0BE/ANZY8Ck6upYJbGvzIGM+1PZwckQR5hbS3T3flq+k80CScpBWCvmojS1irTuBxAVYu
ZICgm19Sf+lgzauLwcB+fS0eWODhPyZ611slif9jjf+xs7g+22Io3NyHHaf87SZP1JuVPF4Y/zZJ
L8T8ws53At1rnv2tTP/2msApmWnYZ2ocbO8imgrWiMotcVwyjCOCc8elv8pNFMOWkcVd5A3MR/0a
t4URp1MdqLcmeUp7L1CSR3l+LNm7+c21Hwvkmxgki2okoWQjW5iTgWvHx+sQYz6YjwH+5eZDClsk
Vjv2uA4ttjdL9aa0LdKuFWfBSxC6B6gBYgYAh/v6cIFIXFODLEWsjzQsgHthtRUASnLKykeaguDP
HUOhfa6TjbXd5nnXdud///D21mjRY74Sdh3nYZLnQT9Y/iF3Q3NrcGztO6IqOA+RmgCkLkfkytr0
SJVWIm5sH28n2iUhsU0BPGy6Oa19G8exKFzzCIco+UBO73pRciAdKHKliCuIuGat9cQhC+/OaL4U
15XgR56TByMBfa1fXTYizpyLLZ0FlJ0gOQI/4jzFdG1bJNMoBoDDYh/jsmAWQKLhatTB7GEe+MBk
DmKso8YBUW/eNGxXDZkMvbFvTnUjwU4MEe+Nq/0mmcBdBrVbx0J7BFM1yxJHgmhnj70mYrMyXjEd
++KoCvvv/qzt8VRZ1dEdtiLffBEt92Cu6MEoeHxxeK73wDYUuCr6WsSqyXcuhQiEw09jH6OMbogx
6pFaoxETFmD0rUZIgSbTxprXnA0QsrlMO2PWrMUPMDvgRdB9grM5HTJL5oBz30HmAGHArbXe5uag
kfhgav4pHw5Q3pb1VOjQRFH19H0YcqQKv9Oe/U65fp5cGUqzf8wcP9SsMRiK8qFRVphSF/mLdhjt
48C3Jr/W1o5GkY5eGDovN7SMXSF8UbhMxKBOCTSmBejEKr6VMK4tG5ywc/UWKt14k1wvu7AYJCJQ
64mdRB0abgSN5v/LLX4EW8Fu40itHGfU6DDCNn9QC6Dca1uW0Mxs6HwZewnZCY2HmvJi1spgKFGd
mxR5q2sComhRPDl0f9/4SuzH7Lmv4fgAo4OJqWvb6DrULoghJWbd3mrn5+huZCgr+4gaD4BcBoYB
cYXO//7BfbihVYM2dTIGgpoYmOiYngz2lG4NLK04xZWZRUSkVtdxW4cZ+dWMrEv3dn+XVv88ZuAx
yYBSHPrT16uQzWh2UzfJmAGEo7HdCGpyCHz9F0aQeqKajw4zeA2vjTSamzGOqdt4smQoKCSC0ILv
/xbSNoNgMF7zv1YWzia61NPHDlZkZAUbYWn1Y//nby+7OlqmWmgc4Cvkpdq7jISa+VsYPzz63zjV
BzvLnCnVMsF62Jnak5eAuCmVgZ8feLEVZ1dmEebdwpQf5AsQ65ele1J1eZ/XBo4mw/QDyHNMhf5B
GWQEI0iBD6Zm8OpWB2Sf9F0p73DfI9b38z/WF27HsqroBQRSY+jwhKaJEqMDEmQFZgAQUd83NX/2
xZUGiAXudUCGUDJaPn6qwcqSumENnM/R9qYg7EAMBVZujJuwXufggjS0Wbe+fHIw0La7b33tfJng
YsIECq5TiHJduz7mvWq9BigoHuULsDZ7pvJgGusNKytFgBlmiZGuP7JKmAi8NkP0qukMhzexyHTA
H4Xa16axh27Xg210ez8lj7w8giLp5DtdlE/m3rbJ8f5K/7zsbzYaXJ9QeARQGv2z699guKCz0j3Z
xOAP/8a9Jxtz/RrRdqPPAshLdii48IpEdm8EhttUgdDFI5nMI5XpXtlvOt0qxqzuPR44SFlBFIbB
m+sfRBPHqwdwaseAik12FigAqOm0UfCYV3Wz6g9GFjuf1iOwoLpqYkKmw+iIwBufTfnDS190DTwt
Gx96a0lzDvvh0vFobhCGmb2YtBzwzK4IRicujXrr0Kydz/lt+P+3bpmGMY3kyMWbuE0Cq3rzvSlo
ja/VZhiab6/b3QO0FdJYYIld5vtK4xbtAL2O8UqCupGxS+kJlE9Bo1u70d7YvPVF/cfYwkGzsrZL
O4Wxyvnt+99S7x1daxPF4/sHYS3gzM1q8HNgVtZZut0gaiQNw9jGAu8jrfqp7K8Ko4L9cNCKNyN9
KOqv9w3env55wBLvTMzaoNDsLZ/zmakmw4ZoLLJ2EWZ9FTW2CASAFxiw97Vj8Zh34mAXWWBj0uZv
wdBgDp4HUma0H6bHjCVE2RvTNCtq1LaY/46ELpdt0Cjjb/cUdVUQ1wNmh3QSRJeLT5e2o61NjoOC
RfcynNJT5+zd5KCTB5OpiG5Nrt6csoW1RSbBCtIVo2ZzzOnFetKFvZUFwtgaqL5tv81m8AKZMRP4
ev4iPrmVn+SJ7/FYENRh3N4RIXPFeUg1EuANZl16MweIAg/NY+lV9cEgBtl5rDP3cmwfcFuKACWe
PqJzt/2+S63uAKbJ5lc/5vGWGZsPQtCCqoTHNLSKX3J6c7aY525O/rz4DxYWezyyHCpvOSw0Gd6T
vNqbiJfMDqAz+2SmG8u5rbRdW1vmb52wU9k1sMY4IKig77byNoQYWVjU3pNWq0CiutjmNEB0EK5+
vL+bN0+RhfXFhyZtP7F2cnlskwR0mM6UhJnLt8YF5jNwFUthBaNbaP4g9Ngg1lrcDUhyPJVgjV55
mPgxt4+KADl5KtH6czfO4+qG4pqHAJSDtOMGBG7yMe/8oRCxDRoNAM9/ufJV9PqOF9D/jKSr75qx
b+ee2w7kFfH9/bytuc1LhcwQbg0w32IM43qp1QhisVJiQ6kFTZP6NzAPUW21b9Su4yEnT8q1zuDd
eXGmLXrPmzvkj+UZ5wTMMAqLi3xuqutSt4tUxK3QDi1os8gP2fgHENKd7q9x7QRiqEaHwhak3ED5
er3EnEqwEUkUQjQGRfNUeGZIPYkxCXQTN07HrXvibAEMA6a7Waxk2Z1Q3agsr9ZFzCY2hYMrHGQV
7ZYW8paVRepSV8RWbeaIeDCihARCRPc3bMUlUZ78Q0GIJyD6lAv/J4w5uN9cEdO3psuDevCCnh1A
/T5SM3SS/SD2XvnMyOf7dm/UBtFzgvwlcu6ZFQxcHYtINrSWm+tNhreMNDArQ5H22gMSpkzj5ACy
FwPdaCcH7L/oox70JcDaQg0JwAhkB4q9Y3AXlIyp5C+mRYedrLS3CfTUxxEqqWGv9eW+JGIvEg1Z
kaW91FZKn4rRNUGyxHowxVhqn0kPVJ0ukRuOMf/y64gyrwwHHA1XcKotcUzTJJRnMooSiil3uaQ7
gFv2NajIL6j/dVC2DoxO7e5v520U+2jTWYIsIRkFDa4plTH5Ur4X3/3PXVDizbARv9acEQ153wGh
Kxqny7eKDZBD4ZUcZQ/oJYZKAxtBO2li421ww646uwZY3IEwwrwJ3kXzz/iQrpNK1iA2qmVs2A8p
ZV+GsQkxjT1T46N4dGh5HjnEB51aH2nQg07T6ZlOAElCmsrLfppOCV8BCK4OOaq9BfvEezARoJHN
xdf7u34b1uYfCngrFCeQiy/vx8IsOVr7pYzL4nUaHtL3BLg8fQNsf3vlwwgykplpFmSaSwA6xhWG
yfdQkTOSi2inxzxTYUetMyrOkU83mBVu4yeMzSyAoM7RHQh3XG99lfjgfSkkynMuBpsKcdTyBKnV
lr7Eqhm0CQG/nps/y+YIbXFAjUaTcQuao2iqvQwNH1M7glthi9p5dfvwjkVvHbOWKNhdr0iaIIoa
LF3GjXHOfA20XEcKJBlLv6TtxuatHXx0fMAaAvA6GjGLUJplQqQ52LjiLiO/ylnHAS/nPtAkRjt0
VMo1/kUTW8Okq0bR/AEICZPTQIxdr6+e6hQQB9SE3O6QJOCsVVkAcrc6NJHDlO6h6H7dd/pbxDKO
J27W/2fRWb6btEmrDVI5cMiDfmIk+mKG1n7cF5EKkqgOhxBiATt5MF+9MNkIc2sf86PphXsmvdPy
ciL4mCQhr7YvflC9jbgUZeCWfQWCDdPbaHCtmoSMBapECEVIFa/3V7oirfK5PiOKk7VjCOGtDkzG
IS03oY43dX9sLDhGQekM6pvZWa9NQW9FR9sQRZFx+J4h2Q5za28UTqTbJ+rZe6G9+HJLN+eGGX8O
ttBdmLlNEV+Q0lwb5WmDimdGm9jWo/q7eK/fx/f8U3IiobsDg+5Xg0TuFjvm2j2C4Um8fpF4Q5Nl
YdOjRmvqtWhiTF1g2KaN9L8la/2zKoRMMNSgdA6A1PWqSpnWlaUPDVLdl7z6PjRHBmyET3dAgu9o
WoUW3SoyrV3BoHDEFBOsIrOZHenDreWRIrdGaaJultpn92tedwf9hYHTGUQ0n/Fk3MgytszN//7B
XJOyzk0Sq4m1ZgwSKMcoAaqlovohzSfdeOCoY9w/96sG0VpF+w8gjZuJKZbWLum43qArZU/71Cug
8A3h9ENRVeXR74d2V7foiyVQBtyIq2u3BTLEuVCD3ioe19dL9aSZg9nQwc423ZyQ0mafunkZ1WnL
ovuLXPPMGXQ1046glbtkw1VUDKNMsjZmYy12bW9UgZvi1rhvZS1v+Ghl/hUfvp2pT3qh+XkbOywJ
stzeWfQlTd8tITe+2aohXLLzbBdoaJfdNqdVtt8mXRtLTYQGoZGp3jP9S+tvGVrZN0jY+jNgDLPw
YBi7XlHGfVm0LlWxUebTTiu66tlN0mJjeGPFEZBk4bUOodB5GnkRIBVLepoqyEIgzr9jBiieKNQ3
bXq4/3lWzKAoN4PgQP4DPP3izVWyypcmd9tYZVWAtnqAXTP1LSKplYsFM8CAtkKEDc6whJAqzUpG
Pyu7mDoQjCddlYe8b34rjFfuS4AQH3nvNBtBY3VlKJwhe5vLU0vsfpGXhi4Ihc3sn5Z+Mstnkm08
7FZcDpcIeruglQSbibcIg6CubQYPA29xo6ERxnrbiAjH/GgHYcOowUjahouveJ6JIQ8899GNBcXt
wicwPuSPBrW7uGp8sR9bZwJLEmhY77vE2sfCGQL9Mfql6FsvXMJOJjdxir5DlQgkX4l8rCc7NF90
wfceq17uG1t7kwMkhpCGg4TS8PIqabjSaJrZfeyX+vBM29KOfCKNGGhM+0jwng2p8MEMKoixZ1pm
nJXhqL0swMR1/5esLRs9KSCckfzM3E/Xx1pYOfrcbt7HeutUB4tgLl7qQ+S01ZvhFJ9GuPeGh65U
5TFih1ocoN7AlIFU99qk3/Cm8S2iYmfKcHdiQjWSepbtfV606HXy+rlrKy1CbkGecd/whzL1UbLQ
ABrRXLKlpr6SXV/9msXVQ1BMGlTvqHhoNR6ZddLulOOTEORRVTQUZnbuuAkcX9d0Z12lW5NFK3cu
poqQTGBWeSb8XJj3RZvVZVn2cYWL1pXed7d5aksnnNrfk5iONNG2ZOpXF/zB4iKQA4jpQ2QbFhmF
FJb6Jt6LRB5nJBWI/dzHkX6572Er4QJlV6CvURVEp3d54dZAHFSJUw/xBDrfKu79IUhG1H62BN1X
Ip+FGh1gzQDt32LuTFfZNnQphjgHPXoHBTx05c6V/vX+alasoJVrAbtkA3YErs9r5/UwdyeZ0Y+x
tN1HkwBrnFpsR9pmiytnJerhtoW8LmYoAQheFlS1vk0nsMNNca4ccobORhMJboiNxOvWyjzo4MP7
cOvifxdnUTj9KEA2q2KS1RjQlIG1NU52u2GwgHlaPF4BTUEt43rDBE1JmiZwt2YUO18AGeG6eQj9
4K2wMr8Mr4tysyHkQBgrQG6nLQwVSEuVPrR9rI1PxKSPogYx45S/zI0+I+DTt4r+m/Q/u36LpvvW
wdGlmt8hHnTHcCEu3jpWxgwrYc0QDz8zf6cw9dRFurlxCa5t44wmclD6xgezF6fWTBXVAasdYjkK
KHS3ADHXYev9vu/dK+6AQXw0SSDpBP7mpXRVowj0yCGNHmvpJ87zoJv+uW/gNtzBFYBUwV+HRA2e
GdfeoCuVS6dKtVi6db/juWahhuIMF0z3RVU5ix9CCGw39Ha5ceOuGfZQ1cTrDVN3uHiuDbuNrbNi
yjSM+nuBHPfOADE0Eg5amCnMJrAt7u2V74X+L74U8LCodC4RYJmXFL2l6BSLoQu0/ugUKhjGw/3d
nE/nwuWBZkLNEIFixpotTm+BEhViQjnF9Xgsm3+oaYUFdLnxgrLrDVMrTj7rTyHtA/c6CMkXdZmR
V0Nv+nICUsPbD0y9TL0T9RALdMl0ur+qFSe0IISJ8jM2EFzYi5QE9WDpZZrSYlUyP3Q7jUZSii0B
5pUPhP4cYNI4s3jUL2v4icsgzOIPWpyWfVixeEpF6G6xds3uvPhAmIAH4y98HiRkS+XqIpOkTYip
xaLcjdMnUnghpKCgXH4wTbC4lsnO0H7c372VDwWiQfDXg5QMfEXLD4VZ8KQobKLF3WBDjqkpwSec
91NQOOLUFr628bFWXBAtVfC5gZsMeihLwopEF5YlHKHH5bOEAppw3X2iP3iYZxqqLaaPNVsg4zFs
hEDUCpZDMXVn+LxJHD1GJT7LhqgZsjAr6CduPPSv93fxljcGhB8gO4AYgeWjmbvkwzNHvcsla4yY
E+uQDE+UpOD7k4EDok6u/TM2ATj0QRCj762qfmIq2Wm02k09P3VUf+ap2muJ/+X+j1qJYR9/05LS
s7MBnq0HbsQFz3ZTFg3Jnjjn1jqU3ntntVsX6m2xci6vobqGoiG+7hKjOVBvQlu30GLiHFlaBon5
lkkWgYvNLZ8L8o4mL5Ca+/trXDn8uB4gKjYrt97qYme1tPrWrfS4LUca9K4aAJlNzI1otuJJV1bm
Q/ShPOOWlnKnJtfjeV21DeSW3kJ0ZgpTYwzMfINVbs0aCurYRwMvH2BFr62VKHnRQig9bnSQ0fPQ
SJ4ACx7aqGw2PGTl8M/vKnN+Vs2kLnPQ+7Auwy64lqSWHmfS3dm5KqBXkCuwrGOEtWJb5ewVf0Tp
xEC08edh72UrSdh91dtjosd+30SJkz6DryO333T1XSfQuOv/h7T3ao4cZ4JFfxEj6M0r6NpKarUo
98KQNCN67/nrT1L3nm+7IUYjds/Oi2InRkUABaBQlZV5uu0aKw9HxI/oKQItIWquiLiuRzfUWpLm
KVATIhJqVf80F99S3pq5MG0VxR4LztF9kFUnByMxDr3PYthfKYss8SsSubhsETHTV0astamqBxX2
X/ZnioOXCVSPEE/Zcq26KzWJTIAhJbXkInJyYoH/aMbJDNR+WxUn0Bt6kRMeykd0nN+elt+8uDh2
MScLmxa0hLD+19PSpZCHqjQkD4q2tqQUNuWHWj8Jg5Pqb3Ec2kj96yhUJX87gwRonagB0069HozW
Df8XBOuHGD1mvsH6sBU0yvJhAPkCWmiAoIlarxTIhgCQMcwXHi8T1J3iYLLiqCSa1tlBp5NJBsFL
OrkNU1lt5RjREKogz4siPUApVLgiVEMqt/ognroOArg911dApnOsKsfadkNDFkihQPayNJFez/ww
KEIO+JJ4kqvncYgtpZmRypAcP2expa0cIcvvBzAc2LDfZ3ETR1KoS5l4ymfJSrLAAtoFVD8BiUC+
U+r2bZdat4YoWRcRMuOxez2uLBgl8J1g4bJY15xKwbMmQCusM4KAlIxIWXxzQ5j/+0gCarIg8kKh
6gd5f200UtUk1LRJBKjiWck1C/Bou+OOQ9u5as7K+qxgDHG74EmK8Hl579BUJHIddi0U7MWTwM12
ARnJDhwyaiDZMz9ZIFIwfbXcqNFdEH0YZbzrhj+lsBkkUJBMA2MDr3kREiOgJsD7G82n1GyP6iBU
sziLJ33aGs3L0D/F2nliqU+sWpGRstDQhI8bhzolhH4ytLEFSTYfpw9CPx6lOitcRW8/fUNlgVV+
Y95xJi2dTaDcQ13iV8vWpMZZkeDEOmUNMt+1ayQOEOGO0iS7kW/OQfSY91+lYbedTGaDt8W0tdJM
w8+apVWsTs2VsWOHgo0ajctIDdDydnM+jHmcp/KpyFxjHEASlBFlfAKP1e1987t5BDixS0PUJAe+
IuXpmMCQvOcGIFSCxJo6SLsb40HKk/OkP4LXpBa2uQgxqzl9zhqOocy28q5BizYCDdzLeN3QD89Y
6+cSdAryac79wI7aot/4cc2bhYx2gtvDXTlkL03R4BjIikd8FY/yKSv4AzemTwlYFG+bWFu5pTcF
eD/AN/HupA4FEOiXWSTLJz5vlcdGRIk3GwpuO0Kz3ZHZVYA1e1hCZJLwKkR/KWUvh96aMmD3nPop
t2ultVTNKxXZClpGoWtt7i4NLR9yEakJHZ/EOA8wdxUYYvKIDPrp9tStOQK2OrCSOOHQRLB8wYUF
vavTfhQb5YRiUAUxcg2waQZwaW2bowDwjw1quiARVWp8ViswMNpTaYbN1uCSveA3zsRvSxFY4rm8
M1KrGx8Mpd919X3ZeQPv1Gh6uT3ctZW7/BRqQvmFvjwDegI3ZGoXYmMukxpBksVg3fqrE4tLCoE8
1BWAk7ue2ElpJrwZMbFpCi6wHERQnhgz8rJrsS4S2YjqUKleuCkoI4ZaVSAA0JSTn7VpShKhQZxZ
KkhtanVvFb4UHEShf+zlTEuBdo+2ko+WlKLTyoMuh6w2g9XJxcWMzlgwFP8i6FWMXCry3ldOY+fm
3b5vDorHdFiWEeoeBHOdP1WgOzwVImSy5r0fPqR+bP639bsYDJUKjDpg7PjeUE51UpIsfpfBmNhz
jGhm1UkujFBJLGTSsiiBBAcoLFxxhCTIIxR+bnv82hGCEuz/FoXa4EUX5EFYYxyYq0b+GvR/3RGN
2wwrDjUzA0QjAn2V+AYgNrxRq6fQ+KqFGXDQt1nq8Gr9vj2QlYVHIeXneAdx5i9KEx9kWX0k57AT
grqqgZqRDf3H2i6SqDqidYw1rrXkzpItRS0KrZ5A8lEeoJVNW8d8pJ4G/k1sIK6j3WnDPm/yuzQM
TBVkuMmkPkSqG6skU7SN3m57T07Al2TnLJLn1cEjv7REJ1DfpVOEnVzMcQ7Ot5OP11tWPHK1b2n1
nTGxej1W3AXqvf8YorZXV3d6CYAH3EUNCCqvoPP+96EHHAVJG2CIkGmnS+gJCvj87C/rKI6kjJFW
B+bMf/wPznJhhPJ6ZcGThkGlnmrxMGkHLduDOmX4193lIBMGpgYZW1TFgUihrIAhudX9slOX7Ysy
PcH+BXc548paQQHAyvIK4VFxAaR7eYddXNF92YbKhFzHqUrj6TAovseBv8zqK4C9tDTnwaFvgGYQ
r6VyK/S67iZzArJxYLIS5/asrhxXeFeKgKvgqlmAptdfIgGtOxV9qp0Ew9MUCHerTsUslK0aWeTv
QDsDwB4dXE3RMA6V1mpIuW/B9ySJe795uD2Otd2EhoP/maDH0QVlIhQwYUjIsIXCR1e+dil6XwQG
hJ1liFq6UAhHNNNU2kmq35JQt+beC7pT37HKwCw7dBzA+Sqvdx3sNNt5UM5ZMN2VUfS35xkBKWtx
qKeLkutpX/uFBo9Ha+tImlCHuM337eVhGKFfDNEwpL5QlNop5lFqRvtxH+0y37ptZJmS66ILcp8o
AOMBhBIO3Pnal7Wu9dV0MpCWhL6qjXNPNNVkkuy6mA0zQtdGGAXhJtRbVj70p9J7aRmxICoGeGCi
HockIV25SqF/W4ytP3vK/dwR37d1CPaQ9Jwe+s38ylVu86xvgfbdZ7qpHptjLLvjaGkKmOBAKLBr
QbFW2s+hk4EG+dRt/t20/HwckAQLxFlDppDypKAYeS2Net7zK7U2hx4VtUJIVFKWIUfE0S9JMnc8
iUausm9b/sWztpgGXhfVNnQCIX9K3bcG1OXBBj/wXhgT8TTrjyNIFD6mT21XJ64hOBFIhL5HJLJM
CSKhd9FTGDFiJdrxfr4ACBskBMFIgq6da5+QoYieJJHGe6mSDtis2UTEStDM0u9DRuT3C2+92MJB
isQjUIw4Uqm7g1eqLhybgvesgrxX5P21s9+b15LsSvf2vP7qsKItUZ7edGgMlviM9zLSWwpJSEGW
nzobqJSN6hoEnVRmRSTLiXqyy8mD4nYR6Z4mi7GvV1f4cszU/EapBo5uBV/yWvx8xFEgW/eBzGZj
HXaxmTPVaJbjiN5qlwap87dsg6rNpf/PYGtpxOp7YlXmMr7eDkzTRE8Z67pec6JLm9QOiptAlAKo
jXn7o/P5ady5u8AyeXLeMI7iX2kkel2pszgatK5b2uW9fe9Y87505K2ZWf3RYqQIVl0VJUVAEJfe
JoUm/1firNR71Fq9goBK/j2s7fplfkwKovrEnEjYWX/iv7edlj6dl7EtfKU4BlCjRjryeiemsQ9y
lWbkPUfhTOGRm83dSWSxuLCMUCulij12YQoj6dYg4wH0bD0YB4jBuGl+PSTowVALlUKWa8QznPcq
2Sle0jd5qz8DtBzeg2ZAs9N9URAtMkFs3ep2qBH5vziKCuU7kIIt/Sv0VTcUgDFn0yB4Vkbw/E9k
UslkSh399c4zE1ZQvBxc9J4DV6CGMibAuCgMXC8dUhK6jr7KyeMKAeRueyHjndvO8YshfJnQSxPU
iVZp0OqcOWny5rOfkOfk490RiLOt9z2ZHwF6IsYRLDw5ubM3G4CUyB+G/eUmujVE6hwrEg4dtOjy
8MCBUdsZsd6fIrtwdStyk2GnwjIOlw2Hs8W3lT8s9nfWBFN7gxfGIUt1ZfLKdLzT1WLTcQ1LzWEZ
wa0RUlsDxGaqiErq5ImBEzatzfNbvaycxq+ebs/lqqGffkaAoIANofaGUoeKPEvx7AmhB81oo/0u
ZkdmdU//MNjS40GlAewXS0MjFNCvnRJq4WNW6P7kPUsE94DwOpmv9av1ei+Qp5FkphCQx+EtMm27
JGZIpv3Zax5M1pG9djVcfgW1cqCny+I65iZv6b1Xjpy6H1jUE2vzeWmCWrg0ErIqy7FwEHcgCcgz
pWEidXeYRZbk2a936bILF1ZeKH7I6sJ3eD2nbSSJxZhHsxdvlddsI+zBXRJ/ZtusJCkkoT5vO8pq
2HxhjmakU6pBD5MEk9d3pDP3xzG0RsvJrW1hupp5sAfL9t78+5cvBGy2/XE+gYeL4ay/atXUkGl2
+CGLgkyew9kTp2Ol9RBiP/E66MhnMnQCUZoP5H64JGJhbFYWFXQNuH5xnBpLt9z1TIPiN0gSQZ+9
7E59BgJNcLqdVu8LJ563kKS9iwkHdb1DAkHYgBHO/KIOx5ChcAZFHpBjgQiQxq1qKYgB4qrjvT74
GMVzkb6AWBT7lMjzRxa17jw8hKjXhYl8bqN+G3O+WyHHqL12CmmyFp3Ym8q3svajCgtLCb6VeSb8
+23f+HkaUNsbYQIKVsg/Ln2ElCvOs5qKCfqjPfl4fBUQUO9xL4xfo4P3SopYpait/C4wRWKeA+v0
fNv6mldcWv/5+4sEzRSAi6XJp9kbm133OGgk0154zhklNKpZ2H0cY01+pf2XNcHlikIXv7wi6TxM
Xuh93wvq7Pkj2KWhFRMYth/5oB+8A/lNL4cQSlB3/FMm2qLEImj6VRT/sS6gAo+IEIpQNClbrPJR
F7bc7HW7xn4dHauY3JSzQfFsnq1+ICx6ttXVlS4MUsfmPKEXXQf1lDdWCikBZ2gHs+gLEENY42cH
Vi09Nesc/Gj9VxAAV3PHCffcQmdvBao7yG4d2UaHbIUBAlLG1lxM046HxDekFEDZjh52KhJRwcvR
clmLTxPIuw6mto8mYeRLV00Au7usuYbMK2Wibv3YqHtswIyA7GDeGN74nHq3XXjtjaji8v2fEep+
TIDjaFURRqBJbolmYSLj4uJgVU3LmZ3ykG+VgzOoQL5ZcKjWxRFQncMdv8+PkcPKQaz7N9rhkH4H
qBAdi9fnnSSUvRhoJe8FmvwVd5EtNtt6SGwu/Zb9J3VwYu5vB5l7YSC5Yt2eirVnFVKtYJFHVAIg
Dd2PpxX5GEtzxXvDyJGxe40I3/EmtC6TdNeNUPdMBxLmglNAZoYrn9OYkZxcey6gCWIhPQRAF/gk
yt27dAZfVYi18ONzp76W5Ul1u2c9MMPQkZ/kszSC+77hQXHuNiApg/pfd48eE8YhsxyZtGej131R
KMOx+ouaAYdAqUapynuQtZH4h+q5Nqxo24SWXFv1xMiTrgRGgCEj3wS+cfT10p29mt7M8pAGgifo
qJ9gH0ky6RrGO2jtFr00Ql0SU1WJY9zDiNG4o/oc1wTM2Fn/yvAfGhC7HI8XZugLM+mrRpQ5Dv4z
aaZmvLX9cxbvw/CkK8d0tPuhIML2ts3V6QMYAbT0CKElmii4GDXIz86h4Emibdz1AePX/5J2+xnS
P7+fHlILWOrY8YXoSUEAptGGl6MTEMGl6AS8muZQWJ6hEAPwzPwhDHUGtm3kP0nQg/bcivFUHIls
9LiZ5CCKDGeYytSOFX9MyWDg/W3nHZCYo1Q0uMHABQT6iLbDiwYSNdAa5PUKOq+l30JlIhu45A+E
0br3EBVPIHTqGTcCUkpgfEazmv7RTtOsgQ5oSqBX3wxC7gpKP7QmwBlIsc4cHsJmXmbKPd8jNrEz
KZWfCyHXZWsCcL1BGQ9QGLecZmDi1VlJoS5dca/1UI+jc3vJVoOGBUDy/6+ZRJ1xTV9kRgYUuGe1
gEMQbZO5GbJSswlAc+7eNrb2YEaS8R9j4vWByg/SVHF9LHj1QbCcxuytdDs70Ub/64hmez8/iqS9
mw66w1vhvnuKScpAKvyCn9IuRFW6O9CAq0q1uCj/oHM2B3ru5l6RDlVql/NDwNtjudGhlJnWDl+9
okfQ6tXckv3TFDpJ29u5/mCkLJ7O5TH064y7mJblpX0RuIVQG6wKFSdC2tg4ePjZTP0XkVSb29O/
doNfzj51g08NVHemEmaCicTSQQvt3nAlZJqyhrFTV6N19JmBKxzhMCiJqGk2oCcF+RostEKU3oyQ
1d1Hz/22czMcqDGpDvxB3oD0bZPu4tPwWZpptWScmUnQxXt/z+w/30HNbFKGecH7meBlvdU+tNDP
2uuHfCa2qdcvt2d3NR5dgAdL37cAznLKFh+mYzcVueDxk626QboRoCMpWMYpeN35X819OZvZmbGk
qyHKpVFqTf25yqZJLQQv3CIqAyGVukwx0MuNpd/3Xl06UBy/PdDV+wuIcrRZLI00BhWjiUEIjeK2
FJD1EncFqEgbW/y35B4/2/TCBhV7BEHZZKUAG5xk8ic1t/ncK6wCIOyJEdau3lnA6uG2wnsNzUHX
ew9rlisN2vk9PXX99FNR93zBiCqWC/2XE4I2jEdPGloi6QlrCyjyjnguekVho9MXZaU4OJQq4R8g
iBMpjL3HskZN3RQGXSoVsFb77qgR8d5f0iBJa55ZTWmr58nFuJZj7eLY4uc2CcQelvTUahEChw9V
bPf9J7AUtz1u7XxEQ9pCnAOiVTQYXxsS6ykIW4RNXvSdBMRR24gI8VvBQwVb/S/34aUtalAFMmND
3tWiN9/zCCaMiHDClwTldAMyj/f1rmRlVdYc8NLgsp4Xs6h2kaJNBgwmcg9ppI2kvKZ/b8/fmktc
mKBTVvos9AV4x0SvM+XMng/v/T5/1gUrZOQ/Vk+jS0NUMFEOYz+Bo1X0lGrecoEOCcxnXwSG+GPG
mlXB3Sifu3MVdmSMVIbfr0Yyl8ap4EIfC3CxFLnohcZu9qFsAnAWHITkp9yMSsaeZg6VuuF8Y2xA
kIyhNqCDb80i3QblA9fsykNUPM78aKatE3WbhtVbsXrNoIoCVeqlbQpdp9f+IjdylYno9fMyaG8s
2R1L19DWv6nL+/EJMs75dmwDWy8tkJyozszC/69V4dANDZyRBCZnKLJSG0RsCs7HHkUirjXr9pyX
5mRBK9iWip0Qu7x6aOTtKFvGgxExHk5r2fMr09RW4cSpbls8WD3ly0k2ijNvsT3rA0dmK3UczvTR
0gkWYtPfaid5U4Qk3Yl7kSci/nAu58qHGVSFSBvc3l5rF+I/MwK00PWKxEqTDUhO8x7qBgTp15PG
yAWs7d8FqAaddXQqABZwbSDgqnL0h1rw0NI5uSW0ZkvAhczgCUlXRoC8mnaAbBL6IZCFQQMZtbxT
obRpII+IRS3h07fuWnOHCtLJN1nKYmuDwuWB6hyoVaCnR20g8FqlSTAIggfkyZAA928UFhDg9tAn
Swc1idqHtGTSuSxTRd/FQJeDCAhISqiEU8FL6Wt8P5U6Ht+bDIIZQC7azYPy7JPswU7O+2LPiu3X
yhPQLAPdIyImAxUfymKP3ul5SgzBS8i+PhwHN9VI5ZiBJT/edsPVkwHlSAVqORgcOg+v3QTSLEkY
Vr7gRdP7wP3ltO0Q/FGbbW6Xbh2bIhhpeLuuzegtHvaVwLikV9fzwjo1Tk5uJsMvFuvqvitc+aMK
XhJ9Wwf3CrLCLNW9tReGtjQQInTDIx78yteDHaMGfzVFojcBZ2iKgPMbpJpfpdwG1ztpEuSJ7PqY
J5vsq6nsM2hPCiTMinKjbAW0ewffeQCgx/x2ew1W3AuQnQWIjGIIeKCoC7CZIb5W6MLkQdeczBVo
gqBietvE2g69skHdc92U9aqINlIPzEvOwGWOzMkHtfGGbjPWxzg4jpwVQnqwLAanqO6F+v/5C6it
m9eT2M0J6t7FZEdN79Zgu00b2R4RnYHNv/WDfV9JBOxEpBlGRzaybdUwMFKrMy2IyEQDUIC3COVu
aMpuxm7kJ2+S+vcRbM1cHDMW8xfxL14hOjKw/7NBxZ26BvBfNWOmJ3dy40O4DbeN/X4fEPxxWzI+
Irm0le9V8rY7QxLcur3Qa/UGmIeOGMALP/v62sXjThHGdESB/fX4/hmQwuTMzG03iemisO/h3iUD
aTahe2IJbC9zRx2Sl4bpOt/UAqcBraHJ62a3Ue+07mPIX1OV8fJiWaH2ig6q2KGv4UUQi4NEXdU9
NJm+mWOk3PiOc/7TZBrIaINFDwcxtWvK8P9OZme21vF4nzuNC14C8kgwm2866baVcz79YbUVr7kp
Hn5AJRm4vn9plccjr0zQ/wOuQN0lwaOostoDfg46erEuLNDBvSCNaJiTYSEjw2TqR9VFxw25f4Jz
piR+No7GcTRb8pWZI/w2Irkl2uM2NJ9QVvn7Qrhd6yqmYCK7bnISGVj5+5+k763vo5aZS1slyCN8
H8B2yC8i65c6sVO4xdF/8LeZ6dp3XmwnTu1mDpTLSG4OhHNyE0HHbRdYu4nxevzfWtDsH5k+GIA9
zLMHvKFsAnL9Dr3S43w3xf/F2S4tUQekqtVCUxmoA2cYcrNMOoasb0NQEgOU8xagRnlGlIguDjc1
b4/yJxi8Nd+LR168JxOcJpmh/th+fwJ/PakAswy3YCTGT1j0kTx8dU5p96Td/D28QDmLnJHqNaF6
ZzV7Jkpo9bpCAQfoZhTu0ZtDfY8sN5Lkh/OEuaifimRTnHRrqO9k6ZwJghU5OVrrk8nUtrfnYe05
CNazf+xS0VCuKp3eprAruhCWf23++gYxM2fDOKWZdpZj7mK++2iQhgCKzIjvWoffWehHML2B/GEM
Z+20BIkDqPBQh8S7ixpO70uRCAI0HmaUr/v7p8rdQl4ytubnIsc9sPHvGK+t1e1yaZEa2BygZiAM
sFiVD7nSAqxnDinSiVvF6g/h0VDu0O/GGOVK0QpUFUhSo+i5NLVSNy7HyypUqwGFPPYWUn/vUeIG
UDsjXWKyaANWF+7SFvXSiZAX1sVkwrOtI8fXQQdXuDYfLVth9Zf/1FDoLbkQX4HyAiEhopVrF9HD
yTeqQQDGmtfNzq20A2gFH4RdtnXJI9qbiNM45nd+1AOSuqe99PQs3z0bVtHgKGSt6rLdfn8L8pCQ
CAApCX23x80854KMUR/j1+CkmcLObF1w15BvbH6G0/5Qet0yRp39gwaG3KBelnM/O5/vznvnDq6+
c+C6j4+G2ZN0//D0136xPyrzpXZHLzU3qW1YwZn93vxFiLJEc0jA8miCRau0QmMkhlFPUoNDLaDt
5Xw/JZlVGykUm4DasRsg63cQ2QstYx6Le54LcFn5k7ZPcrV4jtSc3yoozbkxP2t3fRGl+Gfl4Eqz
rN03+A/NdoHBOMFW479FbBNvYyg347Ov3Yabo7CcoVOLvILluxpP5MH0eSveWLgbje2p+PzmrM1e
2XZEN1lol2Wn0UsHRnTwpy3x7y+wdZWXejgUyMA3sz0Ln5LwNHFOSNDUy9jzLEOLw16cn3oMcmEf
yX6v17x3uStBcXcqMaGlwDC0Gs5fDomaz1iVCgwJaRQtJ9brHvFIh9KvXb+heUixkVNR0JXwoO+h
9s2RP5tnxtm2tvOWztGlZgIVbno5s7o3gjSD+bIOIBF2VKS/cpyQLopMmfv2ofvCc6bcV6g4kqbc
CYGdyPPT7Y9Y9SnkB9A8h6o1wLPUod7mpZ/qSSt4eeAm+5kYHy+N47YBeXBtO3i72+1O2htOHShq
3rYsrFxgxrL3UMAGzTR8ilrnjJO0uQZ4sNsl5Ii0y2DPE+a7RoLpJD10hBHurS23gaQL0i7LpP9i
5x4TPZUhhiJ4eymEjhB5qb9z9HiU5I6gFJKbhlXtc1PaPm82t4e6jITaOguDNh4agLeBDYI67qsR
549Ui7yXD46Rv1fBVzscIATdAV8vxVYvsuoji+PeMkhtIUXMFX1Eos2Lv4TiqAm1peossN/KNsVD
G02xUJKTVRxI18uXiTynFhVsZP1x6u3ZjGYrb1kUDSwrlHvKatGUYQQrc2MGu/volGx4WyLCl2iA
v85SN7gTN9nwzJc2w13W8tpLJgEpOnAXoZWWuqsiNYTgRY/TVgcVQ6CfDeFQZHaW2ACWVGNn1RDq
G/9qUNXizLTxis/bTrMCt8LhIPxQJi1RK009G5WykPVzKwI7Kp60rwWKkdiuoN3xr+Bf2wCF0Ni+
PT/cNrsCiLg2S63rLIdcrhcwC0UfdQosMQeo7mg4+rCpe6Kj67HUHMPCJ2Thh/LII8+hWPKhfzYS
q6oZ0cnvMwIfIy4UEqAyRMqD2jl9MDQJ3rIiwr9tRMI9q2iz/PvrjXL9+6mNghS6NKTdjMGC5UbV
tnIUmkgtmsq8z+uzDIl6vjkasVVN22I+tj3Lx35v1Gv71GQjCQEyn2V8IO4rXsaHRnnyE8vPHhP/
Y/5I1HttMLU/BZkI8Ku3F3ol3L22TW2tUpt6qVIw9jQ1UbPqm5JwxcP4UjWbGjhpW25YpYQlgP41
26DDAbE/GkyhrHJ9ZHRiOyVKhVy7lLQp0Jp8D84krUvRQKkNqnxOfJE/d03UWxDyAn/9kIeKRNI6
UVUC0XlAC/tMkSYobOjRfs6SsiRTOIyfyTxMHwWfzX8KLQBX6e2J+n0EYZ4uvpp6FswTGJINFQih
GqqEfKNuJOC2k3CvjA20JlkqLSsegaaFBbe7YD1/yd0IQlvqBZqlvEh5kautHj9lnXN7QL+vIzTl
L9plwHKCioDGpXSpPkj51C8YmAxoxtScqmbLhYmllc9Sag1pZhYFKwXyO9hBugvgVfBwKD+yzddr
rxmd0XVgJvfmpI7dMEs/xj5kaWWuxBSwAmm7haMZciI0pXA+yFngR6HoqQ3g/emuqUkkHzswyiSp
7/Q9uLmaerb0zomyV3ChdtkpyyuixF8sbNVK8QWfIoEPBFcIdEdoruigSTqwJmei5x/Lp8qsLMXe
Rrty31i2TmY7l4nEiOVWStAwCc/BfQzlXpQdrueYC/Wp4xWU6qZTQRrkhjNTtoS70bxLLOU/xG/I
QqMhGxVINKxjYa+t4dGkadGQAkSQ4iYCjLH8w3+IZmZGpi4QPyTdq4r/+Ti8sHiJV15uqEZiZoE4
EtE3SM9tNKmQ10Lw4YUFQR1rItHG37Z77a5F8nbf2ru/1Rawew9PR8YbbOUIu7T8c3tePE7Qlpml
gVhKntCDmbh0+QGMXoBu2nNq+SHj5GGNU6RCEE6cwRbGYZz8d2lVd5K1DXaZiW5Q/762ZbSH+Ugg
tm4SkopVT1vdShdz/PNwuBhpq89y5iewXT6MLQFxkhXsJfTcmXxom1Cg7faYXzN7+Q8pn6vFpaPl
FhE8tFhgWCut5EM203tlPCgm/4QAI40ZAcbaLYi8EpgLkRpEsxgtDJS3SK7pxgiEyrgfe7M3yJ9A
cUrDAjZ6CD/mhgWJWTvgLwzSjDniLBhz2Pe4dgHgn8goEhFx7AEt7spuOHz4L7sUbxDW651llfIk
JLrHthphdcwOfG42ndup/2lkoI0ApQcO+V8Et9wgdm0SS8DbiM8tJ28hI2W1QkwU0askonPbjNff
hfy78Z1UdMR4w/mbgaUgtHK5KeAOBtQUtyg4BJe/v3DbNEyKko9yyRvMcZt+dtvAwXyyYicRv4WK
ZC6t0ItYFmOK/kNYkY8Zkd9HC1pq79VrsUUZn5XAX3m34r7Hw3VpcwfLJv1En1pcM6n6MyQr28gt
QnJzfNSfvoYv/csTiSEQdS8e53s0/IaOVBL5MWe99lbOvatvoEK3sZmVpFDwDQnab8BDEj1IO4he
D58hS7Z45d11PVzqXolSPta6Zbj3M1H/uIFLXoi0+y5sY9OwilEr2wIdJABNLVO7pGOvvYWrJz8e
F1tHxf7D9JL13443HERRAVT8gSxc+GInqkFhSIXk1Q70iEwn2zxGbmPxjl28wU2s22GdsPKYwWD+
Mbd8zoW5OtGgfKcva0Rqp/keXACrcR3y993h3G16FmXhWriBQ3PBcwM/A4q1ZZNc2FN0oSqTvJM8
P4vJsOslW9SP8Wd0AoULkR/6+pGfD01esMa56osGstU4aACtkClf7GIk04ZkED3rVdzNeKrE5l1I
Rm84I3F0YuF1VkBmS44KtwBIeUD8JC+R7cUwWz3pprAtASzJ7JK3EsP0u8hK+RQ9jIkdpLqV+ynm
4FCW4MEsoQQvnQQNAVg42P3kCek+nHdpIZpNsWkBAikPiWhp4XkQTLk21XcpxPPS4vs/Keooqctw
irXJWpiEwGCNJAYo8a+/PiyBmh6UTvSerVkk/WabmP2Gx+GIF16F7tNHcW81GvLFINS5bXqldw8T
d2Ga2sjxUCngesadM53ApIv+vdbyT71lECUi0gtf2/Ybcm+mHJG3N/euP25yZmP7qo/iIQAypUXb
HU+D6+GPAZq6DBHXu0RiZHEK0xdIa6If9MTkd1/b7ZemqJlW/Qg44Rmmni3rVd5VAUk4Ihx5BGib
jcxAu/yQ/tI3EJgJIMMG6kG0nVDWkH3TgjrB1aq8Nh/8s7Yfrf5JukvsJ810DwIoZMC0dqq981ny
vJoQ+yXfHAjyuedT4DB25EqWBsTX/3wLtdDaOEm5xOmAY6PRFJRMjiJjuWVWxmLNlaHEjs5+YOf4
X0q3vVJpyaTPktcqj7FBstwN7BGhYW5HiXfbd9cib+XSFnUxTNwo+lPB4+i20BxjnGVz/ow8zp6c
Q/6hk91uU5rfJsPqWu7tyip1ovaodjTxIEreUgKYiHDwd+qufyKq9WAfDjURnY95NsONYjZ/bg94
zXnBZ4OsgAoqFqB5r/dJ5Lf53CUqXhq62fcBGc7x8HbbxJqXSD+tqyKgL8rPg/niHK3nSIjEBoNL
J4ByofApdYc424WMiH6lp2x5toBMY9HhQJaJ8kaxDXQt4zCUAe1k03PwgtbhhwaEDP2GkOzwBQfF
k/irJ385+1NqSDi5AmM21bXpvPwGKgptFDkMhEiXvEIpOLQ1JU2quLk0Gy9GFVZemxTTUwDNjb8q
6Ms7q+h8dIvLXKgdx2BGL6BR9W0GedcpF9AhUk0SURKEGEQtE/5TzGQAc4oeRSVSVVwDoceAC7Hd
Yz9H360Qp8hTBUr+lapyljqqn2l2zXWfM1pO7qawK3sy1HP3Bjx+t52FsYMkl8EpniY26lNR5umD
WNSQHKhasazMfAKXkynlqhTYDRBNAX4Op7e40GrkSoWy3HBy9n/I+67l2nFk2V/p6HfOoTc3zkzE
Ac3yRmZpSXphyBL03n79TarHLEGG9/D1Rk9Ej7R7AyBQBRRQWZkIzCrNAOCcBvouVKRomUUa9P8y
1XsVFeR8zVpWUjNKqkQgQ9xUaz0RuVWUJZpPIiHTGjMToxp6CknEt3ZSoAyTgEoA0OmEFk88tGt4
orZt7Zoo1A2fY0xVSUbRzSnV029PjP8s3Rf18NZvUNgJqv9TcJtDINxUbowedGsp4VZ049qG53h0
4kHu25D3sk92t9HVsk+Qcj3RrWrSm0NgeVfCQgAvRGRHC2XCEb/J+cFDkEFGATW8/UvFgN5CQDZI
XFinTbdW4+x24TIHMCkl98oBDGhPaWbKuaVGpsmlC2vitPj+a1W8bSKnMtJ3MM6hyL7bq10sn+TG
arirIb0K72QUChWEX8GmNAmEReWu7vb9FDZubJk9NCEM96+e2XphLxXjbFB8+WTci5kZEqlYiOk2
bRZlc7z6fbf7dgdAbAHucuypEPP4vKGiJhQa310i48J9b/S7ugFoYCJ78f1Od9GH/LmPOOtFX+HR
R+HsNiAXAWcQta7fXMfbNiax18ub96W2utMn77/ffhwgk7IATDXuTuOfX2zlnDRwveAN8mnjo5vf
J24MXL6s0UXbTMRWq6gxlMa2+5O9PlEAAH9v/3sHv+iAiZw0pQtUI0MHerB0FxTAwvu0QUpPRjpP
y8ggXaW1Sox021YTQdtHtPnbtzFHU67FMMAcXaf2bvd4cIDWIm0OvA/YBrfbfLXfr0Vi3WgB8ayp
Y/G76GmEuf5rzRiv67wgCzzKy2PZwa5/f8R9hMg2CoRW19Fmkb2fH+Lb/foEBMnVEm8Is5z+P92z
qFROyHipDfDpzb2wPYwXANe61sz+cFMB/bgIJqzo200GFzbE/bieAmTPTHU3pKUg+NhSQ6Add70J
ieLK7m/X4Nl5daf4HL+b28vOmLmFKEfgDb2CZwTZDteaGV0vhYcJsx3PANZ2sHbYUUZyarAdfva5
pAk9KKVHMp4qnGzDO+by6nVZT93ZvntDwJUe7xWQjgPNOxuBwi90RcMO6Rem++485yQBLz95NjaH
1UNj02u9sPamFJJTcwqtm9+/8bsIcZS2hyQRJEIxgs+fGGl1LOWNKJ8C9Tnvn/r0Nuae+imp7G8A
sbhDXHTDfCMnQeVELSXsXvfjrknN5hgAMZWT51uPUPiDTMiWuwIv99asQL4L8krf6QlnGRa4u2pk
HH7/7G+tB9gQoFOFUUGHsZ6Mijkv9pp84h+5Q9Qu1HoFoWxUUKgTuf3vOxr1hQ1cG7G8n+dXE3PB
SHWqnCpLVx3pmXeXSWI34TIz3n//JOlbO0LeC5Tso44jiyqEaC6XxTG6Su3S1gh3MziDZEarx50D
wZAbFO2+eePjFNQfrqJ3OyHhLag04yOqkn0L1H6n38fzXTYD+WbwII06Y0DijOO9OLHcmDMEj8K0
rF1r7iCPTpDWN4tztIm3ypqqZm1Oeaz43Ul22SdzPOuKS7kK6rrYgiS8foB+ayTU7W4cmBlZvJCt
XeWmvRwpWK+su4kP/m4BUHQE+ArQToDPMttFWckj0wH2W+4miwxHiu51ei2BJqhLbPCeBV1m6vkC
4RcH6556hP/2jL3snTljZb8ZUlnvx0/fWcXROGuQhAcfVmC+g/1uOfGtX0HC2C7wHDjihPE+zr7Q
DbrbCZyvyqcY5TDVKl94hZlQzQqDBnXhutUFVkVffu/027P8slMmBqr9PikzhLeI2e/u3R2gXGR3
KMnqrT0ej+d0u5XMvblcmndT28U3ZgXOAOADEL+DZ01lvDjMAzdQy1g5ie8gKWnxzGuBq6bjFr9/
4Dcx3qduGI9JZS8Kqy7DZqEM2WIIdMwp5wdm7yID8XtX3722ANqNSBY0giDXZa/snhpmytDkyglv
kWRkTL1eHBdmQSi5AZ51wjVGt/t0kOJwQ2/wi5FkHS+Un7eCcOAhr6d47Qmc8Z5Fa3xY3dLanvim
L5vt2A1EOiBBNx6nbD1ai5d4pfD05tQdwr1gSct4h2fxN9B1LXxT2Z0rW7ZKy2iuJj7vg4X+y/dd
dMz4nuIrQQJGm/bkqXu32HA31UqKVz51gGptqidNfI17k5rqFkU3qRNS59l4imQ7xvXcgJ5ISaDs
eZ1b/i4/9fUq9M/gp4hEM9rSReGSskF1RmmVCJtt7zY9pJHZbI2TEJz12KRW7JEiOnTZQsnN0gcd
2DK7UfNjAYFSSIf2HAmWyVMODpTScDwR91x5maHMd+0DBBpsY8FqRSs2Q+QoSQKEn6LbrQQ4iliR
cN+N1fu7XIkJCoOQbK+4M9hM8C4g23QnPwflZGn76Eq/TeW4xhenhuH6SEbrWnNSUNB/V+amVIEO
eSuAzA+D0a4Uzi6prV//bjrfWw5yUgIS4ZDqZM+NkPaNNi6g4NCDhrcq1yNTVHZTfTC7V5MiuV9k
6GMjL1D9lm3EKZ/+sil/2P9/voI5gLou6/Xcg5uBrN5KDhWgCnchTITkG/fp9wn7irVh+mJMvu3z
RGmEsS+CYkElXUqRrVztXZIRwcyddiOYN0Y8Ua747RQCAoM7MII3cOZ/No64V/Oy4kN0WpW1U7vQ
ueqFsLPTdlXEQBx1VXeXUH6KseorLnT8WCQzRin6UX2Fmdg4DWItabB0QfDID6hXE1ENs098YcQT
lzyRwDjZLdRXX9xmb/yh0C3IChC5nggmx6j0i29cDIOZc+Am+4RPgnbM9icOhzR4gU92bR/5nPwQ
a5Lz+yJ/ZEt/65BxxkBJB7mrMN9y7lSUKAYUA/xgVchW9ZIqkNyCgEAKyjdTPeq+Ha9CbZm+CG9N
a1FcsW3+VQCKMD3/PqrJ1WCC95L6dar50Wh6abQM62tFMOmzl90aZpwSeVXft/42xJQkpFStkNv4
/cR28TXPNh4vYGdAqAfhDiRXPxtiIsZlHWdKeyrVja/ijfiYHA3JrFJsuQ+Km5BuqSQkWuUKtBVQ
MhIQ41rwz53k9Dp2drtD8YuCt9wW2tELqd2p8kqZxNl8t5WO5+BIYIkgnH3975Edk8VExSChQr4O
OiygepXIK7VaeN0i8teh8lgaR0W6mVig7457UCCMTBmSxuPm83l2JNwqS06tOqh3bAX/uhw6c4Cy
sZT7x0B67FQelD7rQnQEN7A56EqpxmNRTyBf2asAihyhT6CjVk/A5QvXW8Z2Q87VSqVGkdW9vLiH
hegB0R9wsVykCyg01SaQav0SIqMounSvgayy1F0CKIny8c/vEzJuDxdu9GUozHxwgJQBzT/wJx6w
dilsScjvAeZ244lvZu8AbEcCsz9KoGBoQg4dFWA49IXXzj3qeQa9ctFWCsWpYjPeSHUFspzHvk4m
dgtmd/rSORPkef7QyGnJ86cqvU2f3Phm4Nd+s/QFS6gclZt4XGOOgi+9jcZ/EScIPKdXXI/lDZHM
UW8hFATZHEjNFYc4nKrtmJxXxt3dyOC7VEEZZrLiba90cn6Z1GYHwp0AZd1SsoSY+CS9xsdqsWYD
vAWIFQQVXCkfF/7LT/SLXoPML6hvgUXXF5BncQLQaUMtAuhL4XmK4ebbrxwpjbBVQHgHMM/PU1oH
PEhRAcU/BbKtRKZSLYOVIS3z/oggkkbvpbEocOIK7svv7sFqwXysJY5XHs+GYKMBfvdzx0OYa4Hb
o/xMqql7p9Z9u+hEZNTSxBOJFNP+sfeb+I7TpWAl8Fq/jLkeZXhR+hAPxXsoxO2i1OT0KgIW7jCk
InBLvPKU9UG6/H2k3zkyEuGoZJJEVYb48ueBdjFP08jFQP3SGWXCqbBILUmflIViNtCPCRkjDSBI
1BErxYSjTeOWLdIZIAQtLOSJzOAIls5jfKXawWu7qEBzz9mKvdUcf6UsWite8U6OVBnITa9Cy1hB
tADxuu9wUwHm6MKsRV6Oi7WQVBBdScK4NPFNjaNl41Slb3d41vG8R63FNUZKTOWvXv/rpfs/3lt6
/Kv98h//jZ9f0qwvoKVVMT/+439qCCw+Rf5T8gepi7en+o/0/Y+b6qnyy8p/Kf97bOzff/kfn39E
W//sy3qqnj79YCeVX/VX9VvRX7+VdVR9jAKjGv/L/9c//OPto5XbPnv7+58vaZ1UY2uenyZ//vOP
Vq9//xMUOaCRhvqmagjQSZcUHcbzX5f9/fM/3j/FaGefFu9pFP6xKqOn5HWyobensvr7n7j8/s0A
vYY4qj6Mb9bYNNu3f/8JSg/wCjsS40Cn+M8/krSo6N//5EQdfwkZSVTmoigRpXKwtjKt//oz429Q
yMDTrYF3AmxD+p//GvGndfvPOv6R1PEx9ZOqxCez1oPXIrQ0klpJ0DxjFWoj3dPl1s3puV73BYgx
yvthKgXB3IBQVfm5C+akrQSpgu4ourD0k/fU3EeHRkNPrQW+0Yvl+OfHXX7MaOqfXOFzTyx6I9K0
NDR09JTaxfI4BUD9uvePzRtjLhNPuXgxYbZEL6mTUKYtPbdmAQGu/XB2Hf422/sTh/bHS/eX77jo
CIt/eY7KQqcHmdjRcwI6DtAqD6AHKQRiPONVvgEIVFlXqKBwjzVex+tVbxV7yQYtsWrpTghlutSJ
DUfQ7N8nl71d/rWOF6NiNpoo6Dx1iHp6LsBGU5nh0knfDLt2Kkh7FE/dXfPYyUSdqk7+ehAxsz5a
8MWJSwtXlHMN3fJrwSpuu9WwDSCocS5PzUZY4yXmWDZmoJBkvdZuZ3wyKjvGNAH0rgCP/9w3l3OB
KgcVPQsvCYr+CpI+pmb9oFMi3xYovDyEjo8wDsHj8+89jw2zFnDZ8RhpXXy0AQLFghdGU+ttDeRR
BRnuXqZOzq/BBab2shfGM0upoRClauhZhTwp8hEPfE6EmOCahg5llIFT4nNmMwUIZqGkH5aEByMk
2EQFMhUf47r4usZPETMJBj2DdbNIysrxvH6wW93ISKaIELxrJd7Etf8qVgKUZXUrCXzgJC5U1LaA
Sd2sfS0HfXmNynDapbtIkPdGFYZW2Gk3AVc8onITbyx6YMcuZDB9oVsAZfOe9hpdaikEYIWG80EQ
KVphUp6HfihtYcg86/clZFOvX76S2S4SgWp9x4v0LC64Q3UE/9i1bwp7jzR3/bPwAOjSRPjNIp+/
9MjsG0ng9aioGOhZupF1EzoroHS3Yxvk6weOmvq9PqUozuYQv/TI7AluHxVNkQv0nNvxU74EQTyI
POzOiba8qaFGxrCb40AiK7bBSYvbJkqkPNsAti6EmPZIqtSCpytalctogZ/DA2dBTnZi4xp95Ysv
oS4LCT/s3OLHOl1Y26A3PE0qjLHYDhtjH1vB4+8r/UFVyPagC2Oqloc2JrDgn721r1CDJRe+f45J
b6oL1Afvwuv0unitgKMgOQLDlxbk3if9YdhQqz9UZ+hZcbb/WG36elfpjrrqj+INKCwIHofPnuXa
XQA5UaKtOEe46Y75kteI+wYZdXAQKK946wkF+4q38mP9Gh5dAtz5pscrXywS7/jUTqZmPzhAfvtC
xpYjmgt8RTkKEGFt01WDl0ywizo5+F1BMsrb7TUPLuU1vdFXAOP1zmC6BC/YjvysksKkjzxx8W9I
ktjIe1lT6Xo2cfJhhpcLwBh+D1mBRBZceh7p6Po1T83yLlzWi2ZZpZYGQdZq0a2FNb+la+lobCfp
Mz+K0H+bH8YPkiZr+caFBYQk28pr+hBZwzI1i017DM1bbRmMBOtWCDKXNZId5mgU+To3q3W5o06x
6a6S5+PTS3cV2T7qdALzvgZoU3rQwZNl0Y4Eu/QsXpeblifZrt1MEReySLi/5g/Vu4hDR8QoWwpL
xdAH0pf65wrg9GRViBYuti+KI1gjQZdmY0/ObPVmsOuD/1qZ1cmb1B4dLejLDCKsBQkGImUM5bMP
idTjel0N/LN/J96Jb9y1/KqCknadxHY4WABSowS6ndRK+nJ5wgkIKd1/98oEF0PpAaWZxP45cLKD
suTIsdyC9mfdbqbSlR/5tN8+kIklikzLDJdDV3ikrki8w47g4q6Y2O4eG+dUoRv7TPzXkl58GRNB
5JKRhtDK8c/ywl13Fqrp9y4Y/rptB4FVbt89A8T9wK8ggGUVpF2VN6h7tvzz7zvj9455MQomwtD6
OBq0GB8NpwTFUbYcFtEzPVDornprPNXY2Q4FOcHO3fPYOxe/985WjP01B8pYBwzEw8hw89mmkijp
hNjFHNQ2mJCt4BBZ/iayqMWhODd7bx9yq7aQHQEbsmcVoD/UTahR/j4IZCK+s2wV754i8DwQDGIe
APva8DLkmfzz/eo5Bu/c/c3u+c7x98AUWbA4qH0AfvO82j1rZFMCfiog82eLABQuMmR+jysZtcQH
0eTNeB2Te3XxWJLAiRe32EOoc22H5nJLLWfEd0Fs74h06kin93znOTcxObgrnMKmswGvS4GkskR2
HrooyePVTnM26eIRhUIoMIN7EUcDVae84MlVZ0XbztkdGqu1SxTXmhExF711fHOOD9cvdn/Au61o
Q6AEqX6QRBAIUpFNY6nrA4Bfj7cUQMt3JCXI7u7RArfeHUiLyUth9eZhB3g3KPeWKbmNCPongiOR
e8ddcXb8MQGCA+SvhVZLtDqQt8PjiBe5SiGNerPvyevuccAnWBvOsq8PoOjbgnGKKCvLuVrfoQ6P
7PA9r6h2d07LV8/RMbjIzMgSDO+u+Xrv2nePLhg0UvOo4PiKzBskS6CmdcBcjtbRbZ6xHh64CGN8
M150yEohVzvIplm7VUVuFx157BePG/O1syT8ChWPPaYX9Z0WznIDIy8XB+BPDcRcBgrdzMWALwx3
FblWsar9UUUrYzU6/M5B+xVB+TJyuuP/ecHrkb3QidmtJVTm2Ov9mCNfHZ2OPCxRYnwjmYvGXJXk
iHwy7HZ73t9sInNPjmDv9s3tcm2ACDW37PV2bV9vUZxhWPc52SxrclPYKzxNoRMTkRYxXZjX+xPQ
xSYi0pH5Z/EgExkWd/RsQNIJtvddTfZgU11CwxyLKwIXtL8RydKm5HVwFEyotH6h1qJ1uLW0Hgsy
yP7UWyEgPQCSxQsVE2df418QzPbGtQvIHZhbLKSzkfrMyPYNIpAQNnE39lowx5G9paZj8WMlt6ke
9lt0hHGambk7+Jb9blvrxdsY6Nj7111trmvbICdsaDxpj3ZiL94GM1jm9q5eX/UmOPIap7EEp7KW
IVnuJIxfXN/Bu3uY1e5w21hOb/Z2YZ3udgeF3C81eERj6Qt+YS9HHeq73eYKIw8tRGQ2OJHwdrep
7cNdaJHUepfIzf0rLHl0I428x5a9PN2Z9nE9Es/uFw+Yvpi83y3vW4LZ7a1g/4SiFZ3sQXD5ANoO
e21XV7010h80NofXSkqCjUtwtuMfsK4iiHOWmOxsTQGARatjezV4mRQQnGFAJ/uE0aG83zVvru6f
wUrVgXkA00vgeU5JitXtHY8VUxcjcB98mtGJJyhF2BfrxFyXy983OPnbk/tif2NyDCKnqz649/2z
hu3lntvcD9bzroTV3GGl4LDgVN3J5oizTc3n20WFnOQLng3y1Vkn2zF2bezckcybeVGhoUu44oqo
G2YLJLPAFRSOK3y8HHzkCHzTXWQrL0RSInAqPEC1B3WppySxoToFg/t9XtiU6F+nz0X3zAlsUIOq
clKOMaF49Zjuu5WGfRDkutLeXaoH1cnW4WGKb+O7yw4e0kEHIY0lYuw38zRE4YbU+uey8DObKu7R
EANcNoT8KUE+jiRDlppeV2hTr3zfWQH0JsHshfu8ourMHSiO9bQVOHQM+rIV/66/yw/tvXiPG0m2
047c7T+5mP8/e4Eeo8SfH5z/p/DGd+zk6fKtefwrfz0tc4r0N/A2Ayc2QhuBUvvP2zKnSX9TUBMM
YmUAZwC+GuFx/35cFv6mIcgGKhwicKgdHtOw/3pcVpS/8QAeo5ASD8IwYSSc/hevy59DHw53bXgd
D+Hoz4GXnNcpKO9phLLg+jwY/bNb311MxPGvuPnyqfeHllm2PADW+Equ0TLe3VHK2hFQ50047k9N
M/7qD30l5x1qmXtDO/ISd4wEaYo/4Ke2meA/qzUxcUM3tCH1NuyQ+wWaqY9Ua96kMLcYF/wPZeTr
oS00Dp8qpucXE28oP42buZWlAR90vS6E9tAlDYrMeYAsw964mTfusdeLlxnRLYY20VJIzEHL3PTl
YLBUTp64g/w0dCb4x4ux1spqF9p1HKpLL6meWj6cIsv9qXFmtxv0Ekeehtp3qczxUDNs/cJbzpsU
5jhVkq7TK75CxZuxMErk32Z6DuOTWLYsw+0/tEuvFPelktQvUuBDkGfWsBXmpufqjaYHfh3ZdS+t
kI27DRVtZtOMY2p5m7eQsYQopV53mzSohZ2rcxNFST+sJEsMoFSaXBc9poWKL3kG1JSnzNtP2EoV
V1XdTgtELGSQAI0E1VSZi6OZjTOO6TdlWMqpFtp+lh9csfGWStbxzqy1/KDWv/BLiEnlAfWrwC5r
uSRKLb9K7lSB6U/zPf7+om1e0tOsFKAwWvR99DIUsbcqA9FYzRo5i1qQIzns0qYE7PF+yExpiuzr
p0Ez7u7qitj7EGCw2zJLSCHkgSkPwrw9li33SSRdzbUEFuh1waLwWhGit93ckTNe34Qg0sv9IrIb
zStJ1Pmu2ep1Pm+6ZcbpaRK5g9fi4NGNCJuV7psgaSjmmTiruDTE8dB65RAhAebHlqxAIqLXUNcw
y1LYQFkV6zoeUrSeBduyRr33RED8g6mwsFSU4icBykLxkCs2u9iNAlIk2QQd7E9tM06vSgPljQE1
wgATrNIwjp8gkSpNZDN+anz8/YVj5qpell0rBXagquFjofJlSIyymEKk/dQ8cxwPMe/nvqwGtlv6
UF9L5WUvcN3Ei99PjTP+GaV9LXg8JkaMotRyFcgbNWo18/xhxYsCQearJIhdyG9lhAdyVGxeZxmh
xPhPUg0BF1HAdHUw6sRd9kiFYIou5Ic5+WBOuVhPwVWg0SNBeRLMKTLxi3IZa/H/Tsbl3wE+mxiv
Gq3qiwIDD1tQ8UkKSiOC8GrepDDRbKPTJBYVDDxAs7yUnMo4Ps5rmnGgpAOtu56g6UKrtFUlaWu+
6LR5p+ZHrvRiwkNAI+SiROMxBdmbYhXyzFEzrtOVclnEOHPsPmpNFO8BnKsFUzJlP5kJ4zplkBY9
r1KYSc7JZonKaFs1+tO8+WZi2cjlsiSs48BWg0iGjqxg9MqDloI/f170xhYfAPBTZbSKApsCkaJz
Z1pM4e1/mBe2GrXXuLpzJbSccv268jKBxOVwO2taPpDsF5aSKTSoGw2C6UHcPnNcvXWVLJ8XLH9A
sC/aTnmt7joK1FAjdep1wHcnWfHEiZqPnyaFcU03yX1fMmrf9gS6A1c07j18W847OVmoqyFWkDnx
Y4rb4FvhrfRk3oXqI1N2MSOlRKO88dCu2/JAJEDkDnUi8xaS8cykinClFEJqt4ndBhExABGa1zLj
lqInC0GfR9TmfR25hiR5wIV26onyp2Vk3NIFe06oVwq1/SpMbJ0rwXkCkPa8kTMRZ8LhncoX0Hjm
PxgUb5CUnxeyfSQbLxaS47Mg8CSZwvo6HUUdgoHnAiGdZ9ssUwIf8ErW6mjd9bItHOhKrNIpvMwP
E/7xVHwx8qpoPa7m4JSd94RDOSRuDbLaWfP9UfJ90Xak+0Jbx6OlRABZ6151V3qGPs932HKVtvFj
UfTQuFYhE6SAJmbmPZBF5dSKiPge9Tbwm8qEdCeYdNVwKun+03wzfgk8vVzRBvMd6zlPghisg57B
tTPtkPHNIOi4oOdEaos9mMP51gvMrPObebHsB47gYj2VpqmbTkfrKd/uo7B9ywdOnWkrjG8GbuE2
IsVWWHAgzQIOA9iKckrA9odJ55lgVvb0tsmpSm01R0WrDsCQKcQ5neeebOmQWHi1x/cYus5l5pAd
1ex+lv/wzNNsEetD5XkatSWfAxShRSly0+r6zNaZExNkwFkQ0hS7Sj+gXsOFgsa8MJllOffSNmnD
HC0HeWD1xTIapuDUPy3k+PsLCwQZrNHmBlqOOWhFU+m5q/GCNW+2Gc9ETVgfceO5FkJ0wqK9kph1
N1Vz9dPAGcfMcl2K0rSE69QQEmsG5IFRuTlz5MyhSctIjSmXo/Fq6/eLuJkX9vCMT2oiYP/NUKOO
O+23WRTthimdte+nA+UCn9eRh6hQpxsVRowCIY+Usw54VC58bjaR27qkZYHoQe9WqlBtIGNozbEO
nWXzNPIq0Slt4IuDuo7bndT7ExjZn+aC8cOol/i2k3Hc5DQIrqlUnkY0/6y9CaTfn2ekA8VZqHVY
wjSSbwp9l+XurO0DSTumZVD/V4WMg0wGUWJtJ3SW0eksD4wQyVxRlHBD6PK99MJAhkGaF7oCdvV5
zJWhelUVw+y6zK0XbgiaS6kFicE8E2HcMAYdR8l3o1GnXGEPYupCxmJKQOMnK2F8UUK5dp/mCRr3
kuxJ0zNhS5WBK+eNXWccMjLUogkMNF/nA0goaAeBMag5zpoYnXHLzKt4PU8RvyphkZ8HF+xtjqTV
4POf1z5zTno8H3KBlyF2iIKrUAAoVe+X85pmnDNtNBo1JfwnjoUlRUG96UPVZuakM86Z5mqjFe3o
nPFCk/tD32UTJb4/WAtLUNEHEjgURTinlOjLMBnyBQ/RYWfenDAHZRiHQalK2GX7Ssx6R/OGHkyf
Qd3NNUbGTQs+7nFLQwcFJw+bMKpfg1yUr+eNnvHSOhsySWwhkSELt4oGMptuXq4b5XGfdxfwS4gt
Ku0QfFPg7SS3NFUjnlL9+GFFWdUELU+Bg+7QeNSmS+rvBs6fFdWDLuXzsCNdrPCUiW0r1MtjpHPA
OdJ+qlr4p2Ezrqn1A2pAk1qzG6NqtjXPJ9sc+R571lqyDD4qn3lhXA2q4wcFYLIQCV314DSf2Trj
nmEioGKnqFTHa7J4YRTVsHIrbwoK/NPMjL+/CGU1Las6ofKxE7ptg5Iir7epGnQzx876KKcPfWsU
qhMaZb0svEFwOlzz523orCw3ZHg5o0hy1dHrLN4bigcMcx9UM8fOeGiiuH7vup7q0LDhAa4vowVH
hSlzH3fu/4De/5Uf0FkAUIKDLlFQPOfEQRq8aEM3HINSGkia54EjZL46bwtm4UBqSLsq4zXF0dxC
2OD0RqGJ77nWLMtHpe0n60l7KnZtn+IrDDW5AjOqtIJU7pSywg+2yWo684gZ827IVKequxocSnm3
jKjWHeeNnTlTfcR8miInqtPWumoGTaXfx3I9xejx09gZry3igXZhHalO0o8CNiGVjk1eVVfzxs56
bRwblVjBetJQBDyTD1EtISpTbBU/jZ3xWi7hpJzXMDNxUAP9man5sOMrhZs5eOZc5UtX5noOzeui
kDo5pwPPjyrredGMyritJvQ64LYwmjanVzkHGaOs0dt5NzuVOVsjCS+HgYdVDf3YX0ul0i1dXp0Z
cLAIIbB+xkbiYT9T5C6/VdJEfKepr82bGIXxVb/x/LzzMDFdVceWy2vpskbUNy/4ZVFCBl9KWjru
lrHeV04H7hhSqIM6LzhgkUKxBNFt2rqK49U1XXTQ57UbnQ9nPVdC++TzLiYDrxcUMk7YKghFp2yk
CgT28UyD/KiMuzhh/RYP8jXlMHYl76yKb+NNrSrzQGtgF/s8djXM8zLQYtiM0ohLhGO6OYh9OC/G
ZolguyFXS73m4Ux+WR+o4nnWIAlTpVg/7DMsricG4QPASK3qFG1ynXOKvK4TWZ13ZWKLiuowTDKx
bVSHr9LXsMyMlVRNUqv8MHIW1uPFekT5QVecOlJUy5PCekE5aH/P2t1ZXI9U5/4Qqp3qgDiNPuZy
JC0CLfNnpeS+qCKFclBIUSypjlDp3CJ2ZW3N9eCwmTl45lhNKGdkgVziaMrr3nR1qSeR1sXzXFVm
XNVVqz4SEkOBKlyMeq+kV019CNx528wXBhs3yyBLB1eVw5i7cQE0tYRMN6aKKn+yGsZXda2Wu0aC
SRZIbW+CxO9MPoaW4DyrET/vBGJkVHEXwptyX1QJH4eg0tGpPOFO4wR/E6+yEB89EP00hiaNU9Oy
JF2Zl5sQmsSrMM11a94HMIdrp9F4cDNsZaC+7u8zgS+ujNjo/QnD/OELWCiRj1IQZObxBYWRJvvC
jRITj1gw/lzLuok+flhhFlIEGRMdRqMqENfr1JVBOe8ex3j7MmuCWExR0viJgP8pjqrX/jITfG1R
omx/3vRLjOPGWuCLXCMrzjDowaIr5NgxGtWdd5J81M9fnIKih4Hj2FMc3fM1XAJdbQFcQDTvfZlF
FkVKWOOCCdOhMqdCkFr0bYC5xXmexVKaKZTn8koeFKdXIdWWJKDxksLcmNk647eQraVqOeAGzpVe
vEx9cOcOSjbMC7YlJhymYx0LaCc1p1ewVwJRqC9BPDIvEaaz6CKhclvfCxD18VWcvXYZiCVbL+lv
Z9k7izCqlNBthAxRXyWJoi1yrbEsKl+bF7GyGKOGz7HxcYi2g6rpI4sLtOItg/LLPAQgaps/78ed
phat0qP9su9FmeiDpi3cRuZm7jUfvOMXHtVx0FRMILrsAI5RnXW+9LdDlDYT+/04ym/2exZrBKRr
46ujVZZS2IBuEhk40zBS4xBLvmS5YTmQGqlKb54TsBCkBhmKQNRCzZGQDrZKucj2qJYL5l312TJ3
XNoGPXHxQOdFeU7EQKYm5Ahle56ZMg6sdq3a8RmCZOjAgSzc7woC5IZ8M691xoEVGEwvd/+XuTNb
klRnsvWr9AuojUEgcQtEREbkVDnVdIPVKEAgARIS4ul7ZR1r63/n+ffZ1nl1risjKoKQXC735etD
PmUi767RVbTHfbHvkwfyP6C5f1lEvIgXuYksP+ZQyMSVWjTMqxGD0uZ9fbS3kqQYTfdBIPQc5zHZ
P668ob+Xgr+zhvNWkiRV6p0Duv7o3bY9OVic3FMjhn/YA39zmr8VJY2JTiTD8O7RJLH94IAyqtg4
6PediG9lSSCWkpYow46F9bo5NzzWTxYLlbxvWb5VJgF85qcogdFZtqxFCV/Z4UgC8p13Lcu36qR+
piunky6OxvTp3TiM0U1hJPv8vndP/xo7qYQpftvy4sgNBurIyooXsUz+fTXRt+5aJsJIZLymxZHR
uT9PoR1LMW3ufcHmrTxJNXpfOcmLY7NLiJ+ydPzRilT/et+TeZMkB8wFFG5N8NxzEj5CEGbHsod4
8/Fdb/9WopSzVhYdC8WRyGS2dbYPwNoUTRHeV0B7K1IChMxsLdfNEYZE8a2WtiijaEnft+TfKpWy
dPU2UQrY8AyWZnPkm1pn/T9RKP4mHERvEmTdZYUG1xCMFGlJuY4RuZrsULzzyWd/XfKdSbsB08rN
azl6uPa2TS8Qp9j3bdfo9Tv9S5wfB4yVCbk0x3ZCbgyHrvTOqpW+U3MQvdmvXdsUI29dc5x1FB1I
Svpvoxrt9/ctyjcH7JKaINZEkWPnISfMXZ8cM4f+4/ve/c0By7ZCNyhYkGNbjPFLnuqhnnxrfr7v
3d/s132SwIvYkRybMWyHlcfNyVsSv+tnZW8FTKMiS2+KASA/MwwVKOXyA0tl+uM9nx2DH39dNGHT
cnttsh2HdEhu25jMz7ii/5Nr6L/fTuytlGmP2tHCNZkc3ey2z8km5KVh0f6uQhEr3mxWyuAPKtep
Oap9T45+6u+6ZtTvqhOxt3KmZvTxbLRvjiwj0yEOW1Nue9u+K4qxt5KmxuVqItKRI3XZBHhJ1J98
srxPfAQWwF9/VFghryLbM3K0ahD7eR6m+Slt8ul9MRjEi7++vxgtOqUihS0fkykEH95P4JOuXfSu
DQWz6b++f8+A850pPv8Y2bxGCbn5lNKue+eGerNdZbaqzbQINWtY5us2hP5MxfZPl6q/WfJv5U04
pxMWgPs6tmEdzgmGhz/K3I//dCN8Xdv/950N1/i/Ppppwk0taE+OvF0zAfr8Fp0w5bYe5QzXkzLX
Odurd4WGV1vofz1PIGHjw0g3cgwGDtpapAkGjPQ/4cH+7jm92bydzqOhEztCcrqll4gKWi64o78r
/WP87UkLLVVBRiFOxmeeXqI0y180CiPL8X3P5vVb/ctZ2xY62I1H88mucXOEq7S/6ifzzujA3+xf
SxKqR6bNSUsx1GtwUpW77vbf7/vwb7YvXbO2izGAfmLFtoCGlpl6bGX/vtDG327eNpC8S0Zyoiuy
S9jS+9PcgwD1vs/+ZvM2bUEakmbNKQvg3uCeT/Jf1C3iXQUj9lb7FGHooDXSiiuZkEjVk0JbPJfL
9s5V/1YB5cysdcNhk8EmGpUuceuNnaR436pkb3bsnhagdUbJcmVWS0k9DWKCmUg7vm98GQY5f131
clXpKFc+X3mZLdXE8asq+JW8b+GwN3t2hq1S1EiRXU09XD+gHwAzILX+XeVjxt7sWC1Xj3W5katu
nj4Fn6lfA/Pmy7tWJXuzYRfuej9243R2KR2+ZnE//Zys+ifxZv5nHv/fRP23Kii5gglKk3U6t8Gm
4jpDtaiJT8zC6lfdhKRdSYEBH9NH1xPXjN5K7wk/AUATml8+SaPXBp3qF7gLR0ZPa1+2ZCf2llDA
owBvkyFlR5aTtv8+Kx/GkiXRFtKShDFPLq1e5TRW6d4U0bHvXCq/ky2dMBe209zHX9jrS+B2nHbz
/phvYRkuqim68Za1rFeXTPBJfFnVOq9w19ZmW56ieV4HMLeDtbQv8SUa8Z0kPhYNADSJ7n8ST6zf
q61YN/HShNbPrqSUtFh0OizNvY5pv92MdtvzpTKx47aO6Sibx8nBSOIWrEu+wyUOmtH+kc2rjEG5
30S0sTpMIVs+DssytCfMHKjpXPCVZ6WwbnS6dtEwjPj+7brP532hBYYGItLOQIQPqbrjOi7mrvIL
ze2NLlwyj5X3G+c/RzrF8x1rszn6PNrBJVHt4rHD7UvDyoaBlwhzV4Eva7kESc/hPee5NjP4pN/3
IcraufR87jtYH6cgtsDqLtsSpssiQaq4oLTTuOkgGt/ouz4omz0sIjN4Bw5ztwT+jnAMz8JBQDyQ
3fdGyf6uSHY3XBW4m0z4Qg3VAUyMGPfOnfNueOi3cXrl69FN76c2C5m5NWs6zAPczqEzeNqLLLFD
ZQE0FHOZbbuYrlqQgsmXMbXBqLKDqpC1pdtGtWnUQLbMg7PBJ2/WGnrGdPEVRvJCml6HfnAoq0Vx
sHvZbIpl/QmuUoMw1bwbkqEZoniTwxccprzTN5ca71/WLuHty9xks1vgDAC/m66iebLB0ICkIm3P
+aqz/GtnkqH/bSNGdtjZCbInqnQ5wcuqvHX9dtVv+FbxKYyNGUAchINBHJWxYvh/D6qATA57wuuV
/46MaNMeFLG5wWzizFdFPpPdrhnQsO2e7j9AqAjkJ/ARw1hjigK81rafivGQTn4GNksF+brB2Gzb
+YB5cl1sNbCrrtiuaafTeDn2AERadSBFa2Htnq1p26ia8W70vxLUG9ZHPorQmdpq2+SVXMWXfFs0
O/TG8rmMlgjLfJlZZ3/EBs/o59ybZBJ4eGMcLuCvjewGQ+wmeeQz+p1xiXvj8DDmeXfxsYzggVcM
9Kf2TssKFl/7j2Q3PXhwgcH2BwT3ZypjL34KIADoSbCiZXsp0q2dm9tt0FaCgS4D9cAL0aaQ4jOQ
OFTLW7q3RdJd4DizdUPlZbG0nwyiAwV/ot9Y19ZJk3t9GV6N2ecaUkjRzzUdQu4/5SQy+6+NLG56
yU1BADu3LYrIUbmm1O4PLeysjawHnAyxqgbPZL+XiB5km0sdoc04HR36+EtyxSIHh6sTRh1z05Qj
XIfm3xgOm4IvBVxT7AQJOcxTeGlp4Ikr2dr38xfgQqBeOG5I5oaigoOQdMDmqWIVRbkTOgMFEAVY
XAHTlYbicUmUz7+kgVjgfwo3LhSfzTtPfw92SfVD1xo+f970qGMg8DY6rXdN1CfbNy9cP8CqLURT
dxqazC1woJonOEWV0dqOXXz0ImeQCciwpDK5kS6OXFwOVM2pqxfepNARDAkx8edt9SE6MCpz+nsl
uITBOF6LQg9HJlHoP8ZRYpa72fWr0oAYbA5OpWiEsKcWzgzRd/ysq29KvvGsG0scDb74AHBMwqC2
0tCk4DVMbf57n+pFYDX3WwQMAhFqS9aTnCdLZrj+TLm4z9uUzHUCImx0jjpqcV6w3HHYLM6++Rnk
4NoHyQa/3utmzpITno2gPwZOxxgThjzj4gUH/drDiZLLUbiyNaPyZz7Tfd6gZ+ceNsToD6EHXlnq
VOIrtg6reKFFrO1VtCTGfzaDpwqGr1nXSn8Y7DZbX01+i9zDOiPO3Jq+HV7Nc6IurmIGPVkthr2A
pbjROn5gLbVrqYbQJXCdp34bPpFmzXf9gNy+H+AKDXRDP10HNu3s4GMzbdfo9JEsKpNEGXirT2NM
Q9mgNjbwcox0GL9nw0Y7oDiK1qM42c4LnUAoaeHaI+HOINr7nq0LQnbTbPQbzMcGNda7620M5t7I
likvVYL3+GQ4KwygYbLX6tRGfSv5ScVu4dEhFmAcXydaRSbce+5koqrChETst+m+47cq59gOCwQE
NkRNVOuEjP1Yqxw/rqrm6fVyXdo9JdPDZLnBtsNkZkjmw+5R5FOlXTKh+P0we/GlITpDSrAtNtl+
xfjue1MCrN27n9T7AqK0zcQKjDOyKXtFE+7TSpCo8eAsBuv5Y7TGkK6KwnSuKLMh4Er/u2t2F+bj
hM5R8YIIGCVd6WhXkGOU5OsKekAOXlxfKtUm4XuY92m5bhIZoks/s90/q2E37pZGQduosrPsshS5
xY4gAOt57Me9fdm8wQKpEmNZvFRAe9lOg6KRjNtHRPWefF1ZYIko+2SETkH0Rdr+6otBLc8LX1Mt
TlSnLQcxdMjn4iaLZi4ABl+1dKbq4kl3V0FtXVSA2huryZUzQXR69IQ5hGRKZ6o+pLkHvr0pNps/
7JGMnIBnSZftfZVYK5SpFjwTDltSkULlgZR09ZVshcZYEYuTdHgqlMZRDkpem9mvZPNO/IKfKzUT
5MCjXwFfQze+/1KAmDyDBuOHPv0Uu6JPAVZdNC4wZcPXnehya+HzFB/MriaJ/RaQEGalG2jor7Pc
LfkjmrNp8dTt2TxY/BJJPKMIm8+dQvkLTAlgdXYhpwunTdZ/HPY1Uz9Y0k1JKKlKt3guh2KJ8x9d
JnAMlEmXD90nEUQDPozgBLlPCXp0M59H0/YADNIUqvKPZpi7CBbZQFMQPMDcWiytJnRMnLIOeWxS
dbDt7BEHXUZizHXAA2ZFBrXgWlx24zA157ZdDZ6gDFt8g5yD8o9gPFJ5nPb41epL7bCI+xx0KuVx
mxO/SFCIx7QBnq3Q5gEfJUOQa9ZhfMUKaJN8yEfKSVlAmReXbFQr7K8LaWPgCOC91zzqhm7LOd6G
ITnuFL8PEm6nixfL2m3ByKMR4Uuzs0WuZWhJOtoybiNNb8mOPfEQhR7is3Kai12+0knzbOgQYgdb
4OsHLQDwgXpMjQopCe2oPKSFEeyXkXAwgy1ylBX4+7FHg/UqG3FKfdpDw9hl67nOPosY8eTHrvHA
HuRiM3ff6jF1dxuELe0FUiiGcTtcnz2/WGUW+zueduUOoGSybC3dGrf6qnFpv36WE2w3nlKIEttH
50kKlKzGoHL4KDsj5yv0Y1sfl2B2Mf1xidAz/bmPPFbxIV3clvsyQZPQP8tiTpDQO+Gn7Bzm3nfs
ahT9gMHTriXrCFzftGa/4lX2Gc5XKcaPHkEEzwcVuQ6Q0mgjDX4F7Od5vt52mOh/iyDeewi4amU3
bCULxpvtGn3Y9Iqhk7RbuuKl67rejRVuSEt2S2Qh5ZcE7lL9PVDpWXJceuzDb8LM2JOVzJoiw1RW
XKSYoYzpL9doUjwEOARsuDx5EmVXKoJRzxlNaG6f9ZDY9nsoFo6vj1Avwz3zahix24Zg1S3gDf1a
JqL16nO6IY0spwlU8HM/iWm+WYDpSU9u7aR8zrKpHWXpZEjGq2GiekYUMOnHFWqs6X5tnJMn01tC
5tJFipPndppF8ksO1q8nnHzzVioI6OISxyLDqoz7xNSRdX10s9C1KT6qSQ0UMZtnUx13K59eNkVR
j8RT3rEJzM4shgrWHCnZAzHeovS8ykb1B5fNRNaOO8seiTBbclmcoGB37H4YMIqwFcNdOuxyF+W4
I/o8b0XYskqrZdU4bURjyj3vzXodRb7NH+G1NzpZNYoNVhx4zFf6iDJcZo795iQioQfmqD/SHcSA
02RGzg7RZJwwNUaUqT/AqKFVN0g+mbswLuL8MJpViGOfYodexl3lzSGjANKfEtbF803jZPRqRrrq
Tl53I/UDtCCxl/YcBbvyOsF9d7hzEF+Z89ru6LHm7aABKl/xCfMrpkSX320ZMHk3Y4SWSJ3lpJ/w
YTH+BWdvwffoullyqX+IfOTm88riOb6PB2TRuMBhRCm/F5ORy2ExdnE3uU/y6Uyb2SLmx6uLzh1d
4u0GE6RwoCjz3tLiq9TdtB05KKXqWWIXw9ah3+P5tKS41NznztAJqRXvWetQMUqK8XaQKtnvXI4H
rQCCIgAs9ecsCEr2GnK+TsHkmwRWwHUzyck/kav+pmLL3hT2snGOie6pOG84EeHeMuoZKhj0jb++
r4jyprQ3Jw32lVva87BF8zXa69GdVPp9AwDwdv5r7SoZ7cqQJ+3nTLem9CaenwOfmod3ffa3Q1Is
25dZpaB9z3kXX5J26D+9Zsz/0Oj6o8j6N/Wft1NSwseLCKGT50EP7dQfKBh0fRnTpTln0CJhdA2G
i6K2eUKw7MMIHWMET+1fXSFx1+q1yO46LCSQshOkXqAe06lYQknoElIcRBzjhzVdR44/MBMVzSmZ
NThkvZwSUAoHaFxvScGUuQjXxS2WtUFPLNoDoKv/7+f3WkH8d1/wTWURYulgRb/5c8FwfTi6pbDb
lWli/1tHNgbUDCYq/9QL/pt1/Bays80yJc4Ec3bwvSOXodMFyeq0iyNdF3pHGabMmp1mNaoJhK9V
C95qKCGRi0mGktgehRInhgcvLbNkOW5DY5arYkyT7CZ3DZHVpDAxB7q2laRYURBYBmXuumTIkZBZ
O63cwi3ZmGm5h2DQr3ewCGhxeTAtny+v+jJNatZI3KoPXU9WmR2GTfesTpY2eERMxJ3kJHORbCcn
ltg/j9qgt1EOuRuBSWqGBoZcuM3i/h5Oc5rFKMTMuzBtFTVh1nXi4Tp0GAXZjLtQvhXubuS5gB+Y
9Marrv7zk/6vPOpvux9Qlenf9q8A1D+m6v9DR713vxYLiOp/3H6bzH8cV/UTGFWt3r7mL0jV/z8Y
qq/CzL93sAfsvXPdt3/1r399wX/717P/pKjOAa8Yg7EY/aGc/h82KgREr9b2OUP/Kn9Flr+qmP7b
vx7/lGN8sYArFM3gf/+qLftv//ok+U84kiQ5AFIpGOOvr/tf+Ncn6R8F8f9sS3BbM1Dd0pSCpoCB
SRQD/ho84Wm0JB5E9QNwg5s4NLghj5inTJbV3eLITPwz+XM7w3Ufxw1YxPleLyjShu8Z/OS/CzE1
7KuNbS8OqPIQW6V5HmCXmVORrtUUdpmVVhP1aHXRdkekeRLDKrbHvC+67rDyK/UeVHw/D9wCHLZN
fi+zJc3mmwjZNZ+qMWUtroXxlAEp5WeFTHbJdHpwMts3Wu12ns3BujnIjwPGb+WZznoBmW1h/rcf
J/u1F0vCjhwN87ILLD/AVqivUcW+22Bn8Lyso8KGQi2u6/U9gSH0QY6rx592oEKv+gcsjrLauAWg
NRG+w64uvd4RW0QkmqplmC1uQYBGpQ4E8KmDe/Jr2eAE39PrKObTtZSZqZiQ9hjnuNQEV1xnJhvu
U6lEXrcsrVhKH0zYu1ou01x3wYuDg173bpcpSkjQFNWatQ8QLeQl75e7bN3as23D8rS6KT9wJ/gZ
N+ukikNmj2lmf6FmiMGXmd3jErKcZ0cu6Bz8jkl4SDO5V5kW5Lhs3cuwuvWEi+d+ZKBWP8RD8r3o
e1otqCXWtJnml2mE0b5MRnVAbv2dCP4V9eC0xLrUpzzaf6R5S+6jdJ0OCWqrJV12gLjQMCkT3bkn
WayfAzbB4zThqy6crOhUiOZFYsDtK9y3iyvMeU4HYvKtski8q1iMyOk44ub2DKhlG/30+yw/Ji7q
QBf0bM2fZtWFMwwRmvRinLPpz8YNnGFBakIqk46ZT+76LqXFceoya0/oIUY3U7JTfigGMbeXduXs
iWxWxbgNB+KGHu2FGRZzdepiDloht7TNP7BgCw63OdQ/Mv57ioQN4Uaw1RTJh5YK4gUKWDaKu4tZ
sknVyHLdfJqzEd4KVOzro4jQzrjmGiU2HDZL/ISrUvKN7YxXsJXcrta+nR9ioFlhxoUzpkvgJg8T
iR0Xf9u0Vd7Z/DOWbVrtZOWlBoIMFfhotFct3E9ul6affqNUbksllEY9HKSLi1ci3K1IZo056KkZ
iPlougbTDqyXTSVxnwAx23d38ZZ+EEyn9ZynY4UpMteVxZi3gC42PVYxR7LrrkfEC35J4iFMqGCg
LLtfGdTKKugpyLWPh+gK1ktbiapBWlFCwqFoE/C8umY2NwZXGnQqJ1zJaqO2ZsEtE1Oa3wsUnK+G
zE1r5dvG2pIK0VytDRFlmM1Lu+jsK/Hw5OKjazG57Ik/hnVqP1CdhxMjqBQUJC6OmqvoSOcFjBuw
xyre8LxMRjqUmLeFLzoKYI1V8zn2GamXft5LCcpuWahOPnT9vl9ex0OpRPU47fm96ZLuemkmdZ4g
UsVYFO6ePFo8Rl3o8lmPgVxr69Paa8tv+e77bwLTMKXcsOyBdcXDSFFSptnrn+ytKr2HEyyXnp+M
iVtRyoV113xxoC/phZ84Sr1n5O5R1a/ZXppuKm4kypZ3WtG01kUfXcEltL/2rSfX8MGmL10Gpzl0
MExpDIzOw96fTbvNTxH2Sfnnv5Q2zE80NLyMij+fqvgowC0FL8wVXV7j58D/29nl859fUJsputLb
ntY8eX0HksOPdFsUCg/tN6lRfdw8JZdFt/4sWrU984BHgtjb3Fuog1BrNUPVLhPYfs7ao6E5vt/s
/RFlluKUrRI456lIz7i0j+jNheR+Zs4f+IDV08EbtsJw1RfehP7bn/9fFzkwwCwfTtLgL6JZFHd/
nqEWenuOttGe+ULb7VYMGSDJ2Ho/hcn4rUrb9OfW2+jBDKz/ZtigarPs/Te5pstnyEj379voxnpk
UB+W3AWEPgjxv8iYbGe0k4pnhimJp2VX5GM3tahzQTtb9jEM1eZB8RsfQzs7Jtz/7jySZIma7XUR
70UVL6qY+Kc0y9DVOE8N6ujy9RnnSfKaV+rBXWBNO/UtqhBRLHSJmlvSojY3rfZCo9gs5cQyeSa4
AT2bLksvG0C6J+vz+0ZHT6h5PoZcXW0q3WvNPSBH/pQM5qzYekzWcLWm6feJc11FvaA1F0ZdIobm
Xjvxe5/OWOg8/sDF/sl1hX4ddUJrNUfhbB9jc0JvGPcBt2IxoSx87Ba7lIUw8gjpyHRoNE9RSUU1
iZNOHERXRCWUofTapJCsADML6Jbr0ipXDDU0kYmrJccSNz4f4yoY+43NcVJtKwixjQ8f4Ubd4fnr
Z5k0X9el+ZHBdq+OFXmKFz/f4SwpKvQ81FUcJ+OhXz1WN0MoXtF3Orido8dpZf6y6Wyrk3Y3n0OL
bg9zjFwvnSMno6HaU7h1n3LTntG/DQjclP/eInPcA7uK0BweYSqNI6vbH41t1mtUlk6mSWvn87Se
QizvE0nY7ZRtbc29FZVhHb8Og4oqKYHyGnOgQaf2pVHo8BLfAIE2mwsu/Z9mu58mdC3LfHD5yXK4
f8yx/NHRLqBb8trT0smC9iWMKAk1UV0YMCaWLsatKw5X+0rmw5qx8RAVG1qFOeB21POjoPpMg0vq
0OfDjRhQ/gUWdKsxhsgPamgRBjNGLi7aN7QNVwxwkv6EGZP8sMbTGS1dxGrdVnCYUd/6gNaSSW36
AFBMehLeNRUqtcWHER3Ox9jkGIRjQ1QrPvAnvbDkhOGv9EqODbq+ZOi2Woymq00UM1izMKpgOh8X
D41Iz8gGeV93hU/gGIJmARZf293tZhzuiyEej4jVkPDEAZVRtLiWT0ug+QwVWLeeeceKGgkpGItC
4xjJQ2IvrGh+omAe7hqUdG5xwR0qLWlc82kaH7po1tU+z+Ic45A+NCOmP3Hk5bZu6JqeFiaxXqlr
0ZFT83GJ+uV5nCRsxD3Rul7hf/FVFYqcYBa21Fu2mGoH1eHs3JhfQtq7Y7fNBCUlLs+ZMvF1mvfs
yiNe/dxWje4i68k9bMQdlqmQN3Gx7EfExfjschpQPt/8Vk2Ym0arhyLIYGYvDWieoeeC45Ale9nb
KdSiIx7l87wtbrqdiZpNbEWuqKdb3eml7qVEDQ79p1Jt0fKkfCchF0DGmHNMaU2Sha8uIbbsh6QT
lViYeMTtwNcsc/sBXT10ODKdwad57U/z3A552UIYd1gDWnwY7svKCJl63ew+fIA2oHiYGvOaQm8Y
RJDkzkMN+wNvLD8UHmQeOyP+u8juL24Lp7yhtsxhHnpGC+mS+kDrXIbwSyRj/pNPLDqRnKHzJGTd
yZRedT0qhVnT+NMGt38ciOiMQCzWWOTHOJN43/wugEw95ANjJc7kz1Z6cxsvnX6gUhWVV/ojkB7y
MLXRdlGLbJ8LpIw1YOvdOUfHqkotElAb1vzQB7wRZ+o3TvTHPVnQFsFRVhYRv3PF+thEFBTuBE7T
OJYTWBgtOE2aoh0f0Cru0NjZENXmjX3C9PVzj9T+AunFT1asP6IhR+6VkbRWcqLoT8c4zESy5xbh
Ui1Hl/Tfc9+D9Sz6b2zYcfrtI3Cf63y/YI+VklNahmzFSTthXg2pBribPE/KXEYDbusR2IiW3Y5K
JTevipqT2lAy3aKh/RhRGqPlVQz8WqSIxxrWd0iVk6p4VWOsrfbHTSGOLrjblYKo6Ygm2zeOhusV
Ei71DbN+CIrFcAkTHLVJq4urhnbTA9QZvlrjYb6GJFDhZ0pAfBgKd1mjDYTNKDwFxfMrOsNSuEtZ
Ujrjh7oZ6J3K8m98MC+9oskxYnJHx33Nqljm5GjmJhdlNEhs+n16BLhtrGAH8/qj/ko7DiTgnK8f
4Oa6Haycf6G8hER3Xkb4W6P/ZVKnnpKWrQ+OKAsQZwdV0k6Sqcpm3mOxrc1HdNPJBD4KZuM9sqUy
TBDwyG6hp4JBNoT2/g+M1MhK5quqKBzWS7MkzdnhqLsaUvIsdXpOCQowDfXRlU27/N7JGQqpeIcl
1CgucUFFPWhVIIq0gMcKtD4nsiTVsJr95PEYSxzbqTrgki7OIqNYzsjAa9vt0WODXvknD35G6Zrt
Iaj1W7xPw4vyS0ktnR4NSftnQZPk5OiSfsG9yhwhL/05g6V7Qa0JsZDN92iI3O+RvhuZOnmOTEsJ
2ACjJaLOMh/DOdawr8TC/S637ibCc/3UxDkcq9Gz6Xp0l4FHKy4SdcByaUxc2UyEOhsA9HHJIE+Z
TZKo/C/2zqNbTmXL81+lVs2pBQQQRK9VEyDdccpjdGQmLLkLBN6bT9+/vG9QTym1Tt8e93MTXT0S
CCL2/rutYCPuZmeonmbHH0ju0W24xsgZcjs395PahmNebPHOqRJ1O8UJ5ZnxWVbpeC/VREZ7aUw/
Yu13r+BpZeSXmdo7xuziea4TDssmfhVglQ8FkfmHzXPj+9kyOMJi34zQURXAcNQ8MQ/TI1L6PEtR
RWT+ue+yOs2b0CPYNkS0Md+7A9nhlSXce1fYZZiW4/Cg2ZxDWDfm4a1lC+K2loeuWUDdLLr4kDSP
75Wjtkgv6fS4EMFLygx9KMWKF6zOAEs1teNXJ3UWyjd7jQrLI25QlWkVLsbwNZ1gkIVEp0RmoH3w
Mne8g7P7MsOXfXK3GdYJ7u0mc1uH9Y+REOjj4zoXSdjqJQ+gi80PlSG7w9zG8qXopfmYTINzp1UD
uLDMBoW52kL03cltVuWPE5nX6NI8sa/s4oOfpczpdBo3IutIYtZtp9M8+X3gp+3MtuFl7d7DpXDm
7rId1oUHZ7vkR45idp837XzqPGcLFsLCxmBsHHWuqmrbZcruv9aQnmGlfR56acV54JpUIuNYwaNA
YAcMICqOQJ3mbeXpS9AoPRTVhnp0RDE9976d0LNrbUdNLdantE6sHb1wfqwrFwFJosc7WtRhV8tE
nqbU6qOxm/OXWpX1k6hWjgGHffa+hVU6luhobkXt5g8js9S+r0vOPl62yHvyInkumWAeFNh8d0vt
GB8HOKBjrUYRFJfpQqWRt5/M1mlustFImyDJ9bK3WjaXgcjbV4jnR6jYe4fmP0nNzwUU0HsfOCvM
bVnsm5natVJxe9gW933WFu4uR/bwsbWL9i5PGj8Q1px9aBtZ3I2aIsCyti+djShPF/F6QNCx3TmI
Sk3kALfJnG538WzPQPTjchT5MlBNjIym9fnkSJfqj05lJTvXcMqgiZNv9SL6Xazjr1OLqKToyvuO
9qvf+vpdJ5fqUXqr91eMHh8KKkEyTMX3aHRxdpDZuGUByoLmc1W5xR2PLoskIpuDXG0VmWbaP0qK
8fNIs8WY1xiFKKBDiOSnsAK3Hb3I8PhYLs8IWYdSNoRrvFWSD0JZkZl6brSlLQEdKwnbT3imliMR
FRKDkzWEyi3ng6qkEaquNT6qJnZC093SqG7j8hnGcAmTlEECPP/2pqEc2sMuUCtrex7oe1ybRSgW
KNi8Je64XO3pUAtNMuwQtw+5HuOHReV9SEGLdgUC83O98qOgB3UPztF6R7tpy6eNsppQYMt47w20
J2m3DNGI0fxQXVACMxnNvaE5bdfcPKnWHI78rvSkFsAksIbi3pmK7pA4Q/ZXsWUFE2Ib5Fj5UBxl
XfaHqS3XT33D5mMmqmN8XYWKybNbgRR187/4bp3vdFONx80d/KPXV/V+Bbb5WJjjutMIQNMgGwfr
uxrN6nXwmx5FaTaqJ0JnzHftps1vlRogMSe/Cwfm8P0YgZOiJF+TqNb+EoyrrvZqBKGxYxalSpfm
FQgq/jpWun6I9TCE1SBrKEUEiQlx6N8yhAEicfKHmTSw4zj0FDauWurP67I4T/bClAFn0csnHwUn
W4jjf50ysmoaw5yOOQd3GZL35z31RBc+T33MJly3DbTDpdGuVuOmXqwN5WqKHrPhEKpTuuYgKStT
BE5t+fd57me3CDazryKfi+5y7CQezGWpz0O3MYgZkUETeH1G+m/fyQfhod+4nTeVNYfUEz3SDm9n
2EMeOY3sBQqKjENHW9MtMucWNtW36NWSVr2rFi2fQNvyewsR/ZfCRlKHEKnMgm7eunBK/elDyUys
iDGj6lsH5vbiJF58q7zRIEbSsPe2SuabOkN2O4oKHp+Apx9jU6OMM7Nz3ybT2S7lclPHJfgZRC3T
e1r2xny7V5ZKDhN4452Wefxo8NooSld1tpfSAuD0GLSNyPm+ic34hr21fEhzS+xKt13e8XkMgVyT
4buiEGrq5Kuw1VdUZc8O4OqdUVUfBit+zsRGPTSZU4S6dokky8RP7e9lOY6hLdRnb9S7okBO04ky
uQVcLF4Gy7GpguzIzOV7b26y0PcBDc012VvWIILZMUVk8TXsxGpHLoVsYDRpEqaFzcBtcnuhEdcD
mlu2+GamwFybm6lOhmdmJbBs+vx+ShOb7a7Y9pOumMRk2fZNK+wpKob1NanGj3WrUMa6466vpn1N
N4rQw5zuLQsEMY7LIx/4FmSWEd83w2BHDAKpbqVZyeNiFSiV7ZlyDSNrlCBADW096JPnecNxXfr1
sHakeJgqv6m7eLinTWKqs7U4XyepdYQDe+Fbsx9F3c7HFjGZM4kstDORHJpuc34Q4to9e3lv7LYc
YfZMDBSVQqFDgXbpOKfMUzGIh0M47No7eiuideWY38+VAntF1D0HrYuC1Nf640gcY4R60DxrZBr3
WWtcRI3b6Ow4UtQ7TwLxqmx6KbPCiqxexhCHcxmQDomizBXFvvXi9HEaQA/MWRoRet77LaGi7wvg
23Fk9I/qvfq+Akvak9xMHyVosruaZ++bbth5FjPn/74zlsPLUq1PqqJUzqbcCag7qfpa2PlLZ2Wr
lNnirslsWXe5iUebOemyah5mXZ/Q2n9o+uR+aozvzQQJbGQ2kqBVZg9m0qNXQoJ5mXIWJmYsj0jC
vchMfKo/1//qe31Ht1J9BOJpw8n0WF1Itk8rKomwiS91e2nv6wX8dxvLnUFI9OPUCBbAjCyqQgHd
006EzAlsw8KYjCBXovaDZfbfpXzcoWM32W7SeXnyETYPQ09EQ/0R8asbrGTd1Gvrh7mTfeh1Vu9o
H+LAgx7aIx/t927utbAbG/Pksu7e0fXL4mrOtw5MthLeXaXyLhAdjAERBPOuFXLZbeWSMVy12XuF
A7qXNoxqj1FS2l0uXqTRfxoVMJ3NoHX0jXLhxEQKgq0k1Ks/Y6Dy+1vHn9/3q8oAt2pzXzbmR+2L
hK0ln47eqF5qj5KrHcRyb6dIqUjx6w5KNOKmcccn6TWwI0sxPWDXTAQoABy7qpds71brHh/A5ylV
z24MJIKG+sBOP0b5YMfsvY1/GpfcfKF81IdMfSO1ToDfVQDQpnqhjvyQZMs7Go0aQXedPmdQryt8
zkNuSXM/kgN67xjWdxmjvlFNZGZbYJE/clDtVh1ncuNuhL8cODEL9jSWhLSy+bBe2gAEk/vCab5P
Q3lKa/t93MZOVOfm04Y2/EYnpb7rSjpbZenIVtUXDwd50JX0PVY2QW0hZjzlJIgHa8zxYVR+dbdp
fUOXlNzM0mwOtmF9K6zmJcmzL1OGtiJpDOuYM2fqWKoCJomC9TYZEvcgKNXQv+ddSl89H3vsGbvV
29S7VdjfRTkVz3hLllNttGvopk3zKHxcJWRQ1FFCeGNI8949JgQrHqpq/IRTqMzu5mSOsvSFLX0+
FeXcBKIY14ONsRCTQZ18bpbGisa6YombvQ6pu07DrDV3Y5Bw404HUZWnYt4+laN11yfjfhPLErTL
eFPk6KJHFmDmxoi2C/1prZ1HnvdpEc7OxfIhWHeBWFtzB+p66PPseenjaNFQf+1Yxecs5R+axvK2
a/s1MvrmCabtSSzdfrTTU+P6EVOLEI+28c5ilmqwId6+deIhqsb0PCrr1Uj41JvllOfoO7d2/J4X
Sx7FhvW1L82Ty9cwsTQO86jvG9M/Gbb/bHmiCCenvFn65MZlSrh0RLCp3D4vurYC+LWRgTqzH3mm
eVPUjNRSReu9pl31kYwGyt+q+dQuxtnN09Cx+menTdew36zTDBOZ0i3u4Hmbj+amH9J4CYxyiDii
oqVo3psp9iGq2H3liQdhNcgvUGKfRhWvD0lcH+uBqa4MY3R2WVnGMLNwXbaRRXOyfN2YIHFjdH5+
Mxn4F4Yh/kgeuwhcgwrKK8YIL8kcNGPS74p1+VSm5rxbtvjepm1xJ9IOujZmb+A7KpSEwSUiKYFA
2PutvEn8VN22vZXR4YlKfgAQczHL6iyo4mF+Ryr0LXMOAIBpNXelN2R7oIbmI8qb4bxIR98YOsvu
lcGk3mKUGjTV64JCeAdwluyU9gaRpXaBLQFisXklzGT+6rQU7IwpLSIWeVV8yTyXbp26GqEZtAH+
hJ3Zd81uoZQjQeq7501OWGZJCiFD1MqiNtT2Xg+nW5o9fB7QUzo5cid4M55UGl+M4PSmNHFiK5J9
t3NHkOQENCOb5HOGiv444VYghG385uQ5yAMkFZhFMI7ZiTcYUg3WgOpjFbVz3bFpuO6NPZdPVulN
UBqYfsf11Ymrm1bmQzCa5tkbt3xny6YIy7h9LdLxPE/2e6jQnKnR8P+G5+iotZLuVG3dGmEW/NYl
rUVjbqLC1179MtaTRKCsn4bNO/mxEvuxFXGIOnkNRmd7tJut2ZXdVKNoxBVZrAV8vPWJTOgefUyj
QxdwvnfM/NHljUqZewE6UwrXRB5WiNHAB6AVqerDsojzaPHjB2wLT7ICtOgl9oUhHQJOn+OUFgRw
J/G+Ht3PvW99HqelCDs4xd3UZBdbzvCa1OM3ZQ5RGyuoFM/dTU6SsY7FGXtGs68L5s4WhfnNI4T4
aHj4FRwJPyfzVFI62CTjbm00FsVtN0xRMs7eqZb6k1FDRuSFTak4PHTGLA5O2lr7rW+f/Nii5Xaf
Bk9275JFLlEXL95dVztjFA/A21PJqcz2KW78SoZyTuoIDjq9GabM2SNHrLGSUbZDnwOmxzSh0qvL
sEv8V0vp/gFhuXufDtltjy1ih47yiBz5nSbki3KCgyamweh0vkOrtIO5RO6fiw4ECAY3t/W72ZRZ
UPemHWjJ5Is5y/L9CGG/Sx0KhZxJYHx1a3YqfEBr07NlZNAWoHWa7lzGzUzb5O0woD0idwJnlOYr
kUWo4pLG4X/q9JRN9hexAGPU5T3S+3K32lVxbyZOQQGqitByaFTkKuhuSkNWoLg0dri5Zg3uKV4n
0SxFea6TxhI/NruJ2yhuYe+RxRPHdhL1KPPbBTfiiri7L8Q9nCyuA8ud8u7UM+jAumubLjUaoIoW
JqpLDEPv3V7N+K9bp/uim7QApx/67UMKVLc89kBJTZABRs4H/nB27wf6z3qHFWpNz5zvcfeuM+r1
ry1f/G4H1d6A15eMljqWpYsPKIsrogiCBaqkDsukrc1Iu51h3aH+oCD0Vpl+aps5ISTGdWTzZEOK
UU2z7vPsbnGzenyaulhRuCYMQo9GNErVTZWkatwr6G7Ae1eNXtiIdjIPmPk7uOZ8q3PjNgF7XR/m
Jebm4rgG0nKF0w+R9jXdAr6pycqWoBsYRfSxaufNvFEM38F6pxfHGnbUPZ7/LkM8wTqeS8a+IRhe
I5xA2RRYpa/OqCn8B0daX5fWPfsdUnFnmryw8KrsMOT9/OQLbKWtblokhHGMZC4bk8+lnpuzkRtY
RDpmDtuhbXKWhmZl+SeEHk/bJN2XMsk/Jp3cezoFALfi0C7HaZ/k4uzPJQPgCapCgUMc09o5jxDn
9U1i+I0fshuO26uD0tr/a+o6+3L9ybtVVf9+bpCaz226N5L4W+qM1qEs5IE06kMzUQN3xd3qZlYU
a2tA219nUCHpBgmTgTpKew95gcNr4g8rzVgIqyS7pmsVsh85LK/thl26W+rbeLBp3ih7b+dyrYJS
LfZt6aZpJC8PqXIrAfTdHTpD1KcezfZhFs3XyvAfUgTF9EjtzdxQ49Ed4XUvcWDxWTIoykjYRz27
6UIz5QuZMdO8j3tsn8Zie/eFYzoR6OWKlEHHJ2PqnA/rMmIBm7cPzZB/ryk6omHpDrrf4qNsGBmf
DIrJNpuLQLZR3+3V16exHh9qPBOHeppf0iVbbieQr8e29RlhP0uMk5n5uRqqNMzSnlNGGODR3dYg
A6dBq4J00jVzimho1bbtnQWefEl7Jmiky65Cu0ZT1UJEtOsNpJ04SsUhqFa72TnWvB6KpPCoEiR+
Rk2nTHjVIyJsL/DcMgk9WzH1zYoTzKlS3WPkfXIqv3khcyUP9Lh5j2j61HFuExlBrrTf4rnIgzlT
yU61TB1KRG8d+wmNF5Om6CU0TG3aYTsS3D0WMUHIFMrhE187uKvv32aIab63EAeA+xszdeZ5e+fb
qxlWOV6F2DXsYI7zT7lH/9lnHG21rZ9zPS1hiadvBw37vC1lea/yGFpXtVSDchxU5JZ6ea0dUVLM
oJG6gfAmujlrePYBsCh2IFKvti/Iw+yvhSrc+nFQNIc2qL61rwpMEmd/rXW/H8zUvHF12XzdJgUe
GEzc6J1TMEc+NArnQ55ZGQxj3bxH2ebeInocMexCcI5bd7Ndtqxg6GNso35TQYdVdwVywbA1wVwa
1fTRfClurN7YjtQc+hUJMkGOSzrf2H283LCBUVj7cZGHXcM62FVxN6dhN1pUXX01N+aNZTMDPRDD
uPjfafqwWU2jq3b+Eld3ncqj2mnnmyWpnSfD9fobfyztaEkN76zKZd3DSeiHYU2rp7SpvjFw0b7n
I67CvCyMR6bNP9oMxDp1jAt6hhbBdVD8cDvtR4Q0of7FxFBvjvPYjIj9o8yKjWjzEh2jAUq34RaV
7WeG872HeRyjNdt2Y2saJx3TIttZ9rTkEHnOCjbFOXz0W2H8qFo0BrWSYb/WB21Xdbi023xih9i7
Ljoin49kVzKJc2SR505kubHFyezl94k0nycFt2fifob5agLbmW8bZ7BPtjD6MDaVHU7ZvN/8nGc/
z312lqYzUc5X8JFDKrEklUnkIhB4bzeDfEi8UjLECGdDWOvODCXjfE5Wmq9Bn9rd+03nr8LHiDiP
7XcaoOEJCR4qh3p+Ttl2GfyIE/6HJ50XAKJsP8K3wNQ/JaWZhnGnJPX3/EIJqrFRsk/g2p/3pDt9
2AiIBp4t5pu4N3k11gAnPntY41Qwd7OJFGdd1KDvEtd1Ma/P8r3AHHtfzG6xR8iQHRaU1Bod0KrK
bXeB8rk2+JavN3Dw0at3Jfra4U6mbeXsbcv4Opq+twMn8k82Fr8Hf1wdvjpWWGyhU5kxCIboucyg
1653FKgD5sAbViZ9brn1sNXD59xt53tiB/JDoft1h2vVuYWM7B+wBTkXS8/3ivUYNZiBbtsO2WpQ
VskPL81QCrW7eVj2IPoEO/ClqfYZxzZyNkiLY9lOd9KQkaWm9FgKBB1i2CyKcRwftTAzlrrdU/8o
pBkeczcgGnqUP1DvN2q0jiOUnL0ORYSJJsSD7HMH1rNKhgdZNnelje4VY9q0b8oEgS0OKuzNjhx3
yaaaO607A/mOTgMXpVLEUB7YVJwJBIzEddBmfnzssboeR4A37hfhV6bW19Ia6rCQKXA+TynvswRZ
rybeYNFPRm+8GnjK4bcwGyiXiK1hXjeOevdcYxu6LSpysFcYc3K9+lsjn6s9YtAjVB3WeouSvK4B
KgXOSsQP/ify+jUIivFNWOvz1ow2vuGEYVMYceZZG3tjcvE3rxvtoevj9gJ8Ps2b/GFhw/FDy5sG
BnJmLC5r204VD+ueeVIVHcj/F8Qn6PT/Xd9+SYn+Pwvin2s8VXX1H6ceOuV7f/0X/yWMB3r6L0vZ
CNsx97vexQvzL1m85br/xRITjiM8gpv4s/9Rxbv/ZdJRK5O/4ViWuCTgwLcP6X//p2HZ/yUAIfkj
TyCNJ/7wn4jirUuky/9I4n3flI4vXcuXtuOjPLvOKOuqYolXWWbncnTsG9SS5d7DIxlp7bFpIuO6
sXrKRc1htyvkBp04ZMseL7cgnWAcD2zS6o3Qor/Daq9/Ex46En2VK33u9WeZviyTBUPZpM/50MiP
IHCWE5TuUrwQeEgQzFr0czTp8t7lI+EzdmXy6AkrNQNap20KqsEShyYR1otG2waS4GQtottFc0BX
xZsR939HMl//XKVI+vc8GwP2dbIhokOmXdtrdi7MQWFSn+bmhf68heIvpEG9gViRQ4ixHhUuwqdl
RZUeisT76uaT/WAulv1+omh9cQmzcOkPi+5HgYQIpZsXP0J/5n/Z8ZR9c510e7/2efOc28uTmU7G
678t3vO/fvF/VCP9HdKC/r//82cj0b+WgsIlyxpVErniVXCRlQ4dEqIuO3v2rE8ognUoXdfa//kq
l/+Xq6fForVtYSLz5j9XHgxTmH7WDgsLrrs4NKld0cjijO00feqfL8UH9OulaJIQ6jkwT9c5T1Oe
oV31uCEjG//CfJ0FQ2zf9wZNSKfc93++2O/uy7I8Ex7KpGS4XgVz65JslDrZOW2kuDOLYSB+X/v3
Vtkv/yj76e8XBYEtHc9R+CSFc/V92A4aqm3r9FlXuExmR8y7bW3nfxmevi3/K/lR/98tB4Vhxrcd
z7N4W1dhUGvpmtnimfpcAH/v+Se63eL/Qxfm5V5caV02IFPYvgLx+Plbty1vjpfN0mflgsi3Yzvu
oQbsN+7FujySn1edy6UshfPHNIUncSD9e9DdQJRFVpEseDY2DxGoXaZHgz0tyBYTbUfJA2xhDkk8
hEBZqO0pb5c3MvwukYbXP8G2bLRwDhWIdK5+gnYrTbBIrs9zav81NjTO0I3DIU0B550to5KZuozQ
HPnWF/frd+36gqfsIiHy/b+NWf9+7z7c6lTYvj531ZhEY1qMAaNQ3kz1+s3tuZZFIpnlksNynR3m
D77NvzJ9NunqQ3dyv9hr9cFAqN4myxvzgH73KDkwbexiNnay69klEzz02hNHAhFfWLtuGtzdVpkG
aUdNGolFtXd0L1NQlF791kK6rMert6gskx1Fsk3avMmfF9KEp6aayWA6+8vnvCe8YxVwrAlsqnka
S+OFfIWQvIBwqeJISXNXbiTW6C8drf6yImPKZZSP3/+89fz6gj2J6c6nmJCs8esv1Zva1HbrLT2r
wshelaHVk3bj7vDnq/ydBv7zrWPh40SWLryoa10HM8disP0adOFyoiF/FSonNAxKe1ZE2/RpKo+S
tueTh4UeZ6+tjhp93p5UgCX88y/59fV70idOTbLc+Kivh8/NloPOetL6nKZWfmwa6I18MJcdye70
YCbdj5ttGVBgl75x5V9PFK4Mx8zdC4U38WpPLIVllJBl+rykat2B5DpR5tXTjt7OfVdl2nzjmV/c
3FeP3PeoLbA88dix6/+82myrn0s34U6zacheNjGTD9MzTgOIbRZYfyCjK03aUlue0LDv0ypO3opN
/d1rpxa1qRA57B1Og59/Q7NmAlUhqhcERepWDL3aedQs9Lk9nTeZnqcx7obnS0ZWUKceU66mDGpS
pM0bdaG4OPN/fhq+qSyOcuFe9s/rIWxjQ/LatJbDOctAkWnEGzkEtbbrcTdOlt3ttFEW9LSqTm4N
Bop764QJuu3muglrp1zJaUPXeXYIEYl3aGFyklVGbTrwXGCDR79fvClYSTdXQU6g1l03VPanGmo9
QsuosDYTDfRRTs7ydJk2OYa93a0/0BNnf7W+yl/msV/xLSZN91czItj+x9UMNbHJycG/+divM90z
NSQOYub+XBuTHfYFpWZvxfgy3Q2dcJuJ5z9/Zb8WNBz9pq+kbflYZ+2rnAQhJ9/T7dKfRdc2RxeJ
PUWsLGDtTfeNmvDXDYxLsXH5pkVTz/v9eYlZY9OuGAz7c8ZRfGPkIo6kZkrJn2/ot1fxzMshheEY
q+nPV2nXMfNByLghU7BWluaD4eTT/8tFJBYW+j1x6fd+vkiKAtCbRD2cx9Wu98UGd7EqDK//+FYE
i0C4/uW4Na/LmdVoGxsmejg7iV3srCn+ytTWt0703zwvgC7LokYXeFSup3AyHDMdesLdzoU94jpe
ph/TOr6V7f3reeoL6j66UApneo+rWnbgdFeDXMezRpWI3nztjoYyixPtZ7LbNsjbbcYz+88f36W5
9h2fd0SV+/NL8iTaJVgyLmoC6+TuNO4Yk6jf+GB/8wFR87sUuDYl0S+ruqysDr1i153zbFpD1V50
STwAulS3emM9/KaN913XdKRPsyMQb1/Fgoiy9ydkdt1Z16uBv6GQu1Ev1r4ZZXwf24O6s7EVhgbA
PTNzSEibk1Y8F22tdx4c+HuUrOIf5ZJfKnvfo1CiLxbSUexYVw8Z0nBBcz6cibVXB1TTP2IDheuf
3+Tfo2GuzgT6B5/zmAPKFtejaQZiPgqzc4dzTiDjq7F2KKL6xEHSl3fzIUXTQkWwVfPOmUzyvQj3
XMswJqIKneA0JzrCR4Ama/WrD+itMZng2sMD/udf+ZuVwOmNI4BZ8Y7nX6edZ+Cdc1M145kwcuxt
G1B/YisjdHwkL3++1O9Wwk/XuloJUjZ2CXwwnq0u9fcuMrZ3Tkq+B/ZBcTIXJ93Xk+XeNRg630kz
Jv8IeCIssEMftZUsIfMe5Ru3b182vauXpByaVZ+v4bIurjbFCiIixmwwn5vaAIEtiTYSHZ6waI6n
+Ztn4TUI0q1CemS0lyFGyqm6MwhQA7GI7Rbzuos7L1r9tEHjKVMSANJk7eCQ1EiQ6uAVtbpo5/p9
CrM0By5MDxaKyWjOXm3G2Rvbh7icR9f3Qw3oOYxKoxW4nsfmV9uSJEj2z1mL4B3Dtd5Pq2Am1ez5
xK25iEY8/UNLwKe4J50kHm7mnIz1GV1A4XW7lXkG+22UfdQ1pKgIEPKoJovtpS7t6ftclT4u/8oN
0547zVz3r3QYnTO2v2RfY2W6q0ifPWFSVjidfT+CvurRNSlzt0i9RpPC0P3nVfXrAma7hIp2bFAb
mvSrA7ox5Uj7bM5nE7A7TAfVffA8/G25KfQ/ih66bBvKtHimSjq0WBQEP28biMomYoHkfGZEiDik
ffGjJbLm+Of7+fVo4yLS9Mn64L/y+oNkaPjQsTUtZzC2OaoZQAVFKuw3DgDvl2UC0gUAytaECQAk
9+dbWYe83qgTlvOk+x/Z4N9oOe/NoSUxfUB4/+db+t0rcijWaM4Usgzz6rnFs+PmJUrPs01yddBu
07ovcxP002iLN77nvzfVn9e/MjltQDwvVxPq6loqI1tudfP1THpzE6oEhVebMY/abhHtTJXRIoXI
+y8WBrch5PV5t/7sL1Xg9he2q5wZCR9muhMK4CMp7cMg8/kvLUgieOOh/OY9W6YrhUW7yF+/7l1m
zEn8uVrOYp1xPoyKtIkuKd+4ym9aJDABemPhWBdk5xrTZF6cIUuL57FtGq2628MS4QZxsGjOXjeg
bJdmd9SESo6Iz3vrCylFpL8txCc9x2OyWm8cAr9ZeOBxvnWBmjh8rwFCZl+LTmTNdp63zPqykdrI
8pb6XMmuj4oFR9Sf195v4DX10wWvVnpmagO+mwviDInfrZsqDjg2s7AovORmzUDpZwbcfKxQYj8P
RSH2zMAr3rjp33wAFFlgXI7N7gEQ9fPXlibS63W5bOdW2tifirUMKvLXowoTyRv3+9tLsaDAKx2W
z/W3Nm5xhqBt3s4kCAGCKCTcYpzmvTP3/RuXumQjXZ01PFo+Me/CiFxwgJ9vq8Coa3uzuwE4+eQu
2j6S6MRJCNvp/KOB4BHwoVpxX6/jblNxF00IwkPNtJ+XuLP0G0v9V0CCX+NTcYELWzSh4udfYzSd
T0D4uJ1XdoeAyHr3fV2OOsx8UtVwzPSBHQ/rjjv61nWk8fx5nf3uuTuW45FWbHEIXRd7ZGy6g8b/
eLa34uOQeDJayvq1F7p7Yy39htMBaPi3K109dTKCWpKaDetcegxzIf1aWXvL7hn4qaxheMfEgJTc
p7gYMVujjTmTYGaDQjSld8DHtaiAYQDdSzIwJy1A6k9St5q6IQK4V/WeINnum59N5niURWuZd3yh
NvowQmLvqvYSFNFiZmnfuKdfd20fmFAImhGTvkS4V7u2S7YrE5kNcUZB3O7jrDEOirDqS8aPZRAI
0aykAJtrl/1vzs5ruW0kSsNPhCqgERq4JZgkWhYpB1lzg3JEzhlPvx+0F2uCLLK8VzNVM3YTQPfp
E/6w0geRnxyGga9jnKsdYEAbdDf47QmmniP/eHGlqNxkvfIJIJr29fZXNhY7XkAqkgw3IQUDvtPV
eRf8ZUoThmADpyivj56mmG6k6fCSkV2+c7AuV5G0AmyogKxnsqHPV0HFA1eOpmqPBmDmfaWP2Rb5
ge7t9rMsIzFtMypMrJ3QPeF6WI5XEU/pcBKo+uPQN4gqUc+uiiF2viiQDx/GWI0+3V7vfYrw99Ws
a5hakD+Rb0gGHfbisYoEehRJk3r0YIP8bGIS+1WJiPDsAtjN7riRpPWfk2Z3Ln+HaFZ+opuzX4Dm
/8JAV0UTq/ZREOq6IHyVZVtrayPKHJyTtFoDa2y2YULNkDWpK5vAesYdAkQdijDhfzV/OoeYAvto
ZWVt/aOqNB87hkIeEPgBEZMHptoCNu1ULqTMo7EWgsMJoY5VprGK6rBh/ilmw169MjtG0mAC10EP
r3Zl0iZFQB0J6XwdmHrxFOKCBHaNNs7P26/w3drq/BViRcwcz2amy1B8GePaVlOxK67bo4NIJD3N
UEx7p7fVj0b5U4EB/wVlsfFtMiLw2VlYguNtE5ReTBGBUDUi51HNp+JXpjGcW8VonyDLg0xXsqrQ
L3kdO6nVq7GX6mNQjXXxQZP69BB68/h6agzo2YFdlDspG2fP5+XLpL0THNXKqj4HwIYz1wc764JC
i1WQe02hP7WRbqKX2KTNI/RxPVvp1qjSiByB6qwaR/ERX9E742vb+nm18utI2aUxdiaz7EJWbixo
rE/BVOq5G+Rj/bWYIm1ykUgBbEj7XcZunbVtsert1jwxACycjWlpwSMYOwNVWs+bkFtvMshwzjg1
rtHIajooMFvEo+iM5otA/Q22RVu3MI6qEkSqbaXek+JP3SnPkY5cJT64SAeXDST3Wq1CyN5TVXeU
SHusqPZ6CFJ6nLc7U/TUq7CK8odMdPlnJIhxMUGSBL586hTxgBpkZmqrwSh2eDqOwb4NmQGAk/Wq
r8KghFm1eQBGMJ30b2gyD9Mcmyt7d3sDLSML2SYSMw7NP8olS13O0WtkOkRbiPaotlaz0TKajQVD
ye0/r0LDjLks5YvFSGb+FX9FySJJTYTzM3Jww45Xuh4rmyQ27xV+F5kdD8MyFg8kaZ067+nJX8t4
eZOiWdaOxwSlz71qNdMmpvvoRvoEd0oO381Z570edXWTt1TaNUznO8Xactwz/wSO4Ty5ZOZCy/P8
SZFa80bUiFoGp5q2zgBwVF0drGgQozvkm+m+jLD9ccbft1/wBQzlfV2DO4LWnSSzXKybN52cpTQY
GKDV3LjBoNSvKa8BJTbFcf5kTdH9cUhCYjeSk/WxsNACiul1HS1FMdw+Tb5iKJAZSBe0ULi0EQk3
Gy5zh3iqSO7MRubfsohZjIccZlNzwx58xfk7gqMK2ag1uuPQodIoM4Fct4iSjdEM6n4onIbaC8Gx
22/oykYnSDJU5r5mHLg0zFbNbLBb5FqPLRp5bq9GVHU0b++sskw5+Qx0EVWmHg4tPhLh80fLcMmQ
4Ev7Y49O117tJng+s8o0mCDSqbcmg7O4ysYy+NOEbVi6cPfGex2fK6+XM8bAETASzjjL/kfUtUkF
0ZpKvrenvTaAxvRHEZ7MrHtwksr7nDZSfL79di86efODk+jS4mdWIezlmFO1EsvrfG08Ys+wN5Bw
JH/7SOH4WTDBh1Dncvd979CvjO3mWBDVE/TIEj1a3/kdVz7zuwQrJS41JWfh/AM0aA8Sc32qHUiw
D1C3jYOjOsZjWuEFg1aG7g4i8Fai0NCPMuCLZOY4o27RR0XSpt6kmdBcYDp3e79zLrPY9NS4bLw5
NlHvLlqdSQXhAA8FSqMObT+ZB39Q2x6OJUzafS2IiqXZ1Jux8+PvSWTZ2yn3TLfJSF1vv6Eru4NT
YDLD4kMRyRcvCFPeMlfmctvvW7FSh6x9HrpAnenuaBno+bAucIF7uL3oO8hh8fRzRkmqTOd/PiLn
nwXThajQ0Zw9CtBAOw/N5q1VxPWunxTvAXgYeH/D/1RqCRLOCi59VZTwMpgTrI2gsQGA49bRZpnG
6D4uPxiRiZB26DcHgEVoprYTKiex1fyEB9w/YPEEB6dD2EZ0mvHYqcbXcYIbTkCmZuDLr7iPlYNo
vN7tpr7fhNlMTsoqtBRUyXCliTeMEhP08Eb9yQi77A4kaplnc1aYhs1jJN6IeVHb1Ib0oi7RpmM9
VvXG7jCYcIoqXQcwSBD4HY07d9KyEp3XQwfJ0CwNjO07dvPv27dsGMvHrcfWE21/jGGjrZM4aMBn
V//m3EvNPy/FAMlSVaZSjHfOv7PiG9y/E8ZXMfCzPRqYxq5zsCy6vZ2uHHKHfjZjZWSRLctYFl2A
JqMckugRwV60tbNO7pGize+8totuxvwwFo80g2EZs7530v5KJzL4URGutdrRw4qrAyUz53s6+fQJ
f7j4zR+G7tUE7t88ejzpS+4PWuqiYiNLbN4NFYp9Xin3ZpDXnv29Dcw40GQ8szhJhYe2ghY4WIs5
NgCSuIJRQqy9U3BeySfmmSMpDH05hyixCBM5skp6yNV8RMw52uSdg4iOr0LOxHUmgXSQR8ErzdsR
JqPvl8eo01uqsziU5N5THf7H8NAI9yYazj/gn88g/AQig7R6DZUBA8XiO2Ht8rXwex2GVnMRazC7
Ot94EQ48UElMmhuYh7meBxVbG7vmzvV+eXJpxYPI0wyKfYP87nwVSnx7grcsjtIieGAmF1Bn6c2H
qU6CfdSjR3XnO1xdkJ7wfJODIVmeJ646HymuSRwtz0YHM0S5CQCTtumpKl2835z17ZP1ngadB2qe
8K8FF9uL7oCWla2OShD6+74MozX6mY+hIT/QLA63EBvtfaegihI5+HSjQonqUQCFHUHu8oVOCDI6
WFM+5nX5HWpNtCmZVDxkFp7DOJbc/q2XYY2fiu4MWD3aFbgznX+MzDAjkC381FppwzXXKzqGgCXd
0MP06/ZSVz/DX0stwppDxjMNDAiOjgE9nlEBvaXE0FZWP8IxTKN7aeS13czptjQOOLOLZYbsYxJF
XZaKo46Y0YMfqjwVDtR3nuoyFXg/2XwBCZrFWpoyeMWYD30s2FxmCavUK+URt7LINchJ8Ofr5AYE
mfN6+1VeFkiMYzg9qs45YsK6OEKZqnUOmnH6sZl0OJpN8kdFN+EzM27rQ60W1ORON333QkXeiRDX
vqGUQrecGXYInPF8u+iWGDlhkX4czCLcE7URmwvy6aMBtXwFNbH9f6xnE5A4u3MbetkZbAvTbIWP
pLfSIJ6O4nWIXF+FbH5gjOucXvCdqurKcWC7UHPAhgPZvYRA0e0O4YGm05EihyQuGsXObvXfGCHF
d1a6sjuZR4JONiyV9ZZ9Qi/shj40q+kY6aW6ywL5BPb1HoDuyuMAALb5UizCoGrxudAowxTMJklq
26Tck5MF60kwm/Hyu8bTV3YGUxhw1sBzmUrqi0DiOKlWKYUy8aVs8dygfoyelpVu0R3RsGlFFvT2
Ebi6HpBQil8SGHnxaHC3cOGtZh2jydhKCrbXMmn/U3QZYy4wBHcGEVfaIg5JDFtQmhiLXfR4xrzG
oyG0EHwo1GlX90510oNUdUvPU7ec1mDr2yUadIndbc2myh7rPlbuVABXPie/AeIO+sEIcF8Ea61p
x5Qr/GjTy9+GHRTYHmLwTqfBeuf1XtmeZG4qxQa6QJTgiyssRJXVskDbHrtQeIdx8CFAV5V6J45d
TCh0Lh3Gd9SCDjAA0Fnn8SQvc8Tw54xjhJ36U1daLmRdERsz8+AmoRd7UBuEzoScDFdH6c61+kbZ
6oUloO7nSNTo4W+l0LU9OqYZNPI+WN/eZtfucvodM/9qxiZcpMk2HNmxVlP1ODpttPdlH3ww+6jb
h3X4NkDh2gEECx8xX34VfpZ9kGNh7go0eNZZEZmvyghaHPsHIBQd2PCyN+ONklWIJ2Toh/R3Ep1r
+4OvZgiLoQ+Tw0V5bMNsHGnxq0fZ2NVOKdr0pZPGXJ5796hDV26geUZJm26mvlxQoMRkoD9j+toR
2gvzb8YOTwN2QR8brL2AAqN2CF9L5YYQza/bX+TaQ3IjWPNkdMZJL9KIPhQoYnaTBrGj8ZiCTv/V
JjqtSaR1m9srXUz5593JNTuPBgTQc3UR02yvmWK+vjhOdvERhcpph4lH84OrIfuEx5qFKEaCngQj
mP+0AREps07GvS7DO7HnSopBnKPUVTE+J7gunhhZ1DCfqk4cfVH1iLUhWdxjnNLSKVnjIAfkyNc+
3X709/C5SGGZqnNl2EBZuArn3/RX2VbITokH3C+OuNhWM88iSD4YA9SqFYNLlAKIbo9paMFzs3EW
xYEgrEy0zfokC5ncjPExK80/TBYrXJSZp2ycUXVeLUexfiC1FKKjI/085k8VAKHQIMn+wLIderQA
6gLXva7GZLBCbTna2FKxJ+jijvim4cr9cTQHBHjHRrGeDLMOHmVJk2LFNi9RW0nTgxf3CArpU1Q2
zCfQSl2HeF9ObqH03QFK0qybO9WoUhYIQ6TrEf/oYmVqs7jWEGjWs+4xNXvSkMEFwkChlAN/Vmym
V2ZbY2U8eoOyb9gqO1Na2UFF8vAnUgGWtapJt55rYQFSU8si3030DNEHaOz8VVd6VazxbLAhbgdF
91pM6DijpB798swqR9m+9c2521dBJ07RapncWcRgJz0PAcrbX/bapgYspPGj6JxAJ12EXESIEJ6M
av0IMucZUWv0vUI5fcF8t/1jjGr/2EBcXEvGfW+Z6ikDIPii/qjh/LC//UuuXDEUQiDMuL41mD2L
09UbMQ7wXq/TYs38B0aIsA+xStz98yrzERaGOTNohVhcZPilCy9S0CfCs9XeesKKEQG0vv/jIoJO
jQYYCKFj0F/LUmOwRD6oTWMdw6YvNyWSVuspDO/dyReRj1UkTvIzfU7ARllMelsNgWcVJj+aZRYq
KpGPIDBFzr6Uxr3QdxHemWNx8mdOMmk3GeT58e/72MB3OFaOqDPpK+RAX2J8KDERyZTHBjdRtCyD
YW0bKCndfpNXFp4BgRQYhF5oqYuM1URsSst7HT0vptEnWRW9m5Rpuwmn9JetBrMo+NSsw769txv/
tw1wFvJAvlMEUyuqCIYTb8+fuQR4OinIeJ/sWlKk0tUJtnU+JU9trYSIb+uTwmxYq7onxoDR3qzR
7C3CCdxxCsnU8FUaF1aqOM9G4zg/U5zvvoYTivmdGseG63gYd3+msYJGYRGPmbfV/N6qt6Q/qEBm
cPspHgPMviodtXdZ10P+iGAWNgsSWdd2TXiVz8geYvuNfBGuSApC3OhYxUG3nyVl0I0W03DEds0P
112chCdLcbpTgl+XcMe8y45YIzsfKx/dNSTvMP22a0x6ocyB948VK36NghFHEfgY/W+rmtoJaYha
/NYkenbmiLoJGgfOIcgNo34iikbarkaZ5rUxkWJyHXAO/rauTVSsyAAGvCVM/Vda+eqfHNovVWlU
Y6A0g0mdTROHcJ0DMxAPKAjF5hqWaf0boZIHhchE+EdVHbxww2bYK3Hcfxgjx/iEXzsyVH6I2yna
SxbyxEhBoUTixP5GpuATUPMwR/QdGr391QWDWbkh/l8bvxN6t8VYMEOpGsn0Pbrtwl9PeUszxUYN
mOEZnXQvF9lW9bHX1pP4NTWwGuTb4LD4/lSI9cODPNIojF4Nu8SSUPECM3LbLqi/NUZdlng3AffG
tRpTWKfwH3Aajd+SqtXBfhat/jEwYbygtZZgYTPEWe3fOTgXScK8e+lCMDXiG9MXON+9fU3LlNQg
PKk1njWDoyobLawxCDGKZlMXI/LrFmp+t0/rZXeXCYiEf0iENYh9S3KkqmAXbrV2fEIMsHTNviy+
whgcXfSIi73A9XFnlxneR7NOTxBNYo8w0M8JtZGDrDFWuv1rLkpCeNCULDRimODCAJ/j5185S2Tx
eZEPSk/8jmAjDIxwcOY0VnUHC9YfPefO1XJZE5JLm8wpGUKwJtyH8wWRsXOMKEbxSYti/L2lMu0i
1I6+oEtTP0+dPR7U2FJ5+6m2w/Z7fNHGWLzdfuiLW1TQrzAo7fkOXOnO4hZVbSWw7SwSJ4mY5MEe
k+5gCeRrbq8yx/vz2GjNihZkCzNxm+nE+ZOK1q5CqwmMI6rHO8XAqcMLhIatBERQHIE/ouo3rOwK
5dJ+DO9hei/vPRbnuqOlCudFLMm/BDQhwaoZR9Oo/CeJtuNstaesPTQFbj/m5e1j0YYkWQBG9f5R
zx/TDIZuUquYx6zhiQRMQ8ZsjHYZmhwbxGwkndgW/XTPcv6RKj4Le5B20BFiqAhve3HtZWMAujSs
jWMlnMq1FFl/91Hc2Tq9M+J80fdrDAfyjZwm5d4mnjfI8tPOOhY0oQggQi5OTS1G007L1Dx66fh1
jBvrMzJbEaBSM3jU4mDX5OX4QMwJ1paROx9xvXlwsDNrlODHv798mhsUdoQveTHRswrLSpzWNI9o
kLTP5kQ9jYd6JfZqorzx8iGgQipBwi6Opy+3l762vWlrznRE2jtAbBbf3fGjIg11E2jgNLl2G6Yf
Qjn4D7O91jO+doeoSGAbR0RWnyrl9uJXwgjtVJgyzOIAQAIePF9dDzK0S/F1p9eSIw+ShcW+88f6
Oeul/Z/EKWoVGDXSYPys8gRgJ8FGwqyeb/+Ky+B5/iMW28DxZNtNWWAxJEHdb8A0Zuv3FNhmg9gE
NPtwc3u996vhfN9Jlb4Sn9qZZzJLLMkAk6BvEUU5VioOGG4dJfE3ZO7S7yYXxYtZAFl1G9XGhaQp
Gv0b+QQOHEwlKjAnAqs0XKk8ZBB9qWTJtu3rNFtZ4FW/kVAAlwuTETOjEgQrbtBIVu9JX01AFFRE
cCWaUPlWRxUy6jVD3X2iaTiRxKBbfw4VOc/tJ71ySZJFMzWG7cjSADXPv2+ZD6RilW0dx4HxeF4r
ChrplYPti9duwQvDahpRigWwgJFVjPii5JcWTVBtazTh7k0lLz80v4bMfu7TqpDpF7sNLfK+6/PS
OgKUq05Z5vzmgPd7GaT2oUcwenX76S/vJ5ZjZ9PB52qmfjl/+BCMYBmag3XUtFD/YOYpbmphFzzc
XkW7jNww1oFVI7cB4w7S+vky5ozPJnjJo1Eq5g/A8FT2Y3DSQuE8izzh3GIN+A2F4fpzh1Tykz5E
B0xalV/QxUipUcY2Nz5G7vFaFal3dDzHX6uJHodupnXjHezCfJaWW1+A4JgpsASdZdYkExX9Qnu0
jr30J8CQvtjUgBVXIOnE9vaLufJeCCxzSfoOKlqestgqeissdHmM+3za+Zg573o5Ogd/8DCo8LCp
MXNcmjDwVO8c8MuEVJqko3NOBjf6omGeJSi8RTLwT9qII+zYKf5Dm/j1Q1sHPbL8Ubph8J3diaWX
gZweMukfo2ViORiZ823gY3dpIWWBo7CaJYe0K8tHKr5iHZbCwJC5n1Y4tIM3Fb3zAMJ/Wt9+25dn
a17eFDZXON06lLrOMtAcgTeh5izf4Ru2Z5jUMmqx2nWrgHkGKXWPZnp1PZJv8CLEFqYh5+vFKvaf
Y2IHp6gt653sE3xp40Jz40QJvvR45dx5vZeHeUbbwKyyuJ5NMOeL9SxP10BphKeOMQstDlANmad4
d0LGJW6CKoZeJ+SeGZwCA/F8mRY0M+NoLTwJbxg+jSbUAHwN0sR48kclaF0vS4rPcCaB88aikVwC
XZ6IFf67MwXI9yN7ZYgO30bdCIcTstr67zTosVPBFit9jnQ00O785Cu3GT+Z5AXAIIGIocn5T7a1
kfmXXkSnYMQVIwsDrs84Fd+mJFB2aqb466KxtX2hVfxa2yswDyglwHtd+UQZbW+8GIFXy47tfai1
cjO26JxoXtGeZJ2Fj40+jhtY20fMLWIH6L5eP8rarveW5hePOL1o62g2rcqoff+5qCLlZ3ZoMNkD
xLMMrJbjIamMSu4ppTnQVDSecDMwKLuNcGUV4r/bB+gyMrKaDvRXF4iPcE+dv8bKDGY3Ij86mYkz
roBa4b5g1iqGTVgk317qyl5mKdC+iM7N9fJikyW01FNtssOTL/L4NVeD1PXjur7z+q6uwotzZj4X
h3+Oz3/VpFjxKX411NFJn0p/B4FDWTcGto23n+VKHCBv/L9V5rD41yrIClcIE7NKoFfSbdUEeKDj
vNgqIuowaf4fYY4yEHT4jB5jOrh4derQd9Lu1OgkR9P4VLYF5m/jiPg6PqGPbR/c681dXiVA0i28
Z1COoI27HPkg/m8bs/nSSQD228IjbdZ5YQW7XpAGmsPooUlbWv8ey2mpoRw7j/6g4i1iuURDtoXr
EGGqrfn7pFQCF90MaxME4U/Mvu5VAVduLko/cO9A7nF1WHJQAt9UAqPp41OkKdlK6tmhGZRPaWn8
EZ1+cobog5GaH4cy+1fRD+5oxjuU9ALCN2CERekZ0B0xtYSY7iEcug19qW+KdOzuvM0rCRq38Sxs
SWFNViAWW7TJvNoL8P4+IWMChwMSVfOawZ1RV31M2FpNiWI+qCRjaybPdD1bmJz+yusQFQqFrqNH
1xvq73aAvTZNKMNLb6rNjd1H07bB3RG3v6yP7/W3rpwreB2cWijws2bnIhwNsWdOnkJLGD33ebbf
lLsQZ4NdPEWWO0LSvHOOr4Q/ksKZdM9kUwcJfn6OYQgmo41NPR553VtIH/whqrvfUGHuaTxdCUug
zKGiz/ghlpwf/K+AUQ6ekxadTE+4vUOTziPDbQTeCrfD0pVza88D4llzhbaNuUgXsPbUjLw18Dj2
U8ZrqoJeOXQ1N7ecGK+O3F9XiJRubi96iSmYIS/gJARnF+D+8iWmQ0Wy2frZqdcq2wVMmSL8b5YH
fAC8XYXB7CkdDPD1OcpsUeKY3wsxZWsqfxMGFT3dDinmbVt62ceqtUvcKO82Dq98ZpukeJ580a2F
Knj+9vvWxojHGrMTrrbxwVYn+uoq/snFYDd3PsGVD81XpjHIgIoG5RLH0TQIOEmY+CcRlYNbZUqM
rnadbm+/8wv2LEEEWiWoAy6E93Th/IlU2WsoLcX5Cf6SAUhcNx+9yky/TWX3fqAZnzBnxSLJ73Zk
Pvm2iEX5hPoorQ7TLLfF1MDoUYrfVZGHWwBT2QYbbNSkpxhX5C55Q4AeYjdWKD99WHX4bkE5u/0M
194UuAQmokjNkYMsSgdMR1CA7OycXFrF/l2vLWQv8Aq8vco7guy89iNZd2xq1Zm2AwLs/E35MP4A
9jnFKWuMmO0YdeGuwMJaWSltqifrVi/CH0EMM3hdikb/Oo1+IbG/M7zvjCO0UzeI4Ysn/OJTNlnW
Dy8b63rryCo65abwfsKgQ8ncInuuZr8WrcBTykvvHLFrr2rufM8t53dZxPNnmJxSL8M8Lk66kWNB
gnQaPkx16rzdfleXfBh2FdPAWS8ZUiSlx/k6OBUXw9A44Un3PMQU+q95zwgl7pmA1XT1MWRpNdyN
bIK/Wbvt0D/UvfqUT3J/+4dcuZtpPzMMZbJCj1Sd38df0VJHWYAPmkUnC7trF3G54SEy9c7VI6fe
OVP/Z8zktvWa6os+ZMkd9MeVt0B6ShFvg0e0kBxeJCJ4jKoRDLzsVOmdhDKqDV/1YEJuAqLILtI1
vLIKXcUGSM2Dpx7V0U1hdfYOjmqEI2BlbjJDz+/ocV65zglfM00QjhQwIGdxM0KP85EXoh8p9cH/
XtUxVpo6yK230eqUdKWUAks8dbR9lOqM8BCVlb43dMhzq9bXVG8T8n/9SKRGXTSEGI07TTn86XE3
wPsv89TZRllV700x3nO288MH4JxOCENtJgootZx/yMhLhwQyKTVhbVQvehlYX2hJ0Dn0mT6gFYWw
ZL6m6nA8V0KbfuCLFPjF1aGCFUth925pem28LbPW+IElrfbU8HBbkQ0V52xQMIZrrTaC++cpueLW
xMK5rdcK4PqjiI+dYsDIkQWefBiu89+gBeJOiXK9t4mxNn22x3C014Ve9sVGgwYdrxsnGp/MlvRw
TXN2gM/jY8Hg1Zgmup1XYLKll0ByN72NQr3bVnpSrCe1lHTZQCg9KH6L64UyBfUOByaRrsgvspOl
VQYY4WqqftlQhAt+HVJl1H5uE8mPiBhNx6IHmDGZk/UzRxQGQ2VDqT63jWhjV6hB/12tpIGVBdi7
aFXUcfbT87r8rUkmq9+QTGf7xkZ8xY1rzxQQdn3s1wylw/JzGnC+egz72ML5gbUxGyK+I87rSbAm
ZZqZpwYXAkFj1x9/xXCO8PF28GFfRagmWas4QXFy1da1/Wc0Cgaxd476RWybj9qMaaNRa9G2Wmxs
XTHMEF7MdLLKGNgQ8QBxyDIv1Nn+Fl+X1J8kuV+L28ROcZJe/RIBbt12IkPzD3SIFh+YAw4YTuWV
/lsMg/fZ7BoE1alffLea8KzGUrNRW5dkT/xXdJPXuDDn+gM0exV+K5/gJWyp5zaYEYi30G6CFO3/
CmK4oVfWOhq14SCGBmOzOqhKlk6EjoWbo34PMzF9zdWEg1N2ZaFjb68mRw1BLSZJzRgnGwi7iefm
6IUXm3go0h8GuqpinQsbR9OeE2+uDGfsoWUkNlWdxPfyTcXp4MEoB79exW1pdzsHv/Z+VRkGjYoh
aQSGtbTpt7IewW7leueYW7stOm2lwJJo4KmPUGtkkKmbLMcQGZoqxlV6qWWr0jeDX17h5yEgST/A
Qw3r8uARPp9C7h/pwR91avxXlDyjT1rQDvahrCz0AouZnWDoyoitdhQ4mz6dZveaJB6htOnpdIjh
SGcbLkjjDf1aj2DZ+v732foKV3ABYbbqZQAZHId3xVWU0nsK4jTOP/pNLPrHyDPVbmePYM22E2Ze
n27vsYueLNO+GWRC9JgRPeoi0whCL0qwVq5PfYQxpVkU8tEQ1alWfXwRTRRJzaT/UQ+6c6ftPEe3
s+gHRwFCGbNqpi2zMPR59BsjcrBoGqtTESe6m7dIJ+e+QHTRM8pd091lmF15zpmpTuOIS5xiZvGc
dZRpg214rJd4hzahP9V6ug3ANz20VbZjb+WbWuj/XNCShfKMZJr04oBjLZYVlq/Zk+jqUzCzoGdB
+E2C5+WdQHGRwzPQkDP8FIwSHZBlHldPKcdTTbuTVsrT0AbfE9VwPvRGJe7slisLkfrM6ijApNk3
83//K/nwGkRwfNG2pxwBbCxKmYMODDO2cVndS+OvLAW4HZllAqBFQ2AR+3oNpAL543DKEBh2iQnT
BjqlfYC3Ft95qsuhJ93qv9dalLqRnoNRaofh1MfoGDUlI0A8TBtXjwUyF1yEO7wr5FfT5EYugqha
0fPPN7cP4mWsx4UDHUk2KR0QBI7OXy2O4WBGbDmcBPp6a6u2nMdsnO5pc10iLnlU6tg5VWar0FA4
X8aqorg0K2U4DULLdwpWkodKGZl/GP14APhgu6XfRy92AmwomcWHwaHh14ZV5L+2F/gh7xratJio
PpY/ZBgjdHDLpqceNyoMi0tzA6gjX8dOcPehr+2lGT2ochbnx1+8WwRfAOokFYaApr6LE/+/3rbD
t7IsV7bn7bDmXcfYW49D+QCy4QCG+nPD7lsVUleeZDWqEIetO2n8lZ/EBwDXyOSTtseynAhbPbSn
1hlOaHImO2Qi+2d8ppXHStBK+vfwMCtWUQ474LLo/J5/c6dMutGg63GqzAYgWhzZnyL86Fcp/oef
b+/iy9kDrSKLoSe+F3DQwK6cr2UBeVIC39BOPYBdyj5skdWtQcqV4XHmQOsL+6hQXAd7NQz2Zv3C
L6qiKR/CekAMN+KVidUkzfxYcl/2q7H1jINPGh3NsqkwGRov1TcA/qwfE5zQ5yTkznWrof8zYJv4
k8umHQ9pr0wPUH25keUADO1p8vrsn9tjPCi/bi4K38VF5w/8VygEdtTp/miNJ1PPdZghBd5cNLJe
mCSUd6qua3uFQfL/oqroWy7OrNK1nTLGynhyxm5cZ3GXuEGaQu4fg7sCrnOH9fxe5rHgTs2TUrpl
cvH9EHzLxWSxltmE0s2bEoM/xULWPEO1XFeCJ8gwyhrL8G7P9/jQC1yybm+heYXFL5CzdBTyAtSX
gJDOX2ziKOZAzj2e6gSEPwJfKqmZj6qpMvGvCMK/JWqOA7mYsBa8vfRlUgIABHK4iYLfrNG9uHMY
1k1m0CbTyaScWRlpihyV1ZcURQYLD9qd5a58V+bDkJvhogPzXQrKlVZSdVKO6gkLwA8yFOUXfGGb
h6GHdX77wa6EfVhaM62JpIuqU1/kIW1a11ORJOZpAvvxxXMAIUQOVqJuiT+ds+qQ68XUG+DEKrMS
9EidCe/LtV/EIJDKWn69/XMu77oZAE/Tl+9LO3DJbMyQrK1y7NdOyeC8AZ8zUM61yzsR9vJjQggC
R0aHa27YLHcydmhhWYrSPFVGEG/7ruKRsRR90Bq73MRdo91pQ1x5KJuWiDlnYYgELtENNOAR2/Bx
NFVR7ln1Ga2vKnea7e1Xd+WpuC0Bpjnc4vOs/fx0tEVd0SGvrVOGZetjDO1l3/p6sKN6GAA2qOq/
QrEIB3PjGvj7/KGWOtpeXSbTaIzWiVGK5qZks5tW7WlM+4mzb8rxHjH78vRD8wGLxXQGhUv+ef58
OPih/qAF8qQ5wJA8+OcwXxrlwS9ps2lTVbtTZsvdpAS/br/Y9+9zHne4jd+xh+jKGsTA85WtoEEw
pOLN4oPV/zEMUmlfSWbbbuULr7h+KZj3r8PaBl+vJtBvishaM9I1NsghjB+1wExcJ9J/1CSHq9n8
8mQjWrz1GmmsQmlmd7b3OzZq+XtBOaNoQcRiKL6Ik3WMkdfQ6vJUJkq2sSAGubKtozcvR5tN7VGI
dLw+XFNkjR/yOiuoif1wozWFsq6lVawC+PZu3IMquv0iL88B8A/gGHO/gpHOEgfidbwO0x/8F08A
ex/9RrgRopT3bonLiwqyOQEJuRXWwNHl/HOBJ+vNiOn1C7aYIBHLUqH+HloH4Zmi6b/ng2ecZEnT
wJ2YptjbyEdAyA1DTcvR96v6eEX5kj8n3HZwroLQ/oHhVCsebSyR9lnkO7sgisC+2R407NVQhH5P
v6sup/VoOs1pLE28w6yM8nqlmlGFRbZppl/REp8OlpVVKeJ7gQPvAcg5+GTVmDYyiOJ95Dhd+gbq
aULUoi1LHMqllWxo1eSvTgtrv6uC+IXbOf0l/dBo9mhPZV/Kypgd5YtQvHiTlFuKmfS7WuYBbsKT
N6Rri4f5DbZAnVZEoelN6DHmXHUzoiqh91X1OBRt5W16rdQeAK9Ev8JCw9s7zpPYd+3UqEp06qzi
ULdV9KckJUXGXPjTa5kL6zkq2xTL1ynWP6YCdcGdlDjcIPw9dP6qRVuPYY6H9/Yu6bPOTYLEYl+V
tFfBeQ14USeF+QHf5gBkWWH0OJdEVqzd2Q8XbXF6CeT37AZAXrTN9PPt0IyIocqkCV+iBs15x+rF
Wk9l8602FMRb9K55rKSib3IcUQ8TonF3UrTLsMXy79065lpMMheZQzjhP2NgN/2Sxfq3dAigqQSx
5co+tGi9yvbIuGRa9Xhn7m6ftvkvPosCiKmSIwEUp4RBbXnx3FaII00LauCFYU71NOSyW1fB/3B2
Xk1yI0m2/itr845ZaGG2sw8AUpZiCap6gZFNNrTW+PX3Q3Xfu5XI3MStmTGyq5giEMrDw/34Obp0
jAiGbTUv8u/w+YWVLX7uTmh45pzebD0wCdxWT0dbSNiX7Cf5qWnT/NbTiKUiMj64KTn3Q4nfdqPl
sbctEBwjSTBlGzOOESlumnLleHpzXBb9BxcBsSy4TkgSlqGPppKlnmdRn6ZAB1E3tKYmbCJZ6x8G
c5TuJSRrE8fLxUKxddVvAS112nelRvuAYtGygzW/yuubjttRv+2yTL2vrB76piydxN4tcJRgliyQ
0XA6y0NqOfJrgMDw89iw67X+BjCpGrlqrlqHmJsNbukExb4rSVkBJxkx8cyJKhD14KVL+Al9o+EE
u74CzjwCJgFTyF9ogkGUs7gd6E1U9RV+zpNFnBb0GUrkFElO26LqM/Szo9C93t7ZUp8jaG9xNNKr
4DXm53l38fHh2kYRMlKear2K7xAzUig79szkM/LTL3Elyt/LvNe+o3pYrxQmnJ0sc8swDM55ak7o
ZfKpQnG5loVReeqrQbUTRUgcQDdr59eFxU12ixDJ7JrOkffFgKZIWPdyUSpP4ejnx9BKEMdE+Xuf
xonBUTb58P3J0b3E5L5qY/zNbNDphZl6jdjt7HpAd8EpUM8BBkchQXs60EmhtlHot8oT9RLji4gc
+N4qSPIFjeB/uT6nl0b2fVMLrwvfLlVVLOdTahKcHAohdfCQ+s31Vs5sNKAiIDeUpiLjQKRyfop3
Kyc0JBGGpVZ/CkZF2sZimB5AvCtocY7Zvi0K6ejLCppaYjvdjbEkrZjK8zAfgCZi3eAPwPoznguX
IVR7jn3dU58KFZX3yEx3YRAlttqUN6Bxv3eZeF9P3SFXq4fOCNdan8fw1FKB3MF151Kt6aTVF2Pc
9YYgNlmgPU3TMM261sojLLrBXRc3k1uF4EQps61+x4qYvlZJ8jnLw5m4torWHMf5SFg8CH7uXCTG
NBD0XxwZtdUak1GlwpNYcZGwJaMnkw0pS/NQ8donPUUO1i6zoVAcE2q7P3u/3TcYWcpI+3p0pqYI
JbecrOjn9eVxtvHUOTJJZRfHigzubDk/dewDHgca9ii3o78bRO3W9Edlb6i5kqOXk45HqHvrT1oM
dqaMUoF4RJz9qH0lXNsOy61H+RO1dAQBiM7hZS4BYpJRhYFOtPkxK+QycOtRKOKNHODEW3EZZw5F
MuQqNPhPplurEACRF2kJcZuvWs03k8967gAd+wh6rZUUd1LMZE6A9Wq4qSYYmWxRrXXMJuhm6ESz
Kbv1jKQ37CqPhX2VqNofJUUEt2QW+opC0LD+bnKWtjb1L0Vvw1He/VTbSf1qiUV4W+YiuQWFi5Pl
5Bnlfk5azbGzyI+HL6aCpLqXRekNSoEapFpRJtt4b4XsVlxlBKhLimlwminJIuIspHttaUjDNTWq
MyDUfKHCZaBEE3TrOfuP6DeZ1Bdl/OyrcSUfhgnMjd0EPsyOYWfWso29j393sZy8eIJcE7mb4uZZ
blplj/+d/AylSAVhTbCYsGFk+YEDAS9RDAm1nT9X1uFsB95vEJ4VYRGQBBS4g1daXi2SScvrNOJZ
qcqFyDI2k8bpulLapYrY7lQ5yA+BlKc7Oari53EmrAR80blSHyPm7lFUsvI8yw2LdgtZF6Anc0UJ
59/C24JZNxyrUpCfBcRDIEnfE5zeSPprYBLSqPXtzOGS6z9SKbrXJkYu7/bq8Lfg+v8qyLs03jwE
JRRoq8KOQ63IG0nHO+MNvYrWap4sPid5qzs6ipuOOI36rsPzPqa1WNpFEfSvPZzQMHeu+BxnSCUc
XOKf1lwXx6mMBT09Opq20TxDT43nSf4UJne19JCTlTWV1oWf0p111FQoeaPoSW8shNu+jRSqKWrh
+NpdikdamRs1k2xL/hpl0U5Mq5WT7exoeXs+wJJ/P99SAW0w+0GIpcR4Bhq7SzfmoduY9rAJ7Mfr
a+F8FpAqnLO1YOjAuizHQe2LAb0gxiG2ZQcqFKeze5cttDLeZ6Z47s/7dhZOXqh4Rdfr9Ed0JLt2
AhcWSHcT2WBD/lrd/3mysOr//i9+/yMvYFnx0e07/fW/78I/8LLzP5v/mj/2/962eNdD8Tt7bqrf
v5u7H8XynScf5Pv/bt/90fw4+WWTNWEzPra/q/Hpd82h9tYImtTzO/9/X/yP32/f8jIWv//1jz9y
alfmb/PDPPvH3y8dfv3rHzPt2H++//q/X7v/kfIxu/oxhcny/b9/1M2//iHI5j/Z8DMWlmQut7t5
PfW/314ylH9S9UI9Dzint5wyL2V51QT/+of2Typ3WRZzlovAJ5G7f/wHrE/zS4Ki/NOgtFESyX7P
CuhgSf7vo336y/b9NSmX1blPz0ewKABFEWuf1/vM8bT0ZRTBp8rbr4B2aA3p+ymA/WzXtpmaH33A
/2tBz/PmiJFzvyYrivN4lgsuBAOkU6Ny6YrrUfs1JLE0JXYGyY3KecK95493M/F3d/93Lfq5e0gw
IGdID+HXxWs7tTZimEGukFBFTlApe2o40l7KUI9WPEK4ok8OGpQZmV4SkjDPMM2AEubd/s6m8k+S
IAXS483hYfuwd7db297e3G23rru9c/j9zuVv13XsPT+5dzfbg33gPXd3/Hp0XV7bu0de2xz5kXdv
D4cHd8+rd3z4wFsd58C3bXc2X8nXz2/Z5nz+8LJ9OBz4Npuvszfzy9vD1nnlLTyC7cz/ws/8srFt
Z+/saZf38o2fdg98/Y3r8lWv/MthY282fOM3984+HF7sw8bhM5vNxtk4jjO/bcPn+b75y5xbfrij
JzzR09z8bu8cv2yO81s3x4O9ce4dl5/p9X6X03mHp9tu9reOsz3cbecH5dl2fPLJ+cG37nnr8f55
v3+eh4mBmj/t3t2l9tzss8M/X18YbxVG/+ManM3YkhImjapaFSPp8W778HrYvtCpjfPD2R+d55WW
Fg7TeUuL60JTV1DbsDa27uO3nw++/WBvvt87or3SjnIaRz1vZ3aG3q3BuqwLVC5ohyn6dnh6Yp4d
xpsp2d/cuTeOswJtXhwt5w0urh+e1JTRRIN37usLq4V5uj5H2Lnr22p5z4TcxfC6kBYeb7Y384Le
3r39n/8+vG7ZGw+s1bvXu+3r3UNps3HuXl+ZS/t2x8I6PO0Ou91us9vd2vessKNzs2c5f7+9fVuO
t7Zzv2e+2XlsC9d5vHFs9ufm+Ojc3LD6jvu169pabxaujyp2nRcxXu4394V9w4itreq32odrq3px
2k9Ycir2sEPb1wd/w7Zkuz/MG55he+J/B3vHT/Ou9m16ePxzXzi9/ae73+//7O3H57Ul8iZuce2B
FgY4bUwlSudF+XB4edg6f+4Pob3dbedBv9ti49znu9lMMjFMxMbGBjrzr+7D9sV9OTzdud9ybNvO
/nbzc8sX0JWHnb17+dQxfC5W5OmwY91tjqzzwt7c/4js4zNT7eJKuY8siFfL/ry5x5JsXXvvbh6x
Q8e72cBcX6pvV+1r/Vx49kjyDArsz48Y7Dv7Gza3s3nu77ut/fSXZaZ7GNEbx73Z8hAb7O71J/iL
2uDaIyzOoMkY+xFpk8ftN8z7HaNwN9u1u2f3wXVuDges9f6V3YKxxuJzSuw2mxLzut0y5hw9+/kU
cL8xOdtX9/DwgMFm3Tw8+bb9lVW0ZU44JTZHduE3rPbRfrNlh93h4fD0++Dbv5/mL/358vAa2i+T
/dO3Dxg77NDDE7/+/s1qxObvnftnbCz/fdw/b573fzqY/P2z/cIpMti2b+/Yql9v7++/3h/3m8+H
4/7X8yMnhfPIceBsNs+u/eOWg2j/eOM+s0XtzfF4i80+7hl6l1F9G2Z6/ifDzeFKi5wt+zvO5bsb
Z7+5Z6u/vfHLM/88G4Vn9+bx2zcWovNrZUau73cK4U4Nsgl1jmBwxHBK3vCHtbu7czny2Pq24x7/
OuSclXVAKuiq0SQKc9psDBKhy2mWNhmOuwf2P1ttbnU+vUubXWT/nM96zCX74mDzRqzD9mk+lZlo
Jp6fnvjAwb7HIdjy0/zZw2F3z3/3zwyae3Qe3xwbhnU7n5rsqHt27uHNXdgfj2zIealv5zX4sJ3N
aWDvWUIMP9Z662KPb+ZpdPff7vB03P2Dy2euT4B6MhCw6s5l5bIEtkcm9Q2u8nQgOjR0fLHNyA/I
QueOTdE5hDSblRvj6Sz/3Qo4SrLmc7XSUsQ39+rCMxHOtonNWBuvFTQScEPy6g9T6YaxJXwInTC3
RwUzZQowEcC1yAXhtFeIUxBWH+DnbCtL3YbcV7dBAiz6o2MHY81cqQqsnujissJYak0KYmfcV6QG
8lcxLNNDUwwfK/n9qy+KBXqQSwju+dJtBmcuBg3U23CXqWBVAmuAfDiuoOe2cwtyZFsq++Dles9O
ryBvbaLVSr4D2ApFZcvYpJUpZQE9XoV4XSYf4RrT3A6h1Tuxhf30w01x8+OeYwGQ5oqwOBTkIhUh
2YtpKukKUHMZuZwQMmL0Rdfqec5XIQWXFoElg2GkgmZh/LVCz0whS4F6h3V0aMNI3+tc326JuFoP
fZWvFS+d762T9pZBpLHJqTnoaK/KpKnYp7AKkK3r9HDFabowW+SmqKafs8HcnhdD6KXmNIY5ut5W
UgadAy03ytQINE2vit99DGj0tjSg/51rz7mXg8lZeE8WZQBmHY2ljSgTugmwRN1TFuI5EAePrg7q
fMVAXewciiHEUeEgO6vB6tTWMxvQYjbiOsAOrEjehI1sQEdIaurjS1EnAQUEGyYwUganVkMSNC0W
BmJ7YyUmLhVC+n0Nc55tpX61ssFml+5//JC/RvF9U4t7SDcZRVVL9Eqb8ocASt6dCfD7C5qiKkj2
uPxSme236727tBrfN7mwiZ0aCsglUGuF/CEJr8rTtmHd+Cvb+WIrgHzR+SSngTz26RjWVhFUwJVQ
qQzJrsR5gc68mSkrifCLrbDY2czUwQGhOm2FFLxaBpZR2oSuZwnVXJ852fWVkMUle4GAjkpQCgQ5
IfLTVirLCCvYDUpbqKBNdUyUY44JSZk/U6qfXizsVfNv7GSGDnNI0lc/E5OOhAA0gU5WoiFetku6
9js58J9yKRsrB/KlAaRIG6oX1jp5ynnXvbsHkw8K/J7yX1C8goF+Xm26KvXhKxtqcfudlzlBHaB0
CrCt+SBZWNxAMEOqT7LKLhX4t+pM6R1tCqJNURT+LutzxS50bed5cbxTNEjAKJ7KKCmleG/Fipz3
F4zdrPcwU6nMTs9pfxGv42LZccpIWZMAJ6zVoD4ECkjRlRmU5m10urNp6a1mZC67J/972tJQ+2YA
JXkF11YQH8VE7rYlBWEveVfd+bowHKu6yDdUUktUbbagF8YYSlPDaaTGOrSjUK64QueWBoKJmQeb
UhkEtJXF8/Qj/pHQDSQsRLMHqelbqW7LDXWBbi/6MMOGVac/1W2TroHWzsd8prZ449qaMUpL92iU
lYF8ICfFoOQm6FD4ZSdllXfqYv/etbJYYmNXWJNfYrS51nVu6yey05cesquqD+fc9zzqPybfNa8e
+oUzy8BBOgS12ukMm0afKXiU8OSOZuUI1qA6ndp8jCzu71YAHEFWBqOCqC3O2SyXvbg2GuDYFGM/
5eZYbpS4Jp1DcfHPJqym7fXj4dI4whQxF/dqM8JyYRE8mC7CRONE0qOeaqeuNNGY8xAPNs10ph0e
rcYdfLzAFRux1u6in3oL22aZqyV0yFl1E/V5figCIBFRK1Q34JtUR4wjacX8nVt2WD7wNkGi48Cr
S9TmUMC7mVQZgxtK2rdGaId2I1tdtOszksyARYXm6/XhnYfv1CyAEaWaAdAanvWZfA90ixRl1H5p
d16duXpZViD2os4WsuHjbieuNB4MgDWgH2AvTtcntbMTTPxqgfJxm2xEZJG3Q6N93JlGQAfUELmX
mVJBXcwb5Ad5rspjYQtG0e+UWAUDGhmPYhmjsVatoYMu2JKT1uZV9O686n1ZrwcdayVSRSs5SmiA
N/TkahpXVsbsnyzmCbJIoLasDnK/S6wf+zhMggBhgqQT62NgCukuz1LxmKeauSkMvXsZkNeObRB0
wVrq+8JWQEKGbBX+NRfyJazSiAcTGACn/yQ01nNSavIDWcvWKWStPOSVDvMAzJvaSo8vrEyLuAsn
BEgF1s3igJgr2RtFou5DkzzILxVYOkHLBnYodmtIyksdfLsrI+LINWXJSmMW9VirfoFDFeSQJbdl
e6AEREOfzZL3jYfGuZ2UdbtiYS5MKSEO4g44IjPr4+Lsr4JSnhpkVW2l1WVo1wGUuH2Y10ctV9r7
Qc0jOzOt2inD7mPC9xjx+dCFaZU0PqUvcHCeLluNSqyiLLEoEOMVNkQWypZYTLeCFDybQVrheIUX
H81YPNWln+oNStVPrNkpbMB71200uVxxk71SGGvin2cbcW4L15QboEEs5w0a8G4jUgqlhlrRQLpg
gZmyy1aYXjtBBiv4QXs5twMTE1NGZOBMUAd+w8LsxXYWCIlHFxZ19UZM2vRQDm29cvJdGj5AtaoI
1wkHrbGwl03vZXmepjRVUmhP2ENwi2n8HuTiuOIcXho8tFPZAhIVuBScnS6HMjWDcJCLggp+EWyU
gK8b9EG5sqEvtDIfMxyNDB7g1cU1tvaNwCrDEBOmwVQgAl6BRSE1Pz5BONRzPG+GqVJCdtoX1FsK
tEy83O61DucSQ7XJBzN6pNJ/+v7htYBKFf2ZJdvOIXyQZ5SB4MfUqJWtt23iBsZgpYscQiIruZhL
Q/e+pfn1d6sbkoTSm8aosC29+2IambLJgDWvrLcz5wPxQMKTs/3D7pLiP21EaoYyzSUhtyUYcG/L
aCifU6XPD5avqZOd98Owuz5+CxrkNzNEuTXMbwCJ4UddXsOmMomSvqRF1bcYwFIK3CHLkHuwOjmx
A80L9hnVDZsx1Cwo10v5T2EUjrVGGU2g9PHT9ce5NMhMpA4NMvFZIBWn/UcGI22pRM5tA6lEF+W6
aEOI4PfHGwF5CgJP4/aJJTltREeoIqwL6iiHsJJhgO0jvXFr0Sr0lX1waTZB0BE2grgEDqvZurxb
Mp4aZ6IysjizKEP+OFCokOmFraR1+6wRxpXWLo0dIHQWD+WE6KouDpR2qPUBMqrCNoCI3cTdWB4K
rKj78cGDcgmeITCM2MSFnYK3rFJGH4sY1Wl1m7dBuhk0tNY+3ArDxiUKi8hELUcuznIhtsJg9lON
4D7pLdWRQi34aKgI/A8QPmJRsLARs5zn7938mBNyr8K89uNQSe/SkULPwstWqe/mRXviN87NgA+i
yJ/AsvpWv/aumVSfcg1OYDSrIHq5FUZT2UplcqQ2wIJQqbs3e+2pEKBfKgMDSo64OupWUaycL2f+
FQ8BGSnwSY1oyxlqcSoh/mn8BEdA72Rp0wxBnX1SByhVbrUWWiHogKwE9H5HueXKwrywDbgNgMWa
1e9wsxbbQMgDTWxTyqPHNFJiJxD10e2B6yqqrzpt7fH3x1fPjJBiSilelpandisbA1UrWBEVWlC7
r5Vqa6TT2k6YH/t0WsFnU9oPVBuc9lnpDzFnf6gMphVJCt9JTCM/jBly7apnBZvrHTofQZqa+e+4
ewPXX16osJW6WGmMYB5rISTqeVLC4wV25LNVK9qvoE97b2Wfz57NsnfsvDnSiPmCmOJ0b6BFrw1+
Cdy8yFLBVa1S+1K2/fSzbA3k46VM/kkYZLgpAiXfp5Vcv17v8flype4Vx4CbDp4kVu20+TQrqU/q
2xxexMp3E934lVTGq5YRoCqtLLVbdc2rPDefc4tcWsmmEWVV5tff7dK6D6NQlsrczgSZS2vZtnu2
yho3+GweF8MKSQLMEFSAzGfPwnzKlJZoat7k0ABClgjiPQy/ldOYqm5VeOqnMu6mEJw1Jbi2kSQU
GVwf1gtrFjg/7iw+INGjJZcMklSo+pHetoXEK7eaH4OJtzwpeMnrSolWGjsP8ZJ2ArtJ9StFDFi/
RWcVGa34vhHZ+Hr9CbsYv0ieFbudWiWSqyIM9RwrUIDbg9fXzRZaX8+wqWwqPweVusqoe2HkyceC
0UTPQ5pBo6fzKyd1U01lj7EvA7Zr1zY/ex1/PhMHCwI2L76rzS9S6a9p1F5YV2QhSBqRKWD76ot1
JaZWopUFK1kb1SR3Gt9Tpp3VIQO1MtyX5paLFxjUmZiQco3TDqZZFnkgTykQqVvvczdGCozlkuXd
NCGcYLuPLyTkZUgREOThz2I0G1hUA6GJc5vqDPFYSHl732eG4HZ63r9cb+qC8YMjlWZIKFL9tSx2
kzxVG42MfkH+5/2KGmn8bDYGjKVZkuxJaAZfr7d3YRyJ0YM6pkgKzYAl7CRRhTBtxxy7nhumK1DC
4lSVT0adz3x8ytCFJXc5d41o8WJthFQY+XUT5Yh0I6Jkq0Pbou0yZcpBkjNigdc7dsGmwkdDx7By
4hxwPF0g0QCjhd/CYy2lKSwyeVBHUEKS+HM86k5+NWPVibuSs2bl5nSpXcKNNKm8gUkWa6Vtegky
PIN2+4wIztCG6r08kmisYOT/3Odqfmt2gbDi3F2YRgAKuAAQSxK2W7KndEaHoL3gY+pgynO9jF1e
xCUU1QalXtcH9sIKhdUT4IA085cASj8d2EnpW6PrU+S3aoSKknaSdyNkn3sKzSMXGU1hhTLuUte4
Vs/pE+LFXBZP2ysRKCkHkwJ/yMf0gyxMsotSSv4Eb/6aoPe8AhfnFcxMsKrNnDuM5eIcVnXobhFp
y2xqr5J7tSJ8FKnIal8fwIutcO7O2pJE/94Okndnr5gWcaprWJMySlDq9ETzJqCW7MOxsLfSaDxR
grgadX+nw1YHpN70saCVRBsMByQ6wsBqRF7NRW1LLFdM5KVVQYRqvsfgVFBGe9qcKE561YbYLaFp
nlGxfEzzskedAe/FKKNyxZRcao0Y3wyhIkzMve60tSKDS0ChENeuxtI/ZmGlbCkjNA7iMBRzUWe7
0rsLU4ZFJhI9c+mQOl0EFiG8K6j0QQep74qCvGwgyp3r55K35kVcWOw0MQfGiNEiZzg/yLu1MRSq
RGkz+3jooEZ3U7ADrhHnZkj1n1c9X1+IF0aRQSQ1SaYd1Z1lY94gDVnjm4hWWdQ4ujxO+UdWqZpn
U4snUWrdqcHHrePMsYSvC0UK7vZiM09orcOSIGc2nNOeE6NJosqwCNQt5fvQNA72MEi9e72bl8YU
pxqSRCjgiDPNw/BuTIMmEopUoIDQqJOjTDZxk6SKb8eqvBZgX2tpPhvetaQXwMJABaEZ1zZhd8BU
N8kmG2PYSMK4YCqvd+zCUQNbFXf52TfhTFl0LG0qMwlqOEybYWoQpNaET5PuWW6p1eVGGJDtM8rQ
+/pvNDprcs/bgdvSotEqtXpIaBWkTnsGkTL5+HM66p8DyE+2ol4q274O1JU2L1zPMPx41eBTgS2o
i3GtzSmvI6WiBDQrJdsPsqNVDMnX0QuiP/JUSV+1VKxcTRCrg9wPayxa5770nBXChOJRz8QAi80v
qrkxKEmY2a0xSI+tnI12ElT+D8Er27vJFLxN7ZX1nVDUKyffudWZlys7BT+agMLyOIKd3Qob4pO2
JwMcIqXhbyIFmc3rE3puBWY+VuKQwMqIoy3P187I2jCkuNXGoQ5e/SnoYH+kbC/bqt6Qvzat5v+4
3uL5gM73XEJqsBchsbO0O0EDV6BY4UGkDZKTdhlm2iernWLfRvcy3GoKrH1G5oud7RVetIZauNT6
mxePyuHMGz6//m6TdkIuhpKKGypSuZq4MP5bLbH7nGrumQNEskNU0iEBGcQi3hMsln5f7/25kYBt
7q3cfY41ECk9bV8nI4GbjJGQh1g58OdHDD3OTkZDdfvhlgiREhkilfMWYD9tibuDbKFpAjuJZxmZ
m01mPyLwRk5/q3ezTvH15s53KXRrXCPwC5lTwgqnzdWRECMhWXOcyEn5iwPEjfsodqXYIwLXZPkO
tpXye9EbxS4aFfXL9dbPNwutE0oH8Iyi4BmRKmw4etzWtA5yLLqRCl20NYreP7wl51bgLcbx5XTW
F7aAHWKC0u7xEHt0hqJRve/MQTj8G11Bw41dD9oTsq/FQIL1g0yTRqC2KT4BSvdGktBit4YFu7Dz
CW6jVihTYo1zvfCiyJ9qaZ+1UM+LquZaJaWOlpT6B/B+w9E0G+HDLimQIXFOdhhUkp4hwmpfHvNy
niJBiJRNAmP3vUbcCz7zQf10fQgvrUWQl/AVzwFLcOmnQ5hGoch9a+TMN/r6IEal6hBMSF30oJND
UVfisSTf/qhVUfGdOrhiZStcsDG4cQwpUScA8UtssJZA1lmJON8ePMmyXRJR/KSaqKDY4mBUL7Is
aFBsq2H5oob+WK10/twvwMOihHVOG8PFukRM5cJUkFJOyKtNufidyQh1eDPZjA4k/kkN1DGOn3xh
gB7t+qhfMG00DL6AScbsLGP/TRjWpd9xCRilsnYEnvDQmVPwTTLaeMV3XWx3dh46taAKuQBgw/Hs
TicYUaYstdQxdMW+1lzJTOqdlHfRSoeWQb2/m0EQiygim355V6MePBVDRYFPjxxFYyVw6PuTsMnF
SHBKvRbvySfCx6gIn7zBG7Yl2U5ErJoPLuezx1hYBLUQ+wbnFhrdCoq5QTOqHY5hv8uNVIE6edrk
Ogw67GYCb4AZNx+a1rfWAfjN8tdEUongnI51lYd5GBmQ+Jq+3x61Uh83ot922zzs1tIMl6b1fVPz
vn53OOuTgp5b2oVua1kQ8iuJ6cpDna9M68LwvXXImgPDJt4cF5/59XetCF0QQ/0XBa4XVkZ/FEHB
es4sHVAdlBE9sGejaLwPenNzozP5zkwxw02KvOVpo8qolpWWo+nae8FMz6aU7hy5cq7P1YWuGcTz
EACVqMdBcPW0lZZiEU8gwORaw2hCci8hILtv4MST95Tr19QAGQUW/3qjC4Pz1jVSlzNSi7a5jJw2
mnuGF4TIkLjpIEYeCeCiDVFumOpeqhAlMQbLacyg63d+W5Jtv9742ZKZJcMJAnBBQIae0MVp41UH
06bgZaqjlY2/FytvdCDv9VZaWVh0FSZtQOK4UaRpUbJdwn3aJKSAJZclx4cerHNGlJogSBysjaAP
wqYeOa3TrMi2ijz5K+Z8YVXfmjZJPoOHk0mnqAtTZ0XQhMdRqjgS6jrSJ1kruvJL2DSyoCJfYtTN
SjbqUnvsC858fDng6os9GExqIntCITuwqXR20k+mC+0DKhHtVLnX5+5CU8TuZ20hAE7sw0XXCiq6
qhhIjeNx69h4ZTa5A+cyJq2sViZw4RHMowgKghQ7f2BDXhY6RrFeSkPb06tazG8CLyt2gjeljiwY
/lPTkeP3+jZyonRQbntF61cm8Wxfzs2TGsGpA7nDSj1dpbJgWfjAgeywSM2dMDVQH8HK73iioOAf
5OLKre58V0BiRQ6ag5icJjiJ0/YKH+HAyMOsyUms7uMk6zZliFTl9fk779VJK0uuuthSLKGMFc8h
o28gKqsjizaAvJPgQO06ZY18/VJzRGdncDaFFPTvtFNaRuw0NHXfxYihhbUt1GoMAwcKXiWBsjVD
4SjbjE0Sqtvr/bw0mgCHCAPg+hP4XoxmQKgRDL8sOIqZ69+DmDRmXn8QDsQkwXYCKJqIDhkgdvxp
75J8RFcI2nlnpDvfLdjOXbIYxUoE7rwrFEBAsCyCcZ+VCRdjGEErgNKDhaitTNZHM8N8I0CPe/jo
gNHKHCMiJUpgahmaqlHnCQpTiNxClfHMKHndhmK9th7OzYeOSeSKS4kmGdclFzKhem9USmTqhG7M
7QC63W3YS9F+8EjWX+/Q2RE3I5rwqRQuLxQLLY84eMuZtTCM3ZJSsT+muE1hh/TLbRlpg1ubuXD0
CaKunKuX+gcSAoVgwrO0P7/+zk+pJgbYLxnFKAxKUsZA2Ws5M+xBgIT4ev8uNcWO4nyZ6US5D542
pSVBF1L6RQZnUpqHIshTJ+9M6bsKwPDDm2mu3gODRER9Dust1rk4leFYtMjcF/2U76w6+bNS9DXo
wfl8sR5IR4D7n4/Npb2tFSQB0bOfF6Axfm7zaXInQQ1uqXut78SgSO6ySajWcmPnm+u01YWd8PQx
p2TLC11F6qZ9V4TNLq87eX99rs59EZKaRNA4NmdWzWVcELXhEE1nLiWC2Yaf0rhFRcoYMidVC/lG
QmsqtcPeQ+wuaLyV0N2lDnKIcbOFkY0YyKKDw1QXgjAM3Id0HbmaVo5v40ZciyRdbIWgNtl9or2U
kS0WY9QCt0X02zXkrtsqRR6DIVtVRzhf8txpMITwaxICgUj5tJXcENNMaoLIhXjUa3d5X9TydoLc
L93Ddds0KyZxXtbvkot0g+YoSIFAi1sUt8nT5jo/U0voHSPXm0p158fl9JhpYeJG1RyrstrOWlkm
F7YAUb9Zypm4Oe7xYq4CRL6Fzugj1zTwNppGImdlCLm556LSbDtw5bedUddrypwXhhV7DOiGVtFD
EBeT1wiz81V2ketz+Gy1LJoOXtgS0s25zK8VzV8YVJx/nZQcG49b1WJQrUwcDcsvI7duGj+n/AzX
zwF9YOpOqFt1sI/VPEw/bJYJNMLbNR9w0ISZC19OhTm1rts2dTOSoQ6xJe9F7xtlPyl598f1rX5h
J5C4YpsTKKaGdImgalqDLEDQpS44esPppE5zksn69e80QiSaOAelYMvrsCgVPni+JnUBQPcbRPJE
N+utNXHbs3VB+IRjjLwfMZsZ6Hq6/gcubyQXo9yltrx8TAi7u2Jd9btglPSv1zt0ZiBZ76g943qw
v+Ern0f13bmZVVk1g6tLFxVF5QXlmtg7hNNIkaube5VouZzcvRk46kxN+hr1raWsLBFSqGdTx/1p
ZkpHxhdPlSq704fgOhdT9BmXm1ETY+rAhUlJ5ORTl0y1Hzt6qtbpZOshsoHok5pVDSWxaKaiHjsS
qTuv3FihKKXS85QqY/AjhCDYUg89mojCl8DIiFB89cYYXsu9IXS18CtLI8EzHSEUPSGyw7jL4mgj
9r7oKU4wZl0puk1HujfaoedZKS/dUFhCjjpr0M/vD6ZS+V4aQdr8KTVi0X+dUEhQ7qsUyuBfyFA2
rQM9b4jWrZCHZWRHUhOlx7aIwqNoRHpEcizqxm9DkDUkyLPWryJjK6th1jqjFHe9ZZNhM6s7MZnZ
EpBVTMwvhHdk9Ub3u1r8ZdXUPn2OuRCi5gnXZS5lDiOTGm6XCFGb8fBoOxyLKkqRDZXbrH+WRkGn
XDJvIs9zUU40YycaG6v6PKhKFT1UuSYo+8SyPAKE9CXXvpfJ2CqTi7bpYGj7qpz8Sdk0XTQIjYNM
JWqt+yqohX7XpECt7Bqffwg20ojopuykVmmhgjkWnujmgaeMT3k7SdmvpMh0Odw1MAV+LWuus52b
VHkh3IOXzb37JrQmwM6tVIdcVLqaR9VBlnxDDVKkqFWZsmx6LvQCTKvlQx2xGSBVbZzW0JLosZ55
aFJXUITW+qp5o1G/IuiQBK1DkClrn+s8Iuhqd1mUVAFXWc+S9oEiN8OTHg5NzC3Cn9qSfGUkCmpk
J3LVTl/1wUj8z6FmdqWwhUGg75JDgp5D8GgEbdF16GTitT32aIWhB9Ekfj9GKKTiR+V2OOpD/hXh
VVXk3pWhbog6tNJ7A3S+2iQ8mrXiJ3+onNiy76SCYPq1O/VVJJtk/EWtfc71QNR+y9Ok+jFB6boM
RCfwOwNNIuiNK6lG17SE99L9Pxydx3bkuBJEvwjn0IBuS5aRd61WS73hkTRqGpCgJwF+/bv1drMY
dVXRJDIjIiOKpNsKPp4XOXmtc9uiWV/6MN7Ptgi0/ogDRSZxil6itJwtzRJtf6mVq+ek8yLV/jQs
MTLIs5gSO/mpV5OcU2SqmP1lTAlh8/KfadQekaZ1Hk6sLQhrXec9lnaf2FmXZh/XjKyrwX70ZbK7
N5jDy/231ONS/PKTfNavbLea5hAkudgy1iL2KI2dOdeHtausc99i6cTCP2D8/tYI1CPzAQtdPnzc
hujO2jqUb3MdL/spzjsqUIbsbiqdA6tEbiGuBtvAvKZ6kNZ+aNnyop5ax2LTkEbK2ZGI6Fro0bn1
R6/tk+xCgSfOoZxFOa1Hp4yBAdPdU3ABt4tgkzPJ3LVd9v+CUsBiHfJyQgWUup11OnlCIqRjNuZc
sVs3rZ1dbx8oLEVdpGyV5/rO8wqBShWfH2TJqe3iQn0Gw0hAShYVzu68hGWPeQJbOzZPLukPSGSW
lAIbLN9tbeuyTIVXJOOSXfQQ03QTuc0g5wfVOUEzXo9zU/bLeTSsBk/ZylAQhYfeD/PgTvt12C54
F1WlLq9nqnWNRtpN5j718bAJMk8KfLqzatni3rve/Zby9TtvArssl1yOQSXHSSfR5v4e847Zh+6O
QJH6wkmK6P6SYmtuY0RDk3fsix0H7S2xhHpPk8UW6JCIrR6f8IW2w9WAnwce2W47d5h5J4G3Jf/F
rQfncZprG/7DIn2Lbl1HTc5fgr2m7rWN2MhH9YdYCeEhi6Tdf55PTU69lW4h20y1rrdOiHPhq2VA
Xt7wNB5JVGmK0LudYvyoMsqX8xXNLQZH1WL76zHfm/MW5C4mEcStuGlYbMV9mHvlY8LmwclrEvUI
r9bD97RRMgWvcRW06gjcNBrvYtfclY8hPr8s7/b+IMW754N9f/ObKv99DusJWGARIjnztaAc3FIt
NkOH0Phn5NZOcztZnQeHcKNNz1SdeMO7v3gxQTyCeLr+TgQqaV48VTXDncsJnD8NsjL2jnrXv+/S
teVboZMh/472Km6fCRaPo+d5cPbkHS3Q0J2mTlTRoXT71Z7pVe2crkYjGj0Oos1/umRyxydkq1V7
MkVlki8e2Y5nLneRuzyPoaf1f0ku65DFwpHrcOz2lRzkSq6g06noRo+nmmfEMYT4tdBTQts5/EXs
5rDflKKWrPZLkzfqLS/i2dFXcsO1nfSdYCyMe2UYFHKT7Vtcj//W2G4O/uVy0MRdz65cyNyehfS+
vNEQ08QGvTbhfmBDY52aDCekojBpkpRVwK5GV15UqWPpD2bKQqsH/RMtrUPOc0f8GtuyZeHNyecg
a6d/I2mmregYOh70MkUZtodepjrrByhT3KWdNYU0NuM5jteGHXR4j+G+EgFeFwhlsAyKu0u+D9KD
aflo0YWOKTtU1UJpdJWbKXQgaCzdTkAkma5CVuSoSsZvpoA4fcs30f5X6J68gkE2qwIN7t03l3jl
OPN5Fv0sGoqx/Z6WPX5B4MWJnbROaZ5DTUJZwfuV36nSL3VG9RneYxfilwN2VR9knw8vje3q/8Iq
mNurvjP+M9nf4TOLpwXZTRwLH0XsjoY9xym80dtQLr/oFC7BxWWQtOdhx9zijKFJPh+dKJcm87tk
DK72yUHWgty3fevciJtld3E9EuzpHsBGSyctexwPMoR42BEEQ9PUpzoM8jumG0sMaNvsn5Xg/L7u
Z2+Qx76cNiTY80xs6uCqU0jSjDxJRxdnhg9cQ3qregdRW052QN/qzslWROOHEfZiOW/8jg8fLWaT
DTlnTBaolZuCyT3OQCuqViK4x21R11O1RjaVa4x2DLe4pMBByGzrobJiMjcFthcWx3MdXal2nA2W
NVvsHhzBMZS6l4/Kls5TaD5cMjSz0e1CcfCNZ/DzXoryhXLn/Zn8Tq+pR6b5b1lHxW9yu/J/JczO
sztif8IVEcI5lVUHj+REo8P70NXJlibxRLOKcUwf3vUE2avnrtv1dPbkVPfXpmNH57T4s2d+KzbN
hwNhaqJK62DaoIE6Hs1wSlp5zG3sEPrJ3zxe7gNIuCV/Ppvz3PMyepQuOsidXgRdom05ROqoXdNQ
L95nsgXt7SXpyhxQNlf8BsfM/rkS+8BW+V7VfztuTZVVW4M7P5vfAd9WIykKgl4j+2uVlzHstKda
NvwnMCw9eKFIbEv92i3eRlXX+ZUs8s1LIzoVJBh1nHRZ4jb9o2rCuDxFXo2nTTIt4Xzyu8mB0k92
laTdPnU2K1eUvakI3FLy6rdOcNyXtn/ZoqkNfrWqqN1sC0U9p62JesLMy8GY+yAqSGfrCz8pMl1s
kXvouJ/9w7A73lVX1G1w3fmNyfkjIekuo4VQKZ/NoDWdo5liNu2VbE66XcWjh7Sq+3I7RQp5TM1M
h9AsxaEsBv5ZX0WJOq7JSscXRlVQoBTX0W3S1JE80+PGYkmbRKsfMu/N9hNivPLeNj3nSV1WlX/Q
U5KMJ6JwHH6LO+mMbkniyL0h97jJzRi8eYGd4hudsweQlf5avOxRoYnvRHl/a9ac5nLdyHjO1r1P
POLLZGEyjKcSbBdLUz3ZwfP+TjIp76qma2U6O35BMkyc1FWm85XCuO2u/D16jv0riJpKCAqVlfvi
LTOWBQESh/ZdjcMKNqamedEPvJZ2x2zRcPKFeeWIp5K+9nVfBNYuTudVtx0BBwRo4PxNw686VRyK
oox9Yk7ZXD3tS7lNPKo6eVlZN6mPuanmPC3gqMurahNDeFJIdVS6ssYUkfqXAwfvIm/LtOyM+y43
cRFEsc1ZnwAhp2Pir6hBc1PmZwLCHXyIgqJoz4J+uv9T1v6W9nFEON9ULNQumA0SotONFcn2amTf
9QnszWsO8Eerez1Es8uGmGBm4f0KK7GeMTg39ZWW8djf0qswtSluS429X8K/49RLMB0mI1mHZ4Gl
/AOt3/547l78V/bd9h/2L+XnVqjmTgdo804+U/rTXi/qVeeiMQeHB+p98bUznR3l69dRCYea2bq7
f4pM2NAUOHkiDgENhX8OXeOqa79pp1d49qDYM+Z9prd91v7LyI6dPbKB1B/KvA45CwSnVoaMF3+s
vJFxRTOoGVDXxg+fYOUxp9hZZkpOaPSd8SSiMTK/a53E6nqWinZ4Xp3ouDcr51A6Vdqfjz1+dVUa
ClF+1AWb8ymiNad9rRe7TYe1HXL/TCnu7hFRkPta+3vI2s2ShKnca7wCEFIk/5zRM/+cWST/Jhkw
2a51PthscZYA0jKeOM8Q2JEcJt3WO+YB4zm6l4thpHHb4XPbNjZditJvVTolu/8NWcIMNCeuokUW
4+84j7qvVlvh3/hsp59dJ4yrDDh7HPDiAAU+sbmi+qwOcrQnZTm4b2uXr5cUs734G+p+ewh3mX8m
sxXPi+8tz4lINnXu6XiQT84BW8VRC+l0rOp6OG2ynapj4po4T8ulsvfb0Bjn1MjNfEVYkqo0EHb+
rn18EnB60X54IO4tOjfOuDoAN8X+OTlyZVW+j7W5WtXkf22bXCJ2emz32VM8CDxc4vreqz3nn7e0
28MqwMFP/jCFn6SH1q9lgEsGK43NdLOE5Fzx2i7Ud4vGZ71qEOHaw7BV7T8zOOJLT6b2qG/W/qq6
GVuWqdub8rGuBglt2q76x20mEng2myh1tEI2DcrNZrkVrelHBgQ7/CtCmf+1fl88LxzhTwTdzh/l
HMRtunLVvqNhHm9NO7j0+pp7nuLBQuZvowR9YNOQap0tckK24EjbkEVQlstDMjKGp7VRM1OVLS9j
QhxUT67XGn3qnSoAkXdxNDqtk12XtB6qIDrDXLof4ayCEH+SSTzKMeB191i7jACqmOEJDzK8yTIy
EVMpSoIYtknY5Lj5hhUOZUx3s8P5yhP5y8V+9IYZ2nOW83yOaq51msztHGbd4i0ENE4RD1m+SvmY
D3H5hvKied28BRyIwW+ZUr9PBifNcWAI0zaMzQsJ6cHP2iXN/TZVU3FjSuHLYxLTxJxG08ZzppYL
o+LkbnHtXmIXT8YkyStnelcd1qDStzUb3vP12DXhX3Kyxb2pxR6cXMI1/xQ0rMtNVIzJS5nk1rD7
qNgxAGMJ8syWw3CMXROpq8GVuiZRqZf/xYNvEAHpvLmV+7i/yW3p52wMplBjeUT0bWq5M+cWKpIU
v7Xc3/PCWHNHtQjaU+Ip79jKeN6yAckE7WxfMNzl/Hiujk3sO0O3/xqQAf9LjSz6ptU8BF5aCHqA
g6es86+pCFBi3e9SwkGvwtO4Vn2UsUUzP0WzXTHvxduBC7BvYbazlvWIr5tvsrLfQ4LPYxEOR9I8
2yATjXSug3XjZyYsQeAF2W5RlPI+y28Yvvy308vpj0RO/xeawN4WzVITz1Q2yZ94W7v/QAKbp3Hp
26862P3rjp85ZrDkjL8Glgi3DDT/6OC2JL/29dTEfO5ieaJEPm/H3PFXL3VlPnBlqRngIF4wvTSY
ezDse6giqJ7R8LQypW4pRr61e0vsbfB3tVNwH4X1+NlUSv7xIyi0dJLN/KUmnKdS04B/ZlPbhS1l
r268dFym+BOGmSZ5KZPibg8GM6aWi3hPmIdTsVpllrt+KWhSHHdxD5YIrI61rkGEqWXu+BBIsz7i
KpR8b69nJQThRneWfZ2r1K6jYQRirZThf6+64Uzu/Hafx5dgkBAqdk6H0ouKbCq7eDnSNVmdyWmv
35Hp50/eEm5r2jIf7VlbXLq2Qa7dlSYjCy/cPoy6rPBZ2L+JRzt+equVr+GeSGq32PVzp+f4T1D4
rr1OVKFe+7nuvmck1vfYR3T2VIVVYtIOF4x3xwCkph4nMMv/1eC+NKvmCMhLrDMpsWH0bLQT/Vn8
nlEOFbF8K9eVo2PrLFs/BCya5mZ2av+2mRiS6X39bjn42hXvl6B2LOK4GgykscTMaaJruWt3PU9p
L5thTXnFwy8htqY4lsOG+VHNRJw1hVKP2meeAAeCUz43Q17fjTtGCedcJO51PJElW7RS36Bfp4tp
VloMlwjfV5DlaDggQ863zMQiLg9x0COgJ6qQEiXZm7+vIJu+t2ZOwtM8d94pCFc6ej3Xe5V54zh9
OMOWPIWI+9DaayxJUhW0zZgl+D/eQmV2QQrxVv0qWjX3WT9rr8GUdaX3ijGO8lPSXdtfSyKiLWu3
3t+zWbrmThIUl3AUkv8a48QbpW1PfP3Jjxf3xD3udzo3Vp1bbxIfiItYd2fp3ZsOQRNMdw3bcduV
giV6jcQ2ljc4R3I4lrTVZUotEldJ6Zj17BR9FB3GIGZLPSgoMhKw7CZ3m/1xmpuB3ClTqlur7Rgw
gAXWTxNhp8dqCznVdFRAYzbLqK+qCKLouKM8fA/yfv8cEuMMB+6hulvM7LmHZJt4uBuixP7MQvVf
SdvIIgvpUL4hGex9HW0zoXT+qh9mY0Xz5GDFMBcvSQ8IfDCdP5PMky/V+OH6tqXtqBa5PMjcK8JD
rOPBfqldOFOq1cxbIOKZu+DQqjMZTr7yzxcBACvO1Zh8h0E16uMwTvv2seWL+yuGOLzkjJe8OPu6
vHftlny3S9eUp9jV+g3zdPln6UQ9Zpsv2g+n4tRNHSbu37uoE4yXwqQ7uWPIU5qEy9YcxbQk8dEs
eV9djWDdU+pp6e53BIzTs+yMxb9COQEvusbDGcAHwG4OVa8IKcSutDPHOK47Bczht7+UwTgB+/Rd
i9SMpfmYZU0bSiqljo5tw5c5dOvAR5t4iKaDs1tzT/M8MMvaxg7km9PtHtnOb1swtX74FHYN4+K7
2S+QgnWG4TmuRRwfPex6aDa2wW7ZXgUaZCpaZicT1uwdh0o/9lkHp/3Ps5GD9S/3ofKugmTr/w75
gtNpHi2Dn4ExM9bYyF9AekTY9TeT9ESDTafvgw5hrgdKPPZlm+l9D56WelN36yUR+mDmjVGo2JHt
ZaUZMZIvx7nfTp5Hj4ECpkAG3PbtqCBojH6px8Vz+N/X7sH1a/o2W+9Oe9pBfSUp1lX43DaoBlJj
lx7ETbXRA7Z0fpTOfbj8x0K8WVLAEKc/hNzm/tCOgoDxsU+Kp9VijJMClCjnvKLa3Q6BwaETHJo4
Sx4dT943eT69QKq0zPa2I4iN8t18VkYulGk83Pjzim46Fbm7vnq7TB771szmjFy/fpp04XqHAI+I
5znBwBFP7xnXdx1uHnSVWy50As7kueK0JEBGb21ZF2g86oJw367T1X6vpGJUCzgG2zSel8Ac+11g
3imafWtuqzF2r8a+n9e0h/9/LXmqZpQ1TVyCVUjyULeu4oWq0MoUqUHuxSAaBsWZUPh4P2BO3ENl
5vVMHh3G43kWLrn5lLqZnXPJlHoNpuo/dtEW/iv9RC7UrWK22cQDFKVB0+zOSe2FIgM099bXLRCt
SF23shPeGLKJIGGqqCVfskfwbfHGMjGiC3/fgHnRw6qHDQ+1IIOn3Qa6/S2+hyQaf+dI5BwIf6AQ
/Gy3HdTPnSECqm3YRWbzCf2oW3E2Na5svkRZ7YCSMlGvOQx9f2wjkdhMMB88Jaamc2K7aCxTx5l2
cGbbqOvc99jrnQ20TEpwIGujEZ3rmC1wfC13cu8YAIwkAj6oe/krGV3mapelS/JPpQuEMbgLjdCy
qHRWMZyUjeb+aaloeQ94cqvrVpX0GGsh1uGwbuX65eXWIcvZ2/q7WrWNe+3NuXgdd0mQKovGbRrM
eQLC6pCHeGxh++73jqxQsNNg/v1/kiFN1qT/8ZbRPAqdz28i74bmmIxD/RP4l0DKfjX712bF+Ohb
Xf4MHRYeDAd+/thbHVKC8s57WxuJZ+8K+nQVeZ33nS+UPH4qzxi86L4cFqPHv5EWAPP7vuK4tcRl
w0oyVi74tdXBkXNOPsKgTS+MqjsJ7UVg3xFJi78aZoKDLCnNlDaLK+p7HEvhk4p5WH/1Ni4tev+d
6IPei8af0cGzhW49/BEYOToZw2j84HlbDdI7mum3MC2ddTkvzn1TXyqNKcv8WXN8ztk2u+st5Ajb
twiZI5Hm1eSG9ybYZQg10zbPxrX0u3ykfvSMCLE2XDnv4milWI1R6LwMsa6H2ymPPAPB1BIvWkQN
MCU22rF3tQwSq6wAh5XgMLva/uMKXYoVrabKeuDUN3crAUvVwrSVBhLYo8CaJLjiEHTBtdscItzb
2+5ZXZwGTon27B1lz9eMH7T3aRiL7l8uSC7OtCkHRuHV715qk0xbBl9eTadEakxfPFO5zyMtiJOF
qHyeJtr/kXIQl5BPrI8sbMYbZ6TJLgwO8Hnbr6mi1rGetFaRvZZsBP7EQV3LtHUX2WY8JPZ9XWrx
Wrj1WEEFj+OnVjlo7UqYnEoXs/ZPIfak3yMnzyNIs/uEZ2/nPQ1o4XMgu1YRv3FhiE2t3fFPDvLn
nGvfLk+t407tbR7O+54OvF7hiWVE+L9aXEyPL37Dx3aa6OX9uEoq1DyTqDIktuWXVmCzLFGODLRi
VAqaqFflk8c27HIc53U8FvkExW+Q8nF9rUdTMTZO+KxcpQYudUGv0KEG/XIUxPRRT5TizNaGJzbu
nOjf7Dv2RdplnW77OOTIsezcuFm0BuYTHDyS2YQI+RxifVteVxJ5/OWYwxOz7zuf9q8rwO2wofHy
DFh3f6/N6n5Y1cRuunpK3LL03v2E0QbwjNEzhqs1FPCfpYnWKG2cFg4/KKLhup0E/3I7rgMtrYya
IBtUHPyD9whgO1ARXMjilp0rLSfGLIzjnW+wE2BxTVFbMwV96N3ZsXV+N0IO3lGQWVhlW9XEFxw5
h4yPSvDfA15y3YvafPtlUHJ98INIaWHYaPQxYjskzOSwTvN5wz/9BsDH2dKOR+gX3ZJuDoWfCyfr
4l34Z+vO/ocT6OoNlWr5dwGb/cDO0y3P8NTtGxntwc+4d6VJaXocMH+4ua++G+S9SeJhG4/Bmrjf
CMf7nVD5GhMA0iikunZUs/3RxHcFN16p8/EwowbhQWax8x/voxlADwd44mptLC0eypvhGCpR9sdp
rOTthNsEdJPR8if3W5AAt4vzQzlu4XaKqh01YbUEjmBi6MRU3BdB3fKbYQZEZnhe7albFr/JWu7d
jXY7By6Zhcwf1W/zc693mlqRT3mQWeBq/xjowNRZ7zS+c7vnzZinGBORE+8ZGCFdxN58qhlgXyIl
3D5LAiHsdTWW3ityWJwBHLekN4g6PFy62QWdKS59QFrkef/YaL9vKO6b/iVG6DFOaRI/0t3to2dn
CtfitIm5/Rv1dEdZpQGr00YUAeeZ1/Sv82CC/9i5AJ/RaulIYZ41yxfvEidD99631tvv1EhYROqr
HLRpLYLoEa1urw4x5/AO1R4PFCURLKzXrbhDnAoCXJpz3gxRfetRPkCey2F2j2RVVq+1KixwT7CJ
6tihS5LAeR6wcj+He+bZBfWwq3b1xl5X2KYtfhYFfz7uh1B7O0ndlYHjWDhpfiZMdOUBxse9Cbc2
V3hYJuFNqGJhAPQ386vkUr71+86SsamTqsuEovZla+mVWA7rbuhPQELF01Re/DmaLXTfhFMuf9j3
4PXTS44Axba9mQ6lJAs8K0SPFEPmsXc91bx/n+gEKJAy0hBdnk+xVbRZvJzaG/vUrYAYMDdBHIlv
4sQQW4XDTDZQ6/rnZsb3jdMgyo/SMESkUtnkpNdZ1HeB3fIwjY1jKnK/cSbKGg2gehXbMPjpg6H8
oykpJRchWq47l5boEKOBki+7apY7K52uuqM7C++23on0mRDntcqCoEVUQ+cAWuO6qzse2tUTADB7
wcNTBkH3sdqFHzL4VfHcMnT9McwErPiIDoODPe7z3youess25R5FGcA/NABU73jb97QppxZMXWUN
GbgL67P++OAuW/ctGhFUt8YLgyu2r5fvcG2Co+OVy/AAdA/nNbMUaSlKQ/gvWdvqPwu3+tOAvr7J
PkQ6kfc4+hD7XNC9zQOt+aFae/k4I/dAIQYHi4/Sag2UwypVZj1syDHd3MbPqO4ogksJWs5JMkdj
Vqtq4lZsEY/+HPdaprqc5FuC9OizbFzz5gxRvKStp82nxiTaPdTlKp7pJ3YUKgNfPorb31Iu45sy
nZOk1Gq3ZgcK3QnKMTnStNiir7A8CvXO7LZPc1phAAPUgIM8MFcfjXHqLkZ+Bu4sf/tOtDxLwYCa
TvE6fXtOoelHGIL6Qw6ted3yA2np8sW/rWhJw6yp1qlDs4JvNWafPsa0a4/Igle/7c+cheVXJLdg
xl7a7j4+T0MVHqQIouqQcwHdDFluxLua8xxkledXyJbxDIM/7xFspZeazNIKN1imI7FSdzoG7oSR
U/0bBlPNf8qsY4cKf28edUPnebRr0UNrQe+2h6RepTmZGlp7MGE7ZDZSkl+WsyV63HMOGLjx2Pzt
laM+GQjY465asb96rnXYWhHD9ioLW794dnUBjdwNFo7jo+sz9Bow0008d4/rnA8PrfT836Nm0n8G
dvJlNqC8+mvZrPsoOtv+mkJFi40CvEYTVuX+WxnYjg18W/kPApq7vOp0MXyWa3dRIDKDqHTDxm0+
L45WIl2XhPNC2KWGToJMfA1DRC11ic1lug16/llZuPgbMoIW9Bs+76dPk0A3AceVHLtwq+ZsmPbi
tzu7iIl6GJ1LqkYJXRF0G9e5arGfTpfFc5+Nv5nnlnCyHuhS1p8o6hhC7Lz+Z1AWt2k5XZ7iaZJV
d7X3Sr93EMI80EljqkwADDgp3EGZpIBOQFF7qMr7cu51lI3SGzmHN/7oNJRyKYn3KAHHG0fY5kq2
OcKhqTDzczHlSCzqi9A+lXIrLXq0RbwzmzePfgDUzZWvxWM/zsUT6zSY5+aulteeO4MBjxeJEi9c
EGAQqbolPkSAam+Aiv2HU2xecIycBlx2HSv3Ac2kDjP2SgCumNdCWOnajWxGnUW8Qeuln+1CRMxB
DD43vJyhkg+8Amx5FCj23kXp9+bgl9a52gT0OzW8MJ9xH+SvAV0M1ykUy5fr77D8LMRXxMy4gWVQ
F1v55uZVkN9gybo9ahLRmxOvAoUNaR5nZReQhQwDuw4Fnbs/gje1fchRYbvxTkhqSxrNxawOcyOH
PRWhzR/Zt1hfVi+ev1Y5y/HKxTPkVjdQ8XRuXQ4tKYNPcLyN8heNxVXns2EPFlt1Z2cbUPYYKfpb
fuqEtCHySJS3rFz9VDw/fAIe7qfJacN/vSyb8CjGVX9eygNTGpwHXt50EtdRblpsDeFLP4Z4c9l3
KP1Cc0KJGHgGjOKhGVkuQB4T5g971JDotwPEoUUo9249JHlX9LREsrrZAw2C3efo1AEwUH+cBmHV
g0o6Ds92aDePx2f0b1QA54TnjdM1zFChenFmU39v3R79LdGDI8gsfefPtA8MRUGD6440JWqbwnPY
MSwWJ6ctD1f/D09hfYcU/9vkUzNkvu7p9qKK/jzaYw9HSN04V7XXo2cyOyQnBbseymMd07Knq2AS
TWvoOsRGyeZdI8op4yNOd2QzhVr4nxoxHNXK5xiu9epcldPAKwHwnzxNXu8/9SDQ+pBv/vYxeJya
PHxy+/I0cUNprerwdp3QfqU66aq3zUKXgUltwT072BtPOOLK8rgg7Bvxhuol03ykYDHC0XVuuHEj
Wg1lxKtKTIGQ7SJA7AISh87rsFYU3Fx/jCyRvm/+1D1opzL+Vd30zkkLM8szxXVQWTR3cylRTQAJ
EgcEntCsN0rDf7oXJhFNXZxGbJSuVyYJWviGtgonKpAH2EtQCosOeOVDb6++4n3iJuQjOqY5CCE+
1vhebRWJZpMPPH7PUhnogTYqjMiWGdHnAkuAVnBulPNx7aPGP5EUBKRdL/743tXe9rNpziAcuWCc
D/Vsh19R4ormDqFvdVtTLdos2i5TFRwzXwK5TFWkEb3XOz6k4patRWjsaN/qT1nK7QeOj08d1aSS
A7hVEz+OsgUQJuFwZx7A/xbWVcfB+Ic9uD64LYOu+o3oYJ5puNZ+QTJTCTQjhlUWlY09CqyrAkht
umOddrpfEZovWQzctV+RkNhX5SNcq/FeUVjsXzReK3p4E8l8epsLxSrIccSCK7oWUPmfuHxv76bw
zXKGk4+7Q8JUjMZiEbhDMl8DbhfRLj4SLNGw7YrD5KFcVFKiBitjmuuu+zVB4yOscirnSyCP+B9n
59UcOXKl7b+imHto4c3GShcAypBNb9rdINjdbHjv8eu/B5zRtyxURWE5IYUiRj3NZCYyT5485zWZ
O4Wx5m0Ah1hAo3iapq5agxGi0z0fALUdESuUM7MrHZM7RSfDNkCa0emznpq8NO+nVulFmpUT04Sh
XO5A2vbXU1dPlN8mIoNLY6R98AFNt/SHpLikpmnGn0PkERS3zfMK1R9QgCSZcTpSK641Qk4lxTz6
TYAhEpCxpmnApQhBTItBYNvQv0XGMS4mw9uX1JZDRIpIcJ1clGkZ0oLL9C2yYwXaTEipmVsq9zF3
kyLTmlOBkaMZV008l7Oqk2laKYL/SPLYd5sABdVLxGQkKixiJgg8jmu2bz+IqCqUUTp6djwS3ukj
UvC5QBWcxzSAEwNs1xRJL1osx/CHM2Q0UVvt4sFNlU79FUwZMVAIcaOxBSWlRmtFYIDtlmD9UCVl
8gwwUSk2vOqHz50fpMGFQOJNbyMslHvDl1HYGqSCHdnoWSPRNZSk657k5qWMOvMRuWAL8BFuRd4m
sSYonZMiNzeVGcrfg1w2NDeKBvFi0vy8uK2svLrvx0wTwW6YINjzObVPPSWuHFVsQYWRkQswrzO9
/pIFCe/cCFlQgjwgTs+lMq7eEw7oIcExA5KrZIkgAH4T2jvC1NQ5ShSDcSwiFI368u0eUBurs3Mx
b64JjfSJwRF5X2FiJPsRZdXBBfBAexCYT/lthB9XuyWAt/IS3xTxtz9kprITBWp8DmUCiatE1HGQ
JLgI5kbqFZ6fCI83v1JfrnsS6tj/jMZudz8GVccNU+j+S9mM42/fAGa3jSsr/mFxSVcbnYNFJ6KM
zBIJmsgAFzqScjrseJrdaiBwbmAxkPjx9I5/UqPPXvLCCHtbQhr+M11cajR93YzXed5bL2i/gOah
Y6yVdAGmCMiyIpi/kiidfoS8rZiVlIBpa1OjU50ojLRmbudpnSOGRvI9RNsV4x5pgm6vUqmj6xnO
nI66swCLZvmUAj4RRT6+T9vusu5HubFFQ+41zoEqBKCMIr/amIUF7Jq7BUsl01cn36EhW97gPCaO
riHq4pXmZ5gNhFKf5Dvyx/hLmROVSeKAHrVyQegH8Jj+BG4a3cFrbcAZhnIqbECEe3cN8SlwSPMl
nmlh3j7KYMWfC3o3T5pOH0HldrxK80R5iBJFze7LqG+R2rHCbtzLZjc81kFdI4M6VQoyQEXSeLsx
V6KHtlBqKk/9CGllFCeqjeQuiKZOshmbG15Jgr4J1Zzn4lCXeuXKDadm4zfhQHy0+iq7yNRBbqHj
9qppUVvViA+a0vDHAXSen0U4FYKD1lqOokEkjdEPMwc4sUMio/OuO944ALpwqn8YwM29qjwN+NTS
LOaS+dTaPTUATjaCgAHe0IjJj74avCePTP8XolBzmXUcepVAQA64gYqjfIMPAtIjhR70rQwHLvKq
kaxdmfQxXVYYQul+AN/5wFulwNg4kmvg8xrkoF6aSsmpE5iIdizLSQLChCKJ63nQZMgjDeOO2jTZ
pgYr4FNUAb9zQywmTZoHLdcT4BrlszyW4Y/BBNnrJIlBlgv7ryqdUjS9uyxSwRmR+ZPk0nYN4m2u
pPqjkMoAeVpEQ+5qQWompzS9trehv4FmKgwxf4qNcPxutrr0qNPQEjeSN4mCG1gWzQm8ofzQiauU
1DQRlOxeMhvzAffG/Jso1BqApTz3ZYd4SPkQd7jsCkqakMFrrpQX9OQBfALHTS8qiFfdRkL3vXH4
fcQnD87z5TT1ORgRCqi/6jj0v8lU00DUlkMa0olli9mykgojSMFuxl0CcAMcAAT+i5eNgeqCSJpo
wxtmsQNhz99UwNbl3Ht030iOgeTbrYJO2savGuOmiTRhIFQnkkbtL4q+VkUcPllebN3RNqTi0nve
JMwFriG3TV2A2jKEKun+SGR7IWngqSGDsrSbHLKDDbHK+6EHlCq2tVVGqjuChbDAeTXjpTrpKVoX
4nzDRGKZhBu1CyjLJiA6lI2Umsbt/O7UCCrtdFHntV85XttR20O/Sb6qu0l99mOimI3AZYgDEc+S
rVkVpDOIN1e/ewh/V2GZNrLbVSL98tCEVcBKsyEdrSn9xO6mUfgKAZFvPIxIopvhJD0pg4FUSwnu
UqY0Ropm93EuQ7yJM+u+ib1Js3msByQNniRxIERZeO5DZXr2wq6VAITPdWbE4NoXNaqV0pl66jDO
hAOFN+sKjjTcqBndpWPhC8BneVbbo2JI19DFqhvT8gEcG1JKZu+rRoNZlFX0A5Ge9rxcj7R6pyHu
vS1AUdXfJ1Jt3QtZgIqGZdGx/6R0Pd0M2uG16xH2aygW3PUXcqRagl03eCk3WSXwFm1ou294rGYR
NMQoz+/lUQIWAGashkTjifS74Mi1m3IIxsKtxEFSHXOCAu0MYtu+dEov9Ju+raRoawVWzJkKLJ1M
CwDqBHzO9yNXoiQY/hp8CjObdhKkzklzCPAkZmMM5MIq5fAS/TErve670LzTwjgpXaWbEmhaORi7
Wyg/NLVbeAosRqmkv6Q4k+rtGEze4I4DJautH5AYuxKrWLkTQZzcIqJLxcImhSBRFZK9h7A0yCVK
rC8EgJ4dScjIWX1NsgFD9RDex0PejCi8zDYA1xgiNF/BzKo0IfNavy41+s6OMo0F0GKziNBiVD0J
5C2RyxZopNxIngTkZaCSChKvB5btJvCHfuVeMT7niRTdqqDSxRkwSO2YaqzBQzQvfptex+OPui61
QqqHZFyRRsOmMRLxOxlf3zg8UTJS0K4yb6VCKaWdp5rTd1/oxWsopp34CTKZ8qvXJGUuziTAM/ES
8i8oDAcT/VExu4VcoEhg+JU2oM2OwYEDCIgTZQyReB9gehA7uSrywTpR1J7auqKtXLY67d1YrK2L
UfCbftfzvR8nbvBhr1LNuIiontw3SkcNCY2z9gpABLdkDvrkhuyA6yIR67yzp5oixs4My4oClgyb
4JGaZEIKkncyeKksNu/1NAcMy3Xj35YJSGK7Y5W/gFDvbueHHlAcMYEPJgh5fQdP0vsZF1SQnU4Z
eGGog5kAE8FS5ZsVjBxmvwhGA3xWQrkijRDW3aCGp/5MKLahDCsXwVOgZg0vX9Eqv6EzpCcU2bLk
py+VFSgIL6akBJs7KcCkZ8WTlIMAIMiCv1A1NI/tsMaU3OUUj9+tUZ868ngFLEhPqVYDhUPaCE5a
TR7UEC6DQxdK/6GZlXHPHVQr29zz6XOzdauN2PgVKX5VKIUzR+dxK0cUdzbR0FDG1swJYGRgprcz
BnV0g6Ecrslcslrf+3S0x02gSmaJtFwpXNcdt+Y+znPlwqQmItsmAvM84fOhkG5ryIC/Kk+cbnXY
oo3dA6xo981E/e0O7pmHtqlg5KxNoGr5BhevxriaGj0pPvMuED4LFoVR2kCFCD5fj8hym76QviXZ
pIrkgDyPflp+1Ak2zy8wip4EaWpXlKDGvxi4hlq0XKxMI0golMbA2foU4QEAheMz6NIOvw0L6tJW
KeDy2Hk74kV7nnE9awm8FzfAPADpT+QaRETOqEIuyN2JNGpWCfCHhrAqfxfa3LPbuGx3RtwPd4KQ
IPYqeD6frmndJG6l3fnhl4TveXi8WqHjm8jY0gU75FrDYa0aYCupDfWK51AClLndi6AEFdidxS09
CsueNNX/VA0JsODzgy9dxTCYY3RZFOk6Kvqsn3I4Oj5hukbrLrNjjyt3U0keBynFFnAT86oIgTVR
RfNhZtM/D3lRwRHdxBloE5IYCt6l3nxd+Y2W3PPlb7SQWAHw7JVVyufwc5U4TAvTjXxLdkiVPpek
wgQeeuEVbLRN0vQa+l7muMsyKgBy7wMNHyk5gCexVlZqKQHw9mthYjir3krKkbJYORChW5UncZb6
lFvhzvkAOxKqkXGd67l7fhWW2hDzaLPChzGrm4KJWajSFb2aYfMOEgQ4sPlDDQ0FeBx0KdLCQRt+
YPQrr4jonNqGSO5JujbvQUlbSF8AkKzzuKYPDx1QvtOBmZDmSmBxG3G4AD1n7YoM7nau6B+zf5gt
DnWQxvq8AxlfWuxAM4eBCP6Fdh9CeFCuKP+GxXOqchdcUAmitX1+aY8nejjeYn+NugAxpSggHmZi
z4u2H69Hxv0EHkMBK142bmmW5YOlJf72/MjHO5uREZ/REDU28KOaf7N30g71qOVSqLKzcUgSL32w
rVy8Rf5BrZa39cQkkG0DI4MizuEoDB0qVsmJVnqpudRm6JuZSpc05ftHA7z1yr45PheobxM+6B7T
EORrHg5nqpZnpQI7tWq4zRpKww4Vxy+Qa6T9+eU7PhMqOhsGbuS0e9D3nZf33fJB5aqqIeRu8Eq5
vCCDgYsFfTh0AHjCSq4o567Yrp8cUUGICQY81ISleqHEC7tMW858EQj9T2+k0GU10VxJrIL4DrVG
c0Wp69QOwTrBhAhhIv+0VBfvcYRQ6dwSjauW94o1FXXhFkbdZX9jK2JBhCa8pKp8tcVahoDJyShY
y6k0SrDOjQXmaChXRjm1fsiVS4CncEEBE3/4xXoDnG4cMEoDQkCHWmhN+yiQq81AjZUOPrWw81vk
1Ga0RAv0AGkZ0WxxwvS80vzRnLeI1Fn3fYYwiDP4viFs2oSkZiWSLEWK5pNmKYbIKqqoRixtSnKr
TciBYR5Xkp++hDT0wIfGQFem4sqss9mSWGi6z+eneCJ8cTEgQiYRK3F6lg/XdPLMSdEAidpoCsDo
lAxvV4/UW5U02paJZ1KFUNSdqgB4XJnuia+JCCzdZjSZCC7qIlHp5DAPzJKTXnut+U2GeB1xF0vd
HrOyduvDj96cn+qJ0zAnZFizKBJX0jK01L3VgLFL6GUBD3U1lC23raCsuZKf+IqGjKKbLqFShPTz
YlrI1fhRNp85T46lAdR7XEc7pa4lcStlImjkMBLHWwn8b7AS0E6OzEUAhQ2zQPTSDz+lB+5/aHAD
syOz5R0NGcZzvZqzQZGkln4Q2wG79lA5vZWBTxwTxhPJLhC7Bt82/2LvImkF5d2AYcrCxsVwWWdi
t0EJVri3qKCsRLQTc0T+T8HAhKMy24UfDlUmojz1Wgo7H+6fK1RAywatgngb0kC6L4Apf40la02v
+MQErVkbHv8gjQqKuPimEKbRYO44JKGEgI5YAUeC2uLtfBGWwoc3qQXmw8JlA9sbRDAPJxhBOqee
xAQ9BIFcqwHH1Jfamo/H8VHACBqVJCwCUHzTl5KAYmfi4lHiAyMgIHAb9zF4viDqVlKxE6PM2nj8
h+iJhP4ifLbwVdJMs2hGG2BECynTQOsE+oePNVk0R05GQ1EWUT87XLFBDLqB9B2QBaCR9LZCXCd3
80po1s7XiekQmCXU7EUuOXbC4UB0lFQ/o35qTz3KpGEqVw6AxRXF4eOo+GYpil4WFvGkP4vZyCQs
/ZBR5GS68SXBMxw3YQ3+oxhg/W9gWBfjt49uOcR4MWsEoq7N1iqLuBEC66Z+QMasKAVPtsAstsU4
DO75UU5MzDCJi6rI5abzzjtcvR79Vr+KS57iVknLMAmMK8xk6q1ptIFTDP6aOc/p8XgCYGRKfrdU
xe9ksTUM6jpAEISa/h92onRXPR+mTSRG+X07VMrP81M8sUGYIjZm3DJo/h89vdHHh7XCQo5BFsLc
zeku5M308f2OJg+FMU2Zo661EPm2ah2OO6QDu01E784cIDzVUTyuGDEf5wWUojSuEoO7Ekr84ux6
eoDc1CyfqWBtB1IbVRZYM/0jkH1rZ/UmHNzYH2jh1U26O7+MJ74c6RZ6gRpehRK1lMOd0oViWJYY
lti5rvpfoQBpX6HmqfU2yZHtsPUYSNH2/JDH1wrGFCzl3Mnh9lxe2kEvZ1aPi7btKdm000BlfU8E
OpJXgszz/M6DwSvZeRlQzz0/8IktYyLraXIATc7fUmsW30sSWPQG7Q61qptIU1O7Lor+w3ks07PQ
vZQhXCH5vbi/8mKAy28C/LISM9vBa/QQeRMyg6OQJKm2skFPbR2uZqqB84oCmjv8fq2CJRY4Vd6l
5hDu0PYCW5eEAqr0nhFdo0c4XmsU7XYKyfXTx5fTYBlxGzHZPtq8td5lIkZI7drXNdD/gJnuJDSf
Njmaiitv1FMb1JB5E5NDajxVFzkzmk+FguI8yGQ9NuwawMJ3ZUDVE/xtuYcnUu//xqx4SiN0y7OH
UH04qwk5lRyKILtTzYvQheVe6MC8EMla2Y0nJ8Yrf04++F9z8dZHmQpYKAoNKLh4cAhwBqZhUufW
kOzjVBPrhwnmz1ol7MSgs0kK7x4Wkyt8cTFMMjDlYoJnM+LYRo8KCtcIDj5H18ZPU/f8Uh5ncmwO
Xqga71RuBWURW9I+hmWLrA6UqAZykRNOQ5l8hftllAMM8bGX1151b74oh/Xg2TKFl5XJupI9LL7e
kFqBr9OasC2OXboJu0a87gcUxKywyfaeSetICst6F4CMxANQoD1l+6NBQzBFI29l656INxbCJ4R0
RSe2L9PLoAeZiTtUDram8jcY6QLh81GKP7/Kp+f8bpj5M7w7h5HeJJ3o4X7jTdOg21U7i2thFalq
TqpYza2WBsKF2NNfMxMUa4uEVjTC5SauPJG44lN1an/xxf80ViAyLE5rjpicZ6hM2Qc77qigVV+V
qoyBhIn+ZVfzRjs/+VNLTPGbu4SbczZ1O5y7qk94UyDLaBuaUqK7BoPIGNN+ZVanNrKBkbiEOL7C
t5xn/W6FQQarydDyTkBCr/zmRT59xFL2XzDeXksFTk6IN9esUA62V1wsIOrIAAQkEo4KE3HXq0AE
0qgJVhKOk6NAKiHwUPsgfh9OCF6TV8jYpmIT7IfmFpkitXV5acGAPv99Tq0c9j1crRTeKT4s0viK
5N6E1MpAQiNuBZDprpF3xn0BY/jx7wyF8LM1J9Z4gB/OKa2HurEEPlIxNMWt6TUBHU4TGC9ooj56
/huD4XZFCY4UW1q+wpGzCVCHJuHtaMBs27bB+BKEuNs1Sbo9P9Spb0WKxgWIHDM3/GJeYJhUvU4p
3SiKlt4jZWHe6GZnrsSq+acsAyciycZcHuKGWGoxZ0mnj+HEvstqcJN2C1b0guDYfw6oUG2LFrbP
+Wmd2hkU+4Aoglaih7W4/pQG0niq0zpDTytzogl6XBVhEkZeH6x8rOO5US1R2RRcfFQylnPrVclK
ajDVM5u62gVeeZ+b1SVQOX0vVmG3MrETo5noLmOfgOfLDDc73Id9qwi4jdNe13pBv/RTS3jC2gnq
jtROd0j0eSv55vH+oLIuYZxDHiHDdF2c5VDUAewLOaR2euzfCmkaqbnJ/cP5z3VyFFwOOcaUMuh5
Hs5KEDp9mFBnAtGGAqva+dUNEM41T6UTazfnQjRaeBxQdJ7//F2gpVwPO8oEV591Y3cnSd4MmYD1
e6mmvf5FLr3k94enxRakyCSjVk+HZzEtRU+q0A94EqAwRrKeyr/CzPigRzWFBd4DKmGJgM7lsUwp
ZQGxiWzqeN7lCiq6NdoxVJfVzAGKAUFN5JutnObjr0Vc17Df5E1JirlsCJZdAQOns8DzJWV7ZUyR
dy22vdJ/OLpDqRANnMsNortsLqK7mYL3AQASo4zR5Js0Tl+nGWpW6dGaDdbRhHRF4gVuiDyRZdzL
F4cKpd9KaEWIiFI5ht/SXCg2cRN8uD7PKDxNSSdmswQmdLj9AIKC9jaQG66g4ZZ2nJlI4fRjHyvX
XVsA24tqCxAdPHkOP0qX5Wqf7NQ857DBi5wIQsfx8DdIeOnMhF/QS1UCViaslOBKDbX0o/c/18ns
scXFzM1MaDwcRkQevlXnMh60MNO1lP41A2S8P3+25lz74Eqh4jnbhcy9cGv+7+EgVZjVVVPr31s4
wkUu3OvhPhWNbS7JNo43JDiQvvBrWNmTR9WFeVTIRpR11VkwaPENwRKi1jvo34f20grMq7TbyLnn
JHrkTtPX8xNcDkXtWKT7gEkOFVcY0IvgEaIrMQENhRWsD/4Naiee0/Zp90lAb30j6vDUqOwFm/OD
LnfI26D0+OlpyqQYy9JehOqQ1udDYKPfEd/DD0g2kzma7vlRlrfzn6OY5LyKMhvrLc4bTWgfOWCm
FkBz6gGVCHMpFhUlB175GmDixGCzWQg8NDreWGQson6V59iUaTMaMfAYqy/MBy40bsyh8T648ZnX
wVCLja/pnmdMJUPBTewhMaTeDnGVj6Zs8yhUfvDGoK5GJFnExbaVApD3qDMSZLRdT9eYZttkbM9/
o+OdQHcWFgRximoT9ZHD8wXjYIo0HXKiFxYFr9g6QGEx+WjkpfNzMMriFPMgQRNg4PGIIKhno5v1
TYylb+dncrwBKEcgzYo5x9xtMhZfZUiERvYnpNQwLdJ/SQN6DgkE3VlXwlizSnrbuu/DEgkGg1Ei
oFtCf2npUNejkaCOHV0suuioyJAzCpC1jfqqEtLyBvBtvm30tt0j/io7QxjJF6jkJiux8ejb8UbG
80QCvWXOHM7FjNMShfU0ML5aIQyAEplFZ9DjtWzq5CAgPFhTOja6uBwE2RdkhP1v8Vim1kYpFe0y
w6vO2n3o682IGJWHEC0UBsL/ZBEr2iQZrEAfehszvADkcmE+o5sChVSNgpU33mJGfw5FlotVKz1s
7AwPt7ziGWGckdzaegr5u2aCbpsI0seCxNsotH7eJoON8xKJMOU5MlJZANMmkFFggxF9pYjTWsNu
Cd/7cxi6C7P5Hs9VbbFu6OZ09M8EYPSdVu2joRyvUJFrb7TW13YBD2aYXYMGERP+Vh9jogJRuvUv
NHRbHD7p2kFfHMK3X0enFTAfQRLio3qkmclI6CEVkY9DYtdqnHwakDPYhnDbVgy533Bh787g21jA
5GQ2Ds17cuPD76iqKdLPI98xiKqnFnIP0lnKbvLiPZLFey2vvrdh/72VsM9RvcdMa78OdKBHsr6y
iS/QpV+rU8yxcvELcZGbXOjW7JW7RAtBsYCVayKRL0qVpbym6L/Gl1lNl/MO7cws3sbhlMoPaMKF
P6cQNeoVtNKJxZ9tbEWgSgAmEN87XBCvmuQW+c/OBhqGhq+e5y744cItgyhxzx/XE2foYKj5V3n3
xiqlUQ7GedsFjS5cxGyIK5LR9uMnlVEszihItvkuPBylgtbqZQlnqJ38YCtbg7AtZLSm/sZceFZJ
tABpQuiLfWThspAgvcY+yqPoO6zo+kboBP3h/CinNgdQD44E9RF6t4uoA+DCL7oUVnUcStEOy9bA
gBEi+Rtf9ZsrsUDVQW6L4lLpou7540NzR4EqA+txfFCgVmdSn0ItVCjOXQ+S1r/giyBcQPXW7lJU
5ZBO0/U7Yv8aNvB4mwCc570FXIlkmpBw+AGFntaOUEXod5hqeR3FWb4PrHqt23K8tCYdQD6daIo8
8Jb1+kAsO10s0tGGlvcg6tpLp5pP3qRfdii4oNna7A21+hisheBDRVJGLYAyqwxEd3Etwj/qeXZn
I8xTxAq+WgXC4PtCUkLdQWK2CNBsrH2aMEh0Rp/Pf855pxyGGVPi3gLPQPsFSM1iaMAzkMlihjZ1
ANnK4EWbvAjKDV5HkB2aaq3yMP+84/FUWiFgkgGvLnbuKE2e6svo4dQ9cgfykEZfEt/3tuCsI8iN
RrFHi3jN/+84ls3tQCBKwErZOctqeYDXIMRo9BURNBKcWMwFN1Zra1ugr7USy04OxZsdEihahtzY
h5sUobYJv0ZEZlAO7GUuEDEWN54VZulWiiZJ/1jWhsuMyV0NoIItO/fqFze2MMCdNjUYGNqAdodQ
oW9VxBinfXCTzEh1hiB6glLkZXk4KcsDcDahQYVQXmrWm7EPosxN9ED7BTfMRAutiNZ8ho/WcTHk
ch0TCIAmjgYOVM/CldT4NTKkxk3LpFuZ3FFYeYPhA3Egu6JvrS/uhWAaAxFJJLREx7K9QKskdeAG
ZSv74ngU6hp04Wl0cqWi3X64hKiKdpFRwlK24lrblEE3odikT7vzH2p5ushdOFWcK3a5bKJEejgK
zCwJzyeQLq3niQ+D1WGa5LcXo2J0NgZEw0OXr7WHjoZkxXi4zLDtGbW9fPMlkqEMSg2RIqwryR3Q
L9ccK2+EOwllpVvLbGa9urHZnJ/o/PnfhxGKYjJp2gw7ZFDAlocTTYa+7cQYI6hmG9qt02/ynXIt
u2uljWUnk6BxOM7iziFbbPUyYZzC/f45c/HesH9d3r2cn8zbe+TcbJTD2Qx6HcD8YxR5B6DAxstj
I90g8+Lif+JoG1pv9qfKvkQ+3x6/nB97+fg8muG8cd8lXzyfE7WaLbWEver0DiB4+6dxbVx+9F5d
ruR84N+NMyQZehAZ46j33q6EVv8ZQPOlt7Ivlrf3cpTF9QIdP0qEeTbTFm8QB+FAJ3OKlbN89E5a
jjKfiXdzUcJKUqP5e12Xmx+x8/Sq7V4+P645Z76Z+57bFouwC5A5GaWQYcoNsFMH/QH7M2Kbt5Nj
PKPfebGyE+a9fG64Rci1cKwkfDBc7/xA9NX+mdmXv53HlYRDOhEw3h/d5eM8rbPaQAp0nhUKWA7F
IgfPIMd0dfdl9612n9EKWvtgK+FiSYBqTKWwgnnMzuVhxwELN18m++fzTWDf1e4LbwIbsc2Vi2Xt
+y3B9QoiHXIyf7/R+TFtxR2OWJt6G9yEF56d7Fp75fvNd/2Z7ycvokiswqGEXjhPMnBS/qPaKH46
iLOtLOfybl5s/yVkRxWwIgroXNozot3uPKgQedVedrGxNqe1vbIIGqYR1WY2HzRT+9p6+xCt5ELG
7CyLkSJZazi/1dnOLeAieESmIGsIjv25gMktPg2uscUDznkO3dD9DemeQCzav9dm+ZZ/nht4EU96
P8VLoGRg5VG+rD/nN+Wl8sO7o9yI7HbxMj5ll+Gtcqc9reyYteVdBBi/GUI9n3eMwp5BeYH92e3J
8hzPNpxik21813RMZw2yfVRsWW6gRaQZ5SxO6vlg0IDchnvJfUqdyX717ILlzbeyvXqPnwoANAQB
8c9sOXDchxG7js00E+ctiwnxRuJ8KK5F5qA61qfUwcLvvr5D0XpX7dQr62JllU/F1fdjL1YZPZkx
oUFCruL2G/1zsg22/XZ04219Ie/XamanPin9BJoWgOpoii8eBBFC1dFYFbVdof4uSrBvkadSx9c2
q9xouj8/tWUgIO2n7kmxQ1EA+QNaOFxVvQllL0jUyRGURtmij4SqslSFeKyN00rMURfBjaFAdtLo
h4NkGuhiHQ6VmLI+yB3OWR4s9U+5lWXggZVkJYYuV28eRaWDxWtgZssu6yoqLtX4QSJ31MDKvUV0
0risuqR2xFFOb6MiTZ+hMkl3H15FKjg8q0jaaYLq8/55l03kCCVUdYFXI4aTxQZdVmKq2qT3yNUn
a3txDmHvIw0T5A1H4QYgvgb9anEOcOOpJssQRsfIusxy0L6onxF/Q0Op0nIlfkqkrkHwNTWK3qay
XQs22ojpXRKN3metyZocAYGu6y7KVJfvQZOUeAxVYWHahYhv0vl1OUq+6bnSG9MlSk3gwuhdHS6M
iolG1hgGJpZS1+E5IiT+SDREszZwhxqfV2SgtW6Itjicdi8Vnceffm35pivRHZy2UaHoawz3ZX45
/0oK+4P2FlKv+Bgd/koCIk0hLvGDg8VCjNCwItuYUaTfKPwjRtAXnXk5FjLXbtgNK6nt8WFT+GjA
06gHU6FXFrcTSq5CP8IOcarG/F4C3nhuEB+6RXFzDSV6YqSZSaPThqeqAJbncJJ+PVveWfKEnF6k
A6WA6+TmY4RaKH2q1/Mf+fhcU8Kk5oVsAFwNcdmS9w1xSHOkrBwDKZxNUw0YPJX+Svvk6JHDZ4NV
qQDJpIHMFTDP+N0R82lOKNHUdo4nBJ494ChqR6mv2Gyo9DJsp3xjJF6ykcVIvaabn7xq6SitRLDj
o8fvAO5mZisBM1tW2sap6/285HSZaDnrGz/3hEc1FsEEWg1aOBfIFyPl8uHVneMYBB+gPhKV+sN5
p1qQKnniQbSvcxRwRjXepqmh7D8+CuDmuVkA5gCm7OEoft/RmxqjDpkX/DxRQkJlGDPtD6+fKipM
RKKyRq/y7Ru/+4bxqMRGAzDECfsiu07UWnJDAfWZHvVQN20Hb/vRWc2YDRCVdEDYOepiz8ijWCd4
0aIPP4X+ZZQL04WHJ8vKI+E4oJiyBmeTSdFyOwIdwvqlpTeatYM/bOaKIvo3CSLte9HUhI2Zaj3K
sEPdXXhC/Rck679+Dv/tv+Z3f4b9+t//wz//zBF7mmFji3/893X4s+Lb/27+Z/5r//9fO/xL/77t
XqumrV7/cf1S1P/YttmvlybMs+XfOfgRjPTXb+K+NC8H/7DJmrAZ79vXanx4rdukeRuO33n+N/+v
f/iP17ef8jQWr//642feZs3803x+rT/++qOLX//6Y+7H/tf7H//Xn928pPw1JwgT4tWfP+k///rr
S9386w9B1/9JMYvu8Zza/PGP/vXt/wXL+08isAl9EmTInxSTLK+agL8hGf/kT9iioNt0cDBz64Bj
9fZnmv5Pys4gCWjww8iX0VH4z2918KH+98P9I2vTuzzErOxffyxCCSVdehSgUiiAETfZOIcHTkGP
NcKaZvokIbmXoUSW68l9g6Kx9yxn2Bg+B36U/3i3Mn/9Du/HXN7GpJIzSRzbUbr3AN6WnW6UQvzU
8xPz0rBvffvhy9XN4/0aKXzO4t6lJ0djLCaGOQWS71psXsb21+9Pvn3l2WtXwfwKPjfEIhsf9SIt
J4sh6s391+unu8i9m5xvor02leWdczSXRcZaqlUyaiMDfbJsXjiBy2RSN1uJH2/11TPzWWYkmN1L
8Bn5LLHXu0W+M1JEaadgCxbcNuCoYmzhWubeMh6xQnaodNvCoDlILjtNjHypehmnlt0Wa32QlS+5
7Laq43+Wedre3lrO7gb9iZULYW2IxeVWjih2eQkzT+3vgfPU2Dcy5Y7zu34O8u9Wd47LEPNotYL9
nbOTxdVW+N4Egwdd+BxV/Y0Qe4Grh0BmS18wVp4Bi7fH21BgVrB4po8DC2Jx3xSCJw+JVTY7QfPy
J1/DPHrCwbgX/Piyt/oGlyhcSs9PbxFIwBlLsM1NDjQXK+FkPiwHd6oaTTFos31Zo3A3ib1ua12L
MYQsZ5epbIS78+Mpy/WcB0QVYT4coIHVpUCUJ0SlXMkyA6aIw8mVqm/UrMKpVYsNty360kUz2ts1
UWDhLFEanzStKva11JtObPnl1o+b/gW5VNzlGklqHWDMppuE4UAXIBwmV6CB+SDoqWmTxFrXhufr
aL+inO9XBTJhQ9dAp+6MCyTR008Cmrkb3oKKq7RludXk2sSxAGFv8nr064w02dBlXyObzlvm/Zai
VQLDhVtf1NDp4kF7uOawPY00bS0fDbJA3FpwsLZI2XYfy15YWWMGxpNwkpWp+pLpNgqa4sXiVG5h
YspOr3ndFrxytTLK0ecEEa8CGSR5V2cM/qINAwQa+1QE/bZIvlSfcUIWLpNS6x9bygYrSeaJocDG
oWrGrcw1u3y5ouiZYkrkqVu8ujI3ZuTnMW3aDdi59uH8Lj01FO87skycdXh3Lk5Fno5mHvIY20J7
wr2gxOFGCkNpi2mMtRJfjjYD71rubyo2fC5a4osFxI90KjyEirczzxnYbNHjLyAEK8d8GVrAfsOg
4ezNwmygx+YJvzvmXt2GddNb7d7wJPl3Bro/wPhKDX8nnkVYm2qjeLTQPF4D9iySWxUqzax3BFZx
hsZRJDocF0lWscTgCaUMH/k1G+eX6iuCu328RfM+/NJoRvUN8QEVZw+pltfuh2VwI7qRiqlg599e
fkdgw1QOik6tkz2q5hiwID8rafuhBmDuGFUsPsid5UsfXGlAwzycFQo50HpoKC9mbKY4UeI+pe+6
Mg/3RF3/a4EzkYPGpfJpMnloksE2K0djuYkoRwDundnys2wQSOzDZdZSb0oVzcz32Kf7PNe1/LrM
g3AFIrc8FW+jALzWFWA/iG0sTgV4S3/kAOZ77EPTT1KK/wI+9802rgfhg6eCoYChsnk4ENzAy+TB
7zRpHEwmpFf4GfYGPoLGNHWbjx3zeRQKS4RiEN7QnRffKsrL/8fZee3IbbRh+oa2AOZw2uzAnpFG
wZIVTghZtplzMV79Ppwfi1WziSZkH+jAAlTNil94w2jPUVH5Q6Et5jXtnMXn0DUiDS4l99COHMr9
/PGmg+NDGBVciLUG1HVOGYypJkcf+RBwxaYePTs6YsoFHrA72L37DYHGBpAe9iGvOjJLtxti7oSE
g2pNvhIEzYuJ19hFqdxxJ5TeGoWKOmBRiLsKZeDbUQQkutCmt++rOAic5RA3vqiLvx4v0sYg8Hl4
LkB9UyBacw2RpG0p5iWDX5XqjCZ5OSFwFEfdv4+HubsrmC0I70h9EZ6Q261mrHSQKzPUbPAFe/Kd
3dXBGw317rc4Ts5eO43Tz8fjrWJXdgFFGVZnEaxBIHENbVXNrAq7qRx9qzDCD1Yq6fjjBUBVKq+P
tTtgM1NJ7eQkgXWV+MXsLN3GXqRub8NGcRXyR2X5+18eBMqWqh1p/eBj+yBOGA+jlDjg8XzIamsP
MLixgnCxFjlSrkTql+s8aFLyrOjVwQ8Lys3wv1DfdEMl3muXb30TFTZFAWLD7l/LMgRVqyeJ7k4+
Za7iBzNqt75TtLF6KRlsTxdxnQ4bRHHM3lJO5FVV76A2bdwBjdYz4ffhoDtIpFi1814RYflnEQrx
Ms9F3n5LsAD+NASO87FoSt0B9wPSD9nZzN0FMN/tYKiCOjRFlLGgKlKjvl3ScLQSIxkUxQ+ZB2wc
kRt3L8Iu7OyszZHRHGs5me0p1gh6j1zvinpOsSKtPAOPHfuSUtuipWLaYjxgyQXGl1qe+FMN4+m9
NhZ6cvzNA8DPBadE1oECI0dgdeBGy066XJ8nH1iX/XeBVeTgRRpWxlGjmc+DFiLwDdbsbWcPNnXZ
adi5jdch0cKstEF5smNYvTttRATLKtRW6snHkDLAasU1PBU98Iue583XAODZm4Jvvz7+6LstyqAL
unThxlLAc1cfjaGkHLVCTH4cJ/331O2zDn33FongXi3+X33vprz3a8VmczQUJ0BIIczouqtDXg3p
2PSWOfmY//VXG21qlCXa2va0SFN2goOt6aQlwdWJbOdCH7jdfRz7YOhwp/YzKbDcI+Ximp7izsc+
CXCWrY2n0cb+ZyfcWneSOYULzo2yFFQtl8t7lUxFKqLjdjtO/lxKvL7mKOsuGnbF7/XYwRsiUQo/
m/pzhXTBF8zIqnfGSOm90FNPjxrq/2Mfv1VJWzKP5pLUdgKzrTNJGIjEGkBNMPyrWRGxLbJBSRQc
V6TpRUU7fco6lNQPQsrmWVeyvcxlaxlg/aGfQHCz1C1ulwGBndhRhlzxzczCxCIv3LeYi5WfK6MO
T12DlGM5WOL30Muva7BchBQ3qZcTb9wOigtZj0+UNvsYbWQYgCbG4teq1X9oON59xAwsAluDAa69
s/gb+5viBbX5JcanSLvqxWFHQVIlY8WPB6QGMZB0W3HKgt7522Jxvzw+uhszqxOT0p6l/0aksIp+
xegGGZKwkx+limAXyQw3kNjqXoaoRT3PkotPZdf+biC3vGNEjDQIzFfO6u3UYpOGqws2yr5CXRQS
sGrUtYd2hB2eHn/e3SP9OhC38TKRtIpWa+jg+a7jfzn7eaJ0RxKq1McSeg/osjWKxTnlo+C0OOsS
slIH9qjKUkUNvsF8DrHyQjnSFsl3VXeW5fi1yLIEAIATqNmh5UBetDp5+MC5IsBHF6MqRRlPc4OR
8rFyDQAEerhMn0od+BMy/oaDHwrNjkPVYAcD2rixI08OmWLDgjfT2I+d2NzrIm/NAxE6Tc+ls8SR
uV3WwA2KKs4rFdM3rIOOZZKa7dkyonmvvLB1RH4daLWs5KpZMOkMZBbo7x3mohbAwdA8+qg2tb4n
XnmX7i80JZ5rBCVJ2yhv3X5WXcsOi5uC20cI2wsjXXyxEolT7jjmf+Rma7+LG605urmuxzt3wV08
zdAmYBS4YgSZECpvh56CIZ0ym7tgQm3+E2YGUvGa2h0/8i4Y4SGTrvImFMGEpKJZ4WQGg2znF2ys
6aJvQFMGVAVcztWa2lrZ1a7VKr6VAw1FILRtB1rLbeXuSP9sDMTOJv8kF0fIYV0nLibMSotU2qj6
m8Yxy/DDBF+d//7TRYZChMTbSmvXWgUPrd4N0h0D2w9MYVG7z4fRPeLygquTVaGyAZ/C+Pr4DtrY
rAifoku6tJBpoK2GxNQqquoos/1SDJAcQxunmGlSnkgB90jXGw+zyyu5iJMQM1PBvN0uREaOiv+y
QRlayu95GhbvdTfAG9OtcyR0mtJuup3Yb90PWp5JmuNsUKj5Cw5gNSYUwmpS1dDwcw2Z7HM7zdp0
iOo8fd+oUf08D0X1MazD7l9D6kN+oOusfij7bNcMABosX7e6HBcONfsU3hEzvbocKcKbOWLklt/L
zk3wkSIaOUtV1h+EEhrWi6pgFHZxzEoml7hzwSOlo2b+lKHuKmctlRaOxzhKmyeUQ9M/kzCqy2PL
C1Je4SZPGHVmqIie+kSXfxZF3HReHIPVwdcR0LSnFHPwR6mp2RfMPPIXJcJb7Ks+p43uuygmv0OB
Z6g8p0WQ6thT2LIuEECC6iwyJC5wdxbG8ByltXQwc2iMwcP62U48E1H6v4EmyX8JQOvyTaSZovWy
QUv/rEWEuombgyQ6xVlbfjS73rDx4xbKfKja1u5PpSaNn73rDJOHWhjaK3WhMiUDdotfEd4DgWQa
Y9ocsZoUznnkZAye6JOx8fJUD97RH+rLjwlquwBG9R5XQEENzjzrSd1mB4MkUMVA1dGC04xh2ndV
RkK+S+KuedsPJlolEGma70lFgO5l1Lp+LH7JznXK42HCrsSc/pR91X2qZIEvD3qcSMPFifhnajTj
p9NKo760+CJ9sNyswsZ5BPZ0mAPNnTCQJrMjDB9N/UOmWk147Cct+NDE+P8ityfd97KtVGw4ijD4
GRVytA89JiEvUgl62+eb+s+Ai8zgHR6HvB6mhV/WKSub/KUr1Kr1MBjSgCPpg2hOg1nk3wcYdTpq
1072eRwQeTxh1tb9bSj9hKcu/8ZitddGoEMCxfzphCrKLHpdFcVzlEul8GzU+JCuKFNaIpbRAe/C
eCsJzm0eOvU5xusx+6DMA0iWvKhVjXry2C6unroSXEWeTL0nNWUAPar3KTyGPNL8FGMu5TJqLoob
pZa3+jGsBwVb0T7Vf5ZmaLqHVFUH5Eztps+fHFFlP0bAJD8JIecr9tUOLAV1UQw0tbrB0cEZg79C
Ryn/MnSZq2dwz5ni2YEiCqQmHfFVhIrVHtM2az5UhBFEEbjE+in7LDw5isS00xT6ANtCGemzDdmY
G6eQR/Lf/9On4zC2Sa3zfLbLPz1R/UREIa6ynfLqxjsNh84ESUMmCoV0+ftfqj8JYPhaBK3hG4OO
cVKjYDd7ShEG+dqEEGsOodkUPtraITEtbtt7qf/W9QPTekGX8RMIBm+HR349KAal0nzJNfnS0LE4
5lkWHR+/Jst1ur7kuOP4PtJD2jirjxynDgcJPdd8rRWwnnAQzXj5HaVDa1DhBc0wlsjsvyIbu/h/
Hw+99brwPNMXA6a3vKK3H2h0ZbiECpo/ZQkaXwWkzksLX/+jWTn2BeTit8fj3X/qwhSHJ45QGuXJ
9csSVEEh1Ggw/TnI8cTCsV6JPbcequ5ZpLOJVUJrzuM5mnHI/u2tBAWKGhh0WdQ77/q5NJ0QrxRj
cq2mMEFtVdr6X2GcKgm+hwOWt3lpF92pg8mMX2AUuXu550YZjsItrbolaSE3WycucoosA//K/GrF
GP75veVEOFDEBYYzekicfZKkdCqWU9hjAaqyKnHujQaN06RV5GesYoo9suR9GEMrb1H7JCFGbmW9
GqnAiXLMYkQBmpY+tNs27vPUquYTBujOj8crf7/TGIuzjBjtoi60lpyuQrMuSiVLr9i1dqcIg8AT
4N/ubWQM7tl0cA19PN79TiNnATLAlFO5RkD1dmf3fWw4cTY7vhMnKdL7oQMCd87f6smkXuI2VWGh
6+3OSd6Y0KVAiL0A3wgcYzUo7rxgMxBt9rm5sxcecthdOKGd8BJXdr7v/moC9M2FwZ5AdOuucdKE
kWVLs3X90qy0Mw5a6ZMETn9+PIsbqwYmk1NDuZZO9jr+QqOJZKHqAOUoieAJAQjaRvggx4MycErV
aKeK8Eo0ur0LieTpp9Eb5KhQjb9dtmSc9WEka6M2rOHarkeQajzqGXr9PA61/qGsi8G6DjJtc29Q
gyC4JJEavWuHxn6PcnOpH5xhpLWYBI34FEw2vqlqq+fZ20QzED4O9HjuLm1lyg+JIvvgxS4m45sM
JvfzHBIK7Uzfxn4ACEC2R+sOOOi6mx1PGqGlKQN/VLRRBQeChOEJHKeNBkJojr8rC0k24gD/oW7B
kEsp73byBIaC1Qzyx6/qzoEnXxT48lI1bj4ZsK3Eb6eRwHGWhuTim7Dcq7ej1ZOKO16kBr7MW8LL
sLe+dUjL7GCNNvY5o8CiAGpEX2bdk3EbRsiwNvRLS+BsL1I96T4rI1D8nYHuQw0+h+lDLoIeNRfi
7eekttHXllEF/mzH9nwkXNaI/oC7Nm2XmyiGWcOpcsboTTzN+V5RYGujLOUA0le2PcIRt4Nn1ItF
32qBrwgZfyIiktrXNNGLz5pojOrT40O9NRilQZI8clgAY6viR9g64eCOvfBFI8WhrxM3QTK+Vq69
6sY7J2DjAmHjv9LIF/TNHexmnIsUrorww8zN8bPGqF0JteEMRPavieOxcytu3Po0KxYM/RJP3d2K
piLl6OYqBGEQMO80pW6O1mxlbzDWRJ216sW1UXNrZ+fcV3TAqVDS53mnnIP+4e3iSRTxR95u4WtV
bmEjnytR4KU1DiynzmpHcHgIcLp44hbDD6EFzkVr28n47dI2CmBgKgDNLMSgdRkxLUYrN61O+BQu
c9WPygBgWB+aw3DWsx6I++yGYes5wdT88Xg7bZ1QhBZgvyzVJLAzt5/PUYz6rs2Fn9Wz9Zwns/BC
0tmd79saxeFsLu4Ay5O0ilRbUc1m45SsbDohITPQh9OPuN209s5AWzsWDQ4CNFrfNChWn2P1rpGa
QcTn2FSTEldWHvbkfxshNdcmzPfAt1uHkWNhLlERvef1cNKNk6yCrAAipjWOhl62tJ+khf9h/x8O
Bz30pfcKLI2tsrqwHRMcqtZlgd8h/+l6nZN0HyB1GCAZ8y4HkWpUfF5Su+7vXwLcpzBJFtsWMBir
geeSrS9nvrELJKI0qp0dZnW2PqObTD2ktfdU3TfmlLnkvYXqsfh1rfaKmVFUX5JJ3J/N8aAFanKc
Iken+NjuGRFsbEuaLFyjaLUsRc7V2aeVX+hqVrt+lZjxSwa75Kmz+uTy+IhtfRAhGIU5oIvs/dUH
hUADBqQ/iYrSbHx22kSewloN/3FDc0/9Y60YwBiErqh/IOPKH+yU2+OMvW+jDlni+onblleD+sp5
nLRkSb6t0FNQfzhmmKF6+OiC0mt7TH3RKvnS6HN4CTLh7OA/Np5ll1yRC205/XdpW0ZhI2/G5f1v
q5RGoVNWl7Jr+qeQOpoXizA7xY1FxMeDVh9/f9oXHR6M4zgvd63iGPiY3eWMTa+lSd4M1ggcyikM
ULmWGMd+J6DaWmUAVxArgSMCu1mtcqzHVVfoJtGicKsrqoC6c2S5hvdDNZnhzmAb1xz6rkT1/IlM
3zrcGVBfHZyeZZ5toNTqOIoDEY+Ox6RE8ShT9tTGNorKRKZ0BgEpYzVMhfF2X1miH7LClK4PV0nO
B1zn9dzrtMiYT1OgNOJs4QCdPFPmb9NLHrY9jsuFjsu7m8O32zlQr8n2Ks/gp7yq1qGze1fiTgaj
NRDnCvw2GXK41RRh6qcGhnn0rikbyq1Rljg42M+iH48iS9PnPk/Gf6zJ6r5GFTqyiJJmVnjAOAYO
WROqeX5RZGc/TZTVEWkIhnpPMGRrxZbo4rU0v3QmbyewCOJwVOYo8N2kaf6pMNxCTTQtv4GXyybc
gHtT29n/92dvkYdbSECLKdodHsrmnJuRmjuAAuahvhhtr34LzKBWjoQBmTxhbN6kR0A5xh9z27ra
zha9v1sdWGbK8nQoS567ejY67NBdZA0d4iq9cfGztBL7nI4A/Hbep+2BcDHjviOVWYN/I5C/nQwd
26/D0LkInBevnTT2GI73x5vP4ZUAsEaxhT13u35tFjb4mbSMkkbZWZ1x+M6bIjqDSxx3tvfmB5EC
QX4Cjgjw8XaoaCq7CJyy7WcBIBoXfoBfaf1vkm+5evggwggKh1R1iMpuRwFkq8ztZNl+ZDfFsXXV
2mt6Rb/aovn9KImhSKUpRkKuvgPAanpoxmM1UOrnqvCcQplOyKSMHlbtqve7l/4yFEgYXnOev/X7
V+QE2IvbmD9H4xcVsBBA7KG9OGk17Dxt9wd6QVjhckDMTDd2HbLHJijD2RptgF2lvMZq4ZyVPB28
0S00uE76nt3VxniAiAFzAgMETraurQSRrhWgixy/KC3lqVSC9FBnc3sq9Lb3VGvYu/K3xiPa5FBh
rOAAH73dH0UK1VZLJNeHnSjvO1rdH8jb6vZNgIjZTyUoE20nE9s4YnAgAG8C2FtYSqsjFg6ySTtR
OT4Ou9MhLocSOwfdPk7V9JvKMsvmX1R7CQ4INTGkXX2cLUsJfkx3/LmYnacINZYjLaDxWBjFninG
xmmmashBXkKgJQS8ncfUrXVL8uj4ek+VVjZtehwbMezs+63V+mWU1/f7l1aLrsKal1Pr+BwNwJeu
NtHzm/pP2ApLf8ytPWmVzfGA5y8WCxRq1+CAgfBtopvLWpUzxptF6X6YrHE6hGNZnA0jUX6/xsKK
UTCFz07Uc1daFE5vU+MrHd/ug/Bkt253tgDk0eUa99gky4rcRhcUgRc5Q95qqsDu6v7tzKQlICiY
y0bRPFnRmEoNdmSaz6k3D7riVw7d5xqmwtFMGu3vx1fYRgy/uKjwdNI5NxBGWO0YWeI+jaKE4w92
YlR+rIbpP249d8YRqUI783LNasv3U502w8VpNJyw3VFv/0Apo32qKJHRbUY4cc/SbCOc4C4A4QnP
BUzVOi0rminpmlG3qTuZU3UAL6C+TZrA/tF1dTt4tJ1d5JP0vvtXrU1awI8nZesU0eWC6EKJDSbh
Kv7MF2h07RLwWo1oj2NmxR40YnF9PMrWDcTm0sGNQY3kH7g9q1FoG2MsaDvYaT294JGdnJIehwFn
rH4+HmkjoF7I2bxUr4wl8oXboSRHaqbA4/hAHvp3SHsgg6HS57C8EdWGb0bRJphguOFwVRSSbVcd
6PZKsddE2pjXxYbIWXp6JBR3UZoe6xBsJtcv3Ch9QY+6P/RT8dvQfLQ9kIHR6VYtdhjrm72xjFQb
GtX1gyKJg9fqCCjsyZG/qauz3OsLMB2KBV2Gpdx0O6tRHi64ijDwIRkgm521Qq+PTdakf2ZZYMVP
Q5LVb3VVKnvF+437EOVwdEtRSOWRXr/OE6IwWKdn7M8sVd9IZvtptKPwrRE20ismx7r8h/2z4A2B
9jGr9J1vv9QuNWLEVKVKYuj9t9QJqreoOzr0SOgdREMwnsyYGBW6q3tp0yQ/D6rc2zxbH037gP2D
PAAamavZHg2JZ2RMF6trzPTbiO6de8HXKnEPVYGf5Yn/Maenxx++cUQJwZFLoOG+yJWvLgLKHoOe
uzx0jrQ7r5mjGG8htzonzVT+h6EYi9LNcg0TJd9OsW5OXdGZEW8cQIbPWewaaDeUs3mIcjOsd9Kl
jesVrOr/H2w5qL884IqCHbM5kcVYHf6FniAK/9bNWXsdgY8Vh2gO1feAPRz7UIIQHv3Hs7p1DZBu
LI19uGpIl92OrtF7NNxJOL7QhvIlNtLhDUwBbSdk3lo7cqjlosHDhTW8HUVJiSeqbuJ6RYX5ZOhx
6I2TZZyiugp2pnPrg6iU0kIGKHrPmjEiTDWUjKgr6JL6mgZzfHQKvfwPowDBXLLrpZF7BwqQCRy7
IrX8KMujC+pW5XGO62pnH65l+15vtaUtSFiMqDzl89t5o4A9IqiVW35ZZxVcO7X9OOkCccneoKZn
pJZXBVN0qTRs+NoqUA4CqtsbwGM0LY1OHBUxqBiy1M1LnoSLWWZi/t7K0rpALY10f5kLi+Vd3QTI
pCHQPs/6FUkBeVIhOp6GQXMPbmnt4W1Wm2gZipGQN+LNsnm5VpMBBdiKg6zVr/i8B8UhHbrsktad
NZ1S4B97EKbVPvrfaJx+yigo+VMBu536MOFdS4SjXedeRb6QiPHtTLdoB2q7HK9fIs7XUSiOov9D
ZLvAUm9HSaDB1hm+Q1cIM/HbxqRVGmu59cackBroFQUkMaj5H7915v836ILPWtKgpfV8O2hlRviV
xopypaWZP7dGnV5RCdojT2x92pLOYQQLbgQo1u0oTiJTzZht9Ur7zXmnFY3+Jqcy+x5bb+NTXbsK
4UDkqnvZ69awRHC01NkhOHGtIjkZoiw2x51yVfVK+SDiRDn3mRmfeyvndlVJbnsu0gRzn8eTuo7r
mFWKv0woh4EYnk2z+l5D0Yyestw1rS0b/J9Cy9Lj3p6/tEkmh0M9NKA3W6XXzhVCEj5wWNyHU7Rq
451r4/6g8EuIL/lFVEhpTt3+EiGFOat5bVxpeafnILXnq6bQ1SSHr86Pv3pjKCo7LgV+Wg/kLquh
ClvKODdi42rU1UsQO/IlJcY65oXQdj7q/jxCbONCp8kO4I0e0e1Hqe2im4rOwRVSvVUfBQXNGRGw
XN05kVvjYENLfMFncdmstq02Rlmcw6O/moQ1b0h1i+PUa3tSY6tHf9ksi00IKSZKiYCkV18TDsyQ
WRnK1RpVuz/OI6449GuSRDs7SV31nim75K8pLMvp0rcFLuCP1+21Nnp78SzYD+A6FE5NmiWrHzBq
idGF1qRepaH2Eo/xLqSClUIiPViqzKqDCSNSORiW0D4SiLrWQat146cwQ/era1X6TwUw6dcgH9QZ
jIUAsFtLzfZwC4AMMZBufE/1Qet/aGrXfnQRKqrBqYKLusI3Ct/pbpH8SCPH/FZpcVQfs9ACTG3T
tvnemMn8rLdkPId4pL1xrCYaczufv4pfX6efPJsHi3x/Uce43UwmjnIIti43YNhFx0kbR57KEDXv
zJy8Iq26nShrfUywEqFxuQBEFnVF8oTb8VrMSQvHKt1r10fNZxvkr2eIrPJEHlXXxyv7at/568pi
E8XVDmkeXiZhw1o7OZ6z3Jn0ZuQegml1aAkaXjJhj9rLnCIS4rnNKJ+Ncgp7T4Rx9K1sraF7SkQ7
Kiep95bmwYFvyq+JAQ7rpc6U3GuI6H6MQe3Gfzdm5r5RBtlC5XbqyLKeZDaYyOOhqJAeTS00QXVF
oxkdhqbqSsK8LFcAFlhB6BfEEN/myZ0tJPziTJ7HTHGkp1V1Q7OmtZBBFZNq4dIxZylOKHNTg+oe
lfGLKTQYITYwje4gc8cJ4Q6j0fd+GIb2bI6yn16MIEe7GePeyAV17Mb6e9yqE57TENVoT0tNo7pq
dhqHtCFxaPQxl5jCk3Bk4nx+vALL0VktAO8AET0XFSqv9ipyUEo7W1wzumvsVM5VFUoXXfQg6LJn
AP1O7zd5pX11y2gMp51tffcGsfZgCnn7CCfgw79iWX/JJayAN0oIq7/qThOmnhNVMS2xoQy/K2Vq
96jVaZN4skgs8ivir+qfnE4EoPNstucdSODGLBCocbQwDQG+sBa6tbtkkIks+mvbBv2xRELskKiJ
9dM1kHGEGgctHJTfzuW9BuvSNiGPYdDXnr5Cdnx70GgSpVpZld11aAOmwcos952aZz2E9AzvOy8x
xgQBkwn+w9t8DE3kmvHFsY4iqbASpOBG7eXxblgffSoCxDfADF4btvx5+4uiIk7iIQ2m61IqfRd2
Irk6yqAf57rd67asny6GYraXDbD4jFEwvR0qW2SxLHWYr93UJT4Cv9lTZcn08viDtkYBDa2AfKHL
hwz07Sj50twTWq9c56zLjxG8mouK1I/3eJSNrYzCADVmanFMHgjw22FMO4sHJ+WKjmmKeHnSKU9U
KVvEkjr1qKV59GnUieTi+tkVNYyiohh2Lu37HcwvwIhq4RsymWu1+3JoSwxGJuWKfArK8G0b+7Ut
43NsB/Y11ZvJK61wT4X6tV50e3vo9BopP5OPLw3+5Vf9coT1vo3KbLDm61KzQ8AssMvIE5hRYrle
jID9qrQ23ggKyJ6qTe2i5KzUz2UTR/IAWSB+imyU4w69PYj4+HhNXhkNd7/NUYFZKbwtd89YFrqJ
gQTofM3UTHsuk8HCgRurzL/s2cWCu0/7fLxEFaJyx9Y0JudQm+5cXJUeDyhPGYOwQMfbBkUwVUMR
H1q7hT3RSKILDzfMaDxYorIaT5fkJV4QDdYXXW+tEdtc2lXHTqvb91ZrdaOnpFH5LcYPsfLGqu7D
Q27k+Y+B0/9uzPHXOwRL+HJoJHaXOGopw799EMd4a0r46wdThmF/yHo9em/kYf5N6WSVnB7P1TrA
W84iXRJIKCwTJMpVhGFYiG65sp2vjakGLxjI2m9IwcfEM+bU/bvQ8+7fuguQS7PLxvr0eOyNWxCk
Bl65S0PNWvBUt3sIwKrWcn7mK12VGOXhSTP/TUOz1w8G6uO0TqgavquTDrJcy+WI6wxBw5dM4pV1
VA3ZmDt34HJWV/uGTiIlDHcJgMjNbn+PUEvQgVIq1yovy/hch6DkYMBZGZI0kx0cZJS2gadOhp0f
p6U6hFzkPO5kvRsXMf6jBNxcXuAc1k/DaAhIaFMzXKuyQQu5pRetALr+g8CvujxegOV7Vt9LkYv4
CxIkwfGrRuEvZ9hog4Dgfh6vszK577BvzE9TXlfeEFYKmot1C0w5+S8VcBBbhPT0wMmUVolL0C9N
uwgBMjxcsSwu8wxR0JNSRMqJEo2zs6Tr+/l/palfhlueiV++EVUrdMrD0PKrvld/BNLQ/6Zo2ufn
rmwGy8sbI/WTKio/IdlgVE/k6r1xcoO53iPorNb19Yeg80JZeYHrE3Pc/pDS0FBctXrLF0Miv7qR
Gnsw6cJ3qVnsmTysnr7Xobj+ePwAIdGMXE0xNbjIKpzJRmBL6B78nvkYRrBPH++eVXLyOgqQS0JH
ltK+6yhAaB9ih8KBH0WTfY1aRzvq0OYAnJTF+9roox3k7Gq3LuPx5EDDRs2CuGnNikZ+qJKVG1g0
WOfuOegRxmzmXLwwA1j0mmYBk7j9DyV2SAiozGNWhkbV6/b6ZftoqRuEjmBQXWYBrvOVdhwGYfpa
Z8Y7QeHGfFKe5OgvKFaS7vVOjeYeYdOIVYsr1+O2jo99VYaXyGlTUqBSHh+v38aGvBlv+ftfPi1T
ujnpk8T2QyuOvSbWtBe7bEd6tXWyE6JsDgWulHCfYIxm3u1Q1WhnHcxny8+rJD+EkI/fDYj4fy6t
YOejtiaRF23RSYOvT5/0diSXh7iGYhdehzLucd8e6lPTOvJ5HpzESyDC71yhqyfjdVNCJEL/CiHO
Rdjrdrw+zoU+6zK86o1tZ1cZ9MXnpFDV0ktLffjuWKObncDmOOEBwoX2LNM+uT5ex43TTimPLGqx
BOVuWc7NL+uIAZFCJ8QJr13Vqiezog1PN6DeOe2rQOH1QwESgZWjHEP3crVbTPybsrrWQ9o9Es/l
KurfWs6MP1pjWW/CQJbukRmS4cGWbvjx8ReupZ3/NzhoedICNBDJHVafCLIiF2MRXSO7dGuSdRjw
4HJzx3jTtQNkb7UuQWqNFX19dHsxkXsysx7MeS/yqjxqQWdcmtEy5vOivDkfaiexu8sgHIdagFM1
aGKqC2fcHox6T8xha+KoXBHoLOVzAFm3v72Dz69XpgtFBUBdhBK1sM9BF0XvCXzkk6tAG3PSViH6
yZ3T43nbOnZLBgTXHIrdHa6bkDzIHDkKX8mV4eh2s3YJcnM8puU47GzCrXMAkYojh3vFwjK+/Uqb
Q6fkxRxfiy5K3UsN92b24Jxn8rsV6Np3p9fVb6Mw4ALFkeG8SVV60TtKZlufix68tnTW6YasMcd6
5srGiLvo6qhjfHKdJjhNdviznaK97GfjKYK/QUdCW+gGCP7efm2SJqFiTDEUJ7fqLNxaQwRr4k40
sxfl0FQPveXK4RTXQ7fnpbZxwVERpJUNzmQh462G1gYQaiRfwtdBEnZv85467KHpyQKPJX/3sTWi
rt55mTYmFpuJhTpGuR7eyipJGCnHVG6SCh+2+ucMf97PeIN+zqWz57u+Na/MJgEgmQiijKuzktlm
J1StDPwsa8booIh8qbHp/VM92D0pJCSPAv5Kme+hI7a+kNIHDVmWk07BavtOiio7CoTQADIZOce0
EoVyQFUp0Q/22Mw7zciNKwHWJquHD9ciOb6aT7sTGU8JwP9mrLTw4kobYTBnwozFLxOzKdFYd6x/
IjsL/yhE2E6/f5UvomhMNAEVCNvVFkpFH3FcnQCqjCY+q26OskpotxPO8oQZ45sOTbXSN5ykbK71
PPTiz8fX0sZdsWgRk3Usyd8dUQjB6VKdmiS6Jnlv93+jbCGjp5L9R4NBG5CgqLC7KxCiSFFG79Bg
qA6q21b/AWK5CC/QzMSCe6l53x5iKIn1lFYQy8TYhs+Z0yUHJ+sQbbHDfOcAbajz0Vmkj7KITbCz
18CCsnCydBa28JvaEuFbt9JD5YyQbFSAZtKNa2mXFVJQnSAfPkeWkrdf3DxMqCBoYWaf6z5vkouN
ctWTOQrRPQ9CTC9jB9J2Z2tuHQRWhquNPsB9lmLmQ6W4TSjgtQ+dSX6bht9FT2HEC9IG5erHO2Hr
MmMT0m3kMmUxVscuTwPUzFOoolFhkRiZdYn3nhPRpg/1KvwRc36m8+MhN6IlXkRo+xq5J92z1RVD
eiZHDdHVqzGp+bmt7PI8D9ZeF/C16PZLar1ELAQqFoUEqHcLIPF2c6XOHI+lYxKxYJmS/12HqRo/
t6Y6xYdGm9PxEOta6D5NEmDCpVPsWVzLbjDRGYFGl1xDTc+SL7VhRBjd4oo2PAdF371EQ2xJj+5H
ZXrTnNgTkhpWNz1piV01H2NwE9Y/gihMHoa8GolqEKPYU8xdV21eP205NPClweXfHd/BUMcUqnF8
FW6mu1fVminViIV0dKinyQ3fdolSNZ4WoG3rdXPLDOem0WpnXRfZS+WmiBD9/pqC2uEsY1JDmrZs
6l8iYEsVLaVqK76qdlBd49qqvCiDWPl4lI2jQVxDtwT1AFDF68JFXWtO31hOfM1tM3lSCIffp3Ku
LnZcqN8eD7W1SQncqF+CIOO/1bmY86SJm5kp1sJwvIxQYDwVIaidadt4bZd/m2NO2ZoIcbVHM6VO
FfBj8VXSXfGE3dQZ3TBoHWWFck9laPJtqEZ7Raftb2MSUTQn/1zngtnc68X/5ew8luTGkTD8RIyg
N1eW6WI7tby5MKQZid6Annj6/ai9qFmMYmhiJ/Yw2hUKIIBMZP5GdBxAPdIiLL9mU0mPlXDznTXc
CLIW3jw8ztD/RFxi+fM/NkU4ui117zwNsijmScQcgYsluE/VfpGV4XTnhW5SP4O/HD6if5v+PTWd
9w4TtFA3pMe5vmgiIevJzFDONeeGZ5mnmwdBce25bNTwUnZdfLm9Zzbu0gVapPIGXHiM66iO+mZU
g2mLg8Lq0rOEoH0xZW0ckzmeP6tTuidhuTEeyDLMn6B7ALFf33Dw6xzkIEQUFFlbn/I4tfwxTco7
NLSni0rV9O8jEw5PCKu5NKavAdaOMWK5FNZRMA8NzBx6/+eZq/yMkNeeTMjGSWcoIiBmi9Qpr45f
MqVjLLIoaO3Eg7Jo6w9CrbWgRtk9uP3VNoeiDc5WXShB6ySEFoSWVzqvw2FE90umbf4Qisi9V4p+
/LtO53Jv435CTRB4GjtynVzLSivGoc/iQM7WXD4MbWg0fs2D0DjWQqL1NsdpGn7B8lDGn2/PcoMP
Cd6ZujpNT3K+q82pWZnQLdqWQSVR3b6DzoOk1uR61b9t3OkP2UTiee6lCI0j9IUZSyZYiPbZsZM4
P9hp3890ZGrz89Auanii753H3uZfnGwrTZ4jYDLxp9s/eevDIHagIbXDwlEBfH19ZKjEwC8avMso
rOgQIaF0oQqU3/Py2TN52KpRU9tEsRw8Fk3ENXdAMSGmAK/3FkK5/pw0wiQRrsbToEfVoRBxfBqL
djoJekNH0cTqQXTJnk3VxnWJDi38BVI/IsL6umpbd2xStVkQ8PXwq6qm4R61UvMYYitzmM1kfOda
xc8wFcPO3tiIB+RK1CfALvLkWwP8ZWxVuBYBvc+GsLsg0mq/ONO4p/+6xVlh/3ucM4znrsVrprnu
jQmTQ9hwZlYid6iY4XFOuj4+64XRfIWQlH7uCmX4bHUD/wMzjUvemnFVVWdFxpl9R0PQi3ey0Y1L
lKIdYoDgm9hmazYg/ck2hkMBa7lpsqfEieQv24sk4tRz7NdzWH+5vas3vjL4VxaaLwz874q5OToR
rSBQx2ND38Wzfzla8iZu7CcR2Z8bzfhelRCHbo+5kWYsEmAOcRh29tVrtx2RZ2iyCSp4ZFRf27CY
D8Bp9FM0OZRpZf2vmtnmzl23cXo5ujwsOLiLONLqbWcbRdyR+iJ74aVfqTR1NBBLUP+NbI63Z7f8
TatEn1RwodWDi6VVsEqi7MaysewyoRgk5pAs/WEEsFs7rScf8Kjp+pXdWQBLYk38iBpJ/9ArGuXv
iYnk4awun5T22fqyqppcGRJBQUGrFb3wnUy1n1vHCpFosTtR/X0iDA2Alw1jAsxdJ8JWO0EuNimW
jEmfwwmqok8ggtNDYgziv0zsj6GWy+OPJG5IlCGaimGBNaTlneiVr0ad4hmuZeN/OIkUdOiDI0ON
2tSyi/8YqUClU0/DHvWSYlKCWo/VR9lwObhz1R3cqTXvbu+brR0KtJG7yFsIx+t0rTYMimm5CC+G
mmFHgNWW2p/0tit+GpoEmH57tK0zyNuIFxuNkeveWVKqQm07G9UN22ojH7v7In0GF2ZlR32eawos
qQ6KAxnQZI8csDVR0nBo4lzySzvy9cJ6xmSPMfqxF+mmw2lx9HwuK7B2RmWK0+1Zbg1FBY+28oKW
vGLHKVNiz24MCEZUkTz39FkPrRmpF6139yrAW0PB1KZCAkMX3tjq2HfxoNZIBTiXrBrzl0LVIs7e
7BwGWYs9LY2tK4bEibbg0m69yrRHxyszqdIYrM3eeRFoVwZ9aKpvEUlAvlHrxvaJZ1YbIPE1fh1p
zey9r7eiBqxW4E2oeZHErXKhyMwUORYWD8M4DNVAF2HZnyVlk59qHoW/BO5i7TEac+Mz2UK+x6zc
WmrQiYvRN3O/Kld69PBoO3jOxSnm4k1X2NO5dlv8GYFGf/77DUT5EUIValNwoZef8scl4FQiTiwa
vpeqH8JzkxryKIYku1db/T+w5VG1on7PQHzT9ZVt6DNvK4WhWs+Vj7VtoNkL3fAQi3QCodTsbdiN
TcTiLbQmYGLXzZHISss+ka57WXjYLSw8S34U8EkbKlFV9HW2MqJXU6JuzSOiup/1Nvl5e3E3Ej1A
CYRkbtmFgbA6MnPUNdKooHDpteUcmrbLjwNOhqfbo2zsFiDM9ClBWIBLW7fbDBdDCj2GON9PrnMe
BYgut9Snu7TJ7J1L9Xdquor9pO3QYQAN6dcioHHh9pXVe95l6NVsuFhjkhml31EZ/IF8++h91uo8
xJWz7/PmZ6R01qOczORZq0Oj/iTNmhaROdTO+DyiHD2dx07M+SdlHJwmyLrZ0ZDWrqLiqdDi4n1V
03fxkWaRz/bQ9sphHptMPg61pr6nAdw1JwUTt/5OzuH8r5fWKJ4mYasbZ32cxbHXxrY8jHMXJ0GV
Y+a4lJ01RLVhMMX38xj6jZd7XzRnnKe3WCR47UE3ElO7lEmbv9dki3toi3zfcNRbr/rVmn0O3bxu
6+6QFqWO24CddN+VSughevU9W8kVbfzOztx58ms7M8sg7wYx0Gcw6wT2pYdvqdqnHVQwlTbZSStq
S/oAkc3n1JvT7DNuBYa6szc2sm1UlnhscwrYgOvjPTeDTPvlzFHVUg7jmNaBYqRIkpeWDLBut/8+
UWK8BeiEvPS1XivW31FojQiFWaPqvK1wWr3vaihwg+rtnK2tXc8dCGwNS1V0Jpc//+Pi6ga0dvH8
iYLYMrPq7PRlFEEiitz2rCdpuUci2kgniHyLkSbQWpqt66MsADvwdlYuPcCgM+Ex+gATrPVTjLSO
qWmaRyrH485x25wjfyuAU+j1V410YTd486roIJbD2AZ8vPAZNXP7DZJz3en2JbJ1WcIGw6oIYCSN
ulXAa53JnMe2oS8BYGWgI6RHFC2sJrHRT25S92jkc2Ueklw17xG+QRY/jR1DXG7/iq0JgztaWq4A
xa/iPiKBxWxPVAvreIw+wlsuQWU27qdC0dudnfo7C1tfZQu8ivLD0lReh/giaRwDHDwNKhLB+X3v
ldU3+qFO7dd5YsbnPJfjfO71sMwfZKKkj1FHA81P+8z+kkHyeC7y2usCI7eU8oh8vU331gLRhBiM
YqZvk8j2ygPO6U7iK3HffBR5mbmHse1UdOC7TCkOJb2R72A30k+kqqVyRhZPu8dxOoeigdTsQxOF
yR4SfWOFwbOgCgOrEYLseh9P1OQUzdYV9IeLj1lmeHeweDDDUidj51tuBL9FDZVxMD0jBC8n6tUB
TXUP6UxOTNbl+AwW3L1Vnex8xq1KEqVmWo00ZrgN1k+zqq5NrylMPmNiTo+iMhAotRZXNU9jidPS
NH/UqCKeJjv7Mg5xgnS09vP2rt24ZPkJVJEg22zo9mo9hczSUzim6DJeFDPLR+DvtTwBFNLOEBuj
v4d9cO1R4CfYm1TQlo/8x9K20s7GvEUDFtrQ4JfhkB9MT0nueoXYe3tum1+RHJhr73edbHUvCDkZ
qdUbysXCevmCzvp8Gb3G2gE6bo3Cw3oBdC0ciXVRKCkFfr1jqFzayJwxzEWiQO9gU9+ey+ZeWUBy
WNpQUieBeb1ulask7jRTwFfDxgk8xMku5WSYbwabyrflTfIXPWvV9k2IjI9GYcn4CALMfnv7Z2yE
Etg3LrYE3OjUMFahZPLGAp/nhLJ+NsWXGb2vw9A36YnUFA8ub+rvaBumO99xa9AFqwT8AAA0uhiv
py7oTBVmNNLljiNc8FQlvDe0tnzK8VPBxrIU73R4gjsVho2ggn4vG5SLYLFXXV0BTSsSe5qQmI3i
pP6kYRNzijoBSFEayXFSmuJhQjLwEE9ETq38L1oYC97EhCgOcOiqaqOiFr6o5HMuaXI+lV1dHjWv
/hm6VBoX+bOdJb7exNQ1AHdA7QO9f9X+SrVOq3W9DS+xdPQPjjHHi/DYvHP2r16mix4FUCxzATrz
z/Ir/jj7sy460dHVuHh1675thqZ+03t6e+zzHk5gAY1QjjWgRPBLf/3QYGjkPRZXDcrJV8wJjOvD
FGfN/jINca/60o7FtzaU8EsceP97YoXXp5WrgJIGcH2Ddi1tidczjWbXlMid4cs7kEcjD1kpOZ4o
qYzeDM4k7KNWUwg9yLLOZl/w8ND9XB9LcmrLStMdPMvGsvNAhmu0nB4SpdX5SdPOVqO0HJh7iclP
BnC/OEWsxudU9O4XVxW9eY5awxlpKlk8Jm7fGRvDU1FeAgzpEdF0dQ33MjaGkQ7/hbTFOFQdhSW/
k3brl1kyPLYlqM46z517vS8+//3IcHiWlyWx/KpZ4eFdTZGlGQkAYYNabJ0/qKUpJt8syvFOk5H7
0DSiPwKtDoPbQ//2rX2VoqG8DbaRhJsWEenKagegFY8bq2eNl1Q6w33WdGZ2nMtQP+pDLO8mrVUe
67Q3vnpzP9A1StpzqhqhL+xWLj3Mxm9RVPinD8s9/eWr23SRBCfgL1ROqifGkhH8cQgrA4m6ONWH
Sz8q9ie3RIy8rKVzBwdBfmi82PjYm/n48fZyXKUZFN8QhqCgwIhU4FZ7oAZcAy1S7y91XqvqCaOR
/NI6cfJm9CqlOSMbZcY7EfPqSlvqfSasfjo2i7LietfjrKenUT1cvJJ3r6UnMHMog59uT2xzFLBD
yJISLK6gYl3bmGUYtvBvm976gfNi/YbygvEfRuGNRhQCL7D0SF5/M2HmbtkkFC2a0bXu2mGqMEf2
9joFW3OhYe9ApkKGiUf361HaGTbzPIwDJE9lPtTNHONhH++q7S45wupk0M/GRBxAl0YuvxqmFlQq
bFQfIVQ77l2vV1FzLENbe0kjYSXHGnC851MAsZ5lUlUvougr94gOOQaXc527e6HvamvC3gBHgp8c
CQ0dheX6+vM8OKgpOpqQi0xkpvtGSdUFKzi1in3bq3SFxvc0//uXu2YZk/LaIpMC5uWqHl1X8dAC
ALsopKcvvdm1z0Udjju7ZnNmyJbBhFko++tkza0Sy8L5RpLCYKBUmV5/SftEvKN9q99pSewlO0fu
6qanH85Ro69GkkbWtDrl0YQbGl99vsjcTE8ecLZHp2zS95MR1/6kRc6drlXiEnVJ9LcdxGVkegn8
hxhDLfn1R7QTmkGgQNSLooj6bBZG8tac6SXYntLtXSzL3/Vq/y5jEc/4egsodv04dA1Us7pakReg
zeapCb35sWvs+P3YmMWe7tR1IsFg+A/AMyL5JYNZ3dYTHUIMADApHnNFfEb8In4gH3WTczE2gwdN
FzV4v2ut7p8x8sxnd/CmN2lKRXAnh7i6G2jTLLrrC0GbzsKaQOxGXT1gQCsvutDLF8ga3RkkGK5d
f3swNASmeeHrOv8Nc+X1dxyKrrJShy3LBgtTPxJokB48LZr23t5b8/lzoFV0yDS9UERuyItWKOZD
2gziVGT5X6OuWLU/RlmTvU0madjpLC/IvrV+XA7ybW2m/4S6HI5Cw4Tw9updhfZlOJzMF87Pou+1
TPqPq6yRmG7ECHZeUCaXpwrr2iAxzeluTKXwy0WNeSwoCt8edHMl/xh0tZJlOSPVZQ7y4lqTdocG
dHEfiVHf2X/Xh06jQMK5WwrCbMLV1ZJhcmzaknMQ6tP8EuuzOMG6ri4RVIedoa4nRML+W8LGW8SO
1sFWUdK4a83BuJRKFh/NGASP2bd71LfrCS2jLEeaijNqb6sba6lYgjnENbFLcX7T53w8jMZUv096
qu+3v9B1HACwwsaAQQB09Oopm5p6HmaJalxmROx8N8zU0yxb94RSVHIcQePupN3X2xD9IeDz2sKZ
ABirv96GHbs7R3YQx1gvH+6wdRffqirFRSmqo+SU5h5qh0BZ1Z1CzNaKLn0CvBn4etSXXg9bQRF2
UOw0LwA54yNIveGQazTLK8XYE1raWlFqMQucgmUFgvV6qJKXnFAxjL+IPBNB3PXZx0jY8lHiI/vT
mynZ7tyLyyF6HXPAmpE0EQ2IPFfGVxY2Rkkdw/4cMaf/jkufI+6R3YOQYMB+x5sKt0jrLm8KRGmo
9AelqVf/3N5FG8u79HPJkkgnyHRXkSjUxzavkxIp9FBT/N5z0FrJQu3kuulfK9bTE+F0sGnJDq8b
u6jt0KWKECjELCa+gxRnHyVrc7o9oY2PCDWGQwFAlVr6GjcKBdQqBq5RshXh0JqzEDWtrf4IcbS+
w+FU2UuPVhcLnVgCGyqy5JggfyiAvN41DiiAkg5THlBZcR+tEOOwzoz33ncbo0CBJrKAIAFgvH7t
501veHOb5/B1svJZi5LmKCt3j+S5OuPLXHSkWijj6PA8r5pzDvJ+WQ30MzC1svfzPtNOyIv+cAZN
1r45owLsRyAh/u4Y/B4VQAyPOmrI9HFX5ce+6zRYFk0ejFZSfsAhuL0fQiNNcYBKK8+vMrHQiPsE
1Djix8ZL5tJP+y+/AVY0e3PhMKyhl4phzhNBNQ+GWXXfWQYJF37jDpI/YXqwE9k8KYonfHtOiy+5
2dQfb+/arYXnrUM7j8c0783lz/+I8XVO63dASSugzYzXyDwaX0PHFj75GaJXil4+QQ7j1vvrUVHl
Ac8CAIqqxZqzIcdmar1ZVIGEbPY26lT9TthT+wnBLvcprbOfCRiML7fH3NjI7C869g5NruvqjVaV
eSeboQy8ShhvRKUIP1bU/HJ7lNXNumwp4AcEYJ1aDYj7VZ0GzWwAckIpA8313G+uSNPsNIoxqy9k
NuiOF3pUVvhLR6ntZ5WH0Gzdhk2yU1dfXa6/fwW/ACgvCj3XLdqxc71es/IqWIoJX0Jz+GcuZ8tX
kl7/cHu+W6v6G3RIhshFvo6SsVZLibpiFYgw7M5eHllnaUx7ck6b8+GO+x0qKC2vksK4TeLGbFDp
aVOenrQgG78yQoeXivKXcKffS4fHKiUFiD44mq0ORGtZVVriRx84qNF9Go0cRmivcHafsGVaMmC9
GuwgSuO0PlKItIqdo7GW0+Xyo7CsLWFqYToYa8OYpunG2Qv1EDJ1l1m+7uVFYIRD6P0CkF5p/3gy
SXoQHJobdFzcdNkGEHa+tFiLU0Okfhmz1P2ky9L6ZY7VWBwnZ6AjK/Env7v98debffmpdN0WhAP6
6bywXl8enjCbARBRGBS2dMWhdsfQPLoY94x+TR5n+12SoLeIvtLUXGo7itWPWtICi739M9Z78PfP
WITkaHuSJK4fk2WiZpaSNfgvEqoOo27nLyYtjqfbo6zi++/vAnOCBHSRK+LZ+nqyXZY5bWInSjDX
CYR6S/Hid1OEFvChmqtGP0ddumemuTEkltYAMcmSqAaua45RHo5z1nZhYGS22xwbhKfu2mKYvRPC
Sd57zDOcnXCwPmgsJXxY1OB+48QB/b2eZKuFfVS1URg0ff8ijGI4dYaFTmyeFXsX5fL2/iMHXdYT
hhRuqORMCAesn2CQQnhFzJ0SjJOtPJG44BKfOjQdD0k9TT/YcFLzWz3Vdd+sy2IOslRLfowCdvBR
KevmuxEaBoHKEN7P0NbnyjcVW3uystF6KQ1jGsEsCfyzpKZOta8Uitqem0EpLeBtNTrTDiZd1k+t
RQrxoEcY+/oqBCPM9qypedeDbk58fZ7C+g6J4PqjlSwoKMAuMZ10MRvlaenETP4U9t0PexxG46Sj
cPCBhIVEr6m98kVJFSMA9oOUmN0hfvDOBh73UAIa0o7mYNrVkz7JqXsLpavUfRjIhTyGWk5nZzCF
fGs2qlCAr3mZ5zcosTaXBAWakn8jtPio6I2JHWgZZTDICyt/m4wKDXC9mmV+bFxvsg6qUTsdwgS6
2h9KXNDfCLVr8GGvHOcRhJr6sW9t9X2fKnQHlFgZniA11pEvC8LbQU5Tcl8VnvveMGK8yHK8+p4N
tJI+uVpbAWyXkxMek8oR5jnmdoR0KjFYPpZSTvid49U0Hb2MWuyhY10GX0YzTG5Rhlynbow9OeOE
eX80uiGlY6JMau6XmvQs+kmIr/qIdCoqWPa6/IqvepxByRjTT7dP9Dr3AbqHPvbCB4FyRDay3Ct/
5D5D01m4PZlWoM5xdOoUPfmSN2p2VsGc8zOs6Twnxp59y7oEx75nVMC8S3+UPsJauzfGJWO2rMYO
aOqpjt8gOqIdBVqnFvWpoVF9GyGln3ljRLRuqtzlk+hxM+cPLrlEu7ME1+f99Y9ZLQFRkI+jOFag
ZUVE2bxzT5Ut9NOkunsVio3VRtmRRJsOGqTB9YPPwUJ2akbdRGzUA57ozup9b1UxFvSZ9M6Sg/LU
GaO1E6I2JmjQM6X2hzXMEnNef+McZYekLwYjGLg270JbFUf8a6rDMEY7+eXGSIvCFy+/JXCTe70e
KelsK0nSQQv6SORH0Vnpu06N1QeBScPOUFdxYUG4Y+yKuiFF4ysB0RzVxBp6mAdTQXknWdZ7EJ4f
vDbB40Ya0V5Q2BqOGuCSEjFDQMuvZ6aVZkV3OvWCNArtk4w7k8a6oh28NDQOZiGtnbrj1UoyveV5
sBCjLIZdZXsjLDcrVCXs8tApPoZDF9a+o1Tal7qUSrMz2FUOswxGyYUiyCJFsA7rZk/KjkmJG1hZ
ksDN1UPTOuSlXpwERkb9Qc5iivyhACLDLRnnb9peljulpq0FJt9DZQwhKQhay4L8cRFJdK4jLXGc
wG21+SlCYjBHUFvTxUnHb/ah5gr9cPvqW2tSUGtigRcJXnQmFiDnao1Nbu8iq2oviDPXbi8YSufy
iH5WOB2l6qD2XSSxeyq1xNIpzmAdetSwtP+3LUc96ByQzw+xm0Uf6yQeW9+qW6SQAWIBUr79O69S
O34mZDUkKajEYYm2Or6KKwk/SuMFwonLD3o15T+dwdhDfG5tOLIRaij0lDEuX66uP9bfQzW87VF7
C5pSTN+A59m+E85K50djvPfg3prRomIHwBS6y9VhqgwPe1QYcwHW3tOJnLh/SOpkz11za0Y0BBcU
IC1Y/rrXMyK7K4pwdtnV6Zgdsl4Wd0VFKSX0qj1vt60DxDsTATToxUTSVZ3UHlvp5kikBa1WqiiA
oeD5pSZuv+37IvycO3UcH0InakhdwwmZEzut8AC6vU22DhAwfPo8tNBAh6xvqHw08y6d3YCStET5
IrWF4+d1iyZ7bpUKrJUK5fjbY258SMRLObU8CcxFmez1Es95qZGa63bAk8Y9lmUhLkYexcHtUa7k
bDmoiz4K6e6CdWHjvB7GbDRXSdXIDSgSRzU6TxIIyon8In1fdJ7oTimVJfeotaLtMJGx4/ok8Vhu
XugYz2EgE6sSh7YvFOtbg1LwSx9mWJwDqgAjrmqym5+9crTj59CJqy+0yzrlQQLNzw6z50T/QvUr
yLGVUp4jGYPlUa1IvzNDBX5Cn5VZ6petZuSQ46vwU1c66b9un2Xv1WnAXzhUsQy66NAFrMPYiOGb
6syt6gNxG/8ZO7OSO7tgY9MvMk7oPSzAMKQvXy+VOg6uk40I2Dtug96zGrXncjCUc9Vl5fn2Z7lK
ZgAcUO0gysNuIzCuhirzGd6sonvBTK59aDjVPtpbCNMqhbyzdKzOJ3XeA4esQUDLpQ3KDaEAslXg
V+stV9Wo/ltax6XdjcqZd3nJcwBe6vtK07T7hFQyOpTJIJ9QYrbeyDYrnpQiU950dpYGmM/Pkgqx
bn/zGlj+l9srsnEcLFZdMyFQ0atf71MClyXTmlqArtjVPyHuHm/naBL/Zd15ToA+oGlwlTynRou4
tXC9QKl0GaTgTqpDmMdm8+iEwugDHAKqf0Sa4YZze3obtxypyBIgeBCABFqFiEbPmxr7izAY4iED
Ud15Rzl54WG20/I0ppV63025d+roLb/LsW/ZuWy2hqfWQnLJBscOd7XfoODMWZQqeDNEVh/UnQfZ
OM2LC+X5+j6ftPyx8Yr+1PYjxi25tdcu3RoeB76FHkBKRifl9cla/A5yTSRkgK7bfAIzYbyxjEpl
6R3NTwDP0n7OsTHIBf4cDrrYtxf/uibGxl/8FUFKmC6/YJUgMd/ZhXwQBmbGIx1VtrZ8Sd081Y5d
L/WXSerKQtpvxM9UjjEbL3O+CiumE592o3a3qHROly5z4m9haJKklGYSvUyT8PYK21tXEBVtHUov
tizk56uFajJnygdS1xIhh28YmDiF76Yz7/DRiMbj7WXZOHKwFqDU0ZVZ3rCr0OBEOI80Ec8Afayj
g+V01i8YI/3X26NsxFbeTwupFgVXYt1q7ctYy1UFa9MgwlD44k2F9jHGceashqaiHjqR7ki9bM2K
3jJpGIkpmhSrJcyMrqnHJvaCEaGeu1Zrk/TkFH1T7LwM16IQy21KaknyjxEBLK01akrqs2WEKYlL
qXVh5efabLvUIHrjG4YbSvXeC+fhR6ubBbqdttV9RwTVVKjHmqI4OWVS36O7RX/o9mpvbKBXP0p/
vYGSKHH0CUGkADG6+YxdW/hWT/LoJFSchG4PdV2JWBYAZ0QiGdBGkovXYwmjdKChqG4wmSGCqHGi
YmucDT4yq/Wl4LY5gJMwfI5MckBoliJVX+Z/Kb74/69A44laO1URAtvrH1GnQmZK3ZLhE26fsPKx
jmNThfe5zN2d4LG1tos8En0ZWvpXaX7Zy2a2CnZWZXbRr7Yb+lPYTt0nx64+3F7ajT3MxsV3D4jE
cmOv9jCtF1En+UhObLXmqQij6p1sY2cH/75xMhmDJzl0143ysHQtmjoNWa+MS/lJjbsUQko0viQs
dXTIvN7+cXtay89+VbIltV4IBIBgCYWUpF9/qy4tkEdUSzeo2qGbfGcUybd8ctLpS6xB1vLNyou/
yybv3015T4ga0IjbOyBbuxZvgMWfCNN2JNJWP0JLW6cV5egEY4zGcmTV4V3T1JikoDJbpn7IEyCG
0AoumYZE0zyYpSHvZ1cZ99w/loLOejWW0hLxmLYALO7XqzHLkIZqr1oBIGeeir1r0CUes1OqxfOx
QPz27dxL5WC1YbUDKVqr8C2HZsHeL20i8kAqQK+HdmqZOyMQkcB1akeeTBQqzsIIqcvqg24Mj1Vo
1o1vKCK5VJ4Rfog7J/yQevjnzC2ai8fb22IjGfZ4mvN85hKhtbra7SFPrBgDWyvQMbvw8e1rhY+v
Tny0E9s7a3VTn9yikd9vj7pxxsAkoNO1qKzxvlxlZFzo4EBFYQdFb38TUpQPTpbvyc5vXBkeksZs
eipRQJhXU+NZibVUy9S6pOnvC3USql/O/fxDaqH9lwoW//+qyDDRfYEAhgnE668a0tvMy3SmHp3S
UC291rivSyGPXjuaf5+tL213JBNJquj3rObVqIUd5vZkBVRx7INV1N15Vq09B97NfUrSCsCOsAj2
ZvWNJrUwxnBOLfr8k8hOrloWkz8XefouFHjCH4TU0sc+qVJ8sywjfu5rHaJ+OY15fijVYtwDW2x9
TnD8QLqW8ik55esV9pC4b/M5Y6fqVfwwUFiq/DEeouyoDq65p6q1tUNpJQMgBqVzXVqkVmlOErGK
gPaxeejoJR0G1cz/Pqr9xm8sknvkIevTZ06aO5T4owWoOGM4aljjITPFfAYfvYc/3Vo+ENHEM1r+
AONWn7Mn4bHqkqFcg45M7o1T4AEOPoZRo+3kQVtrx9bkBqULf22EEieNImsIMYHqKMU9LjjZqRHT
njPkRjCBa0GJ0aY/QKFlnWx6lErQoVtaQEnh/dtNsxkeQtnhhCnteW4OmMK0/5Ij2SevKmTu23FV
Zkfo7RS1bl9n18GcXwLMkeuTyuBVExv9RhDpiWYF8LmqpyHLhppL1I4G9BKc4lGfO33v/bA1JEUl
kHG8q8iBV6fBbmcniUgRA73MogvWR2lzoO85ndGBLu4no9+r5l7vH8oD0Jf4qEB/eMa/Pn4U0YfC
cBMnULR+OKZFE52pJ1knbFednZi0ORQFCTBrS/F43V1e1N7yMbPsIFfs4ozkUP4whipRsk3VnQfL
skyv8wBmRc+HbBqEChjO17MiA6PRjH97YNSNc1LDaUCbcviuJZN5ylKHkmjshofCFNW9Oqf6nnfb
1h6mp7gonhCEURteraqaGko8GZUTTJbXgIGImvfqkGgP6hC2d5rQxjtpNFXvZ2GpY0dexuOzLMs9
rMLWgv+mE6FmQwdj/Uwc0qZOLTNyArVFWlkX6XwwjTm/IKxV7nzbjToY+vtU+JaCCBvqd3Pjj3q9
rEbXSSZKr3E7m8g80f7/J0/hYxepq3zIQTDcKVbhvW+ayQ6mqYTT0GOi/ChzdXxoXEPc9cmQvnP6
bPp1+xSDSbreDWxvVEYgOGwwG8wUzNcMiTMIs8gbvpN+1ebb0co15WDgKybOpsTujv4CbeJHyUtE
xw9SmWc/rPtYO0/oI6C7UFroILxLsslN7bc1gvRt/YjQnJW9kPG3yUkU/PX+0ExV4g9OJn5p1eRW
P+fS7qKz0CCsPEKeSfVH4dHd/WAlvAj83ppG9x78UgRcaFYr+TXOPZRh7NZEXEGxkF45UQGL0u+A
fsR4HIy5N+4Uxyi0S+dqnXHw6tCGpNyMffgLbQa7AHEwJdNwoJMdpU/tMGLBkYYDNhNDaFuEI7Pq
v+NimWbnbsQW4RgXZqsdIsWK8TB1+6I7kt/Sk2idJp7fLERCCveK1yJH36Tivp8T5GkSWbqIZtth
2fr2ZOgvblLRQWmAvKf3WYaW9yJY05J71gKJodqehh+NBU7rkOgx3qmq6Pl/NkkYvzh6Jfr7LBFa
eIlCoeIEjsDNfN9G3th+ynqj0O0jih+R8x2UohadS7N1wlNtDMp8mtxkjlK/djWZfwae4daPU5po
5cOYWnN1bnKeBD/GqpjUQzuZ9nAoJ92sTknZZ6aP+93YvMX1XckPuZTzt0ZYJRKbWZi/72CiKT/g
pVfPUYW+9rGv4BGPQStbfI/83sZx4gl72h71T9OYHodGIzyIobN+OL1uhS+a3VLtLspafLZsMSDs
hi6h5WtdDAqrgPWj+hm85Omo16U63E1or39C6Dn+qRm9R8aFuSzG17o33tk12+cdshHFd1ocjvCp
1mexP6ix9mUOdaV9k3XzpPkNLHXjkT6P8WwNthwPhjTTf3vLjupPcZTnWAJ78/jYuXVVvEhCAs6V
kIQx2ByyufU7y57uCxQ3w/Moq+GTQ7T3MLlVxnfa/zg7j+W4kWwNPxEi4M0WKEOQFClKotwGITMN
k0j4hHv6+0F30wQrWKGOiehZzDSzAGSePOY3iePc6brQPgN9XwJkT5aFOzj3ZKSWLPlWU9Y5od6h
HX+YhmXVijAwKi8IVe7hWRuosv4hmeWmkW031vuOJsd4h7E2THB94RlDfO0sCIlWu+KySXx59qZq
+DH0vjIPgSyYXOjgddSdSDppnYWWW+omH1X1P5ClzXSohkr8lIESbSgCp7PChnL0tA5u/iN3huG7
BDHvhK5e+oKNPgXPeZ/pBnMvYagwHdX8pDUauWBRNHkfBg7DuVC1bm6c7KwGv60xjzkEGmX4YU6S
9Bm3Hc+gxstlFQ8FneAbYUHv40fa+buiW5Lfw+Qb7cEwmvlZpQue9gEzkvcujsfVeHC72fKeZiOR
dmTliXJOTNdTAfCkyQaqM2XoX/BNyrkqSzet77pg0hJcht3BW0A4uhuwL3NAWsF7ZUt1tkd9PfVZ
kBxSROvJ/BQiDR+QdpLeHf22AW8Q5nw//EWU6Nf3KsneGV1huJ/nYhE3JKsSVBKulUMetuU8DXez
SK3k0TPzvHtXOIjyR2k+BHdMyofimGrB8q4J9PnnWKz0wJDkw5u1ALj91GRi0N+vKFHDXOvSdSWS
lvYvgxGIiBLVBvOt5UO9OTOI7O9nGgEu6i4VgJoaHrMI89HTh/c5frebdVPbHoJ100FMLGMEedYV
1Zcpb/P6NNlqnc5jSm/uvWr68kGrE6ACY9KI8ajoKKVsOrk4x8zO6w9NXRmf0nLhjbXO2n7sW1QC
UXxQSXlMCS+PqxoK7yBrTf/uNn77iMLFYIdW3+tG3E41CqKKttSyGSCuXugPg4cm7mZfzmXnqXsQ
t1n65CDn9XXtNM6Hlfrdu85lb58y7gPAoh3qOro7t0UUmGO7RK5Vzu4Bnatl+WLppVhOqQWc7a5G
ZX46TNDh6i+Z1g/G2TaK7mOmlspDQZHa8YHLflGRm7njY5PU6RyBCZymd6gdAkXrTekNBwu1egE8
H6GPsMyXXoZ2q6Pc7NVY2p5KYbrpqalIp7niDFUeLbOQTyQkRn1ypNkhHZqOoL9GgfycsufBCCtl
lrcZ+CgjpJHH5l0kEDRvKesPM8iXn4am8v95Xme9x0baQEMIvP7vvO8m1GQ9tzjALey9cFryVT9M
arE/0ikvQKYaK9bMGvvvCxdyLzFFqpdvgdEmH0fQ53f1XC3/zL47MzUuF/UM2R8JlqbC9CrMC/iS
k7mW5a1Wamt3KqVRPXtW33xrEiP/SC85uzVyUTbHdhqMnLcy+t8dQc845O/m4oDuZf0PDgJde5vo
2QjiHgcPKNFjpj8ixwLxp1qm/GFVPs6EonVTLCcRX0HBzguy55KOokdRwq6OCt2TTTwA/ywOzL1d
CKO163zJgAQlyJkpTw+zrpn/mXwmNsivqSTC8mp416GAbIdO5+hnWbpOem+XCEaE1gAg6ou1DN0h
GXvimSM8iF35MPR8MuCBT5J5C1POIZ3XSKuK/NfaJKt9pKjI05M92P33Ma2N5ss8+/Izs8VJA2pe
zyZpTEakXadC8/D7bTBnSrMEvxk4Jd+ncWl+2Y6yIb0SO/Rvyzi3zinpEqM7kczp9nFom+rB9GT3
zVp9ySU/mcM7jJbMr/QThjVyrF7NoYV4mwhrk793buolRyK8n4G9wLpeG//WK1ZlRTzZ2IWiK3NY
Mk5Q2qHu1tXTtKazQ+tblirCbTOJSSW9rxC1pYhosSWf/KpgmOcvbd+9J4U0uV/KvOkOIiiC+rBo
2vqr8kbdCWvlqPTQAVGgdvTcxbqdB9MvDp6fLcZx1spZP5uj0930xuA5B60uxuy+NL31A/5NrX1G
lZY9Duxp/tyV4CkjhVW9ijI/ECVfpKXgxoMF+dZROqI4ky80D3Or1uXGGTyuX5Em6/OQZjxlAK72
g6zzyYhsd4L3OkOg0bKoG5PV/V0Nfdt9eTvtfd0KBWuy9cd0xK1oy+4aA+PIabAzYeCOIe1YaIWa
DoMuOj20FkqgMNWT9K63+uK+UJDjrxRgF0oPWBcewhw0w4Ht7+pYByhhyY1mxEEZbElamr8HxC/D
xi3kXzdbaBxZ9Ho9i6YZgl4vaz0Csiy1gVic9GQCKXlU5EGxuFlQ1Dm+/U5fd0Aoo5AaQQgCxjYE
nZdL1Zae1tnUOnGF7P0xMShj00mmT2+vcqEHQO86oHFr0qV6NdmtB6l0VU8OxhGEtVB3VPN5JiZ9
tJKpO7mJnv56e8ELHwsdImRMmIsYEOx3jzXaXS2nMgCQSV55NMbBvJ8qb4nMUljR20td2JUsBUjH
QB3bfQWXmMdpWUz4BoSe2miPq5v7iK8tSXUzJFp/dsfBL49ymCruxsbIhivLv36123hi25F0Biya
WC8/IM4YeZXiTBirIbVPnp4nd2YJttYORv1AM3i50tOl/L1Qe7qcQJ/vuMk97Y4h0oD6OvqmGdtO
pv1oZjdJQh2SZRq6a2eVEaIiuojwux9xt5e+jnhP3/f3GC/o4LKqacICOLWHOp6DIBP87sL/gYpT
34UFM44iRE4Zk/pO507lqrDqIZStHvxYrG5FPpYGh3MoPZGmJInm8MVOR23+MiFoJqLGrpyvoy5s
ApWWC4DNa+Pe9TWSSaEu7bWA/i8NEa7d0JA3jUmSUww0uXYUZjAkt/yVZL3DlYZIT2ZvdIesYTIj
Qr+f/McE3MnyoW89Pz9qo2z889yW2fuu0Rf7e2dYsxUSUxGPJKE00qih4ddlYcYFlx5QLsRoTg9y
Mzm7aTdRHCVG/yEI+lp0UVrZRvlQSEPNN0AtzCqSeTUzZmml5ka6PiTqYOcWjuZ+oWvGmTbyLA6j
ljruKQ9mozqQBFXqczG6bX3Tzh4pd2qaRfMwukbu3sJmaItnz6HER6upFfmdCS+uOXoNSqkREiKJ
OJJTC/fZpoR/xDGEK7hwB0tFjSrWFW8KAejX7cE30PNZ9Pez9MfyHXBu5+PqBEUdZcEg1uOYpYY8
GkFaN4fZhX8Wgrh07JtmrNcf87wan5MJO+RjJ5smxbnd66uQ+RZ3jy1r2YdtjtzSGRxf+14FG3Qr
X2EHkCeZ8/Z/nK3uaHraMkYeze4sXBJt9ZkCpo12HMYuHyLPHid6Fcop+qhqgv5Js3zJzcA9Npy0
oeUd4Jq6WJ+qxi0VZumBOw3hIFTZPsgkb7t/irWrvrj6ZoKVO/bi3+UYq9670s2SrZYSKgK5k9y2
nWgwgKw03zr1eln393Iye+dm0VwKF1sz5OegKlsXGofpcA4AAXwZJ+XeNs1sBud+MYq7kkC73A4l
dnxhgyj0RjsvjPUwuH75VeXzVIfrOqIxVOKG9VE5TfCNMqf4OAeteZcyiNQilTmyvG8wGeU41BUS
6CWl3rvSXhRJqVi94qZcAxwBerzhutNQFiQOEjByfTCcSjUhR1WfwgHjqQeRFRycsqqyPuzbtGoi
d5T1D9teNf6dtgx+2anMJs7NiisKyZbOPBL7+Bl2TGaskQkRxjkIOj8fFIpV4l4vIWZHoNiSL3jS
rzICqJd/JUf0MFwpnfVTQFv8n3Ft9fXYpuX8Saxzo86aMevDMdEQqY/MYs7FSXSj+yHFjwfGhu4N
NIIqp3poxhLfAad3rN+UAKv2bpkC9XFCgxriGvKQ+rH081ZA41k875z4KqfdI6XqTwg7mf/DILFZ
YLgAFAxHSyJz7pXO8sFdtLaKMnqMyOrkq5Jx0FTdOe9lEESDka11pONApkek8LK6m3OAatEU6Dkf
S6GsFK2BsmpIn1ZyzEWTBFhMuq04UdFZVHc+8Id11ZyTNWWK6YaRzHfKHPHwZPAwy9DEfzqnqBmm
T2Pe+Yw4A7P/VHS1Zx6AFbhuhBkChk9GgO7HOpft1xSRCfPstOl8SIqxscMWvl4WDWmvx6Kz5vEo
u05TkVhAN8UY06GPaoxJ8Z6a2/0uTZV1V66I1zkFEu6bbSlGAHCe9ziu0ph0faTFF69bC4VRcI9+
WBpc689uWdDLjjjLANji0qP3jvvty5vP8CqKkrawY5CxGCtOTt8/BlVRYa8opup/iJhUjwuKTGeR
aYYRBhhmuGFeDeat1lvFt7/NAgDPGjbcE25hUD6vUjYhC48eSBwwJrsPEupTzTTVLX0/74kWXxGt
ZaBC35bXWKuXEgAgc38QJxcmc0PZ9qbX91bcd6b/NKvZoMZY5MlWfvUwGcnfUlc3gizYxG2MhQrI
K0CCnflTMzWtFW+pXlgHQ33wWys/lUn9PcHo8yslkqRX2Y1/nRVD2ieh24DmUG32CbhWjJASMdaI
3RJ6rkQl9TCbwqerpS9Xlnqd4rAU7StUE+BtIHT7cmvR2hBFARc/Bu6wHkrZp++QfHcf094oTsJi
5Dm63jUp7wvHBiTplq3S1weyvyWa/5o3jC7W8oj66fFgt20cqOSXs+jplXz/wm6BhsLrczb5iFco
CjTb63xRpR7PxuC2ka8m+RPPpOHdkKxBe+z93LnCaH2digP8ggqwkT3BEO0xrbmreidIrRX1VSIo
is357exU+Ulp/jUP1NczMhNXSJAaAXkwzd7dZytyaY6o5RvYRtbrce1c8yfwqOQMp82+7WyGCtR3
3bG0FFV+b2tXItKFd7tZGKPbiPUR+Ird8nkmSq9kXBOPeaaO3QiEV7hFQlq6FpGa7P9wIMClbGk4
SzLT3d78vzaMFEzC5KBvuvKdHjWrqM8Md8cYAbXyCgjsj97lLtjabM4NesMLJqy/XKtz3KlylKvH
Mqk52brm9T/6EZZoaExZ9ysoZ542LayqCYsi0IqIkm8eYIp2xoMaWgHV0dPHOuxQaP3r4pKBNlWl
TorKiH3/Gux26F1F7hWPZe586Cxr+WmMcyEOk9/YvxqDxsmVmutCeCDSg4vCTw3p9P1ksC1h+bme
gJQB2iIe9X4+LKu1kFs36tZebT9S0FbfvmD2a274/w1RAsIDWiMGNC8/wAR/A/vRoYlXJbRDr8Yl
hrWpjlNty4OSJhpF82BdoYztQxKLMmj1uNUYg1K87746iPO0qgq6iFOqWycrUXUYzNPfMiq2VTYL
TVT/NqmZPUTWakYN5nZSxYCA7VDkDR02y1zDRtPGK+HvFVbo/9dCwpCJPRyevWuXKDdglIY+R99m
3Xy2uqQFUQ4H/X05MYA/NWRX96nbjcthbMxZ3IOT9VE8WDxA55BgqmtM3Uuv2N0U1dhRCDnuRSdm
+vpqNRYefpyrX60JpI0ZpPG3l8v23JCCwWIZIFBApr7cPmruRYtCUR0LeoxP6SS8OBn9axFw3wvZ
VuHPM5iHG8PduYtIbV6aHPC2ip0xEFZY0XVyDwzCCuNE03C6tZds1pjNacW5Nn1pXPm6F94lPSYQ
vMiNImnwJ4j9KyAyUsJWul+7GLFi65Pm1NOtESjzyum/tIeAhSKhhaI56cFeMRJt4ImIJLs41Wz9
OdC65LHpdO+sdUYfNcLWombItGgc1+FUDkYQmWJuPzmQZK4gNLfX+e+gzOumeUeCQoqygTT3F86s
OnPI0i7Gt6Gi1neqLwg7tqFvpeP57fBz6dVuoQ79Fdym4d683D8MEdfZgPAWK1SojzQbbMpL7y9F
09GRASUEyhIcH4/2yukOg/IEupMnwGNVVL8lO42nmYKRM4rgjX5ij/fvUzOZruVFr55vq1NoWuGh
AkqLr/ry+ZhB+3rRYuWLwmj6wRooKDCUVld6yJdW2bjNbE4TMsDeAS6BElX5BjSp3iWHrDAqBudJ
k+Dtb/V6g/IwxGv+YVlIyu03qCxTJopjksfp2HLGF4ltIBMZGdAQEnJKns1sWPXbiY6FdRqB8WA/
J2EwHtHsXcmo7aAozPjKj3oVG/hRm5A58lN/cPG7HZQA6TO9rC/iqlmsmXtLb5pwIYNBzXxmwx11
uKRx09WMIzO/CH5Z6FWByjBSvbhLsnyTnkYehZG8gfbF7Fr9N2PBTvS0JjL71HeNqCItFfk1b8lX
h4zfTRcZGi3jbGCJu0NmqxGiVWGJGAmF+a5wqzxGOyJ56koZXLluLy4FRYHSiur5VfzSAuAYMlhF
jH+ouAHLb4ZzLbybfC2f3/4al1YiPnPCuNQ20v3L7Z7KGtMZtGQ4aBIBHasb4hLebKjolB3fXsrc
Y5W2Qw3tGZWhTTqSqPlyrbHrwSjphYhRhzJ/1zYTfsxmreBZm6dgCcuhlN9bvsH3otBFcevik+2H
Rqr0b9jSdmXUdsq2wpa0R71zmtF5GsrB0TZxGmb4s+lXP3XII0Y49rP1ufYZP4VmKfGHmlJrufY0
F1/cHy1dWMivY7/Z4r2HRH4Re1MNethkitvqXRvRD74mo3spWFBMWD4HGQbWPvlK5yljKExIsnPD
vlkBKd1jtpJeKXUvrcKV7QDpQ/QdPtnLr4OF1oAmjgdzE5LSoci6NKJCdA9vb4JLq3DyuZuB23Jp
7cJr743rSKspjx0QDAdAd9YJiPo1+uSFVYjgEKU3eyqSqd1Oy3GYzOqFNzYJM30/+0N/cFwl/z6I
swqZDoBhfPX2VwUd3qmyVMoq+tIdUXERJzuZro2VLmw0SLjArY0/6dResLmjhEWvUxALqnbxjl4q
+jpMZti4odsov7iyDS5EZ5bD7ICMjBxqf78LmY2uPaxFjKHDcqOo7LB9LPHRDcZg/TIbWX/MwYD+
0MviWkNp22EvshgA2IiSkptuYQ9KwssdCGPJ3SQQi7gOOusAsrTVwloaq3Uz+3r9zsjm6XOFOc0/
aNp4v1vd+f323ry0PqKQ/IeZK46Iu/XdxBFV1QUiBjNULyeyPr/D77tUfuwGQqTvCrPtnnoMc9SR
iNVVB3AC1Npv/4rtGtm/BeiIzLd1bGNepc4lbA0raQcRZ/ooz9bcE4htpm8fBqOoPmaiyM3b1u6v
icJe2GboknAxs8v4CPttBuMSKjsqorE7OYAoEip6J8whA+GWRSvl7y+4jThP3QwXj0biroitLQ//
BKeq4rqdgE4Yq919aP02/T1bi3stpbvwRl8stt1L/6oGhJ20KCAlaOwpIe80v0gPzoAyQF88o3Xw
tU6c+soh2jeAuOkg/SGODCmXkLo/RCofJsi+toidsoPhCDJt+tRXEkEDOee6H/ZaKucr7TXjwvVq
IYyBzMpm2YHN0cvHrHsdSS5AarH00fMK/sAN8xnARjlah5R564k5iTjMhWvcpH0Nqi1tuyP5Y/ez
B8kb/vU23oALOMn94STaO2VKdk8+9yBSYt0peGB9VLdzAIJVpegWJNRNJyRQ6mvKHBcC/xYoSath
pnjkTy/fAZo3onK1WsTJINenocaypdU1/+fbz3bp86KdTOMH3V1wgbtMsDNXcIQDicya+dqp0pL+
NARF+7HDL+CDyNU13+9LZ5MzwrHkvHDUd1/WHUjPe3ppsQ7MKxzXuT46EADPcA3k4e1Hu7wUeTnK
pVw6+/tZn91Za3wpYrczndBp55+NzfhtCRzjSnFy8VOZPnRGqFogaXYhoOhzTSux2YszVVT38G6m
W5C49c3bz3PhOqOdtGXRCFjgDLL7VIHe9cpDoTK20bsbH6ukT1HRC/K1PeaqKrrYzVMLHG4yt95t
BSD2n7fXf6V8RCiwN/ooXReP3GpfNazgub1+JZUXlV85oWX7+k2K/pwVA+sT01cLJabyS9VC9In8
oRmnMNcWmQIbgz72vOSFax+Kpuj6aHUKuzpWayXcExhU4xrV9cIH4ZdCraT/DbljnzThDFZZWcfZ
gbSWPAEllHc0N64cnUuLsI9pHsNcYZndVh4TG20E/NDiHMH9M4WNCMGJNlf6IRcO6FZbsokRmKRX
uvvqFfa1IzA1rOWmzgPhveSPvTPnP5bGL59bcvXySrS7tCChANgUWiHMxXab2cODSMsYpyMUUreH
IV/N8zCnyztfW79ZyNUf395Vf1LLXZJApr6hfVAf2jqyL+Nck/idOdVjFg+yrZ8soAZ2aE74Xx1Q
qa8+GlMy1u/8RHdx90VU5mZS64ggrz0tt+6ymkydlQAtWG0i2T+KgqE3Sv6gIA/ugHodwHXwfdFQ
VLMdqdk0cP8yLEQL3SC34KONvkUfBldOLawAKmhR3aWi4D4p/eQEg7U+BV6hdbdt4lsDnf6ysA7b
VBSdeRyTvFNnABz++8BFQ5yEYpMZ46Xs3khtVraP8XQa14u9HCdfTAzILeuQACu9stSlj40OOkMz
jvXWoHr58kv+p4n2Ko5+c7DE0JyqT8NQl9/B0KAmKjTzv+wuepm0TSAgc7HvtnOCE6ItU6XdTIby
DmltPaSGTb1p9+MtGILmyvNdOqOM6+n1E7xoR+9e5SqFrrDb0G4SXe8PueWkh6ZeqyuR+cJNA9wQ
NYhNU957VaPpbdmkbeCCkjIHHTPW1rjrIXR/mKxcfHz7uFx6oH8vtX3QfyWAWLpucmIBJpdWOUS2
JuTZq/Pq/B9WQaGLpgAmB7q3XUX/WsV11zkbN4/LtOzA/tIXP6O7XVxZ5cKFhsw3LF8m4Jv3+C6A
lnk2l4ZdpXHigdqthAFmDTzcKVWjeSvdLjunfqkfYATkV0Z/l7Y9+n346NhQzgCkvnw+pQ8mTqGc
MDUvedRz5M/1WIKnEDzuBE44evt9brt6F+NoXQYMjDczGKjGL9cLMHKlDvWyWNqL9gSPyz8J2n+n
JTWQGEMi6AZWwjULn4uLIki8TYX4r32PakAevSwcP4snw0yOYlrHSKEPGfvAow/MlIebgJ7qldvj
wlFggGgCF9matU6w7d9/7Ryvd9tE0/o0ZqcaD41wB4pdT33WxsA6vf1SLy6F8ymKVlzzHPGXSwGf
cUe/5P6t8tw/KWj5odRk+uC34+//sBI1HvNYLmCkZ1+uVFSBhOjfpDFAw1ZFRl7aDQO2Wn6TKpmu
uYW9oqUSqhAr2wDhm7wz0hAvl1vmNIMwlGVxPyh1b8NwOHl2Ka3Q91P3I7DNvDk6cgV8Zie9/d2u
rfa+XaW8Kqi+FTb7bUsbg+EXh4XR4u6506b12hpNrjg3WuuQGa04N0mhTpPZ1MdsDDRqwBY6XW7U
fuQ7kqiUqO749su/cFa36MAdZXAd0th9+TaAQ1eTM1tp3AulwrnwfkvLhP3lCofGiuv9hw1M7UmP
kp4Fw6hdsVfWk20m9ajdaFt/71DPKsdQeMh+DjiaWVcWuxDN2U3MuTZREqZDuzg012sLN6jRbnI5
wQM0+u52Eboev/0GLx0UslTGh/7m5LW/BBfZusopseueoc2NBweHlZtFYMQajkNufXt7sYufizoI
sAB+Lq/Sx2yCHVKbeARnyHw7UTXUfLnEYApS1MZhWqkLrrzESysicRogxrS1fPY95cb2Zu4WXOfx
DoSqDBxNYTyA4u4DDPZlODil9K6hJS59OBojjPB5r+Qzu9jTNhqFGmDbuMgLjqG0A2z93GurXIrg
pGXkFXQeXvexE9xAGe2RineVprBOcK28PXcIrpwAyg53A1OIEtni7G+ln7dciVENWEc8erEn3WWF
wURzKat0tqVTGLcZ8KqjsCYvRCbnWqP0lUDdttYGXNhGUZCj3e3r/uvC0NDqXoJizJEHTCVEH5kM
7UGiWLcCLzI7DXS107on6H8yv6lcR2sjyMyA5cw1wcxCL3T/o+5nzFFTYdU3AsnqZ8BthXsqnMTR
ryQOF47Si1+7i4iwBoty6GUeY6IBfn0Zs7CZBjNE/W/8+5wBDAWzJQgJ0DD2hV/ZF8ygmFHT/1nH
T/oMSLeG3I42Ud8+1qqxD/0wqPPbp3f7sruIT/MfVawNB0m1v7t6qlF1bd2RM3hVUDyhALiErmZk
KJZaZuS7pXZAYdL+xufRD6MK5NPby184yqByQGJtvcbtGny5GcY6c4epQArWNSurOqTwwuFxOoM0
z+mMily46B4MircXvZCGUh4ARSLRpSrZ1/FSLjrWSSqLA3Ts7wxV9ycHhk24aqXBJqLFaohmxNwn
+0uzzA0aQNxCkZQjRpd+/7hz2hTCxDUp1lAHeKw9vWHglxkgxDvvyoe99GaB8AEmg28GUmj3Yb3F
xV1HbrOQItlS+tYyztIVJqx1Opep3q5XTsqlt7op5ANcJHyh6/jyUxYKOjiY/CLO0jH9MvWiAXDV
FsfOMRbvNu8VAkKEzOBE9a7JK4v/+eu7fQwli0R7U76mabY7p+AlE6baLW9WZbgkmKNmt4cS58Xs
1uq9uTumRT0y7xzTDCMFSl6mIJluhp3lV49a1k/PaadhZCVSs68eZy5mJ2pSI7n1LLxlniDZDE9B
B3vYTPjXoqbxm/XU+Q7EyLc354WLBhwkNDYiJESs/eacu6y1i5buSNsU86OzNAZqFFl/TeDv0jIB
MxPqEwZGr7pMGJWKXBvLLK5Qa7j31ZhFle1lp7cf5kL09LjOttk87aVXgxm3d1blTq6MGwefyoOF
Z6QMA60BIWfTFv7+9mrmhS24gXQB+DA8BUG1u8ZGNKsasQ1LEqv30xPEw3kMQWiZH3NpTxs3u4Hg
xTYdzPNiLk0BtBWKWTjAIS9hETjFeuI58vKwFIv6bSU+tCF7Nrvyxqs9/sAsNQjOKvCRi6nhwz5B
1NCnR1vP0unj4LqpgNXhjV2k2iTV4NdkLTfWqMo7O1XVE16k6zWZ3wuvGLC1w15BC+21dXRbg0zz
0OIgW67kGiXtOJ2t1M6aWBX888od9UpPhgiGuu0m2EqJwP29C9iorg0jUpu84nw0gIgWQ4m8tdQ3
txSnTGHhmoP8Du1TNPc6Zu/6uUm1YgpdGBt6hBNU74fa2CHv4BCRUEdYZdNeie+XXglMRpz4yOkB
F+9+Y6Ubcp1HHPKqwuf76406aTNCGk5Z2lei7KWlQLoD+0TxGKGm3VIoc+NzUGKLh+KMcVJlN/xK
ZFJFCk+pf97e3ReX8nHNoNhG7MvcTvS/8qZ0m243yVjG+lD7p0VY7mHQcj9yRfXp7ZUuHSPuJwBy
tGfxWNgVKVMilFh7WcZ0Y76XEipo4C5+iBoCVjvBNEZ14QBMNppr/JMLQQmjRtrezB4Bwe2TkWRw
Ul06vM26HpqjtSzeuwXw19/Pb8l2tiEBVGFIr7soUfZw+fuuZ3ukeXmzSaoes3n13mnKcK+gLLZb
Z3crsdRGHwIYwDhxdyvlg55I7EB4INj8t5mcqqhzqchytRHdJ4jmZaPXz29/vgsbJQABwQ4BjvAa
75wMCEE6I2aX+YLGpEr75K4wpu9+7eVXHu/CRtmcgeELkGOAI93v/twMOqKxwJdKG9c4ACiPGAXB
tIlaa8aPcS3qeX4YgZq6H9PUN5Nr4ehClrNNYwjKXDCvYQ/D0km43zqWm7qdI6VOz/5GzFnxyXCR
gQh7rHQ+OdlKp9apGB5/0BbspiAZdr6LxpOdP5pD6dbn0fSdOzBecIGaKU3tzcNJXrPOuLAZKHoY
THIjQr/fN5Vyz4YhJ5imNaRkZ2nObljrYr2pHWuNSkl+n6APdcWe/eInAqRJNUl/iSnDy6iBpNCk
J94IQxlWxzcjqMvnpa5QMlnt7Fz0g7iXvF+uN8RZ396Gl7paZBicYq5jKub90nSPFiyjTBGb3pLV
YQ7ZGNJeXcEjKRPklw7cNGV5UCti/RE8E8OK5sa3MFUfW+3D2z/m0pmAArBBx0kOGVS+fA1DhVR2
7zllLCAM+SH1vfk1T+3WPAGRHubj26tdiGMoBUAOpBe7pT+7c0GVLbO64QIC+udBc+iNUJrJNW23
S89Evks3glEktcQuuKTkKzQOFauUCL8AorXCTF+qI6Rp78oDXTpmJKM0tJGQ3VqiL1/f3KCqoQ0u
nrNOIvDVk14eWXPmfZkF0sLMC1T1/PYrfP1wKMmCIwJPRTJHZvNyxVUnWHZBIWPcBAwaofZYdgcE
4gbkQ9bVvbLahaYEmTDTTxrLmG4RqV8uV9m0AbWEOOKPPnxcVSMexXzQEZ8Frt1NbMsecacBS9/m
CV+YDPmRJAA+vnSOtpzxrMsX+sPpmBxRpCqyo9vaU3VsK3NAZgZFKPuvP4hhbC4yW9ZhgZrf/V6z
7yFaTCA4MYDvjtDnnVtHNM0NR0o8DsGwXlnvwueAKLTVk5AiEA/Z3Zng6Rr6LnURJ11hRaQdXVT4
a3BTWaN38/aX/6Ol+fLS3FpfW4OUZhQ0j91a6dC67mgMZUxQWfpDpsYpuXGzkWJ5Jk59qinbvyVl
39bn1etyFS3QNdC26Tyo+nrVotPTDjJz70Clzzg+pMFvQEydCrtg1uExpNOUHjCndpHtKyZu4yu/
32Sv7H4/AxHcmcmReYr9t/HWBDfBFgBVDk/vfUK77eeUkNeF9mKubtQljv0/CscAFhRWWeZJeDYG
NULI5d6tymIOM/g0+ZWk5/UJhpbJ/gYYQ+MNx5eXG5z3qYyg365qo24+GbnmhtYUBEfoqMZzo+Yv
b7+EC8ttnXsCLjkW7YBdwMg1fZrKMS/xuqUeydo6fUCDAUBT4NLUgUp4jTWz/cHdS8dOheYDiNsL
WJkCqwpLEw7Yn3zIP0wZmOxZ15fjApHtnMhF3WxqaFfyn9dxHkwz5FqU8klYmam/fKmwAWo4bGKM
G6EjmuL36IZUpnflIt2O2OunY2RKUUuWA39u3312ZZ7ooyiDuE87Kzu5sFjSBxQBnGNgLFoWyklD
wWjKZu+bMUx1f8ycufcOU9+OSyh9bfwtKUjMjZbmfh1mJ0WhrMzkg9P2cxp1hhzbe1glQx9N1bzU
jJk7lNqYG6b9OVkSD72EdJjH9/1UldDPV1VRC6PGONytSpddhKRq8KPTS+2r3TryveSWTWnjmclX
P00zTD1L0iq0gG3tnxVxjAXvy7F+MGQ6/FiWuZT32N7OvxxjxIVK75yxiv6PozPZjhRJougXcQ7z
sAVi0KzUXNpwlCkJZ3YcBwe+vm/0omvRXZ0ZCoG72bNn93kNex0ZP4po09rRhCxhGJveLq+wSFdk
0eA46gsZc0+irXns/bF9sfuu+YjAxn44616rk3Db6U2QW2kdnIq0q7RVxmgIgkXT/LTWKIarGW0I
nEjSgoQA2NzqZ1P0umtT0owb/2RMyOgksQByfZWVh0a4bWPwZNlD/LcyyRgcKupwc3KrMWzy2mm0
um0sRqW3HetSZQ5GtG1uSJTa7BtM4573d2mTimQMxzH7P060RmfB2LrY1Z29L7Iq2do7sJoWN55S
0nls+2J87gKrAG6MvS2xv8kMTfqz5Y7Gu6u9gdlsCjvGdjmaI6tvFcF4DcbUbzcWc5jhw+pX6l0v
+Gay0Ic3NPDbqdn2ccpmFoCj84ritJxbSCjfonDnj0ugYJ932BleZ1s69nlt+RfABfamz2u9uWtK
YHBUZiWee5khh5kxw0BU/sa99PyMfcd6J/2iaz+HrTTEsXelYWgxxvFTDf+txRHWifcxKCS0RK3a
/7Sq/DZz44mafOOyS/C4Ydw7gOUkUAs3j7OnAKWx6rSKiNc0ANH1DUebaEwHOLKNHb/cyhyfWtLm
yL3rW7EJ554yRv+HiUj3B0HonjosbWlUCl9gmYFTF0Wbxez9j5kK9umXdzzIF+wVf7Yp6auUuN3w
1urnGKtdxOCxG5zGyehEmqwuZDgT2CCqP9akAFEEE2iKNPJHOJhE7Qwp/1Fv5di0N3Xg9ScwevIv
S/9dcnKbzZH5ZNtxm5FuF/2p4NHVgPbcZc14/EkJ43qwgfDsQfTjLF7xsUNYvR5AiKwHtmpaeezt
lqhVVqYL71aMo8tySSP9a8IEqLJtaaabuao3nLtRWfyB41d9JFyhbQYyr3wemqJ+sYNx/xRWPcGF
q4SzZbVblP/8yggrrVw2kLOGLUtCHDcw32BXox5SrKPXN88dvcdEsntO/EnZvK3NHrwmpT+bbB+3
8B5ILSvLoorNv8G3NlJQlgH9UsUx+L4NlmiUjpOsy8yJusrOxbBsc8qa+2Lx38/JoY5nVWTLPtQP
pBuXDj9ZFY11Pk9DMObeNlXbP9b2eJWnpAoECW+x355B4vi3HSOzh70QSd6RKS/TYZgNYMga8ktG
cO4y5APDvS7twj7OunYyT5YXqinftHEf/NJr+UfQK9Io4Odl624CkUEu7T8qSHi/jbTgoSSwr/jt
bmWkeQr7/nHcRkFo91bN74BcpzIjALPb097A+M0Wteoe/k4//m0CdzBpwWHW5dOIfHjUIgzfQrs2
vxOgnDcP7u160HC2giyZQvEYSCssT/jJWQTa+hFenmhVMGPRQgjMKfgThyqnLKbUlBYxcwSYlUdv
YIiUQnRUd2vj2g0nXWdeC9dF/CKZlK9tiGrvX2VXpThsatymI0jgGGmH6QvgQAB+eYxUVqUzBLvX
yRLFDMUpDN7R9xT5eVYJ5Ye9zP3XYs57WWNb4z3dHWt7H1bTqywpre6sfJrqzIyNcwGajFaThzwz
SepYsn9kx63+wGCBB2yZNNwdwmH0ZwlgeMvsfrC/QuTZd6A4vPticptPeDbER5R+y/GQGO0VKUBr
hJS6qi47FmybBXCUK/lrKixEuQpA2R2WZY2ibIzt9sFlHeCPw1bCmulVgC6jPvfe2ORGg7SrOZav
hbZDjSNt6b9ggqFNW71jqcNewm88upH0cp9oajtvRlerLI7E+ibZ0qE0DVYrOJRU4lPegPqe80gp
orh35Y4r95+zzqeQmOfoQKZKhAcnsrAv4FMtCOr25XY12EVAcNMgLxt/EeDSGkg0in8WNI1rAX9y
IVHVxnLfkAeGMcXEhEFvHgbv+4LyuWP7iHVDaJ/sH47dMPe59NvtD7ycCwNbQPb0S4W5iSuyedhc
tb36Q7O/DuBWOMDXKvyNC+q4w7BTTnN2NO41zIHZ5qYsY/jbK7yzNJGzJvF7A4eUWnXnt7feuACs
KWfxBcuSdBtTC0EKYr2Mr5NP/sARcHH0vSDzD9eVFPvI+MefrlY5OV8j4Wxtvkj+hNly4XOzoAEg
pFeR+ZXL7pl0YLEHNbmbOAbtaUjuWHIoynybt+jkuP00Zl4RhH0mA6F/gp5MlXSXthDHetNkiOGS
Tn5Z4lYbcFQFOWYfuC2zDhuggNxdjW3KDLr7natw2aktBLz3YAA2lTrYCnTmlKpsAUL0yYMoxXS9
2FuwZlubdCr1vbH+WNpZ/AzSNUtO6G68oWoD/iw9e+D9Dyy/Z+LUBhQYU7FgUOJibYikClIfsvbD
HrvzlG2UzE9wv+btOHH2X83hWiT5Ssx3BYoRJz1a4TbH2KmrKGY6aLh1w7BQ7zCy4Wp2a9m8qG1P
2kMPvdFLl8qKHyS8gSWPVgIFD4Or1+ncsK324/VW/9hYPWyooPM7k5VxLJvM1MkC8aG5nFpMMbY/
azlU4bl26+ouSjzNign8VfwcgVoeGxco7WmD7OIcOSXsxxi06EpR4GyHYe5kck8LX/+Bik7vC90u
6kDobljdNutil+C+2TiR9xLkq13ZrU5laXPtlF5IwGYLyaW6taxSDqlWQyszw7IF9+OySl5RTvuf
ftf1I+xxun/gma7MIH7t7nnX/fqdOHN5msI+SHhf9PoyhNtwIzZPv9h2xzVoTz3zh36cxgLyKSds
NuKdAgbm21z+VtPY7TmO8B2EyoT/tXHNG2bvyrsu6i7W/ARIn2mhOJQzpzWS8DwLJG1aukN4Ry9X
Ee5UxJPM/dqb7QP8EtfNVjFyLsKtCoIckw42ohY6g8srksQPmIBqh/+TKCDJGxiLPH7Cup2AUgDi
HCeIylG1JA9Dy9yOeybqrLQwiYGrrFHPmZ+1FF61Kosf6QZzxWY+RSx2SmhCaTu5PCvFNjffM5+t
SFtXOM9dJ8tXK5iTj2iyueRLmLbvc72CtyWeo1BHtYM6SXEHOwqFWlpDpqY1tHjgexLp47AfPpbE
XiTKXTOf/U2J/tyulffSqbn16D+cCri3cvE0JjO886M9Wj6G7gCPRk7+EBh/2/TFgw8WlAbXZ1KM
FykQMqXDalUqN1eYo2BUo9MB39Wl2o0uBOIwaP7Obr+rc+8L66nr7KpOJ4zqr87FIJIFal/oEELs
4ynuCPfcd9bK/E5VTQVN2MzPSSVHO2t0vHyCjS5vRcRrlwEVa8czfTJQK1YquEksmh1Q327n3yu/
IB6riYVzbTaLVAig2P6UtrGZX9ZgCvjUdtDambeF9mcj6/rahAXhwX0kB6Blo1zfR0x7OhXOFJo0
YVV8zcSsFp3iv4dnXjSA4g/OTCGegd8Lu5xH1ekzRknqn2j8xclUUkUQ4N3Jsu8cCyPIDc1B1KZu
7VLsAvLtnsaqGqZ06Fv3H2vnUI3LpO8OZTTKjpzNnofMr/RmIDb242OJpXFIIQ8Uf73Z0W+77NQK
3zBue76nSyegurVT+bI1GuEcNqNKC4aWuG/GsXqe6j15YHLD/b+HmzJHoow7P63HpPynAUx9MfYk
WyCIRxtQIJla/LVutd0PzJG+lR9QYQs7fOoslnPT3lLNfSltBrBbH6xfrUng1yUOe9CZP8jJ5BuV
118wpeodupW0joZ65MPanfkXtg+RscU6x5dDutt02lC9fHXtwo/nTtuCuswewH3BPMYcXaut/tGi
rb+tbC9IwIhMIziNUgEtVsto0lr4HMLFGvCBDQGY0mvpMboJiamAKIWjATRe08v2nxcPCnpgwq3R
+obYhVFMe5Xr2vI//JneLPPXyHzQ0HKQcWDhk4w5nm+bsiMVcHOqReSUefLy/XQgRfTebp/BGo4y
VctObxm4u/fJoiiVj1Utes0b6MuK/aVl+KiKynwHMxS8tO5onUhKKa0HKvaA9nUmU+W0jJ1j0nnW
K7/mNhirgyfLieUFfJaaW3Hd/uuqpkBej5QNtL6M6+si6QdOG9Vsfy1TVjeDu071n97BCjRYXfhG
SEQJ9c9sCcsIRKB7N7E9VjKPp648xYXSTU7dKTGwONsiT90CniFd1eYBpQyLgVCL0Z3pnDvf5bXu
1jazi/AiGHcl13ilIvVTN2PcACDfK3pAtL/2cLm0P3cLbDVBAKWAfdg0BQBnr/oNQ+3XeTBZ7dPi
2lVPBkEw3EDXjCjcx9AeM/YK3FuPhQ2ENrD548lQPT7HWzirbDKGuAksIRbXn9XM302xs5OWWPsA
rB90zbmvkxGefZeo1zLe4jUDoF9UqQV78Kvl0vhbrOHw2XjlnqSQeSFqR8EQ0BGHVF3OJV+K40+S
BlmTqP2+tVFQpcpaVXTk3t+ea3uovrDJjH+iaO0+Vbg70WldnFFnCdSqMp3CTXJjACYHRrqTjnC5
srHgdXQ4NMeN8L/mWel7r+LvBQNYLN+rbLqWrns3BRyB2uOq4a4OMntczWPL//bUVlZincLO2f4r
ui55KhZdE0RlYbziTRgVN7OPgJ/+f0UoFdgarpa62EVmtTM8qDDeAzc3pq9eG2rfU9LFEMn30Occ
h1QYcN7pmKQPKJE/MH/GJqUYVOqQqIIAL7gIcZ15seBA3eCmvlM1OmCM431OfRk4Uy4jZ4JmaY/x
F7FK26dvXH0dODVmnLEMt2+Oa56VWAf8hUk3k+Pc4hgsUwcJ4FtvQfwwR/u4Z15YV3+pjxI/JcKw
v2YpQ0eoFDOOA/SAsbgSckdHmiB1mlOdmBrJ3q65PSD+EolR4aQ41XTm4GshzFksxQeWcxBTO93h
W9m2rIIjP3AxgeznCCv57dfjrOBxuj1QTyJgTHxjSWO/QqOcH1j5phjayUS9pWimXdtEW5KnG0xL
l26Li2BX7ZZHXYjTryWPZVimQxe45R+70+25J3ftyezTZOVO0vdJWjjxOuSmEGTe7PFiegARcQz5
Vmy8HTMrFchli7sdYl+0f/fFST5tS5MZIMbEYSA7wvRMl3hzy5QoBSrAeZbeiwfP7LPWyUq2gIqN
QXyepH1F3zgbKlajqqzUynYygbAMuTRe5XMJg57nYhnFvW0l7ZhR0QnryGIi0w72IIOnWoTwfFt3
3rEvInBtqe+EAE/qaB2+w3bRE+ke0c5dn8REydRr8WRWryhyhgzuz8RPc98kLvuEkdOCg6z0ymfs
6ss2sht9FliyurSpacpSkMuwkH2VlF+ahOcy64ZRcsOUIh4Pkq79x/VMLHIth4FrRS/engbyQmUd
MBbfF17HnToi0ExH57Jhd633cXmw2poo293SyaMMgRnzEts7wkakPJ1bqK39YQ8Gi4eBibcDlnl3
r4d5CH0+cBF+wHJhmy1ul+6P5TviDlzcGqLorcN7tM2TT+JEtb6Y+hJCUJRbeG2pwYqusR/HDoOl
mewILvkovC48tf7K0AKULPHP/Up/Q5YpfXtJGCslHJxKt/O3DMys0k037i2V2TafusuqX5pUaDzZ
2sv1QVHGfvZJOMOpYRj/muz1LGjIp5pUP1SuT9kn7cvSjRQtxSrZgmORhF6sIXDmMUmGWtBpDy7Z
KiBwQ1aqIvuZgaClrnpNb50mhRvet0HhkSHAF0vAaDl/rmXQ/aWCc3+9bmMWICp/sTIjPUA+soiI
ytF6d0Al95V9ww6pVBiri2HNY1PKL6JktpgRWlJOQByScDrovVRvC1qbS/FeNvJALYC0GM17RZ5R
J8bf1h7tiRlQ0f0j5YTjs0WzjWHoDYRe9/vaPU6NI35x6NBju+O8vOzOtD5svjD/8Xx4T2Ho+38F
Kiep9BPuUGJKi/GTFEbrriyH0j3tzVJ+bVSMcabqjTlgEtGMpTvE4PfSLP1/e+PYH0vvyGcFK+jD
6iYVngz+wQf29aOvqioLeZATrP98RIHr8x1U8AlfGq5Cikz3Z8cF/t8ExOij7dduzUAd0bhSqbrf
3YbOn0OSCnnmZl6SOfYawHm207yEfgE+r3ELTCU+97+dJkJPySVCMlFZYK/rekoUCgtly6DfGFy7
f+ooGUAyi+HGGauoOevOtkXewAaBBsxlAhRZeDboc5fgp3QzfvlSWONWModz63eTCItjczW2dxgG
Ffz0VrQhpzLy+diruePMIP/BR9pubHlg5mOuZWhWcKt2pN+c0hUjh1rpRaee5Jk45bnE8sxPB2oA
8vMtBxHHW1UMBZNX6Sy/WAk5VexNRE7GcGmwjnxfl2kfj/nLJqOVfkHT5Vx5cjVBug3MEVOZkAyW
UnosnyNbA33K2kuMFldTy6aES+19SgAxgZaz5oRJOwzYFSOTmQfLK932Z0JgQM92bMyYavL6o4+3
kLQIPXu0z0KxjsuaCEfjaLW0xLuEqpIGCIVbPqCellhJ2vaRBKSC78N04cCdSyJXVtajujYueDc+
Yr3UeReV3l07AvPOWtHYb8Wqwt+J8cVzXy7UGPCAvacZp69CJwwGn+NpspLca9v+3dWmAydVRdXr
MnuL92qU8Z9GrGSyPwKQDMN3ZtbTzzySGmWo7qE70zRz1wWnsKrlHeh4ArO8sVO3ToWf4wyAbwFx
vwzF58zZcUVluHbHWuKhyNpQD99+VdT7YSjaWKUhQUpD2lhdQus8LPPrOBmBysqZLU5LpOe7RGt2
wauoXH7FaC4dGw3in2Br5ONWAUGGdKA8Q/Ffd3dGOu5js6w22W0saFVpPEzbb92F3s0gou0lkE7z
3vGUBvkejeZxWz31NdRj+NYzaEdBA3vepL1Xz68tduvhFkB7rOiIWkNbOboUz0vn1EhCyxLQS3CQ
VuO9RF1VzrkdYg8IqAwDYmqQ9u1t0CSJeZHbhYgFaioPTAX6iCqnhj6f2hiDm4NQZEYdjAPcXo4k
xXAElVGfWvHq2LnifH2trcZ7jFFOKTew4vwY23Xf52ayPhSfhRwfmwx15kKTw3oi3fp3pD2f8Qot
Mllyg6mvNZqWzMUkLzogp8y9tt12YAvLNeOhBqnOlSzW8JrViN4/2oIFoe/WYVs59Rl+a6hzBLvc
0QYCoqaIYXRJDNhGjTSnRVgV98Hq22sG9jh57s24jmd3LSKiybqayFnEBVueXUMTdwjcDh536/Xl
e2/hk0W+UEg67W4EnP8hCepcbGLXN3ZY1sVh9fYoyfs+jIkGmmRk8gErRkxZovsnNja2msH8NmLF
jgxfRJMo84wQMUxZnbR2/C3sNmAqGAtlX0+zswdpxO0pskl6lGc6Llqywy5l+onB0H52pwuydQzl
2OVj140b+imrGwcSX20aQFI8oXElGwaP49A6q/PoRcmCdZM77t3dihjxvw8uVEfpe519CLt6fVui
WSe58SLNBnPIKCv1MV/sD/z6RjfTIRO3XC+xvOHS7j4WZbxzUrfjv4YbTJwXnLnNMTZbVx/DcUwe
umXqmpyXBQmhdqNR0GaETXIYHLZF02oOKBArBHZ5vFyPzlVpqiG6q2kU/hWtv/+24+L9N2ixDXnd
On2frtBZBtJ22FWBOrc7v6TlUdmkyGE6PDmRdPXjFlTz/oHosU53OxJ4ePApY4jwak35wxZfuZ0c
RnfdTbfHyDLDLKLubYBB6h4dwPpejijoj1dYi+vyuBBBONz7myzWtDR71F8Z5HRFJ+pvUcZ7QRGM
Gl1t153nT84HxxYdTSLZQqhSsv1m0sUq7uD71QZ3+2glgE+8lPiyVR9YHm1fqKpICbXXblAPg3sx
iDVxsLl5RxTj91AhBX6R3WT7J82DBqG3shncicp2iMySfU1+Hvt+2aJFW3Dq9p1zHONypjfl+WGU
6hggblXhL5p/kwTwa2hUob5JLkX3q3FFvP6rW2ueeIM5fNKG9pHva6qm9R726szRNtgkwNKzet5d
tK5hdU23SxAS6xE1QroxAnJowY0f/iNvSiYnpPyuzNp4Yj4igjJZDswmkjexJRZewHF3/3mbP61P
hKNO82EwTZNk1rJQok4jk9ysc4bKPRm5jeYOwCz5GVZdMdSzFEfvkXNu/F09S9lHQ/rHf+RUJe2x
3R3zLcsaHaQptpVw0yZxfhf+8OUWCQ6ev4eIqV8jwRl02vae5pHvx3kYbLbPMsmGAhUuGB4vc8CL
6FvX6qvzLBfZ5+B6yFfrOXq/uVhiIhemuncerWKMPZKYSAp59CngJLCGfV7uk8LEjCh5/80fZ5iV
uUOrjvwPByBIdJgIZWfSMmyuua632JBcFeBYyegyJZxOzQuR+wNb8umyTIFNbB06WQ4l2t6uPAKw
5RWyLnQB/PdcIpp9hIlzi8virAItRR6ElZlO7oydKGVzZXNfWuShKe0aYyPu2Ejp2biRPXbXRxN3
QUsfO+VG9RjUV9g1XdrKnZMbo4R9YztLjehUeYokHuknmtYIQOp1gvD2vcuNGTPe9EkfaFwL71iO
BSTAkvNiue2TkeeIEfe+5prSZ3iuL8sT3FUVWByo97OVD6SQNXzMuaiTA56AcM2KQS+fbrMvfpaw
GL2nPHA6PJdtVOsjmRghXURit+XB7ZdeZ8qv5yafSKPZDgWEOTcXwNi39ybuXJthpT+HL8EEUvo6
YbZKkwjXkMDVng9e1r1+VeNasOEyYG7PFpZM12zSct3zql2WkJp903q9ngpVbfm6+1V9YKvG5ccK
d/ZphKXMcJ/A2X7iD+eCHPjh3iZtJiff9UzolGGu/00nNd0DQSKhkSGfePeLy3UkAJ3bt7ZYbXOU
iaGyCAz1JhM7izJPhGUnr+tScy+ShrATXqaDnem3jjxJRCoJFd51Ymn/2ae9xX1XawB3KWJl09M2
FPP+Nmz2SDxFEJAyTMYBk98BRH1xtBfbl68MIoBgMyzuyhuEDFwAU6U1GjPzrfDQrgIjIr6ziVF2
2TrLGzK8KI/7WkAbZVMiHHMZszh8LYJYr/f9HFl3AfaK+Ao5IZSpJW2ihgngi1/npQgQSwWGMGao
k8UJppIeac5vfCLqIpyHGbGICUKs20kUOqcrxFFHZdildUU3eS33ACZw31TOE8osLUbXKth6OulR
UjtVTJ/Cd4Y9H8xekagc7nJKi3Hwq7zu8e/8J8kyQfJhPFWnkdf27VkN1WQ/JA07lMduIfLojgDn
kBN8QTJgpsmchKqH1QAitighgPq0hQn1iYdxH/NZTaz2iLpF5HVw/lr3XoH9/E9wIXK8N1oIwTB4
YVp7kHVB30vsURs8y7Cyl3xeAAx/17qIR4YFnKMt9Tn6DeKszYM+2jRhJ18hWd4TO1lXuYXx1Tvo
wCT63Jf+NB8T/IHieVaropxgK64/rhYkcQnlfDgbM+mXDh71jVJ1rHK30jtTRXweuSeIkLmNvHqQ
V9xyHU5D0lBKIv0mBoWq8pb1CNWj+0DvKgjJHeNCpHERzL/dTowpgIB29q9kqYAyLayCfEvpTA+G
4dcHu+3EWKCbEDFDgNLmHZGKLfeqQhISL3GZxBvhoH40kjRbWwUsIUriFQgyQy/cBd6x70EHvsCu
wbIeDV7/U8/Tul+TSTWZg2WqGBcIR95VT1gkceS8bu4T/othsLOuQf7+GVrT1ic2TpsuU8yxo9zt
o3A5jj5jetbKVmsehzTa66YKU9teFnlXghVfwBUj0dziea2WY1gP46dWeKPQqOYKZTGxe/AZoD0L
TkTCc7LJ3VnQb5ddvdNNdMuDChJxy1axKk9CbYt3HBCJUQmWhrntRJR8j82m94pcuk0TpsroGHdP
qBAFp9H2ozRgK61LV8szdxUz++RUGQ6TzJkYGWZBt7rb2R0V3dxsTdV87JtRnjRmqzLzWm8XtyQh
Wl1ezGwMn2MAWbhwt77ZctI+ZpkN7nZJKCJAaM6YMXBjc81XHnNtf7ayLYjKu5VwEEDqvYlR9pJG
3GssnDiJxBzwg1XOfiCFVnunLenVf8S1lPcLW8t4YSo+twMQuDvu9FFvQozh/cbn7rOE9B6675IE
UbO27hcQhObJD1r5WRZOh/Ni2f398eK8ie8cb0F0xbs0AbFB9JYZ4hRRUgaC7GfVBFKkHpFsExKI
lVRpOYXJftpXq/9xKl7sY7sWuj/2qgqCEy+jjg+uiJb2CDkCk5QeNgIgXSts1lOIo2DKpqqMgiML
QVPxssw0y7ny/cuF0Gv7nT/MUbeagtX5MlInwWkYLMfNydzbxVHG4ZQcNzKf5NNcLNWrX/u8utWg
iv+aOJlQMFbf+2Tcg4+rBhtGhDOC4WEtTfCpSlZI0pEGj1kxRQuvPAfT24TmJrJCqPHX+L7d5RWz
oXsUwQZbTUjKK2gAhbkhDhaiTEabCFiqtsJObW+oLiFSZDcBCyxDlPHO7l/FsCavZI3LX1zDfnvn
b3aFeblj84GwjbYjq0igsQV2JdlpG/lkzzoYB3HGujVQAywo1y9zdBlaUGnPf0Izks+AF6cDNhnT
s8bWMH4zoKurW6/XXPhFGE7+DUmh0/Rh8EtGx6JxJ/+kBOfLtWsh8Z7KffLmfJy8Bc+MazpWUAsa
mxpJab0ioVk/g+blEbWsUH6S1778NTiv/1gJJOesL4HM8EaKMjrXK7iAXIzLOr3JvbD9izvLW84z
ntj+VMhledr10tFPKwkURjOhT3I33pgdlVarketERVaAlLS3mDnMNp0xMhFMaS2j/ciKEWrZIEYF
V5R+VxCe3XQ/A/ltDKe2iGG0Knn0/jX9Sqa55667i4pJROkVpj++BAoJmU59T56PJ0ifysNV+//R
X2AZQETbureZqChu8HnhTprjgal2ym7IAB9ZupM4zIiw9V0z1NWbME3b5OOQOPahiWY1fERj0Yf8
0jymKF7D3OxsO9o3kIU6+68uDMYdzPjBjqXKLH8nbe3QFMZq1mecQkQmREFQxEiOC0dC5DbBg009
bL7bcUZjmT3Gc5mxJzaI294SAw4vFVZH4dewZROYe9D5PCnfyLudxFEZpcyZM6nxDvyzZW5CC9cz
13F4nqeRBEX2Uav9wxF10Z8g/MI+w7bnExXGg4rsi9P+tW5LO7obw6LEq1BqpzysQqOh24kVXm/W
LBGLRDS2zHDUpUIFihlkQRRgGClZPEdcJUQURxIDmP6qbxOobksfE62F900IbCYSGWuRpd6JGY5R
B50hst42wn51ytf1n23FE5KXZI2MyT7j33xdSMnFzIc8yBkMlTJdCbh1831uI3WuGK5/7VOFfBah
HS/UcWVDoVGJ8WVZqmS5WsXq/ISTCIuDQv/+U+8TJiOuSsFmhYzCy3iymw+sZYeslKzCz5knBi8j
dprwwEpD8QOLEG/OBaLzuIduV5+SorOja45PEtwptz2XK0KOdMTBThbcQD8vjiVlY3wK+MX/2nxf
I/WtjqpTi1G5/ZoUpPyUkoOZdFpFvXtmLFBesxlvzVfsuiXNxQezEyDXrfT3ZJo549MQoqanbh8j
8k117Kw3nJu1yYJExof4sjuWaiYKzjkA3NqdaIwE235lI9prnMvNiikzmFhMj1DajjzhfXPnYDDt
eANROQ4s7BfXvdrUndD8+o97ONvPDM+WJyJOkk+3d5l6i4nb0Uaftnl4MCrav5VKrCbVDDZFziDI
8Y5NsjLcQIVvcYStCOHzWKmnyPi2yQlhXVnpnHsZpxrjnMG4PBn3gOreMPRzKhf/OBp9ddOQaaJY
l3N0ySAfXesj6r3Buq08CoE8GRkDZ77dgKtzhWvtf/BsoLzpsfgfZ2eyGzeydesX+gmQEWQEOc1M
Zqdelm3JE8KWy+z7nk9/P3pwYWUJFurgTA5QqAolGYzYe+3VeGo3ZqZzk8EBix7nEm+jZNMtedtv
YaXEN1lH3uOdXMaGIV87R95BGnG8Oum31qOJDhNzPiMW00PtlSHiYbPq/pnKLhmvJjDg8o6SZF49
DdyAergwS/PA6JVyxFZdLe5BpsrON+ikK05XN/latmNKbHggnOZpAf+lnEpDsGGK8Mn4atW1MVzP
mcV0bkFc4twCf2XDnjQBx/5slNkid9C6CG/0VCzdtUsZ0W5AWop2LYVtvEnHpDN4TJV3n9CgAV8z
GDWPEJq9Fwn7O9l3vc2+8UgYgsoo5fzaD97MHZgSBAobhyZ7I4Iu/GVUjTc8Qh1n8GozVm3uiSqb
YZECFo33i+yHbxBqSdsEboKaR4qhyg82qZXCDzvPaHF1ntt2W056uF/6RAwUskH50lEIhehPSuNl
rgyKxcwRqJq8NaH8yUUH0r0qQGGo5PbYIY4hcnT6tBAcYt53AEZQJkRv2/UxHgcuqBBG3IPQs22D
gzje18LKzO+11+gvEqZ+v/Z59UseZon3SQRkQgNX5ol3PZpVmN1Pi1wRKzd264OAdgvHV3JbbSvB
sPdhiUGWrpumrj3S2zXzBbsb0k8OOlN1a3S9SA5UQIHwRcog5RRCYjPAuYyA7ChHhfF0nTjgUf7Y
q+HV46odtm1UVRzVbWkW+5x7G428ZbVg//i/3SVwEvONiitiDB2SJ837GQCp3OH1VQQbKo2829vV
kg0baLEN7pgOY3+Yk6ubAX3XQNVSLYJ3TzGG7am9BMR3NnMJFFYKsrRDnjvWVX09llQXyq22Jgfu
WsKiG9yVM7NvgH04lOeAT9DbzjEYJpHmuVtSv1RriCNWxBwPXmU2v8g0laQiwo/uZ7/xhCO2FrD4
S5yO2bhBAyqF3+tI2zdtU/Ie7Rbz5ht8LaBQV56o2qcMjHbZz2SUrLuRUHcEyADj20W1Rba3oarM
UDHpbhKcPOBEcV9zCQ7KebYqgKYtla6VH1KjrZqrcUjjJ6up8nY7tMls7PoJli4TWeLmNjb49d1C
Aoexdx2CKf2iCsPqPBKvGV3ZbjVQqcoBjiaPhvqziMf5luDaEIuvOitxV52SMqHpbIuW0tubz+hB
kux5zQ484hjaP9Yygj401VX1fXR09otZpPtEOg2QeC8C6PeLWG5IvkrvMpTP92NRdo0/MamA4dnP
4jGjEGbmzbj70R64hJhpYoFEbTQ23TbIBPRns2+H/UimtEcKKFOKXe9G7Te+hpqrFAiA0bg1kupQ
UoW+kCU7IJaYG+hwc+i4v8LJE6GfxG06bSHGtdXRi2r5Kzegt/oqg1RBI+mKGOvcOqkU8+h0+tEj
Afg6tdwR60xbtXt7qVPzzpo557eMMURzknEfLIcUyvoLLClEEGLO3SdLd6q5qyDpdUBW2hrBWdyg
vOvdmUO6dQds7IbJdb5HMSnjB6AOpmVl2MZnqWcPUQMO9tmRS72DeqpD09eObnIfTivkuRYN5tVC
ZTnDtMNg8JxbnvVQdm15DIoSQpOoA37UHI8BhUxp2mdX55yysinbl2HNWt7rKOF8p2/nkOWPpElK
40zV3y0ulM9TpMgcjbDHkT7ZetI95jEFvo8ayq6ocgoHb6ggLDW6lwpmWaLG/HXK3P7rTNBpfza0
OZ7SLhzsR7db3NlmsBwvP81qRNZjF4JRwIiX2EsDO9+5Wji4dhDMkwJVblV7+6V36L/Abqco31vG
ZMVIGMb+PjKM4ieOH/TDs2k238o4S8o9VC34yskwAO2XRVU61OeF+TVmYhE9ocMZP9OhoKmb3Nkj
UY17E9aENFHXNNzDM6X6j8xuxolc+56DrHFXepYpXejPOS3mbQLn8jOmAozb7DqqXzVctW7jpl51
pWVZ2r4b9IA57UICMtAH+wfH26ndupFwvk1WmHyZYzfWm5aBSbRpZmgeaK/jZdjYWRTDw1qHh9cu
2TOTbwUtdaXuLJjiiK6hcozSECAo7Yz7V4eTxpO95CFzC3gSr7pH7XzSw7igozYX1ey1gCi+DcxJ
1gdJmRasc32iXwcGGX5tRFRfONiXrwQyO9G5K5CtASYKke2MUXLA9kZpN1zMlLTXec5IAyZ/DbcE
RiEE+kLQEPhZ6xqtX3nhdItz0qh+LDxJfFaoGM2rSts5KqmE9Nl9FBNa66tRzukx05Nd87wczohs
yToUP0M0xTvaGvzrNxOFJEHNJrMQQPqq/Ib3FqIvXoWMd8xGV8JRZXo/zArm1QbmeBbfLmab1b6h
XLhdVCQ2kcaNXXA2F/UQ9PsGsUx7dA1Ad0a5C6zZprPAmFu4r+2ORJHSg3EzQ/GNKb8R7oXEiPk4
eguoLVF3m+qxutF6zdkm+TrU10rO1g854V3MZHUY7QPA0jQf2tgbq+9pq1uxjQc48ueVLVbtiMUA
AwHic4edMkJUXpQWrntsrTFJbpbaKl9pjudHzrM0PqCkiW+MVvXVYZzC2LmCJO49YU8VvxZdP2Ny
BsvZhhZcNMR/lUUc0VJi4b3J9cDVDKuqiOlKoJ1uERsgR2J8GwIylbSJexzTiPOrY8nVDBHPWQ5j
MnT2PcIqK94HokuusWFeOr+l1E1vWzqMfdFLfLc8o244LWOj+UWIj52cIR4Oz54dxLc2nca0g47Y
/RMqUz9XEtnVreuNTXlcGrN70Nkk0xcTBGL5vITDmB/dbg479igqkl2h68GjREh1e0pCzd3C4Wd9
nixcb7eZnXHKUexz7HID9viK0jW1uNFahX0wxt42yFhui0cA7PhXaQzGawWNj76uZ5oIdbDPvxt5
QYWoLbILjsyMVOw7UZZSPiVT5Is4WUderowhKFHNXjcgCsWuNqHpom2Xqe2nljYcUPtF/yimiOGd
NaAUonqp02U3FahM/UzH8AkHbNjkURkwSA5Jv4gX3cOo2lkQs7ODqXTwQ438qU0f9DgeMY+7QzUC
1aqfoMWsbjhwebq8mLuTA/a9T9U81TAe2Es5grii+RolgyEY86wOhI10xulQg33WHAq5+x0NsXyA
XiF+cKoPauVSpeEesLGOPlmR2Vdw+7mju4coHUsmOLBMAz/Jp3nk+nHi9GiJUFBnq5nmEpp7Ue4M
4PHnso7s/iBnWi1mWmGZ30SCEBW0fUHZ35uRU7W7oZ6H63RIC/imkCNpnci2bm8QXpQmtNh4Yfif
y4pkSbuLSaEnv5zPEITVOooqUyY8rwl1D6KNNtlhCFRcOUlR23dkTkTNXhkrDNMOXnzPH1R8g2fM
89kszMmo12YrAlIoRFh9ksHE0KNfhg6aL5b2qGLGcm7PiS693PdMGGopeju4+JiVuwfOOHM4GhEE
VsgRXsvpCFj+BEF9pn52ahHehE1fdLejtyw9Oki9wF4wkUMwuujQvLQ9UvsDmH6gH/mjCvBbpDvB
dgxM+TkoGexuKyum3dVR5AWQ8QoOYy+CMjibPbLzAfrAdSAMR+8LRA9Xacqmf9AmzklH+nQI+vRY
kOhUbRnBc5ZOPXhoUY6/HIgIy4m2q5kOBmNeeYYuT6GpilTuobpnbKQkTm/60hphp8KRf0I9BfuL
fVpmjxSf3iuUxxTdsA77eoukS9CxYhAaPak6Cr/DM9LzvsLK06GTIJsPxZatxb7Of7edOOVJvjsw
91cxVs24gU+b3IARNaTvGgAN+HGl7a9JRKDcgEHw/mtMA9lAdcHbjincl73p9NVyLvmUw11mx/F9
HOYJCg3Np/yF27lACwAzILyJYEu7Z4jlsdz1KXJUyJKMcXfB3NVXeSbJwAXBc7/WmE6lB7SDVDJ9
nibVSTdWGp0tEZekaxIMgUCHERPumSF44CYMmHtvm8xuq69jmfKVCZFgaoldGjEITmF2nQ/a7WZ3
EHVx21fTjDplFlV4R3Rcya07ZJPPEMAO/DwZgbgrQ7qfixB+E790HoMbPjIoFmsz98kMbas/ZotL
5RJolyNCOQiVFGJfd9daLVe/J6tSXfeTRnaggQE4fK1R34ypWp7jxoEv1wLKe9tcBkzdvNSkpxHJ
MN/nrMNTQakQ8wFXdCKp0EW8NaEPOL4keWP0c4ku0C8sG4SiDMH1Nn0D02qrQmGnB+g4qbsXsZvb
h8lgWIonF7n0phtDr63bWcZHWwWxvSd8WK78MSe567oxKOG4paq6W/ImLh74fkt1CixjnE4IKYCL
M7u/izRK2m1ZRQOEUR4itTj2VcKsrP4Gh6DJPXtVU9yGM4L2kzfjOgL9JV3oIeLZhf0SJL8WlK7N
ifEm7ROQlBeb97nhuNUGi7XUZrclS7bLu8gpdw1j1B9tzijf161RNttagyFRYi3hQ4suYPped5IZ
WUzFlvoB5BB1qAamXcdqaDSVI/EIvyRXJBoPTT7TzlQiKQ5Dbw/jfWeVqULcl81f9IiPP0uo3EWw
IJsrt5xC82B28F43/RIynsDygYO9CNErgkPV3DyEKs9yM6XK4g8NEuYegHMZdGXTUD+9SIfNNhRT
FG/dZq4tP8fS+jR5HJ9b2JbYnDqLUA3319S0n9shXBRzKtKVSoomSusm7OfPbRq4DyEjHovSAUr/
zrS7INlaEJPgO5cRsucC+2ZUHZnTjhsn0PV3RiGM7b3Ck/SwdgTVkIcTg1lQF6ZHyORW6gupF6Aa
1dsxUzBExT72OaHeWw3g/2mGSgNoVUA/pQRLzRYwEHrdrtZjbGyTtOVuC3B+tE/TAqH86Ey5+5OZ
A2Is4KAk9OVUT9Jfynz+zFfMOBExJpHH1lxaB1ngRYuhwmA/1fAPy+vSG+fuHNbO8IUPfE3oG/rQ
z72y/Ck7Of+CrhujIKuNGU6YS/GsehifXBou+qcqAW83vbJj4o2ozjsYU7s02ykMgsVvpKR/Yrvf
l3CkfjFE93ZwAFctEsh087zMw5Lwxylq4ZF2A2nJENZ3DKlqysMJzsuJyn10qcubxt2UwcKpJz0s
HrZIb4rSJ8TDgf9Scxrtpghb+A1F7fx18Jzuk6yt9mXK9XzMsCmKzzU49ZXGKW0VsY6IbzKCVODx
avz/wbSC5LqGA/csosYtKC1Lq4KGzcHNltf15ONpFYBoEreij+5ouOlulhHSIG/EeSNyITscKoh+
WDoYtQsjwQ2Le4LC6hfsbqPHeE6NF6svGOzkmtvkGm+sTPoAlYOzhfjuXutkQkhC4o4NEcok1E+m
GoJEHojxuA5BGe1BugdXh2F309pT9cMk/nj0+8nGiABDBTTj2i1DdZjI7/BABNeE7W5WHg0ed8+G
Zsn70sLFi9HNBL3CZihwnhzYzAkjGjE96Xypvyo7JXZKWmX0vePUm/wM/PlHbcD42kAyDqcDrvTm
d7YEzqG0KSZ9kR6nOwwm7NUxb3FsckSaNPVbr2/be3JeGkjVcrFeVb0UdCPM4YpdqXHT3oWLrj7F
uP9Iv6768D7GQuonl7lWO6PPZkEjbUmYtUWW/SiY1E1Q0GtNX7OMNiw7mTLSaoYSOtEiKeaXCs0q
3Fg3dY5a0JxtI3j3gEcCD+aNavCn2AorYqJhT6GHR0WMnVHHgKY/pGE5BFzzo3omw31E3yJz5y7U
Ib2QlXjyeQi0EIe+1NNDEmdhdqUgrvxSeoifW6PiW875tn5DpEu/w/Eu11uskaIvuiyT4VjHC3oN
HWrvaHhSjLfow8j5Gryph08pYjmfXQXrlOJxAA0pUzJMN2k3qZd5nKAJTL3XBYeUsfSVhWgv3lek
p5iURu0KGyOItA+LsczXfd2N/UkgwfN2KqVpRXE4evqKKWmb8xHW/BVGXwJEo9NMUmageErsHKtL
qtsiDLC4YPean1NOi+IAZYusJ0Omc/uYqj65T9t5ebVQO5wmC1XlOiefkSMOZR3uYeU5C+IkF8Da
C5QntnZFFXAqVG2bUFEMPOfsOErDg4M3A0N5xy7D3WRTXx5A5CPr29RO41NpD0a7R9SobpYuzJuD
whLiJe7pLIBXq/wRQmcxbkaHB8c2wKlgy42J28YYqOWxzHpn3gAkzLB3GwMfttBSsFl6Y6bloduf
w2MIRukLc2LCn8S5ZVO4DPXPTrg0CR3Ugm7TjWqy6XaW4CHvc2nsJQKCVzPLpDrZo5D/9Evl5EAr
yrwPljSHcl+6/fMaIQ1ZBOE/pYJdeM55gWhJ1DuuIXcF3lVQmRkm9ee5Gpxlj9i8uHcBwLk1cCD9
PiKgBzR3nfa7p/LIOPXAa59q9AnJBkl0fNvBIk6YAVX2vQUUzi6bJbMAMZdxcIP+MEbnmTbeXWtl
2XRAl0kIr1gnMjBo6k+G1QFMmYXwIt/psprPx2i6/s4bwyn05zEjSqzF+b08cjxRcXm5RaAv2zEj
Omhy04z9pPESiQu4I1HIdIyTqHPloRK2A3/nN0KUr8pQsA2uqe2MvvvKKaeBHZfDYqJwipjE4OHS
Qw20mFn9SJvIu0u43nCH4SL5ppB3Nec4CkLhG5MGfwCQGKWv8RiJd0hv9aMIFgvKu6yinLiKRt93
Uc0p3/YUeUZeo47FEgfeHsAFA7kN84RQ7pY0qMDXRKX3JnMpOE5FJJ1tz+wF/NE0y0eKNAq5sTQt
pG4tx9RhceR8l1mcoZthZow2Okm8ltANePMyqARkrIyjbTzBA94MAWFKV7Iys3aVo1BK/qCn0RpH
EEfc8Zy5SxzHJDEMPf38YOPH9TUo6xbzhUjCw19iTpA9rl1dczbpYB7DUafI8J0qhiKEoGrYlAl0
9BtgB4CwsGztL4GbBvdduAQ3JpOa4Mou1aK3eG4Yo+95o5VvltlS81UV2vinTZ2Z/yJ9sHoxoj74
MkMeXU4pjly/GH7EBJoVUCA2oIoDruB1BDZmBV5+jT00h660h+gHfkaRPmAqR1jiPGezov3BFuFk
6Kq+C6LaAoFXNF6+0zDq4zVEBTomRwXyqA1I9Ojx1QKbsakbZhCla+3sIq+3KWGDzpGxGKMK2DFJ
sLMX7UJeg+lM9kaa9cUjmof+fk764UHmZcsxDaG9hY0fTV8be+1P0I8MZ7wYoI25aa7HK864wPzE
bkRIoWZZDFDWHMfywwCwBCEo/LUNjelqvG9241XgTnAlHcPBLZPhXb5VbmiZ4SYlYumfmgn7SllD
abwBtB9eesuFAU6f0jxGXQVlHzecqxKWlOMHMyM4fJtC9GiBDOOfYd1b0w7KONYvq2eG2CxQPoK9
A+7SYRggva9OIKIvWLWXn9Ip5sOJ7aI7zqo0TcYwkX2FQCcUm4RNg/U/9U7iO6nEVWKOTe9Qeom8
ZirbFaRxA3PfFX0GJweg2nnqPHdoN1UvGz4E6D8BcELIjWlTPra3SxDX3ibErMrZtlaxqrhD6hrf
CK3kWbVJvexrBi39PX/q9NhwOWHMb9QeCKpyZOcvyA3gU3J3KR6Xw4Qzt5f2C5ZPTH+yzK1eW2/Q
zcYKlctVkfUoNyBxwBmxmw4mYLiGI2wTGeTxoTEnmD6Y4hDdARok21uxePETUL9ybtmIGZ6hQvWB
b9UOdxrgP6PzsIdtDWjp1KFvpiOOMPyrQ+1jf4xvQaIXrPDQM2Lyz7NFcwV8BPCKtYNOds0wdsm+
xdI2osGKhlshBnM1EXCjm2WRhvspDOz5KV8/RuCJhC63Kj31ZMIAwd7AqdKrsHEzicOO1z4PDD2n
Q47G/jbnQiBOrSAWNmTsVHI19OO3Dmvof3BMsK9tI7exNtJu4G5DGxL1GSWbiYNzVU4n3Imcc9MQ
ubhB2AIrYqGyYr/S5zvfLADRrxYMTcomOEcAmsg39SclMln5QzMonG64kLctIqMTRhRDfeCfRemm
HSfEN5lQlbmTKIvyvWv387dMjyDbyxB54U7QAeffAGVdH4nvCunIhrqZ9s6QRwiF/XmQAziS4dYO
dYl2vO9Mz0SGCN+K1vsBd2j0Etkon3BiMz9NrcheDfbJS5tP5U1kh/MqGwk4QZ1gLl4R6purQtkC
LvMwsfsnyg3C7Ji/qGkzc39deez0+Sqz8+zeSJPU2S7wgpONo6EaPOOMEaJ2I4cYdRr2zOD2C50i
9wzD5l03VePjlCRL91gyrkM35TXdlxxMEmooRvTPMCxG9wB9TNawgApOSkIhtbOpaxrP42iWRvuN
wbhZbMUY19U1uEZ5LqmvlkMDLUb4kRkaSBqgcGHSk0/RA3WI+GaFAdVnsUAbgbPdwYFbzKTusNMh
+WFTM1cqgZVllRyWxZtRlBUZxXOlTI89FxU2ZTIH4LTPaeE4BcrWqu6guaa3iGma5HqsMgcqkJlD
ukpDWcAWTuzQd8CSK0rIYZ2D1rgwPuCChnTdsWK3OMGSUXILLyv4jgNXmNxXvdMke6IwROE3whsh
ZbqiviXAua43VmzyVyO0EeIsXOjfsLTd7JBZeRadAUhL6jbiiQZYWe1sPnduZfykGy94umOpH2aV
21Av56RRG2wj+/hTDfVrL8Np7v1MTHT8ixhaCLAyKPew6pJ7C6cjrKLKslpu47qWxM4itSEADvZt
mN/+H8xAZXRxN56UO0Rn7DkrfTOIOPA2i54na/d/IpCNDSk2Py3BQFKWlRdVgeWOXWT+iCvwtIeF
bpb8pxZICWVSzceqmQvtZz031tzz4hBOpOMH7p7vGIkqChzsNXF3pUdZ//kfLuYMP2cGPVV/wjDa
3FpOKeGFwN8V9JkfmUOvJqgXnpCYhICxKqwo+d+F52WyuoWi6OlPPTYJuwDTIz9Wwr2dMYfZghDp
b0aw0E941IHMtOGelVTjCAET+YH75ntGkVoSHc9YSBPLdGHXarClgcvM/tTqpdv3+GFikx0Ph7+b
br7jgak05nCukGuqg7ywozRCYNyZNuTUB80nXmD4VcIwX2eLxgn8gCaqzhBk/31R692njAG+BZ+Z
8KDLTJMCCeQYADqexmGw7qExuAdbWMbWZiCzp+rCuQh+jZ+3atlVY1pvCDf1ttVYfhTK+97Wwrbr
//8hqyfpH1sLt6VGN4qHPOQ57nvQrFzXiq+Qiw4fRLS++zqhaxAItRq7/8vhVU0q03bTnxTz44N0
pXOrsI37wLP63VW0rXlaUkJsu3idA/yU3oIhehKks4JO2c6xHBvH//v7e3fT/LHKhTO27EIFC2vq
TxWi6BMJFaHvMh36ihNXcU4aiJTUfMMH38M7r4rIH5MQU8vU5Apf/DQC5D2ARrs/afwQfaeau9s+
HQPM25D9/f33vfMU4YLCqlHQlXCrvzBA7zFbgg+S9CeC6gT62U65e6iSDM//6zqC3WBK0m8sXKQv
D5uo4DiHxMLuS1p5Wy4CqugyhR/siX/76rIKZaS0NRrJfznOYtYIL9xh5wXYLe7dshafA28ypvMS
J+IEDhiID6LZ1/f/9hAlj4pISc4ujYH85V4XRJ1o/IjaEyVC/yVyaDOMJEv9qVAhlsqr13+qStzf
AiE+ML79nR9wsbbGO9hTeI6Tt6rXd/vnF83UBSFYvJy6wVDWKYXoi/WSbXg0wFUhytOg4R2emp56
7MhUQNW0KZZz7nvUCfvU9Gr6qgBNMTN6fFucTM/5FklE4BwL5LSQCHJ8QJm0ul54zrXDFL6C3r3J
kOTnPnFQMGRzPE9gCmaL/aSbRVYfHJ//3p64XHMx2DBmbLJrLtIHLS8r4zgW8ylyU/WEURQ8hiUy
H/6+Of/9va2rrPuFE5pwpIvvrUmN1GamMTOqwmYgMsYOcWEkTmO1tIe/L/XuD/KU53o2ForYMr19
ZyZS1cUNNUuRl+2nNsjsSh384Kt+7wcRckGCnFS2Amh/uwoGUl7TeDYhg5CJtnPrYH2w0NShWfgo
bfCdDwBk0wRbpevRTOXeLgW3uUC36E6nkAap3GT5iD9UP66WRhgYiugam9Xo++j10G5FZszRBwfL
+t+/+AhclrdsjWSVucDFAQaamuS9XU8n4BIDCDFnXluO0PRAHK7q2kx2SpYfhZC/83xdEECHpDKO
GZKb3/7oKqjiRHfNfEqMmEgPNWa+bvrRl9je/PdXyVJrToJNggdBkm+XClWCiXzK3kzs6dkWU4+6
i1mvknb+wUrvPsk/VrrYNF1tYCHT5/Opowh9hLulbguvnJHGiOFU43LCTNZV+79/D+8u6jFNlATp
mFQcb38eejgaaBdBRwt54wdfTPiaVzQvbiGsm9zqxfeZyeuPvy/63uuzufNsHqrtmpd+4cjWQoY6
6XgK0bic6xyNlWGjeACibj54qO8t5Sphw8XzLIEj4dvfh/c0LepYTafRxhR8tGvER/HwTz+N3gc3
0eVKNnero+BMmzY1Htmwb1dylM6b2UmDE/hUtm8ko2yZTNYeclL3wTd3eYj9XkqL9fc4DhXeRSmZ
L2UwoPIKTo02V1iYGDtjYi7x97d0eZmvq8AoM02Lkt1jQ7/9QdNckFMG+fxELN/qh1CFR1p/ZqDA
GLtqSV7/vtx7zw9uwhpB4wiOk4vlvJxONyt1cHKB8bdmo7pjVYAdMFjNPnhVl5v+9y9zyGfgXQnX
ti5eFWm6tSnD0DgZc4y/rWzhEtuqqa6HFvx4Uy2rlDYlmOfL33/iu+uSQQtJhl9Jk/n2iZYRYaJp
5RgnLiZ9aHqjgYk6h1cBUo3NwPF6nlogur8vKi87oPXXsvuF6SraLu/yMoJfPpCkFYXnoDIK24+r
0rVhFns94mOXVL2tkLI/9yhw5CaRUfPaN6736uraG3ENS/BQQEQBxUyVK7jUgV9xwbh5QwXZwN/0
0YaMD7i9GtPOadIJpjfspoQYuir5Lh055TBrsNXfd6XTPqP2YpYK7NW8mCgxelh3w3BCWBNYx6SC
bbqSM8FX/v4M1gf75yW1PgLSO22LFFE8IWzx9sFrI6pAhKrgNKGRmjAF0uk1nq/evtaJgD8RteUp
8lLvxwR0f/j72u99rKTSYaf8OzzssoTKKOugDuDv5gkckPpadgfyEuL/4WNlAknLxyicpdat90ct
WuaODvB1CE5GnZDebjamP/N6UNchVotKmX6QLfH7z/7XI/1jwYu93FRAw+A3AZgBbJcmhjgksdC9
C3H8W/8f0giiH8i4LBy0IzA9dIyI9O+P9r0TimrR4ZRSCIz0RXVa4TVXz0W5HhlVfTcZXrOPl1DA
ecC3DgFi8UHF/+8jSnEaOpjtm9xa5u9omD8eslG3ycAEKjiZiJC3fFbdjrsn9yF5pB/s2H8fFW+W
Ehc/DQS0773EDk6Vq4sfCK9AXLFcppYcJZ4bns0zzusPtuqKOL19p/wo+DiKZlRxCF+80zotG2jS
vNMpETzPAKq0aeaT78YBo6xMteVDGkKVQMlT7vIMxOTv7/O958vpL4mAscGHvPVT+uP5pq0D6Cd6
MlFlHt2RelcQ/VlD8ksKBGsf7OB3F4MyTd2sBY3jxY9tUakjCiuicxqGGXYAbcdMLJjuMxiFH9zX
7y1Fgo5LXyzJIzYvjp8JHN1OmgxaIE7zOLK68KE7T/htSrLEf3+ENrilA3maWuR3QOYfj9BsispE
ORme4zk2rmbLyH4i4O12mt7t6e9L/fvrUybDN4pOpDgWO+bt22IyRG6IJ+IzyOHBaLktHDmGeLmM
6Q504KOMp38heSTnmg5NoqTR0PT7F+s1iHjicMTLhmLdfRoaCPrTEqRbnFstf4C8jpe2knuS1udd
aMTpdVX1GTkwlvyPoXXrH6JIkwe3kRaYqXz7wxUqpWEly51R7yb3Hhoz3D1xopSJAXtkglsRU8tD
5x2cDxpla90pl1/on0tffCFGkWbOAC/wXC+muapg26pzfGRE6c2CwhAxQLN6xroSPvkmt7AJ70FF
q3NPQPYe866+4+mhXvjg4HjnNmDUAraLjJcjRF2mpk99odqhhPgqihkb4aJVB5TMMU77E+axeVZd
MYhKMC/BSG9aGrL9CP77H7Y+d4EjgSQJsb7cHy3uAIIpRHxOO0cTyt6YMLd6oHS48B+8h/e2PtZS
LjWcFGtz8XYHDGZYx7lQnB3V8tXLw8LcuiLEdggDsU9F1X50gLz7fClgKFbJ7KPNvrgOZGQPNYVj
hOt7n+1FBDEBUirW+j1GVESHgGU4DecWHpjRHebKaN4inAv++wdPJYMHOHCNRQrq21/dptol6X6M
z6jk3G9m06k77LiL1filvYIYyx/1PyzI86VtQwuDp9/bBbWVwLbzODctl63l5Gb2OK8eYBqi1gND
X/XBNn7v0qXRUbga0csxmHm7XhnhHlO5SXzOQej2ehwxnCsmuOdFj31dD2S0a9A/Pf4Pv5LBBN81
kBH76e2q5JHj7zKE8Rlt7fTCRL1DXRwlt6PDuEyEcbv/+3rv3fIeG4mIPqZP/7plMSbJza5AJqdr
hVf4mHUHErZeZhU4J/AbUljge21xPsenNpt//n3x93YyiZsWMzbC10yQxbe/1hlKBhLIpulGMBKG
WmDl096Cuscd0iH+JPCtP4tG6H04pOMNAIJ8LIYl0h/Ucus6FyepZTmCiRTAu+Ne3l6qdqYIkWF4
zghERfuiok/VaJgfFBnvrkKXqWmi+Wgum1qXJ+zCqQjPc1zLn2i7PyPysL9+8EzX4+byt8gVbpTU
TUJe7ls5KqdG8WRQl2IfgYeYBZslXmKMysyqMrHerZMzFoX6mS8Xf4ppntb8yMGAqIqJNiaTROks
WPR6bMaNVcDpRHILr3WXRrXT7fpiwFZoKtPU8D/409e78l9/OkYoHKJYxLqXpVFGne1B56MVV7h+
bI0xWq6RJLXuIe5j2zwmv13eMFzsnsMc0i1Stcm8Qk1E4hmy8WtVZm6OhyW+vB9cJ++c8Rae4iS1
u45JRvLFYYAhnJcVjmGcBADSfoIvv49QM/xEwWE+TER+fHDYvbdVqFw0tlUcBN5l8ctW0QauseFZ
1MtwJpwOOVsv5uj+70/8d3Vy+cS5I4ECbLpFAJC3H6Br0JbJ5f9xdl47chtd174iAmQxn3az48xI
oyzrhFB4zZwzr/57av6Df4ZNNCEbBmxAhncXq2rXDmuvldJRSONU0trq4c/QtxgongXs6AoqL1B/
J8y/iM7Wxidl0rMz4jB1j4gWFaF3OoQJ9kFAhDPss9wcoUqxZmhiHaE4ZwhY4UVD0m/6XjOU+asG
jqCeNLDNgcdsIvRm/pxlnxj+ZRwXRNjktGfIYXPoJbuiGYF0lPyoWS1gBRxGw6zPU+tMM9QLRfEA
cNiFAabXkk/5VAoLCF3clcjYdkF9EsyR/bD5nyT/tqGKv250OJYPTUmIdBD00INPG19y5egS/6Ie
TOuCBtTCk9mwnBbzBKFaq076VUU78t3QNPn5vpWVN4nZSBwm3ori2NJPMe9VCIcJsGsZF+pDXQ7V
g5VHzTUFwSr5zb+4ha99v29zJV+RjWNIuElCIZhZrKztS3jd0Dm5IAhTMldiZBdoDULPD+ZowwGs
3TLOuoGUqqZSp1rcMh59mEhnGHynqvhdgnxjT5PpU2Sg5+HDLLZVzl+xR4+EmoF8AGk1LSI38BbU
nKkJ00/WAR/ENRJvxypVKFgFsIkw3anoavzl/vdcMwr8QIZMJJw3TSdIK1NGNnr/0kZwws5MJ9oh
jNWoKYQnZtjSDU+ysn0gLPiWpmrgWJ3FDWfUpwH0mvkX+IeAxI+B9N781yiFQCMWb+zgit8y6JHr
lBZZ3U1yG8AvBCnNQFGzAJ0MZse+MH+pbzykK58QUhsTh2y7VCZuAmCjsIPSkt1UddbZMdh/3U/W
4IbG4+TWc3Eoa2YovPv7tvIhDUGARK5JudZePgEohpmwrKfKpaJx4EGAphzBcoMvJdnd+Iorpui/
0KgAGGPqcNS99cppMyH7Fmvw8FR9cQR5mzz1JYMqe3iBthyXWNkyGeaSvIDFIbheXII4TCxFzHp6
RebQzQ89spfuHiyeycCf2QMDi0gjf9edHf2IMrD0O0PrR5ioo9T4X5LE1RMet5w9vQYvf0CVDe49
GA+dozE52le1I7BmgqMUrudKDgEe9bb5pfVC/aM7gZXsoM4YPjl2PEcbB39tXQRZgso+JZ2bbrUx
Aq6F6iu5lpFbexb3y/OdotzwyGtWXmorVD0g1l5eL4OXyBwDcnDTmNNzOTiIJOnTVi1szYoLquAl
QCX8kO/Cq0LOFGhB5Oh9es2ysn2MGF7cN8VfS8FTysD7/n8ri5PQVZgZRJNeIzNzPH20wqOwKvU/
HG7pjixdQzCdpt/btSRYyVqlTq+QiKGwoFMvsga4KgwVPo/7V1b+4LfRDbzKOAnNkcUpgHVvTYHu
HpsGxsgr+itRvSebqA8+04kfew2lV4C0csxYqGcdfYe/rvIR5VM2falcAiFcXGGgEtSMRyO5MnOd
X80gUiUCf7qGSjdtJC9rq9ToNVouKutU+xbbhqxqlpN1p1cdmvLsFDYxGMXaHh04nHMIwn4Lu2dE
xmBG9tqOEyJff/+VEVwnBLaIJMWy/hFBk6gxEJpc29LMH4x5CN5RP1V3TmOG5wxlmXdZ5UL2nGTN
huVbP8lHdgXNT3J0wEaLo9QKG1jpi+UZwsZ9SZv5l5l1JnrOotw6t7d3kAyZ/NDSpMmbOCgHu9s1
cNFcIxJpyMim8NGw7e50/2PeRngMs6tkogKcmwuY4u2RhahhoM+bp1dIH+HSQiabKSU5il8woFLh
W6uw9Z8sCi9bTaOVkqqcowc+5RiU7djQt6ZrNci7Bo2Oa2HkE8P69fiUprGlHrJAy3+HMFt/aJvc
9sbERDwYdEXCKE2KHJDlDODl73+Hta2lbAdrLyBJC1TV2x8TmCoMigyDUtssP1dM4l1CMxSemkTh
5/uW1r44iCbgB/IM31Rc9GoSbWeF2ZWB+/TSl676YVIgHHKRxfpcM3N+tO2p3mg6r1Q+bLItknQa
AULQe367vgZ4q9lnQQZDblEe0c6FTVszx+eBSrPX2eLPVHXuKWG6izmMBgmf0N7qBa8daHaak0bd
ROYtb39CpAx+lM52cq0pkJ+6CjJ0JB/dDXe/ulJQCZYAZ7jScVYMOYbjm8l1dOv0g97m6AGpYnQh
u4FoUjtCtzE9wgAWHhwryhi2KK3hyyz8PNg4UrdRI0GbEHSyACg5N96CGdzW6LQkvdYQEc07KIaH
X2UCw8CuglcGjFLyXy4z3TOcsmbKTrOsd7x6tmHKMLSOuOA6NBA8QFoomoehoem/B0AqAYBQgEK3
IPra3Fjr2t6+tiz//JVlyt9aZTZxekVNaH5nDJV1HZEE3Kh8r1oh26VEQZ/O1uQlfmVlpEAaZJXP
1jauiZSsYfuwVCK263r37+jq1gE6MVX+cvjHW0OhOpBtuDxxviGqo6n/McAniY4B1dxtyo1az4pD
wBvgB6nBytRw4Xq6Vh0DO9FjSeMm4s/0SZJvIuot8T6BseYEVU5xUVU4W/56ja4pcY/4BQ1M8WLL
wHmh11iY0TVtOoG3n8kO9lASzo+RSJoHkXf9832Lt7Vf4Ko2VV+8PuH/EjkE/rIvo5pas5UPVNch
bB5E9chEKBxWkPpBxKsK+LAhl0/DfxvkDltICYPW+Hz/Z6xsriuHHhyqojywy82Fywf0V0UnwZmd
7glSrQKqbaCRDJhIBdTO3Njflb4Z63aIPymSMkOxzHh6HCKtkR6DOlKCaeiXXh9NxmMNz9OptuHG
r1AF3NeTaPYWQhUMmSYPCTN1/xDW9Rvbvnba5LsLukqCt5avbuTGnWFQ2LkWYUJFE4Z2JTuajTt9
rWon8iDZaC5uqYFfvv/VpXdfxMYuUQwIbVsCrZa1j2CAEj3J6FohZ45ixZynXu0ckfBGgKJ/RL33
WY/tfOPZW3EYBKlgtGVt4LYhDVAIBEPv0ipTfftgla39zp0La+PJWYkdsAIluWG51DyWYX/oiswl
UYqusalEewSKGJHTJt+De1Df+IprpiDEk6fIpdO4LOnnAFrAEOfx1Z2H2NrDkwB3XdK6DDFlMDUe
7+/Z2k0BdGrQZ1fxTcv6GOQdY9eESnyFfrnbMwyHoA8AgrM7R7/gCdnKOlfNAYhgTIBAhdf7rdcN
4hnKk1rEV9Fk1YU2t+Plg95cSBETVJzMLTj22sekCCfL0WTsN4g4OJ2dTkDpd+2HBmUKtOQOrZa7
Hlwu4j8cEaJrR3bsqbMsW9SIKaH2PWrxVckISkrISA7wEmrfmGqrNt6u2zPvqICF8eo2/g2WzLdf
sUHi3Y3LMUHANiG+JPM8iNYINqyshFmYIYOXoIiVmlGmka6zj5ipXdRp6zg5yXRGkhFCbZLqzrMc
rD3ZDF/sGBkwPAuRig3PevugyN/AkIxBZg816CKiHON27NSJiNI0Ow4MXvw8Qhf1iJig2A+lO5o7
/DlisIx/HcYptjdu461Pw75JLEJznDx0WR5XmQ9qQ+EQj4gGbQ3Lqh8ShwF9aHHGfQfyZ9eX8/Sh
tZNo42aubjIXkxKaTjt12blqtaZDrSPj62chY9VxVJya3ND/+tS+FMbplkqgib1sMrhgB6MqaVhf
qPj7gv9qP9RwvQZNrfyHT6lJVDalTpANy1PLMdYUty0x5beIkkD2eGzNsdzZKgNxyEarR1CUw9Fs
IVvaMP0yJfD2aWKZ5NkM85CWcGgXN6YyWk2hjHGt+tz+MBZG/Dvr4a3dyU5Ef6I0GZmnNFSiJzpv
ZXV2IUo/8BB0njU20edmDsGaNPXfl3T4WbRdABwRWt/gPAK973M0cIkLA6uaQG7F/sd5hirJQ3MZ
0PB9X792ojQYLsh+udHW8kTBL4uETYIz9CcHaMcwBc7nymmbfuPOrt2Zl3kepqZVOPHk73gVw0cM
I7czfJlk/TDOHNGWSb44vZj7S1c4I5QIGbm9ZemoBqeG7m9kEELjf3+z11xVghCOL02Kt+YZ10rL
1s3iK+qWVfJRZMjA0ayDIMzTRN2p37IRphU0jDVIRKTeg5g8yEZRYBPaRA4ZOQZqBQqDGQVC5CAD
vdFsnAZWubn53o4C9lnIGvoztDE+GinZNEZn1GN0yBJRUtU3PubtC0bTGsgtNNHy7C5rm6Yd+Rk8
+fG1VkV2zZIRiSbHTM8tdAQb52PV4YMd55ow60YJbOFshe9qVdP38TUETPW+6A0dFdCoSA9Tqc6H
qIrGJ8ccYEHOoux/Tgu7MPIxYuNXrJ1SITt2PKHwXCwXHMNdGZhoTl3BGbbvxhnNXDvL7A2/t2aF
GFU3LYh+5Cjr20MSp2GYtzBP80UreBHsWjnXUetsFQjWdg8bOhohLIms9q2ZuXf6ArYVuqswuHuh
GlkQAHcJtEhQ3N6/3behFQUIkHGMygJDv6lM47QHa7IHopy5bJ+0VmiX1KBkiW5i7826M3n37a2e
FrCSdM2oc1HFWXzCLhnR/ICmhlaxrv4yFGPqD2h39cZDiqSp5tUUw6td6jpwxLp5Agt51OXOezWB
o3rjzKx9ZosBQsqcBEQ3mQc120CBbzq4hnoKy4JR+9cQHZljnCH6dH/Zq6bI4enxck9uACXM8rnN
1APrLcAKwjubqo2GZuvkwKsP1/dGIX5tU8krKZ2yobcgEVSdCXQU6DWD1sz3I5CmhyAGe+Ci3vgb
EOYWvHd1U8GHMGlEvqPfVCoE3JhUxfmSlo8y0q4MplQq2BjleYKcN0FjneqBb5fB5ykP4+pQ+nVw
TsZS36rPrHxnAGSy+E9/1CD+entzGr7KoMfQZifDjIYSzIouFBRWfEa3rtp4MlZt4VzJD2jFMuHw
1pZIO7aaMcYr8GZxttwY7nV7EPtEYwjl/vFZ8Tu0eqk3YYUW+rISFAywUkB+z/EpZvWUZU159FV/
ax5l7Q0k1tFgmbAo+YuXbX71BEMkzMgtAxRXK2g6Yzcl6fgb9nHtB8Am552u5cg6Mc0h8oeu6Ese
Q52O90+UBVBdTEO9/NK6sOcejEopzgXcVqo3lPGQaDtdm1LnoBlDj0AtmTcyJBHcSmejc+wDiqip
+/dXGwgMyTC5N2M2y8jNQEDRMgp6roqlJ3uzclA1z4LknCDyvXG1Vy4bpnCdPDvgDJa5RtYjdwe1
S3qFHxMPqnQtPDKMI8EzB/+KbviTtnG91w4eMzUMDRESg/mWp+XVNoUtKg1TRvQtTHV66hooI6FU
bC+09NyNdGIlKINHAdAp8S+Qg+XiyqmYUbOm36s6QfQM3Xl8mWtG1098fOOJkTn7Sl+zOpbI8WwB
e9cOPUkMcQwoI2J/+eFfLXMMEKxpM2xHM0xSE2DMQ2tG7cYK1z6mzo/lScdd8t6+tVLovea3spvm
Vlll7YA1mVcxKPG/FtSup/vXeO2ogCMF207ORAix8BiaEqPt0bTpFV1u5HZFWD6MSvCxRE4NrnVn
eP/35oBRyNCdoQBOzNulDTDdlAzup9e8yKDb4rX5GnQlPJhGn5wy3dxqYK19SkrGxGAqc/M3FUSI
yu3agGTpOmet5iUCbgqOZO4hqPb3LSMH9077U8bqtxgY8hXk8EBpXaGX9R+0EqauOIAB+v4HXF2Q
RVhL3sOk3vKiAa/uOsOhzAUnvr0fqc2+K0pIL2fFqL/cN3VbfWVBjOLAjULN/aZUmPQF6KgyTa5O
3c5HBb9IDyx03gOdRRGraZJLWvnqX1dBMerqFvEyfvIGoZuD4KsQB8CRVITKZqD1vGXln/srWzv0
DKVQlyTSou0lV/76GmflBD8U6YEOihfOpXpXuNV0DOAU8xQt3/iOW9YWoTOT1A3PQkfprojMxzLN
fsZVkjy3XL19iQrN4f7i1k4IYDZidco8ksDh7eJcMTFXkQfJdeqZM+iAHOyVkOnToOAG3De1ujId
VAziw1zpZR7uOoDz4pHDaCiKe4x0kZ5FA61bFEfqoQ7hwLhvb839cu416ThWxu50SPPs3KHw4iZa
eiSUL6++kkTn+1bWPiCxE9RLPNO3Pa7SaAoUA6BOhpLLPZiM4R7Q4oJYtUPK5u9N0WEgQ6XdQpC4
2CuHknE6WLjDIBbRsUCTEaL8cR4PEND02Yaxtd2ygejR2KFKdlNsLSAjrgMdX6iEKkOKCCHsI7vO
r+pMv84umi0Eypr/AHUDMpWhQQB08ve8umWgTpg8ga4R8Y8s/1JnbYPGfBEdo7JRv6iwwSKnoWzB
VleMEiTywpAJs3vLKItzmMGSQmmID9BckTZAoShtEYuarDbYW0pmTfuubr7f38dVq/hIZLupCt6U
zBVbMGOK/u61yXvbi8igTwgN2McUStEHu9Py4zwX2t+fU8A9jEoCqZa1evH2+8KYMvdlXGMUOvV3
XT6HH2O0TL1MjMYGWGzlSpD3U+JjvojcYrmVwg4Nt/eD+DraoeYcfSut3gcJyMkLXP1muJFarBxU
/InEfjAVyWOwCBJGEVSpHvrk40lq/0A7yT/1XdWczGhQkFmr0mHj0VnbPpoQpGhy/P0GdsxHnBFj
HmnmKLGyjyDWRaEyDM56iBwRumE16ogIRd4/M/JuL6p7Mh2Qbd2XgGixfaJyut7yJW97rpXPtja+
I421jhFk7HsbGtzTFOTjafRRo7pveG0zsUl6AAnNbV1Ky+suAXhCIQ5Nu3jfSrJl9EGZYuoty/8P
eylB65T98ds35akJxvywQGLxqltFiAxqzJjBvoTemGKYlLV+dnIe+o13aeWd4AHkXbfYS6YBF27V
bxEe4f4zDid7LZabp09OsImwW7Ni4bhxqBJ2unQ1sVUxFtVS864ys/SSSZYb0cPb8Nor0DPuGy0/
m8EfEqvlYuIgHUrTlhBCjSBi35P3fXerUnmuuYbxPoG1Alr9vMqh1GISyAsCwwy9OQJootp6u1Fh
WF4VEkqZ/uBZYaBihlW2uV459Yrxkpw+3XCJm759DuJUP07dXHxBlwN4hB+gPRepv+8f2FWbNKxl
+wyw8pJrMpqgg9aktkWPpiMzTFOTPqRW1HrRqPYA2g3i7h2ttcDY8LBLRwQHCI6VopWrqkBIl4YR
MstBcY8VjGVm+M6FxxiJqT79UzD2+D89LlGBur/S5ZF6MWjAv8EAHG/0C5Haq69bw5o0hKKpLogf
NRB+asMuS6Jmw92tW6Elz32k8WrJvsMrK1qTM7IyttUlK0a0f9xRcz64sSU2FrP0My+LkWwq8KJx
+ZdfT4P32uj9tr7UzKoFe3Nq5pMFGfTghcTd/97/civGyJQ1pn7JhiXk9e2akCaY7AoCoYsbtspD
y7jTMRz97N2kgnW4b2rZyWVdFigkeRSp5qAd/NaUO5gmbPB+cynLpmr/5HEIBabopvRdXkrJyx7l
iP6KQrP/nFKngKZUg6ft/m9Y2UKLMjz7Jx0cv+Ltb7DqgoF++LAvph92j2rboVWEWPTX+1bWPqqs
ob6AAQTIirdWnGguWvQQu0uYifDIPNpP2cg92AZSkfctrdw0ebdBqtmUEwmH31qCGX4ItdGuL1ZM
NbEDnx1DQG5Izxb13al1tXarIb6yODmyCEMBfQaLgsRbk2URtKNem+1FrZXxGSqv/GhYs/sgKiM4
3l/dTTGaIwP7GigurjTZ0pLRlVJ7iIiRiR51oVegaYswrJE7QVt5hySucW3MuvhfnkzDzzJpxQE/
qH4WAYp493/HypI5MEBq+Qk8WEs6MWQpR1EJKTqDIOPnGokg+OSjRjkzIO/+ZReHJbNoWGDAz4Hb
W/Jo2ja0J10UdZcIaa4HhTfsi191GWrtVMTFvhnyqvTuL+/2EIEappEDEJ307WZ5yCzleRrFzSWt
kcAYTeuAcEbjqdRy9/kQRxvmbu8g5oBfW6yScGOZvM0DwV3YOvUl1MLu0ppOAblHvtWdut0zrEjE
FuMgtPmMxYObIgpp+INfX6LWnd+VULef0sBFGVPrtqqbS1PslCq76fLlsYiHFzdCqQwfsisF9ZO6
r65NoTfIDNrFMTAZELm/VaumuOw0Zl6G/eSfv3qCmPRGAqxO1cuohvkZxrnvqL4PUlJ7C/yz3KWX
Rb2yJA/NK0vapLtJ0hYqlLglk7IdLBB0+OaNYH75JkgrVNtVsiTypBtizj6eqBdDHXnRiEZyKQvx
ldDbvkC4aB/6VosPRS9cMBlmcxi1aYvmcWWRlLMkZQ41XEZNFo460ZIyS5JSvVDgbK654nTnSCrF
3t+05f1ikYRDDHIB4yGfVxdHMddjy4jwLJc8MXsPcgTkQdR58PI5QpIzN6uNh3ZtVf8vRhGcyZuC
RTcrREO+ol5QdVD7fTYn8fe6tp3o7w8jX444iB6wrGMtzn2PVNOk5JZAepgZ/53vx3N1gVB50BBI
rmlX3v+MK8uSA5qSyByY581jYBYVop+Ix8J5aqIgXcXxI5u7Rdugy/zxTX6JV4J/izoZQ/mmtXQc
orVicJJIqHHjG/drVOQh7LRG0XwmeUDAy1FDFCv8NAiPudFMX/W8EoLndh6tXcAcI+OIQaSFR4CH
dnQMXLU+c7a1Zg/pHfKU1RxOKfypMUFwQeH0Q1HnreL5yGE8zwgtwbubKrpxtIYkcv8ZXXVqfoB6
6xHPRAxWoGgwhAoIKjXp9q0JvdR+TBMV4U/k+qaN93fF20g0CD1Rps3AgywO7hgIv5uTVFxC1aFb
hFj8LlZAqgdoZW1s7sododHLZ2eueIUHOKYeUynDNF/UMey/2RHyrGiJD15ndOX/xqn/cf8s3RQR
YFaC9x0ACB18SnsLP+rUA3UfFXO1Gwt1PwfZv77dO1+C0ij2WjiK9yJJskuZGbp33/ItEk2aZtSL
Tg6ZKb2Vt441S4MY0ku0siDmDsyHMjei74jZuB97xTEvhRM43Y7gNHg/d0r1XWRddWx61/pc+YX4
NrR99r6H7/lw/1et7PQLeTfNQT7KDdd6NmpMgybGTBrQmOegbpvrhFjmF+TP4o0PsG6KuTcG/yml
LDMO15jLATprdrpV9ae0qJFaMqP8qVBQB/oPq5IU63IeAf++cFBZL6rYQk0DAocK4ekQrigvVcLw
o6sk7fN9WysHmOFT+o50RgxanYttrSZCkLhxZiBuxZx8DYjtvowowTx1qZNnv4WYlL+MFHlWGDcw
YcUCIMo/FhZDJYsCLcnnizaU9kc5HushWaZ6KCdBop0GW6DjZTlB2mMwnhF5Mnr7Jn9reqW0q6Sd
LlB3CE/CYffMepg7IMAZMn/Bb+ZBrL+MvF9sciYl8S0okCUPsxsiwpcFJg44t4uPQeeo+wb9xlMx
pH/dvpDLe2VKPj+vAp4Wjqsi6J3pMgsYmg55Ow0fsgRhp52SqmLaOJqrH9M0mL5mZuQ2JjAy33JC
NHwubjNoD0NapqfOSNN/pfLpOZjL8itMuOXGGV27erRAJYoQp6cunzapqFYOHVTTJorR78Y2TE9t
WUcnmdJtxCBrDlYw7SNRb44klHv7NYHKzgVObbzwZsEwHxTVuYld4CN+woDVQPTTNQUUQagnblRp
tizLi/p6Hy1zipUpZ5HIyu0pkiJd5U7GUR1z92yMWvenDxtmKWqr2BpFecFHLmIHuNipezE5DW3h
8lmpzLJHPSVhV/u6LnjJW79Hjm6Keo9mZuzsBy0KRy8nLRr2FvqQl8lIw3iXW74L/4oCtkU1KiPc
Q5sbhDtNTDBYiWn0nV1tVrDXDLMYivfd0IPJvO+/1s4GVSCCH8qyTA4tKgkZ1MHalCXqpUqd9Di4
ig0Fc5oSPapbYL01VynH12moufitZb6k9oaVGsM8X/pado+LsDlDTFZ4ajDNj2FYTKf7S1u7a5JG
B34Ayby2jL8zql9BoKOm1bu+K45Gp3dPCBP5wXOvAxK5ZL6i1XstadqP9w2/DIsvzwMjf8C9eOqJ
lBcBFBO4kF60CSLiCrBhb24j42ftqlF8ae3KqU+SpNQ55oiIR4ehTsL5OFVoF8NgOJrfB7dU8/dW
XSfCi9UIUmS/MAbHKycAsntnBrQP42IWquei6uMvGaQEldfnftkd1TKsYeg0xfwlrnoVganJtND/
Q3rM+NEGCaQ7CEq3v+eW/poXOeg7eUgfV5+nIbYBRTjViKRq19v5g6qCBss3vN/KCaBaC1IBtAIE
cUtRkjGGvxEE0kgo3xXd3iy1VHmIk3D4oZdqnB6brouq4/3NWLNJ14G/UUyQh+GtXyjVisiyVajA
F2o5eFWZTxw7PAMdfs3X9k3YU/T4LzaZ+wTgIiFliwCkDqgOjzU2J8ZY2QQGdbwW33A0lXH81Kvu
xoGTb9TivIHa4akkxKTKunTwdm7qvQ9T2SXIZoOMrFVFtDeHjLng+wtbuVKStUDylkkKp2Xi7IaJ
jmp4Nl4Ms6nCRzVVNWUXNrBvHKYRNeBdEM7wrEE68/O+4RU3ZTDGJYif5TSXuXBTTMQ18HIgzCBC
sp59aEWTCz2yofeHHgzbBuPG2pnhjEIqAt0HMd3CmsGgwARL+XSp2rm7ovHZoE4ZKWL0bOD34sAI
w5YfXnm+aGEwtUk7XhZ5FkfGKcKghXRjRk6qdvOnNinUemdBqINeXfbTUpQnO7f1cZ877RZh8Uox
Bl5faqRy7Jo258L0NNk5lK9ku/iU6ozzTw9Z24fX2jHiS5oYxtnKROblDKYw6t5X9cbXXttbUMdk
nETQ1O4W3pIScEZwruEV2vyDMw7ZpUm0X3ObZqf7h+hliHx5TxgOean9SLqEhS9INLMc8qBiXyXa
7n0YmxRVUY1Vcq8TMR2RnTtn5ZNudwPKn6GW/6iaKj+jsOV8VbNcR0KOhvgvbgFD8BGiQy1Qe4c6
0v3fuXKdea4YlAIbQS/YXRw/BIZa283G+WKEc+qJru0OeiOMjbv8Qhmw+BovMxD0EJhToGb01jMq
Qit4jyOKcLz66cnvs658gAI8uHYQEfWg5YYaHodIix9so5hHOEPz+R/quMW8b8cEXWLUT/OTakco
ttp2rf1pVGQ59yGTbQzezFCq7A2/UvJTWg7oA5Ni5tnBzybYp2IGGe1fltI4/j6iri8geynT6ew0
1QChn2Enw66OMtvf+WUL3VIUJWW6i1uc9WM/TfGv0QjLD0YUBP+K0spazx+0QEUR3la7feU6gwZF
T1+DWFPtwMsUa8rPcNyJq642Wf7P/f267TnT76R6r8lMkF7kMglMTWQIZFZPGt1F4jdRQTn8r9PD
kmF/wpxn1WgMcl4G/4eHqhtnZCGpC4Z7CmnTv3ZdK9nGA7Rypajoc5WozxGULrsJjlY6YE4046IX
qlB2gal9Ics3ntuc9+f+4ld8JTkh1Kvg2SS2XTq2V3G36tb5UJSmcYkUfIvXgSYwrk5s24htt74/
f6TNsMU1ubI8yijUINFAwuTSWcIWKCJzNPSL6WaWdSZscKPjILpg/D4Bydnqtsn7trgoyGropiSK
I9NfhhBhM9FcnDX9kulIEuhIzp5qayJ8FyL7hvbmcMzU8sP9z7ryHnCeKB5D0YPHWjKqkDrafZuH
Bl1tG/HA0E5hEBicbHiuK5foueopUwVz8uDORrClVrnigBzGbqlpQG8icZFv93TI5qYwgtRCUjBF
TDeIslMSjVtkU6tWKNBIrndGFpbY3CES1pxMuXVJOnPYBcJOvThkjvr+h1w7K1LOCSCWbOEvp0/j
1nR9g4DsMhZoRjHoFj/qkIYd9ILO4X1TN31LyhbkgFLdBgo3vp5c8au7AEh2SiMFmFcN9bKnWpn5
aDhtdIgUcz7bkz1RKc7a70bX6+CqnZjxrF7feDxW7qNEnLBzFG75JYvfYCEgG/RGbF9MNKO/pbHZ
frQrzT9CfGp+mxo32GoMr60a8CCIG5N2La+q/EWvVu00qVWi1GzJaDf/rOYmWsdzXu1qV+J82kKB
/sJt4KkZw2MWRMPer+YtCNPqqpl3weuZ/JjldUkmdYJ2WbUvRuYax0QXWImt0UM7uYfG3I43qg0v
n3HhE5jfAL+Ozwd3/fJRXi067tFfj/3OviBYHcOF2brJoaqNnCHNoTrYpdHBdetEHwE+pJ7iqM3e
tan3T2YMboySrzf0Ai5iy6m+3j+EK7eKbwBwlcTDsCmCvt0NDWbOelAVk7vrGB+ZK9V2ZtcHG+tf
cYlvrCw8BEQ+PHlMNV7URAsOPHs/HLcV38bB+NnnYrw2Q7vF1PnS9V9+cimtR1UQEMINq01nK4Ts
Dq9sWWedsittpauPRT6Wz7qdwjvdFq6JyHJaNNP7vEF65yks/aR7EnGX64+J2vb/tG0xnQM79/t/
olQxlGdD5AZyRaBPm10PUqtmyChUEBIahuSjbw3Wv00iemtPfTQYT7mSjl/p4Sj2aQyCxoSXwGwA
sIJYOYVJq0UeFIQzcvFV3A5eUcea781OaPofHX8El1Tosq4YoKMaeA1A5mDXQOSy1cJdvZAQnhHf
SoKqG6SrPQbRGAeNRSmsmNxjHBO8neoKTa+zJlU0dk1tuMpOmyL7rFndJPa+CHBOpg1f8+n+cVxx
v7K1w2mEF5Tp4gU41Y06rWjDybrMdBoOsRU4hyoW9Z6XW/Xum1p5MjFFZVyCfGXH8O3JT8wEjWjA
gRc478M/CQLVO0hi4B8K6ukJ1fLx3HXpdKWl/9cUWXAeSVQD5TOcAs3XheWsqtx4mq1LM/fzITdF
vzfGaKtXtvYp6YGSJRJlAdZeevZ0npi5s80Lg5HprxnuSzxbrH9LwvDL/S+5ZgnPBrYXJkYZQb5d
Tzu1KXMuGS+z66PvnkTFT6C5+lPUAqe4b2rNkVArthARI1ilEfjWlJL7tV2WnI9stPVrYCrVZyvL
xGNE0v0oxsH8YVtbXGOryyO7oj7D5bgZrQ/iUU/iiA9p60FnHxSCsGwfmX150NUk3kgO1o2RF6Cg
RdC6hL0aNVNpZtCblyjXpWcoCMcVLT6bXWlsXIBbU6StKgEjMzqEx0sg+BRFZmL0OGVXpPNDVU/q
rvTN+RO6c1u13NtXRmbIzB3hiGU7anHiTaNIcKrCvJhDoe59nUc+SxvneP9wWLdXWg4nUMRl6peF
LSNvtw/9UHSxfhkCs3JPI10L8cHsiiF8gGw7T3eF6nYP8lz9yRVFnBuHZ/UhoUT6uUET+7NrgCvc
11lcaegPxIK2OSOytuJ1GpTxHtyiWu3Ffut8HW0ryHdaKPJ/Z4RpP0FVbkZHv7AMKpSj7/8GPEwD
XzHD4At8JkX2iHRI4uxiCBa1HQq5irZ3et/6nXaJqZ+iekp+2+boJDsnVMz/1WGv/67nOX8fZ4bz
q3W7qtiTwvbTLukFUgpuZTcnyI07+zNC4ZS4Ekgs+o/NmMb5QxJE04c5N4fk6EM788fRkzo7A4Z3
J28agATt1akSn+EB0MEgVaB89yC7cggRh6QJPSNlcGYXlHn8O038sD8UU9xOHr7UeEpKxVL3ela1
6lX4SvZT0dRM3XW2gwpQaumdtRGPryTLcqaGEqJMGKlwiLc3PmpVdWqTRL8QBUNWXqhw7/9Sq5DX
cGhSzZD81AM4iiQWyS603NQ5JcIennmytG+zU7r1RsS0EstxL2UaqXGYNQam3v6ivu2HIgeaQ8gU
fnIqoznENOnPqU5Fvn5yJugyu9o3EICmdVUohuuFRhh7aa3r9JiUxJuoKn++f/RvmeUAD1EoR1Zb
0kHfcHLMWVHVY1qIi5FOXQIDkaPkj1Ee+zanzQ2+2TMYlvOYI2axa/ooiveZq87KFWFlxlOzMhvj
oxFl6CJt/DDpkd+GYSRrAOzk0JDszi4eB0lO2edTYVzGsCj6izv5ZXxIp6FynyZX7X7OiptMu75J
nGLvd53KFAONLIFIcaNkXyUri3pWolnoHiO2abl3krb9SXt+el9GWv/n/q9d8VMMHAA5fBnYvcmG
THuqYFqvdZrlmfopyQN13E+6NW0V09zbj0IBHmQxPGBYW5KA9R0q2k6o6hd1yN1/0p7BeXAt5Xud
UDXbjcw6ZftODGl1GJvUDnZVjOz8BjDg9inldQH1DxMf5cMbElbFEZWVpBU+mX/5xJY6u+r/ODuP
Hbmtrl1fEQHmMCVZgd3qllpZmmxI8ifmnHn1/0MNDtQsoggdG4YFD7yLO67wBjlXB7fM4SifkHxz
rhmwyINUYG+KeQjo6gCOvyXlxRVUrrZbKH4tg3pODAR4SE/Ug0O687YhegocwMHKiD72uiv/yrdE
JpcShsJ6QBegjundtM4vnEDDF4ST5eT8z7uGRINQkoI02njbK4qofpiKJtOCssqNYIau87J0SXhQ
996ZOJJH5OlArNKb3+bN9WgXSWqNWkBYiW2R7AwuZOn6wFRu57iC3ACtt5JAkdXYXG74yVhCQxMz
KGIhnN/OqJqpD69AN9255QA+FfSsD8bc2YmowlIVXFmFt/3wAo8f2yrrKVBqrf0+yis6pZVq14LS
61cJJqlzWacHi3brRwt4muCH4gf8Ewp26xn9a4u0mq5E8aQNAf5OTfOU4zrTe1YT0TsBztS8Y3ok
NbBRNj+n5hzS4zatwTiFRhtVXrKu93mskED38SZIFD+c2iZ8OxmR/WmMF/pcK1DjycpqBP7CNKqU
j1FIyIMzBV6FrpJy4f7QIqQ3v1U8VT+kLlLKa8qF0QLkUmPrPGZpWno50XX4PrOH3MQ/dUEy+P7e
3Zv7VfIQe47VmnZLt7AiBx+7uuuCJNHmD0JqMzcmoKiBs3TqeaJ+XfuTUo/v7w+7s83+qAZwxVIW
ATn4evKjosZERwe/ruCA/S4LjcUzSijwVaHaLyux6uAzdyJD3J3glIAi5g9b3AIlsJ4AGiB5PEXG
y1go7a+itCNUzo3pFMHA/wXQpvaWoi0O9tnOsSW35A5CGmM9vZttZlRqi/gNPdBeby1Xr9XuYoTG
dLk/n8rOhDICp2i9HVAE3UTY9WInY12ZGIwjGlw+dIaQ26uZKGpgVqMZsmFLlKdr25YklF6raHk0
kBFRP6zGfak79Jro/mvCqszPXHSD/E7gfQbup5TGT6o8R/rB793ZdtyWYKpX7tItoSgbEe1Bt5Am
HqQ82sNm9W7OMkEg0Glp78aNyIJy6rIjuaC9cbmiwRMAeYYcurneqkSLB3sRcyCVVnXN+i5+0Rs8
u4YhVd7yTLZelDXx5/uLs7M2f2rjVP5Wb/ttf38YJiynVvN3zV4qP0/k1K/twT5NfflZlIMd3B9u
Z8eZCiQU0IwcLHb867PVFKmsD008B23baym3qKNGrl5lR/CMvdCcHuwabSKW4XBRvB5oMWragZUz
BgZY6MUfQy3+UVBhGt2Z0rY4TVGjB4pUzwNQjTT+IEuRrl4GvTbeTDQo5x/3v3tnbVepBLx5eEUg
xG1+ziQKFN/R2QrikQAvKLPYeqnYx5cOVWtUlONWPSlZVP57oYVOOF6fhFCs7U2/Z0lTOaYlAaNw
SMRJCFyOsjRsrwNhwen+J+7EjQgaUP8gt6XQsk09ZmcmV4XhH5R4w3tGaCpu3ciOJyfI5ExaJS6K
kLtzzFk6R3a5fLw//E6pEA3KFYjIXUqNYgvoSBaw7bFadcGijYvwVavPbbdop/xdLGGq4s2WoyQg
ldjtJw2bHqqsiRJ+kSNcOg5u9J0ID/XwNYKFLwgaYXOvTmTZ6ZzB3JnSfvZNMDqmq+Oe0PirA+xR
j33nCHODw2DgXK3s7s2ZIt8FutXhzSzGEsReF/VX0iysGspC+G0vFwdp797XofW52rWz2kTKr49W
VPclWmlJF3QI3K8O95pdX6ZiDr8NdtSqB7pBO68jTVnSs1WrSDe3o9HQr9rebDrYZBjV9pLieK2h
lEGfKNLZmubuYQJi/FJn1BDv7yhD5UNep4eUW9awmc9ce7SbZQTekogSy5oAhl/KUR0I1X3F6PH/
pIwh0wKDOvK8ZPb4wUlWL9lSt+cv2WJLow+GT1Blt21hnsJlsW2/wc1T45UTo+x3Y9dGbrXUU4yj
5NgoPq7eVXNqx6xIvDYELHOx03KSXVzeYsMLNaH8zh0NfDliDLPlWqKyPihVK2Xu0ubTs+gV43dq
IRB7Nia6BoFGzeRjiYi57mID3QP0aPsPzmg18tmBqJF4ojMkjcWbO/s0WCPCB5QVUsC8Sjv6BqzE
wFQjMf4uI7PHwX7ETMczx9wo/AYxNeEpZpxOkYuxTKt6YR2ZxsE2u114jjJYTsplCjnZFuFiJjNE
P1mZgxhvZP2DSJzE+b3MbR9d0tQETRLlDVyThPtWuIRs6hH0bf8HEBdRtsBQZ/tW1WHUyZEl8R6b
epe8X1qwNWkbt/VTSDR3oWeUPAPuaN/OMEq/3t97t2eaeGlteRB/cKlte3JxS69tSbUlQDeFkhjS
zL6sT5Y7Gpl1nkfCovvj3Z5pAg6CQKaadAdZkddnOkvRnUC7C56Bjq0KVlrGyWjk/3VDP3r3R7p9
CV+PtB66v1KbSVWL2KigknXlmJ66yek9ux7qc8GbiGtzhMz/NB+Zb9+GHavYBh4+CvE8pahNBNol
M3z0iM9TBUXUMdbsB9zamoPghhbx7Y1BFP2nZk3/9ubiL/J57KifrF3zpBg/a8Nox9+duky1H5UF
qeJR1iN1vMA2Q3W7i5t8doUhktJvMhEaJ71VnTogVEkpSQFeQ9vZnLvFl2bMIC4lWvYG6oVdhSRp
1Omah4ZvlTwmTkZRHNe4qnd7BK7IS2UN9Yu20rPhHbHFono0q4b/Kl3AjI3iulNhCIlFco1MUQq3
TidkQOuo5W5VWqUzPCUTRXoJtWUeYNHMWv9OiiyiUEDd0fQRSJD0yYyTKnLDLOzDR2Owi8J1xBj+
FqaVWr5eWe3i131M51E3I9SG0X/rvSUp4uRC3b96pqMdZ6e1urSc1Sw23+r0SiLXxAnnV0mQeNYN
obzYgN/fNfz4R3V0lMgPo1A2XYGiYesvC6UIX+qTpH4Dodmg8Iyo72cFsYzUi1TR4JRKnvg8dsqS
fG0XM4xdKuMdlXZBLMDzmDfVdzvp7eZnl5UURYchc6JHIyyK+XmRpeRzN8+R8Ou6HcuzgRDOZVAL
rfvlaEP8IevzPL2YZjuNVzuclvKdXHJkfhXUBBq+V6pCT43MFiQXEokfpqbVR+73PslO1VT15buk
hprmyZNhxz/wDijVh9ZueFokJkbzlLxRQxf/mMG5ovQv4oDDuzTeMqkRLPKqs89m2ijzw1AT1nsF
UsDS26wDlgUuukht37bCXnwzq8R86DpVr3yK45T3Ncq9XyWjadGBMpV0+pgtFS6ENuwX7a2IEwx5
YD3kqWfNZWx/HkMAhG+WGhThZ0w/6vIHCm2S4qpW0121RmUrOrVsTa6eqCJ8I3UiHN1p6omuFlrW
+mOzxHpyDXN8swLUn9CbyUbA6j5BuBm7Bp2B9ozSJ68eprj0AOTE0KovQxtb45fWkFrVzWpV/RHW
WtQ+lnEhsy3bSK+9iftXvs44uU3eZK3hnNNp5VsM77gmIV9aaLFbpVyeS7MfXqYckK/PQhSN31GJ
j1uOlqInp64RcwMab0FVssSv11sqQ/0+pDGePc2SUDzRs25+SXWhZ64dys5PZ0mFxh/N6anM07l2
CyiMvZcCsPgpRGNSG0rzpHosbGf6z2mtmDcK5dHsRKFq0h6ryDKkwOqgKrgZZl7xeTGJcZAstULT
JYPIWliRWGp67WB3iqdltvazMcBBnOj80OEXonVkD0H9NvdDtZFjv5ikOL8qea/kwNVEWWBO6SSf
y6nsH00j0miK2yJ7kY3ONE52AlYdX0YL273KUbBOtxZLBNzB6fiWTCJ+SoZZLi+ok3WYA+JxLrsW
KnIWKdOch29kpRu1a5bJ44cMvdlfkN+70dWzqVG9xTD7yB/HIazcuZISwxcmkkOeaKvMuDhytDzN
jV0/MmtMOh1sWlk1LajcnW25wPY1cZraB4xi9p8nuWus/6B79ObJRgCWUGOaRUNOofL2zkaRekkL
JAQaF0/Wf0U1mMqvSZWHz1PcFe+UTFU+GdBkwkscZXEwTm2u+HPZ1Rq4xbppLvwvtGCwybzcsjFo
2QxAPg+C151+zCqaQ/C45te3Wrl2WhlxksV2INB3ronmVgvQXNV/6PVsfkj1WfteGUb21FRa8xTH
oX1uQxUvQqsxou/hUEziNHahbblFoysHOelOjOEgk75KwlGXuWn1S2as2lMvQVUXovbY9tV5cpzp
sZCb+VEeiiOHoZ2X3+H9hTcJu/BWQrULu0LuKuYiIS98wYoxmlxesewq2Mto2cem83EuRf/5fsCx
8/aDH0X0Cit7kF3bcvtStosEOM8KHEQpfJLU4Y2gb3e+P8pt9rsKZQI9Z8uBEdlKQvSwGfC3UaxA
yjQnwxBCFpOnJqP2XGh6+rmpI0wgjWp4g6jZ+H5plvrX/R+wE8Ghl4b0Ix1mJnhbgkfyOlG7htld
VLPzWw0cYhUCkZ2k8UhMZG/jaGAQCY3X/HaL3pChpOK0o/KtFMdcIVsRKRmPgpy1zrMCBeooEbuN
qtYCvEnxEAGCm+hNTbAMJzy3AkWNfujYTDwsmWO+z8QiX+9P4t5e4ajSygWdQnVqTQn+Ck5pkasp
1wnYuxAXBOTmlGdjGOf390e5PQjIRdC/QJQWWhXKMK9HEbOp1oMy2QHWyfJjkoTSWcfJkEnsqisd
gdIbVXbP/UFv9wd08dUnYCVGrNSM14Oai53H6UBBT80jwy3qpT7RQDYApQ/K6f9nKHq27BB6eNuz
0CUV6rBjQ5lrjqNzGU6aG+nGfMkTER0cu9sFo+QEVImeKGf7Bnirt1UcEdjZQR0BsF8B6U9EvfXB
NX674RmFVgDyNID1qLK8nrslA1yTjLoVcJML+QRoM8RVIjSsR4wE88Ht6lg58nvZW6/VdphqKdVo
XpHXY8pJy2nIEicYEnWNqTgFCuqAs+SZXT0e5Nq3txewZRTtQFlqmL5v78i2baNOG1Mj6Kd84k3W
RRhdxzpLgL6OwJn9adLsl8kksnNn1L2ET8dvag7O+Z+Cyqbg8gchw3vJPqXd9vqbc8sqEfOyzWCs
7VDynF4YCL1zAXn0JpyPEBKS31AC8dZRQI7jUAlpo/HaZixMdPCAKrq0E6zqPCStVF5MMYyKP1Rh
kp4Hu18av6qLxvZDx6yad2PeYY0TRmgtfgglKBxP87IgzwK/0GxOAEq07jqjijN6wBPsYFiamRZQ
kmq/ALP06sHtfbuPqXOgtsWV48Bg2cLu6nJYZnSwrKCri+QaNVr4uMhFfzDBt8uM8gj0OuoqkBZv
5tdx4qFyJC7SshrL9/3cpN/qwSkrV1M7RXPb3ooeijzKeldt6vIS23n95f7V8EfO6/USa+BTuMzp
gFNQ2EIu5DZOGoGqX6CNVqFisKGZxYcxrZr+0S4okXpAq53cy0iRPg4ljJMLAiI52Utlxd23SHbq
0e+kqSyuENpycZLLOK4f62S0tNMsjWaLWZ9dH9Gib5eHNaHxvJqT0Afeng/8YKWKTaNTtFBwkUmU
3JtCZTpYnp0jv+5mRJ+oe3Hs11/x1+szSr3pNLFjBPjnwUtKaRK4VcwOX+pMPdItWs/SZiE0LJu5
NSkbA/TfDJZUoY4nAsQIiZzY651p/joso5W4mOLM71BOV2uvjyz5TaxhZ3NQbtqZT40vpDEjUy25
0QbV5CHUUhOcfW1RtgtnM/W62Th6HHbIy2A7kUyDL4vgA+j21xOKJkprNXVvBw41yyf4eHzeXOXt
S6tKaNKRl+B358typ9Zk6RwK2C8pWUGKo9UI0V8OFRdQ2fIDEhfANiqvIaekTJTSRWChy128MYuY
3ncjZyc7TZoHvBslx8vBsz3V9NIBIqd9880ciDhCaHgIv/pIl+IeDxnP+WUrHWpbhVVrz05Olk/6
p0qlh35PpZ20pXBSd6pG55/vGsQ26MYasI4gVG2PYD7kgv+Y2IGNc/dpTiftitzLEbhqbzOzldcW
KlVauOOv5750ZGGGE9lFDC/fm3CXczu+6G1Sz0ev195ugtGE1Jf8R99jU7wc1IxXVCUIUNRW9qmB
Gz6mf0ety90P+muUzQdR0EtqXU+ZNjVeQO1U+TmcxPAxiYrhoJC4EyAShSKrscKwiTw276DAwKNK
w8gOelkZn0HNidzl7m6An8XZG6emWQ9V3jqIEHeiHBhMHMcV4o5Vz+a0iKVT5UmheKlHXXI2smU8
y6MWeTQUJjTda+Xd/bdgb9lo61gGLatV+XHzlbncTIM+jlaQMpfPSzvNHuAz+yC02ZvLtQXHzUro
xj5+vQ+dDMRQPCDIRgXS+VZ2GE+64BU9bVrUh6odpSAG0XoEXdnZLFDs9JVqR1B682DYlPiyhkgi
yKZxQvdcCoN5DhNXxUbhdH8ad5aN25tG3GoNwQu12Zfc7uD0CtlBbSoqyDlTQ/0ladL0TJcne4JS
mR+A83Y6rYDkkAAGt8/LQdP39ZROYc0karkIqP6GT+hrWf8BlNS+UJ9yPk7gH/0i7bgQ8TvCeCM3
X+qkFNNB5H8bywD+sQliqLcDmti+XwSzJYpwZfhQmpTW/dxKxsclmSd0StAo+BwRUDke9ZY08hy1
wO0B09QqPnjHduZ+Vb9B6p7obTXZfD0TVpRDpQaEHXSKvGBpJUv5DApUmn8Xi+BKjcyoPLi9d95t
SjY4p9LY33H4QeE5wl/BkQIbf9tgAr/xrhxDUCLx3FzjqJ7cwokWdyCjuNzfaDvnFV77isqE/qLd
LPsYInbtLBQvDauz3o1mMeCJ5mQH5/XP5bYJTBBqQzCJbHWNEjfXUAKRNFycWgqEMcnK1ZRQpBqU
XLbcdARj4ALnlv8nS1b6LoEX3blUjeO3sp4sP1RlMZaPeZQmwjUJDiOyJmOZnss4L3MXiDnSspVS
m4rnSEOnunIoxcq56xRLeI2SYCxe9KFDoTNPtOU0QGZ908KtRK+kz5QRglMmdSzpbI/eMMdj+mbI
6DO4A7h141qFofJxVV0fr1jrIG6ThYP2vh1b8QWdnvh91xSZ6qexUbYnWilRd5nhwb4s6F9FbjeO
Cu8juTtI9bnWZ3dMRau4Q6xPH8wU/j5q37o8+dPcK2+dSTJtJMfy7D0ubrnpi94sPg5Ea7En2xWR
Rickk/YHSuCV10x5Axyz7qzWzwenyr1O6kvT7UIl7IhPpPg9z8wAuh/Jld6N+qmml1NOxYtRRnHl
KxMCbsj5ZJP6rkiQHAIyrhWtm6T2/FCQjP7OjU793YcAvCsM7JLTGPb5d0QpsTubKGe3nkzj+idc
Y+1jg+3iT1qa4lvfhM0vO4vV+SHpk+UT3Cql8G0+tUF6o7ffQKWFyJVYUnbOopScT1Af0l0Ew6DP
ZzAV9U+5ZJnRwdu7c3Ov0TcALBrPKw389ZGee7vVlL6X4JvHX+ZJNekONIp90vUiPngA94ZCRxqR
DOJwoqTNzV2XzsjPIFCRi2J6QX6lfFfkkniIQys8eCR2zi60HVilGB2Cn92+tTT4EqHaRBQdHZNr
2nfz85wMR0afO9ehvbIhjBXld2uNbZZVX5SjZQf6oEhfWcD6MYodOYapotmkTKVdDv4/X0orDgXk
D6gqmeBls1xJGyY0+EjQZ2Q3JGsYnjIV7ur9UfZWigiTecMnYq1qvR7FjkaljtHLDsZWWfx0yCdf
78dfwMnSg+23t1Dgl+BK/uHkauuz91cOqJtSZpoR32MlMKs0Kc58sxJH/fD97/l/o+ib75EgghZZ
ARCNYmfmpahfXGgcxV4HB/Z6f+r2Poj3irL/KnaDzMHrD+qL2k6HyKGOpfTGqaXc9V8rWcnPfx6F
95d3yVjJaTf1k7607ExqIicIW9xztL6cz0pZHjky7HwLHMLVHAhMHSHlZtoS5B9ykYYOrgCxrZCh
jcK55kkzdgeTtrM+ZEwUmVbJ0luHzk5eBL6KDT2Lqu8/pmMCUEDVUE+ji14f2ZHsDYbXCsq+OGOA
Pd2skCoGyi8diQ1kDOHDsgeF2w6TK3QlOUgxdoIXBygw1iO0KHAf3dx4oVkQuaj0YjLKH5LXKgX9
cZHaiebOpVR1AAIG+2cRVTOPqLm83N8kO9cTCsksHSkOodP2rog0FKzyhbr7PE65K82SXQGyrnRY
ttX8EV2T8GAZ9z4XNCI0XFpC/L2Z2QVraAWbXo6ZlaW/wP0mBGytWHzafdmzlIHBhJEhP7dDgz7e
/Y/dW1VoEjRIEZqi4r8dG3WyuF+zK+C9y0NnDgahjtFYT8A/dPXgftw7GKshwZ+KHppam8FaLhCx
WKUFKi80T43m5M92rmYHo9x+EqoUdE1oYKw10u10Dlq/WPhxicAB7nAF2dC6fRuVbyfr0P9jh7OG
ojH6Y9gCgwu1tmMBMFXoUkciKGoKPT5Z+hz5a9kopoyh2Z9IKZrRi0LLHP22y9vJK3MBc1+v9CJU
XV0nPjxZU2sewWxv99T6wygSw8WAs7YVAZFRGDLbIl7jkyUMz9Q9058IjOrnshVKhcxe2+meOodN
7GZlbRx5zO0OvwKp6Exw2W7P0GSXGG7IigjivjdyL6LdNyBvBPrTxVOofBxGWfsCLjKLT92IstnB
BXJ7hHWZMI/CCJrdO05mTTQWeG0IhMFh/eiS4/iFXA2nQjjaezxVj1p1O7kuDwp5Nd6EK099Wz5o
mrqms1qKQNaqGAueDkYpagfmZe61wuuVTj4ZSoILSGWP75Ko7c69Plbv//Usr68a3KeVB2Pd9J8g
Cw1t6zRSEE2j5s3OBHk264qTWljGwRm7PcnrUJRMuTNWKvvmhrbS1gzLsZQCdcKiQk/Ipy011073
P2hvF9GjRidtdXy86clbS9dXRWGvs5rMZ1nJ6gvAr+Q0pUhJ9Vin+Fk6an5sIeJ4f+S9DUR/l9Ia
WGJi1fX7/4qvoh5inlh0EaD7a3q1qelPYV8Xni1LxVuJDsTR67qjlo3z3kr7phq00+1N9VZXDKNz
ggV23pq35an6HYWwsH5vDIuZn4u8L75YXad9aodCzzzLTC3LK4Qdl26EuvTvAerei1a2VHfuT8be
LQceElD1qmsBkntdp79mw0jtJcNkE0hGZqT5eRjT9INsJipirajzfRlnWanO0MeL77LkhLqLNH7x
osWW2vhjbyWLV0uVkh5swdvKDhBUwhFOnbHWmTY/qk1XNZTGsgK8JN/Pff6mRIb8Ejut8TCHSnYi
PPivt9XFD7M6+3p/Rm6rhcwDf5HDIBiBb9nrCTELNdLMnGphqJhPfZH6adR4AJGy56yMgL2htnm9
P+LOowY6yCQPhPVDN0R7PWIYDqmk1bUTOCICAO7IwynKFPm/Spn/Hd1AZZegkucMVWNekNdD9dUM
34vOaRBbueppUtP7UL66g+Xb/SCYJmunEd2tbeCRxhpBKiWYAJheeALWn5NhQDX8sIwayca/z97q
C8r/hk4hYfnrT0KDStXFRAodmoAKwZ4WPpI4hmuq4igHXLfd67oU5xQNM6IBZL4Y8vVQcglr3cbU
OsgNo4+v3QCFzBUT1hguplNT6clmDBJdHezwg4wT5dFh3bm5GB8WPTkB/9oCfKh92IRY3COyLS2+
DTHgtGhd7ZfWkHmQ1o70vdep234vq2jq+NxR5N1GQPBPVWVek/m+NcYnkiEdVf34qOe591UUW1ZH
4zXh2baJ5kGiD0BiEoSzY8YP2P6WH/JY4xqWK0v0J8SG/h3rTrHFppmLJMEOsmJMO7tVQ7I4a9T+
p8pt86bKF/FEJS47onbunYXVE5rR+LabszBLee+M7NFgquQReVf0jhtqkp6MuPFBdXZnKLqDqHbT
3l91QdeJ/usqlxcQMNpsakFkgaI/LSOdD0pmhvS7itr0yFF27+WgNAvNar24UNfYDJfWyjIuKBcF
IDvr32OuIQYG7lhO3SQjR77MS1lO77VmXFDbDxsEYgYH9rSfpmqzmh/DZj1NciVnB+/7zq61AcZQ
gmIvUa3Z3HEIoNRpHkLhz3Sp+bLI4ZfJKKSDeGxnEGdN60jfEKe66ZTJkdCUSiD3p1Rq6ClUCgNp
Bt1//267PRprQQs0Djh23udt6NmKWun1FbjY22X1Ipm9M+PZFZuAX5bkRzyH+sFlenvDMaC5+rCh
G4X2xSb2S1G6tFoFvT14fOKlM/X8PMVO9aEEGuQuczR8hWtUeE5itAdF/91PXR98anhAs7fXeIvr
vZbIgwXIfZovoMYqmkma6akQbulEav+uioB6u0GTk3eDRvjNrZM6Jh3+GliuGKZLOQnl2gyj9c9P
O3I/azFKRZCYGHCzF3sVoU1qRFYAeRmel6yFb4pm+emoQ/nv84dqKYWiddfTcd88g7rVD6k6gshE
NVt9VnsHWHTXojvbSMp5kWPjoEp5GybRaYRIgzofHWMUd19fNo01JJEJ8woIAeLniRk3pwmlCW+Q
xPQgJfrsIdwzHJyH2xuONIy83+Q14hnedvwAZjjq0lb0VBvH9OMSexA2VHVaFeA/3T96twcc1CLe
lWuHzSFP2VRhAfv0jD+J62TG0cvQjk1gV8p4ZKu180UMwxOL4hqTuGUFz1qHxiXcvmtp61LlSYpS
+lASp96XVbzH73/T7mDUvYDQrid8q5GMRLLO1ZiL6yyb2aXtK/yYzFpcI6U+Qnr/6Xu+ih2QraSt
T0xCsdy4oa8pmJ3ZudlED9Jsg8uMkOewTnKfIoPUzHr3a86rcfJLlNdNV24ytIh6oyt+FIuTFKfQ
MgoU/Kep/lIYZf6/saANfe6Xfi6pNGTlz4hx4YrVYy083eitzEuWGrzzpNmS9VYLWTPVxQwXIkS2
JLqF0FHcZ15ZlCjs5irqaP7Sp6HweUznL1ot6v+Nc5qAJwTY1aMgBaCDm31G23hltHrc9RZ2ienM
Zit6qxu8ahT1W0NaKHHlSxjhVblo+ZelGBHJWppi+L0kYXMFV2QoflQ4Sg+Mss8gfMhL+n5abGgw
9xf3ZsOuE76a6NCZXa26N8EpDMS8EDggPYipDX1aPUVQqAAc7o9ys4UA2XICOYNkXIBFN9eMHElI
FHSTFLRgwj7pcqX52aL0z5HgTb8/1O0HrUP9UYtgpBu4sh0hA2EYoDOspo1P2tCoj0uRH4EIdkfh
HaCeRFn/Bo24ZH1vou9BMW3MnAsqktKpgL928C03rxtyLciXrDqfEC1uqt7V4jTJYBsioLmonoTV
ZZ4iqfFX4fTJg95M8ZG3wc46UeVGN3cFvvGgbx4eWmGtueBR/DCkq2RtK1sXARbPjaLhKCu6BXTy
cTqEjlVfkTB+u/NKZVZrYJlSsESi/kRmqXX+Wkx7o3TJMrgUN4bBj7M+G6E6LiNHJTK7BywDw/eJ
mkzv1WKSP0yG1kU40k1S75almtgnDm7xk9Zzc9T62llybiV0Vtb7luXYzI2ymMnUQWULrLxIXuSm
j79DrpQPZIO0vSVgCLodWEgDz9m8kEqYSlltOhCrbCmmCR+Fo8ObrJFizA1cuWs6TPbitiJGonXG
9Uq6hjTtu6uqdPaPPHa06EUrQmlA8X0wvuIEBGMqQipKu6ZF2swu/cfOOo0yl+fjgGJP6hmR0UQv
iphSA7GY3EyQkVU74yLFsdR6sA7SH8WkD7PXDgZ4RZQxC244FAa1k2H1dX2ONEOUlLplsBbgjJbf
VIFruG9CqEcO0XurQKip8g95EUrTrwMIyUgUA/cC6riJHnHZ1vODJmoIpfdvkb1VWGHVqAchdn5z
iwytOhpFX4ig1qXiV29o0VOlZJPumgjY/zPmi5MAwGx9WtHidLYpkTIg8kF5XgRZMqTQDhfVNdQs
fwOSbjjd/66bSH0dCioMlSpqhjddb4TUe6EJuhNzPOneaKL7kKeZfZrlZXjTUti6SAVWOvVkmv+7
P/JNcY6RVwE6LhcKuDf14SFCrFKyRyeoHSCKbjWnxjXOKQug3Vh7ko0ko2pmwOtyYzmBwi8PIs+9
jQNagsQdUSiunM3GGZVF5jltncAoRPQwRubioQaQn+9/5d78gmCQKdoiPQBD7vX2RC9zGQwhOYFu
NUjc4UczXDIjyr6tXL6rJI0/mtFqPUB5/1wxYH7pOK3PEV0OYsPXI0sl4C2ctkVgjIt2qRpNvkyg
nEAXV8W/VgyI3znLnAx6adRe1qn+q2LQ6gMKf+t+FXaTvilUuXgs6t46N9VwlFnurBpbFUTIKmZ8
W6ab1xIdmivhA4ri7edaC1fGZz4cyPftrBq0qjUvob1MrrCZO7OEzTHpCNBpg53+DtVhvBQDDNtT
1YzO90XJNe41o4gueVqJgx2z94UrUecPXHftFL2eTCuVbLujC/ZQlb1xgX+vjSg2wLjy7+/M9Rte
R9ZAkKkFkKDTk6JW/Xocp1vSgrZB+LDA7juBM78u+XBy4m664mly5Ku9M6MrVQ2aKKUOdvNmRmdt
jnU1CuOHSKvqU5ZZzrnqZxNTHTP5pNVqHah23nzt4AgdbM6bDHPlIcFQ4fhxzdH0e/2dU1o6iFA2
8UNmgvGblMG4dFmWfoQxqz1mS/Mbfrw4SDD/3NCbyQXMiQAXJhU0prY3+JybwAytLHuAmlCJE7Vl
CQkhuwxb1xrtfjp1bZkn5y5OSu0qJqUdHnIQbcDWhij8kuHnO7kzKnG/YPKrhjvocVGdKPvjHKI6
veFmbdl2rjawTd1Wl8KLIk2m5jZOY9hcY4b8doo0JXtoBrOrHtqoEZ1bWh2m6THql//Z+QyXQHLi
YKj6RnWr0omfwdaGX018d7+KUB5/x6GMTVdYg/Vyo85Rf4G3yL4VmBWEJxMxoOjZMPDj7VJDf0+D
dnm22LCQ9RfZnD20luuP9/fr7jpy7slvQaze1Hdrp1D6MUOzgBo5fa98UTrFzVVnNNw2DyvzMs6Y
t3kTnGDt4EjuPFUk1QyMbyo1ij/skL/uN/RaYqTM8+ghsfqsu2RDGoJjbEPdeF+mbfPEhh9/SuCl
3xIW9+obtF3pa93//Ns6Kfv4z55a43Eup817FSta1o9aHD/MSdqlL5nBsw2ekY49RBKuJbdHUXXx
JNyTf8JQn95N+BXJPhzfNvKU2ho+LIOWSAcZyW1bm5+FuuFq40vb7yaTM6dRhG3HVVkWbTucGKit
vKGuYLZMNCEV18n/j7Pz6o3UauP4J0Kil1tgxh7s9RZ7W27Q7iahHXrn078/fPWaQYOcSClKIp0B
znnOU/5FSYw7RRmqzmvn2hCu0Zp64dpCVw6qyr3vBKQYQSmNSc4VUkXvAUzQDogCFRaev445T2k1
h09CgLEKcxN/Vqko/GSCcJgxNP5z+xOtkXl76AEsMvdD7/G6gAnnoRwbJ4+CQsfI15Zm4zEkqT44
BzuZKALjGJmAUmNTbufqs00FCNGKVSIqTWBPaKKwynmsl6PQub/UOjxltAtae5O8UIa2VuhkXBGZ
6py6ftI/a6ky+mhY1Ad56P5SNNt5LDi425lYFfVkMWkUBWk+djhbybqfF8vi9kN/NBXe3bKUszhu
YYG5go3e3gjNKOKixP7wIorMfEB3pjhJoWa8aFLRPk1JiUKYXAhPRiH03E0KTC8tFN9u75Xd4wzi
f6VQrozAbbVb4yyWxAqJTK/M1k/GnAk5cN1UH1tZpCiZYBmb302ZHoPpzghvH/DTKBe/jLTxZ6kr
kuOqZqEdGVLvBVl28GpMgdPSFTxVzvLFIopEAXfb8Bsp9gkou4jkr1bYtQ9IasKoVUeM4G6/jdf+
5OboIBpFJUI+jhe5rr39JHhODkwQpSRg6oIGfY1xyu8SXPqvcprln4Xa11+G2RLFFzUdSpRLarmX
Xdh+Kfo6oqEodbrO+oICTvp1QUZXuLm1SL/wBhwKr1h65UWrnDl2k6KuB1fWRkn3ULFRet8245mu
glQ156HUVTjfDhdrPVYtbLw+tZ7xRBBGoMH9w2oqbvCtjZe4/YvxRSEeckwP/8byd6DyF1Z1whHu
FaqOzI2HAlAMbH0W6Zd0ruu/pTQpR6+EBwBAHr0TtJHyONVOWVGGLZFxLn+1tlIqLgL2NbpsqZZ/
ojSUyh+tbZQPAERb7TlapuyU6+3SPtTtlP6pY2H8k0Tx+PfBB7kOZW++x+aIVNFsz5nG7hyN7Jc6
JNZpbqzaK/RsuX/3SpDugazD4mTAuY0x/UzhNJIHBbMO6M0Y8O0qxsHyi2QyPt1eav3Rm022zjVW
r0zGQ9a2TCnaGgFmqUuCoXTKh25BGcEsm9K/vcpOJEP9k1qIuRcC1tvWpgUIFsuBKQ1oifff9TBL
ngonTM4F7jkHaea1NilASZJMkC2ACfinTYCmO4uerxGlwSg59a92lJe/ZpiF32S0X577qhs/jk2V
/1LqIanuEzke8Vkatb46jbod/nX7uXdCB/cub5ayHmmN7eQoNkAYDzX5Cdi35snuFjSIsGY5M/G1
TkaZqj8cQ5gHn3SniLFt2jFEDRCqV4IejSOkoi6VOKjR2jpBRoDcgQDyU9Q3nYeHSfT1PzzkOoij
TbnDFUOYq18injJIk4Qe06pW/hwphcU/iiT8yfR/WlydLpR2ECH39q6NfCUzEEAjV4gbYiHSTsxs
g5hyN3G1wl6wo47tL7ef7xpjxo6iXllx6QbmM9t7eMaXvLPUOQ6aOISiDEBweJF1gWh3F+rInlWR
+CTBwfxTF+F0aYdKILXW4s56GvOx9rpOTpVzvQz1wYfeO1UrNxHtbjb71ZwwUqFKNH1M9q8q2dMo
WePdGNrOY7ZkR7O0nVe9Cu5RLJKHrN2pt3eRiAezKKs6DtR4kP+yGlU7dwssyNtveue4OAjMwmMg
WOBMtjm6mFjXzuLoUVCrXDiTtvhJH3qznM5emEG56lGweH9kAs7BNUvLjxb7NtSOU4HqZoeVaWEI
4etmJN+ZCgN5EyGXg6i+cy7B1iI8j+cCK26bC4iJpZIsxiSo5lZ6GFK7f1qSVJo9QdbfnQupVI+U
AHY6DBSFq0Dxiv5hqPz2s1VlA4RY4YTImmg+1GTez61lzw/IispBnMT9g2G2tsSEL5X60+2PubM7
10PDPGs9Olfz+UFdTCuXTdqIlZbf6Vbyc6il8pNa1//cXmhvb+IqATcF9DpQgM3enDNQRsN6PEu0
hj8CF/olAzc4KKP2FiHpB62MuAddxM2bDHFF1BYaEYHS4rMzoSAan2JNb45ooHtHgMtgBcCAQrva
JJKhFEnc8TB9NzzXtKHvmF1bZ70TSQORUa68pIFbfRBJ974VtSpIMeaO1zhss0CJBac+Iomkh5+a
asw9W8EXxiznIxPn12i5yThW/jutPGhYBNZNzQ5jQ2sjsxIBJN4pPKt9W6cfkcnv/210A+VH6CMo
tE1dpPsa/UbLZYbRfapQmwA8u8Q/03RATdJKwupXC1TojxxF/XMhOjQX88Koand0KusoGb/+/AZz
mTWbQK4YWIb69iBxhPR2zmcRVJqNFVEfKie0hquDxsHeKuvcTF47ZNdzG9vpSXatiA7ZWCR+ii7K
aa6z6t0Hk22s0bXhU0PkvgoKfTzFXVcjybiY4syGF3dNo1SXrIFt8d6jybAGOsk6BGZoc1XQNXaq
tuOYBpYElr4SbXVqyvxIQOr6zMCdogPEcVFotm+ngfnc9XnUpWkgd+i/umpXL52HPob1MeyYzLpq
NSnNaQBycgTFeK3B3m5mJlKkBeucCJLkdhZsUkyhLJnkAfggbU1EWtX2BrVvJr/CFiR2U2XRnZEi
KyrbO/qxpulK8iT/qoTafy2QBx38Me2hVHKbmgybhjb/U+edgolUHaFpGIMJiB6dMokBvwIT/4c2
5PTRQD/V9CBF6B91J06+1IqJXkqtOg1IijLXJn/pFIHtX9fZ5gmtUg1IeRyp8x3fq5i9RCwotxvh
YAsYzK3ewNBW8s6zm1WaRbS5nnhlJevfFq2ELj04BiEnLWcKQF00NmJCBv/69l65jkG8SoO8nd4Z
Sobb+QKwePCUmsr1WHTpncDm+6SWVeaVVuYcBPO9DbNy7eH/gtW5EsipwjkeJW1KggmBUxfEqvlb
zxpwvtbQPMNJwaFtat+NxeUSZB5LjKULhxL0JoQMfadodUaaDHJEuW9nCC9y6WAJN6mSD5yzPjh7
140/4CoUdCbFHZjmq45O23QoHRVpoNilIfwki/U/aWOGykoGzFCK5QY6W7NTjCcQL9YfNaqRKb/9
Ta/zj9Vsg3QHw7Q94a00zqQ2HMg/qrQIvSGcoxd60eKhncf80ezk+qKrTY+sDL//YO29/US5yZiD
136NKG8AYs3qyNqFEI634h9XDWUdVVxx1PDdi9ur05lJHUInfvuqM6mmxMnZTyEiwqfJLqr70sm7
g7h9nT8ir00yheoJHSGUnd7eQWLWFs6tmQWqlHulyPO7kP67K9dIuwC7OMjFlZ33h+fQWrTySLK6
BchGqcgkowRDE6m9ijLAHJn3Kei3Fzsu2vC0RoPJN6IW3rE90M1xmzqTHoccVFGTJMIrJKwL780R
2TAvhKj+kMrRkVjKK6xuE3/pLK8TLCCgXJybdzJFRDx0zbjLIpwB7hbgLyBhmAhgy9QhD/6ooC4o
n+q+6j9G4aR3HjivoTwlfSVeZCwY/8UKOF8eTDkpL4Yqd6usdaNjUpyk1smEYpf68pDYEBCFXJUX
Qf9LCvDJEYNn26sfVIgQy3TKQ7PNwGamQ3uwjXf2FkAjFEGstfREn/LtVzfpZCRzz2dQUAN50XPd
cTV0pA80GK1VxWn7IhmvYtYJ0wHE5OZFLlpScY8DNHLsZpqDBL14xS1N5mNA86SieQDQieZ2n9SG
8tmoSl3ytIzxhdsaK5VNBZaXo+Y1j6GXWnLxHEaLjqgHjPTJnXq5o6Xb6j3ChoNduiq2B/nZ6QEn
emlUiMaLptn+QD0ChHE2K3nxejlL/mSd3jOKXMzfeb9oX4xyHjVXASKXuHIbJ+kpUyfb9KNeMlq/
FVC6Tkpfm6o/Dox36bJY07ey0XLdG8Y5ui9LY+zcPFHkv+oqCf/Jq9B8UswZFwcLUOxLMgrtNxR6
JBK7wqmch7BAvNmtaHyG5zlbhp/NEueSSxBHaUFEUjqe8h5C7aMV0R10y3GUGt/BSvkrGZaUnReM
xi5zJuS/7bCwRlfSm+53Xg8z5xfsZoQWCqroLp2NRPmQ6vX0TWlwXj/bEOAN8oJZOyp3d7pjVDFA
tHgKmuxXt+xsxjgRoQV+adoJaWZ6pX6qN5EXyfn0ce0TPjltWjIx64oPudT1fscMxbOsXj2IZq+V
9XbHgXZaCypwXNcA/EjV8myc7QuiJZp+cqIhrvw6bevmaXGmmpOlxkn0kDnOmN7lHdkBCvdSlty3
6dQYbtc5o3MHTCucz5o2okGfW0irZOggG65Ba95+ZGwy9//ISpN0HkJJtL1ztstXuTdagQPsEiMZ
HzXweyZpkMsvVW8P1bnssvF3LizsAdA9V8oPtr04H8xlNnW/ic3mU2pI6Q+7wuAVMoae5fxvU8sv
7/J59qTWGlNXQk3gZ1IucnbOLbkDLj4nFCZLrOfjF0jlHJgZYfQiGOa+DMY26bEVJsBMvnBm5aOs
LdjFWQ777CCY7CQ+FBcrtIdjTmKwXjH/N7QdasRzlql0LqqMS26t5rWDSLRl+aPCHpCytvZjMt2D
Vfc2HcsiUAG3nAHTdjwXlitgt5HsS4w8gZuaoDfGLC/9pOqZZvWl8Oy8Db2uJR2V1Wp8QHWrudPa
+Qhiu5OPcD1TjvBbYPpe4UjQWE8ZffBDoJb5Y50tT5I6dSdmUcZT18sTqva5dTaMo0bwzmWqrtoW
iEHKqwrpJopb4AYcrVo3u+wU57BNZS+tHf28SjXe3c65dtqVXFTMDOmE8KmvWhVTwahVxwfgYmdT
9xlhHWx/UxsMtttqCzNgM8+Wz2kyILlv1TKTTAhhffLSj9Lyl6YinlAjzgjbyY2SUC7ejTAD908W
szIkqaSvmjUTlivjKiViS404ZUm+BNo05ger7O3zdXJGfIMkcoXz4j/k+QzJHm/DVGK4BXD2Zc6c
Zr09eieY+szCkdmIk6NMUNnJuldmA7N2A/TrFYIOZP5odXUsXaJQtNNJa6JVNDF3DLAr/CcdhH5X
oQttDPPvyUimf4hF3Rf2DcPVIpsVTHtjrXNOphIa9T3ZZqb6oVUN32eAZgzzrFQ621PD/D6lJv1y
sHV2f/1azZJuA6nezmloJ4+KGsFPrxYiFThSZtpGKlpAAkquP84aNhaQP6NzVSrywxRGauNSFxse
fDD9acQrxWulQfroaJN0Xuxefo7mdrwHiyL90PR2uouFdKTps5MWI5jHjUbtDAx1W/33zmK1Tgzk
mDgiLumSx3djpef/pNOUvSS5pBy8pJ2jDEFmVWKie3LdboyzGk5Jx3rQp8QfAcOk9sqhbz5FXPpH
zIPdxWiIW/hgo8iwbU93iPdjXGdKl3nqU58WFC4t6DTfI8VmnG9//J1EE646oXFFaF1LOZbovyES
w3MxSJ48ZUG/uZwN7aAq3ftaK8aZHc3j8N3e3kA8IelUXFAjCKAnVb2Ik06L6C4iEfLjUj3C2O29
QG47uuBQ0nb6qVBRGuxBwsuUm71vkFmdJHzUXdQ03t9EJbKvImBMYxSsuDeNTT0MrUlE66Mlc/cI
M1VGetnG9EsMyUF8230qgLq071ae2BU0oBsZs/aZdNGrIfnQS850oWvZ/pUrseXe3hZHS20+GGYz
SjxFKccLUZazJdu01uASf43C5N3K9nTWuRZM/mRaCrbh7d6wwACO0HzDS4olT+z2s9Z4mL2M95NF
ELn9WDs3BG0RlBDWgpr52RoJ/y8TkppOTcGUwDfP+ujU6kv6FOdD6lvG8lfdx//orTIeXMw7b/L/
l7Q3OcBYLEY2GYtzUcwEehjudtNziXbqQHLaHkEI9p6PdgGYlVe08zblqleIjYzfx6WyzeJJwqHm
Iatb/aEwW9Rnx2jkElysg77a3hOu9hhr14W+2hbQyr9curYPbTxW5Sww457ea7mo58gYy4NtuRNH
8MJchbUYbqFzu9mWM/6tStuRUpaD1PkLsoz+qHUY5+lJ4lGqm6fb+2VvvVWUdcWwYRywnQHDDg77
oUDdIeuH9Jx04/L32Bo/9a5Tg8QcnIN6fOdNUp3R6WEMSrq65ZsnSlJIolmxJnGMJrGBa0WO8c4d
0pJHfiO7S/GtXu/Pax7tVCbwFmEbBATf8VErjPmJro/5qbfhGt1+iTsALwMdNAS7UOJgpL6dBxim
wPXMDFf1UUc5T3MuedVU6P4ELuNOUqyZQmSBWAtB7anRqu5bPmaFpyqV9BBFdLxv/5y9J2fsa4Jb
YC9dTaK0mvVLR4VcherpaYYAd09OJ50iOrUHqJSd44j+DDtnvfa4/tS34WZohnC0Brh9eKHNj1Vb
RvdKIsnnZonEqWmNT5NUpgfgk/UIbApsUAHcQ4zr6Z++tnz+L8TJbS4Qtp+lS9oW0cmZi+wzs4jm
QK949yX+3yqbJ6vkvDTxf5Aug5km1OPYWrqpUycuutCAl25/sb1KEnw+3Fe+1urmvbki+lAseof9
2wWah/ULU3TjMiJF4Q8hDAFSUUf7VOPY9tCFk/NNqTPd8pJFA0pWh+9muVNdQLhYpxWUGVe1tNZQ
vKcaqVk1yyLoTEsETuQcmUrsvl4k7lb5Gqj724pVklMrSvMqClrNmAJbAKKxjbh7cpz8PwzreKdQ
AkiTVr705t2OIArTugZEa08xEEzVKe7FkD/f/oK7B2FVfaP9QGN+e0UgROA0dgg0OsSFw52tGTcQ
M8NpMEUGdxBJ6/VZfGDFtfcOXwM38B2up61mDuAkZbIQyA30OWrpDaol5rC8zSyENHz78XaXWkUl
iG/8bVuMlIRPgX4Z+tEw8Lx5zjDbaOX8EiLfdpCvr59je7wBdSDSDYHkGtjNBK0p5ZpaDYFWcdf3
tozkSp+dEVFN/bwf058UYMbXLpr+Q0sacKJJ8gmSZWVzvA1m44SADmLRRPG4cu5KJLd8K+nngwHE
XviiwKJdQjq9zs7eroJCvzIaNkcd4DFaII0kXzJVzQ7uAGVvQ1I4rkoEuG3B+nu7jNUrjFsdJMuk
xlgiF4mqGhRtN8yKa2JR1dyH1qL9w4CMQWqzKFPlN+08NHe5WIy1bzUNlcskoHN8y7GA0657I3ZL
seR/y8XStCfam+rRKGhvm60iytQ1dFJIYd/+aFVd4glDNulSDPIcLHYj/jiFqp1Ma1L+w4G1gO4z
xUOU8ApNiE5WM8qVoKFR5ra/wqjcxJT7u6orhnOWzYWbl2V6wDXb+yivzn5ot9Gltzc7DGSjEzcy
cDMpHAe0HxUsMDGCOGWG9Nm0Z+gKULL+w9FdyfAm5SlNum1nylHh0ah4lgeWEunPWdkkHkrczZ/Z
Wn7eDhI7J9d5bXqzClXpdmfn6aJUbQrMTSpQSmKcoDcPWhIpT3jfOdhLGlH+bHZ6tdwBLT0qfHaO
FbUpAZ5OJJ2ebYSyUvytcICNAmMCfOsqjQxmEwVc+eB17q5DD4xO2Ioz2XYu9DI047o1YMk3WTW6
gzFa5xHb9t/vf5erAyTYPZn8avsu4xwliUUfaGKilBQwbEbUagYMyrw3DJCd7zwngiaI5cdRub/3
gLQWyWcdcG5XrRmVYZfZhrRZmz4fvjDQqqGbNEeX8l7GQz2MfjkCNBZncBMGQ3xRrLmGshrHqyTr
ktSt7UNWWDV2q3mhjTkWlXXKUycPXagp40T3Nh4Zlixab3laU2jVQTK79+QrkRYMA2jNq2Z2aU+R
kZaw73Ndnp9aug8wAqaj7Hz3ySnwKBZWMCjP/zbIGQKBxAqyygV2hHI/0ZkOsEUr/ciE4qEJSQUP
mkdPoG8m14n74SJ3Tu33o10fdFt2f8k6e8c2AYjhFc1uNHpp4NDaFyGhZOLnMRAGeOFGUvuFOVvm
PRJEPSKOco3jtEqhcqoQaWnOGlAD280kc0zf/5MAkoADgCbA9X8lQsEgt8xbBMWDWRPlJRrK3CsY
wT4qS2F+h2hW/ShodQM/kvJ7MZmx32d19yGaKDxuH8Cdl8MvAfywJgS8oW3POHYmUaWNwvRbZEbj
wRFOHo1USlKvM4UT4BHbPTVKo5/n0pg/0vyTP8QNtESAGJ32Xg1q7VWmicyEtIRjs2mxwC4xFzTy
06DJ4j8CTTQXuYsWP0ZHvRtT6UgJ5PogrIeSSdqrJAGYzbc7NBItkvuGmQaDki5fDKvOPsZRmB+k
KNeXPakksrwMBtd8a7tKnoTmHNF6D2wzYWKp2X9mDAXPTj1XB/2b64uJRsoKPQRKQYK3/ZSETHuy
Cplg2pTVLz0u0+mS2614kqfQqdAWQbvH1Wrmpr09mdLd7Z20tzrRhA4Bxx0GwybSRYtdtaKWuBYl
e3YlBaR0WrflWWmm+J5L0rxrGF2d1Lg8krXbe8PEslXehwTwSt+nx1xkngVc1ljO5lNqSbaP4SWe
8E1Xnm4/5NpXfJu1U4kz7WbqvepmbHdogpm2nLRjFGRL2wWYozVMovPcy9toemFkWbgFiLs7KwZu
7AI9fLfOJXXJ6sDB8YCbej2KbdMR/hefeB6yU1SZy3npFt3DuSnx+bIHScB1HsdmosxbxaoYvG4v
L2hzqAYoDTrfqRPdD5IxPNpWPHuN3Mx+NoXdKR7lIzLoDihznc7QFsQLGTroFqvdIpxaRsIAD8rg
eTotkTVVWNaYeX5a6hKQwJCImAaolpWKNxej+QVZfhxiQ8SLB2+yKuU7Yk9Mvmx7/FceY1H7asY0
z2vqXHpE3SAS3lCo9DgaAFTW3bBM0edEmTodQEpXPYRltqzG9GkEm71pyx96g5DPHejHTLh9k3a/
AEHX8dlQmuYbLIdE56NTdPuzcBDAKAxzTvxciTAs6cu293uqC/GniFPnnIgxRpm0wwL+fqrLSPmu
qt38AoWhbQ7Czs5xpOmAJ5EN5GXVvXob3DKy7rKdkjgwBA4ZOcO+M7xTcC9Slf6TVgV+32ERn4YQ
o/jbZ2Rn1yAgSLlE0kNrbttrjUOlbooRDLxaxSVJHOmNOsX9Z9y9wGoMUUNNncnvP5gGeLfVXIXm
x1VjohagLnqni4O8j6qTg3IzdkJd8b1WNXFOFlHdTVExeK2l5KcB7/eDmmDnKjEQXlk1aDmfV9LI
yMymWdyjBaHRy760iZWcZYQY3l1TA2FfBUnw8lgVujfftMqBWeHyhO7DMiALBxVk8EtRTAfd672H
0UiUgH6SGF/JaKTtwvUQA71EZqXI3XyO8l9FDMfz9j5ZL4RNLOVpCNgENGrgLagimvRoZueDGI4d
40NlA2lJWk3FSsox/HJcpIP1dh8L7D/tDWpENsnbE6GNgI3wggNR2klVkNqdeJ7EEB2cu/1VHAh1
DnfxlXAMsyGjj7jqA7thUIR9p2x4UYaV08E6O5celBnGh9x3aP1vW9JWmjAtxLUo0Ea8St1BKYH/
lhYuA1CB86N5zd5TsRLQCIb08tWUPi4VNc3rNg4EJkxuU4VZgNNad1CZ7MUswC8QH0nL6LRvSgaz
6/sKUYwk0CNNeuI4WX6a9NPjYmctxdFk+USUwlMURCBv78W9twm6abXiBM0G+fTt3lgkrL/kzIEf
tDTR/VzKq2yi1H9Gxv3Hf1kJIBVpN3t/i+EaY1ubmjxPAkg0w8/SKGqeLGlfpgqG0O2l9g7YOqzB
mxeZtStyXOoMmp100IKAkJd+0TgwDYXwzGL51sXd9/+w2DododvHtt/mCk4Z2ZIGtz8Y+6j74BhJ
7Oa9bJ8RwVJPE+/ioITa2ZHrY6EdDbIWLNJmrySLropRK+MgzHFJIJGYL8vQmO/fF6xCPkvuBrx2
uy+STowT3lnwufA1/Ti1ACpMCCuPfTseAf53Nj+sX+RA0dTiXG9foCkDP2GGHgd6Lhw9SOVMpL65
9M094uqOATzVTO8aNuk3p17Mg5C/s/9JtXBhAD7MlGIbiwsNwrEFVCWYRtFkfjjmynOYjmnly7E6
n29vlb2ak/EBIEY60Myat2dAEhH60LVZBAK56pOCFoWfyZPAz66TzoOFAGCiOC/4AUCjMQrHq4US
436XHRzFnfOxAvoYIXL9gCPYXAiMK2q0OYc8EGoZXYoq7jCujsKzkTskaUN6lKPsfGGUFRE8puPB
IHr72KpcSjpOaUUwapPc+JadxD/kScLk2VLCmcwlMT+2WZz4M/TTv2+/853jss7b1tKa03mFtK/t
kcs81POgze2u5QOHxqdItrojnb+d5I+eEnkfs/Ydb1c1XzpDqgw+7ThENLeGLKC6sE5Fm6FBQVfY
a5s2v/8PD0cfHSoXaqVXhW+UVmaTNEoR6KHcPuR6k1+aMa0Pyuu9R6MmgXAEXwG17/Xz/t9AtmsN
vcK9tAgKTD/+tMOi3oeKlf10qlIrXWyy7JT2Vdbevf/h6M2s/hdQj6/YKaD+qw77iwIv7Kw/ZY2F
nnqtju+eA/PRyFzpSqmoB26nh2FfwPeFYAzVuCqxHcOP8meTtuUAsjk6xMXtnAQ6g5w8RiBQqrcX
fd2RoSGHzUkITae/t62x/UCjffjROkqMS4W2zLoHVaNHqSaZp9I4eKc7IFsSdUpbHe0tCoZtjaKH
SsausUUgLVOY+wta8hj6NGEDKdVJwXLWRrXcD4SN2LWyKP9bg/j4DZWU6XfdqXbqWTEWoa4k9XN4
cGvvhOJVqobIh94G3ZzNxaZCQcyQd+enRUaPDas9ny1N6PdUPkds5Z0ASApCA/w1KoE0erujpSbN
4I+XglyurnxjKYdH8LU96LqVvUf/+CAI7b52Ii1BCPDWNalNMjD2ibtBBL0Tdk9tahqfyP1r+wxg
f7bPySRLCxBUnI78tlpSM9CE2TybVc0gwOqlVL4seabdm13sHBIaeNZNNQIwyFjbgQys4Ght3kUV
j6UysSPK1Mj/SDgIeEKKsI8dDf0gzd37wsaa/YHZWTOLTZsTDQ8xkW+sbOTkXyPUnUe76YezRvPh
6+3YsbsScDzwI1Brr0ZV05iaYaIaIsjmrPRnOUmorjDTzbEZPKhHXtsy2xfIpsXwgiL8OoUGqG3M
cVLnQSfC9K8RMf/P3SiWELdeJ7soo6PfmXRgMCZL8/JPZZfGaexo37z7+KB0sWLn0Sha8eObKJ0q
heSgQJgHtaaMulegrpz5yHDB99BmtVlO733DDs16Moi13KMztTmtJXgyW45zKNJr2CyzWXybTfPX
UsTauy85VoImRz4KkuSqOT5wqxch84tABYTlGnK4XOpSHI2mry85VgHitVqHk6xsAyMea6M22AmD
CWG2X9kn8j1JHP6MEm5Urhyb/WmQ4SQcfLXrSMS8ePW6R1SWP7bLZtzZaZ1CwYQtJp5DJ1Hh1ZTt
kznrdXQ3aIminm9/uOuEiBUpZunJw3q8moJhkP46oUmCMYkga434GKLUoBxcNHuvk13xqjS3EjE3
2wOD7EG0Y5kEbS2i+wZ/wNOc9/ZTAjzvTCnQPSOuV7z/KDKgBnfxWvjxl80ZwJ2oNZSFajZJC9XN
Qo7e4vSxR6Nwfm6aNv13LFAMUPpGnEdJRqVtbLPi4JPuvWCiHMoBryCT7UGsbH1k7sIwh046XNfY
CR9IXo7aINcN+dX0D61eoE9AAbdhux8gijA9TINKkuYedxTduZe4vF8iNTWds9oNsuw1aiy+gJlP
ek8FwPTp/TsJLDydVpWddKWs64gi6nI1ToM8HKKLpuG1NcrtctD72zshHE3YT/SvMBXaXBo9L7nv
Vq3Q1QHemxHc+JSh8nppo+h3ih7Af4hrr3I3jORWbu7mOiymmcrbGONAVghuUqNpABswa8WG/Uic
Y++MAARWmJLTwZW3u3XIVY3tZ8VBFovK75HUekBrnRIswcB8hiraRfdLMfffbn+2HTQrXRFUU1ZY
8A40pp+lapRLCu7IQN3Uw+1P9aYplB8jK2/+NbAY7rxOn5U7A+tMx6VW1MNTvSz2R2BbEuOdIrL/
3P5Ne2dm/bhojuIfddWizHu2VzMjU9OOifY7i+zik45CxcHJvM4K1msaNh/idKCUt0FJwiIN+VxG
A7bRhYE1NtMHRx3mD2Yjx/7tB3odiL3NCviwsJ8BqzCuYpb0Nq2iFobL6hDY0yyBKEwqXT/W+Yhl
86LVbe2RXIO0i6wqU88pV+gLgNQ8+t1EZXxCtav9jhR9/1HuurzxO7MetDvbYsvTolvV2JYY3Ui3
EsxF3WLqxupsd45xAnRRtXdSL1enqrV1QTuhTn50mjPOnoaP5OAp0yIPsKKS0vKWRI01VJSldjiI
/jufEyoZzwiOFzT4tqWTliO5nmQjVFE6L0ovzA9CT5uDsnTvazKTROCGzjYD5s1JjTShdlmHeslg
D50P5YyZgLrUD8Ywygd35k4MWsVSXiePaFJtT6oaZ9Vc22jz6aOs+ApI3o9jp8YfkNdUfxXydCRb
trveOutkn4KV2D7aYBWqtFh6AjZBTr/i7vWjmCtxP9C9/IjktH1wb+59LiBa1IXUUoS9TYiVKmco
6VuKwGrknvmcMp2iFC2a20di73vxPIDH6LRdN7nraFHaUlhZsOpoPii9WfmlpKJZMpTVQVF/XWbT
6Vnbv/Ca6JZtR/IIQY4VJPmU+s6Y/2Sow3g98/t7FBd6r5Ls9NECbPSpSw9xTzsPCYtyhVURW2nn
b/IepVMYLmp6Fji0gYxzih/CU4IZ/E+RSt0BUH5nlyAEQx8BiWJe6RbPajbaHIuJojKR5+QcT0vZ
eb3OzLjIWqnBrFVXDwq4nY0Ct4OqirmLyRBm83QZxmXFlFR5sMRS6cFM1+5QoTiyEdx7h8D+aU+s
nedrGWoo6kW3IE7UtDod7ihOArgepge060hobm+p1e8AJiYp1NX01IhxRQOrngcIPy6/AKVGocdA
zvyRJH3x9+39v3PdI5IF6AYlA0T6t0FxIDjrKR4rEFZG8UGZxrnxwrxVn5NQTQp3wovrUoWlOIjF
+8vSRANtiKvdNpb0SFAZ1YzUSGNPWLv0hJXKHdCaPcWTLhleg693MMujc4TY3Hu3TGFWYY7VmGN7
CGdOyaCOiQjGqceZDYjqS6EBns8nWf1y+9XuLbU2XemrIxZ+FZ+lzFCnLLe4ClBR8HF36DPXqnRx
ykcNuMPtxfaCC/fNqmBJCkGEeXuzj7Bs8ARA8EkeDfN7KyYFjSmttS6maAyIvJV2r1S99SEtoDof
rL33oLSYUY7hperwHd6urZuinvWOrMKwAYaWNXavcp3U5ySxo4Ozvhdd/n+pzfWKQL2IECBjamzj
blCkdnseuT3+RXLFcfU6xlDg9nvdCy6rrd5r8w8m6mZBTWpRNylEguQKjgX6ED6KNjkCa3HP8Io2
idl60bFdaA2t/ohvX2Fn9wljBkBTYRUb+ktOebOUrqUP0ifc61X5LJaktVzsjbLOy+TQ6L3Yqk3K
5TrKXEMrityzlF6a78zaNitsmgz5czu02ncLvrjldnOE66ka5ZOB14dozU+YgDb/ZvqQpSDuG+cl
yoyiuHfMrM1AStcKPE5EzFtXGpmOCkWBGOjkWSh7cTGN/5oy6vbuVNryD8UsHNXHDLf6PAxj+CUb
zKVFrFXF4gNWJjL9ThoNj9KE7vW5dlLth413+eDrcEURfBbakvuCMc3/ODuv3biRbQ0/EQHmcMtm
R0mWnG3dEOMwDMVUzOTT748+wIHVbIjQzABzYWBcTbJq1Qp/8ILGkj2mWqpUFLDq8/xu1A30wKuh
s9vdoExevsNWUfy0GgrLDyGdNmJGaAvtqFd1o9FRmunT9tiz76akFNmuDRUHqQCrZSQ/A1sEVjvl
SLCnRB4U3jI3q8guyvFHHudOHIT0lkCmFNH4ZYxG8Zko5cyPjecwl/LrvM2sXyjUjFPQNlr8vUll
MpzzCsPvvJ+b9KzoQxPtyea1FDkf1c32oZoJe6/mkSn8wox0g7iWGMquNNLk3QxeIAvKdGp+Ez1G
+07PxkTfR4pSg4sa0qL/nE4UOQFm7HnxNJey+Vil0n6INLSf/NkexvoJfZ+48rPanr+5lvB+Dmir
HLwRWL7fJfDTT4pm186xUGXe+dz+/btOFLp4GJqhH3w7aiI3oK4cSO9zS0QBDi2ILgn41vNJbdCW
9COVWw/XltzJAm3qULerBnvUDhW9qeYk1F7L/SirJIIurZfcFdPQdHDHhPcNCdzB3bVjYX2WntUU
vrO4ND3oyjBcrEobMp+709UQKUmK8dTHJbJXheYil4d3LAYTfouOP0ZNcYVgfwY+Sp41EdtyV3FZ
YH/QR+0vaYaIFIaZYku/x3rPhpw25epd1c7Wl04JYwBgVlrssq5oir0tmFH7Eyi36KmnmGz83LWl
8qUYa93eRVVpXxT8fj8aaSmcpwKmxuyTs6U9m9Kb+jP2d/Xnfmqs1jer1vhaSXxTD2Zu2OW/oJr1
HHZljjLO6yHoxl1JXbgIvrgA4FbT4EqMkXDqOb1YXW48AcQNP3nSc3+ig5F9lI32qx6rN+sHkhGA
HAA4wIwSA8WrnlUjkNeQ9VxcRDslu2bB2lWJku4nxfrx+tOtWkZ0+P9Q70n10Xy8HsOOtPVV6Az5
xW5wf3FHL38fGa0N5shL229VDymqE03JyZvGL+B107creLIw1hNLc4z/XvdWxnRs5gz1mgtgl/L9
GI/TWdPDgbKtFofXn/XGRclS6M0D7eZKuR4mpX1RRJ4qxCUcugL7iWj2Kaitg447xEaD6sa9ZZDN
MTpExZfx9lX1lMQzYEe3YN4rB/mry5Xpp9YxKXv7A+FjhWY2Jc16ThklvRenUUb1ZOAg5NfzmHo7
102tf+IW66eNu/jWJbnoqUBVpyW+YpeZbWWgsEgBJaKhvvcSYzj2DIjHo22MpK3SS1Bu6AttX6ra
uHUKb307yFO0xZg2A0K5eqGFBHxHi4hT2FTeIW/NGqE21j0XStu+3VoNEA3V4h8bljWvqLAT1Fdn
+qi6lnrgYAlRbjseGyXaGtD8QZ6+yDwW6CJXJW/UvVHX6LZiY4ExMNBGwmEIlobp3VR7zY/ZLNzf
dmxyX6m5K3Q/r+viQWCV6z5MJtomQRsrbnYIxyz5roaFysh2oLB9fYetvvny89AKxjCa2ehqEj4q
8WQmsZdfMG7FaQMtsMXBdsDNtfL+6SPH2LvumO3CsBg2aHOrVJOVqRRAly8Q0pVTSakl8RDJLqcM
Cce9YhT5Pquq/mgJZ77XE2va6q+sdtiyIBUfdZ9O1XAdCWuvw943ZsECYsylnNSRY1V9gJKSbTSp
/gSa64+O2eRCQmRURqB/mW4auovF9wzJWuhz2Pv6EIHYHvXBimBDtTX3YiiRFiRjoS+XyQJ942FK
62ddpOV7tTTcT7qVmFMwT3BOT31XDNT3idXEJ8OTzue8aezhPA6VeAYukH3P9BDs0jTyeHsIw9q8
H6Qx/yzwULV2VR8CbtCTXst87tda/8Ke71of4OvYv0dzvcv2SJYY2DqpRZn7pD02TTVQet8R9UUK
inLASXYODQ0P/dcKD7aoRCoK9zBPfKyn0A59Dbmor69vzFWA5Ws5FJJQDrmUVw70RRHbY1zU9Dl4
1j2uZu1nK9nUY7q5Cl0wxpkwcFa4OtVJ+zlWs/yiZq1OnEuUhzqXW94PawgYD8N8ivhFEQJg8Go/
JGma2RmY0gsSjckxy8IBiQO8vcYk7fj+WriLM918jJM2uSt1VF3i2jEeB+bWwetvdZXrLD+EMSCZ
H36hsKBebkx7CBEnNZj7J8Kc9mGmEeyVhtm0igyzcBX2JMFx4zjcijEst8hdI4qMXeHLRTlp3rwA
T+iBRMXvyMr7c6pEruNTXzqH0CzNZ/hh6UM4x06zcafdOvQeZowgu8EfkAG/XJutVXHIquJid9Nw
V6tZD94ML7249/qn19/tzaUWF1uoTwS1VfahVJR7C3RJYGxBgxM337KNen8Us7uR6Nz4jO5io4dw
G025laAMVURkTCqajAhwlsfJFNWlEo691xg17HC+KO9UJyw2Fr3xfDSUFv0R8kgyuqtXWRvSJjOf
80toy/YZYdr6mNRd2/mJPjtbyDrtxvVAv8xEZAkC9VoxgMYZFUTPpqkpG/26t7SzXaMYXjZZsjcT
KMDA9dN9LTr334FRYVAlYO6ErTanFBINrrezdaYL1u4jac2L4VS5kZzdyKwZ99INQmoHvbPrBnpf
WbE2jtwnieUAn9JhLxIsczEeECouPyVG2nybwQ8fRiHoz85KNp1e33E339EyJuXI3hD6R9Q/QZCa
6DXr+KAhFfqUFXLcdUMOUyqCtfj25Zjr0AxmbAnHbwmmf0ECK1sW+NWTK1Supnx2ccIKFCtHGLbq
s/3sTJss9z+v8OoeBZcAVJf2ECT36ywbdxp0hPMWzCounO/AEUX4jVZx7QtLpN8nrx4OmWwrmMOF
N30K27Q/w3UqN3KkWxufljtaHAz2jBUWRR9RN8pNQDa53SR3OeynAIcr6bdKviV5e+uLMthixr/k
YoDHXr7iPFNn6YohRzzFbtHCTxA+pctx8qrIwfCqdr6//klvPRq9fRNgHIgUnvHleno8VpjBdfBh
IzzRWMmad/OQmp+tvq/N/7B/2D4cOiZOJlLnLxfrZDVHo1qKSzPn8ig0MR81qUtEOSx71zlj/B8e
jioba1xamos81cv1Mq0QToiOGZWnGx7nsPjQe+O4T9BX+vL21/j3Sstn/etkgCrRopl06NIyZA6A
hQn6XvTdtNDeapje+mLUE4jkL4RIdDRfLqU3jRV7GiXh1FSlX4Lje8ia1vYT2G+f/8NTLZhRuqHw
266ThQnea69GoKNStWgvicNhD0p0WmkJ61Qtry+27LTro04hgtUHgp5rlLygVabSJUovXRx1u8E1
pru4cueNVOTW24P+vaTmFhvx+o4eGjsxW+CwFyWfjc/pHIv92FrzoZqbrRbPrQeiwKHcoLJaZoMv
P1SfefSTJIO6JsrwT6OdfAG8s4VgWy7d69dGVcO1rDIMXA1BRqGhpi8NNOVtKzu1KI37pjs1Z6u3
8fxxac8mssfMw9S2QtWtV0mGDoUDHOB6XJ3bGagCLrVLUaYJfA11OkEqEbsMw+bD2/cGpmGMsUid
19SFxh7t3I1trGbQnAjiqc18r3e2wI03bxuyqUUtCO7XatAZV4TDxllKjtDr9mmTzjRK1fgjXgbp
geQSle2p19q9IWY6dUPXBHXqlBvclDVqmNHbwkqBvsDFt8pYQ8QCI4qf7GJ6rR7tUz1ElV6ioHvo
U6QIAJW4OaxgBaK9XxZe3R3LMs8NX4guvKfaznMfKEF3Jufeanrd2mzEHH4ZR2cN1q77CGMMnSFA
AVz6brAlQwzbUZ7ypPwxhBjFeEPSPveMHDZujltnidBA8UCdtqb36qFrK4aHDdOo9vaDg1v1V492
Y/D6NruVVXPLA96Br2av7Ky8rNQLUeX5xUmc6GfejdE3T2knXxshuQMhQrljFPL4+qK3jhGPREin
JiPSXl0drdlpwm3T7GLllvqQa1Ne+aHntKYPJEv/8fpitz4gCiUAahlhrhHSdo2QvJqzGD8GSq2R
DNURvYiQ/LiOzeMEH+fdKFUUzx3ZnF9fe3mQq0i1YJWpL8Ga0PFZTB3+uiPjKou0rCMeMlAyPyDu
/kuMmfdv6TUxNXDXb3l33dgzL9a7uiixP9R7bxmBt5mGb0Ght9MPb9a3DHdvLgMXGh4JKQ3Q6JeP
RfiH3hgbAv5+qTwoEr4yQ9yNTOZWaEKAAb1jyksMOq99yPiaKnPLIrv0sd73JzMGRxZM+CoFdpLZ
WqDYNhYYVtHZuh/XbY0wUwcELchTOD4bh/HGjuW3LABwyk8OytWOVR1RE/zIGWWZPxuWqE+T29k7
UKfl229rLBbRXyYmowB7PTpQQ7M20raFQNHl5Ze2dOlaFSXswGyy/0NmsHxEJC+XQcWqRdMz3De6
jEaci87Ex8pZvODTKgycsXc2yrZb7aClKUiooSnByb9KDebSLBQbxUt63SZervqk4xwiqvIHMmLV
/Zhq4UHLGgmJH4HYPRTKHv3uotP8AezdRtC79TUX/gB0YAMVCs97uX+npq5cRSNJRgku+trVk7ZD
ALe+ZFk07V+PAK8vBVDq5VKlRJEBx0zI1FOIZVfXycCJZf5OMSicX1/qRiiHN4Dx0GIKtOBvXi7V
GG1CW4uEPBYamCUHfsIYp8nZG1txlCj4naZ4CzuxjgQgl4ALsl8p4Fbql6OeyDYtalrpYzjdl2Fk
faJuVL2NR1vHUZZhM9IAWvLy65LNiCNknz16iX3vTvskSoyHZlCKIFQK+z5pmi0hgVvr6WhOQwlm
0648fXQhS2PWaPskcaX5TaWFD/oQi3e60dvgl8buzYXAH8NRgBoMZZce8MtPV9ij1zYSnipeXM7H
TsEttlU1ubHKei8iRo7c2+KSSUZzHbYTk1reRhThMpD6/5S5DA8Cr8EHQxUbc471nctKFKALe5vq
5roOECbzrCkGPgelpPo5e1Pu7pxWtY5uODIUiIQ4Wxaz18RVozezEuBLsuZC/aDiwdXk5bsExwHb
2ABUV1qlc27GUbtPxmoLSXprh/y1in71xcwwjvNJL9iRVqs+RfokDlU8TQdb674rAJ83MqZby6EY
DwcBZBvhc3nhfyUSaUdiDkseBdupancFVsKprylGdJfYXXNs+H82hLpufUHmomS82IutJ9h2Y2gI
IlNj1ZocfTt2gNigoXAyOOgfFbDbNCX79HtfNd5WHFsbm/EFofku+2cp+q9ByCN4/o6CKr9gsNSC
DXHIoPxWK7H965mPfKqk0IiiKkgUI+wuYuyUe1D7+q7Vqvgr+Zz9j6FnovbdMU9R4dPCfmN/r5kF
y0+kv8+QE1vWlbOzqwtrYNgAwQ8syIdIlMi6IiH9CQ2j/n5KovkExAuH5KwofZm7qp/zUXdR37gP
WenEGwf7z55+mWcuGk7I0yDn+Ifq+XJ7WCpoqKTtYdtC6C/8zs7DepcKw7xgcO3Wfhdb+JV6UZZP
B2UoqzJwR8XL/UQzMncHrMnEljKsbRd/y2iaQV61cfKUpnXj7FqU9XrfyWewV0ns0uEf21pXNx5h
OZXXT0CWRw5CSAA2uhyAvzZ4LN24TDw7v3jUfnuTJtKhQ2EITqhbP+gh6j4ebgD+VA3FCWZXspGe
3DhflgmxkXyWcemqIsFhyZvSWC8ubl8rj4PatwfNyqxjjVfYjp5QuPG4N5JbDjM6/AsxhU76dYTk
cClFFOmQGFNPPU+ydnfSMr6ao1fKnTXNcwWuE3PfHWTt/p2UVv4FHtS48TNWbx2ELqdsEelBAWN1
r5aFnTUT08yzzKxvsjbzJ+jv9jJ2tU51VeePxlyDAlPnbMFjWec3JizMp/4Y2XDNLlS8q6DGg9kI
44722VPggpTgxh6ZHfUPjB7GQ65XzHHnaIt8/Sd6vNhpf9zLacsspMDF4ejlThtdb3ZTNfXOnons
4L2h25BUmkGY4s60ECXHI9BF5CnrEt+uXfnUd5Vq+3nepXEgkPV6pJenKqcQfeXSn0MRfSzYvO9U
e0wvs9nMd2QP+lb9sdqf/GhECXCZobO7Nh6mUT2OWYmbQi/jr6mB3pfpROLQQPXHlcuUG1nrjeXI
ixGIAheDUs81pyeJ9CaMQUqfUWscP4RO0+yYEJs++tzKD1fWn966ESCjAk6gqQYtalWHuLhv9eaI
1wfy3AYDLRF290avf1Oy0HzKEa08gQRtN67UVTaEbjWyty4ZHuIg9Cyv9kFeyZ7ayDsDNprOrind
nTmhLjgMiBu+/nyrLJmlaNPBsmOYCNDoKrj1XTlGYTOy5Wx0/AIXdbnoZIIB+fX6OuvPBlUBmtBC
BuGFXg+reovTRK/KOcshc7ENRBTa6YD3hHOSHNpKbvnBrMMHCi9MbeDtED5WnN5WR8o11xv3bHVR
/d4TZXuSACpOEf6TF230el9xyvIdcrTtbjLwknj9cVcFz+IoT7GDFh197RW4RZqZh5+J5pxzQw0f
kXbIvjO27FjVKqxnhA25lD1HRsHry643Dssix8VlQYK0StY7bHsBNpv2OXaU+SjAF++QF/UOqu2m
GxvnxgdFPIMkjOYRo4/rjRPlEaqDRo93g1Q/A9DWz0OiOgdHd4qgr8bsy+tPdmM5QCdM4MglgBJe
s15QK8yxDdM5EnY95D50r+b74Irk3Vjm4qkdpjfjoUBHwJzjIzLWXya6L8/ghJMlgA8WdIfC/ajI
SvVTNB+/ATtnuqPV/77+fDc2zCI4uZT+hDX2zcvluizGKDXXvHO4VHQDXNt3k+i0R0NxcMf1tO48
q0Z3eH3RVSa9PCNCBShPLGxtXb9alELdcefaO7dYw0bHyCJF8718gX3MoIzEGRFH5dnKCu2fMq/b
TQd0/vqX1x3LA89YVN2WMHS1PFqs3WDbhPKahz5MriFOIQ+50bVaR7gF5oIKJdflMmRadtZf6Zub
GkaHo6d3lrU0v0o0RC9lEr2574iZB21cZFNg9HP0r67uPGrwE1YgzzrYte8bpdH3XSW2sukb5/vF
KldvzK1NM6LPj6ja5DV76VXghkMDz4EE6cLX98aN1wZ4lz3JncDXuQ7YUcm2NyMUdZ12loHWTfrZ
6NxwI2DdXIVPA9RbRyHkWgVrxARiUMjomc/m81kbBVj5aDY2ovGt18a0Ci8I2kFQdpZf8dcW0CJN
y2WN2KORFl/mNsyOea0lO+nYw8ZKVKDrTb0AGrnqUJZam0thizroY4J1ejO4zqNTyuhbj37Fozar
cep3hkBiKCkSc/SHMkdkDVyInn0pegtKfdh3NkjIOAbXaw7JCUGPtvFNmpKPsZKl/wo9ggPCkQbu
uzDJxENiox4WxGmn/lQxRu58qBr6B6fFTW5X0NaLAXX15kPs5tnk5yb9Z1+Q0vYIiyfq3gF1m+y8
Nun1Q6a1Uv9EUp6rPs7cc4/PteeQaGa5mgal9LIID92EWdfklPaTPYsCJ9pKcbK9MpjcbF6nub9M
V6gV7IWI+0bUo/nkYnSDfGI0e7MfYwc8vSPJte6spkYxsh9d9Z9y9NJ/49hw3kPxjcJgUFIv9u1e
q36bdVZ8wIFdzseC6P+IRlJYBoPtgL9UO0UYu7705NdUKcrnpu9ybzdYFk4TWV+Fgz9PTvxJuDBr
gta0qr0RukN3CrvRfpC9MraXskvqLED33/iWtnAwaNUbC2YH4/n90Blj5NvoMCoHoSXyPh/x2t0N
QhHPCYJVyalA9mv0nUarvUOLuXOxcz1Fgh9NEHuA/zIiN9bplnwsyliTQTi2erUzs1ya57lB1Ak9
p/RrWaH8ffBIumgGJHMnfatpXdu3RdwrOFW4TrdLS/7xXcWqHhEtVkQgQ8jCgU3apvKRbIUORMsF
/G6qwUAxK5qMOyd3xvpB0fOped9Ehvq7KGfN2AmJ8qXfSznLJz0U4pja5QShhZ6V4oN1qX9WfOd+
N8wiTHeyKeCMmO5Yvp+dcXB8C3Om+qTouvwXJYIsPtcsyafQIdP4VuKm3pOdVrr62Pc2rRkKk+ae
WIuEAki4CjSWkzn/KCNjfkhSfZ5+COGVlm+lAiy3yWI4shDf14oYoQsmykRE+czFbn3vo7D9wq3S
vzVwLf4F5Fn0RTV4Uddt3yqeFYbg+LYXjSnepQhIPTuJ5e3fGISXVUw0zenOLxXP1d2V90IJHcUW
l57QC1Km7i6gebKNDsOtIExrgVk7QCCmnlepjp1ITYWOl1ymNhruNKMJ8VUq6o2S+lYQdrmIqRJJ
TVfgsYl7a6yFgi5MNyQBfKiZyT3GpDU2LRt5za2l6BjQqllE3hiQv4z3MexBWFw44CmzUvkdtRqw
kkQcqRubDZb7jaVISqF/09u6MdlQ9aYcrFTiZ5S2Br7MdX6opB3dG23vbWGNlq99lS/BU1osJ+lG
wTu9usZayy51FxD4hWFHt7cnVeyt0sr+UfIoux80c6jfngNw+ZOjITi/zKSuktIMqrBe9kWIyV0z
BnlTyEASmLY6ljf2HwU9yeai4L8W72pBV2dYYZChkXsGmey8nVfX9c5FHMS3B938aWEEc7Kn3Ahy
Oyrvejn94HBmQTTbxWmo9G7X1mW/cSxupOT0rVGoo9pY7G6uDh8zpcyI58g9N3aFdUHkxSD7pbpv
Hbd8NifbOpLBbmFrbuwnFgUTjiAwcpLXzNiQED5nALHPHV3mAJ9UeejnCFhApzgbgXK9nWhiL4MQ
kphFvPxqO+H/gqygVelnLYqyzo+jMUy+YOljnIYibpJ/yiHc0oRYPx3biak8swLGrfT2Xh7MqICL
Oza9dk7GwQ1qdDP3oQ7ePS3kVoAG0H59XFiEYop/l4dc4Ucq5JwnVzJTSs3elXuJzcxBV6PQ3rUx
og3+NFbOv6JoNW74rE1dXzVzxz0YZVilO9T8nc8647wooPmXhME4RHBKwQqN3LOlU/rC0BfL+84R
YjeUpf6YQK8fg5g8rAiQBzbFQWkG68mrvUIcs2JqnzMg27+1VORfLG+K9CP2QqV3ViPcBO4NQpa5
yxlGc6F6o/7LbmurOeCgMXxzEAecThWqQM4+pBP4vTDdKIG3nDXzoTWy7DBrQ880sC4t57ywxquD
5qWTG9g9YiB3SteQqkSI7ZiBZWaJt1OVoUOoAheYcB+XI1BhPLrz5xzScIlLRi5TH5c/wwoSV2l1
v8b78WPTQHgm1XCBMyDu52i7MuxoLiALbziof/d17JNWlaGvePak+2YWCe37iMdjCQgeq3I/Ekb6
w0rqJNyRBYifmGEb5qFIPO+bUrlwWLyoyO4azQvrY02mU+INbjfxoYNv/0PkWpgdOmtsP2ii6lJ8
D5Jy9AtIaZlfGp1xP8zzMN8ZlRdHD55Q3H6HFb37zRoSmzw2dpCfzj0x38XqNGSBi5xLu+vV2lB8
swvLX20o+PBViURgoCWhUOBpG9W962Wi3yEwM5l+OkbG7znL82fRtsYd3irlsNezaGx8x0kjeUpF
o54KZn+t33k5GJChUH7pNtKHrlZbz9PgKSfR69mPrm7kt7rAnQHuwwe0c8ouTMxTFhrex0kYU7pv
IvLT/RINYS7beVr48Zz2v/no8iE1ull7QuTftveu3nfZ+7lgynLoYT/WgdSV6VOfjLCN8qzvj0o6
JcbeDPMWXYYq8R6ReVIk/PMhYYZiz+0+d/U0PhedEZY7Up7qOcsgRftmUlvtofFmVZwcOzR/l2OF
TRJVowKqLSbzCbJuhsE6Cis8SDWqMFxtzS4JiqaL2AKqMtaTP2hj8yGExt8Hs1Ea8l6NKBz8tmgs
JxjU0BB+kiaQzsdZaU92n83eidEEwo0jLk2PUolNToM9fJjL0HtoSlP9OMXMNk9V1GaJn/d29pkZ
XDbxNc2o3svWdaNj4xjNM7QWiF0VdMb+n0ifBy3IPalReYjJksc4gRiQJ00t/LmVZbyLNbcaArfq
89OYaFUdEIT1D60WW/M7Txmb73Vpez8c/AiUu3Hu1fYujiPKCyVKyrshtmMXA1hMtYD/GpnmQ4Zo
H2thZHAZoZErx0lBUQt+ceh9tlNM1D4iJ8Wr1FN2OOeTIP9YkkK0HxEDTZr3s1400a7LqG0vfBUd
SP3cfg1RKrOOZjFXn6qylnPwes65uvbIORc0EUwK4DerbNDNUeqGYcbAXya7EbojYqyduc+SGm7+
3Nj7vnwzf2ZZkmgC0niR6bqGATsls0EwDMDs82E44M6c76umjgP6E/XZmZ0k6M102ijVV1nHsijo
wkWwk8HedZJYVOUfUWpIgWMTful0Yb6nuNvSIFvdeH9WwThnUWGhvXd14/Wakcw1wmOXbJT5jmGo
toOCLz90Zrkl+LVktS/Swz9L0WBdNL/WJoSUO/TBkVHGSlb0iT90FWYntQC6iMhC6Lf4AoFtKrOD
wDDw23/YNH9GVszF6X5c5RJlQhuv6YBQYZ7l7Jqqdeivm+M+c1pEFcZEKDsuAvX59VVvvFywi0wo
GZfQb7kGbuU5TpZ4daCCUSXufaZAo5SOkj4jgLrV0L+1FDMSPiB2RHzMq84b1N+2GJeXO8+m2PUT
StuakRdBhyXFWxuWtIFhWKF/QM65HjkZbtiYY4bJhV5ojwmZ712N8MJG0r1K/kiOgPMsh85D6nNd
84FJLhbhNvTWIGpFatrvXYtZTCIL0/co5TdqifULpMGsLtIHTNLpxl7VEoMaz3gPw9CPUnZEq6jG
HcKr8y6C6bzxAm8821Ir8/JIbddqyg6GzjBi8bfLI5mfpCjEvs7a9ihLtdohTrI5t131/JbmOYGL
CppiE7jyy7QWdIVlt8kgLmabZFMg0XZUAoH5z/tcSef6t64JcqPY0LGyn0U8PRUjrk99PGmaP00p
0jcWm+vUOXU7H14/IusoRwiHrMXZXISRr9u4oRnnfWxGi8Oe22BkpYXv8bnsPvyXVUDI84GZfF1X
LZ5R0w4RLk3PTq8CBZ3td2Qs/a/XV1lvIQ7GgttapMIYPV0FGauF6MbtgchDE4e7xUvLR9M7/tR2
Y70B+7+1FP6IBFJa+sh2XS0VCvwKBNSJS9jq6cM0Ztb7MJ/xx2zFOCQbR2P9jbhswSgyGAV4sQKY
wII1vGhA6VS3hbobjDg5GFq9RU258UjcP4vqGTcRusNXTZHJFnNJFz+9lJnyLJoiD0Yl189okA4b
u2G9ksa4nH4S41eUFq6b+n0nra4qUIwzrXK+D+X0K3Pw3S0SQ+zfvCOgo4PT5/5mfHUN0zDTYW6Q
KBVItUMi7gs6tHDZFF+Pqy1YzGqgvGxuHoZmHIjkFR6lBdOlIgfN7Vqizxh1tfPdg3F6wEvU/VqW
tv2ZR+7PVRJBvlWAoW1U62siyvIDACwCA2KgrV5jzvvescqy4gaaWkeOx7xIbM83pOpVe6cKi9A3
mNM572vcFn+7baWJoPWYNmDtGSJRkAkXTZs2th0/0hTrzbxufhyzFfA6BIC1CQZiV57RYMaOeVKq
XarZNo805JVjicHnRkS7lZ/SHsElHQb7sqFfBluUnSbSOj6EHZZwe3Mte2cXtvCHAQiIH4dMAcpm
3oJk3Pr8AEZBnizz0hW7uMUtALl1ZPNNRbH2yCwQyQdpHw3q8WPLVO4zmtfzTgzxUYu3bJvWFxop
HQ4jtMiAGa+CuGMMeP5V5DlSscrPeKYpfoSUpR/mhhA+7jnqRlfz1jsGzQy3C/gJ/b/lbfw1MMO3
UA2VFn7DaFnhlz6OlB2OOaEv2iF/6Kp0Xvoe1UZCvg4bPOX/L0pC93JRyPmEyBStwhmp8qOFPvjd
IBcmudxURr8RcYE8AI9cAi8c4qs9BAZYdi7M3ks/6jRD6O0+qqHYukSWv+U6IV+8NBaxzkVHc/ms
f71FI+7gSYc8EAMy/QNGt/mh6a1ih3aWqfnlmNvHNB6+KVqzNTe4sVvRKQJnwy0JRHZVUEmQlHKa
oosUev8jQvlqZr1aY66vg9f10Qzz5PuqcJyfxlSo9R0SpukWMPjGS9ZhptAbX8xnV+IWWm9IqNNF
dEEVbgK3GUcHUym3eI83VoGKsgCLCEDaKq9s53Ik06XXn6JQcOcNY2ztnLRyt3bnzXVoI6Ib5C1e
AVdbBkTG2Npo28GWTjTsdLPoMYMRuHEGbmwZAI+YEtHjt5eZzMsto7nC1odcUc56lxc7ZrSenw/a
TM9I6u/cKtV3MZryTxHIsbdnPFSH+K0DfASKcX1p61as9gnixpckCpGqs5RwjzK7G3TRHG9Elxuv
kpYshx3xEZxdr2EnkdEPOsEby1yEC57qwdH+gRyXbqxyI4bRxeAnstQfcvbLV4nZedIpXRhdShc/
yb0mI/23JWwPtZ8xq90DhJVqPJcRtc5GbXUjkP0fG4s5FxCpa5B4VvR16eqgNNqBbpkXizpIprkK
xkKJz29OgMiDXYILurLgh65CzKA1SQaODRn5KsHulPqhAKMYJQf8jfT/8FhcCMtQDdjXqp8ueoHU
eehEqBlGHc4qWWyfJjiojJWTYtgy6Lz1Ehm6UE6BQYb0vmyiv4LnUFterSRNchGSy91BnykYZGgF
bqJsDXpu7celKAWr55CxXvdoXF1r3UyfqYWLMHqgvTgdFWP49/UvtYZV28w9mbBCSQJWtbrES6+2
Bpus7UJ1VO1TQ9TvUYzCer0ejP2YtjJg1osLaarY+zAZLJQ5pzcDYfgNizACem7I7xCdX77UOHG6
VA3JzAc1l+fMkNrRGFBTl1EzbeyWWy+V071o8WlcAKudqSSemhaIqYosbk/umE7HUbjJhkDuzbcK
Dxn0GLMshAqunoiGIhNQGAQXtdL0IC5151DO+ew70OB3ndplwYCg2K5EhMavpy5/L0PzzeSl5a3C
BgFsj2zbCgqZTFOfRWqVQKUty0NCAwTAZTn4gF6yjbd661RQxxM74cMDvL467zEu2FXX1Pi5jxF2
Yd3k+PU41s9Ts4lwuLkULG8gc9RWq+xFOkZsWnDML5Du072OKlpgjAk86MR4M2wVdRVAlhyOBTa7
SlcWcTHDy7Qcjn1XfwQ443xBmASxBM+O7Y3idHlDV0nZAqdgOWbo6Ghc3bAKp9sxCyRdlKztD6qq
dv68ULD1OlWOalG5P14/9zdeI+uxHIUbw+3rToKqdGmkq2jmdNWcx4gP6+29QTn2BFwr3NgdN648
xGOWpRbg+Iqg25vVAGdhoTwyJk8Di1wvQCHBKxBOEDl/YIr0iMCt8/H1Z7yRtcBP4UYADwNx9br/
pVqlUSEeS+aul/O+1quE+KZmj0bfqGjcpg2DqU59LLJ8eHvWQiMT8VYIK0un5uo8jHmucEosJBDa
YQysKI4DvBGz/Zhv+gPfCjXsUWwQF3FGqoerUNPYE0peGa7iTHhN6TuJPe7/x9l5NUeOnOn6ryjm
Hlp4s7HSBYCqIqvJ9mambxBsB+89fv15ktI5y0IhCqclRYw0wW4mEkjzmddUqjIdk8I0Ye9ran3s
zdI6qxLAK7+c6t58VTta/+W337YIDSk5PhssrM+ASjLiMFMl7A2CvnmMpLT1qL3R602Dn6mKm6+M
c40/TbDMbg+8caQzsAkxRuieXy1lnOm1uTLJmqJcdR6hiuuPXZXEh9ujbGwYit+c6Gg8cXXYYpG/
uPiLMKu5o6jeqjRmPipyPx7VcBZaGrsip5sTejHU6izAK3SwJtqP526qTN9Rlsy35H6vcrSxO4Qz
sU5GJvSFnzmFLyYEwjWqWpFMp+OYP0HbDT+p0HdOFTHHvZ4UcQKD0Cjo25p98en2y9w47S7GXu0P
VZuHRia1PetpXhyQ5bJoP1E85fRQ3Jh3u7NErrn0gq9PeYbijAjt14i1sk7auZUQlQL4GUaACMLs
PulS+wvFK1wAxx45K7cF8uPLcxAycyfTHoywXB5RDcz3QCBba0lIFlCaR4MYoZTLtZToC18fS74z
Vz9a/RZd1UcTLEPl6trYf/z9dw3FHY67ZgAaej4/XnxnCoGT5gBrQFeo+lrQYztGCcLKkBxjP1Om
30YK8aZRKhH3Ckf9Vf/SQcEIdOpMNTx2qnOk662XWLrkR6Fp7NQet1YwGSlRIwm2dWWvrUZ1MEYa
brpaA7oCuGgQvRulEs30qAfyMlohLYwmNoPJB2mU/v4aJvoQRVeOheuYBzzCPBnICZ7leDGB6tQ/
5RmpG0Ot+neJlWQ7S3hjzSDIgp0Ldyhn0PpKUUbNnjOQx+ehGbq3qEbpv+pwrP+qBqnfO1E3xxLM
UgrK5jXEzDboBvUmQjqdZUwPRWAa9wpQtPvegF55e3VuDQXXg4DcoAFwdVMWgUzvQeFYjboher1I
43I0w3z4mEi1ero91MaxSozLyQ2PhYr5uvqUFqMplwF9mmwykrcTwOA7AB//wXciLOXNqTCnNr5T
QNO5tmXRc6qjv+a2q70OwM7j0LfazoTUjQ1Ag4/rlnQGSsx6a0tIyCUBKg/n0V4sCfByZTUHPNF1
5zgBsYk9rcmT3oNrBs5KLSzzW1DoCPwmjSZ/7RaMmUlNyhm8pqGkH9t84q9E3WhijiINLTq+Wcj/
74zZgM45EghbeW4jatWjHYZ//ZwMnhM5UuzjNsSCD8tc+4mf9ZgcZSPAgCDubJA7t7/ixoKhsSJi
f0hQou12eXaC5uqdKYfIgIxqfYDRNR8cBCffRO349vZIW28Xw0jggChpkEiJn784OCU7DdoGOXP0
V1SUjcFjnuzJTE94NJR4tOW5p/XhhBcfFni3R964HoEJ81Hp6wsO5GqOvdU1Qa6WeIoNSX5IeB9u
nabjKenCzs0LediZ6cbOAOFKu13nRrrGnNDrnjFtAgPdm3p4KMtg+RNkvbMTjm99uWe+uCjgb8Ai
1ChawDDG52CBn5cM6vheGhEmQ3h3L/LfGormN/5FIEjJ89efjjqhEYYyBYXGLP06DpsjHJHMTSHr
73wrEfetEje6igIFD8+Ky1y825erZIZ0L6sB7ix6Io0ns9PqP1UJESvPKYP4mE9J/g6aaRX+B/tA
YAnQAyOAu+pt16NiLWFiM24EMBC+1PRXHkyv+8Cq399ejZsvk1sHWBIRxFUdgb4sgFjDiM+WFCYo
zYW6h9qo7s1KuRdkby18sQSpZVOxuLrkuvG5/THHaP/MuWfClX3Kgkz2DCecH6yaAsrtqT2bIq2/
noULNGUaC3DSOmnBS8wE24kCkDVGxp80HdQvNcjZdzKo1i9GlUcfp6zGnCe2mmhAiT1Qf5VgJz7Y
EGtkT+4tafaId/DotIa6uEeLoJ9du8Uvb8QAtTv2iTU8DUZrV7Q96wma02TUud+opfFKXwp9z0hv
o8NC7YCJoGfEP9blSe6KQUcxJjkXvT3Q6JbyHxV577fSSprB0xfdpv7TqJO/0CH6pI12u+xcSltn
CTJAouwkmKPr/dAa9mQ1tQWzfzHKL5oJsqxMw2kHS7O160A90dvmywkF6MtdB0moGwyB7JCauQCo
GLenKc4/Oc5U3wEWbjwHu+S724tlax9QdBU4cTpYV4n2QubZBjrgi8GSvkE5Uh6rNInu1Kzrdwom
W9vAFnxiQjCKT+v8YAkpUBBwgY5ZZOmrLenKk9ZmaYiu2VI+jG2xpzW2ddU5wHGeAYcwBFevM3Lw
6zAN4dgdNdUbtsTsOTFeU5Vk665cjd1nrZXmQ5axdm+/1OsPqVHMgmgJ5H8DFNVqEFXKkpO6c8bs
gAPzCGjang421rLe1ONnWedGtLN6rqfLoOTx0CHpK10B9JaaCCZJ8OyUgq64UyX922imupctoYrR
UWa8aYPS8FWsL3fqQhtoCUZmZwqxanoW691hz4bWxCOWInpZpX/ScM0Md4yXBRYitgIHKMnwnZMm
RXygc6SRc8dwPgdtW76u8XRS3ZYQVvXaIYv2jt5rgR76XtARBBNC24BkoX+uqiSF5DNGYn0Gy1GA
Y0JGPfANZSh+YjBWGrALpORNO3fFtzxcCIj0TtX+SgGNLi6dwzzbueSuDxOeCX0byL5klVTULre5
Uk6llPUE03Led3fagLyp2cBJvL0Grzc2ZQXQW8gTbIkzWkVC67sk3HKC3DgPUmpHXpXFkur2upPv
ucpsLT5SOBB5FCOE6tblnHolj+1e4ohOo1h6lWeG7DpyNh1IJuVTLmvzsQ9L/ZWOvM9OqLI5T5Ip
8MkIl16Z50A7gfnYA7UCkwIdYAA53dRcY5KC5tLtV7o1SaGnDeWR4vJVvaXW2iSHSUmsF0b5fQQB
JPaKwJF0386kAje4ObA/10FbvUoWJFt3ls31+UnrhXAFVT+Bx1nHz2ESmonOFzzX2tx6cxan76zQ
itylHJOTrqbRzp1nbZ1idFWpbiOOIpR5Lr8pkKc5rkvhUT1oyWOsdmMJB7gqOogWDfLv2DLmDR8X
ZoW3lDbk1IyO5ZOVOq19sOx+Ku+haMzNe8TdYIwsmg17Nhrj8fWgLZ39ZYhHqTtQM0vyx8VSS07F
HpSNT35nSHeNmU7BCefhOHXbYFYcP9KxvztOtdNqh3wA44qUa1C0LqWKXoNUMNSPozkkHV5RgYnq
l6oEr/J0gGpQ2ov5hW60HbpyVBeCLlPqj0HVR7IHLnaoIPV35fvMilEVHSdJKw/oL+XxoVngR7hW
1lAzC7kXcbTQs0GAkDR0xgYafxKTjktIN4DosdzqZ21Ct8kcvhmgblV/NCaLDmczZGzy2J4tr2gX
rGRVo2vgubVSMfqL3HawMqYhNd1qMQbVz9rAtI9qH0eKm1VyPrF/I706Swlu8MceMfz6jjhO+5QX
ldw/5tA9Kr+eBvmtTIc/dvvAHCJ/6UZFe397C2wsQtIC1DtFGYA1IdbMi8RgqvBIUSvu1BRLMzen
1+LN9ai/TnjuH2ZoDR9vj7exBjFBMESJ01GRY1iBo3KlXDqpjpNzVvaq5OnOQ46iZeYGcqj9GAq5
fZ8PdrVzk24dKUKaVAi60aleL/weAQuuZzAFcxJqPrUrrBeJgU/12HU7kcLmUMKbhUMTXaf1pu7o
yNexmYEpcJb8yCndeIjKBK9aDNJvv8mNL4d4DEkIwgziZhC30osvZ8DQX/J4oHmLkoXm9o2ZvCfT
Mk/dZHffjFreQ/GLX3iZhaA2QjmYQialnKvIsrOWAWBUDdM5twrDlYKwxrZS4rzYOZa3Zgb3nEK4
IHEywcuZyWZv0ivBPHyRk8Yb6Tn7vVJ3LmXHgQxm3lNL2/pm9N/gslDkJrZYnYtToCOWbmMVpMlL
dcIzqvbLdGjf9zRwD7c/2uZQKH6ROuKLQWnocmoht+kgF1FyNuV+eBWigX5WKq09zLOp/wcrkSyA
JEeDDKusHSOKGShllky8xaLQD1Kb6m4dRs0h0qEs/P6sRKWL/qspSgyrWXWmOWlRhVr0nE9oDUrj
lNyhlRYEJJmoud8ebOMEgXOLxB41oGfVrctXGOvKjKqGcPbT7NTTFsfuXWDLvYsMRXXqUMl+TR1j
D/xxnbLSM4SJpAGeJWtdn1tVViKrKhMP5ZMef6MtVR9SXalttzEm/MPpXgT0Y0yoVtBcHfNTKPXO
bvB7TcoFk8VfRyWZrgX6lJdTt+SGe4f78wzLzKIkVdTSa8kZkVqtojp7QGzGzt+HEJYbxP1B53vY
+FSfclnOiS9iRGl2PsXGRgUVL0yiRIGXJvbl80xKrg5mXKISPpWo/aEw6TZJqbpG1KQHswv2+Bgb
DTJhCwGtnEVG7UVevQCHmwkcHiFTpCaq283OdFf3i+0mVWT5qVGnd6ZVVkc9XMJDuiwJxeY+OC82
hqi3F+HGWYhzPcVPwPqCCLd6EGUw5Di3uTaTLOvvrMCI3zm5Hhxvj7I5X8rINI9om6OmuNpYDe1O
lJ8xSElsgbewc+eIcbWOwzsyMO1gF/eWU8HfJw/yGgP9lLAFyKNTYD/dfpKNcwsAFmU1OiA8ynq+
6PWVpYVWw3map9BHzpDDxEgXDxfxvWrX5qSBrPB66YKInu/lqsrbOIhzaHZnPai1wZXL1jZguqrN
D2LE6g0MyuRTGffGnRHNDyPK+KR6hXrfRu2ezP/GUSPahEybsxrg+np9qybByVIxa6OV4NZG2fCK
7lb/1uzj/kQy3nym6jDtndwbwyJgALeM6whO57o8FnYdFToqqvdKMWFIWC52pHgaKqbHBrpS4cFk
Rz6orWzkG29/5o2R4c/RLRS1MX7XCqVRWWFrDl3q3OtGZx3VqijundGaTpIORTdB6wdzmWJPl2tj
LwGZFbYrghlyVQ3U0BuxooJBY3wcjmBksoM5UOO4PbWNFYzbFy0ZqhPUHtcsKwDqNn1ClKMToKu+
VCeh3+jasYVC/ftnAy59lKE5iyiOrcOJcFkioIociBWoC3fSGvVtFybqzigbiBokgZmNACMy0DpD
x4LV6DBVQeMVs7LRG7taep8odkvENIax5C59ZeqPMsh5wYiqaoRno7YMH2oKO8nvhzV8Ok4oB7EI
Fu1q3aAtG1iB3IXngGTxWKJa8GlMLcONrGVPWnBj3oJ1DCqZC0AEAqvokKg3A/MGytssMFctnGCZ
uecU5Vur5kvtJYpTd4eqWoIPsdCG8IqkHd44XaP9uL2gth+EaJELCXbJVV/Trodo6Dmhz2g0BJhJ
lbGH660WuxTKAhiMrXJso2r21Fid/TyeVFcNdPPn7ae4Xta8DZQ6nhmbqB2JzfUiC5jr0qgwvpbu
e7lC35nnQSjKNhEdNvKdHbQ5YRYaJwQ3MEtOvRyrKnM9GkJDuk+FUZmnhXWiuXGp4QqbgZ64Q1ZA
7U5lJEuJawWDER1zI2zOaCDDa7w97Y1LArAj86UwCvEPTdTLZ2E4J+0MI6R31kbAtsvK/JCg8/Y6
D6vheyJpMQ5Oi/5+zpr5vi+RuT5gDqprbrFEaHTdfprr4PDyYdYvRpFJnhcYI2ohF+8jw0LRa1Rm
66FOqtHLZsVGcAgKmWOHbyt0wX7/KCAUAtjKDkQ/EXGjy5dRt5XWDyjfnVH0RoFBJ8J/RkZ/w7yB
0C9LK+f1PJTBES0/IXAnOWfehVTsnALXB7mAmhMNQSu0hNfa5WMkOosxNPvwnBpWd5cb5ix5Sxa3
/c4412Env5s0XuAWaa2sv33ZWU4kjQpsEn2CzGUl4DKNsj8uhhm5iKJJ725/3q09JvxEKC07Orfy
qmYRoZS26M7E6ZZXkt9O1XRqlqF3kRpxdngXW0MJXh7gGaZHfn/5Cgt7CAt75ExJDCl2Q5p6fmgv
CPQViHPsRO+bY4HJBCko/FuexRhfHB1WYhR5UaThuUuiFjIwoEijlSewZcZeu21zKEEPsMlIaaKs
TqkiBUAwRSZ6t5kcvUNMRv+Um+PwGrMv58/bH2trEQo8tCXwOibl+Ms32AYS7utmAntLH8aDXgXS
0UqzfCcyt7eGEewYoKQEE9RELofR8tAog3EO7p24n+KjFety9zhDSg/fdobSf4mbNFO83FroPg9V
3T3FMHeSE4p6RepFpVMaHhfEHIPhc5KP+Ty1yTEcqBW7dTfLP6aGq9OtgqlsEQdq4hTfly7TTw2R
xeIPy0zlso3M8FesJ03lchfhQhNp8ZR4ZZNZg9+1EhzHxTLiyFMptvwqINqTGhjG9BZ7oilwqRBl
05s6KFnOMnqYnTc6akHOmDSWdRfacq17QxSZBVdqph3R3MhrpO16s/GHbpqcAzl/OuDFAJboUVYX
+1OipFP+gI1vh1A1ipiHWU+wWWzxyLrLrCIHH2JVUXK3pKb21cwwA3CDog+DQzoN+XKyslFqD0pX
othZyVVmPxDuz3dhiFanK7RfXmtSCSZ6HqX+c2NneXAfaU3zg/TWiQ6SXKWPat3VqCyNOcI50CG7
/tCBIUf3KYhRh2yQNCjdVm7DDyRM6E9EIZ6zbqti9eYWhTIjHtU21M1iSS+fqP3Hyc5FsbEPQAOJ
pqmsGFRAV7FLENMOVtG/uU/0MXvFvY6bbxYC+VioNkc7+1v8sst6HbmwMIbhqkZ2wxEP82J/B01T
amHRxGfHDOMD/YTJRS988fNF7g4oDPhFnqElaEV7A19nESBnqECIWpoBgXJ1D/Rq2WuNZUdnXU7T
zwnOC19GZUzQYVft7h5XYe7irgrNnflu3MK4sRkUaYQeO1Sdy/naWhT0dapT5Y3K9o3NS7lDdf7N
qNvLq8TRv9PWlE7NNFCIL/t65+De6JlSzqO8DDEIWAG6IJejO8ai6HnXx2dkRAsHfa2hOuHLRF2q
7+Agto0+lGfUIdXWRZAk/wrOqH/baw7JJHKtqTspjXaKo368u30ebiw5KhWi0WRzf10BqK08zJe4
kUFNlbhocnWSPyb95E80xXZW99Z3x9WQQ5csgGtlteBi5NfUJWkilIhiE0rp0nuZk/+UtbB0k95x
DvSM9zrzW9PjCNZxWUWFD/L85WuPkjnPRhuiIsx99cgBotwHiJI9JJKyJ/i9NRQ0FJJIsnOhmXA5
VNoBPyPAYlkrtFsNej/+0CgDltjFfLr90TYiHPJhOslCvlRYv1wOFYyODThF5xJL5kBzy8wJH8a+
HDra7kl3iqGGyTu7Z2NI2pGiHyl8KSkYXw4Z4tKC454d4jJWRQc8BoyP9J/CoxMhipYak7SzYTYW
i2jy0ryAkHVd2ioTbaSCgUR27Khc0f30oWiy8iu4bNNbOCZdY5zn/+BkApzMmxVkKWimq5MpAw5u
mZND7hjXvdcMqvlGmguS56nNPHSXO2+qqt82b+QrKia1ajSsUIo3V4OaSBjag0lMNxklQokhJUnL
C9gQ1n/wCUU0QoxKTgoM7vITKmFbovS2SPcaptQuDY3I05LS9oWO3KmMM+lwe5VuxEAUxaH0CCQx
deDVeEEa5InVTdJ9kzbVV8sues9Ojb2FIn7L6hojzKfyTjeNqth620nxsCRWakv3WVuop3HuC69c
Cttry8b4/W1HhxB+jsmiJKVf7fB5mp0+cxhKV8PycZQgfOSa82eS1PYBb889VaetLfdiuDWhNAHD
bNIfJnePnNiNIkM5zVrR+UaUqQfQaXvl+q03CRiNy9Gg+G+tdcY6LWpnK5ic+1lfRhdhuvKMbqnu
9YPU7WB1t4YS7GPIzkIHf12cmitoHArCl/ftnIq5lNWdXk28xR42+e1V+NzIWi0QtrIAoNHfva7D
tA17K7UiPOEKtbgzkRrvARUk471N8/5xkgPiujFtnPSAjXXyo9H7ZnRHSs8AlfqZHalrs73cdYWG
mndG8mx+kGNn6T6i26t3Bx0fGdlDmj6o/bxcZOMtpmnqyS5S40uid+XoGWBzXkVZYX6wysX4ghoq
sbtpLpn2mqKcFRy55ssfVabliGoOdvcYkAuF32wCz9mF94GzVzwBLPMmVYli3wLDLrujFNiOW+lA
5F1k/jv7W7sMnXyAxRp+jTErmd3MGGX93m4KefSCWB7+TNVk7E8I4RifqcdxSZGhoJKvRYjX6ZIS
pu5gtTPYg9lKfuWUzukc3f4YGzEnZQj+K/JXLhKxLl7EnItpJmZcoegcqan5KhvTwJ8VlNZFg4jk
g6RZAiTyM4Piu7N3N1YcRVeYQxDskZpZHxOtQgAl48SLH4ZRHkf+hJ9FLfWe2Zje357kViFMwAgI
cVHSZDxxt72YZVdJHTgzTbqXMO+7m8ltoYhJ6Ux8zQqUsllyubxGr4lM/Y1eaE9o39Tvbj/E9Xwx
cwGfTntCpymzLvzlOCH2RgEkMe8qxzOB8XpBYy0ftS5ddq7q63NeiPeIJh/iypClVsdinuuFFZq0
qkcaQ3dEt9Jdltb9r9sT2hrFRpzJZoiNKouxgOGpCsJ3TB2Vh3Ie9XtUbNU9zJdyfeoit4QyD+AT
UwBkV4FON9VoEYGzAq1n9+8UIC5P6TAtpoeMXDZ4QKwpoaOM0b0hm+0+4S6wnOYYWmy8KOYT5NX4
ezI2DmBlOfo4YyNwN7KcP91+Gc/ojctDjTIrLSdU+Ahur+qblGsy1S7G6IyAdXsuqdXMrtxH+a9B
ssM70gqEBlWogQ9zEQ7kvfnyMV/S8VAlkuUbgyUfB6s33wyRudzffrSNhUe3BmkO2jX0OIzVaoj6
JZ7whUFI3W6HEw6DzZ0RYG9TmErm//5QsAaA/KrkywiVXe4zW7Jpg2XIqnRSL/ty1uO5UNTBIdPS
XRm5jeUHHB0mBtcIWM51g78gLAARRzwaQvp+Giih5m5JmTE9BVo/PpnoL1ZeT/IaurUR9G+AvwyD
C9qnezIpa3QPXYj0xaS3gw4kjGqPPy2O+q0C4oX7sg1ZxkWGdZmOUSh3lPaksk7detDaj7g3xl/s
Jh8jV6PNezerU5L5SRgoovRSTl8dAzCuLxt9/7YSWGxfMxdE1VtJQRU1zyd0ypTQqAzIU7L21NGD
ofyblUbjDtwhv6axjGy3Q1jfpCExJ7Wn4h0SUI0u4w91tDh7+J2NFSIglWTYVKNpCYmfvzgeJTpe
aRuhq5Lb8eCp01IcVGDb7yat3IPuiMW22iaiCY8rAh0HrEFWi7F3MkMLHNK/pUi+Kr0WnRbJ6Dw7
1xpftVv5rQMbwseNXnbjopt31ud1DgMfkIID7T7EeGhgXk5UAXFg9xmF4UZLZT9vnM6Hhlx7oeNg
LAwvBFhjvSfNszVljQhfuLcifLjeFOFo5amEPPh5khP70NB/ue/MVmDp+jF4XwTBDCglyINTVJXU
Feq+ASL8vC//6/v03+HP8u2/XnD7z//h37+X1dzEYdSt/vWfb4afTdc3P//2+FS1fzv2xY+nLi6L
/xG/5P/9pctf8c/H+HtTtuWvbv2nLv4SI/37Sfyn7uniXw5FF3fzu/5nM7//2fZZ9zwAzyz+5P/v
D//28/m3fJyrn//443uJUqv4bYhMF3/8+0f3P/7xh2jb/tfLX//vn71+yvlrh+/904+yWf+Fn09t
948/JMv4O4JCiDk8S/Bga6X+8bfx5/OPHPXviO2KpUqmQXlM/Kgomy76xx/K38FpaahXcd6TnDqs
trbsxU8k4++yIoQpnrUTyLP+73NdfKr//XR/K/r8bcmCbvmtlyGawFQg4EGthJgZaJ11tTsnYvBU
XaTDkpZHBPiJGIhU8l+FQZWW5KAsTn32VBSfM+vBttB+AnrbAf0FYnWaoLtGanNAz/3+xev792O+
fKzLW1k8FV0IoctAd4rr/5lE+uLMyMopsGtHcg69jPrYQE3FG9F3P7SR1h9ALu85gdtXr0GgWCxA
SwL9yqdYhQHBoicDMYLJtZ7hM45Cn5G/JnsGcDFQAtHcUNObRkjQW0hEyLiEosBfSB+ALC+yrwTt
gJA/CMjX/TLHjZuHcIS5oQ0E4ka5ld4pddR9qYE8N4ciTezUFQTOyq0nXf2zmpYkdMMhWr5ESWd8
pUQ9hSecR+fKH2x7TD4U6MYrh1w1lsZNyhhHbzET89BmfatweehGdDJHuUGW0mlifE1r8TWzpEi5
kxa1ex+0oIm8cs6WYzUBVzrFC7Lukjknho/WM+hlXPL6Y5SHmKCWlWae6zIrxlNcG7XhTn2RfAmN
XNMwzIoU0y+SIqFUPYz9X7VuSnB82jo6VkEyhEgoqlnrR5UFiTEGE5O7hYEtlWs6Qdd5ThgC3YwU
qs5eMpRFd9Qj8m9PD+blux3UU+Q6QVs75zSsjMqLc+JPN4Fwk/pFOM5vWs3uq4OpzrxeXQPo5S5S
VuLDZFt5dwgbZwxc4ABGhDKgZJiuLGfGp36pm9mbEC/7PEloMntjRkPiDp2h5LUiqfBAbq/eyzOZ
1UvVhZoLqq1g4VC5ZFNf3Hg9yotTPuMTEGvtvSlnzmszq+XKLSVFl7wgm6r7Dmsu8susx8kKtTjy
t9vPcL2g0fsQZDPQO1y+645Uq4aVnaEneCgbq569LO6oaS0D5gTnxSpSVoo05oYbTDLuUmAEnPZ4
+wFWJXCSfaHRBfMMWiSNUgB6l29haWep6ZdUPkAJ0D72ad2+pbM4+nOfNw/90AMmysLiGKC54C0B
ouMARUeQAoj1LYTZfjR01k5J+jKq45FEegaHitIwMTTV+ctHwv6pimc5UfwI/4tHB+zWGy7z5tPt
mW+OQo/FESJowtjzcpRwCtUk6WPFV7WpeDXHRXbIgkU73B5llXaKyZCxsMwgcIjIylqFwyi7dEEZ
MJmqTO23zmAbQJQ7/aeihz4oSP21Mzt/CqsNv9LD1uuwG9o5pVdr7OoJVhO1lVJekgmX9nFSfqEE
Vfll2w1eAgiwJAr2xjCY3aSeix1G2mp/XY27CrSCOSn1OM4Vf6BBcl4qUzontf61juoeOXSwTccq
CecfcyFqnrlczjvlrNXt9Dw+AECCWYg6tBtWb14qpKQKdUn2WdThMdDzwKNc17+1qBufsYwzv+18
anH7/G9c+69PDf+ckJKmEu3ZVYUhLqUcw19T9lUHKK1kA29t5Ur9FGUmtShrSu4NTEbeAfwZXi+K
Mf2czdz6gKD3tIftvl7bQDFBxkN8JD8Ca3a5tkuZw3mm2eYHtCJc9pj6Xq/ndKeacRlJP8+XHSpM
wAR0CNT65SijXSpaWQ0K5sZy8rFz5uW+SCfro0F64s4lKxxgR7Yn+XU9N/yNYP9SNdRpfqyVenvJ
mdOsYjkbFelZEvXpYUHHc+cMEovz8lsKzjayp0hB8E9dbKoXoU1ZhsbM55R93cKOZ8qn+lQOnIi5
kmR/3V431+uUWhDSVuIiAh+zxgsDFCXGAj/uL9EwPhbOWH6WpqJ300rSD2UV7uUiW1OzwOCoiLAA
qVRXn02aJqMoBlv2cROqT8YgZUSVY+KTJ+/pnq7qNohjI5/F1EB9PwfW+up2iSyzqeQ0NA9djUrZ
IVQKs3fJestv2hzUg1eaKqJdClCIwR/pr9+pclsW/hzW1fyQWxVN7y6sp7dQ3oP+kFadrD9OsTWr
bjhK3Mm3v8TqzfC0RNbgkwRLgY6wtooI+rDTraZM1EOcCWGfbi79tEumo6xBWL09lCpm/mKB/Wss
G/VeakWkCGvJVGXpl75IZ0xzzV7+Oi4TRsRjYLSfmqJ3Gg90tK0K64SMBvM0aaGXhrZ+VqxknD2a
IfB34Kulk2/Gi/OUJ1wuR3weaIblk6Z/bNtMLlyzbFXdB08SFG4AA0O5vz2JjfdF2PQvHhoIqzV2
LE2dCRkvnJaUWbMf1Eyz0cNr5lfWkPbvbw+1OmvE6+I0I7YHMWcKR/XL/VjUUZs2Jtez3kXKibb9
8s5YgpbAMmnAnxRy8NGok37nhHsW5l19JQvehri4wW4TiF0OW/a2zFLMoToWcfs+qeug8NKmkY5K
EyD819FKjjxKo9M9NgnK6HW5qgBnDSL8xVKtLcw7aIKK5WrBYp5jzFXLU9/H8closAr1htaJi7My
qpnxagpB25yoFNWJT0EJ4GGqJPbo336Nq8Pz+TWiZku/mPPz2oC6sLsR8DRZitqE3aPTV45v4U66
M4o4QdZvjYIcHwo9IA601a4PqlyYn9rKIUME7sEcevNHSY8hPKDaE521IK+PKVZED0WvOx97LqYd
kYON8VEuQfYVhSlQcrZYty8O75xLt6X6yukZFg9No72qVP2Metjr2ox/5r3eu4Vtfda16vvtt7s6
ycXbFapWbGoAenDgVhFHXUgqusCyccgrbYDL0rT3QKJGzxzq+NBJlvXb71nA8ijrOoJQSId8NU+9
Nh1qkipYrL55cEot+6DnUXGfkkbneJlF2sGRVOmkO/Q1QLuBtLw94RWiV5zvpP7sDSSFCLWuQKxB
HOuxatXMOBqDD5aV2403j3MHh9bpAMqVijVQhTAxP3VLEGSJJ8MCcVxTG4pPcC6NPTvq6wVOc4AO
j6gC8HLWFeEmIgqXGk0/8FPDs+vil4Zv78498Qw5+N8FTgFdcPpBszv8r8F/Vh/aMqSuLSpHPsgp
KlkugH7je9VGKMPZQWHpx5zD/W1cYC3tZh2IROB0aJqcRliEv8ypyv4ClF9mLgCKBeuMHOiKW8pW
+ypylrg9aklcqJRwSiX3dPiAX9o0XfK7EFESatBlKkeINyjYNO98zMt39zwrZH/4jKAQOOz01XJy
QmCF+HSrhwHoZRuqBLKJObpKn5vfl2mZZHdRcFKJZ2RYXGmo+1NXJpPjKjQXDu1SqZ4eF8Y73Zb2
BPEuLxqeTAgoANgHXEfnDIfWy4XuSHzsOW0s37biGiSjrSE6RgnnnR0qxufbr+FqLNoJVKdhyImi
G/iwy7H6fqxbGqWWTyum9xs7zH243rU3WfK0s32uhyJZgARCEg4nmF96OZQT6d28IBjiU0/SHvDZ
sQ5UboaTgWv029uzWuX5vEKRmFDBpPgNExKK1uVYmQY4dKkYC8Xf1wtPxYHUD16fK9Z3R6PgZWvU
kFDb6I9y76jnyEzwrK5T2dX6pDrWaajv5IfXsyd851IXrV8e7rnY9+KUVjt4F0qL4H4i6fOxVTqD
gt5o0hufh99+0ZdDrUJeS29ktcgYKo7K5jBT1fCsNuOg7JY98azLQEW8ZwqUCucCqb5QcV8lDqqd
5KjU2qa/CDG1QW7mz6UVSu+XabbfDW2o+CkuwzsX3rrz+K9RuXFZuWhwcP1cfl2UimaUdhKLyHm0
PqRygmTfpCf3ztKqd2EW2F5lla2rRXN5MOM2euBML99GZgw/T2lUwx0cY3i/ZLX6+x+ZtAaiiygT
oxC62k2YdCa4kXW4XtqTcwRTvfhTg8Atjqjy4fYS31hPlOJ58ZgsCHXQ1aE8lmibjHD/wMqW8p0G
K+4ROYP0Nbra2afbQ12dlNgBsGg5lsQ9Q/Ho8nUvMLNKdjZDtabl/R/2zmu7buRa16+yXwAeyOEW
wAokRUqkKIrSDQaVEKqQUwFPfz7I7S1xic11eu+Lc3M8htttt7trAag0//kHB358SMLnue3hOXDz
cyrRjsP1mAsvtguno7ga3m42+QNxRox8sTcLw/lk9Wl1pcrCwebCDMa3bl2tV/6UnBMVnpzs/x4c
Nggv094aZT+59L+tzj4Vq52lo4edlzVegqSP+1S09lu3xOVClllwSKESPQBryH3ptfKCm3/+ROJu
255ZvM9vc3/9Err/cITxvcRS/PnL1qs0aQJVeeDUi7zuiSn72pOsflMqvz9alb7svdpsPnizPt43
/VidMdx/YUGjQdwi3sActiP/+fAix9BgEBpuyY6mrkoMRR4U6bn7YoRs5Nnj3hFj9vj6/HrxkWmg
QyfgAPrjJCbdadF8VXqxqiURSwFSrJri96LJfO0Lx+tytcJnfZj7RR2K0lX3rw//0koCOoI4Qrm1
Tb/njzwKQxTYnXlx4pPGnfnW+I4eenI9mOb47fWhTr2htkWEIuPXWCdbs97UM7KAFVquU3YhJbgD
cQI/U9gS7dXiZt3RE54FGr9Ot443JzeER4tPlVW716NYst3rP+flJ9/WNr2BTSP//MkXArXGfGau
Ybg7x0PLPqqn9Q8uQ+p/OdLJtFq1FBmPxkh4BC5RAtCGRRnxyXLS2/j1h3p5LePL8Z+nOrlnSN1I
Jil7LzYad367umW6U0tpvs3sPGzcttiRix5EsiXtM+pza7ruCKWV0j1XF774dreKAWwSXN/c/vpv
ewoOIa7NceDF1rR08eoka2TOg7VXRu6feeaXhoIuxvYJNwkk9GRaZUm/GLJn+7IyZR9kNzh7s1VW
LIF3jq+/3udV37/3J96sg6YRWSl9i+dPFUgY0a7icjpXtBdtxDefA70bryCulPs194YzykGbf96z
4oMVw7JhQ4SqB0X5ZOaky0iBgDoyNlrDgweaD1Ftmv+QpPFzXWLaysIEu9voGs+fyiMc3WwNRllX
o79s51W7QTrEvV/vrLBDgRYFQ25dl7ZV3VjzfC5e76Vd9/fhT6assnrP66Zt03fA7WWf+XtCtcpD
NqOAENyXI4Ci4vD6l3zxzRJ++VOPgmvIyZd0plTHFI59b67sIpZ2JS8Wbi9nRnlxakJa59rLxR/E
9/mb1XJZNrbHoxVS96GkKuegp2PoYUhx5uR8cXNlTQEQgJYDbp4MJTruJ4I6JxYBaV4Rxtf2pZsP
CirgGFdJvuyUOdX71T4OYmweW8dbn2im68uuAc89UzW/uE6Q+G4PzVOfrv7G7uBT9bzdYqLG1Oeu
vbZhal/3hYVX0DyMF/+Dr/nbeCcVj54tW+gs44kMG7h2SCHfMd6Zd/zSnAEaxPQbfRg+S9tf/21P
S8qJ6F2dvbWXWnlndFgUaIQJ/g+e5fdRTnbOgfgWI18b1ry7Zgdc/Lx936znvGq2+X26s3BRx3oI
9Iwy+ORZegV6WWms+Vy23eXibY4EAlL2p2mhfYZ7Zt6C3lEzh/iwGsZBmtM5mfALi4NmCxxd3Dv4
k9OiUAYFyvSy8mM1p+PVCHFxn7QZhgB00R9enx8vbDHk2m2sSDJ46NadnPWunnS60pBaKCjVnybZ
IbUDM+r7uvnccYTtZZ3o+9fHfGG2MCY85C2tnOJw+02/zZZeLRpMY8ZMc2Lss4LoUEhq55pXL46C
3SaqEq7Lf5xI3uSu69JJouz6qop9s/5htdY5N/oXXx+UAf4FgYIz9vmjyN4aF9fgS+VW6SWcC77Y
kd3gfVq90XwLvixu58I4ZyT14qMBvUEwBd6j0Hs+Kjdxi2w7Rm3BJq7BW+0rkZ3t5G6ny8lC2FzL
Kaa5pVDPn2wdPdFoY6kZbB2zEgcxet1HfBbrvZ+V6xuI5MM93pLrAYfLLtL02TyIxlwuelMKLNba
9hwk9eKrhigP+wxHW9DN5w89GVKvUedTbsLjXnB1rdTems32IJtlYOsu5+vFtiD4vD5ZX9gOeAu/
ht3e0m+TNcszT+PSBDV5mfud2UzJ91VrPHSghPwhyy3Q61pdgCzDWSIM7M7Re1/ArDa3lI0DsjVI
WanPf0Deq3SQderHXaXEAwfcWEZG5wxWSLS39+RPzvxt7d11CdNBN+5rs7KfNEkbNRzKtax36HRS
HYgLvdOZV2O8+G5ANoB40KTSS33+0wZ3yCyFgCzm/gpxZHR1AbVbajdUy/4Nsi3jUY32oegHGRVm
su5IiF7CbnSX+xU/rO99l3zyPJlEWpHbF22QEmyQ+8Xb3M3RNWd+Mp2BiF5aOLTo6EuwdW0Uhec/
eMEqwC+hh8ewXawIk8jsQk8S98wZ/9JMRSod0PN1thDYky/WZlVLx7Pgi8nJChtkI0Saecm8N6xU
HYJqMdMorbXVOTPun8cGjiqEpEOhAkjkZvz86aoKiaUXUEX4Bnb4CKTSXYdD5b5Ashy/vir+RGUY
Cgo9rtIwzsEvnw81Fw0ucRDeYn2uynf9PMLXLeZJKehKvlXuhEWw5zjoXvnZQ6NwjjFmbYv9+d7E
lMMNFqkbouk/Nve5GReiMlLMasZktEmibMV3oY3coWAb4gEqzSAN81F33zhFpVYs3eb3GmZyWYgj
dpOHdpWt7i7Qx9KP7W4tEJVpJclzvQupOEqcoUgPejvZT/mqmilSa5IM5FFVpLEuuK+Gppd38y71
9O6Oq7l5y/ZpPvXppK0RcVLEAZYVuukQ4wH1thqK/pzV8J8TGWUaYBDErZ9qhpNjm/Qk36ywO0Df
ms+7Hvv5uw6U8x/jloyy8TJYKxxap/eQZnRyJw0E2FuH7tqv1mDvrBNpY6U6I9R5aT6R48j+RveQ
CXwyn3xohkE/MhKc1ebCKyzzgz6u1t5qOkA+TY3tD3MZdjOxb+d6Ai++SlJIUOGhReJG8nwqI0Wx
yxJL7piizqjDWTX9jnM1Jzdj8R6TOW0Pntvgy+t7BNrlHIUdvWo8xQZjV5SQxjSR3DpNMt++vsRe
qFu28pYqYWNu8ScnANTQO5xxcgKAWnpsUqlAzfcudNB7+kD2jSKOtYQbYcivS2ppU9gNPuTJ1WcR
RkppaRuV7rj8YxyQ32RTu2xF/tZbfv6y8sTNAsyYvZhZWd/IYkjCcZzWbwYue7Fq11WGbZmeY9C8
tLG5WwQ7lEi83U4p1h0mp81kO1zJ13KOUtOp9tRR3xDO+We20BOuDjgGlvWbkepm80skpX3ygF1C
KncA0hm3ui8vffjKYWOp9I7tZnyT46uBDjCbzc9y6EvSJ5zxUFe+DRbcFneYIzRf/dbOvjXK1N+5
GoKtUPb2uezrP47d7TcyMaBDsVb+CD9N0lTLGgh0cetI9W50Ou1r0iXJUy/cdQj7Ks/0Q+Nm6sfI
T3tczLU/vD41/1gyJz/g5CrWzZWfOXalxeMooZtnwQfMBc6hkH9sCdsgFGBcrPFMg6/xfKoVeN4V
A+dMXPjaG1p5JMriIIgj9pvOma4G27lz+u7M/WD7us+OlW1MWLDUXOBK/NnzMefWbvD6ybXYd7ll
hnNapmx7+MZoc4t3Qao9vv4iT4ixf003zFK4ZVOF2f7JPu5oMBg9hLaxRwAhJmipExd9oGS4FHb3
A3OZ9ktVBw7kvnIKlxYeoVueK97/WF3bQ3Nh2PgaZICf1jCKeZbhCaTFOSxZXNHTlg6o7tyMzdi8
f/15X5w4vw11cv+ix5lCmGHiVJWyLwsvu1tLQx5fH+Slj7gJxfn3T4LfySDkvE4q1QotNk2ZJbtq
bfBZ9VtfPyRlr3/EBdf68fqIf1z4qGZ5S1umFHRJ5AzPp43WY7ffZ20AmpT0V4Yvl2uv9+QtAqsc
U72xkPtqxU/ofzfqyVYlkiGd5NIF8RQE9R6FsvvDbNN03/YBZtOu07zRlj45c1z++QU5XSAFbgKh
zazq5OW2eNO6KkOZZhe5d2XrlfvGMAh7fP3R/lz7jAI3hSsOBrKM8/yFzmwv/mpOSSwDYwmDbIJ3
j+d+9iafVxfjqaVMD6VAqBzWhczPzJ8/Ky6CWhBTQr0HO8fJbPt1v5V8QuPKiAgRAXhgFjf9VmZF
UzW0967Vv0GwaqBRbJuLpc887JhE8ESJpu9devmXi99bF3bry90/fyFc9RBZoQbYyJLPf1KTO3lX
dW0SF13gw/SrxVHh+/aQdMaQ4E5UO9dt5c5lXOFjE74+NsQI/umn2+IWlMMuAZX1D0ooqv4FiQaW
4pk1+FfpxmqLUlWv467wGp2AC53bT+01ztsiNVSPszTJqpGeIy9m4ZluweVJ67oQ1aHrHKqxyS2E
Mrr8yGmffaQB+65O8BMKG5o/9i7rsw4DTmFVVRQkdUtbudaWnHT02n7MxjHIDugxPYgZdd+9a/XE
ssNKM+ZbVPr629Ei3SUs9LIbIwF8UYdBr0kRtz1WJiFtM/jSY2lBSmowd9HDspusb6gt1I8K9v2b
YBV9sBNeV3xUA+msYUWXF5xdrfZ7q1nqhw4KDM/TLO2DIzz9OiFLtgpbGWCd1FrOZqBEZOASLZUn
ZVRBeP+6DsrMQscd8DVDB+TmCF1qW116+jQN4ZB0CzLYem4UYHg+HINStk7k4YhNDew2Y/pGc8wF
GrvetV8I5UjT2G1X/QKqyvhRQZIudkNj5VbsNn6d3Wqz2UfECAr/XlhLJ6ZdO7ddFYEl+dMUOb52
1Ns0gINRjZ2xxuRTd575waBXRGHk8XxlG/vQBVr8Icom+YAimBZH7uv1vZGl+KkcRhzdShqDc1eH
lUU8AZqoknghIxOBFenIeN3YcUfMvFOZ0SnRWt17GlQmPneYexdRoQetjCxpKxLbE9/h1j2Kmeg9
R1H3r0ZOtrHh5er7hJv4bUND+nuGK+sQ6m6py0hqadrHPgqG9aH3y3Teu2irxbF3bYykV0zCsBJV
NIbixtBcvE1JIxrDdumn90ZfAeUYEjArbnqHqtUUrWeG0uqGdeehUVsvuTv7A50IW2Zh4y+mGQeZ
lWq7PDVgAw2r0n4sLXNAOZMBvGKn3TuQlg7QVHhJH85cHbR9IVGWHyprcm+wSlsJPxr1zsQ/z5Fh
19DDqaXbo2zKtOUb7QCviBfLS+9ai70nNLLEezdBZ+zDoVYksCeLBe9Kc0rxiGqe68HUmfIt10v/
dlja5j2khKYO17ZugDvNyni3NG2x+cMpDEOYlfP0Bru83t3Pnmbwz4dMgAobf2oR8uVw1wocpX8y
WWwfQHpwH3RMEJ1oTd3uAgsufQoLp7aJKrYb9YWG8/RkBT3/ILqBaAw1fNGwemqm9b2TpPp7Gp/m
ZwdcMAuLSdRLuIxrd1/J3lE7QNTJhhWcuG5MqoiehmOzrCxxAiC+D1ayXBYTUHdIMFL2jngDNVxa
RlleCg370UPPqe+HtZMpgoSRuMMbnNuCNnkKCbylS5i+8bHWvNM6zfu8TsJ55/TekB3dAndZbk/C
icvEN0WYUaVc25hiqVBWnvd1HoPUYv7Nk36haa65hnADyf3zF8RKBLNgRgAuntl1OOpWP8ZLZdnf
Wwwr5LtJs9I8SjPSCY+uvhh+KKnprNAzVZ0TzSOqTy1+1J+MJLUeei1bSH5pu0mEHgbpn/0inetw
MZMG6KJJpUIWP2NLO+QCX0OQxpQzbnC4k3VIxGe8p+5dJcxj72QaMs7AwmtxvRyFzL+oBTJZaAhZ
PGaYvC8hwQYdG7DjdF/KKW3uU6jyRjT47vBoDNI1jngWEQPDxjC6kRhF9kFPXfeDWYyi39t+ofp4
mfNSfQI1s1Q8KdsRuyXPzFuVJ5M6sChwlglySx+/5l0rzahcYFSH5BL13lWeLtpwkWDxZ+1lBzIV
Gr2i2R30yVCH5pJ4WtRoEJR2SyoJ5EIgVctIH5R+6XJLlaELfK6BOwv9c2OLdTwuGDka4SS1IQfi
osoJC3fSl9jr7UXGakQ1Hrq5iYqi0h0SbPxm8D5Pqk8fbKKm+3DtsySJmmlEYrYoXetjUbhSvyDX
PU2jxoRSdRSlNx/8wsXzDzmIGI+GdK0HU5vG5NDUblde9N40YrcI3SkIIQ4l/HFOU28/6kmZX5mu
0g5Z1us/zG4TFNpKF+Mb6ZQzMUAFN+po7O05+SAGra/eWSZ9kMMgSQxivqQufxWNaRE2+MUvsfTF
/DiSTlmFi5OLIDKstjeOVYM87oOFCLb8NohinuPGV3kVli5xT8YYzIfUzd0POsa+jzY3UGvHDmqv
YW4l+UfX6lD0FjPSiBsxIF0iDKKqii+kocg2NEzk1DASAhqj+ijBai1j0UOxNmMQeV6mPU1aH5Tg
MEATsRRFR9KhmeWf4fupm7UsZnHH1J5rDCob41gYufa1s+1xvLDGpH7S6ZWICKXxWoWDm6TsHcEQ
rNZlPkoOgbrSBoONN5jt/QzBx9lBwoRNgNZgIEN3cZePeTkYD5qVJE2U5oJ9QuMe8uTnuMzZuejM
sBIlR7tuD/Z96ibaY9vbm3WPpagHtH6ypghH82KIyIDLPlqVZ6TEJ/bVhxIakRmTMWX80Npp+D5b
6/IJvfTMwmvt4srDooYrQ7V4Uxistsfqwrfzau1AkvdVUi/pgcwmeeE4vbuEiuCSdwAp8rPpZeZN
51REQi5LXQ8frK7Ir4dqxeYhqNf2puf/lYQ0Zxt3p5uZ+JJZRpZFeVGVTrQsWIiFrl9M301j5rBO
9cR9U+Ax+nmsu1ELlW4IgquWAQGyXyvnaqiCfrjALLMdDnYjND8yZGXCMxnhK0dYkbJ/BkRHdnuE
N/atnVXqfVL5S3fwmtxvbqbVnv3YnYFBucZtTm+IjriIIAGpW05SaO0hVVCV4Y7kGEnkatPyJIaq
arjalFqP8aqmX2teDSXaq9GMIzWX9USIp7pMzA7DOqv8bk2ZyqOmtbVraWWFiCEC4Zrnom7OmUKc
NmBI0yEbanEl/ab193owF59q1uMQTaOG+WfVNeMaycHWHv3eYBE6Q9Y/dQuZ4dFEBe/sXK3xL/E6
qknh0nTUlQb0uadK+QfdkgMadn5vWJameSjqTu+/lMpL9R0ptoQR236Z0LdQwaZIpUBworLtEyxv
V4+or2Ku9ZgQ9vmq08bsBu5YJWJ98Ow7ktBwr3PWOiJYlqcuRcH12G5NjpLZbCSKwKnm+CYBuB7g
wGrzgqy5qdqdVafqyi98PTkUGsSBnTenxhiy8ysR4yDm7dqybofIzfL2m0321g9fb7kRValbXhPM
Dm84xScXpftSuEQsDL5WRpRNnRV15tolXIgQYIfJFocRGq2TjhFSTdFE3HzZzgKa9+jbHaci0afg
1WxFlnkOtf7ZFnheSCCEoQHDHzcQ8ZSdWnawOSVmlDGalAyJEHVMEyZd3VwtoEhh4i7WpTUlBZ0S
S7zFemZ+56x+GytiEt/nLvazWu+txwAXpLtyDRyA6Ty5wiDYCZ1psg41xhuHoiA/ZsZgikvECHl9
nYlZET1Z9U374fXS6AX8Bn0pomb0NZj8gRw+r8vadVrnZNCTeOPtHwx3xPrJWI2oaWzn2g3GIpJG
UtxwwSb7RCHduulHNzvDhfoTwEE8T0FPfba93FOg2MOBrZuUDGKbrNRo1ovxjr2G63i1tP+8MH82
1EkdijNz29YFSEdfadkxE0b/XkulAbxB/p5cEEqsTXtvcz3++PqbfgF3QOCDlsrxrQBx0Qka6JY2
sefke1BXdOZOCtHuNKw2zpTZL75J6MxU2PAEcZN+/jlXvRK+LIogRiFWfizJLO9DHwXbAdTtrErn
5cEop6Fpe3gfnIAcASe6TfIzn61QddzVNEm5ed4FC3XT6y/vz/qdCQKY8Z+RTl5eXXYZ7HO+Gg0x
dcy8pD76i1ohH3owd1Oc/jFWye5fH3T7+SdrHVgT9gAaUhb7z/bGbyiKg6dP1sgxiBfEf/FieiLO
9ZuseWMkyTkJ1jbt/hgLCRJtHMIdeNLn362r0nrovTKIk9a0v89B78yx5Qz2+1oNeiynvLrPKks+
muNqHFTtmA+vP+sLsxPoFJdiglNsGqIn82Z2E67dJrixZc7eQyuRNXpWPv27HfeXZdC7fz/QiVvR
yX/9eyOiZ+ZF/5cWR9vIX3+zSfrrl/y/NC/aoL6/Ny/ad9+rr9l/Hcb8qXr63cJo+9v+sjBycCPi
dNE93HFQQMDh/G8LI8f+F2QW8EugRRgd1ma69ZeFkfMvmg1kUGABvVnrkAPx3x5G5r+gXhCSgsqB
jgu4oPFPXIz+7dzxa7I6dDI8aJl0NRiE4usPCHUwwByqGaFPmkziYtRwvYkW228KaiNBdbyY3Eci
9LBKRnPezp+sLrPHwzyIGmkdh3xUKwqzGEFWrUdNTSonnj9pesDZ2bD39OvFPi+GodwNzjof68Fs
7V3fLX4Q5sLV5ghMCT9AYvaAM7osfdv1Wk3Ujm9TZqYNkqgoMRvKK8uA9xqPC8a8ENT7HwGheA9T
U+a4YifN4BxXj8DuaOq4muxokCUEFi+91hy6AjeVqE+yRL0fYYhczv3Uq4iX333CJysb8Or33du2
Vtatm4qpPJZLXXwT2tLeCT0Qnwi6nEhSn7L2MTUHbwx7NRXajVfN6jjrVrt5HrTL99KsdTOuQKu+
jrWZPQ6Yidw5liyJram91XxjJ4ZmRflarUlU9479AaBuEhGel7inBjPx7YaZuOWDng6u/wCgZAC2
aGhEd74xWfdTVXKfTD0P5E5fnREFeTmRjjC4KscefdFwmMK83M3f6WWKSakIoCGFS2mNfMVsUhY1
36i115jKlSXvGjXsYcTYPgDTTttLXOXbb/C79DzSF6to9523+HhWFXS6QpF05kZBXeubctyQNqPo
+/ESjRdOGWMj1/IyN2hPh+46btEBJVIZnJgc8bZqpp7PSQYYUaxlVWTRmlXDtyxQJm42gqr9Ag5o
97jomv9UmbP9zc2qvgwpu5cHu9DSj1Kn9g2FXxGcYDa2O4YKT5Y0tMpg9CiV575vIpBf89r2Wvt7
WrVV+RbXHNvYE2ICaSGcSlV8GCBb2PGgKoejrbQAW8xx099idiKuDcR12McCIZFlJZvRvfO8hkQI
XXP1C5TNG0CpgE9jFxC0jKVHBuQ9xgQUQ2FuLLMK24Z1Fk0OpF2cZEubG3Cqvph4Bibcs1Xex5B7
u0c4GAa96Q7+U1e6/m2dcfPdW9Mqy1sDagx4cFDPWCdLe/7RDUmQX8q+yLKnoVsGn0WQWN4VnaMu
DcsFuD22vM0rizAnN9lXZalRIvZTI6JyVZVLISJBGw2ZDQGmtVUyRG3fyga+dpoWhxW78ke6Jtn3
FtwJSqfrNUYIjZH6t7OsueRbWfVROWl1i2rehuNGr4HZJJjvce7ZK6nxNQ3MXaMq34qpl8jX1abA
/qHhQ9UwS4ZNplP4Zo/oPKuePAPDq3C2re69mC1bC4mewDTC1qS/Rtgs2O31mNWD2pmAvUaspXpW
hlNtjpdzp+qGEslN94bZ6PlRaVV5UIXTdHEm9el2rdvkscnSTos6Ofg3pd4nAHOBMdzLrszKmCBd
cZ9CIcG/11Tex7TUg7tmkOY7Hcel68JarUim7ljH/JxsjGn/123cAYGRAwUeNLJoW/czO2T+MRh6
9ZQ4i+9f+BQAMmKnbsvQUjmGWTh6V2/BDKZs584mazOtivndIhu4l6UxJjbQlBBVCAZLcYDTYoBZ
Wjn7BsRQMaqt3CY5ZHVxws0WrVeXMhnVFPvzmDDrcT6W+BVOVP0/T6//f6L/Zke4SUFeOdGfpMCT
79t/XfTbf/TPDnX+zv8c6t6/KBzhwOg057eD+9eh7hr/4n65MZToj8G521iKfx3qGncBHW8xuNRU
LRRoG4/sv50JzX9tbvrQdrd+P5/d/CfH+glxRNvSRLdLx2nx1QFdwdUW8iiU81Zlaxs2g8gjGnZI
eshu+6z3QvvgWVI95oJNos7XeV82hhstiVoiiNDBAU0yWTt6YjyIbjorfOL5f7sc//plJ5diIh/0
qfdtcQRjKa9Me2lQV3dU3fgoXJuVSCK9g1rQwmILjWmR7wdr/UC6t7E38fuAgpA4U2SvMo1xpjP3
iYnq3Kp74+DVvtpJmrd3v335v663vzspnlTTv37pVkr8ViroNTXxwCZxHBMYPVY3dqHUGrj2nsi+
6tLOrlxb1btpzTCDcxIINUPb12coaH87+lan/Ta65fdJMIHT0xYznT378Rxreers/JbTpcuG8ggZ
XkbZPDc0lObpym2JLHr90Z83vH89+VZY/DZ2TegeAV2mOK6QNwnDdaf8NgWrvtCc3omcOdDvcitf
gnDwvHPM5uf1568xredjTgF3Js0wi2MjxnI/lyO+C34lryH6f3v9qU4cO38NcQKLkNlFuPY6i+Nk
pNkVkEC2o1iv70uIvcdiTbaYDjHhsLjokdeU1bFcp2Hvp+uNkPNPjWkc2JW6DkT/pWpde1/n5rhl
JSZnPvpPndGvy/ivX3hCYUKAUFe9OxdHUxRqsz0udq5f93sJ/HC0AAIuZ3zKyEIPysiD9XaP9qXA
uqkNSALQUxZv2ofIC7yDJRSO3LNh3jSArFcWpk0Xeh/QfW69Pizpyty8/lb/7rudFJllP+eD9J3q
uCaqjIrAARdTxXSoGu8MTeenQcifbwVT+udTAxQglTbw5hEBpsQsxmrDrKJh7MhGXUFG4gKHbe+B
HkCNtH/pLsauLS+n0iDsVo3Grd+hpsq6zHlbC85mLZvEx6FK7WPaZIQNFwvwLeqaKFlhVVqwsXdK
1Vg9ZAbwbD8aOyGXqKXrtyuTxNxPw1pdgd+3FyTXFXGDZ3Xc0Xe8slO7DXuiE+Mxxb4W+61rMx39
/Zx21j/iwP5ngqACfv4qCqLkCkRl9ZF2vh7VTY6tgIunqd4s3v71D/o3Ow+V5/Mx2o4kh2BRvG6v
6PfojfR4Yq+Ohmq8gd35cU66T1g9VfFseW2INfRy5kOfcEx/Pd3JjttoyYgfhF0fRe6OKnSdwnaj
GXCDSiibvpeTT4aHX0jPxW1kESRtNEZwIB+NCrF1laMf14G8szM41d/+nJMtGEJJU6+1w8vGZurN
vIqJ6Ig+L4/L4nj0hezLyk8l8oHN1nWs551mCIEgslXHieyqcz9jW/wvTf+T3XiqHJa7btRH6BH5
sTKxuhWIdKMuTT601sxteyuIFn3gEj2TrLJCxjn4PmlRr0+I7e2/NP7JzgycZmuUufLoz5MXGZRn
cVrL9qqCi8pFFe+o18d5eSdBVfJ83uGzzcrCXes4Fao89IvrctgjZ9GN9v71EbYZ/NKTnGyvnQyC
FcMCcRTDWMQJdLK4EHgkt44xXkBygDoNpeXj64P93To6FbGNpOquZbumR1X11n4RrriVwtM4eNh1
hOH2OKpb2YVmNz/GERqDq4rqzEr6yUF+4UlP5bIeFfuytIN2yPOsuuwb4Aa99tdPCy4O141hVDvH
ooiPtMzpDkljpsRUGoj7Qupz5wvt7q4NB158GltzHtxUS5JYcecs4zF35nKv2VV6tMrcaCIaOM0X
QZT6I6ZWzSEYdXAUjXgXONdVCyMit4k4Dy16d2/bwQ2Gw+uvFwb033zN05NHFWMFFl4dUX8u3yDt
4gQIZ2W5pNWlBXt4HVUfit6VXjh2Ul7JVPeLeBgTBafLDmhK+CAmO+E2nUsHR1zjqMTkywekN3Ly
xbWSnSsoXRf9K8yT5KktE4PcgMwqPomlHz9l+pSi+xqgOSIy6iKOGAGjyuGsCufBq9pwqbJAHNwk
997p/tgRJhkkmNBhpTSRu6jM636clhsrkea4W0GlL+TS+1zvckNbdwQyen4I+A8Fy+UGfHCh0Rlo
+vB8wGARtGlGqvw2dXz4/tacFVc5cUsGDZ2ycsIKC/uPi90J8DGtVLsh8GrCJFuVfnK4tl3lY6H8
mymojJ3jKtuKiJZMCcihDA/CsZiJDQvwZXN3WVORIq7qdDgQteje4zlU5zxZvf7QkkL7Ohd5sDMT
zXeOGNVat60PmoDHmGa/6Qo3INID2eXOsJO8YdClglA8laYdynrsHql4Z/xwMh4vxLR67Xalb3XO
mwXzH0sb+B8BTo6jJS+ljk91WKncALLCG3eKDHMsngqAp3uyW8RbAdpx0Va02pzUBBkbOocvj9ap
8WFnNNkCnmHP+bFfeiDxCiNYbNoJkDysojIeXVhvVjg3whfRbLjirYtoSbukg9l/r11H/kBcFFx1
rdeMNJP6ascdrN4ZvjPBNMq7oY3aakjII3LGUqCEU/596a98ZUPM8m4Lhi0x1zT9Gi5I6T5qa14L
ABpbbEyogH6jNxnl41zmFSjRmtvGjj457evMTLXyGKjMeiwWdzpavug+YB5ePBnCdb+WsIV6rDnq
Bc+2QXe/4hW0Ev9mu2pAzG2q9NbNraqNjEarM9Aen/u8SQrMHfKS8iE16yrFLNoU+pEEmraJLGPQ
94kUFcq3qTcvhIbbxz6fuxUotXfhc8AfetP/H/bOZDluJMui/9LrRhrgmM26ewHEyJkiRVHawKgJ
cMc8D1/fJ5hZWVS0gmFV616kWZoyRRCTw997955rz74Z4O+AOiAriSTWIWWXflyi9/dWx3sfFL2O
VM+T2EN6SxPxSnbCAkg2F9lqrGxnRcgowpjG9y/tpuxXdF2itUHrsAvI7qADoihOgyhWy2d/tus6
BMBGdqqIpu6hrsCkBrY1a1jz+orpomclW2sayYqwEr+7jw2e67CPPB72rIt/EiFZdYFlj4e+qaHs
dVOmsQ3kbal3mm/km6mtK3U7dobz0CVT/0xqadWtNafkOeTRiVf2ZLIZcnRT3bdJIrOgzR0ya3jX
6sDNGvch6qvip2a2zjfvkHiySubB/lGDMpahUfeI7Ia6Hz4qrRVIJ1CTfO2GtktCuzWLH2VsqY+y
bDMknLRce/gGDMYDhoGzEdRGX7zUYAhuesMUn+ap7zcCMPij08iqDVoEXPvOK6NqHdlaZIQR0g6v
9dbxhNsiqGBa/pxiu8IV5NmBl9jVRZzN02Nn5PQYJ5XXL8Rt0VdNcpScO1HmapOOiZnB4/DMz0Pb
T8maSdbFmOvJvkYXSqNZGXW185AjH9hKatp1VuaKMOqN5WvqN1W3m1uyWdYiVtpV1C4gKFgU8g9R
nU2sml31mVn8nF/oVaRfy95c9nWfdKA4IWE9Wa3ixvf+7F0ZUPi7ddrU6L40pEpk28obo+b15UbW
O7seJycYbbCFoZ8iSTEyd1nNucxYKEAc7obZInWmmXz/h13qMlqTbal/y2N6lwH1up3uC3/qv9ZU
BMXGq1g8gwrtTR46NP6uZ7/sUC44DfPjtKsUaA034WN50GGOWmV91v0ufxmykdU2a4WZB35eyypw
0pTnuR2GiGSdnDUzlLVPGq2eJPYV6C/ew/c/gSc2TMeK8Ho0e7rMDfvTbm43dmHG+wyxQlAuZrR6
/xCHPeZv9hHuUS0w9XmbI/Eod/QgG2Y9s7mL1Tyf0bYfKTD+3vAf5mVvGw1yEaW/uGR8TfmrMiBl
VOPTV+7teGYcUrYPmZ2Nm0UgcaTtgFghIlmhb9ga+qVMNqmBHt6zeyNQVok6m6/gxlqUfKoG19hq
ossRabRyp2wX7Uil+MqO6XJRW157ozfK+je36MfJjRPt7kh2S7ZT/aiumMmQ/600uVLCGjZymY11
G5eHt81v9zXb0G1GUMOVUQ3izN759101AA2/XkiXbVyeerXc2bPSb6F4RNfTWKlnrdYWAp7zdoVe
Ot4Rc5Vs1RLPZ2pFcWJHfYzQn905QyFpyV1EqON3dKDAfCT6dCNxx+qqN3MHDUzcR3Uw1Pn4sbOt
9qWjXKEf2c+DvnWq1EQc7beEVLjLlK8h9UrmThYiIUTYQ/1E5c/4xXDsASJKm8WPWpbHFPZJVvpr
eAPOZ62bBqLx0HVRpJsRC4hVnKMUnrquRzVJYVWqZHFFVNJPgl1PcmgUVVm37olFJNejjmzqVAHM
PoBzXHxPWlWeczWfer2PqpWlIdzDMakf/MLJPzvxNK8ZTyDHr1T1LznM/n7/jg0cDbzupvZaxc5N
hIgR821eGGxkNfl9Mmf3zOtx4kSODbuxu0iMn1W6k4NpXcUMTRmmHDRBgIfPLIVHPK1/nsnRQlUU
i6Nl5pTtTHtJNs2IsCmTJn1vYPfwQvn8hJOt5ruiIJ6r6kt/P3qLgu4joh/vL5VHRp1//gpHi5kL
fMIf6FDxlnXlvormeSv8IrlDCynv67hjPkpD92NhAJDH6Wlfqzq375c6rcMZr9auirL8THF04rU8
tn4VTSx5MLuU7ER9CbxMZwyo22i2s1ILjbxUa9ef/xKCoMb4fRLSqdt7tPbQDXOhPsXlrvdMgMpO
7IXoG7W1CYf7w/vX9tQhjloQ3QztamrMQ5NRiU1NcBCbnXSAAYJX5v1DnPjSeUdvejX7KPNpctNV
nERgyraEDNwZZ0RxJ3oo3tG77EUjvQDXKXZ1bTchWo/Hssn9yzZDajkCBj3zGpxYro6Nm8UwegX0
n2KHNXlZ650+3mSxdo0vaLnKSfMJR2RcodPbbHGG6K8Ys5MPwJEj6+8n/xizVpDBYCRtUe5IZaif
Uk9yQo6mqEy0zFqeJSrEJDB0FVP0jrHEFZ5FJV6EFINKGNVaetVlTYvoNJLpT3QT5VOJYsODe0DW
PULYIa3Z0B0Kam1mLV6KjBXftOtyO8Mzv6vyaXh2Uf+nwcjIfS9IG2bK7lpJBN2d7eZWT1tqM1er
SWsXyIrvjbSqGJxbDbSyqWuHexn16VMx50ydrKIulzM35MSLeIxr9LuRaRaK9F1U0gTJkKxvqrZb
rkzse8S8pOq5Toiee/8R/v3YBmf6r5sASN5mVXqV3BFH9sM0u/sDH47yRd1k2mBsW2/MvlgxFrX3
D3dqzT3mFuuOIkfGY0RV9MmV4fX9vV7mSH8OSgdXyGrTt4m/yfz0JVpc7RkRiB70fK3v3j/+iUXB
Ofz5mylVSgJRRTZDurMI9wr1zMlXBmGaqEgyeWYgc+oQR0tbw8jFm4Yi2TGK6/eRFDoxArK85FjL
6v2zOPWEHC1tC7nHedVr8a4zc1zrY40zrrbTq6oxqv1UYxOoibz69v7BTp3P0SJXHELPZp/AU2rH
NvRG3dmTiOuT16676/cPcWKlO4YTJi5gExQL6S6n4XRnLJUWeIWJpAtb0jbqcBi9f5zXuJfflCb/
Bzze1fakNWyPjMgpLlU1m2HrlNHKQIeyKTRTu+69Nr1o9f7W4MW/c508X7tGWT31hTBeypEgaD0x
fhSUGEFRYsn0Ov0xHlWxGwJHi6pdltRtkMTpp0VKZ7N0WXwokgnS00DnzH2cbrSm2yblQURV5fZ6
QI1N32NIb3EhfFO0YKlwsU4qDPW7ocTKpbtJHfQlG6DJSfL7gtu7jtKGzzEGg8u0Jym3bQWAaif6
4nay3rjUoGcetFOv63G2Z5ehyfN0QRXgVZT7yNxVgDnLCR3y31ZI0Lxt0gh912hjtBnqTPsct3Uf
mnmmn6n3Tjzr9tH0qhwQLC+mEe/a3I0xoSzFwyLwXIpeN/BHYBcMsKAOP95/Qo4iAf7+LNlH66Fb
w//r5jTeAfrXr10H3o0ZFcuuaptmP+J+3XYEfVI1toIsoSEnNZyeYC4QO0bSwcA8lR/9RPPDNk8b
DEKNvrHGCdFibi1fHEYthxGhWtkiEyvKcPRJeGnOvEanLtXRZtIf8Ae7so937jS1a1MUesBCNONm
IhBdpvJ+yWhwvH+hTj4Zh+XizUo6H+BBeVXHO5FTi1vm3G71rJu/usM8XEoSnC4GJyUCIUuShzHN
S9Rgql3VUp472xObL/tonVWpL6Wmd5ztQSZG/qMW5hI+2JnzO0wEfrNUHGdC1G3jD2CSyHk2oHku
wpC7chmbNW5mvF7T5F5W2iSQmi1q39g1nkDwQ2dKrMM1/N2xj5ZcnQQGqChsY3Q7Q9LQT8WKZAoJ
x1Q0Z87vxJJrH20uaTopa5lxPrjzLJ7NSEzXSN6+tR6I95Deybl+0yvk5HfncjRx8WYyxMDeJrvU
RfxR+9N8b45Lfjk2XbcSZSS2HsD1zZihkiTXTt4Xoseh7Ei2fE6lGGPQ20c0q83rIXbNi9kWxap1
nXM5ZCeutXUkFEBsbHazx+c6awp1HwnawcYiMkYmtvH0/rN06hBHS5icvbLHqyl3Ha7y7WtOQwLC
5NbqrXOI2MOP+s1VPmi+376NLXwCKAqSQ7SqvXBHAx2OlvobMp993HNSkDdl9GtmRtWZb+mpkzpa
bBDB1kvldXLH7cPMNYn0gke2DS0krmd2UifEN451OPabNQZ5cDxYmU+HytUSMrrrfDv4jbjLmqYK
51gzVzM+xweOW+8Zsic7MeHFsmNvQX9c9KvJMnBbupMVLpBoVhZpZSFNhG7VNNO58unEi3TQ6L/9
HXu/xmEjNUn5hF3TH+00nJU7b0qHKY+Le3H7/kN06jhHe77IqTXhxqzfjTHbDNNzoPGlj0qZdlqY
5NiG3z/Oqft6tPb44N7KqrYl3dt+2WfDpAIt8rV1M2b5mbXnxMp9HExTMg3ssJaVu2EYo/XS+dZ1
Vxfz+t87gaMFB9M/Ku3cL3YN3uEAPpK9jgRfCG9mav9vHeI4lSity87E51vsVBEzU4LqcAO+9xYZ
73jm83riLhzHjsQ+MTLNnHESie/dVikOTL9slrthyM/dhRMP1LHTSEtImiNAmyCiOuqeokivEGKn
xt7R2ypACtrt379YJ3Ylx6A1fvVm6lNT7dBZPmDsvolV6wQGZO7VUEWAMKxz6LNTF+3w52+WC5It
xmVEHL0jFBU4dEEiqnJrgy5C4p95dE8JCI7JlF0sis6rBrVTCh0fPMzoQp+kRqxyQSDU2KKRP4xs
BO2FtUwNHLtEQlw0ObZXAmvO7stP3byj1cBLbNoCBWV0UtbVFIy+1wEasQ3jSwQ6owJKoJr9ICLM
7hAPX/K2NL7YfVuVmI4t81s3a+OFn9rw7VNqDqRxGWUE6Us0UN6/669P6m++SMfeoFKTNuU9ml2z
r4MU//nDbPXM7slfFE3arIGoWCHSQ0S9TumFrTlDBej0fuPH/RhYmW2vkG7NsFe5jSPwdqa9bv2p
jw1v29lQaIY8mtZoLxdAGGO8VrECaZEml83YXtVD3gZli02jJ7VUZ1p4Ncyx88lJvGGbx2a66ePm
kjtYb4dOw7coY3Ez6e3KaM6tESe+yAe99tuHMQNbIiqDB4X5v9grY6JO8RW6W72hWFzET205BJw3
uCbfv+LEp/Kjf3fJj1Y+lJpJ6k2J2o2LryN47kvvUtZE8UIGSTFJTnp/cFZljh9WUBKuDVkOPY17
+ntr05ZyRfmIJAVDKdtMyZcWhMFU8UUdFZiDxjZ98iBZiYStbYYGcg22Z65tiG92/JJnYF9wW2jR
tku9di8kdUGAd2n6ngwR8JaEr/adXWvDLbIm8yEzDYh/UJS+J3WRGETrDhl5ya10rkfG0DLAJdEn
IfzM6Db3NbtcDZo/foDj4gyruHLKfqPF35iSFiWOiEjcFB0gDUbsKTMI+IUXwJ8qtfKXrsaRD652
5c46CnXJ+HBaA+aJk2D23GzXLxNTQc3VlmyFYzV111GLNSnwAOz+cGjkrCYC4iA2Tmb7uRl0+eJ1
HkJKrW78g0fZhtsBLTV60Y1+esLC9qFzkvHCnpmvtoZ/W8UD1qoFVG5gNQnYjGEmvD2cSCW7KjF3
61BWEmsIInAi1Zrzk9/7LDOuIhVHdgh/OOpXiGSajVOXyYtwm5a5ZqSQ6tlY/JO1WVjGs93V4iID
17tOEq+tt3pe0KoAN4v/PR3Hxgi9Kqp3psbpyJG0idDj05XckZ5oAgGLeoW73iymH6VedcMHlJP1
B+WqgVG550N1QOTif6ujNjPDxfazXaxbZrkqDCfCoFLNOdQDM27Gm87Xsu8FqNPnbKYKDTQHkhAE
KEs9kXaHkX0EDPFplInthhMZUtGqx9T+scO1o8Jhiauvqp95VZY0Az3QxPOwNyZl9oHOND1Ek1CL
DRKdnkd6EZBssKYVWcADOT7PhlHGGMkG72MlIvlTQ/okt7jB8nTl5m20m7pCgTZqCsby1owMI7BG
Ux3ISHYEoyXuepJF0hksjdkUaJh6WasNFYmNvbjIrWmbjgSsmOZgijVR15YV2okrr0ciWw0qtVG/
H+NkcQnBxWslhZ98jE3YT9eeUWCP0KtJN/fDsuhGkMKJKdYlFjR/X7da8VV2lkMkXd/5X0bX30Qe
fe8QW9R85/nzjH8t893tgNvbBBZijaFyiN/FO5a1VyPQ8HRDV6v+PA8yfmn1RW60IVOHLlaiQuG0
un8xME4rw5rQunU1Mga9GKUBp96k03GPD67ydmzvmHx54Iaydd+AswlYva2vPklRH7WoxZjJW+Fe
KGFAZU2LQid+DH4YiVV2/xz19XDJyBE6g/AaW4VMk/yHWLYakJSKeSijbb9RH+g0l9tCafa3wZmr
Fc+Clgd9lC/0+tJafuyLyP1e9nbKR1sR0hxOftseckaLEpV0zaRg0/nVErNqR9V1PE4y3Zha1t7H
NsFRoUffww6X1Ccgt/GaHuoEVoc4KJPFRkvRj+mjhoUOq1Ur8o9IomGiTmnifQUXSaWZQt1asCoc
9Dk4LO3bxTuI+Mt0cLKVcrtoi1iuSdaaH9nLpqaZeJPlE5CPiRVEYplcDJaaatBwl2QtcjK4M9p6
NrXKWGUmroF1uXiwKfSoesQyg9x70N2r1BwJ+038vPs+DOQ3QQ1zl80sfZ0xjzEyBLEs+FoLSAQv
EIqnwe8G+uRmN14PVgumnZ/nhWKK4l0TtUpc9P1SWWtOHdlglTTZd98fxn6Vj0ZPzERuf8atr7N0
pd3MFaqHwdubFvqoIIcjhguz84bLaSGgOECcY9/qxDjGgd904z6HPgNBxZf2PW99jYQw8WsF6Mnv
Z7LqvDEsF1hs25gu/lfbHq69vH6KdXLpVgYBq5eT0OIfOX+fJwExT0DggLy1ctf8FiWxBphJVRWG
WEfY+xh5vbsxE9apNTGaTGBBIbn31dRCWCr1Q9dzylwrcGo+qACi+oE8eOg6L1FLDjPwbBUze88N
ow7ozujP0QzreNfl0W0tTfc2NwfjUZZMG2EbJWVQi8rhUVSYaoFagXNHe1VYVxnTNh70aozuJj2z
rcDqKuOzW/p9ubZbpEZoqerbNhIdOdbzRwSLB9mEr4pHLV00ha4yab9nk1POIRHuJrSoPs2/ZH7G
L1cSgGYQLmw1F3QYc3jbPLKruSq1MZikp4P97NL+A4q08UNCgNcXAvHaeet1pibWTmo3HRlPkvxo
NZA5FfBJ1xlPlbG+K7gERABmxVcshcPjUhb5TQUqBl+pHi9VUBRjLVeTFmlD6PDg7OCnzXDP0nKM
Q92dEpAqspfmtsKQ9i3h3f3MxgAmUY7euEJm10YHX2rcLAe9bgqRz4/8DsGFG+2tvqDZx0S3v2Ku
bQcIuUycwkILEKxdyaGpgH3Zov3wn/7Ag8GuwdsOhco/odfhV4MFVn16f0N0Ygf22uJ9Uw6oiFUS
TIS/hUXTBoRxfbPGrL31Wbv2eQwVp/X40pBt7Z/pV5yoP47zP1k6pyI5HJDvUXWfIgT+SZ3r7N1M
fnv/lE7pw19NQG/OadRBh8K28bfuQFesME1i3/Mk3TjSaL92jssAuhuyVZW3zU4iN1wRuDB9PXPw
E/tLcbS/1FGJOhpdvO1gjI+xbejhPCSYWTDjhiLWh5UYbLkGaSgDwaq8h7uoX471iMPXSouVSaTO
JtWHl/d/nRO39zXS4c2lmBZR5dUwOlt9LPnsxIOzaZaivfEJBSVFj5TgSJekHLJJOXPEE0XXccY7
n80uJeAeo4Sm0ieBT2hl5hN7DhasPar9cyj5E8/RMS8agCZpxeA3tnA/inWSieyaveWwqoRM79+/
eKcOcTjFNxdvySKIepXrbUmWofviO7fZNCNxJdf8TKV86giHP39zhFblhqkxPNo6nvaxU6Z5pzKD
DHt7PhemdOp2HB7TN0eAB5AxM7MYAMharEeIDpflVBobXKHl1ui9cyEhJxoYr9qdN8eJiJ9uqwQY
XpwmzxSxewitaI3z5Hsty3mfOp17xqn12q79TQX32nV4cyinyRodUX6yi3ocm3WZxXeu3wy3TJqc
YOlaZ2c6PerUVhXXeNDMsGxiwt+TZFqZfDye/Mz/CZ+PPYvs0qshmownlY8mHh9zXAkqo7UXo16w
oNCC6AargSbaWYtMOncmoNuNdJm1OvSlUawV7n7UVBN2s5WvNaaQm9ogbpbkg+w2hmy6Nd0qvY4g
K4dtP49Xg1ZN68TV832eQfgbM9gafEKXdTEqYjSQqq/cHqkElShkq6WdzzxopyZRr3/+5qLVcaaQ
0GXatnaKdm+wz1xDJkvAwfbtyoqIfoMKh9E2TbWLVnb6h8Qw2JB5yTl2z1Fs799Dw9fV+s1vkIq4
Fk2UR9thbH0TouOS3TIlNAHP4abYuoZTixXOe99Abdi2L4MY8pUzOf3WgzVKBTGnxmpUtn3jK/rT
Z1owJ5Zr/XiykcRtZxFetmuy2tgWkm8SWk6x+rdWEHH00/vU0Pwp4u2zcQmEZQb0zDbnbkMRfE7m
8Prh/M3rcJyW0GPwTcxkSXfwJPwVN3XeVDENdrBJMUEB6HNLtYx4a+tlXRZR/Jk8ngbYHUhbIZb5
IhMUdpHXxNtlBAuRt350HZEIuqFZgScz9u9KK8vu06781ti+3Lx/ZU6NvF6Fr28eh6SM4qLPmPcs
0ULSB7K9MAclufnThr107l1jOt8mrzavstmyd75kNCOkDqGPvfGdaUCgRCLLqxdZ/oOV2HYgWt84
E4BxYtkUR0u/FwOAXoBD7yKvcu99B/YiCSwyFP6Cv61xrTMt7BPL5qt++81VSGM9T2NHuNvEn++I
XCq3KcEoAfS3KOAmwg/B1fD+FT91SkdfgtwbIDSXItrqzTRczejCQmrFcSM8Hd8hZo8/L93/wy7e
wC7gxr25+AeQ1l//8eYl//Hf//HQN7Lg395SLl7/yj8wF+YfvqcTCO94BD/AYeCeUNB2//0fmu39
obsGlazJ3SdZ6mA0/Atz4QC5OLAvPPawcKrsN+wq448/45EOdAzSHRhY/89//aIy/JMv9nvZKZ2I
X3qkoKtIqcCSDPrfhJwBtu7XzUMsROMo4PkYsySg40osUCM9AUAzICnXSzaekVU0N/SI9iLC7U+5
U0yXdhyNAru2UtHOUkb8RMO1oOko22IJUitLBWxOrEH4pA7/Kpy6WCu7kxs1JDleg5EdMPB7Q4YA
mtUXpS3IV3L6WebWc1sm3pab69MqGu38cnY98WJNPbp0m5iAPjAXN+mDVDQkOlKACXFo3xwGQwr7
TlDIvrrFAKOX4VxRKa5VOTUQ6g8emFK2sQqUoBe6okiAnb6QEeWGmddYX71hwPc1lgu4jN5x0mof
ty6LwqDPWY2Bu1jSe+raBXJDbM/52vNa6J9mqfwRoqBDCcziD3fa85KnQhvHZaM3XT6FRjL591Y8
RT+h5sYfI3tsPzZmyekgJjM/NX2cfBCTmHArdX2+7k2R46l/Bd+QQ1TcqoIJGO06mFyorPIEyQ9y
TW9fxe70QitdfUK05XyRsqj6cFDJ5ISa7wCfLg3ydFeVTxTqKj1weYwDocdfRnHHhir6MB74PWXc
ZwdBU5o95q+AH72V/SNdLbA/JnFdN/UrDMjsPP9ZHghBGewxQLfxkG+rSkcNUhxoQjH1MNOyA2Oo
GTKZB6i3NQD3GOOmNa0+h1BUGslLKF9RRa0fgy3COdk8eK8wI9rhxUv0ijgS6qBjibMD+ijGt/JT
vQKR6lc4Uv0KSlKv0CQ6hgCUXOhkmF5ewUrzgbEE3ekwUR0gKqCdBcKkhpHhFwYk4EyeWckfgG/l
c/YKb5pnmVfh4sRaB57tAHhyXmFPUVaUTtC+QqAW0wIIpb/CoXiPAEVFDQCiVfEKkFo6mIuXCTY8
DzCuoZKXwug1eRHLcvqZe9ak7SvNjenmICnJ7+OsqpgaOJl/P78CrATJHKve0prnKUMld2FYma72
DvE/D93QlxFbt0mfxEdQbnb9FUyDoy4JAAJ8X42D96mwbEDerqTRwNyLreeubrToASNl3IW9BiIR
dHLmloHMQFZ90Byk1AoLVuHVIW0HYHKJLeKbIWJ8H5BZGGP1azO8WoWhTHU1inG8Nkrh9qtR16HL
tXFHZwfHPooC6OZLdxdh93MgOQhE+kpvGQGgfZgAKzlQuNNQtkoVGyLHUQAUszL6iyG24WHpGv3h
IM0La6KBa4PrRkI+XLUlnJgw0jBUhkVSKrW2RVXRzHQgj/ELOvq9USb1g/L1NFnXqWV3kFWm9tFp
Y82Fmdb534vRscyV8lPtBYNZeutLou5JbuNecDGV+WLR0f8yVngRiY+IxxuXgp0eVZRMj9XiyzzU
a6x89BPdRQuqWA3aKplK1JiVqKvPELSXGil063xGmUxrubbt+YXqNHrWhRn/QHNa/qTX1ZMUqGyC
AgQRdCREdNSz7M1xWgSt7yZXIDia5tIzo/S7rZsFV49N3C0YF/q1U+zkzk1t0Z0GlrDAFmIu4321
C8ZFoRm73gzhJMvUPibF/r72HQSivjJQEDPAqgsUYAkG4LJrhBdqDEIfq4lad02s9WXaHbDTw+Cm
y6EBZdvbdpEZfVIZuweXjtvu/cXP+jUD1PzGFmXVfEVxQnMRoi9x7n4MxTdIyHXO17WVuhdj2jcu
85Zy0NYsbqFkCWSwvTTNF8ot/l/PamotnEmllevZHq8x34J2Uy0dugm3Gvp0j7Zn2E9R9YWR2QAJ
u5h0KHjsYoKsnuXXaPDh/urK9qegHNGWricvH/LQL4RZkaxUz/XWaxp6wuDk6k+iLcsfg1Ms34tZ
028RB4NHa1Xj0JzNhMWTP7WawhJJfgDGEtm2AQlohH6kxCwWQSZb46c92ozd+nxkABtxu+7BJ9tf
ZBbNa9ADF5lbeCFZrXT6E5XPm3GeHAIYEP09Wp2cZdCTXfEg+IHDTp/wk4AEKPuvsncEVuJc87/K
saMFGFmJgBIp6T8E2MB5N8mxj7RglrW3Jy/HsIIBSfDT0Lk2elLczfGKfoV7HeVJjBu4yfsHoZnC
DSJlxf0WE1f+7ESc3x7vuA8rYe6SLSZNychHG7H5d+6gbHqUQ/KoYSP7NOA2gPBfsA0Aq8hk+N5S
vR5o+Vx9iAusL9hFjISW6eDYfOPKvCKTjn3zX6FV/7+Z/GUzSfvnNDrt7qV5ifuX+dfNJH/lH5tJ
6w+ik3zkKARuOA7//L2ZdMQfDsJKeJts6cD8HGrHfzDTDP8P4RsWO0rrr//4T2aacP9wdMck6ooN
pecjMvlX9pOHZtY/C1SEaZDXgPWahLzZjgeR9dfdJNswT4zgP9dmnD0UQAYCh5ePKXvs/kvl9j+O
RLSkbpi0kl87R2+qKmtIHUOzVEqwzzzfVL1u3wGZseh4MBZ+cw/Y6sxxWbyFmP3upMjmE8LhCtrs
GX49KQjBfSc6TgrF+12CJTbUDPtD3URnul2/Vm1/npJJ4rSgfnBcruGvxyHcFgRa6qt1Ook2Y6zD
a1qIxLhEXogTVCGmf//Efq1I/zogIZkUJzb4zWNv4cDsVhL6hTSwaLJbv/S+gK5orokGsTaEy2uB
nbTtue6U9+qn/eUh8eDSc8880lvI1D1+SIhsqzW/NZM1cCL3ToNT96Oo5giZEOpTk7n9wzBV4818
aNOZXVvtKEyyiwlb8k3k9vbKbjDY21Waf/IN2W4U8/aLARz33UKWUWjlIDCSuW/2PhuTnRE77oNi
3ByUxgQ/vm0JJ15yWg1BXlIQV0PmXThTmX7O0Iiuobr7GZyvomzDJq26lT7Q0ArmbDKeI4hmiANS
9zNgv3ybwNiwgnZstVsCcLxvkR5ZXyxuHZFLC7bbvEmxLXV9N1/xqexe3DL7nqSDCikWb4bWBTki
fGIUUBSg+DU7xfVwXSZeNt0xBoyXfNDgBpFWgoNeap8MK/FubLce10YOWs1x+loe1BPTU8GmdAsX
Vd6mo0fyEXlUewtRxs7W8xe9rMUuqg8rP1CK+El3SuOloW31UFHHACEgP6sHgzp/g5hcslscvWyz
2GO/1SwYEEGWk76iOT2DY1/i3w8zNii3ttLrjpnjlDFt8fUwAitylRD5oWiC6umKL1zzjJAl/cB+
dnx0k8rYe7OyV0JjJ8dmXHwFnY9cTOoF+ZZEmqyWSGpXZNZ7sPp0O2hGr/8WO7MWwBw2HjWzOjRo
ysiW4dzl6sopUX0NeRbtG2aEa7HA24kav71IkDXdqqyJ77qsjvaGCxiJfCQTFmGuawwa8yyDzT7b
mxTtt0NfbIpCmYnhAshu9zDndu2ASC1GI4Dx6150yk4+xwSnGsHiUQUvQ+Yg4k/huC66eQErvXgR
cQtLtuyU+MYnm/1bmrf9bozQBQcJNpEgE423M6RUKmCoOq+pBI2VlZfDVi/lLeE6C62apf9+oCBe
5JOPVkx3RgSIptkYHzq9a370ut5eqih2UCZycRcbyq5sF6K6dJgTQ1DU7L0qoRjRZ139XDtDvHcG
ZSLBgKHa+1rirkySXYGnAwAZcrmszHkY4aMY9lM3DuUdo190M3GRhlFZRZ+8blHU7griipXrFzT6
0yeb4ZcX1HX2ZdYOCRZExNHD9n50RsEmv5Dus1E6xsp2uvlR+nn8oRhsB2qt5X+MaAUAgHa8LRu/
+MKHgnaN1smbIO8Z+kdzSQ5Rb1V0YxgkhhPMQY5JEtn6imls9F3KOLmd7EKFy+ymlz6pvfcQFdtn
Kjq3g5tS1dmasJmi/aYlZH6uxeznatcVs15uxmIAGu+ya+nI3EwO3tombc16y3C9roFxOFN+P+hC
JasauLP+vfCzMduYwyEjqFhqr9hGNs7MwPTNsrxOqI53qdn6/8vemS05jmNb9oeKZRxAgnylRM3y
OTzc/YUWHgPnCeD89Xcp67ZZZnRZllU/dz1mhQVDEggcnLP32vmXonAcK0yW0vyhqVHlbiE6aImS
zDJbZCaQUq4cKXzfK6kf/iZeevGxdobXb2c6LXKHgW3ot0ZciOnkZS14QSzADyaESpmblrunWuVG
puA6TFsy6Iz8UEMcqr6hGhhesrERxdalFpORK2xxBVwG9JleajWdUneKm1ONVfkrRZwY95bnzN+q
0Xa9kOa7i+Hf1vP3waT5wlxaO6+QcQN5KmTa/6pavTxbS5U6LzmplO6GSz4McVnZa3pUhlGIbSUr
CIJpDvSGqAynfEII54dGRrocrqy9yaiTCYowNrHuLy5OTnQRBJUoTTTq0CtcUmOcbFQgIVo30ymh
1dQhv9oQcRG/OmNG2F+V579EuqybsU2Bl3YBzE6W08wfbH0ZChxKe+6SJ8X9gbSrwDwbg8d+wfdx
NEbjJ+SK8UIkTfvQ09zC5ThwyyMq4ICyAMnGMj4XLK+mNzckswAL5Xl7a6YE79PgRQ/6HlbGIa4r
v+VZvrkjMWbfJt7JljN5ejXs8DoW1j0c1tfh9h2t6Z4TCMqoOpNzcvZS41i18lzO5es0dW9uQwT1
HC/f3c765oxdmPdib6nxYnntF99Mxy+cQ/tu8Q6mR/6mp5hsI2yASj5BYoltwOBJMhybutmvTNbD
0VtfC5LWyIAhQLCV67cyU5emKK6ckvs+UL9Qu+4bR9wL0W6rsn1uuvKxdoKacBixnzxnn9FJ+xjY
G8IqvXUaJEN6JFJhUWtxN9bxr1RMLxCa7qXFIglqkvvgGEpbRU0afFWQtMhzXEg7I1Fol2j96Les
o3E9SLPD8tTt46WjyZan32cTseWwhEnwk3g4jJlusE3X8pW7aR+WLlZNUs7oB0AHApcG9qe+uO78
nnny4AgCgGDNOw37bmFFJSk/ou+/qZF/8Wpd0mK5x418Uqm+mZwt6s125U90O02iu8zlfa8nCFKm
d5c0Nue+M1xd4dvPQqqI7Nd9N84vZA4WRPyo5tr58YFWGOvIrg7gUXZLC69Jlss7jKAWyVl5mqY+
EpmP4I4IODZLg3QaZjQ0Dw2xHwjx2yazAYGPRsTGmpjEND6kI+mC0QrUpvFLg7h5e08QJnl6i3ow
Ui6tlk8uXesIdT+APHNGgUUlJhbzUq5DGgL8L3d4Z04CQeo271LyDOnZZS6loVnUV08Zyb4o693N
xWuu/tnV6beyKX7Ujtk9pSKJFgnGS9j2KadVNN40t5iLnoPKPy9d4tznZKTiasVtyQP48HkdyXjB
m+eYO9kbamfM/tclXn4KQtloeXjDZmhu2tF0IFZQT7iUeks+2jJv7+i3gHdHcRGaprprW3iOc2Bg
ce7b4Bg07hu3b74yvZwDmce7W2Jbt1bmnqSC/mlUQ7xrmg6mshEfgtWevtnGnF47ucoTA9aHOKsP
ixkPG0EO0rUw3GPnG82BINmjApCBTNX4cDjrD4zgxrDyrSs36Md6Bl6rgPWFgciB0Jk+it/2jnmd
fkOs4mwmRbbpoO39Ek9Ax3Sx7YfsDUmA3qmZgTcST/4MYt/Znx/1mL021vREg+8cTBpZmN2kLG4i
5SbbvrOkcUXACHjLo63W9OnzvJh3ljMenap9DJzlNGT6MoI6A/blwSUJ0nraE/54ZWS6Rr6JNqpL
zp5Qh2ae7puOfPRlIPzApUO1WL+KbDpIp3vq0viVNv2T4zp3SaEuskwfimAYdyNJrtay3jS1CJOz
Zf7umRl5ZQZKcf8Y9OqgJ9D1nbgYvK64QzDq6OLapAkR8EW+8/3sjuS0T2euCBrL0BnmaDkBEISW
4X9YontKFqvaMLi4p3UcEc+xo9dB7ERZIJzCTJ6uxsUz65d+NT9Rnpghuffb1Jiz7Y2jwZKd0pN2
kL4pPnjiBwVIv5meYQkAJyU7lLRV75assF4QKl7WnHcd5yl7YUPjJstc50l2PTwr2ua+GKwDAe/9
ZlYEYrQtVJy+HWQYtPYXQ1vHGrllZKpVhpU5LkfC6OyNoewfps+PWNwk1gaZF1ZhfG9LYRKfM3gn
cDwkyab6S9mI5zodDDxMI+PUCRadtt0ghe2vskdX3ZSSjHdCJinrpmiQBQ7++H1MmnhTj+118Cbj
lE1GhMr9tlSCN13WH7Oqt1Ln6/M6I2aEG4gcgHD0DXiDbtdO2JlQL311+3Hhr5zeke9dq5LzRnqo
Byyki1AiyQ0UK6SNftb5D3uUn3Zf7hdtnBfVfLsFwEUzknG2qUh4fL1lUva71qNt03nWustTuvbK
R+zYJeMzoxQOl9Y78vn5KF59l2ftz3LWZ+LLsBh4N+Fu5wBBh6yNxgh7wQzO+WrmgQzdShthb5f6
HI8asHNPyxsg461PbjU1SZ1FvW9WLzdJIGxzatak21odWmanWX5W69ASmzYSIeEMNzRiW6PD6Lp9
j/SjptGcAzDS5vyKZ3c+0eN1v4NyLV5Apd1pQGnIMlT1vJL/ywTLgKubxvalYpLNPav3hleTQED6
bdTHJrjlz5qGaLKxq9SKKqfxn6ESUAEk3Plu7yKrLqERTY+l+WlBfr8YxDS/0q8Ofkmk4Pt+cnCv
exXavwX0+8YnhCmI/BtCgeDu9Cn1be9bYZbzQQnnCkks3U2mX9wxZc9+EqAi+y0pq6QfeIGxoecP
VMSirCbAMC56dL3BsfbTGVe1NpdjNlgdw4vZRpyEOkWHiVXZF/JX8hN0URLtpq7b1pCzHmLfG3fe
5M53qmj6577X7j2JMdVVFcE7QLN6g9pD/IxLEIG4s3uuN17ibZKCNdoEfXNR7IJ7QTYf5ITCe1ZL
nUcmgLS7vjZo+dnlvIs71W1bBi6oydzxvs6E97qMmhAWkYIbj5dWXz0Yt2eNAm9g2KHjxzZIqm2B
w2lDTiWvExS/r9mS2mdGQ9YjzQEE6ATxFldsCtkLia+Uv7FpTt2mcONix4qV34VlkMjLAfp1ZhX+
knJQ0ZhP9idBqeXFLFYCNpFQn9NKZXR/wRQNIVptnbKupwotBu/+CeV/skcZJw+diPurGxP+UGbm
z4Gc3l0Cig55TOq/5PPs3HeB1T1Pq21sFz1RnlXWMXXXGGyw/2NUVhyh9pQnvQb80DMxjKnZNgsD
0XV4Um5162rIfO726I+7ektWlZWd6NkaBIqGSUrVhGvTZN0uF7OyCSz7VaM49ZvId1kOD0RLLstw
NUWXWdO2Y6iYo9nvofX34QIm0om6hYjOTTkRcROh+y3RUs+GddUKiP6DV/jW115Uiwhd5hy0jkWT
PFViuaAPY3MlEvNopsmILwqE5p5JHgOkxXW4bGUJic8TNAbpNZHHv55CNHXIwVT2zrLK7tL6Nkkc
mX+LaR7NqFm6IcJDs0QWaNf9AKxsZwXedBgHkhRJ0YuUswBnSp0tOdj1jkGPpAWTCwCuTr+lT+hf
HEv4oRjih26iWrLQuOPXCuZ9w8G/bjCW3Sit/FxFOxLFWc6ngkilPVf+Z7JgYH8mk3+MF8yNY99F
eT8l11zP78Jff3oZds3FAE4xOr0RQUh1Tmkb74Van3xGFgXJsKcE/g1uQoZOc7L0W5KC3N08o2sf
AT+eiHxQ17b3p/1QruU5XUSJwJFBorE4zlscIFzhfd4npgsAwczqHfHPQwQKZ0GCI15imyJ4cfVu
yPKAG4XNOK6dg3SDfN479zbTA9c1xquqZLuLsbAd+8aFOVnFNmclidR3zII94kyInGiMrcTcELru
+gkMkZXHSJBAcMfbLRbaUuKlhmpTpd6jK8RZEasa+Ti9+PcQOEDiPYGJRd6FTdA0BMuaR/ip8sKr
PHNgSmxLhcUXX6TiXrXt3ZzB90o9s98lYg5OXTBZS0gTK/+qmwrMqya/+AgT+LMlfXrrleS4er41
Rtovmv28kEsldAIp1HQqHDb6W7as9Q71OtqozDd2aZwQoUwC5H3XDE/MYL2tVMnraKLZlstURKpb
PogmEmFrjgyscCkdeN+Jcpk9Ji9dwGk9mrumog0x1pbztlR1t4tvKqGZPkE4+c4drc6FuXWpt9wq
qy1XjOHsIrfbOAR3UBIxrtvZtggbKo5NZbEwE7OISYUlD1SSpXTmovbNtItfCjhK6rM1Y9Qv7/J5
8a9ZEN/j9OY6oezx3QmM/Bgs6S0AdHR+YXGE1neDjn6BbTvQO0se297MLr4BRpZI7WA3mqgakX2Y
7xYb87EtTLWF+SqvbPH5xu18feAaU0YcBITc4ssCLZfZ0aKkSwaBe7OuW/PbSns10p6/XOiDV/f5
PC1cdPL604jj6VHQmkfmELg5uOK6iFrfio8xHz7SjAGjzu7FBAGW/zgQ6XOyTfj3pkIQGLRuXm4W
ZXSbpDLML343cFgajkeIaj0815BhztzF26hRWBDJ6J5IcOi6az7VwRF3tIWhaM1pbBKLzOUoD1pc
RZUf3xFJaiH8716XoViPS1w4m5HMpY3rKNwvtl0x6S+/2Rh5NhwXrDfsEqtw7qykNe8BUpnsSwFV
mezq/JaMhqhyWyyBfLVhq29BYSb7OVDGiTQ4HCJQDmlCNF+Kljb7CtQmblK5ifNGUCwaxmYihXy7
zI4fWu76xnLID1qtN6dIjjktx00e2iMlKJnkVDcjK0VQKGvroyJq9eD0Fk1nB0kA79ODN49wbvzK
3w0F/fqcBLZN4LfeAxCY6k4o5w6hf0lSNa47grWBBhHM9qUvrS8WfF9anykX+cal/ls6N4xrxS7B
kvAViVsOuWZO7712oHFDcIqUMOsOyjuOlfoYDHUk5vZd5v4hj50HZ/E/MNt+Ukq5lLikSCA47+9T
Mf8Q7Sp2udBVFAvJtUPrzzSZEIKSawEQlkteZ/ZHS03uA++cuq5N0V8UR/yhyi29bTEnHNIumSOv
xTGaZNIwH8AgFyci665utnx1uuWbkXcDN7Zpea5XUz+JiQZH1yewSAmOQlvb2/ftUFFmghr2Qzw4
mFuz6TzYw7Sr3Tr4Gutl/gpZnXuU4xtXUBHXocxEKFuGp4kPCxiy77M3+q8y8M7oD8pdiaWtLFxO
OJV4sGq799pbuq0dT/t2nE/EWx8oGrY0dC+LFP5Ht3COFqm55T51GOXwPKks6md/S9z9k9cS6UUH
fufmtEIys7nCoLapfVHsu3mPlSvLHieltzTAtzCqt43LWsyJspjq7Chn905mwVugzHM+uZtW2Cj7
8lPSiYO/Vi+zMP0dwpgNWvzD0LBfBtmjNoaXMW2/qHrYqMY/0FPdpYA8B9ohQTWeEp1ty9TbTbH1
s2dAoMExLp5+qI3V/bBtqPIIsEuLwxas9tbujKhJVKSbZf2ay+qwkrTtpi5A9lvqHDzv0oDCzdtb
B2dHWrsqHqFMjz6uuXnDynjwA2cXuNVrC6ErzdQ7cD18PVyNb1ebNTnhlESw1YKOheZjLP37WGE2
KLCzA3tqld2HjmkHpyXwvsSIkdyAXFcxsIrWLdpUMP4tBS1gOUnn37M539Be3cyPYVL9qJy2u5ur
QB8mu9lyapzQnrRvk+OcKlft03E6ipRTPYvnY5I427TB2i5gaNPcvfRNvediylqNnUuNQYuGwWZO
ya7mX1okzXubqy0p4RvOj21Vtw9MQ9+kwTboJxzapnep3Pqp1jSQAhMdC9CMEOf/TjYWUwGLH2PY
5NK7zFLvU2/c0PN4cJwWFyJRfGXK3Kj3d0ZQ1Be+ymvgxi99r6gyvjuTfdFZtsOg9yAmce7yodjq
ErlKXD4sPjKbdeYvofvMZSewR/zYySUBXAVevXrG53ctF7pfnOhOb2/XrrrRr0ycS5PzmKRoZNbg
A9cpBigcHhwe9EeNw2znkeOsNu6j+VIofdV+y37hX42hPROxsSWHkjDt5ljHXPsH3rFgZvAXthMx
TZzyj22ZXJwx/5j08LAkdcYIoT/Z+bpJya1+orG+UAaU2yYe+shzveswIOIxjFsDk+yDuhnnR6ew
aWsjGCDeLn/gwH8svf6qKClXs6CBYNNa49MXIyZKN+jP+IufAEAPoZLjuS01tlMasSCn9xkcvFZY
57ka6o2eoBDSdnoAbXER4LU2XjI9je7ynJbxVuY2mHws37Wjp2hwVEnoNbtpbKC0SOFt7PrMPGQp
Zl2HdcXdNvJy8eH4MVkBxfDeiOFVCbZOo0S8XWh5FvYi0aKpH+Y0cLoMv+Z0PpJbfBRNsJ3r7H1M
5SMToy+2W/t03oeP0hnPa+EHR2YRL4Jdq2U2yIwTc0n6uYzLKR0xtubewxLkh8SP2S4Z9lhZkG5V
HOykpZ4ml6aCPQXQz7P53Anr6BbVLQjyi78a99KmTm6MNUGLJZ6HrNabGAucSMrrNFY/c+CQc2fv
29m4D7z0W4Aia0Pf5RgLLn63q1zDR5+M5p67ydYxi7Nbpuc4mJ8Kr3saTIZ5qatPdavvOP8+mgxy
tGf5X8oknfeV3VM/SQDpTAVJR6zvpSouCjPfPjbWr0yww6maz9gg7zFhr9wrYvOCSTx7thLu4Qa5
CXfrylRu8hvy/pbRHp7XrHop8mnepMQZRIVpJAueOsW1i6jPowwQ1FtmsVwmy0QNFKx3rYIL52ve
C96P8qiXTu6TWfiYUJ320HfS+rLc5oLk3tCht/x+CaXdkw8xo/yxh5qGj69gOU+Us28GHMaVRRes
58x0rCt6qH5T9Lrsdg1s88hS6lYC+d6OQTJD5K68JaCU6XMFTvWzcOz8oVw6uj5FsHQkScTmdsgy
+2lcMvfBkSnm1SULEuiehflzHAM6MdhmBjaiOMs3SQzUsjPTzzKdY3WIM6Ly0PInw7sxdQsn5NRM
DyDwyXOeA3/gsCJ/ADR79gmYBGh8VavHjunhoSls+exkwfqVzFBAKcT93BlBZyHaLbkxB1mybvUo
TKKcyvmB1qHzHhup+THRST6gqEJX5eKFwltvxpucMVwZZQn5MZXsq10ss+mp45eJbgGzUdxqiiqb
M6zWSfYt6CTGGr0OODn6ecNU3aEeh4ns5T1K4WF2dowTUAE3cfCEwxzAvKm5N5YUF1nYG7azs+iS
sLGP01WMNkbxxfX4jcgxfS3reIaOMcrT6E7+txQw4g7N2vySFIMIfR832CTK+Ys59KgaEd8lCMi2
zYJ8KuwnDgCSS9uDtuvh5N/oF1OmfxAE+iF7t7/P6B5E1lR0L0MlzCEUjR6BzBfNcVmH4lm5NFbb
KaMpQ191S+a1tZGNW28KRikmQkO+iTJhKEkD1ZXrZ81sELxDEEzH2dDlvtU9+4+5yp30u/bcNarm
BWJr6xJzKxrrrqHnvptpuz0F5lqcs97dI0x4ZDTkPKXVSh0M71xHJqqe7ezXdTRSbX+d9QyPCBt1
ZOu+BtXhcv67SUlDPVvGqKeFurUdWk2jQ7OhQyp8jRtp3EF/RdIqR4SMoQutjxN0LO/tZWJkVovk
LNQ8cXZM8e00QXER4hgf7jLtOOD7rPwcpyJ/NBv50Sm729H/0buk8Mo9tVOwMaRbYcBuONgHaM13
5iibjBWgGTYVwEtPeNmD54C4d0RyQ6N/rFYMYiMZVLXr5DTc+61ZcV3z4DIMqz3sxylYKfop37ji
S7FfhVY9ZQEivlClSGFJ23HENVazOGnMXCdRtCVe4m4F4u+lbTHuKrLUDmQhjDe5ch5T+9tKvKDw
s9utOzvrhokhHYA+WYN7oo5x4LeLsVAx9svdXIBWWFDDvlnaqg7FmKWE2E0wMPrevWYM6vg7De+u
jbXcuuB6+U6XClx03tjhP9YaxU47WLQSAntBZeonph2zX8dcJZoytt4C8N3pG+nu8AXIJ4EhKb0b
F+EffWp1VscoMkpGBFaMN6DRMBvrO/OO5Bbd7/9RVEVOQBqNijYnPDNMM561WVjj8waUZ/qaxKSW
7P7QCv1/dd5f1HkopP5GnfdTDX9V5vHH/1eZ5/n/xEgBARarhHD/FUv6vzYP3/qngyI0CDzXtzlC
bgag/6PMM/+JJk+ScRpISWop2jL+T90MfYo/xPL/6bjoztDmWTdFH87e/8LqcVOP/Ul1xZDUlMzb
CTyX/KW+hz7wzy7R1I25r6s8iTpz5VbeuOves4r/RA/8qwnZ+9dTEB8y8fcFaojfNGyK6VdDrDTT
RtU+kci9b4PsWzrLK8kdwTYrxgfDaX796Vf4N/q832RsfzyTpHcXi43vSet3B17tt3XN7Jdgkxjr
romb/ynxh/ji6vXbPI7Oda7xiPz9M3/TBP7xTB9ph4cZh//9Tj6b+iJZOC0MWuLZVytIewKmkzUM
SCr/14v3F8vOn9WH/+4bpZPnmUSHCxbRTTX4J6Gj1biZTPyedvSsp9emBofgJGZ5N5GUw7gktg6O
OfU72mDl8b/8jDzPFgyvbM+h7PsDr/SnJ2ODc9xC2B39dn9kSiJ667lq3JsiJ7ZBI/z90/6v9cm7
46LltFBYOkxdfvucru6YrVoCsCiD8k2baTZwiwv8/8NTeJJEzIbs0fxNy9nfQjfK3FPRUM7xlYxU
krZTu43+u6e4rrTJDuZNc23BTfq3pzh1S0p6FquoRH/0EIy2sbMtApj+/im/r8HbUzCV2b4nqEqZ
of51ZbSIsnVdJjoa+pWqsbKm58aJvVPbWfH+7x/1+4/DoySPsYTp0jJDuvnXRxUOMgMDImK0cLcn
5BWAB9Xzf8q4+DdP8Rmd2vzAru8G7m8fSC1zOfhZq6N2otFhUNPB91//U0Tiv31KYKKgpkKw3NuO
++cXClMkxXLb6WiiqoeThUKuGpjA/HffGBsDez1bYMDGTpH5uxKa+E08E/kcdR33vDxuZwuCt9GJ
/7A93F6LP2/rHvJdnwxtm7NF+Mx///pp+BHUCHvTjKSpcfZibDjYhlm8J8Knm+0Xon74+w/2h438
L08MWAV0yziZWHOB//tBUjVgusF1Rzh7wE91oDcGywC9YZv5SXjtt0TAWl0pZKKFmyQx1SDlJaq4
//DJLbBOv3146XKa3k5HHJJUwb9HsGgh11GO1RhNiS0ATmkYi6ExrpLGOlDmFnFca2FEFwg97d1U
qKB6vdXs/iPT5WThmj8lPxcTw9OJmfOsr92Mb+8Nz4vosUQzmz2Bkk7pWjmVYnsfpklmG6aP6smY
byBizJOQYqpGrOpQ5lP7oImsG3f11KqL2dzge7OTzj7qkLZ4cXi/qkPqATzbZ1C2UO8umZ9uaaLZ
PfOrwZNbE1MSFwQSfCDBTdPyAx9evkZgnlbxllidhtSSelV2Js9bFHQKDEQ0ukjm85C7UwAkva/G
DX26ifp+adflzipo5xpn2yl6/yLFUgBNJZbu0mQN5qYyuBnBtGs2X+ASwbXPTN1GQe3GQ5SjDT/n
ZALn2yIpipcpk+gypzhZLnHvmO2P2q8qCR7r9sp6RSZzOo2xMjfrYJG7TFtB3zyRfWWH/ezB6nGm
QX7VUqFGs+1e+WTEzSZjGCulFU+6kfuAddRrNlIZ4iw46Xy8nrTVtyYAkF1jaExCdeLY6bYKOnw6
Tma7Q6jRAbog2Ox15kY0yyezkpip9Hz7W8xi9lVk8LnhDCp6LKbImPeMOtbf876bMCRW6ZBErjkn
H6mlgyf0pM6HkRIPeUuvHIFaiaJkoC0mcyILw7baMMutCQlQ207vOmnnX6uoOZkHkbwNnVDfMtME
pV9lE53TGH+l3uh49t4EgEk02HEAU7oVWl5u+X1FSG/BuDeRQX4vEGWlh5xE+nXXe1BPySj2ZBfZ
hIGcEi49XGmlx2KMG5Y18q9U75ylwdiDqLMJjUSad6rz1KuusdrvndEj64mudWsyQ4qh1bSpB0bf
BoC3JUIkdsN2HrNiO/ZptTeKXH70Sda+Yfzxvk5OO5fVgz96ud88BiZBdNchsJphiHoyx/YZA33s
QqkdPPGT2YIW+YS7q6AsmkKC4YJXsLntFFXGH4A2gPH52TcQteyV9BgIFqpANZD1Pl41u3A7rKKD
ZiY6Ja68F0VMG6RUIjMA1GF2vCRpkiPjUsQBxe+Fv6r7JJknbHIi8X6sdtm+tP2MQl2vPcYxP5jm
2522Gz+MaXCNqG5Rpi0wEm7WTUm/k1ZD/ZxOdHPCNI7b+6axscu1vcUU0kYBjQzVSscXOeQ0IpSf
By8FnmX3ODtDcZeqShBWiZeu25Ul3KerQ4biu7GOXRxa/WyZZ8TWcPwM5dlOFBs9UU3DarIRpXXq
Xu2qsn7KrF19fJ8yPk2ebZe3wNBl2bmW6hlQBQyTmcsqTyfXLrcsgzDIdVhDK7Ykdv7GjxHJ28R8
eXVNsHKfGrQ6TFRRZ1mwXzGMRXwWwd/HlJ0b9FNQPtWM44fa6H9NYvYR0bPJoPIgIHlEK4xQdhwZ
vZ5sojlZlBNhWQg/VPKDyIsO3LulTHF12zb9bDjKFiJlUKqEizu7PwcxVq+OYuy7V4Mt3hcCJT9Q
1mavq9U77+U606CLkxZfw5JUHqCkNJmfAYwxAuqY3yFXvAlVsQdQW5hZAxLQXRLDDRcpxXs5Ocvn
BN/6CbVNntOxjPsOE+AsRwQVK3aATo/YFx24By+mE2TQJA0u/RDf4N+FfMPmd3hhXRcNScXLU/JW
TChmXSjVXqa9X1zQSsS7ioHdIRaAFMPKTWR3RJPqHMZSUuaMVdp9LbFspKg4aXDiLBfNT5UNBBIX
pW+hJQ6sd3eV69vN9RFsciqMNiwMGznckGQTYw+x8DZKpxDpEW6u2LOWpdiMQTd/W81JW/gq6ObQ
RRhGfR4cc3ki3cT/FdQdDDt8Cg7OC1DFBgmwZfvpsgf8gL5kAGUThvdod72bEPddODcVIlPpcOQM
ijAXa+YbzZg+BJaNhTOe8abcAGd5EE6jk34OvTbQEvkZg/UYUiBB3HkAB7WJreI5Zs0nSEFtY9xn
Ckd2ODjNUJ1bS5AZS6sOmbFzo9YuaTmUUZyq7peVZs64dUXSIBuVGcKZGSzRA+gB99Fx8fWUtVl9
J3aufcgN5RfM9wj7CNdFqW9QQBVozCE3XqZ5Xd4AsPWAhIHRr2Flt86PhDNoOZbmgmskj8Fe0bKp
cHIsoiWbCakrcxuLVqA+FckqVCj7NH8Yob4il8hJszfJjyZkEvlVt3N8u59uir32CRcvAyzbTF1Q
vPVc/go6xPZhqRtRb1LfWC56cEa5s7n0Pdr9WDDcZtqdolT0FvfgibT96mfoD8JZWRAiO6PPXsum
tpkFy4YhV7o4yy86WI67HeqhURdRI/Q4GNjAk7BdXagunjJvpP9GFt1Zc3N58suUV3tRnjxZqIlJ
uU2X+t7qix6cLA1uZKQDArKqLx3v2pWOvCnfzTwmk8kazxWi7p7fJY0fZ464nr12MK9KSgylXRHr
L+w5hRNysAd3OZwtE9nm6P3sTHval/Drf5KeB2uwXMp82SNmHJ5HdDASei3w/itd+ZkhBEaKIEQm
ZXwoUa1vgymRY0GG0k+xkyE77+bCjVam6B/sFiVd1ZFzqvYsIHgVO93H4i3mrW0sesBlcS++enZj
f19hTRwGBof1pi1s+5V8XsYoq8qMe6RWCOFk5qTIkDt9TxlgfgpmTV1Y8XczObZZDkwBhflpaWE9
ECHT/aS2E4yQE7eH4NmVNaRNU1/tpNXgl30/Xrcd6elV2CE5eLT62HgxKgvdV8AA8jIouZabAYfN
51r5U7cd7ImXDO1qccQ0Tyr2LHsKv8IXyHx6WpzUxESi13hLoHrbcfHEBRP/mZe34pnBkkdsV7w2
azQps6B88owFAa7DAGnbthiawsCxuyn0piA/apWCSYWqQQSqPyNx2sjY9x9KyQ63ocry2mgVQfGS
0wTGtobX6rOyrZvcOtZ4FaduNW6yE8ZbqZpWGuZ5niFidZba3K6T1l/6rvKvSjDC2HdGF5eRqDSR
8cMa21CNK1TWB4O6Ad+2txAyJhgZe1AdtO1whhplSiHb1nMkxoD2b5/6mBGSQmfV1m1QRUb4PwZo
aoOHEMStURfD7FSCAMvZ8JHrpnp+TcBn9TaqyrhDCVnYRTWGTYCJNEQf4773BAvd92vDzMufcgox
nH28AHz7xuf/sHcmy7UiabZ+lzunDHDAYXAn7E7NVt9rgklHEn3f8/T340RmXQmd0raT47Isi4yo
yAjfgOO4//9a31LVAp2QMvTpHXVkBzSFBtN0KDEBrVVL7y5l6iPYMyk7dYiF4nxbjYAioLuFSbTN
giHItygIiTURZVwonDhpbMMQ72j9gzDQYYlp1a+SpiVrhl6m6HNNokJc5Eg0V5WK4BXXLpz0rZRd
O7tUDOMtp9NircqSRqmbI9jjW2z12PosqXQ52gdU0lujEYjkxqluOFj4lGy3cVnKa/ZzLU66Mgvv
Ok4H5Sa3a0GjEb43ktthpJlF3Pavqu6qvWKq+A0wuNDiNAEtvFv9kF10eVU/qqIa7rhr6Tv91FKn
u0yTCaBKULxOdVBdI1InpN0LAvbBYZI5z3Qt9Nytx4pQzmwUzjmnH7CoiGApxvdhBB/XHgeADrox
wH7wREPjENJDdtd1Y3qrSuputM1Lee9BG3wb8E1Y6LR9sig6rP9uLBozOfaRpbFsEtqXuSFr05ne
Vtj8jCCWNwVGCOKDlRLltqmECUqt0MuetcrosathqCjQ+ptAamotcV4TFW3qyklmYU4etcMd75ca
s8/Jho+AzHJzFztT/WKJpLdXgtMbS2wMlGRblgTMikrO3o54GPEu0P17Kdre7lB4Re0TTq/qUQZV
HLvTpI9v/qASkB1kWAgyLcZeJPTx1oyK3nBVEwXMadMokdxknW+/2XGZnghjmmq+Rnr73Joj2ca6
53t7pY5BxY2muDWcor8IsG4i/JVReRnQK2lWAokV+2rOoUeBYaYfdBYGktG7Gp6jWeXDQ5A7Hj6+
bEKwAJ0aZVjR1eJXy0zgNBKCd3Il4VQvoR8rF0qedG+oBDFxNG3GhrZLsZKta5/o7rQJ6d1nfdXf
jlkrb7tofjPTSAk+bI6rN4PWJsFJPfqgD3q/Nzi6QNTHONDkKZIpjX6jmyljdhUZauoh+yeZDxp1
38O+7dENZqWXvcb2iMLUtizEkpGZI1yM1bEaXQ3jSIe1yMvGVaDI7JcZY0OFjlHZ7JisRqV52Prs
Q0wcki+eBP6BAs53HgUh8TUfThCNGzS2kkZNrMOP8cICsUkv2UREYTidWnbWAab2PPtXn9BecstE
qziva4l6YhYI3NY4WvJHUpGDkdAz28DvgS1FB8rnIJWpOiw4ZO2Ax3YL29buiimxrqI8GhOuo67i
dV4J5amQff3uoF9nM5jH7QVfFIiBLNTpRVBW49NUO+mdRNsOBCcdwg+vKqtiQxhH80s0jf/edkNc
cxumrFnbvhLCMSYP62PklqK07yzYpYVn8cmsdOOm1zjWrKosn/OlhBasbDl2z9JygocWrguZ55VP
lb3OnACDm91Y4EJsWstbq60lhtjIEfsmM6haWGy36cCPJaAJenpOf9IUWjGgYfcln4fQZI/gEJaL
ObfJjWIDwzofN6gLA45iOXIr3t1WVmu9zga5rsa6u6HOGc0Rewqf536gb7UWZYH9vvNqkxeZyYDj
xsZZtZWkD2NWA4lak8+WqskKuxVkkJzIkHfJCedKleHwrihFVK9Qp/QheY/aVDPnfdQuOsqvye3C
lLyzsrMMhJLVFBHxoMoXI6pL4RpWq6Fd0e3IWoOpcVDm0ANPNrkIMMi2nGD4WbJJ0rWISn8s9qFT
izMrLbw7I/L6TNw2WulZ+p306diu+xbqP3aEdrDRhU+NGVZX1CAQM4M0RogFjLJ9kOWkHgdxgPlO
UavyFfzAoCHiUWt/D1OED6KdJqWJtxi9gooKGmtSgK0AOY9NaZPUM2M4MSLc2hvLapTGzeCr8DbK
Ifpl4eNN+AAj8QTKEWWOGwbE76J9nTEluF/VMwUJ9r2iljPkrxjzexWe3U1Uk1S/aqz5RVUHL3wA
602UA9kHSEWjavjQHUV/a6KMD50+JpyBDHuokf7UHPUhmURJPGP+sZokGhrClY6qz1mlVtxfNiK4
bBTNYM+dBhWqB2HFro95MNjhsTIeh1YxYSQMkqg/LD5ptvL53GBhrMYALsOIL4mKTZtkx75MrPJR
i1pb3TtTBis3R7POCljTvcKnpvGkXL0CuERgQOFMrB2GroZozmrZs7QkEEsEZ0LPjvZplHk0eCdw
MPZxh4kSj5Bpp1CN7TaY9b212Sc6/gQfqX3CV2+VE7DbcPAM7JO+6J3qFmh5m59HtO/ttYlZk6om
IpS6OfEm22xvq6AfkA8NYsDUNsVUAN3CaYwWR5kzeafFgGEW4EDaVeFaBWEGvDKZmJQuSEsLPjTe
3UK5rxos3lcC5Ev/DDnISs79om86b9vrnpA7I8BFvx6JVFZPCkk/t3SHDPK4whsAN7CajVFTeIWk
wFZ3Gpl8zraVQuNg2YxQzZV1A7yID6RiFGqZ7rVi6oCGoRL2yEtENY0m0LW6xqGyodcUtBK3aAGr
+StTpa7wa2grx8f5RKQ1N0sNYFVvbYOwbg7QYpg9PrFSBVsnkWrOpyZJ3nED1mdd5tcZiPq2x5YT
6JEx7cY2Z7c4ILklNrkXFCPN0JCcuLmAjApNWIYjhtsu52hwxxoYSX+lTMbYYEeI26AjfqFgAdW4
37GZvtl9F0qKnSPqKnoQefqeko7AKkLtLDNP0W47yamqlxEOWWLi6RdFNffgVyhrfKCZ2gFQYkKH
Q7kfbL/sb03EtlZLCY26/2WbGaqkUKYnJk4YDUgAIgFUGS1huIqRhTd8rOr4vsEyQ3BYYE0B2Vlm
Gd0RoQTH0ROlXZ7GlWmG1wPqcO6ENQiYcHga7NMBGSaOtqRtyeLA407tfw1yO9dHl5U9t8QasRW0
TrcsMU4eoQFQxHFMa0VfmamT6o8pDLBrWjw5OQtDLZwkxO1cRfFwPGr1oE2bBnWEb+8wCjVKhxyM
mHpqxbHAQEkNmVMS6nGh1o1KkndvscK6Q1Ek1b6XIKzYESsIY2O86kFbTxtLpnSh/2lR/a9q4JNq
QDfoyfzPqoE7AH4LpM/vf+LfSB8BBJL2miVtdO6IJWmn/Es4AB/ScARdRESz/COqQyfr38IBgXLA
pizggI5EzW9+AkQqwvgv/hmaQv/+l1p/oxtYdBkRMzgGrRdIkerc8lmmMANp6wyjp3o/pZn6VCez
pWXyy1u2a3guPt2ZP3TyF73uf8bSiEzhitnDOIvW3KiqoQjLWGxkJmu6zFZ42enS3lI1a3ctXYub
OMrRFVfBdIDxs2gK/jMyY2p0VJERLHny9iCQ1uqh2MQ+prvcTGfjgjgwyB9vpeD6bNA3dNXnXt6n
hnpqtI2IcwYJTfsG6D74gO4sPkQJXjbo/rmWT8MsmrVaR4gBsgtBgaELz9sMLENfVsptYSgx3y6v
bnf5QEeEWg4iJzOJH8JpvAqG1j8ANPrNJf7UKvzXLzEM0hEMg87xolXYs4cI7J7n2a8A063rVX6m
rMId34Sdxh8p2fVbDgAuhrYVm+Er1Oir9JVj9gmG++NDcWh/fMYAqv79a+a//+n2s/aGlqEkYtP1
fo4FwNwrw2D85TPmnIWdVpoODxhOlz2LVT4NYhhj33ttJjaWXphbCsDJOVoGBJJiyP9OywCMAe0J
zU/asSgaVG1xdw1R++hxWfEp/AMPjfmwBE1zCLQl7OW0ZRwpUTEwZxFo8Fp+vSS1JaELhRtfloo+
kovwP5iO9Lwda07vgZftjK4Ngl0RCuNVIFueXN3yREE3iV4/9V2OJR0wJpUyhtn3HHLYVHvkyntk
xlzFXVn6KPmRn1yYiRL7EEIL3K306iCkciTWTKRtuqxPqyTE6Yw+PaEnkxF8ddWKCOwGHSIV+1VE
VXYllUS3z9KRO3McxWAjY8j05/as0XbMPeBXH015qVK3ITBZcrj1Bw06jOyMNbih8U72DZAJWgGG
vR4MpUmOwvmPuyIOa+coqIYiuiFPuKBd0JfQn+yyRAeOuty598rW8wDYcIKFlKGZuHhHswP0oIRK
9Cvl7M5psy+0pymlwsi7R81iQ7IV0XhKygbR1mwrX0MjGNaVn9XRrjGMkJp2avv1diK3R1+paUVY
hyJzdqNRgHKwoEq5FUNt43YNPEG9XOtDqlZhczykSdoe+ZOinFG2ZTOGM9h+M/Kh0C5IXWnLldP4
je4OnQf0KUi0EDtnqypnIW3vcteDYRw3vZXYb44aYZXaSWewT31l5HodOdbeVhE2soN4aJIXgVKo
3VRszcZtFg5QQWJsBhNHHLi/mE4zZUbAaZd6pdMQsKzRvizJZrnETy2vaIRYrybvSL5KIKBeO13A
5qQPHMgWYQyvFWqONXVroYz1RzCwu1mz4eIwUQ3ghd3CCPrb2ISMgEO2n+h0BdLmQKuVleZ2hZ78
4vtJ5anXuvIpNLImXdUcswB+KHaGglg1fil4Es9RLSieywtLmzUoAthjhfR9emuNnzwZTpZo81aY
wDJkI8VHTH/2DL+g98unjHyJWndC+h4OfrXSZdtd9GORPUAFYoH1C9+/CIWgcCjp6FzVEPwmV2R1
V8AUULqbAfvqW18XYYEzrh8oxZVKZcynnOBhKgcvWqcqygbXDnvKwIZWJefwbKgzD6Xd7GlMhGBx
CMK60luR0NwRY38ufDHQ1unC9qbSwYetOVjUdzaBBMdUYyEJ64mkxArT1eS7oCqEaI0ptFYl7NSr
MUhbAmuiqgCM5WcUOqZJgTsaM9EvdKUiiLCkBA3CNcHuYRCQQxc+1sQbzYVOPc2dlNMpNtxnWjYQ
95lm9kVfEm7DzWx6sLQyUZ8tJ5MxWVShLCCcFsa143W8lx6dtQ8szdZLM40oWJwqj2Z4hBZdZF4x
3jGlwKj5gQb7kl7zwFsWFaB0WCjPI1/jNkXYBq5r1hAN7wmPAan9yEs9YVc988zUYE9sieZx7OwU
f+/YmOuQGXOdZhDm4MtU6XtG2hIphZGImbd0M1tujlrw3cpK3Toyyig9NTUkHytK/ol5FOu83BjN
izJGFp+JFMaGxE44Vn2drjC44YUMYZEFa20a43alU5J8Fj1ZvsxSs7scEHIN5DDY5buqKsDD0MfB
mhoVbdhzEk/MfRiXTe0mAQLvrQzlFG/r0neMTQ+sX92UlmcaLqAtqriwkM3hqogKgo/CNh+pKKZF
6REwXZv2iVcXVeVOZlkRszdrL3bGVFbTXiOy5x69dauvJj/sboKaWhSRcUINVl7YCVhRmjCTDTze
ajqbgbiXE7I53dVGLRGuntUXQDOiYmNqtRzwOuAany1pJn4LItGiI3Ucy36FH2cQRwbMMB6Y2hBM
7FtGUa8m1j5mM06Pm45aEMyAUMGqkamZau0s3DYsg5WlKLPGbeh2uuPTiKKI7vUrGnLAppH/BA1I
2DYGu0frbnJrWRAoSPOM7PemJSBni+1b9ps4VNsSA4fd3xqxKWleBUl/bVVFiO3FM3Vxipog6PE1
I7fkQxAk9lFmYFpdi2kwLwe9r4pVIQdhbgI1Rj0+ZSEYBi3nx29TM9eVU63VzYqaag5qjcAt5SzS
quKODaZvbOyg685BvyvWhtj4xN6gg0QNkyMfVhELzoq3eLYCragLE1pmqSTq7E2omjRkfTPB+qQG
ItkUeaQ3txbdin7Nh1M8mEM5yCOclYMD4tnjhilZVg7bQCcJYIXF0Otd3i8zX/Hm0KpAZeR1xxhV
hLKBqCJU12zpmria00RnLKt0h+2qsI6NUYfUDOb5RpNFCAGw88wbADG00ypPz9g0ArFem23hWGh8
CGjgX6EnVbS37a7/KOpYgtpLI+r3Kd9zDtcEEzU7GSIWOEmQzRoo+tPZ2Mq1cUjNpP6Atj+5GGPd
emwasJB7JVDqnJWM8LgZcSv2pajBJhmhbOJtBTjt+fcZ5H+PrF+OrOzh/ucj6/179j617wlxUO8Z
xY3x+O3//h/d4J/596HV+S9btSxh2bMoT5ezzPtfh1Yp/ksY0hBIlf9RcfK3/nVo1cz/4gjAv4cT
JfMauMV/a91V4LXoS9HBq0g/0Qvp8m/OrLOk/pMq0jQtk+O0pSOONYlY4FS92LJmSZtSH/XW9xco
B9y359C9DN0L3z0P3PPL993dycfj28nNp5v0h9Or8VWO+H3Uxd5/Yt0zU6K818+le3+Vu7fIvdxH
/uL1fY/NY/7r993m6eHl/PT+fP9y93Fzd/p21buHfseBi1+c/+CKDMoUc/F5fq+pr1VwICvLme/e
/z/Wfb/OxYFAp1+vm/N15u7j/VXq5u7z/eP96es7/hv3kf97Tt3JvX29uD6+eL499t3ja/fy+Pr6
eH9+fb1fnW/2u+vj3fX1yfxnm5OTzenzzfl+dXJzsnq6OV/d3JxeXK1OPk5vzk+u1qenHwd+vzkf
jH74/UvhtG3hYlJafv/Z89nj1cnR2fPF8+nj4253e3r26Lub/fV+szvZb66vL64vthfzTzy5urk6
vdmcnxw4w/0+PP30Wxb6XVSYcVFjG+Revs7Thnv5+nr7fum7t9QhuI3X77ch9xIPLn8Kxt+93r3f
vnN7b4d5Nj/wv3wo3MunwP14eTr/eHt6uQrck5crZtfT5Qez6+rm4/7jjX0o/7m/+rhHKuE+Xu33
Ty9vpx83gXv1duD+iq+GjG/zYy5pfTkDxw2FLvCT6/X2bH10tp7/e+u6m+PtdrdyV+5mxV+4R+uj
9c8v4O8s6Z9upvg6MHEfQ4I/HPHl72l49fZx+nqRcr2v1+++e33Ovcrc/dPJ/cvly/mBJzm/VT+N
vaguNL2B9XDkohXrqLQeQvXZjy9p2swoMjdX73++1N+pfsvhqBla0hSGJuxlrLgZq23CFsJbT0V5
Fvb7thZHyFPczvgoZbrpRfw8DS+hIuhOXxvdg2Gk/L0TZXoZ47se/2R764vw/Odf9cd1959yJHU0
VXUWs5mw4gw5QDDP5ttXYs/c69B9fb182V++PF2ev92o7v3bodf5t5vi2634XQP9Z9DFdJtQnQHA
YtBapeVtPkikCjF+8fHGRl1VNSR12Kdac6C49e0TQ1WEw6Gj4ejik7bUno+KPhcky2mdl7QjpBai
q7PT3qdX3k2/fr6vy7Ek4jhjZoLzjdQNmmlf53XV9U2VN5CRiVXuzup+FC+d0evXVRSmB+T9fxzK
0gy+z6o+F5i/DkV1MlQdDD/rpGymG3Pym2g1UgKhfzOldz9f1vyzPz+4+bJMSsrUuCm5UsT6OpbM
0cIZSNLWoMfMC6c2vY1tOcmBSfmnUSzeE8uQgo2FulgUugp6I9VSiX+znXYeYpxdJidn/fO1fJuF
88VYNlsfKvUYEsTiYgozhAw+6pIG+WBtA2rcD/2U+DShTDS+YVrpnHO9JlqXsQ0GGzPDryjDOer+
/Dv+eLXkRtmYt+DUWYurlW2ALyAHWgDW16Kc1Olujyp69Zej2NQcdeyOdLMtKvWLnU5tBpUkLJ0W
Vl2FOwTZyA7IU9n97SiGoTr4m6hJ4idcFjh9GtB9YEna5qWqUhHMqKkFjn/gyX2b8dSmNQzRs3lm
9uostktWDe3MpJO2hvjtnASl5qyo03NYpzF24OHo81L0ZcYvxlq8XQ65lCl1vmGNqYLM6Pg6tSX6
5eaobb3jSNabREkfcpv2dCdX/lQcMc82SmlttaE90qCrQUHbmMP0IixjTSkaDlE3uPgU74boLxcC
EMAIDVkCDArM7PEXq2qgOf3s5G7XLb1wUId5PqD6IboZKYNXd5ufH/UfH4JQySFg7w5zd3FjVM0T
2Gq4MSKL8m1ji0dhBzS/I0CZP4/07QWZH4HBxOLCkNwvgyM4+qeJyMlM8kSKvdo0VMR0Qh54QZZb
ZMkovBocP7gWGlnzr/jUBsg96HFDSVkntDsJZCTst0nf6ecWGljERSCafr6qbzOLthUnKpXOGSce
UzcW733YKPjdtGpca/vq0rxo77Oz6tF5M+C5uc1DdRrdj5fTefAyfYSXzom3qdb9gQ3Q7x7Z58m9
/AmLa+6HMsFQxU/I78WNeo2P4zz/sHb+ibjq8Q1d2gDN7tTLCKzBcX0kLpDDHVjql3d9+QsWa3AX
CGCUcyiYX0ZkpWVHlW9sdbM/yeE8/nzDl9OI10MI4kccTN/sc5b+PiUyC7Wpm36tdcgJNSwpN5Tt
1ccDo/xhGIzbLAmCmcp3ZXFP/UJ4WiGncW0E6TEUiX49dtqjjZ2GIvXs7kHSFYM2vEMLshvoSLTO
nUzhDheejnhuciUkaKd8nPpta4auFpwmVX+UGvU6Vc50yqKaCrQAqaCIXpwAVgnp2f2Tpj0NSIO8
4lgbx92kvuk8QFV5kKSJEfO7kdBa4vAtbwrKuMnWBAF1YKX8w3XTcLawNdCRpV6/WJTzyEBE43G5
aT45r0PsG895mhxYdP4wCDs4Q1DWk7o0zMUgkWYR7AIAY22Mqbrtqu4KnuZwcuARLpZ8JgqDsDsg
NcWaaxtfVwKohRWKlLpfg+JDJktOopugGv8PLoX7NZMEmC38yddRLKc3PalHPSjdWuyxb470xVr7
wCqzPNjN16JRTsGsoQuhi/n9+7SqgUS2tKDs+vUQx63bgI25cejBnQ1EV+xyPxSreBz0s59v4PwU
Pi8rvwelc8D94z6yuH0d1PPTPAFe36+72s5PJDaRktQvDAGJAsyxLvHQacRxrBOv1f5+FtqaZI+P
DIMd+O9F99P1miJVsjTOuKumAAdOsN4aIY1+9PMF/mkaspagsuAi52PT1wsUhDKrU6V0hKb4chuZ
SXui8Y0/EHOrLRfH+T4ac/EN1zh4+6W4Qkkwx+Z12q/xwgo6KnRHy1H3L7t+tE9ib6RnFg/ptraI
RqbOqm3qPq+fnCE5MjqC7WlsSzdK0tuilxuahPufb8LvzdzyMVuWxWmA84CuycXc8vUW5gpfy7VG
Xxu0UVNlr+agFRdViBwDwbZ3bVlddjRxGuYYr/n1VT1AhkPkluCzUSY9+/XzT5on1uIXOToudIzF
bIWsJeMBEJgFOZPcOfg0oBBHgQwOotM2aftDr++8vfk6FCuD1GzN4Qmxb1+8vmZh+3iqunbdhTbw
SQ8/RBOO5NtY9K+gw4b7SahHwaBf09YYDuxVvl2npqr2HP9k8V/zRP86/8jiqGxiQMq1Q5faX0kj
mXvgskv0XR8klbb5+bZ+m4ezVEEFsAvtRGPQxSdNJdBIJPTT1sT2XSRK81gI2nieHJ/pGasH3uBv
i4emSXrtaKf4I7lki4OKggwVKLyMUULLZqOOEHezdmqPraburmuQ7nxg+mTnRb69/fkyv62Vv0ee
dyTcXl69xciJ4rRdVTvx2hrpcOpKsa/awl9hQHsmzuUoyzP/wHP8to4wIltoqekOaxaZaF+fYyjq
gbq6xUJVYsIuxrl5PeXJ+ufrWjw+az6vzzIpXgqANcZSKZXSKEJ+OtG00iJT7FM7TOprK0X4iBGA
nf0uD4a4OPANWExRBiV6lBkzj0lLfrnbykxiGe2mSteyKOpfIdDhHX0+muvEUomXny9wcRvnsUy0
dZQj+NaQwbw4inQcCzwR04VsmlC78qLCuw0nQmL/fhTizfB1QXYBFbLYe3gTjeeCWJK1IFFsN2lB
9FIJEfztfWM+wJ7ge490h1Vs8Woje/WtfOK+oSgGUZuKOnsA91sk27Yq6wO77+UBgKIHkkMiBDVm
mcolLSbgCLcrKTtU0oAChH0sC4NKCIZ9QIZ2ZSbGlQoUD+FGVo6TdVH0VfY0FQQdu6XZjtEm0TK4
l3oItvU5rZLqFSJ8Fr3bGanFRCtn/SYAd9/PvT/dwHYH9r4+7Sa9Jts8ip2rv3xAbLvJ4JPsuqlR
aepi36bUbVtVgWev1CYItjZ+IOIM4v7A27RYJQBXMAqFI4f0bepTyy2o7+clbmW8vWQUZ9c6LIXn
UrG7Jw0S4OzkxSxFt8y6/ctr40HZ9MWYf3TJtOWWqgQtiaaLByWmyFnlCW5a+tXegX3Nt5UCahAf
TtYcFVsp6Ylf1yNrdMqOxOlk7TjoJtzUaAbyGTgu2SskycqzRmHB/LvdNlNQI1DdmXMhuaPfrqzh
3pHHnKVryo3lpo9w8cK6yw+8vJr4+r3+PYylcWmArqgl/K7Of9oYxhAciaQl3aAc4JDD6vbPezsi
+qQrpxOtt4ubMsEi6Aehv63bIcBmWg+uRlzJTpa1f4S7WHv422c678w5YhiAVuZF8uvdTu3GCNMI
3LmDheEohAayxV8tDlz5t8WR+0tpkp0qc5XDzHxjPl04hoowTUtGiSozvLGDILjsI1DYf38tLI1z
6cRATzl3nj+PotTw0gEKJKCndbicrdLuYINn/8FcYbejg7HhLWBv/HWUOMhNJSmchD19R+LN0Otr
NDnjf3ItXAllLQZCp/l1lIl8y5I9a8J6pSUfObCuDQEoJGn/fMu+LSQ8GKJDDZ4M1SYOs1+HYU9Q
k37HMJjWlSvIADCCwwllShM0O2qO8bEMQYf+POi3z/I8qMHWmKqpxqUt7uAUNiSpsx9YY6Ju11o8
qEdGDGAd6Vj610sWCwj7Y/Zys8J2WVCLkZaYujMEayrFHMO0jICwaEriYv23l8RcsHil2cobULUW
32UyqQzEdhSZM+CWj0XPkaN06zrUrY1jNrp4/3m4749NpzUBhkFQ+oR4v7iD+BOtmq0Iw+UwTitW
CWAG/ehkbkG23C4mEeFI5dHu/nbY+T02tLnPM1MJ56X702scEfCCnDKBwq0SG7mxtFopd2Y5Q4Hb
ClqIxpoVrf00rQ5UlRcHHRbOecowG2ED8un73Zr/NDB4hA5CS6CwUvbeaZDL9DiWPklUwziCLcKG
riSxco7cDOoPGZwHrvv7J4l6kjrjuCjIqGxUvl43ipVqgILurSQa4M7VnSlIt+BYImIhU0H5udDt
TjswpeZn+Olw9/uaKaQj6zQRhDvaPAc+XTPsPKLncYKtyJBUNpiLUIpG0XBglO/vIpfGWLoGulpn
Sn0dxYmgXlAXBP9QdVO/r8KMaiBkHyVfkxhjH8rx/TYcO0odFBH9mXldk4tlzW8Hw2zBUa+waKu7
No3uE6EaR3BIwgMr27eRmCd8BX4fTZk1y5HoSDpofsmxj70hO8mQJLt1p8VXPWTm7c+vxfxyf3lS
7PR4GXhGnNrQ7y/eRivk/zWhT1wFuqyIGdCH7spqEyUc3SgWqn/GiRYWbRM1PtFCoiOi9G837Bw6
5voMpV7+TVJf3NakNip6VfBoRM/nSClERl4drOH7vLSNvz3ozGMBS6bFw3/0pUhqhMad5jZZYkHU
FidtrORnuhEeOi/+4fFJ5jxFUI2PLYv313kJQitLFSp7UNLUuNwohuKkG586q4qo1JeHSnbfh5vf
AkRfOmv3vLv+OtwAJ2Dy+YIAsba6Uzg80NGzQbuQqZFufp4tfxxqLtbQ/aegJhdvnB/jxE8IdF2l
RMaO684sYR+VCvkIZasrBz613xYRUHecrf57sMXU1MICKFYzGhinu35b6FnvEhuTHlgf/3RJlML5
ptOY57Wb//6npYqFatRHvTNWJHVgHoyaSl77qKOhJthm8x/cPzyquuSjzsn+t8zs02BTCAJKb7l/
ASyyrdEkKk4WQ9nryP0PXNe3df83WZR2AuAzKk/LIvzkjSRaRQylyba+CiZh4xiOVVIYk5Es6Cw9
8Br/4WlRrYAxCUCVcPUlY7J1ukqEeW2QedRAWUhV/8iRab7+eQL+cRQLY5XtULv7VjKtNafIe8S4
q5AY94ssSvTjtI2ivz4IU3mh/k4rnio1x/uvc2IIGj13ZMI0lwR6xjXkfK2fxgOT4Q9PyBBkxePw
pk/Jt/LrKPyrpxrkH2lUjS/feILFprVIAojLmg4mCvPuwM37w1Sns4ankfoL23NzMSB+lEqhvI8+
Q8GKsoJBJg2kEqX6PhMl2gMfsfkb//XLohkIJVT8xEStUcH6enkhHDETZKFYAR534KIH4OqzrnfO
/L4gTcZyLrpe9Q8UZDj6zlfxZVwbcivWLXS3bLacZRWy6aJJn+KZ4JKXzW2heWV/1Iiw2SPnEUTG
FCZ2x0yvlSeR5cmZSkQctfexsCH3TZHcxk5GBpLMm/Daj6CcubWBK4FsRwN8emXa/aoVfnoTwxQU
EI5yRPONVQFBZhvXFCuMVMENLKjcxL3d5Kd2gWVk5YNDx4hoWSYFPGXQ7/TSrJ9SrGwkXvhAkFZt
k+tbX04eSprGMH4Z/MNncWGAzIuFnLGjAO4wY/sFKK64lU1HsFg+3pJKoR1XwaywyE0/P1GhKb47
ikMGaCq8ZheXXrQnscinfig8x18FtRldIGWZaQVlnxxVSh/7m6ZUrdfcoJjlti2lYrep43yPeaLE
GxSWCjHfldQxMUSR/1R6aoElya+5plqNxOloqSMZwV5rUwmDlIphYIzyhzgg8Jp75LW3HAjjpxao
ZwK2ig6T6xOIeN3mRTQSa8Xn3qUiFcIhtWucQrqVj1ttGuo3X1PyCBNdHd86diLG4wwM30OlTNkV
iiYCt1OME7edyOE+1EkTnrYFOJFV1Em4qCUOq6PEn0gABWKZkjDiQWFzYSgpl6CyI/CilJtWTZDb
LZ4SoPorGZkD9jSbUFpMakp/NtVWWu4keZUQkRLRT24/+JhKQQX0R6RBAw20A0P0G98KwqdRs4In
grII96vqQTePldjmPW7RP7zXaL/27IW5aWNN6rJqlkNF+uPk74kVa9KNiKT9EsE40YGU+TJdAWc0
xCqpQ2xDjZE0r7LoAQqkYWw8ADuAHjfW5hmpPdZzSWdbnuZdEfRu28nyMtbbXndTBwiKix2xvvY9
EhlXuuGVMxBhLIbNZEkiAjDxTEQujl1qb7q6EMdmOAXQFdhB00sHrUSyXcxgKxHb4rjGWfIa60Ny
6fRd/tYGifOAqTYaVhMF3lO/qNJnrTDqBzppyl1YasYvP5tpUPC/7AgkSw+WUMoOjEhosBGzws4Y
N4DPQImpohXDKgs68FfORJB0bQrt1m7GzsQv5TSXRBAXcsUGj2wSgj5qjoyBlZwKJtBHgF/TWw++
UquuRQ48TysW/k3HCn/bjc74SJx5C4yrbonLxOrSA9UwbPBigSz1jT5GZrrl9OhH25zuKNi/LiAo
jVJzvx0npd45+qjMWtNYZuxUWyBJvWFM92nSlac+p8lwo4jCeBtlRw6r1AYZH1lOV5IJOUBaqNi7
GRQ3vRHsl19hWQmcqT1RKSc9UE2azG3WCeWsxOn5rBD41hyjXchOVXg/oIgwb12Ftp0Y29pr/ON4
KqFC0gqcgWIY7uLt/2PvPHpjR9Iu/Vca354FegPMDDBkJtNIKZMpvyF0Zei956+fh6r6qqTUbeX0
bhYD9Ka66l4myWDEG2+c8xwBdU+36WUqCneqp2RXG532lujmsNfLbNKhoHUVpmMeAQ7WtKnEBdm9
yY1QmsGdgNv9Uu5rjKs+TA8fGUna6E6ThObTJA3lRRrxPdoj0X7WkjPLXHNTmH/bThkGwylqYbSW
oSIzUSnGR5S87mG5gsCYRQuJZgJiR+oQnp3Wab9AWfQV1JVpuGMR0o1VW49Efw0SKCtXEmQNKy0M
ocwdzDi6IknCFEHTaNpNKxG9uiiUMYAw3FTtRT2lcAc7aBGxU8iGrzoxbEjSl/joJaeHNYrZLy0l
cWGWDfH0pIC+hg2gFILNg+axrev6alIK/zon5O9JZiP+TmJvyawBk5sOnJQmCwZODOAlgc7khKqX
vYVhCae1yqckuCxF1LCcN43jIUpT9CBNEfkvpKek74Qqm+NioCjv1tI423oHaCfcd9PdyU0L21bD
dmlH9RDdqGWtP1PAl6GrtGl/wem/9O4NaXYJlpLUKnMc8+e+5KO227hWflnEzQzrll0nuM0+Tp4I
ne9FxC3WnAnEtnsRKmWebpswbF8UT41icIvC8Aut0iC6Fs97pxH45/HoUkatjpra1VOO6pfeADnX
lnwBJpkpWH28ktOwuw4iT7jmVFZ4HsWpv5gPB576nOBju4HPdJfhKmw5SA1bTjLghSgkfw30RwNt
4BQEtx1njQlRm1slS9sXiqnmph9aBtvMrjqIcKpfgkBhRQBEXfGBJlL57OvdyNQYeawkGhnALM0Z
USfEnQWZ04ktXFX2x94dOCIrE89wpLEOr5omTq8VsfFS2Du1AlxwSIrIiSMrvqrUunntlMzbDENT
vwA880AcZrw4xhuDF+Mu/jIWNv0X+bwwlqtagtTXKdFjkehF5SqsRJlj+MDKhKHSn6yECGfiYAqM
hUqrFjC8FKF7kuKQmJVBEPUl3xWERRQIyXlsEPtpB0aP9XnM+4qnA1LLZM8Rx7cxZsACSqAAp9BD
bAtCsWTmwzRJNhcpSUaPlZhfapPJGwdApklt5udCpNhC9So1qEdFNkHSQdzoTroPE9LEjNnZUyxx
VSvs5MBV9QLrHvO7dueZkzaudWyXB7jpFslWQpBD4UNhNyHlh2JneyCvFRCBdfeE5Zm7qMwgz1fl
mBo1xrTBypl0VfO+rj2TYeAHVgWsDLquraKRJYc27FLyuahHMLKWVns7xJPxWnMuXC0En5wCHktt
DY4V9eZL0mfyfYmb70ztxuiJzlR1KRAt8TL0efEiBBIOYw45YAmiePekFet+tCszwWsdXJ+xYENb
Ci48NaQEkuUWw6hHeI3lyqFOAPcEE/0m5oRWXHSVUMCnI/4IypqaC7/aJpF/gUDO20UdV1HNgx9M
Jp1EvRdRFZPb0yTeuNJjyLKORpYNksYkHjAHe9SVJuEefPLcbd814YtsxapBrFwZC27c5Xn+aLH/
ChcC60u+IABZO0Ar9i3MqH7AH8IIS9ZlyLNfNeD03npTJHg4mkxhcoU2TR8oO3E0sUFIplXdgIlE
9MPR1rnh5aG3HrpJ57Mr5/mwzduA7HMF6hKj2axeok4TW5czRriCLEu4cYM0GrHShKkQbTs6sOqC
TEoLQ73ONGrQmABzsqWRWHPTSSRGZy1BV/C8cP1HBF+E5OgBCgdnJyzVvsmMh6FM/RsjHqreoX1a
xT6hs5XubzjjEKY7U6hK/bLhzG3aFFk5JVsjS9CBxmFLdeGEMPaTMwHyOWbMNm+CFQHLY3wdKAER
kBE5iwtfEQVxC5DYl7daqsXNqxpQZHY2zl2wBylHmAlGzrQdnQz87bjqCVJAAcghmeUtBdhZ/iLo
ii4kJgmXyqM/TYU3rDloKeEUq4o3WlvkN2l9XklQyh2mE7U9JNQ37dnQkX0MuYp1UrRDxDbVkr9b
idwx93vrlmRcxGa91pnWmkwSRd0rlDye03NGFx3ywq/SW7OX4xGmtiHG/r3RmjC6QQOb4kOUgXQQ
+U5I+mTx1Ngy8F9q5qZWS/JDM8C1IlsCFEN2XKQguhXWUcnRZaBLhMSlKbmpLAaaGxoslysgoH18
I5W8uPN2IhB5a4R11a2ivCGXbSxDo7uVAOJPV/C2dKnY+KD7EOT1aPJDUoAzI+jeTM+DIhyFRZ+5
pSKkxNb3ALbvDLkOk8tyhvgviSxutWmhF5onbtkMz8G+LWmdT03B+XdKTcS2hbQwiC+BA8y6ust7
EGdLv0V8cGP6itA6RJspwiqo9BHoQgclDOSX3wnMBn6eP9StxKfVaYEUu4o3VVR6ujZvyICG8hiK
wefCvL5wUxQtVDbbMrwSABXVRX1RiFnH5IrBgxi7jtjm6azx6CG8W6I1JktIZor8DDq8Mne5njbd
vjATTVk1VUiI4uDXZXeHl8KYl/8+Tcb7UWo6kPqG0XrVJal/tOxhHEc5vuwkqNjyWWHevIqxGVOq
NRz105HQAvLNUO458KuSTd6F3bSRI0GTWbOkOh0XgVBmiRsGUL3PrToIiansI6O7ksQhr+xGV9tH
o8PKcKlUNM5tparE9hUjh5YtTa3r7odIZoo2jV4tF6pZAS70k8nac0gkZUuFWPB8xi6rwRJCXp+t
2jKQSPdVG4MdhaVqlehOQzVAmiNk0QyWUeWVBSUd0eXGO4Fpkncx1CQLuN04Kbdg1MLeyajqR7cl
GpxUdTk1lEVD6oBwhjoAi4WYKuQUW4JKLGxdRp180/ASMxdOQQrf3osyoMRWouprg+hyBQt10xj5
aiqHPLkea1iz8NTrJt3FEdkdO2ISUQ+N5FAT6ib0U3Ggl0/EbSsQy3OmdUXU3PZqnkU6kbbs3+AD
gLxYWWj0w43fxjN1QOkVwW36qnj3tKF+kIxpIj5AqFpjA7jaT22Ac6Qfd37v7y0rqMlhJsC5ckpR
6RNoH2WcO2Ex5yi29Ly3HMkqgGHTlm0UnTRBugIGOUL2lAf2rAUIbKacjGz6RatTHfH/cIubpMln
DODok8kXWJFOkaHJEWyTfBi7X8MYZ9YV9Ija+xVOUhZsI3aW5hn8ETMGX0hTgzxpcczOA6WWtYuO
Hz5dCKrc97sUqgG7TyupCEOmpoXtoAaoNteFODD+675QddgcmkG4KYA2xaC2m/z0juhRoXiaonJ4
C4deIww487jO3hQbZq40pCu+hAAtbg2zmpi4qIHM8bYlpw1Opy8qsb8OGwvCsi4m6Z0EQsVYDq3o
XalFxl49bDNv2RYRvg0eWPTu80lZS0CipuIGYCbgkgcAfhfcunmWiJHZnBEbzPY9USx16w0R9vt4
0NpzXatACTQEI2TLUoN6YSPVkN+bXkLWRYOBlaGOi/JFA0DLRqw2hqvIQEnH15OQw5DrMSEPcU1e
qsvfh8pOFnztgS1uPq2mdkhuicgJpmUK4yJ1YNnU0H20Rj0fIz9XlnmXy/Wqnv1OIHsIwVjBnkmg
Ik+GHCyrLjbepypaEfWYFysQz9153s65gYUVtE+szWlvT1IPim6kkyLYQxzFZ0YWgklsQyvul6Fc
lEup7MRfSh1m8jqP5u+8EssZdh0ZVuhyQjkuQixbN7wRugiUDd6+IdgdKrvWy5UTlWP3oveS/joY
fpbAzB2mfdGkIz02USp3RkUQomNNsnbfVFGrsV1G/FcOqTQ5DQEKzyBciCopw24wV+wps+KiEsQC
MkooDiLo+yQcXw2jRu86I4lJaBd0LX7WplQ7ly2P+BBrIEVwqYlRd6BDUkpLFdzDITGVSV2k8hQO
Ti8V7R38FEAZWY+4d9EjoHusyGnzHb1XK9kZw7gubUkpxPdyyIDcDhJnFs7Yi820jgSJtqtQRcUb
Ly4BWTEKeedgNfOfCKIXaAyoVU+0gKVGD1IIJt8h7ZTF07eK7CknkEZxi04YIazrnfDYZxO0X2hA
sSStG62VSelRfKqQiE1i69TwHMHmDJ3EIx5qlQ52lhe/DCXKU2J0vWBptUP6VsthzR42bx8gfLWG
AyOECOlRESjMA7YMt/j4+tg2oTepi5p0SdARgx7eiGHlBXbTqEBK5bF7DzIaPKQpEMS5siJffa2U
OWM6YexcKt6AglGnMqZ7aTYwmWlGtmejqkmvgha1A6Ruo72ReoRlQzwq1Bcl7b510orW5GhtWkik
+vQBucrwvl6zJjZyNqtV+ADzwCCXIaPoXwiROGVU8eqYk41qdY+eGUsk2IHtTFHUoDs2O1wViWyc
TUqlFJDVfdJeIUXSO2NiadgAp1b+OMhSBaaCpGEOT8LEZ3+mNLBK4zTVp0XVC0y20kBVSyK3b8rM
s71GM7Ma+8rBkhTqYF5H73WAlqID0FWtlFk9EtgKaaZyRTFENZuYHhhcisMatPfAldU89VMnNFm3
EcWB8ESzKPnxJgbYZ9rEBEX6EohP+C6AdtEczYy0hyEm5mfhpS1hJWoMuXPR5hIN4rLsquCi67yQ
hFemtH4Xmgk4oQamNzEJVSFTd8VFcU6tCFI3gLcqOVDAp3tVIbrNNcaq7ZyQSY9NZtOWwF0wdc2Z
yIPx5rdeT3Q4c6q8tjTOUs/UqsLaFvp5/QwIHYq00c3Yr0ZtoApmjVJDQuFwrcegQhSEE9BpoSOj
qcmhEJMxvRCEwIyXcmCFTwzGZHRMllxpobMpWsH8jtpNVwLVXZo0+jMmDmoI9KmSLy+MvEj9FREr
xbQEFe1VbktYG9sd0cjIRmqGorYjpSQ5hbZ6x1SUWbQs2qHKAypYYlutKpVFu/Qh2dtY3ZMBkKek
ZksBMlKzMKyGlJ2cnI9qLXiZam0ArBCSEpJ0u0wDGlULy/T9fQ/0/mClKSnUbVks+OvRNJLWWmMT
tSpoU2qrjfJC7KS0Whay1Y0LmeQIUD6l2nkLM550cdlpY/iediV5LsMwKcEmwWDn6wt2K91wgI5S
t3M40Nw2qhXjwjPZwTjIAsU3ELkJ+3zKxbNiTg1bKROZWARmUDkuGkXu9k1rKLd8HmRLV5wSEySe
S9C1hKS9wNZKH0NI444DLkFc5jDR/QXsMT4ful63ETEOMmPBFB89/Erh0gL/i3lTQZYEdA208SqU
Bv70EGUGZyJTRCdcyg0YXlUQknBoJh6tXbolwqGK0tBncc/FF8kLZ8QtnZlgM/VNMqxCTj9MW+6y
4nLI6ALsOPQVW3YM7QjuQO6ss4h07eks7SnIHTa/YrYuGi31nTHLmat8szZvQQwLLH/UU+FiQrHX
+HsONoL0qmK3cRHChAsWBtS7nQY9/KUgTIrIr6acU0LK6UbjlIpkMGBJEr21MAHW1EnorgZ1ttpr
AaCpFmNz3FbZmvAGLWRB4yHTUxrry6FtJ+K6ydiaGxdBfFbBiQLXbOqUvdpgbJk5p4dSw8tmT36B
VZoar+9WtFSFdTPMDPJ8sCoaVwJssD/1cf8RCeeyeMsOTfX21uyei/8x/9GXvBir0A+ajyzSf/7p
snurEAe9/Yv/sP6X22avz02YZ8d/5stfUf+vj3/tv+WL5+b5yz8sP8Az1+1bNe45DEj+vNxf/+X/
7b/8C19zMxZv//O/XrCTN/Pf5vOzPpNtZknev4fh/O+UIJ+X5+xfh+c0fz7+c38BcdBE/oEkEtC+
CHRmJoj+DcTBfwCqlZM3dVZ6GWif/gbicKhD/itCJAvFAnmBiHL/JuKwZfuDg8JZFYbcTZ01rf8J
EefoeBV+I78Ocaw2ayNQmx1pkKoGLa6qdcZBngAi+5zMcIw0NsuYNJ6Nx55x8+kZXf15wvg5tVSZ
xQ+fDh4hUyCkx22E6UKfzQhH4ggSDawynfLuxrBGxeMcjA66XUlAtydOHRZmrwK2Yp11RXrI69xS
/VWNOyNbSAz5beR1ZJi0oYZLmvV3o4TK+JYV7SN0c7+3DYRt+0odkyfas/HK9yRiD9g7CksF7Ppm
jLromdg2n94BgamLQGcd0VQ12xIR40re3dyCMOhvTfKyoHXz+PO9H50sf9w6J8uayi4S/+8Hn/WT
rkGSvdTj6KC5iXE1sDqTV9eOysNUSdqJM+yjU+UZ/zGrxzmc11BiYSP4eqpsNWJSKcDebzIjbC6o
OqSNwTZ34RmNQffRL/KzFjbaCZXU/H0cvdv5EBtxEsohPBnGkTxXCYJ8ID0lvalKRaKz2BqLpKHp
qXIeYWuaTFACeH9Hb4LzzBheiOwZbn5+xMd2548719ESzuYscHjWkapIhAheqQSp3bBQyxd+CYVg
MBvLJh7iIje4ZV9hh1EQH+EG4nQtEq2ysXoGohhzhhGjJV02sdCv9KSKH2OVhsNISMImQhG41a1H
WsuyWwf9dA69/j9UzSIbQ2CDElBUkDugUz9SHvhTqygJCvxDJBJ45Du5sCUC78TQOP7g54sQqMsF
NC727YPvaOIIcxzIQSfcTw/fmrRYMQushuju41X8R6vELnzBOpi/N8ez/Zf14se15P/BdWEWp/77
deEir5rgrcpY76rwOXv+16ZOnrPX+vMKMf8Nf64QqD/+EJkIgWgjm8fp9/cCgbDmD/4vHZQvIiia
eLzJv4BpsvgH4jw8XRAB6c6xvPy9PLA6SBJnMZapGMiacHb+J6vD13mERQthOpY8vL0g3b7r7Ulv
zfKBDtEVlH9lIQrSEylkSOiA+dhlllF+V5AsPz2t36wQ6pdJZL7mTMC2JJPDXuDix0rgojaNTMmk
/mrq2s4NRQ5tgjJNT6xDR3PVx2WwjKE1JqgbM8oxOkcqoqQnEqu7Yu2hhRSl6ylAe5tMKi5XgT1c
UMv+jqPDzZCZBz0p/NXP9yl9e7jU13zmzNIKhiKwOl8n6dzs2nEi3u7KzJturRax5faFprlgdqjF
aWBtaWPLCy/wQyctOxmVREwuVG4l61iiLtRAzZ7Re4p3Epu7M78r/F8KvKMTT+oI1j1XLrQIUMcR
qsgLQa759XeSCo/hlX3MVYSu0dUzznK0zBdWfZZqa1REHHESq6Q6llJehAJKfHEqHqUgIPpHnV4b
SsaXTG6UC3YM5ZbdxbALiJ9Zs3NuaUEqyqrwTWwWJuZHVWyvSM7rH+j6mTaUGcjVtdSxbxSzJz0a
DidewdcFa741bNz0slSk7hRox8C3LB2FkZOJ5ErjWGpbZtLgGCRHnou9XztstkSnpYdyoXrp7DEb
RTfDRHNiQuZb/bRofvwGxHMKGCcZ1xCkqq+PF/osG362vld91shnSaLdR75Mo7rXW3c0Lq3Jp8Wk
V6cYOt8/AA27DgI37LYSVqwP096naqTBPdDpWepf9cYYzKjV+4TNNJpfTcAUW1t0MoOD4VFppSS3
LYQKZvXPj/9osebWoaHr3LiGyZns8GOjTSYRcxHpmXWJcqteGb6gLtg5oSzNwn5pekayksaD6keX
NTAGKKDgW+kTuVIrQ9cKy/wsVkoseF0yXseVuQ7CdCWj2qPokB44tKRpYBPSZ51Qz32boFDsMyFT
xeq8M7TSX19Y3KgFMbKyhQHdMg6j1tOGH0vvhO7xiNbPw+Fvp/afp3AcNN8cIPKQ5+SWmNNlGKWb
wW+F1SAxSE3OM9pYi1ypqYZnxDS/PsqsSR/ntPJTuJqPUfBPuf7xK7g0CCTeD7rVY94GUbPoMvJJ
vswUT7zQ6OWK05A8do1lXjUwmTkJwhN7LqckkcLu7X5pWqlT1xZzJHTKMcGjpu2C2upzp4lFq+WI
ppI3mVbVnOJHCD+CppzXErV6mtrqlIvm+xyLNwi5vCVL+LnY4czV0KdB7ucof6vYEi9p9p9XFD6P
tcLYihAQjA5Hmuh4SEmPdlFZ5zsCgA3PHiCfbxAGiYpLBp1sk/wqPWm9Xu8I1vAau1NGf5chSDu1
HnytzOZHLSsaR51IkSkALfWodOV8Kk7rrGsulSgt97KmNau+9JAS+EQDCoIvVGQVGmcZorRb1C08
wFQivSfsTKZajpVqh1D3goiyNGouBYMQ4jkZqvvzo/3/Zd1/zR7bf1/WEf8U/7aU40/992ZfM/7A
ZoNX5AN1+GWzr2t/UG5jjmcV5SR4Nlb9VcwJ5h/A0rCTc4YjY1GgH/B3NSfI0h/WzFKzoEaxo9Oh
bX20V+h3/FVK0SqhmP7nnz9vvuel5J+PmR7DXM9RbWgYcGVILfMG9dPXQBtNa4lvU/a1AEgijJGM
qFitVgD1PdS3DG9UGthRp+nEQvt1yvy4MGJj3Oazu4tN+LwGfrowweEqwpAKCUDm5QvSmNB3GNOp
SuXrSjq3UKjjWETnlgkQJk35ehUt66I2bRvxmkOVHYKSN7b/qCiEYRv3r74aZVsD/danQfCbavXr
R/v9mvOdf7qzvE6qYohE8boOPBIGfGM1n2G7hehfmUV14mJfK8Y/L6bSXMY/oKksDUePkew02h9w
Yq7xvIsLK27VZZnEnIShYjqkYh+4P9/c0Rr0cUFMXFg4ZdzMPN+ju+uAh1ZeY8jXlR/vkX4gA/HK
TRbHG1/ob2i0CJtQbreluvbaC62ZTnHxpHlEfhmxeGgwW84OIZBabOmPHq9Cz9FC833NpZTzVpUv
QvrzRNL2xrrP2wKxeG3hGcxlOvxZc4hdnCMIXossug/DbCNs4Hk0J0wc3965LBMbwVMxRTZF1DBf
f5TPKikVSWhcTSpa2bDmoLtJass2AHKtTZiEJ17796fABXFVGxQbMw/z+L1XHSxCBGb6FaHsdKjN
8FBJ8OQB+Lsow3usEfJ0k2QDoQel4GiEbhp9HzpCMRYbmbUWx2R+8Fvypn8eH9/mE36XoRsKHAkZ
N8ExpECUh7hPrcm4ysVy2SXahrzmJ/K0yyWFp7QKdJGU5Claj9hZT1GLvo0Mrm1xxKxDHcEYd8y1
I3TcqNuOaxt+fZ4a0TvR7sqt5A8uv3a4N6z2kuDKbDVplbrE5+ZvLKlb5eRvohUax3OLONrFz4/j
d+OCgC2N5gqjlTbO13GBLHfQfIgGV5w4xFf0fkun8du3WFAfs9o8hb86fvgwzBkNEH5FgILz4/96
tT70PJXdk7Y3rfYZkMKmKgS3E8qbYZCfgqm5HYDYNNl0sjA9nswtljcF495H94gso6NZqA+DovCa
Sdqr1iHk6DTGpaySieWj173ohPOyWXbkFWgp5C11DmBdKN3jz0/6Y8H4PC98/AaklvLsM8ezO4+O
z9OuX5Go28vSHlW0ueOoKFB+qbLb6heAnxgL74aOwBb5Jt5hp0Dws/EmAkBObGC+fZjHP+Noekqq
cEx8FvG9/66rbvUiAeMMFlXnCMZWB9CEXKx0kme9ggO8VYUT4+2oumWMzW/i01M4GgJN7qeeOHL5
PlmE0tqX1x0nVcgRjcteWPu3qkS8t1NNt0m24HQ7uaoDO3g78Sq+7qG//4ij4YBXNGNnJ2JT0VNH
Kx87JJitSa06vGTidTGfrZNJjn3+xOQD+f/r2vBx97jGWfSxuqjG8eIkcho1hom8R3cXB44qYq6w
W7QTw6qb9h4eMU1ZszSg/96hIber/mnKLzKVZGC3T24MHxW8su6UQ9Au0mIbqhviGH19J5/q637U
Vd9GK98LHmV6KcxaX0drogltlceKtI8rd7BWKDwvUeGag4OktkE+ly+GgvD0ZXagiC9fuvd6g5iN
DR91WeIW2apscb7jSieG2ybZw9Xu6nxBFHNL3InkWO0aafbPr/Vo4/fna0XOziRDtYgN7mgyKwLT
S5G4y/s4W8EaGJ8r+dzvbCF7NNQl6r3Qt411qPLjl2UEKGAx+ddTfzsIS85qaPGcWHPV3w2zz7/n
6G0PUh5kudDye0YnSp0RYcCF2e38eDkRaozMyseKvav9De61YHDT8jZS1hIZ02Z76T+lTETJdSqe
aeIaZ5GgubF4HxKanSPs2xrGsqvUs1Ilq2yl0z94II4p8dbEzIr79FQO33GZOo/bz3dyNHdZYtO0
QsOTDaenxsL/6SbpyjOf2/FOUa5+fo3fKjj4ZkTSs0yyv6BbcdxiUYWAE8RMlfZW4+jXipuuiSdd
WzvrydiWp8jn31aGo4sd3RlCdNLkcfbu2x4PCv+zm2oZ6hbRxUsjR6BMkPQ2DlZqfNZ1juI5AvUT
wqywX+fjVokuu/aikZYi6pjzMlimhBBei+dTvBx6Gx9An6C3saUD8avIUojDelDdXAI8uosCbIM5
sNL+Btz91O2CaBmhsxrPFR8Jtx2+zBFqwl4+hYr5vgJ83DIwQMpACDvHaz7Vpkog7Cjtx5VFPHDp
pJorvSgPsy9Ldr1wRX+8M0iSOi9jB0fDz69X+/ZVzJefgQS0OT7Ol7/OLAIaJysqeOKWv4oUO5o1
bYt5BtYy22PRWY7RRaatcloe7qCtg8QZXmnU9Oaikews3/U0CYgaxpIgR3dC4QiJTTKxl15n3ULl
W0vOp/rOzG31IK9DhPjxsnpDlCKnD1a+9wWOUd0AIwRR2NKZWKwRaOSook/N9EdmVdrP811SMiqE
t1jwqb7eZV3UljFxNr1PglU9OTEOhmdoh/kderygcFppV/quPGwzzyku2g6Voz3bS2o3IvS7JjDv
xGP/QEt8mdCPftDRwus1iG/qYZD2cwp36QjyXaSe9/Ei4LTZ6ZJd2Vx24WWnb9voTNK3HGG0eA4O
aDYJKJXQ5c6HsDY57DXWhYyty2LgpWS2f2mioMqd9ld9Z7xAQtwH19qz7tnGgdHlTRtXB/RLqCFy
yL3peg+6bCt3RLD7uq2+s7SYmt3fpRfUANaldRWRx5a6PWndggOhl01SsRVefx6CH2fJ354F/Vt2
aAYHTt/aVvioya3qpb1wsC61l+iVjHXtVyqfNepGlFxdcFum6/Nqq71Vk+1HdnnJvafPFOLWAxaP
/FmQFulFs1eWxV16U2609+qCIYdkOntoQYKx6LyE++zcO6MBLFzX5/UmP7WbOC7dP0YY9CqYZ3MM
6DFHUIbv2wwWN8HDxapE2rRHVNeFUCyqaoUdRoqhrNvGG+F6ZcauAvbPz49R/lbOM6TmTR7smRmc
ckwz6Wu0RnoQyPvglTy8+hYUDgB9vCsq0QS4ae0EW42F5N/RIkd8kG2U0DfZnhfabtJikZELqLKz
2aH9Rpo2LYxTaKBZj/JlLz4/IyDs83EVGy52UV+/Qis1qkI3eUaVK4420ZrDDeu/dr2MQqe+am5P
JiecuuBRZVkRVCmgX5L2WcVWwtYReiyKObxtQfD7tIODBwSlyk7MNifvc35Tn/YWGdneJn4Rae/d
Ti8kYfYX7Zt5I11Hz92zdZecqJ9/+97/earHR1CCnv51Nf8OTbagOOaz/KoFTjc54SnYwO8H2aeL
HR3l+VOjY2xn6zZOjjhslJacvMs8r6krMZnkD4GR2oOKuNZY5lgwRFcl6NB0UX4O3k1rrHP5yprW
hXchar6tVXdqtlMZbh07L+3SKw+Et5/4Ln5bwHwadfo8SD69DaSuQquETLWlsSB8YbzN8nUOpD60
FXrfLxxPYaD9+Vv87aL++ZpHtS+2nkT3A67p8R4khNVLwXKz+kCNKXhLxI/GIttHGGdRtVyRWHvi
8r9b7uiriMAl6ftyLvn1lrG5kyw4pfLeexef/XHrPVrSMvtVnEmqLTSX4SkoyUcb73gK/3TB45No
2e+y2spLea/jczGBeDsaoYXjDcF8o1bamM7IqVxl8plBnRWLuotV7+d7/raXm+eWf275WPrSVVat
Kga33N1Umc22CGfJTACIb36+zrfaey4f2NygqJs7mh/11OfR5Fc9dkFPPPQDe8bKBqk94oRKPTzy
sh1ajz9f7nuf4uh6Rx9cF7eZUYVcLx6XJEa26bLpVkmJWd2ZRCeBJQuRsrxODBjfjnbbXePW15dh
fGL3dOq2jz6iniNGr+/4Gaa0NU2HfMy03kr+Y5g56UmkyfdZ5uimjz4ffNOT6QVcDa05AuQS5kbt
BhAlNJxYWKyWnX6Z7kCEeLhqh434mCW2AkMLlnhAuLvN/3zRHTGF5k6lQ4OipUkbH/+6+/Pr+WgS
fhn4R79U/fqlabEHhSPnlybY7hrHL/ASLSd8gXQKL4J64+dn6D7G0plxG9Uq44MYOtnWxpdSvcDT
Q7EcsgOGl1rQTKh2PSrG8iKuaIAtCIKCO8A8eh5MLWfoq5bQVI2FS8f4nDh62TrtuEiEdS7lDrZO
uzQOaff68x0eA0kNFJbUyxBJFZrVHPsclc6aAMMrlLnDLrt8KqzeUVGE65vKgJf4qMQbi639dJUM
0FlOraPf9iZHlz6uF8zQEgORSwfq0rBWUc9DAOCyIMW05lOQ4YycuuS3mfPokkcVQ4Zu4K/3mZzn
4kZ0hm7bWa6ovxpIHMSdYi2N+sR0/UEgOh5EsKPEWYelzUkEXwdRgIuWPNZROtCFa8qNKuIAR9JO
c8ZFqw7WmE3reCcwc1oLOdxGsWtASqIT17uyancNq+YmRTbfzl2gKLAjwfGMpRwtoEFo+/7R2onm
xiON+gl/LmOR6CieYgAihn2ZbHf7ipNqbyWmjrUzQa4IixoX3kehGmZ2YJ5bBQAG9Z70bqx6ZuX0
JDOeopp/5Ed9fwroeTkrQk1yrBJKrKiVfcJmDoRAcz3Mn/5596472eQa3qWlOmK2YBSohM7+ajE3
hgs+n+p+2A4ODQLzRtgjbkpMHsCOAg93pmiuldptzXX46N/Eu5Tv0h5whpBA1q0ClE819AtbL2y/
xZF0a+GRVt9bYYtoh8TwvnVxPoZ4AFa0ikC3qPcBtA7/zcs2EFY6usKnEra+VXIMPhkQ1n8/gaNJ
Ft8fAuaI8V7L1w0x0d0qFNb65rlMTVsSNj9/2MeJeh8f9uerHU2ygWCOQqbzvGmybKoXg1eNObEv
qR9zn5nMIftdeEsSuwS5ka1kiuYte0z2VS/VE7QLFhrvV3yqA8RQ/zYI5qkGIePMWT56BGjdxDCe
IumAWlCpMSw77Et+vvHvxcr8mDVw9vz1XOi445KVMS6wapAORmBXZNlYNlvj5jX55ct25Dkk70xk
nUO59df+/c/XPhIsUTccXftovVAGhWjilGtjC1LvjHvsMhB0Clu77wDUwMq2m9EGQwT8KXZqyfHv
PXoq65hn7dviCR3S7xb1zw/iqNvmW2JOsHwvHUiun1InvwYUJNaLCnzRifLh+5bo6L6PVpHMmkYh
rSbpUI/ZGnsVTd+pW2CoMQEtsKoLbFxcQdyN7f9h70ya22aSbv1Xvvj26MA8LO6GBElRAylZHmRv
EB4xzzN+/X2gt/u1WGQT193bGw7LC0coUVVZVVmZJ89ZuKEXLQuXSJyO8Bl4DLIqXRJc5bDy+03f
r2teKGBzCre0YRBzoRu6vtSLbiZcJWmM1AnYLuXZ/NJ+rD7jY/DP2KsoW0kfpZ8BXBClmww0SywZ
njfu2R56499C9G/UaYQuBXNtaDAmuHqHaNVOPhBAasfxq/6zHXaFxkpPC+4k4Dz/5dxzuR20GUVd
IVZ1EqvRul5WqIeso8rVoNwbEdLeGU7jjl9Mm1634H2VvyCSuNKj76H/PH6YittK+1wqyipVHoH2
Tx61WEqBnrZK1bWpjiuNfm5NRVaq2Fxfocvu//tzhbMmgFyka7D87JEE0NcF90y995SPlB/bcoER
/PwVOm+AObkFBg6opiZ4QzMLmBV6oTxnzaY0lVVfDGtFp1YA1OA+oAXTC7dFcLuY+nztvznzhjeG
BW+AedkuWiNnlITtyYo7kLJRiaiRurHNtUwHKkolnTt9ohASq9sG5ubWjWM3A786QfOxaRW3bgGv
ukG8H4c7lWJ4s9OjrWbem9ZTpz/74Tbq9l1/a7QP07Dz6oUD++K1+HsEr4WdN08uOwsVqYZhijBw
3ZCZrvAPsqFj9LkZwFwT78Tudc84T0m+rhaYEXjiLZqNhIgsUeDq7RsissDaa5OxQne+VlreH5mr
J3sVHhvaUttdiXakfjPW6XbgDahoazPdJtU2yT4a6UOSPMx98Y1rhMdherDVdSe5Guxgxb7sH2Yi
SCv/VMmfw/YB0cMpeUn0fZXtVfsmsctVPN0XKR3vSbnJIvLl0FiZyrvAuw/r54XBnu0DUuPQDIAG
AqSv0ShwGn6inBEGJlRKz07xkBPa6TbSjA1pZnuXfqycvdU8RcWR3Zqmd366t6LtlFCWfTLqVWHS
xrzOinUfus7Pxllrv5RxA4l/rLotsRpBGMEDLbUbKKeCjHfbXbMrknW5TSDSqba1te9f1DuZjkrK
bIBgXDt7uj681yruyQYQhidcAJKBIEpXMzx9oMWcF+K6Ltf5V3st3Tr7Lt76JVx4dGg/kUW2oASc
Nj4USQYJqa1ebUmpQQ1H9Im0qqJuPH/t9L8iya1UGHXcVtuhaARvDDzqRQHYeANFy3CjZ88V3DPJ
uq9vGsiKkPqAXv6QWmuFFmbVrWxYHdfptDXjr2m7adQHUuw17AWqS8W2SlettiKfFkKKyvR9GcpV
8YXnK7xFSTGtTG+t29vK+FQ4S1JZc/hxNlc0k6DLaZM3ElsnKiVUQNr4hEb6ZlS3MmICU/OY+cUK
sV74qXN9XbePMGJNc+w93JrNQjJzXoxrHzDfbW/2etWpfWPSbv1sRzd2+aFoDpYJ68Ad6tfX3eL8
XTu7xZuhipFYYWhgogi2ZW/T8LQcxxfFfFKtfQkpYX7reDcxbHYhUvdund8sGD870gTjQuQlp1o5
eLNPluOacrSJkgnOMNzKc1PEfd3tDQjIBprIb8Nqp0QHv9qZ1drJVgPX4lLqTADyc28LXyMcAFOl
Z4oXBcpzmt011o1NdaLd6M/5D3B7JfCBeikmO4tQBIPClgTRo1cTpGjPAByz8UfZ7VNYBE3tk5y+
y0a3rJ/a9IVZJ3TxhqUG0vOHD/VzOlY1w0FTCNVr0cdqGuuzSY+fU9DoBN/QNOlNGm4gw6TJHP6T
iR4eHpftF790grt4fn5BFNe7tcVrKDMMYzdW3qGvoHbVx/GXrQKiVhSJLmbzCzHfuNPS8Xvgb2HL
tx64sd5PdVUtBFtnO5VBzNoO9HsZtFaJbYpzqd7SQiV+rrIZVGGWw2bg2totOOpZPoTHKHIOGkza
4G4B3p7ux8YaYN7wreC5tM3PQ55OGyh+AfjmsAzXsQcpiaLfO5xqwNOonLYU1bVuaaznofTrVwAf
nbte0ZITrmN01nLf98bg2RwoZca1Tz88ZBBZW5t7vXJztPRunJkclhd6mt9I0j2k3M9WqXxo+3Ba
8N55N7w5ooDZA7KelS2gk1ZpfhEiuXIYygYuCP8ZgjEVXoXkGToTen4b/1dfVYstLsJemc3R70sC
bgb2AxYVzKHqaciTkzP2Trs3EavZKhrUX2WjfvASf5UUenjTqBpMDln6lbZnMAxyLt3V8vSSo1i0
KjpLWkFLWEKNn36nAOq3rXFTwri4Sgdob0MOFsWgSy0wjWQh6hUxQPPHz1UIuuQALiEgLLgPlJq0
hIF8eKcOlD6mkvRhpWT61vHivdckD4ZkQaDsQwVcSmng2n4qbf2KGlJRomVhmfnHMS9jKHPUvYqS
4Q72JjMYJTeyhggilhaaCm1pfdXzBX6FWYEOpZ5rWIYQMfej13oQncrPg6kcAojg+hICjd4O6zvo
JN5LYSw9qbA9UXUfIIUJimyT1aq8i+z+AF1FczcMJAuBl94jaTTuW02BWNJ4CMF1r0ZZDh49xrmG
n4EowDS6QyC3PX1vcrTO02haX9/B4mnHEpgAsBxkiCix04UjnLWN2UZOaMj1cxc55S4KmH3Ie0OC
i8zaGFUIECt6sUyl3ao1sZHnA6Sx0hgUXE7MVmXtcCtJsPhWVJazuPYOUUgKzp/MLdQ8a1pZy6dG
namglTHdwktjr3Jp5hIZeF1fH4pYCwEqDViUhi/2H8IIoJlPDyO5H5zOSQvnXVRU+Z0U9h9UQs3U
tA4GjrTOzaJeJ2F7Y0zkSjVoqQ5pAKAFiaH4NlHiDZQ00a2WwGdmNbkL3ClyVY3r/vUz/39/y//O
5+6/72/Z/vzxs/ra/PzxP88N/9T/k//6n9f27exnHX5927w8/55/Ni+b2j8QmodoiCMO4tQZhtv/
rJv/87+KZv1Dp2UU9SKL9Tbmsu0/+10U+R/0L2gQTL4qDNGx8Xe7C6wX87WIlwBpVmaiiD/pdjkN
RudeFzQ2ERDhwJ/JAF631ptgNJypqaC6ih/kGvp4u9nQ9U4tE5nlFJol5/2b2Xr86wZ521tzeqP/
0xqtZkgt02pGc8apd0/hqEjwS8QPudTdVK22QT/+Dy3QozkTOnAMcI/qorbc0JVl0Wap/kAnngrP
Uk/CH17GhRPnbNZIrnJf03utgLvSxPsxtS2pM+ykeSiMBBxea9BjUqUtxKEFjIlTTmK5VPSFcEjI
rzB7ZFf4MQumYJkCwunsNWEWFrntQPUIe+A9LGe/CmtM3Dh3bF7VPVoc0H8QVnOSjxM9IZRryYNk
nbkIkTh9Tv/zS3A/ZDqAacqiyieMCb3kNFr10GShvc0nAIaeVikvEtyWN17f+BsnUfWtHsIZMTkS
5KAp5Zze7nK3hJMJ4mR4JMZEg9IO5e1VF6oaQXJZ3PhD95JnOrjdvK/drGztnZIaHUe5qXd3plJ5
7zyqdahYBqhdlohY3stebj5dd6JXL/kd//xrfEAVyRWwMV5zJ292RWJHo+RnU/1QQke81Yz+Uw7D
AM3kqgU7R+Nvo6HQntoc2efUs4KDgUfQYFN6Ry/S5kd0OG4sdXyPikH+UpX6+OilceMS2hHVELLs
r3/v6W0+fy49Yw6RI8H+rNsj3OZpNo5tygnzgKSjuestimoDiPB1pfUO95+2hMM628ZEySo6I4if
AZklZj51RCNxsniK9fABHbA1jNkrohv3+pCEi3Ae06kNISaEmKUfeb+GD/UGqB5scVsuPtffSGv8
YkW390YFLgcb8mrJu89n01J4edC6zKNxph46HV0hS6Y/0OD+EDZb+u/uwwzpanuEO6/66xr9t62G
Gqf4mzj7r0HO4thzkM15JfYsqU0QV/Gohg/N1tyF76L3zjG7N2/xd+UluodgdJfdD0d1Z22Lbf3B
/wkk+elQHPK9eqSGordr4xfkhd4xXJj907f7+XcJDgV9RRaW8RQ+aP3dSFRRZHCQVw0gu2kbwfUb
pPaaGuT1JT/zKhuxBcI4oPSE0TyDTuddn6RS9dpweGjK7JcejzvDg6z3uo2ztX21YWl09NP9SPhz
akNpa9h9NdgVSMCQ/KsIsDl+9MchXkjynB/WgqV56d8cIVEE171ZYUlb0Yd/a9xE7ndjXa3r45IY
8tliYem12xEB+JmjQHjrw48rJ+bMGBHpJXhx+jbIuCjj1276FJJ1TeaKkLVQwzy7AF5t8mgjFLFB
YAnJHR39Gw/euOHBSbJVRMLas+yNFTzYznOdAEUpF671JXti4CA1mtMp2ONVCqoyf0A9busrv8zG
20PV+aDGCwYvOeOcOyMxQLjFP6fLJ6udNZRmPjxA0Tnse4hY1laCisl1dzxbOjgtiPZlYPEw2RDx
n1pByK1NeqMuD1YHu29Q89S2XQd8Yx5Ar0ebjp0H+4F+l+tmz2bz1SyRHzEf+DnxkTElmaYPUVke
JCd8kqV423ic41a9gV5+ViNY+SA6r5u8MFISrpS7aUKERU1EKJYWlG3ePFL4QzZ56u1hx9rWhrWd
5Aq9gPSpNbLb2tlft3q23dEytriUoYPlKYXx0/lNYfVs+sIcDyhuuCPqMF61s0hlR0X2/bqlV4d4
GzLQXkhNEFjHrJvMH2Ep7Typ9ECbtAf9QTrqt/0hvjWhaX3vcVlBfbkrNtkGUv8W4IWxsJzzrz43
PRuFpId+z3nu3xw1Q66NCNgaGpUpE1Lc0TWgQB6BHdd09FRYvD7Ui+a4/EGs067FiXNqDuKdUEMc
R3vwbRni20eacXdJP96FGsW1klfS3++r/4cXw+u0vjEmrKCJVo0VFq/G7mxUr713f/r7UaCmLxQ3
IY0H8cDpYFSrQNBLNtHLgREaEYDJnCmC7QXvn4/D0xXS9Tlg5y/0NaQyT63oClUHNc39AwoW3TYr
6y85mh830Rhq2z8eD1YIwHk8cq6IOKscqGw6BVN4aOoofAj0zHa7QFuqv4v7ilPfRIWWQhosVCS/
hFnzlXEKDWnMjoGkmbsksLX3Ewy038KA9opSTr5cH5R4XmEOfN6sXox3I3koRGR61UXBlDjVMRoc
F9KkY08nrTwq7lirz32hUN9d2M4XBsgz9XW5eJcToZ0uWFEGCCOVXX2EbA7gjNLvDX+SweZZd2Vn
LfjgmXcwPOLMmWyCLm247U6N1XlOetCraqSqwidSvOil6tZt6hgLDRzincY0zm2gtMbPyV2u7lM7
XlygfKPV9bFNclSJ7lLZ2V1fqCULgl+MDSzlFH3qY2nZQAmPNoJK1y1cmCs4PTl48DqKGyLsu0Do
We38pj5CLr9G1UOt91K4JGMtFM5QAp9n6rcVEeudKvWEfABW9A/F0ZJX0yeo/CUovJ7C78DCkp/U
6tDmuj60eXJODgnBqBCbWkMy5mmO0RDeaNovlY2nucCvjaX74sJ2Yu/CoUIxnB/irUgTTVnD3Fwf
c7CU5pA/QrzdgzAI6K6qNgihI7G8hLEV7/95RuFRdTiuiTrU1/LHmzsq8JXEq52pOtIMppL2PmjR
Ta2tCh+8DPXWhVPw7AE/m0OiGvSbwRPVEPutTDRLY8cwKhbQuCke/WlFV9DddBc/+LtpF++1W+d2
+iL96O1V8TP/dH0hL+2Ct8aFw0Ov0r6aOozLwHu0/DFGqui6hUsrSMHBnk/hmZhPODFSL++7LsUC
94kb0AYdp7qr+UbIyTEdvBHq+ixcOIQvbArU8FTCfZYRQg/x7URCz1Zhqu+Pg6JAAdg9mo4KZKR2
FUrmFLVJHdLeH38Z5Hhj5s6q7+nMzhYiuvP9D++TTFYGri3AHPI892/8SKqyDuWncDoqcOxbJOGb
YW84P65P76WhcuPQVGKDyYFHWD21Ulb2EDL141FRaS5fOcpa11bqd/tlOPSr8lv3sfqQLVXBzq8c
RvbGpuA1SA2Umdf7jCzz11W2TdETS6G6NozHhdHNX3960Bj0iJJeIVLFecR253IKyWgWynRMOWio
Dper1HbVH9aXjtJv6tb32ofJ2lw3er4nTm3O6/pm3Tz4m/xYHqdjAFxPHj4VNAlet/D6zr02LOF6
05SwCxJdno4aqSLtrnxA+GHTrXkv3kl7yQ33sDntoMgLEa/aV7v0V7Bz3tvZwtZcGqhwBdZ14fNI
GKajE4S36nBjmcXC01TgdJhvJ+ZyTpHMYucQHQkXxaRaMeqW9XQcb2kwNHf5x+BHV+2DfAWjRL9L
nu3ng7KRnuTvcGtIT9JTdKg+xu9L19mAZbprF8KKs1TH6/eg1UztFjYkTawhTGRhrdJI5WP8kawD
qblio9CF/qxJK+vz0pPu4t4EC/C3NWGZUbJSG0uerf3qfhhojJY7p17VwPxncoOVAWruJg+33sJD
ROh3++esv7ErLKwW2Hqr9dhNf4XvjC06eG68Nx+tu+A5vA/upnIlfxoWtur5Oc9KO7ARz3TRc/v8
6a6RyZqPPiJaR/mXbt3H3U26T7RnLutFCoTz4INXA0c70zpzFImM421p5NxaEOcPL802/Gq9n747
d/k7pDzCO/kDzQa06Fc4G2jml/bm+s69tGWoByHBTV0DliFhRQ3Jc5xw9MbjpJqrQVqjubwQWl2I
B+bh/TYhLJ6lJ4UFxGA8yreG27nDdvxV3Gf36q6+zfbRXt/FN6W+0Q5ZtEe3sl0wvzRA4boekUNQ
0yqYjsmUSKtikLZlmyy1El00AlXpHLaS9RA7j+0Ewq2saqejpLMdgBnX5afr63Tp7oXJ6G8LwjAk
pDKkIuHcqauPUxjfJaN1U6bygjdcuAfJFEHcRHRDllEXTjekRqdmnI/x1jk46IX1n6psg6rl9bFc
8HcTZ+ca5DkET5xw2052iaLU6E0H39cPo79tow9Z0DyN0z0SZAt333nsO0dLEAtSK5xpZAX/tif6
niInMw5q5KyVLvgwOHs5vHM8jwIluOwmc6duKeVw4ZycuVGJXVgxjVKWsFrlGCPaVLaQ4rTKTYF4
4giJimdLtP/sR6vZIMy7SbJs21XfOvpZYf/lpdNtr0/z+WJSQkNFGRFGwERQfp0eYGagFXYVy8Mh
9KigqKO1JfdfQgdRv69taalsITRCcEbTUkM1XeYnBI7kw07NFUFcS/2g+kePpyjavvoml/x9k9DO
lHi7gHzV6EVfZDXY2/67rmo3heMvONbZJqF4pNiU7Tmxqe3bc/D1NtDpaOzMfd05hKXNHtQLKieI
128RVAgXCsIXTTkQD82XE89hYYW1rBz6kGD94BmTsUkSEJ4yKqoreILjP3VhXtpklCwAWuQnKP6d
jioZGjlsfXk89hOAeSpBQ4D424fJiO7ltAPwBI/cQonhbNfMJud3Pss5V8iEI1svNbUCSDAe67JZ
kR2+GRzFDXXtkQzKelSb/Vijw9a37nWPnSftJIqcs/6QCStzZoteJmH9cmTBE0guqmOnloiLSV13
5yTetBmgnUCyXj6EQKb2nTnmC1vlgvPOWF0SyGxZ3XhlP33rOVS8St9OyhrL8S4PrRsjg+tA4Vnu
G8E3CjsbP5K3ne/ieLvOs5WV2ZkL3nth9Mwp1wcUfbwsxb4x1KmHMbDK6hhPktwBAtHjDayNxZp6
cv0DFBZwqaZQHju41RcuSQFIN29e2PhJgQHGhAKWV+apjxkdIDF08qpjZUghPaGmlEBFGMOXYuXZ
A3zW453lBNPdWI3pumiraNVDsOcyDpIWFhLA/Rh8GqVIc6dqpC/H63RwUea0DfOI7saqHfZxZQ4r
q0jL3XWnObt750+fjziI5iioiC8qb8qmoEqQ9wx72Jv7NEKeUDKdhR0hgJj/miESdzx7KTJgRZgh
vSymAfH6+ojGIWFSoxQb02hf4jhS7jqb/gR9mp5Q8qN7NdLsTWRX5R/WaOc1mvt3gb9QxTm7yqYw
8wLo9Oqj2RXtfqoS1NV7O1mYzvOtT0J03gQAmOdEpThOB8iC7Wn1sa5NnR7XKf3aexmqhOPYP8dJ
3K6toA1v4DTvD3mpJ++ur+alTcA+hEyfY2cuCpw6YqX3ZdOmZn3sI31uXyo1N8o7KPgpxilFH22R
AiQ/h6jVwhaYf7Fw9nCcI2QBcww9VGKe20acK/Di3jzEDRWcFq2AnVr3LZ3OtIMjJqbdQNP9/fpg
z2zSgwpfKg3wXJgm++90sClVLSWwfI1d901CS7f3EI2TXSX52KMVdN3W2YUl2Jq30Zu7cUAMAfFn
Tz06QDJjW79DEuEOouMFM5eHNFcaFe4szRTirXzyAUvHunrUDfhwfLKNYNcf2k//yWB+W5m/4s1g
TKdrGtRH1WNXDjd5Pss43gb+tPC4PvPFuUWYExF8CFB4UqinVngbxbCox+qxr7bmdDNqt0PFzt8o
+WMzLLjfWbBG0lKmPkCKjzCV2+/UltSMiZxYAyN6Sc21kWxQrdf212ftbGvPNmBJpiALghFI5KkN
Je6dumHijoGOboVXo1kPgHvWj570eu0pqLzXI9z3lb9wr59fr6eWRXgJyaFWmZxS5n0EoV6bhzfE
SWtp+l6l4btctiBNq13VlDbN9MVpEbyOtAWo+Dx/J9t7/gLYoUD8IH9+FtFwu9uxPxTK0bGSrSX5
m8D5NPbRpk2fGl9b2ATn8f9sbT6lgQoS/4vvwYrgFCaaUjkmg+L2lrlDzGVTB6rbN9FHfXjxEvUl
yJ+NvnB7iR6ottqP8BldX+5LLjW3XzNcZGpmGbaTTZKlSh5HgaocwSu7df1FS6ECqX/ItbTgu5f8
CpwGEdSsiMNj5dTQFDt2VFWVctSeo27bVl/K8C7/kXjvSv0IxOfPRwVUVuE9wy1MafLUWCgrYx0j
unzMOvudNcl3/RA/NFX6UsXWwn65cGSC0fhtStiTQxQOoTOoGrUa9Z1vwiHVDIDv+4Xdcck150cL
IOVZEklM4ZVp1SK9i4KFE+nwu0bOi9e14arR249Igd2UJoQV1+fwPCXD25QoDxYEE+884+su0qwN
EYttjnKY2i8JKumrrkqnW0SVx7WfptWe4/BnIsfQYqIxtulp2OqC7t4oDFj+ZK4qL0zdCYmThzGZ
gocirr/nShIia1l3nxY+9nwZ5kcW1DB0dc3QR2HFjRgaZZo5Gm5JOgJ0O/tcOk2xQZPIWPsVR7JO
KHrXqY60CuRG3iRW0W3GEk4baKOgoA16mtraVFrlibNE0HO+dhDi8TpDqEYhahDJ0Squh54+WqKl
zoaaqonuoyrQ3c4Y6GQy0Vf3oqW2cqF5mKmgajiTrYM2BUjKM+l0BziB2qBXCt6190bri2+3wY8+
bpLnsW8lH034rv8ypJqTr6cpTT/nbaiZtFdKMWlh6jfPA5qrBxtO0HqVgyZFPw61ow9xEklfilJW
Up49KHGvpBGBWjrApmLV4yQOLfOq+hQFDbSHcqBOt33UGE96oUr1uvIT1JAcNUHnQ3Zi772to8e1
GgcVhWJ6UOpDJhWkMxUljD+TPR8jOLkl64seqf1TDAduvGqKtv821iaV3S6N0vfQa6DVWyZm9xHw
SPqt71toD7My9Y9DTzljYUfMc/b2eqAkC6CCC5huoZnKXoiO5MKvQY6Y5ZGj2/UHmlP9lYbwqtLv
rnuz6Myiofn/30QuvST3tVZiqEXatpEQiE6ODgQB163Mn3ttOIKLZOR58i7DiiGDoYWpFg28hVNL
nDESBOTuuONMoPGEy0K6R7clpcmUqDsmKf2jQbrvQidaOVVEi1xMdu3PBkSpFaTjLAdFvxTwZGHa
ogwIW5F03TFEPHk9ynTi1DZ4/+tWzi4y0qskWHhf0Y9IN6AwbZ1pIh8uhYA0gm5T1TNxYGO9a8p+
Cy3/auwmypHI1aN6/odewTsLw5DzqqDIQT0KDwG7N4cmL1Mel3Df5hDMWWW46uyF4c2T9NYrXq1Q
nSe9wXRyfZ76Hu85QGxaRpJD6ly1PdpKCA+N8oe+J1oRlwqRYERac56pUZJtUsf7RO2h315fKaFl
k0NwnrH5ich4eEKJOeTWmHo5sCPeiY3nJpF1LPNp1TQ/qeOu0WTfRKZ+A5sYZxeaH3DQrzRtGPif
/qaQlrbCudsQ+1A9pvzGd1EuOp3XMU3afNC94HGmTcsc8zbOC3eKgUipzdoz9G3ZPNWqs7Alzq4e
ml9mSkKLdOsstaCeWtVHRx8pHYWPJoU3ZxsOt8a09uGI/3R9qsWzhG4noCokkimCzQleYT31tKoV
NZPCx0RppK08mZTGDSgqrls5y6/wwuL5o772J71iDk+H45uJhQysyk2qOQP67qoCyqcfob3QV3Jv
wZRW2jrpnfprPfJiCfNiCVgnDpQveC18EPHJZMB0YaBZH5YtBHowIwO9Xudj2kNOkOYLQeWSFeGM
QbESfHMuN8fB8Y9GCsDfoiNnwTcuGUHk43VOyRm/0kS9uWWGPk2SgRzuUfNNrk3Ew4sP0qTIC7tw
/ta3B8o8Y1yWKI3B54DwouCCFkGPnYevm9DKtmUfVm4aSBXNmXa4Leuy3Fx3krNhEWKpIDWAUHNQ
UdU59RG05CIj05Ty6JtQIDe/SuPDdQPzEp8M6NUAaGUcgfNY3MnE5mYud0Z5TCx/5YTEMZSIgo//
nRHh5hyqDA9QMBLCxhOVn/rpubSqP/UAYSTC0mSxUfnQ/pVHJf/SA6MMp3HhnBdPPSKZWV3n77kS
7qy0DMxiCLTymJdr+AHhG2OjRlSpV16z6ZeKWUsrM7vGG4/OvcFOAFmVx1R7r8TFKu/vSGAsTJp4
pIpDmj/ijRGl0MYsmpe/+M54pn2prwaLF/qCmctu/HvmhCPATlGfoSWpPI7dN9inVuHSE2FpsuZx
vhmHFtK/Kg16ebTJ5Uvpo2W8V+xf/50XC3sxSaQ0jBJs+CN4YPurln6En+m/szG74JtxhLmJCFuH
i0V0ybcK0KzkU7JYjl5YDhFw2k91VBcOI+nggtUh7S6hIL0+kLOD8nSviPC9pGYQRamWR0uJbkqr
py3h2KvFRiu+XTd00YNpD4B4kIYPMomnMyY3XgD4kW3P02JjU6sx+i/WqEFv+s4zFkoiF73sjS1h
t9gh7ZdZPj9lKgcu0Xul+2BCsnB9QEtGhL1SwV2a9Op8jnXFKkEux0bT4T95/tEb8HvahA3T9LFT
1a9W1GBdGNDpShA3yuG6zf7cpQFQUt4gEUmxXBPGY0oqTNKSzOFvFmsdHlLey7DEL1i5cDaTTAJN
xIP2VY/v1A3Kto68oqrLo+ZQMeZxjebmSoUVTqOquraXnpsXFglzRORg4khKnJXgSs2jHt/j3uXn
idRVrKGwZG2ve8JZUvX16fzGiuhvg4H2cIyVMt3ML5dD8Rg/RRD9F6u6W5Xfp4fgaZGx9+LQDCAU
RKdUNMRu5LgJVUkNWtbLSVzP63+a8NnpyZJMy0Uzb/IPwnVt2WTIqUQQeERfB7BeiXSI2x/XJ/DC
IXSS4xAubFVX4saAyecYodkk60+V8qFuwt0EDdx1Q5dX6s1ohO2k1VHfNTXHXQ+xgUo5bzXZw0PV
qy954rsa3L5m1+4oSL8zrGINM+9tZ2m7TvX//Ng9GbFwR1l5TFq1n0+oqIGHU3VhtlmBetjZxR/S
cVIpEjJIwl0FB0iu0KJSHmtItCs381bN+/qddRNDo7PWUpc6WA4H6tZLF2b7wvX1dpAil2CsSEnc
z4aVCHpnZCi68WlhPecHrBAWn5gQI9YWWUfyFuURsgPnpYW67xv0OXFDz5nr+NvUWBjSgqeK5FO+
gmywAxTiCMmKG48PahgDL80gj/yPTq7fnipCL0MjJtkUYilUy40e3pZxt1Xij9fnb2FzO8KlnKat
X9WvK5QNN0Z7p0HcLkcLx+OFm/9kjYTT0ZNqVc811khO+53SVdC4+xu17VdSfKgUf3d9SBcvmDfz
Nq/gm8hMKapQMuZ56xSif/jw63xXTJDe6B+shj1Pp3CL0OF1o0tuIRwr3fQvo+DYOVaOQf/BHj5N
9UKzhVj2/WsnUzOjsXvusBbGBoFylrUN4XmT5dvYkFekolcmIGfLKbbk6Q7t9On6wC5btIjY5qgN
/OXpbCLsHJVpMnF/Fg7S9tF9kY3rDFEm2bDfxY4DG9cS2OgMOP7XKH/bFG6Dxg+d3gx4S2dIqPTa
ywDjvq1166kPt3kO8YK6V5yNVt9qi02sZ+tItyfIRCijqDyRWhKGi6CzmdSqZBya4rOG1kRDV25u
5C7Y+s0fTqxgSRik40S23qe+eajkR6+U91rNACOeqk34oSksl/LC9rpFgYGbe0AwKWx2bTR7U/Ew
qe9c9bb+qE5ramYDLCr1CiAJmoT+Jl1Tkflo3I7mO/jwo7vQXapnnFX4Xj8DAA8tNIpCz5CQkyyl
bEq6ic8IP9Zf+1+Qq+/rd9Wz/2S9KzbJ13bfPuePGKeE5i6Wvy8u8Bvjwn0xDv3kmSrGzQck8Rz4
Q5SVFq21et3dQbT8OOySDzlkkz+X6EPOvXqe/Rl7C7CGkFOEZcZaqtm1E5iHoXK7buWgx9O4lbQJ
m42H4qurPpgLLnZ27goWhXtfTsZRi3MslqPzpGbvlSlE6rFzK+/jBL3pde86u0lOjYnlRtnJgjKo
Z3+mC8yuNrZVuoMjLxzuS1aE5UukKfOqmCGhiuJHFTeIv8qV79eHcnbmCUMRDoEeZLKWmrODBulO
bZCUy5wbrRo2VQpZT1khEVYtPFgvuiWIcxwD0hdqp6fHLALVFXUxzzgkNlLoSIoYsSslt8FSk9fl
+fttRzgCwiRRu2myjUPo0/akHQp5h4bn9elbGsv8DW8u4D5PJqXOHc7Q/D0yZK4GC6NNg1VmLBxo
Z5WW15PkzazNX/LG0uTJWl5TL0M1ZiU/Od+b50xehffqPvnWfu9fIM+wIRReimqX5lC463tjGOSK
Ovghq+FO7qFNnkUCP1yfxCUjwvtAKxU/KgwuIl1yNnYIz3j6E9LNzXUr/+ZQ+u0PwhEhycBwHBW/
q2Go1o+oWDpf7R+8fMxPkuy2qMMuKXRd9w5VFk7/vAbBzVPAOJT5TnPuEut9TcNBvIQjWTIjHBTT
WOhB4rNIhl+sobQEBfySoX3pVAtTeBZuvh4W/5rBs1qXTBtWpI0sFFzZ6PpyHs2N4Ts4S2RplqO8
vmBLwxLOiUaW5Dy2mb1G/+6Z+m1RfuP1v+7RDLlu6PyhDIoJLUdSTyZ9Q2ed2ameWVldD8ZhoH8v
6tbpO7jzSdb/cDrXXD2jufP1usX56Dl5yc0G5/59+kEodIvtXvoIjLyiNnxwtM2IKoDM3r1u4cKe
wsJcJ+QGhnJRcHYHrLgmSViQg9IjY5fU2zGHlM+KjaWrd8GUGOMgR9npAU1Gh3Qm6y03kYqSQ/jr
vxqPiHOw7UQOSzAsB1lFqLuuXLMu1ihNLnj40liE61CNwDVpHWOxLCSwKDzI4de8W2qQuexwAF0o
6c6NhmI6y3SmNGtK2ThAxn3wPpYDTBG85nUX3S+a76pypTYrqHL+kzn8bVU4Z/NplHNtwGo+Q5Pe
N8aLuUTDdynuxu9+2xD8bm6Amqx8Mg4g1e4NlFcQK7cOaN0/J1vbrd3uV/TV2GnrdKt+k5uV8zn/
tkS7fnkN//4EEeWqe8ArlHI0DqPS8j51XJ6mSf7h+lxe3sG/jQhnbq6UHvqfjLOXPo7B16n5/Ge/
H7ZvkIiAV8FWgIMx50G+ue7jUvaa0C/bxzqaEpdmwZ/SIC/1GZ71m8yHw4w7hAtu5p0WoSg2gEEl
qZXuMZYyeVaa96Qvtl11L/E4tZ91NSsRxDLb6lOUpKRD20APeTh4CInErT98DHsFaPmYqP0XxSyM
YQ0EA+W+gm7WT1oRltF6IFk9rlIItrJVKtWNRLd92SzEsGLsP48CpK+K0hMBJTwyp3PltFrR+HrS
PAZqMr3vsrJbRVWZksmEoDlT0v1M47mwl8S4+dUmxCHcFw6cfeLVriVtmpeO1jxylnc/lT7q1yBg
w1XWz7LGhTZ9juXuw/9l77x25Fa6LP0qjf+eP+gNMD0XTKYpk5WZpZK9IXRkSAa9N0/fH+s0upXM
QhFnrgcQIBUEKYJhdmyz9lqDZty9fy7e+FY4kWemS/AR4E0WTq1wlIZqv9yfIQS69GGU7cJUAG5u
qSlAYRbu1dT69c+HZGU5hbAzEtEtjvqYgKnsJ6OH0BrW0dDvfklcKl2TXxptOvpt0v3Dh5+1nbfy
fwZcGGFhQMRbalZ/pn4SbvtEenFSs3fVkXasuvb/YTjCaHO6AG5QUOIoGi3cDMUuTBHIQ392/FBF
pqESz6bff8oTy/9ZV90ab8nSq5mHg+MIhDbjgaJYHFYeGNVMgqw/GxbMQNqIRF8AERyE9rGPkGVp
r0SRN24vbXRA6UCqgmqjPLS844Fh1AUqcNo5sX5HWvBswOEZF/ohlvHd/FmKxH5Q+/QoyuJRF2sJ
+Zt7AooOfgZYRMCowP28sGNOZRuSoNPurI3i26DXwd0oB82mz5pPTqGVLmzBliuKNRamm1YHvvpq
3Hkb/rCfvW/2yThofLVQPg+jvgsN7aGXVHpSC3fKG7cGjlvV/p3oFWCwg0YzTrZiI5ZvhDHzptCF
DiJt5lBd4mSqxJalaLLMsxHLtpdrRub29fhPMZmvo3BoSFkiq05bxfWXKuxuNbepnRPJL/dZqiU4
efRwvG8Ebsj9ZmJdqn50g4JEM+RlF45l51qbt1J0GQaz/aimNuqIfu/LJ2fysxz9+Mz8noma5oYk
ykNkyJPGhhHfyoqXAJbMi1xFw16MzV1Q5/FuCmTUZYQk/n4K/j8r+7/mdo7/YQ30vjff/+NX1kTN
+PQ9/fWf/9pVv7If4X+cCTJuedj5l3/zsEuKpv8b3fqZDgpgnfVqy/8mYicU0P89VxIIg2TEGl5R
t//NxC5Z/wbrDtEhLUtIC5DIxEbWeduE//kvSbX+DXsnIDBQwRq/k+v7v//niv63Xvz8Jzv6a0vz
/0ZGM9p31sGYW485z8A1Fv5jIwaliQAcHvuo9XclDspD0wtAsh3XM6767tgOTb9VlMZ2Idua7tss
z7aqHCdeXyGoJYxi8Ih2oLzRQ3knmXrktlOS3pemjHR5GLUvUWoiLZFNn6qh/ViO0fdeDO2LH7f6
XjYI+ySJdoU/NmNe9CDP/vysBaySz8IO8F7TSGmyerxv15e0LwMn5y4MR5Sd7DsYEOVvBSkbSLKk
/etEZeKNoI7Cs25GI6FuvtbZtiBaZgrMQLdgreJxpaiy7Jw1I9MRWqHIxynsdl/scszOdM+L/NDF
0jazq2GnDD4CVoGuBl9moaBi09l+81melPwi+gypzNwc0ZptcrTd0xgYtQvlaPalzQ3xA5Ke9CS0
uL3vtdpS3Ew2xN2g9eA3wknc0XygP1ZVmaPdmjs1cletGGq3rJFpUNTEMVxQrcLCCK8lRxaJs9fv
xgrTZgfb8Uy/tnBfqjJsR6WshmNqONpzEjTl5EJgILVurtflbyUKoVzpkqTfYfqAHQ29r98PBu38
aum4CrgkMGhjKr5aJD+6lSdiEQnOs+M+cR1hdkTqAG7764Mh4kg4Sa+oRwF7y/csCdEespDc2Rvl
qCO83BvjNq604CSCYrhPOojrNrpKAZb4d4CQj8AY49vH/gp05frtmudloWLIKaFTESd3GUTVUe2Y
cVX3xyoS35q5+NXZ6/jY64r26yh0LpB3mX0UuqoXb1fnGwGd7uV0lAk/NlXV4wzpEnfXCD/EZdnc
41ZMv5RQlbbhJIM2TROp2qVFk76kSR5EqJc0icladMKd0P/sPHjwYGJONWmvNVOHh5qVtJA4lngy
YQP1NGVsIGnO7EuqQKSGJI7zfTRyKDCGcAQ2WSuR/kEf7PSblVbfIoPazTaMIK6nTzP09CarvD6h
XO0Cr0cWqLZQc51is/zJwYs9nuFkzYF64/xiNjC9tMDNEPBl2bqaejUX4YAodZs3X9R41FEyHTOj
YrKatJHyqN75FND0WhSIqE2t9cEMyxTiDSuNHK9/yTZaJZKfKxZtPphXhhorYnE66PknPKUv7Prg
1nXdxH3hjMesgJxZ8if1GI9m6vmq1t6lvTxt0JPp76a86z9NU17uRmFYhzGJ0y8rM5kd9MVM5iYR
KLhAJAOzWriYiDgGIisk+SgNOVVMPzECWAA0NknUeus5eHo7EeQCcY9cHr8RzVWqm9csYDwYebGN
Te6S246D6b0/s2tXn8IbRxv3D0YpgJ7gpeeJ/+GDNlrSBEnjdxcrzr4XKstkG2G8kWFb3cSDuhIZ
Lm/szC5D7pJ0EjJSEIcslkEajIG2fVO+1INWftWHJNylosoO73/TzUtGwI6LAMEDAQVe4BJkJkmq
EbdloFxGGfLKrk6kbV2mkH/5+LhjR1UX2btvheUjHQ2n1TeR9tlaSDN/yp87zhxmZwSoFKpouDKL
GGpyeJDrrB0v7eAMe6vOil2vy/XWUjmFoWU/dY51tGtTHCy65WjL6HyUOOOnlP/XzX0HIIGsddPG
1/01UqVF4DFvOq4++QjLZjugilrOTdRGqyZ+cnEypd+YjY7RSeei8whYbhJoiZpxmW+LsDGeo7pK
N4HSGts4gbSmwz1eOYKzu3S9UsyG84AoFK8MvtX1EdSDbBhSWUsuSqokeyOALI/GP8WzvSdSJuYH
I9WpvyEUs7ZFS/Pwugx/DLyIv0gdtZoq5ORCE0TlakUtbwcZMTLihPKjX0LwG2X0PI1WKW/bAu3f
SMt2tnCCtfN6cwmh6+ScQnSFcwqhzWIFhljRh2yQwotVVLQg4RV7xZA1B7/V8ksmstwLQhDsmeRn
KM19zY3ma031bqjM5mNfT9ZZ0Ll5NKdh2vVhspYNuL1OM5vofJgpAvAAvkbvf9iIViKH5FsiumhB
G3qDb1WXXpsOxmAGD4roMfKV3D4J0TgPgPWo4AfFGi3AfCKvzghToBuNpISFF4/nfX1G7CgToYZE
+EXWfcrnhvysB2O+Jb727+pGUdy89cMnu7SK8/u25K2tAYBC9mWmxyLouB6Y7nwjSCefgUuj3mkt
xyNM42iDWk64I0mSrJwFdflSqPOXwp7New8lLpiX6wHHRKSNXglxMZwEEIQv+rvSRPo1KFPzLmrK
0S1qFF/TFsW9uRdwU012tO9l5PRaqZTuB7n/VgrR7saqzLZG16MMSQbUk0Wue33hj9/qMDU9Y2g+
mVWh7AJTC1YIr95cM9xFckgqmeEbjymiFbiK2uiitm20lWJt8qJEfBEKZKxKqusrgcu8Ijdnw4SY
m4TV/J4tVsweZL+VpkRcytB6odOj2xepHdJ+Fv6VC+cxd7Q1KOCCZBIDCq+ljJadSqDk0NC6iACN
OJqSUIYGXBgVaQRf/SLPeZqeHgoA1bA0RFYDx27+7NhPjpE/RX3UPOZNu69I8W1Vt5ZY+X96UOnV
JCaYdQ7nrs3FDckCqwulHBui1IO90XPrk6p2l6kJFW/y8zVJnEWq5e8VsMn60wdKuIII2vUxhUY+
btqxiS6ZNBnJpoKDBy4nI1BlxHin6ic6rmeSxDv07/BxEpVG1YgMX72R63Dad2gMNq5qHLpgND5S
P02+s9zGGlHP6yyuj8bMQ0/T48weCM/xwrvB8U7LqJ8EYO9UO3WDMn1suj68C52kRWuZFDga00me
oOJN8U4QV0XxNre4a55iCu1Db3Ttk+IkyQ+bOgepMQXNn7g2W91T60w7ZmD/HgNTGi9ZYqhf3t/R
V/brxexB/qOG7ZDXoLyy2FLL9nN8/Sy4JNk4uX5pl9uE6sEhcyZ1E7WK5uHKq5u0jVQviOO9P/ba
w1gjH2z6inMYexVJ9Tw+VCWyzWorQk9W0OssqKKYoWW5qh3396rUA8uUmk1dK9Mmwp46g+97emU6
bt4Z+obQ9xe5YOneqJ5tM4s/QBJceLoeD16ZSB+GuFGfwqwaNlo8FIceidpdmZnJZmwcpDIT0ezt
lghkZW1u7jxNBOgDQYdEX69szI7mH0+SNMZyYA2TdB6LoHXVtC68zJiiFeTM67Oy3AECGqpONJTj
IS8iXyeolVwZ0uBSW+Xo6UZh3akZsrwxb5FX0WbkFnHZbGtJmT7A+6RB5hm1J/pNX0I/m460Dub3
iZOAgtaL76qVfmxjx/J4Z1/Mcfjq92m4nYJ0K9dlvy/Vxt/7KskdvWNLEKorVxytG+8biB9sYMTK
KPWis774Gltux4oTJZ21GvXAqVKTszOF/53evEqXvZtHwoRBFkIqnaZ/al5L4+hLBVkm2UzPUcTF
8jsLpzYYiI617KTXDT0FobWDKKzw7FQ+GpWRrrw/r7oW19vGDPhAhJaASuDhXp8OuQHsOIxGekYE
4iUq9tTKJX90rb8EMvBlY21rK35Qpq1D03A1Do9a6ez7oT0W4e9AjTaDcFYyFQuM5WwumRH1P0jD
ZvGXG0XFMvElCjjpeQoa7aBR/nWVMVJ3k5il2eMsfaA7Vn7pyjLF6NTIXjfmtJF9lPhkuxm32hB3
Xp9P4qdEdel+TCWEhwIDZkxwSThcsf2Pz8r8mBC80M0CznhpOYEW6KUS6+m5Azq5Hfu630QOsK73
r/FNkMSykMol78Uw0CnMbt8f1ziRYWEZDS0922FX7+O2DzaJotWeP7b2ylC3TgkaeLN7TfuBxh8X
ZyLsIlPOe0ecpygNPHUEJh34cLdHlio2sSav7fgbn/a/44GdXjyQqi5E1ZlRfBaJfRfZHTZAax7q
2DmEurIttPCY2cV9ohUbwCluJKGDnO17bXTtrrwPhhXv4CbGUkmkz68I6XTU25bt10HaNFBGVsm5
iP3QLQyySrpA6jHvwoNqxviIkd24uPnGRkiDv31/m984/vAgYqYJ+snWEQ1f77NRdVlSGoM4R7o+
7U2rqj74Y2kdLa2/D2HMg6ZP1Y69LrWgMZQWdOeIYm4mBY9ZV4NFk6JsvB/jSjkEcu24mQ9ju1SM
wdFpRPTYKP7L+xO+DTcgPIIrAiIReuOoGVzPNy9MX9NIop3riZZVdhAYdicML4OObRMk2bSrLemU
2/laW/EbsRapC1RNZrYecgfabMP/uBFWkvWcDwgiSOCNux7Os87Wp49dp/6U7WD63ChO4WqVrG3Q
UvZRPTDSFXf69uAyg/mkKLNrR0H0egZqOdDq0E3h2anr56yo1DP9jjD7ZFm2sso3iWXIYHhYier4
2rl7YnEnRyH6smhzhhryg7CgaZDsWDu2Ul4/WGn9VMCQ8RR2rVdA5AgjoRdUgOtI2D+1yHmvfPcb
e66g547mDoYPnppFnlftLXNqtTE6a0ih0pge10+2GRsX1Z6+RFV9qMws/SCniVjpIZl39Pqxwon5
G4iOiwck/Xq94S8oS0utxVnxDWMvmXQ4OGrneO+f6Fvzx27O6QWyYuB2lgzPwDz9Kday8Cyqobtz
RNBvyPMV28nUP9TKuKJ98MYZwrLrFNPJd5Jgmv/+j1Osl2bc0xIjzlLpvCRZFe/GifwliYT+7v3v
ug3+CJNtatggCOGpWdYAKrXshxpGqnPXKz/zhv5lxVerTzD0/kjGRv4JsmhNI+Otj2NQ6DUVKIbg
zrj+uLyMUrUXsJwoQpMeTa3+FECCe0hM+df73/bGnpFRp6AJvQQBzLK7KMyHbqp5m09lpHa7ImnM
gxnRCaH2xcMIXGnlArwRLc3Jac4GLsqMClhcR6VIfHJNqnKawsw6GqpS7ewwmp6oLpHwMCL6IkV3
CGNreqRKZt+X1Iq+OG3hVVFp3VWhrx6qwJioZVRW8KNtmmHfFsNvLRziZ5Ab9Sad4mgFGfPG/mOq
5kOGC+GwK9eboYYw0Jp0s52qytK9oivERcr1x8bC2cwqqabnAfrI9/flzYUCakCRmnQl6dPFlR39
qMiatlRPRpztwYrcN/VL3P7WJPUXDtWhCaFkHn1XT1PUhp3GFQF0ivm97u/rLHVjo/toT5KDjTE3
uq8cRN+u2JTbVSFqJCMyI3gsesgXq5L68CFBhBWc1Vw+t63zXPey9lSq9qMuV+lzn5Xhint1a8Xm
OJXrMAcX5FQXZ6coanRhSz84k0gTbu5kNkznSrt/f+UXQKHZj74aZpl2yPD4+9y0grNZ7tSq8WIn
ue8MR2yo430xk+nLZDf7NJAeK334C7mOtXLJ6gQWK2uMUaBFnROcOR07qQegY0SO7BIU7tpC3XVO
fJQS50vq3/s0VabOtCZScWsUcEs47bA2YLugArs+8L1fxnqn5VifUoOzCgrIdGx/KwFi3Gn9+f3l
fk02Xr9NrDgpHjJ51GxuCmhJo4koUuXgrJXiWVZwwpICbvExS1V6LLR8p4+i+k3kEjzMyeivilza
D41uZge9xhTHiAC6uDnOYz0G8m/RFCbSRYlkCrewy19F7ZNjb6fyE/mFvoZHMNhLVgyjoK4P6YPk
hGHs+XA0erAMim0UqBDGDcl4FHbo7FRjjJ9UOyl2fpeaf2lSmWyaYvS/wCnmP9ps0oqpeWvvuVFI
NVDIg0B86a74Wtk6cRFF5xb40b2ZTr8AjpX3virttE5t7w2rIwE/RWS2rCDfUjhWPhZacXh/U279
FKqZhNWE2CjOICd6fQAaWSfhWynh2eAYwiAe/3amMtp3VR8/EuWUntK0P9OkkX//43FxIMDeWLOi
JE/f9bgqPJVBVnfBOUCp1RU4+pe8RZ/BH9WzjBN3N8DFfchEY61wK7+RbaWMp8ucQBOXghrq9ci5
1LZlSU3hLKuU7kAR/m78VHippibFpgxoximS3r93CumTPDTOZVRHdQ/4GUBCE4Zbo47A4RT6SdjW
5f01ecODJa+IfSUVCsMsXFDXU4skGJDJETkn4ajfC3Ihm+KzShke1DrqzvEQfzCb+LE1iTZ7Nb1v
rfhXDZvqcYyDtTbdNyzwnHEh1YlgGJjs+dz84XPl9I1XJpKy6BLGw3cnn2JXtqZ45RTcOj/UDXla
cH7IfSvLWlCeRCR9kZI6pXl76pJweKyFU+37rjKjlSfljUcM6UiiVVK4GLol6FXNJi0y1d4/paTb
trHTiV1QBplbWmbnlVrebZJCXaMkfCN3xAVn9WaRN+QdljualWpkVjRh0RwPN5+rV7qxqXOI83I9
+gry1nLTzgz3STtifkWm+h4drBdtssODo5cl9KSV5WzqppDukXRGh6mw5d91q39aOXmznV+YZiBy
5Ga4iUiZyIsHd+qlspvk1D4FvZkecrU0wQVPYtNUavsZA/I9U7TicWhG+Z5Z2Xd2iYKzaMMfK/OY
x7mexyxAoVMMwXekFDC/V38cOyemg6cp/eLcTlnx2YR45Y4AUuCKVb03Utv1TIK1g2r6HyV97Lcd
frzXjcOmkIbMS4txqw7CeOwlmF6bKYl2Q4FCWjYO0kOShGt8WvNsrmZL9gFvEXwoFMo2/KDXs1UM
suY5xuQsl0O7kYeKzH8jPjrT5GyGyfnHR5jhYLbHTuOM4VgvFicmVAB/qgWE0K0ALjilu0GyS8+u
smRnhlnt8egmK/byxhDMgwJjxgiA/beWHkLFEbagZwzOPZmYDbnpBDGQdFx5hl7L8oulnG/lnCiA
9h45luulJG6FAE8unFNciz1pEtLamQs9gdu2d04EQ0CgeWmw79tfSfeQS3dDLJ+67qOa59RZigdp
iL0AKp4h6vd5KXZG8REtV1ePOn7XVyZ7A1DCdeFO4/VivEywQIuETpUhK1amuXRqKBxsrbSDD7wS
+zkOegGvFh+SqJW8sXKerbE27rsUCuQs8aldyYOckeqXrUMEgPxu5fbc2Dhkgdgudot4GULvxbyI
yON+GMfg3FJN3wWVHx0CgqQ7MP1QJ5vxQS+oBhMyBE+2LMQeEZXe0/uw3TfglQK3se0WJl0WrRmj
XwHVyAuwq2n//jRvbo3O+zbzP5ConRM284n7447rQVE1SqiozyOl+V2a/RXAUqpNGTDqPvXeH+v2
SZ2brhmGzcKbJ0G0GCyeYrxF4rhCss1TlesnKxqQ8xQdbmNQWPehWasPs7+r57Z4gJhCpq1Y/ktr
IwipqTfu3p/QbbQHbyUPHcpNigo0dQkBsKfWwQVRnXOr185+aOsJqgA5IEkJdui5hQXjWHXOV/TV
1X1PZ9LWyktV8uh6ZA/LId3DvOpD7lrWLzaIoB9FKZENpneqKrdaG/ju6Ni/QQfDrP7+zG+2jYmT
QqQGgxev3ISpeoycmCL7+nkK++00RNZGUvMLBTqeCwpA/3wwIJLksnBC5gGvtw04Fu1NlaGf0zge
H00jyzZ+RrWxQcDiAM+CujLejZXj40i+6MiHcUs5K9fjNRkHMO1bPg5BOLdQ4dyyOnnNyr05CqcQ
bXFOIvi461HS1CxKuzL1M2xmw6YrSgA4jlauJBRes1RXthQLABUFz6iM+CGZpethwCULWBIH65wq
avcoS037MY+D3mvr3ni2tUyeeaGIMIQ1SbQXxf2mAdtobXsJZMy2VVoF0nXd7M45zkngTuHo/7aa
0fpij7X/oW8rmNaCTDYbd3ZYN0lI+oYoTu4ztxsqe6taiN5bcRp/BFgNxica6rpyB0L6wxgMBqlC
FVltecxjdGgdI70TSO+6gcTPGyCTxXcn7A6FTBp34/gVvbVToIaFW5pwZG9El6geBRKfBxCsY4zU
mpUrUrMt4kHZ+XoCyLwIoiFwOyuhv4hnK1i5wzc3gZeKrjsAgYTlaJ8ufGOililsC0c+61EWbWsA
txDd1TqzSmKgb6siwa+ty1cbCoAdhTC6OOc8DASx1xvapEbcNQnyskon39vWV6XTvjWt/RiFCXjg
yg3EfWl/y8PxuU9iVwFQXYrkoMH94jsbEqZbVWsOKppCkvWrbn8n+i+KwtSKVerCkVuUya6hqhz5
kpeoF40aBbwBDwWFpIykXSp9tLuxgU5fuUC4uMuVbCsnktf0K/Xxm2Bg/sqZOgVMOInDZSNEi/Pe
y32BBuTYEemrVf04BGXyM5q6l/ety5sj0ZPwd2GE0u71evaBFnZ2qE+nTljjZ4rcD5zs7G5qmmT7
/ki30SYfRUJ5FpWiF+GmVwlEoOKbTjmdcmMA/aj/qJPkYpsAAfOuPkRdrrn62PyOKpQKjdpNRHLu
eZTjsPcKmwS+XK5YuluszTwjHkX8SHiQCImuPz5W1UgeZXRJw9pqNnGr6ne52oWu1eh+4AKXK7aV
Opj7NFHsR9Gl1GrM+zqlPUAbpMyzFLIlnVnYT5ZWqF7eJ9VKwf3GStKdqNCViGvNHLHL1xPMZYI/
K7eUkzQ54s6wSzzAuD6vbMz8mdd3ChQeF5mdoU5CD+L1KF3vNHQ7qCgKE/ftFLXvY57OxLjr8UXd
JvTtr23unLXcUQ9mEg0bf5LByNEJsjejkLbQpmitYxf6P/twRkRFUchWxkrsdpKerhyjVwTKYrZU
Dmk14kkEjmwv3JhY6IWih1J7skxewc4R0d7SI2OXwjNYEnnUyb1jSOMxQhDDLfRa3hPBwwufQSLt
B1p1TmBq2qdaZWKlwNIpQwaXRVWhwqFU7bgJCygtJqVNNx0FdhchwmDftZZkuVqQ8Um5TtpMTiDD
1fN072jTzsnS+kes1ggwAwXx70rDD7ysGZt95iQZddeevpvRinakEdQ7znm/DRtRecOoRvcUH3+l
Y9Tuu0JrPkRjb+9Q/7vYo+JwEAsl+tYPsnNqijzfUdAftn5nPPFqP9aacPatBEP6+8fhtYt4scB0
f0Cn8Bp84qFdH4ciriI51prhZOYqz5tjNMElQE60D/wJhH0pe6iHfKoV4T9RfbdOka4jbSqb0bma
SvukFUSdbWpF+zIc6v2ECspD04b0TtTB8FSAL3kY/dj6haKI5pHwl11UdeuDQ/Z15WDfRNDowszO
P79A/pDuuP6QzhxiYwzDHtGaXtmGSLN4HN9uX2WK/IvT9aNsIqggm7FrdvFQKWtIhfneLBcSUD5c
rEjLzeSs1+OnJTWOGnnQkyqE9UmRanDP1mDfDz0eKQ7IuFdEVH5sjaD+VktEKS2MWbXi927Q2mva
sK+l9cVs6IACcgXp9Qy8XRi7MdDUri0a60S7nLiTzRKcqz0Z1qM5jM+T3cods2ugQROdRqpd1N9T
ej5/KG0yPlNwqF+0zjfdFOfwKCrZuZQg2R9GLbOepDpNZz2zeEcrVurahZzSIW6KXTOJbmsOAaGN
M9IcWtQhVfVUr4w7NWrMbwDAww9ZURTOyhm+cUtmtCYodLxzcmk3pd9cC0h5VnZ70mBJhFGoFicw
N2IPAljZVGVfrWQGbsNgB7JwHmsHjDG4m6UURg+2vkChwT4pkEDurCKbvhFABMfIKVAyiSvZE5XS
7jj93V4fphIWbb372YZW/h0UXrXFoqobFcGklYW4eUBIICgQ/PHaklO8iVTGThN6hpzVqYC+kGa/
3Lwr1H6N0mR+hq6OFlWTOdimVkyYoi8xTZqSCVmNJufkqM2xy1XpU6P29zQNKn+9b5veHohIkQQi
SIplIVWkoZF0IcKi0LdnRzgh843lh/W+qFWxEprfRqezuA7ZF6rtr0nyeWn/iM2Rb9FGW03sk9SN
6c8sE9qFGFT+alZoxDhiCh+TMfqiSZAnDmU+O4ip8yGQR8OF4KX+JkmSAJlbmIcxHVOeFkl8MXOp
O/QE4Z2rkVKEFMNwfr2/Qjdv+WsnLqVt1eHgYwCvZz22iY1WZ2OfkJuA3U9WateMkBQDgdv1j7E9
OkfJyMaPUxmvKffcpFwYeoZszy1MdPEuqd263AgJ9NCrtdtJbOX+2Ros2evheasaM3Tj0V/LPr31
sRZXfU7ygO1fmrTKCCItjiX7xO2MvamTTK8rsuCJbUXikDa48NGmttS4ZjisZZhuQ0s+lxw6rcqg
bGRmcb3SQyWcMM5r+9REo/JBziBI00IIHabKzo9x1yq7qPad3WhXUH8Htj15RqLkm0yrA4RiStyG
oOwee6OiVFeO8jc4MWmTicwJUpWpTQkjy5Clm2g9bONGfpwM5LwMEXZok/Jqhf6IyocRwug00TF5
aJrQeu1ICLYcgsbtwzHZdXU1niSEMgOSOcg1CanpkBtCUL5LJd0tECmYXFCS0aGSo+g+nKZiY0y0
6eq2f+dnZXEngq45CvTENnnZ65pLgiPapPYwbsxW1l7eP7zK7YbSfD4jhYj66UdZajai26ZESRuj
9idpBrpBHU2DSDIdo3RC/Mlo1HjTsLQP+PQfyyZRNqIxIw/yme4OX/FD1KhiGypZR8NoC07AT/v6
aPl6tJUVdQ2scGuLmCsYBbCPJNaUJY2T0pmtVEcJ1S9IdL77drbVJpqngyl6fn9Vbh8zihAw9Mzy
Lri8S4abYYoKcD+NdlKmM84qINXesg6NWryMprLiMt2+FwwwA0d5MwGrLQ2slQ95qCUGyo592D0p
dWNs0m6QvH/8RTzObBKpdCA4S6CPOag6VQRJO5Wjiv/VtQgGpuFfoY6+gOWDPHh/uDc+Ciw7pX1M
OQicJbVvqaQtukXUKSepp85ptT4lNb9vV/bpFmJIkpbvgtILPULQIQt/c8yrvjWJD05yEHwz2hAA
/ejT+FfLjXBls3iIxkHspiGptnBl6Bc1jD+8/6Wvfsb1S0xNb4aJ4MGDa1pK2KJTP/VKOWmnZorj
rZYm/WHKIvvcGP4FOMX4lY48ngSjypNPSmGWG5Os/eDQYt2KUTtWavg5Msb+SAdD+1CO/bCTGtne
azCr75zCr8+BkgduOOndnZ/0JO66+mFMdLcJKhqia7XY2F36IGJacxIA2/nWAkfjVrQKe1UQhfci
U/I132s2tItvhvyEOgTvNNHyMkiuwrGsHKfVT1HawnJvWcNjkuNiaXGingLLLj9XknMmI4XFo1IA
rEGxuq/vL/xNqIE3QP8erhZBNM2pi3SmEULjU6WadrJpTrprDQPRatorH/LUbj3o3r43RpPtQCuf
zHLUVlyVNywRql1z3Y04HuDKwrPPFVVEvVVopyQ0HtWuURM3zxB81isgye9/5xtXicjbMcFoUf8C
zHn96ClWNKIwn9unvB+jvwIn+1YiW79yit+6SGwjfuTMHMQhni3iH66XZBayJCFRcILJmQabpJdA
OPL6zZyGlJBq8WhJXQ4fVGbtjdT/Vcb07bz/oW+8RCSF6KeAHApX01jEbrGQNLvVUucErf+jqo9P
6pimF5Os9WYs8/TRETyJKSKn7w/7xvrSxDDne/CnZyaW6y+fmjrSyTY6pzyNlV3hBMo2KFAU/X8Y
BSkLbD2HFYzw9SipknZh1frOSaLx9JxE8qOmDMnl/UHeiIloD+N+z33wc71ksYRGGzh1O5j2qUi0
M1VCtEdp4LnXwqJ4LEy9fNZyfTzqVvdJBIN8McLU2Pm1Ve8SPevvYito7lujWXngbi+qSkp1ln1B
NQ1tlvku/XG0SmWkZgQuC4G58ZvU1c2DKGkf9J28ExshN7BymT3d4QITdC/5ur3yFt2eK15Xh+E1
uudZ/8XRrmw5UGKFqEJHovG+z/rcq5sycrX4UtawZGeZR9JyDdp065rTI4BjNddbYCNYvkxJGMn2
WCrWyZryL0ncATeDOCLvxTOl2++a1HUrJum2E54s/dxvq/KJc11gsflxFytBXUnTCd+s3Y+VEe0L
Z4IfavSro2IGO8uulAddRLlHr0K6tZFe+S/Ozms3bixbw09EgDncsnIpsGTJcrghbLdNbuacnn4+
6ty4ioIIH2AaDbSnexd3XOEP2x4cw4bG/ZqH1RJ7MgMTiNShqMyCqLdZkSwVPQkq13NbZMYO13pq
ubaI0u8xnZW7OhsLr8ls5T/ZCXDgBVwyTvHWGQagRhDItVddRstG9ad0V+pyeCk0jVKSxrv+zwdT
hazO7yNQ4eK7JfhGIq3kUiWmVHRhXkwne0jaNlw5Am8FvOsHUyWQ5AKfHy3wzzdrA+i4jRS6ZV6Q
p9iphiF2KZFohn06NndhnGZbo5nGXdbK6t7R2ud6wiOp0H3nz8oN8c625LnEuZmNOYeD2vVh9CUE
8NRCUrx+VOJTEE35qdANEiBKSBHK8VKhf/fDER3erI0PSW2NF6GVpxb64Lc6KOwHp0AxhpyvIq0Z
MSY+BWqanp12Late3hqEFsjZU9gBCr+UbKXhW0uRYnqTKk2/gxqhorxTMJjR3VGzjuEQfU6Uevqe
ozG1siXeiifXq8XYs5Ivqh40nG+RNVI7aVHvDKaHk4JLTeS+KbXCjR2kq6TzNP2q0v/KbviVR7YL
QO2Ume3ZpiDhZhNxHnQW/GKG6MFqarez7yITUQEMeGoDIUdnTZ9yGYiwdxFbAEKL2BV1k+v1DMMc
bGAQ6o+hrf/JOlE8pklQbB29C08fb51lTjRnDzDg53AH3uVNHCIHUS2lRY+uu4K8X4nlwL5PrHxX
A7jYzYn7SjiwbF4xFhJSYG+IMh2YA9efZsgNDZEm0R6rHrEOW071g5QIOL0iMX+pmWOczTIL3X6O
9414NnXwwx0lEf0lMUMJh/DI2lddKTZ5ZK4FDQt1L2o9EMWpRbBBZsjQzaMmcbvno9aYXuA/Agoo
KpzZx/BXqH+VUmUrEDjqYvOuy7J73MaHDcI3bqz+bIzpyQzqu1o6mjbaQi+S9BxIxeA68mOlPgj7
yexA3IYJibi2rRx648gtDaBwh/rY5IdOstY2+zuRH19CFI3XrUrIcKtwSnI/ZSb/o8AWvobVbA4w
VZinRW3xFPh2vK3R6vjamkq9QQGqONSFtMKwWd5JZBLoUdEweMsVb3YWaluqE0Sm6pm9UO6LRHrC
x33X9vqD0pWg/UT/+eOt/JYb3B5wdhXAZ8B+6AvchASB0phVOARkw0Z61o1q19GoCPFiiet6F7ef
bND+ugQkXRb7acw2bQg00sxPaZm/BrK5KadPg11sZOMc+ve57ruRVHjjsGvicGM36jHRcAfCRj1r
Pn38y995SJgreFNcIypYyVvbq1LOrSyMNdUjrR4eQ1RMPwXdEGGhUysb3jIeeKsLdoYuyYe61o2d
L1SxrSeA6B//Ev2dC5oCD8eAA0rue/ukDarIsG9LdXTbJnAH+l2ER2GRqpdY9Dsn/qRET2kbbW0p
PJbIUHKIQAqMO8kod9SMLk64V0Pp0hWvg3QGOWlUr5F0qAy04exfQn400K8rLniMvJhBeSyd7Nhb
6qvITqYs8X8JPCuqd5H82FZU5zIaK0EIEKKJf/mqcSjV6QlO/XOS4ahhNPRBJsl6zVrnYVYOIHVZ
4/C/ifLe7Cjy4DdNFyoskI2vLyszn5PVopO9Cm0mXeLan3zXjL9IQ79pCX2EdRmjFwp+Nc1GnCQ0
gYfUfTj8mbQvA75OQedRTRv6cF8EsOZhUueZfGpt7TtaeKZrZckTeg7ehBtY8zlHVkg2jh8v6DvJ
A+ISMCNIMbnaNGtO+v+K09GNQb2taidPD43pPpRUJA/IFi9p4ad7ManJIarz/qHN/eggS5UPGD1O
Rxc+dbuVDDm5s7qkPYVBZ6+RFZYpGgAGIkluWoTrzFvF+76LtbEAEewNjThHuPe5wuyNo2Intjtp
lkRxN22+E4iOe4K47leTTWJvTJHsOk7+kvvp8LWr6pVL5L2Lk6Yv3FpQDDQu3g7IX/PVD6qvRwmU
NmIh5Vzr6jfC2xCB29x56tJQHEwTCx6tUsGoUWk+W6G2Jme4fP0pfSAdODORmRrz5vXvJCcycg18
R6DFRwWZADACMLbupjBcCzSWvOe5zEJRj5wGaeMFY8Twke3rGn/0anvszqht3U96mZwNaGsPQYwS
XdlDk8HlOfwWAKZtQAGlbNgunO54hdNtFiW8ioUm2genU5UfjhRYR7UKzCd5nKwHTfjyyruybKtT
SmBLg13imlcRzbve0a0SC7ssncFr5fQMrWLwREPj2w1llXqgMNyEG9o1B0t/quUxvJMFjXPfwVO+
6eLgjBChcFU7HB/rKh08JY3sx96w0M+ymnucgsodGdQhCGr0C7IyvrSN9DMwEWZZuWrfi7xQu0C0
CXyADWDk+jPSdtIBsbXaY1SlW0QS/C0wHq+btHbjFPrKYMuzRtRFnkwfC8iTdRvYAN2zQ6MstcdB
apVNKWnWtqyr3x/fNct9C+uHdjF3ClkPD9r1F8XRGBVAURPP18PMK+360ygc42GKi3/O/eeBaJFS
10J5X76p08F89ztdrRPPCqTs6JTdf1XinKNeRJteie8zYn+3itN/lnECrm7QDIS8AlSW3Xf9fV3u
x04kp7knLCd41SbjmzqGL3oRA2Zx7PYYh7m//3hKl+s2DwkPQJtdVRZcOh9WtpVOTe5JgW3eI/uj
3jfGGjhqGanNCEDyV7IN+KKWev1dcq91KSofxDpAP3ZRM9rUXPNoZ5mp6g6qOrhS0sUrx3gZaMwy
+CjkQFcjGbwFPFp2FvjIehdeNhr9gSdY+lQXevtYRfYPp9LvaY8r1KC18T73KXGsnIclN4C1/Hv4
+ef9dc0LK5KmKK4Lb5Irt0uf/ORBApXVd9gE9jhQycYLBg1HHbh73v7M7Y5iGtpBVfZcYr9aGJ9L
Yve4OUzlfYdbFWX173ZRXZxAYP6lfAqdNbnG93YC+RZqbjTtIVDNf/7XD3bkLCvsUeBQ3yPV3PiO
urOdfM2T7b2tQMeF/IcnkMv15mTJMhRpI5QLZHDi4JSIkMmJs9fRTjN3jNrqYk36WhzwzphIF8Ee
5zq3+bibpVDL0awn00i9ub1vgn7VjfqTIaVboY27qPQ3FSLKbfcTcYnHqHhOHftT3kkbHu8zivsX
XQsPWb92Jpa3M7iEGW3E1gTId1vZHaZ8bItYybwo7780ppVTEZHN06SnqGqUxWpavJwEEHjczoRD
9GC42K6Xt1CrUvDNrZd0evYlTpJgX5X29CpGFciVKuCmJ3rUP8a16p8a3fmUcaA/Z6IkGrLQGax8
MGauYwbap7TJxCkqrOlH6hjhy8cX0jupygyg5+IlPkI8yby5LHJhAASrCrTECV6OtaX6902vmfVG
N+Ovg9Nc/KzeVzklPleRzOxzOeFAnpNvrLwBywUiseXlJKIFk0Yt8nrCIlsJ+qQGvShXiJNqUi/t
29opD3lh0C1U8jWltmW9mfEIOuarkh71bWMKxGEZ5VCyPNHh2K6mZbEzGjt6SCt939iDcp/36Aq0
Yoi2KzM+xzPXSQgYFBqiYPDmDop+cyZVa9Iku7NaLxaysRNZrR660ZDOfg3DI2166SkMBihDRYNE
GpTeb4I/BSMhDG/yi3rbp86aXM47u5X8ECAUoCg2wa2ZSYy1oZzStPHSRjWPRLL+2TDKbEuXLv8G
2NbZdcnw7eN5WF6AvBVgYubCs4Fk1s3r24xBX+Zi6CiEk5LaSmxtJgXNs49HWcYwIJXeSCLIndJ/
nP/8r2s2KjHaqJKq9BDLqMEPpvXBVgr5aQodsdJvfe+DZv4Q7FwAAqzx9VBFk5SjbfuFNwjiBh9M
CzWhalp5Z99aEtfbZ6b+Aq/gcmXebhWs4IOSzmSy/xjVdKHNMclOBFD3WWqYGxWLmF2RGz+LUR/u
OnTkfjsNlHbNIsNOqhjmBl2EnZSk9cY0ph8DkdG+V33hQqHX0BJIkIMuzHQ3Sp3+619Xgn1FWgJh
GOwnNcPr6anMxhoBUPiPuMlTp4nh7eVmVh/6ivLtx0O9k/QRhMwBpczac+XfLEWdouYLHKb0oHr8
aMjyPomq83d9HGAILmzHTbi5j5os0by3p1mLsalXNt48xN/LpOFgR+hlUrVzKCrcfm4ztFaVGU3z
SL1T2ve2CHbCGe3Xzk7EsY9zceyMuva6ULvPO3wK16bg9khrKDnNNwz6xpwt/RaFJUZhicLurccW
yee73lbLkyiD/eDPUm9ytMsiTnWo6RO5efxNtKZ/kjrofw35xqdC6jD9ScpwP4bq18HP+mMulHb3
8TItfiJTQ+JHOZxtzKM8H6i/zqYTBHBGRl1cOqf8L+x7g5qLXZ1kI849rQIwq4ms/frxmIv+2+wc
RiGVGJWAk7/dDBpkiJ7DKY8uqaYHz33gwC8yIhRkElqe9gD3GjnV8ChparMZaim7R6s83cTmVBhu
aBRrCcHts/f2c/DA/L/ohGzreg5aoARA8mxx6SXnZ6Q2X1PNOGABi2dWmXcre3L+tqs9OX/7X4Pd
HEFyZkG53hIXvRX2nR83WKNnaOV+PMXLT4K4OLdyCW4Jyhcvq9IF6jh04qI2TvpiJz45CKu8qfDI
OSpklCtb/faKp8yhAFwkjOGkocxzc8Wr1HOEn/FVfWD8nAw9PhlxU2zCUVp7Jt8dae7fkKLyct3e
8Lkukb+1g7jg0mEbboZ2l5sMnTa5JI/R5uNpXFz0b99F1Auqd35S5Jvv6mOYnFzxsAeUZlNo0V6z
5+6VQEKwH4ZpM/ntpyIGdUQ5HCaOtTOC8Sin075I44dxGuFXUBTHd2hDYOMiq7IPtOAeNZmzCOKV
oP82mpp/60w412dAHu/5zW9FRs/yI9MRl7AYVQggmf1patRsV3ToUOSy6Lf5aPg7vRjW8s731oRG
l4GUI9ksfcDrA5TFdlVhLycuIjV0V2kj7U4kvu8Gsp79I+lo/kg6w/N3gkThib8eSprM0agEMlyh
sFLsZAdzIzl9v7Luy0M6n1IgeWwzosTbtqYfxlITdUF0KeA10iyICcNgEu4/3l3vHVKeBtIzthYC
JvOf/3X3mogcQlHsxcV3/Mck8DuvoiZ7LqV+eBToqJ3+P8PNPF2ULnBQuXmQAe7gLlJwRqF5IERq
/iHELHeOZP9UE3XYfTzY8l1hBqmP0yfDcYBI7PrbkFtVi2iQueaGznCHKPxdyiVSXW3UH5LUvkRq
/evjEZebUENqgYl8qzCDer0esZvUImz1nja4boIrToZqj/Rn63Za2a/crotKBwEa9jg6xQ4u2Blm
fT1W3BkQqjLVALKh7dXa3w9UQbeDXUNH7puz1DfS1g7tn0b+rAbqcRAPiX7Jh89heqkrIIf6WQHD
rIaUQ5NpL6RB3VRW9lmZeeFK3+ztRENJKl/52Ys8k59NfY9a5SzTB8Bn3vZ/bbi+EObgkF56MY40
bpRq/RadcmLXMLK3cWkUXyIUA12zacxHRe66c6eg8hJZTrOy899ZK5IcaLmkHgahwM1aGVVTmVGM
ODc+Ysrd3Jo/DpKA0wp4e+Wj52+6fm+t2UEAmAKXE2nITbsJGX+jdFJp8LIwQLEJ1cD9IFfZl483
3/IoX49y80F5UBRm5QcjZUwbbLqmYuBgK4dYo6nlB2vu3W8dw9uPmv3OoKbj3gcq/XohFQnhHbuq
Ry/IlL1U+y+FrfqbuIZUGOIJcC77b1IU3LfKfRZdzP4clZ9E9DpGnuHfq8OvwPaM6KLOzqfjpi27
TWFegMl5SfGjjn/W1Tnt/wuaAOtfBHj2qvqfPf2cWqTs8RjAB9223db/1iMvPjpnx0bPpUH8+2tT
XILhXjg/e0fDpKCCcX3ER2/jKM+a8SRNL7K8I7OV+qfGQS8sOhjlH6c79corsvkd5UjMN1wr/CM5
m9xI8Rw5mrPO0M8s+NJLsZtFv+inxyEUlvqHJX5n2Z8Uhrzt64QZ57E+K+qXwnm0WxBQ6jZDSlgC
v20lJ2xP3I9Xe5HbzIaVAE1RMaYuT/ngdv5tQwwhuRTowZYWZesor8jwG78aZwjuSjUMkIdPlRN0
Cf0+B9bnortrrRm6vIXJN7uAtGJGCxK5o/A9n7K/jnMaDzZkLr/3mgrnSCGfo+I4Gs0PLCQoFIXJ
b5qAyXZKjF8Kloiy8iMaqfRlbgsQp8SzTjt3YrpP6q/28N+k/HaUY2LD55AeW/2HBLIin4qHOL8b
mn2UW1/0XH0y0h/WQPcYZYwNZbuVW2EZwAARJjel2cGTu6D6GnIYWr2ZaJ4q4F9r4YtE5XQjIOns
9czI7tDsdzWnNFaGXbRztbc2HXjQ2YUNkMNNSK6UGRJnxjB6rc4iRVZdHoYJ8cvE8JuDHoHIQ3u4
U74KzT80aZY8x61mPIg8KS5x3ukPTdv6GxNo7D8/2JRl8OVDbxRM8wIYmcexESY4wHo1grQ54tV7
vcvsDTUzt5yBaB9v6uVFickLdwllP82ZEaDXuwmj90AeRc5oSN7ux6LNIMAOa2CIRXOUyeaV5uqf
JTQRPL45Ohb0XFUpVGjtqXTyuZGbE1BmTDmfuzRlD3YhrTQD7yEp2EQB6MxJ+Rn52S8zLzQ3q+pn
tEYPVZxsugHOvTatGq0vr/KZWcerTt2CxOk2GxQRf9yMyBsUhdEj8aVJL4YjiY2Pl9EzLRbtz8fz
vnwL+Q8y9UiZgkQG1n097whvlCalcdlTJZjZjRPW+y7Ih51mrsXO75wvWPo8VAaNxJnecj3SlOpT
KAXAFizkzraBANYI7bd1/XC6D8IDRTX/V2+0nz/+vgW+dV5xYg5QRICtAYDNE/7XNaWlOdiiMJm8
Hnb4awpI8Y7WV47gvjJ6GQVtL8zKHtMbcnxdkn7ljYR2lRiLTaMFQCnI8w4djNSTCQPelZOqwy6q
j79//DOXAavNe8pNQC1kxvXfxAkCd49orE20OzQ/h9hVK09ZWZuPhT6JTS+MaKd17Vr38521pwgC
AhncNdnMrbZkhpRb5fcKK0LGPA2KTbUbPwigAN3KLltgBFkFmOYgIKHekD7dCjmO0ghMy3bArKiR
uVU6GVveavqcFPEE4tJp9N9jjUaXUyRPdABcE1/Kb4VjDAcdXcVv1RC/aEFX7btG0/45QoOXYpLL
8fOoVtxSyFQM3MN6KCqP1kaANpIhucVQpCvX23vbcO70vb0t8zrfbMOkLADOGGXliXoCVZSE452N
gJ+rQB18aDRJ30dDuZPVRuwJRMytsHqkwLPKQytC2wHKyvZ5K3+DdjZtktmBZYyHYe1HLi/hWQGL
NgAcC07oLRbcalSkuY2q8EJoYJ91oy8eJzv6mg7C+WpUYfwQmdYPxUmbT5LV6Y+1JVoAnnX3hDj1
l0hU9ChKOVl7GhbqXJjXg6aA9IGT4eyicPM22E0LNNxsc69pvwp0yM6qX1VnPTH6r1kGkicLHLiZ
/mjcT3gEXRpMYXZyWoRfW7k/9+ma8+R7s8R2gZsHvg9O2c3PaRvMb9qajmoShMWLqPNw32XxtPv4
RnhvFHJX6j5QMeAOq9f3VguGuymB2XuWnYb37SRQ/TXHNcuNedtdB3Egw2ZuFo3aWebl5t5JElAO
cpmXEPHJhyBTlrvSNqatKYWA7IfoHxsk80oyFrVoAkcNIOv1R/WGXUxDoeYe7mLNndzKBIC9tdJH
XF5r3DM0eYlbZiuW26OmNnJA5m0WiHQEAcTy+ikflOSXgwLjx0v03sak7DS3sDgvs+zZ9eeoyhRa
ieTUHg8ZIh6t4h9VKzqYUT0ecjQh/isq9SiaZvzeDaPYAHNtN62qxShFay+Rla3pky3wsszvfMdC
Emae4THchDdFAwYjwsDVq8P+2OqGa0cFMl2Y+vqQmdNY3uRprz2HnJht7sg7uemd7SS37Rd8F2fm
p+7kNOvz3nVCdGsc1Hfv+XdtN06bbhf1COLyNhrddzuNWhdpyfGlaxz5VOc4FcpJU01uqAngc0mq
/fx4sufw4Gqn0s0hPJnh3PRMWdzruS7aYULtc5Q9uQa+ooeTQAowd86tgk5Imtri1IHGfMmVQpyE
LE0rNbnlWnMvIpdGo1yfiW+3RTk7CStnihLFS4Y0fvFt51hE03D0E20P0hK0e1f7B+S+vmdFFG+M
vDO3FnYO6oRd3jj12UoTcLHJ+TkzY4k2O1YECxebQDEbmkup4tG8T86JGoT3I/S/H2Xqr+Wbi5to
Hop+I6Q79hfyN9cz77dhMxpOrlBdyKeLZFj1ZlDpkX+8vovwkFFsXFqpycCUgElyPQrUgiRE3l72
ZnLwJlGb9KjlSo/e2Dh4HK3quTSMblciuL7y7C04Ajx5FHXJYKmrQRO4LV0DFi8722lqD+tkbOXS
uP4q4RKyHdJevSsbZTxaofElkwEiRnkAdhKrP29sQ/t5tLCUpZncYR0S+M8JYuPHosNXN6/K72DW
L2TpsqvETnMenSH1pLDmHacs80dPZr4JAonqsUA2a68NuLL2hbQvQEhsk8yQvtE2Ufcjlq0rW3kR
a/K5VGEhq/IXzZKbQDzJhdPhLk3nsayQRaV+tbUm/D6jUcEoQHNadK2s+LCyvPPVfn1+GXVu0QAl
xBVo4aZpTXacdnrtofJ3ANVh1a8GFUCp6IBI71pi61KPN2p+SKsXdHHcvj83kDGk7GsQgQ1Pn4K6
3s7XbKHr1Dqf/B7BCLWY9c+OUoSXlfOj6NV93ETbJH9sQgkHhD3yzWFL90NJj4WvYWWJ0I5oNrYe
7wKV6Q/RPXyAcx7ExkZq8m3Y9fvIivYw8Y5W0u/g4W5Rw0uBJ4QVkp9ZeBz0bFdHyXYOFBNEERP+
NR+j2uHY6AGAT+Aq4IvtnWZU+8zGeJq/B72M3bK91xOx9aUT6O1DYimbOPgp82sG/dCq6qH2x0NK
jQQBqaoLIx5GqPEfL8Iy/aXAQX/MIq+c68a3LenMrGV6VZXs+e3kFtLUuTEmg2i3OfeSNgbeyGwd
BtBMW9VMKrgv9YQAZVyeR9P6I2llfkqMzNr6tCg2GEMHOwnGwbaubO2B9G1NVHiheQGaHNkvSl3s
Ga7+W6MNJ7Z9RUpUSkxGkx+zQpT3qLQqFA176U6fAuUxlBPhhkC6ld7Wd3LV+Ls60ZQ7PKa/AXHw
MosW+SwmU26mOOr3vuZkFy2d1l7e5R0JxoAWP2Veug70Ia9vL3PSG60ewUoVVAu2YzoE+1G1yqeP
1++9UWbSAs0aAk9a19ejOIVsdBADW6h+NlZiOUK4poxC28ejvPPUEc2AWEMaaS6J3QaFVZuFvqzV
7QUbJOtMJ+ybiheCW6Xq70GGz6fpKb6P3YG63CauagRsrGhy3DSIxR3zq2xXfs88eddXB3Aw2uQk
aaB0kW64/uw8rYwqkOLiUjmZttHyuPfsDNXuTATGXpThDzyKu10PwG+T5YReGNhbGxE3zx//juXs
zzAO5gORa+jnt9NiiGCI8H3JLpNj/XD0CEe1QM5XnsHFIDpQeNwvkHGix7xokmROHWD2EUnehOjm
PXxEqn/1kK/cxotgah4FWUM2PwQlEoDrGY0E21RTRsmT9HzaNUlX7Foz745OAQ7CtsNo34rePEmj
bR3AB0orEfqbFsLViuJZBjB0lienPEPd83p8TZ0yLTJ649HoBWLs2LO6yoBbTZmHwZYUT4ehRZ3Q
dQQVfHtEPU2k/41Op7kiTi5ajVRZrcbjBkGcL1HXASQKpA57xcpSL4MTWUebtvNdXHe9O2L4vvt4
IyweULI/OF0Ie+E5M+sAX//6fEjTpmmM2IvTUtlSfcrgU0UUjPrmUCniZIpWXjuTi+cTwRne6llL
liVj5a7HrPShYhpp8aS4KG0a7EwufYR0iDXk+i9LaOI05NSmlWkyHvDDwOfSN4tTPQn7MCLvuPl4
BhbRJ7VJDsGsWYraGLWd61/joLHvF2Iq4FrYuK0YQvtSIij8RxolfeX0Lw8EjTMVG10adWAlb09d
OBi6H0vAFUopi/eUHYArIaO4Msoi+mTWQOnCQplXlbbK9Qe18BtGaheR51ttto9CfFBj5Mv2yJwH
r2Xaiy9x7of7irbXysjLtiiCYBiH4roFz3HOIq+Hjofe11uzKby2b4ztEMrtAw4MEf6D0T7Xh3gf
wOt0qyTMTxYeBx1ijZso07ufHy/p8kqYxY14cAHQUIS/RYv5Vq/Tq6lTzzDAiSAp0hwaw9oo0dg/
FdE4IoNOgyfXeySW/VpdmYXlkSKpQiIf8OSbyMdNTNqruERMcp96UGtCN4MwddBbo9tyAj9FXWzv
MiVa81Rb1uQAP3D/2DJZDTWW24o0cqgTIl+2+sjDpe8IUIsdkV6RbptYD74FkpweQ3mC4J8jeepS
9gndfGiRYw/M+CErYnWTN1NB81GTvxtFy6GPi1i70xLZ+dfzNjOrkcSAXU3DFVj59R6Jpqyzi2GQ
H3VJ/UyXvKPipKPd43crz89iHcBnkAQBb6FMC6d7Po1/VculFLxEkTPQJHlWmn6zsJ3McqQnqip+
9VN/rZc8//euHoJ5PDoPcwHqrfZ4Pd5U6VlFq19+hHrauKE1iI0ZJMnKVy2uq3kUJKPJdSg/U329
HiWLEx+xuF5+lKQUHWy84U4qN7ZLmX1aqXAtgyfG0qGyvHHZuEhursZiEEqaTrX8GJrqszYDazF3
iTc6iKjfejt0h66WH/xCfRZm7arg7Es3rgLnEKR0S7PB/u/jY/2mUn07wzo4B0IKmguEjtffrrV2
JQanlB/toBi3mRn6O6RAorOSa62byL5ziOQwPk6+HP0pTJwxXTjJ4XdHnTSU25vU2WGoVR+qwGpc
rMezvU+r4mDaSXlEafK/wUzCI/BJ6SDHxm8/jottWakj15Sk3Rl9nD6KKQ9/lKY/fq3Qbj8muWrc
tUI3vTJrlA33Ofarelfe85A5L0rWrrrrzHf39QzQxAScQ7wBgw3/+OsZsKw8ilq1gF2otObW7KGO
953yFEfqxsl7A1Yy/7juK3T7NDvYlJVUrgQMy145ZQW8moi6QAbN5dbrn+CbVqQGGVwQNZPOmiHd
t1pQ78rKGu5StPrOdZj86KcuustkNAQxmCzgHUQaXhtxKu6ThAnVgkk54Ezb/TGbRN/6dYVBcwL9
PiqCY0WQc4h4sncl0c+uVwb5vrbT4lwKrdnIEtL7m2mEUTmNmvmQ+UJ37TyV7hVNKfFbzLjrLTSb
RHb5ePe9c8UiDEKdfNbzQbT99j4pB6mI2jKGYTNq0l5Hid43tRqhDaGUXJeiae9Tyam2VTwdk356
bspkm2hY38pdbZzSiB4sQWDjP9P/dLYUNbzW7rWV23V56fEj4YCQVhFj8BBcr44dgKOq7FoCK66X
53oMkUxMYC5FNhgVUUWDW3eavPLiLW8+KrU0nSh5OTx8t8p7EVZExczH8MogmJ7RDKse5DBaa/HN
e/tq78/kIw1M5qwHggDazbuKfnPJRyCgILP/1VHvd/nQx7umj0oApaseBMvbj6ICzSPCKOr7QBrm
r/7r/bBNblojGRUvigv0vYvapCbSDvXXvNelXelXOBNo4nGsFfUUaaGxiXN041VpqLdqlAzPwN7W
QrvF6s4/CTEvYgsuNhoq1z8pq9EAsUaUdJCf+8pf6SZJi/RXmgNTCXRZfB79NSH2xdq+DQmiHfEe
8pw3/dy/ZgGD6MEcc1/xRmEEmwbZ02005P2/loBRQaJnOYu80iSiKH79YbKMbHVMQ9TTKyXY21Ni
f22Rbj+mUq49f3yOF8EhkRnD0IliAmGK3ZyQqOgjZIeR0ZOruH0U8V3rVBgBOo6UbBAX0uQNLfad
itr7GZLwyuBLhAwmX2/ikVSDaLfcYiKmGD8zYTap1yN/d0B60T/GhlVRkFAUiJvYW8m7vpRfZDss
dl2dKLgU5N0upSjuFr3hb4LAHFeu9GXYPv8oYMfMy0wpvOWs23En8bCHqSc0vT5R1Ja3eZ47hzio
DDemaXTqZPVTaAybWI5QbRLx0VeTtbLqEgvGz6A6MsvbkEaQSFxvAg1IJQY/feJlpfIwyiJ4QGtT
2xFlA2RSynybwOnYOq0cb4cMc+8kzlaCq+X5IqogdSB5oJqwsMlIpyDmaengiLf6s65LwamJUM2S
wqLZouW1S7Ry7Ui/89XgtABIw9GRMcnR54DvrwOWINfZ1GmeeGORVciwFs73KpRwo2tiSpe9LQPv
oHIQUTFjk9blrh4cigQfH4rlKb/+ETdxRUqNKK6qNvGkWEj70pSiXZJHwed/HgVyPz0eGrSQ8G/h
YWnjKFKcRqGn9iEYO1mRtn0GienjUd7YqNcPBWUYWobQthEBpOZ6PaNilPWyGbPQC5x+y2PupvFr
ooktXKX9YHx11EtknBvtVe+zjRXpLiBa10na7ShhNdw+Wv6IHrPAp1B2G/FDneJHLTsb+u820DGM
f1bDz/6Aq0QM9LLtN3YN1KRMjkTmezvrP0OEureD7rWovud4pO2q4idqx/++XhAAeQMBEfAQ3LKS
If20QSvUwMNT5c5OJRWviHo14lkUKwEp2IAIkRKcSQK38TYaswMRShl6McL1x8IYrY0PQ+84Ovk+
lKxgh0VHtentyNlYYOmOWaIqLgCHemVF39mdM+sLfDPYWZK5m9ehRtTDadEX8fou0mhuYDYozxXS
j/fN8vDDLWPfzDcAcrW3t2DROl0grCzwsql66eXJeS5rq3mRuKhwQREWKQ4b+NM/D0o4DRyEuB7w
1m1AH9aAqEIbaaFJrpPThFHEHcBy/Ff8YZ/EUrclEl1zOl1+KCkxE0mqip025Pbr81HrQ0hXuMlQ
VQEfaJiR8SrbU7O1s0HZso2CO1GmyeHjD32z4bg+lYwKOAmgCXgcVCquR3VS+mjlWGVe43hT7m+U
EH9DI0FxLHVzGAZTv2/haGcvAxhcuX9JJLI5fef3p8I/FtSqzPixaU8It7iW/dSJ73rpbMxxPMbj
UdFwp4H+BTcrzfdaH7qR9qykD1r4aDmUgQOjfjInZT/KYNbrBI3H2hU8q//j7rx6K7fSdP1XDN+z
hjkcTDcwJHdSThVvCFWVzJwX468/D1X2tDal0T7uuzMwuoGyXFrk4gpfeIMT59tA5LsWqcxeEb5A
LtNq08cc4PNmysDM2g2AxUjgFjQ0w/79KVkypZczQkmCCh1us9aCvAEgeTwj1szelod4uCu4HPa1
jC9ajRnkXipljd4cGgrC6q1N3umnjsjnqO1oaLRuEVohaF/8HCglHA9tO3k0cylldwhlqq5AgPa+
y4ybRhXhAf8WWmghcx3YebDREra32Q36PhEgyXNzQi6rz1Vcec34DP0f3eMQmrY1R6aFeev9nGO7
NQaf3p+sV/0+pCXI/O1FdpBV9MrqcRzDNNIbU7ol9d4jolKdlZYUX1dR1m6kymj2Utf6mSFXvjQQ
wEyjbG8CXVJuEjt29qPA4bijpG5OKnbjvaLdT3bf+KIM05tcTdQTy/1VoLcgdiDkY07CCUrzY7XJ
SsmpO6tvtNtACUkUVL3dQiQov4Aw/yYFHSpkiBh4shqUl+FsG25tOp2Xxn3n262VbrFU6j3cw5O/
eQUD26Ozt6SxC4ODSvHxh0/LWSqdclRvgzKMNokptX4XRsGJytH6wH4eBYoM9mZw8OnSHo8yVllU
DPNipTHF1Rb7PbZdXYvD+0viWYXl5SoG4AfwCmg3CD9C+vW90OdKpohMMm4Txam3ZqNPXoXSK3xo
+RFlgLMh1dJNamcP5qLRMbXdpuiTajONiP46tmg2ZT6me6dwlDPEVj43uPi4XXQfRXGEVLL9MTHk
0e+1ojyjzm5yOpABoaxSe2qoRJtCt+oLJ8iNfRRVhafMUrqlOGt4upxbKHcKVN/wqfaKWtcf7NTM
PD21avTj7OzEzfVqOzMRzAIdBQ5X4tDnxfgihoyrYXYENoG3xDobY4veuzd5/SHeUOY/H73yMvKh
+F1X38RTfB+cuMKWJbP6Cgu6HuDOUo4kSzz+2AgtCzVqhHoL4HMPi1NvLN/Udwrpwvvf+xVZ7Pk1
QV0gSAURHaT38UhYL9o5u1+9rS7snblLr8ZtdVC2MK3dcKO48jb3tF31qd9Yt8bOOpP9Yhf6kStt
33+O9f25fgz1+DFGs+viXq7VW1SCXQMpuMz4plW7RjWBb55Y4+udRKwMrmWJvYhMkBJZvbKuLdWU
CLW1USmMS8sOP7WF45zIvt8eBOw0ZT0u5rXHBQFV3QRZDng6xk2xjJN4g4FcfOJVlgv+aJ2gSwIE
gl7/Il3H9XM8bcYQIeU6V8W12YW4N8O1Rg66DBdmfuAjlvGN1kB+U4OZ86R0PrV4Xr/jgiX8Vc2h
rL1m7FEcnuChMnotpybsyalcMqxTLq6rUQB7LSgD/HeX9jolPO34HfOMyk+O8MQ1Fdy8c2dgx/uM
hPr2/RW4Bkf+GocaOBog1MLY88fjoDESsBv0/HqUk/EQFeNAp7b0yjK1uM4VgbmoqBqvCYzGt1M0
XQHDzw+tIQc7pceTTuR96bISyo2iNf35FE2RO6dQv+umM3dhNR66aJ/28fcBrz9PKM25XaX30MKT
XalWPyYzSE/00VfB0K83oi9ED2tBQK/lEyZY44EotPy6dsLbSafc2/CdDIigLio+sauHaFRWimz/
vc38PK5Oh4gTnIiK9uzxTE4AIS00zCnItIrxMcuz+KzqSOmEnoduVluf2+qUHfQbiwRECghlCmq8
7hqxkOpcJEMdZ9fC0qN9MM22l2lQo57XyH/8GP9P+FTe/NpZ7T//kz//KKuJ5m0kVn/853X1VNyL
5ulJXD5W/7n81f/+T/95/Ef+5p+/2X8Uj0d/2BRwR6fb7qmZ7p5aTIWex+QZlv/y//WHvz09/5aH
qXr6x+8/yq4Qy29Db6z4/c8fHX7+4/fF1OM/Xv76P3929Zjz17bNU/Ej+u2+7ET01BS/PRY/f/sv
TDWaHyL+8dsFf2zXv+zpsRX/+N2yPtA1ItQlfmTmATX9/tvwtPxEcz4sNcDldF2I3M9NwqJsRPSP
38nrPlCrYBvz9zh4nw1l2mVsfqY7H8AMwCWjk08r7ve/nvnos/zrM/1WdPlNGRei5WFYYP86Fhdd
MS7NhZUGiYvzaY0ISnCLEeUcRp5mRO1Dqlkpri6K+djLerDNtB5oH6brmxcT9+dDvBz0GR13NCqN
G8pcXNkMzymyigMpUgcZKUbiZWnn192VYlxk1vfGuZiTOz0pvL65bdW7WiSbfLHbdTJfSR7q4l6P
U78fvnbG4JaWfMib73R4ttgUu2m/R/wrs8ZDTtPB7G4hU2z7ANFDPfTi5EJ1HmqF5nebugTCrgPL
QG9Hb+qKXR8pbiUTGlU7Ff9eQT30/dddoe+Y5NXrru4ercG6DQWMxLPu7cv4qnY7N3dnX9qWXnNd
bbTb7FOTuYqnus6JW+/4XHs98irTGjCBlgNwPDSLus4FLnsdNF9CJdnURfxHNxoHvf3jxMsu3+69
b7tcxC+iwdIwQfVoDAloZrOtN1vh05h1s62xC/blAXfH7f37Q75aw8fTu6YiTmU50EZgxIiYM7ue
PX07nEgp3hyCoH3hW1BAWOdTStfPilAphI7Wj9kmQDFuwhrttvJTnnx9/21WkK4/v9mLsVarJTMa
q+6Xomt4VdD4+Wnv6o/Nfjwvd7B0rsKn8Ey91rmSzovbaBcKV3sYE3f4/P5TrKryz0+xmI5BF6Iy
ssRmx59Rz9quSZIs9VoUfRUfsSXuaMvtp01lulHoxoqrnsJLvrF0jsZcrdZcaUwZ+zXGJHPqsast
BP4C4UinqUzn7Yk3fD0aIQY1L4MiLZHZ2pWa8pOUS+jhelYp6V6oZuNt6MBRTqfI9ItS0/YkbWJb
zFV+qWOx6QO/sB/xger2ba3VGHa33TVpuHotxXb6NKWm/vdWHccjoQitPw5LtHxRqD3+BoohKZx/
MRKaRrQ0s2X6D04cnGvSBJgvkMBA0yM5cWQcxwfIOS4uh4CE4RTxDxCW40FlJXcyRc1NJOCN1s3t
sNkS98T792d/OQVenBLg1nknSqpUKZabcV0JyCaKqbHdTiCjseUArW52lL/NwnhoZAhhYzlZ53Sl
wPynjWnFVFzNU5njqsXKvbcEyfSpib1AHGPccvymSgUMUk2gy6u0xTaGkjmUAgmZdaSdMPHKSyzb
q2+R2RReXDvNeRJRTkhjZfIcSQRnfUdN8P1ZWR0zzwhShDSIA+mwAtBdzf1cOqIIMR3ZCs2cwa3N
9XlS1fVBb+wnDSLjHhRrcuIyXql4LfULxpOXtAjKE/+spqHUykRIRcSg05jfV3knb+POST9aapLu
I01rcvwZptnX8UYgJsbCbXRjoAeTZ0MS1F1Ep08xnFdtqeWZwCezFkkJAbIpa4nRXpWjcqjnehsh
kYRwz5SeB1avUaFsgq0c2D/TgSJKSdKhhFi3CKc2TyQ5r6cFQBt9fhsiK4bGVCmPV4cxBzX8rxpZ
QJZI5NGuUVgVWS+XoKvK6K4wE3UA8qFn044QT/4SRE39aKGBbGLWPcyckmMdfH9/gazov0zMMxsP
AggiXfyzTmP1cGilvlZ7/Ls1JAsp4s53CRDufQHi8M4yRFy7st5XlNLDafyBEYBh+5mlTQgGN01y
Y+d5rriDaknY5tXz/DFWtTD2Tzzl6mhdrknUG+1Fw4raAVIEx3OHUp2wBqsw95wBwQVehPkXZUgD
FxFFdJ76SdmmGg6BthVSwoBmd6AVja+KLRwPUdfO0/HE8mZhoA5VpaAERXci33v1dZcnpHYHfYMg
GuT0KlVOJ621OjoG+yKYrMzVC1PZKDUkDaWpVJfW03BWKoGGVB80dSx5800S2ooX6VD4AEEMJy6j
ZWO/OA6fJ4yPC9eQ0jiSVavFVtWaEGDgzX1CWY/rL8o3aVAN7C3llJrhG0MtuFQOd1JAyqOrmo4s
jC7OBUr0cBKf5IbOy6A11PkpLpyKe5dJPH4r+LbUHOFQIrDySl5Taet6rI002E9N8mNy4gTZDSWi
qYTFfZwV+gMl3Pqx09rSNUXa4AreNB5asrY3jPiKWIiantjVq1rlIppFwwPe44LAwKbHXJ2wg8Yh
Bgct2AdCJD/HTNNvnc44yGEmeQneGzsO+fI8i4SzLaRG/ahMSE8NySy24xCjRR9I3Xlr9iZMjd4W
m2YQxVk6t/lOgI27q7mON0o/N4f3N9Trb8ZTgwIi2SNvktfNwYzry0aPNNh3vTVfxDHiL2NXy/ss
kKdTe3f5/quPRg0EWcfF7hFEwBIfvIjfjTR0zDE2nH1Z6d2D3SQh1K/FLW7B6Btu5wh8R+28fYqQ
St2qiZLuy4nC2rYpEuOU9vM6GF6+13J4YuC1iCpz7h0/zYCgrWP1arAXXVMD7grSW32kn1ZFo5b6
GWhzHOUNLL48AaPnZ8HWgpmmV/pmtmVc0nGHxz3EqAz70A8SijBJHY0IGmoZTvK96LWLrm+Sx9xI
jHJv5TRwoM0ppIANpNQTt/urW215GbgH4OOoLy68o+OXEehjIJDMywTwArd5t3S0h0DsAfZ1GyPP
im1eWcmmpTe3gQGc+aFqdbu/vZRIuIHpQQQCo7DeAGabAM9u2QDOaPXbuMrmXdBn5nmupqfQgEt4
ulpJi/wPxa3loEWL5vh1E7k30SWXpX2UBYbfaX3kU2rAw2YabX9ESwS1Rfw7RGlV3vsvuRyXr0ZG
Qo6BAU0CIj4eOQMJMSVpLe2LqWj3khw/lvj0ePiGcMqnVeFLeSFv8hquAEbV5Ylz743dukRvqFRQ
HsWjZLVm46bKUntOwkNVhsZF0E3yTcHacyVoICdedB0wsqKOhlodZ6OIctlGiffAlrVp4mKC0slm
tp2I6vzeCDq/VLL0xBHx5vtBs1jYec8eVsezm2s910eHBr4I7X4jWumzxdbHFGyoToz05usB7sSZ
A3Uu0tDjkfpIVYVdKrweWYkPf8UFWhd/teY+ONPyQL835Pnb+0vn9ctx9AE4wtAI1KG2lnJBRz6b
Qqb0kGZOtbUyp9m2chduBzl3TuRAr/fHMhR7ED8BeNNrOrik0dTXBOukTZIyd2WzJN2PZ2Q/BkMr
NnaDhVVuwwcsgZG//5avJxZZx8Vjd8FRG4x9PLHjnCUOx3l40CK7OEg2EKFM7cerxloix7gKfHmc
81NB1+urhQ2BONUS1gPXfVVsTOxMUSY7PJQRHAxGVME+zQ1+T249D/kB6jeFDbsKm/6AEJ5ylk2O
VFP7K8Kv5RidqgCs6OpLMEDRFS804nwwd0B7jmeBI3os5tRx9rWNSOOgt9BUGsJPM6rR7OcE8dqi
MXyVJu/BaZPpLI3IzcxQwsvVkmuACFlwm6eIQYhIKSGdt91ZnQzTl9xKkM0r5HaTj5p5HgdJdYPd
fXewijQ9ZMU0Qq1OxAHh9vxGGQPtUkxadiZrMRiSoa8BNtCmjW1hnQgkXn93jkOYP0tKRQvAWB1N
gx6XDdALEAld5Dfq1dzQsDG+FPVV3J9i8r4x1hKsENSSB9A+XB3/I6TWJm/oScaxFV3WnfOFVod8
jiY6ohhV9tDOJ/mEb9yw4LMATGMRZRIrrSsmMWoHcwigBJ9PNEMULdybIhpxDscUG3WOdo+2Lorl
jpP6ttCsi6CcghNT/Dr34RE4+UnUoP8QQx0vqjLGBGVWAW+mNu7Riuk8Sl0d+uY0qxtzSE9JG78+
r5CuYHLpgQOQBstzPFxRQACt8MM82MXUnSlSXF/Oo9pfZNMkTggTv75Vl26BScuP2Nmx1tJa6It3
0xAV0WG0zbOwDBo09nLL13W4+i2zSfweBPeAiky/1ofkRIq0rkiyW5eyFMcWABxyNmM1sRCfNKmf
pZhrFRJGMcX2oQ61aFM6WuOx3ud9O+XS97bPlI2NycZ1UUqfEeK1nBP3++uFDXaFg5t8DTI1sn7H
U25niZGPeB4cCpQPzKwefSWX5q9dNmiXTaTJvZdMp3zPlo15HNEsY6LnYQJDpByxfJsXUXnQJANG
MBaUWC2LN4GSRJeErMOJtft6MSHzq9A/BpdFd3ANt+/QMJKKGgWYoUBKIlNrda81aPrDKBQnaptv
LKZlBhemCDbknBDHL+Q02qAPVpYcsrJFoDYwHjLZTM8RgJH3CmmUp/dldpFUMprXBRbe799/rzcp
L0psqJIKUu98TjteTGellF0a2FVygBKebcagLrd1YNTuWGqHubfaEztn1TFfbhrGY4XCmtIZc30u
6UIMqDwgBZ3IWuQPpjVuen0KN1MQhfuksKWroIvbMzlski23Veoptoj2kcByuO4aLBDlDqHfLo6/
y10zQWYqrf0kjMAnpA1AKRrJuTL3utdBEuI/TsIdLfrxMpgl/Kqovz4avbjVzFZ8fH8e3zhweTHO
WfqUzzJRq70QpkrUdkWbHGh7Jm5n43dh41rkRkERojjcnNdRK58NowBZNvLDEXz0iSDxzcnFG4J7
jUwRYbNVtN9KQ6cA9UoPY6DUm5Hqtl+po2a7Zat8AoaaXEs1nGTqcaW+BzEjLtTCsL8oSj/t5N6O
9mpZf+2GfN60EdJNrWkOcCcNY29LGlhEHXdhi/j6rFBINvvaoAEpSXpBoDI8avze3NKKHZKDp9z8
3jpnwEAT43PaEG6vjvY6r+IkwvYZaV092YpKKTZzPUVYjoSaj1o1PiRVMT2+/0XfOgKAx3CqwXGE
H7/8/MXO0JVE6rHaSA612RmuXI4lZd5B853GKE8kL29sQqrvCyGXKq8FXPF4qDhsOyURDWtHKhXk
ieTwvAvByKraOO7QGDkFVHvjDEX6gs3Hpauz7ddVybJZ1HRYq0qrmL6mNwieICR4Yjm+jup1huCO
QsSECvL6aJFmzIakcE4OwWD2e0oikQewd/DajHxbyIVzJalD6bNvghPx9Zvvt5DgWDImPf3VfIow
6atEtZNDq9hQ3xWp/IQzZ3Pz/gJ566vRi3rWmF3OslVYNyF0SnFD4igbHWVThnJwOU29tJcsKb01
g/aUPPLb4wETIFuhfGKsThhUTPJm6JjPPk42IHLKrQqEy6MxBvVSnGpBvvX1CDJoeBJSLQZ8x2sy
BfIZOhajWa2Sn6MQkPpQdef9mM5eo0yXZj1+CaWw3Pwbk0oXjF1OX+oVltSh39MEhZEcokqFf5pY
9TZUss4Ng0m6tGLZuP03xoMDtgyHUdW6/SbqQnfyPsLeo1IApM9ZcREkfLrBoZTZl8Mp2v0btz2w
tAX1u1y6xMfH06oVWWnHNbkPdU7JG7CW2I8tYaOAXnKQZJBgDr5k1FidaD/IUnQi2HjjUCMeX5j4
S8n3lcYbSkIm16+ZHirezQ06Y7wak+bbiFrE/v2JfXskls6iMkJQvtodEZ1rJ62j7ADQLdiEsdPs
m5heOZoepzBrb929zwYAi5YHsrzr+wFE4ai01J0PkSyi7+Dn6sM01RZY+ASDIrOrDuFY2JdDOQce
wVD7xejbUwoubzRSQC4htk3USCUWdvLxl63gWxSBMiUHWYIfKJuoBhGnA9zPnZm6cQ9tzcqVPWsf
HegiKr3Q1CKWQVDtkfPvd+9PP1omjHccKMOwpK+LFB0cOsCNx8+jSzCB1XqW9nFSK4orrKj8Ixe6
cm2VVjTvgDVN+l5Uqf4za7Kg3pl6MFyM9WB8bUU1Ulw2lXuzGJtLMTaQPZRuVD8niLSeGUOvfYL3
m8ruhD/ZzWyPcejK6QJeVPuQikX6tRfFHUWNDj+JubO3NDjzpyAuhnEDa974iv96a3OMJD6JI8ru
1Xyndkp2VQhYBKDypbtc16sbSYuSxC2GXExuashThqAbgalfB2YauXGIjyuC2YXwexwhkws9CnFb
GCS4M9uG9mzmBhgI7Lqkroh5DChvbpq0NoMaIvtRopX7Kc9jbtx87IbvdjVllzaSgZ91TFki9Hci
ms7moAVu11m05hEyy1Ufu1/zQm6U6nKsVZThtGTMv6gtp2HThCOgzYmODRJBYZe6kx61G4wxnMd6
KttP+YzSoa8YOQYicSuke8Fjo1Wchrniz3GufM3lIrzvxjJG61+YqeXWsojvJaOsEEOwJnt05w78
ZaYkxsVgV0+Y2X4KLckyNmNWKF9qERfjXp3ouV5RYB++14DcN6kMQd6lOJwofphY2n6Zb+saCd52
cgekEc9t6jqFl3fEYF486la70ZCr/gwhNf1uRWovNiY3zVe9tIYQbwRz+uoowrTOaHjryNb1sXVV
zVP0aKRx4BwayVIOUtNoBY4cfXeFM22L7lI+FLmLgWUT7AqjxOh9Qf0jW1wC8JHMLrh0RrO5D9KB
3koD7EHZjFIw227cFRZXnYSWoC/Fznyf6zEt0y4obVgFUHNQL4764mOuVYhagfcUez0qy7sB4Oph
hi3ro4soX+IRXN3hEUuRO+hqGg5W3/e3VTHXide0TircbO6UBzngNNk3WZdczHIj36ARnOtuGozw
9k1JSkd3Mgc52lWxHO47s9YmL8inzvaV1rwsJ3P8UdQIPHlCt4LeDYda1H6pyhkyiEYu/4zmIAWx
NM+y7asI8n5Rh6r/HrZp4gC9g73nto1cfdWMuHxy9Ezca8bcPc5yrIws5lHzdZTceZJwSK4TEU6G
106G8d0QQyN7wVjLFXZ9tjSwDCOgf6PR3KOVYFNLDEAhekVnmI9tG005HOuofEyTdEg2EmD0L2qK
zGxM8VFzNTuuci+Ml9+TJRnOCICD9IM8lMp3g2JpuguG0b6huRSqbpGWeuKlpDQ+VAv9U4zi2llR
Twk6hrGCj4AUFj2u7apefHMGaqvIRMQYWFTxFMYbTcUYJuL6KOnw1pPGAkk1Y6NzK3+xpjyK3Mip
2El6TIvK6+SoCbdd0U3TJoviDleOac7oeyVmhvVa0d5Alp0KVxut0OcYaH6U7Zh/lrREP+Sloyau
HIHpXMwP2oMzjNqnOS36n6heATKO47APPSVOg9ZrU8WO8cKSJABlUdZ9bQbZST10aNtvYYLYoqsO
s11vES1AYT7pxKdhyszJg1xW626oZZiX8NxR7keATXUKyfpUH5wuEfAGovwqG+ogd+26GQF15sK4
S+RZI+muoI+4ddGMNxGqSAhBVwMftGPpbrtFKy9qZuOnHJD8oFgVTjdNAkcZHEEiCiQTe4OlHlfx
DQd42HuzoaHGqM9T+DhQbps9lh68prIX6UWfpOP3Piii79akDKor92BMXLQUHASS0tm5m1pMT/y2
pIF0vgi+PWQdSjruNIRUyAezlZUNO2+Ejzd1qUezPrvN5Vr8MKrkXMzxZ3k29G5bIRQBxS+AsntI
raaS/UpCBTUHdTr4ASi3wc36sWp81kIZ3VSRDnlEqa1iX6pzH561UmRZPh0r6babNTPZxMnc3LVx
F905do8xC5P5gP3mRW44n0kdk8Q3Oy4bhPY5OdK+6C6QsJhxCGYBf626voqRTmVtyVmInq8Zol/h
5UUezBs77dR406Vx/JBkWvg1VeroE78edyOqUXynOZ2CszlEPNWNJTaLS0mn/KPUA7VzFSHlH3Pw
kB+7NqtbXiobTVeZ0CrxHUkqQjcoiEXcqDUmXAFnzbizJ3QxM5SrL7I6hWTWjRIeMUUnpGZjD04T
YokRBCymKEWPEmEbDC0dmiMD1pvpBgJnJSC9EF/Nedtb7lhHIqLqkaO2A9EAmQLZHp2DaEvla9+H
OGKGQ2+7plLlileG0nDOYoauaWmV1WMuM1SVb5ZitNxMKwUMTweA8FSY5de8rtvrigCx81TNGXE2
jCg4eyoUctkdKmwGN2rdK1+kyLAvEeN2/nR5+l+NoHeI6/9nBP2ue8xfQuSX//oXRB49ug/UdUHJ
8/+LPD35wy+I/PIT0j5SIsrOzy2yPwHyivaBHJvKNzJ+cEhxb/39tz/x8fyIaB+7TnCTi6KCrv4d
hPwarA5QiHIoTHceDm4bv/k4ogyf9ReHEI6GUYkHO++6fdBoyXelbxqbU68vqDJbkbOHSZUdhnmo
N1Y5auGGfWkIVu7U7GP1Mp4i3EBqkYZ3OXIfd5o8xddJ7qif2S/xg2K0wTeESLVNCe6n4vq6Ukp5
6rdjWHjGlOofQ2nszoXUS3eSWmt+PAbjRyUQyezaYCEuImDDPwJ53BK/iNt4TNPaRVwaCq9KKTXy
BmO2z3Li0HaLMwcH/zDUF2Bj1X+H+nEZ/2jKtvxDHPM8jvki/98RRBC5e299758em5+/HdpsoYYs
/7v84ZfFY/bXv2tfLv7n3/UnQUT7QBeStB9JcHCPyNz8tfot9QNOL/TrqCDT8wAK8/tvfxFEDPUD
eR/JtEWKBVR0keP5iyBiaB9oYMNzY72SlrEN/s4OeFUTWcpizoI/Wuw6IascbwAT0GGAqY90kIwu
3zp5Ym7MMvhaF5OBHkqAbLsxfRzK7uOLybv5lbMdsURetYsXoWKIMYvsEt6tCz3nZSnSEegIlk6Q
nPVp29xUcutg2TkE5WdOkvwxKyLpDpH6ctNbgLkwfh+n3qPbS86C+e4mKsoeCf5KOU+I8EOPCr1y
HkdFpmybTC6/4AwYRr6lkU9oXadD0a3G5HKCXPlHRKz7MM1R/YeUdDs9m8fOC5RuuU/T7tKslPBH
0eQfG12pOo/7T7Kx7VKlL5NUxDeZE++KokNT39Qg4fXqgB6fIdeIX0VSIF9bGOb+mqm/dVX8L91x
iyTs/3yjnMdN/P1RxEcba/krvzaWBPKUjbAw3RQwiMvW+mtnUQL+QCl4YYTy/2w/bpw/dxYXjuPw
N19uur82FqwsrptlLyLWAT7AMP/OxloVTxgCUQpUQgHJUjFGiWNV4TfiFABtKPob6grqJizNlOht
+tln8fCzrlProNQomWLtDQxe1ls/UVqY1B1EA7XulM2LqXtjv61NcnkaZPkWhQxEOaAkrgntyhhn
eRTM6c2QVbPbSNoZNNLs02hEqks01+xzpSj8DlnGbeXMYlNFSuzHirOX5uKblgymK1o79+vcbh9G
LWt2faPXB0oJMsWUYLwoeufLGEunCu5rabzn56Zau6DM6EPhxHp8TqAlLTqrl5IbuWoBV8hsPwG1
TGllnyM3vS2bPjzYsy3OhNo7N4WNyFegptluwBnsHLpl86PL+/ZTlQVXxniWK8rTiZldnuBfRanl
O5uLke8imbmge9cdYzqZOvqzPCGaAfKdnlf9H9gsY3jYmMaGTrtxjgQK3n9yTeevayW/nlFhMJXI
BcOT+VHbYr+e68NtEZbtFVKi5S51YvJAacBGRM6L7Rj32b60MZmrRRdeOKM8gTZY8Pqjc0pf4dmC
9eXrcDQ+6+xCg1dRcVkzBuKOxl4q4fSUauaAw6PcaLo7dYa+tdHswJEswi7TiOa71pAC5bwX8vea
wg6OTUolvLifyEcElmBWViV+KLUYuwvo0G5Qdo1Xz5X0I08kGxlFznlvQIpFGg3Ewq2oeyqmlnw2
ojjyUBn3Wu+4lJjsi7qOxW7GylB2a9Hg8RzgxO5JVYbt4aQB1bErLftsWrVNOiH1V1oyq5/nZNQf
yFtQnS41iVJEW0XFtwDogK+o4onvVStuJijzostgO1eAZtWCdD+uvuhiHDZB2AfdGel+c2K9HDdy
iDWBpoMKI21m+wPvWB0L6H/WbdjG5f2sgNsvyN23wq70U3DU5de8+IyvhlkFtrpGCm6XUXlP5lrt
pGSOdtncOJTmSvxroSNdVkoE1teJPAoM+acikIsHR+se8kn68v4OeSZ0HD0LEjTE+pTnoTyhR7bE
Ai/bjtYwJtpkVndzDkazQ43tqpwpG5p2aeN/quQeh3izG0YSf6MflD9QgZIuKOZl52kzz24BhvBM
rx3TM0jtMRkdej+eLHGdUSRoPanWfo4kDDtVH/Z5OLBXGrM9V/JU2Zu6gP6l2SUu5A3imRBeP0dy
P16G41RdNzblRytCX8qoWvnGyQbljv/BiamT+hP5u32ig7DCufD1aWLT4weVBw6bPtsq3BonUwMf
PAZ3yAC5QKsvE+YBowxsXKFHDOaZWfVeKJJtPJT3NUSt9z/FWjuG8fkOWAxT0Eeh5ZV8SqXGwhR6
qt8FMyKeRiBZzO5wZmYmMD0UuGjQBPF9LC1OAbFpu3o6omIGkNHn3yPIpaTZRZpOwwkMxatNsTwW
oCNUHMCmgBk5XiGxMFSYAqNGzDd9NoWqXBlxpB/ef/nVQf3r3bmIF37acyx+PMgUpUEQU6i4owyo
7Ux1cEezbA5dI05svuOu5vKRDURw4B+CFFtwtEvM/WK9q5iRtjp8g7s5yUNPKsuoRf0gjfwWcOAn
rBZP+ScfB/HLgBzUi+PTM6MJXPbxgKh49F2maOIu1NuN3E/XY6t4Ijd/9nCqG6gNQI9y//3ZfGMp
05YCSUCoBPCTjtjxoKB3Ujq6fXU3OpTP5uY+muD1NN0uH9vvFoV5DCA2HcmsnER/qGp+ohv0+p1R
3l5U22j2g+Zdm7TEZq63VBTHu0HCDaEvzOk2pa5ODVwM161Qv/NI6hm4zP7UHl4tVoTQgcPALcKA
guQNBszxi+tF11K/1ZpraGPzlVzFXi4p5dlgqUbigjvBKLWN500VlOV2TvPgM02cfkuaX+/rzu4e
uY7KmySoTwpDEda+PPM5WvBVYe0RhWBJgk3T8YMhqsHOJiK+NsU83XZ2b5zl9aB6ed4G9/PQuuaY
BaiZpdo2q5xzq8UdGmH9nxQVKM1ZRbzvCFq2UQkaZAbx7ecy66g2TK6HqjqF0F21OJHihKVEJMrT
aujU0b49flxJzWCHpUiok8xBiypcqe8uFOPS0SZfLcptKNTtIEkII84nPuFq7QCmJBvXF8FIYnSA
spSXXm7QICyKpKF2cz0VApzBZO5VEAFuNkijW2WKsS1ps+6d+pRSzOoEeh4XLX7AI6SewM9Xb6xk
IDj0KJqvtSGO/bYt/y9759EcN7b296/i8h63kIOXADqQFIO6m6KkDUpUAA5yTp/eP3De61eNltml
662nahYzU6PTOPEJ/4C+GKJwHoWwa+7tyyf89uZSUUPWEHguLFy6pWyG808EzKm0FpLqT1MqSw/W
IH3IZwm2N1wOr8D8LJr08cuVG+H88xYAHCorxsJX4nmBDLPafxl1DoEn1HyQLWd2taywKbw3c+ZK
Wq3gFDVnG/oR2Y1WddYNPq5UtOh9FFau3MpzrbjjIPXbIIvtHaYC4poQ6Rs497+n5O3nEaGrMs8M
1Aaqh+dTYoxRnPN+TYcshzakoBIRdrWAADg5EIU0A+2tSbgyHZnPSGcMH4JQNA+i6+CuiXS4I7eH
NDzqMdYrpbmxzSn1TNA4tRvlTfRF7xv08ufcs2MB9UeY5QPib/N9neiV2476585GJjDRuvFWa/r4
2m18fin983HAVgEKI8LGRltdSqJB6UkO+/lAd8v0HE10dxotkk054wjoVpGOllSmNLex/dplcCIB
6aP52mUf2UTP6hQ0mhdlc/f9/S1xftD4VUv+i6LCIiaksS1WBw0AXZ90wYQ7RZtoPwy7y/fwpCyv
ypp8Ewlp/GKD9dkqgXwt0rmYD0ZenkUbJiSUhPVdKFujXhh5oRxEYKVbWkqhN06OcuWlv9jx3CEY
9VJEVqAEIUt3vqWCNjQHpbLrA1dcv6s146VqKstHi+Wa/NP5eV5mEuU7JhPjkYUxo642LxCiBZNW
1AcDUslnA6+NjZE7d6oCTmEYaUhFDmWp91dvFS0ug8JbXXD+hIzE7msSvV2VY89r0B1AuhVb3E7V
J7PKUSstpPYYc/lsomkaPnXqYpLZ9FjGRYtRMfR6EHhjuAcdEQMct5prN835S/fvH7acYdgdOHiu
ZmMexlxrShTh4GgRgAhV+Uo3trsLAm2+KaYyuAsSjOh50wBAyWV+y9MSUzpIVD+nWBGRhW1T3Qh3
xhyrt2nTvhah/VPPpcRrc+ry78+jvoRCZzfPEiMxh6hqId/FjjzfJmoOL1jSyvpQq4OxnathRJjU
lMOdVfVbuy7hhMxdttMt/CKBaY+HvrcRYh7UOfpqRsB8+TObGwUj1Q+B1oQPZFntq1EhL2oskhFZ
WBY/1Vxkt5BrNC+pQnGHpvMEDLlVvaQ0nA+RaucbvRPlQ13IX2X6B5+4GEDZoVVkPWC0zHM3D/VD
NATOoW9LexvFyHN0dC5uy0qvaPrmpic6fITfn5uV+ObbUnI98F4tdzNbbPVohKOkZYkVVQdLjk8O
evDIVlX67VDY6G4WZfsYppG074fuySjm+SXIbOcLtmqfE3jbWy7edpNQAXZVA82CyUmmB8yVols8
OJyDXY5/CVhcTgQgfThVJPDwMdYI2rjDngKD9vKQTnq7d6a0pIOuljjepIbfzsY1f+PLY894ADyY
IKJ7MHbnOyduUwO0cgDMQ1Xlz7ANXRgRiVcLh1LM1Jo3jgHL5/0lubzUSMW4q+mBgzfF9/t8zMyy
KdjUYXXAENh0a1WoftQigMmRvgbvPs+U3hYfwgO2DkhisAkuqntS35t6w1B2ZuNiiZHFQwF+wxNR
kt+mXXCN3Xg5noMSvMN1TT2RHvfqlbQyM4qIQ4qD3TjSaSjBQoZBNLmTXPYbRYrLK1SEi/dvwayD
jUFqGaYz2e35VDZN29aiF1Q+BiwHZvQHXFtEPUZtjemWZgDuv8yKm1ruuyuZ/pr/xuNHpUFHneot
LSRjOR8aKUmzjE0+VTjS8GWsxPhaKuX8qc2NB7UytB2lWxnFE1l9kCphbBN41DfY9w6bUsFbXsrV
wrdBG3xOVJSKRrPRXMzpR3xGdiZ/rD+OXyWFhyewm3qf65rkVXpXv3RpH7501uSmOaJNnGex1ao2
By3TTwPmJW13V8zFFZXJix27fKtFwX+JNhbH7PNvLetgyoaebRQi2QsGJRDbjCuUIDed9u8fjosD
uRpqFcJD+M1n7DZLLhd59KS0+QzeSpA6OC9tVH1Wp/aaseNb8ePs9SBToutFQZbM4dIrSe+VuMDT
PD2wVeXbUbclnH9Tp8C0G2O9oRO4PVpRjl6B+lTVc49ntVY8oFUSeXWdRZsus3kLJXuWb9Az2UhZ
me4kqa23TjyLbYm50qFoBGwObczdyYCYOkvtzyW12Jg9itHuWM9l4c7FHN9V9uxXo13cttl1B8uL
Z3LxH+IFWKRq0Na/KGNI08L+6pIDlqubltvwA3AT1GZBrW3zTBp9Z9SPUa+1IKtSsCP6+On9xb24
HpYfAEDhDahAUWF186VDT30+qZMDML2ISrRk6j+zQR+2BOzt84Q1+O79AVdFFC5ARrSxBqQpQ7OI
dPh858o5TSB4IOlBE5V5a/fBViPbNRb8ez4o9T6UCv0h7+vQL3VUZ0Slz64RjddKY5eRHr9jaSlT
JqVKqzqri6qrwcXXapge6ngSu85xol2iYwkFyA5P9K75qeJmu1fDEeVrLLx9QUG1KXuWKUiMj31Q
29+i+NpyXB5rOnmksTSsqLKAZj+fnK5R80VHPj8oCN28wPZN/XkwxcZIJOXj+wux6o+9LQQVeZLD
hdJqc1ufj4XICfUscoZDiWWmW9gRhrGYUcuLwDtm1r3IwttO0/OtgjCSXxWSuoX60t1CmgQbqJSx
hyGYRjUhj5OdguznAgMFZtuoVOLQe7ixloDP6xKoR0HgFNGVR/si36HLCDJ9ea+xSKQyd/77dUUK
Sj2i5qjbGWjAMRdbap22//40rWW1lv36xtZYJGa4ktYsb24Dw1aHvjj0UvhT9NZ+EPZLsUBGDSSs
99g9t24RieCjBlnVRY1c2YHZn54TCj1eKsOpvPKDlvDw/HLkBwFeWFhG8A/WdwZo2lBGMqU40J63
vAxi/yaZ1PhWlOYJ46j5Pp8em7iR7hBEOqnZ0O37a8nI6tqikMM2NSnnLPVXksBVUBFKSqdiiz18
VKgdbLp27nw9kX9lBnIfmYWPdwhJY6vlfbfJKGdlWX+ler7KhvgBAC41ZBCp64NbXNtJaXGYAPCQ
60PZ9qZXzkO6KZr4Ux7L38KmlLwmjnQ/NivKs5rSXwk0Vhvvn8GhXJEH80RRTzvfeHLaGrFpls0h
HMUPVZr0DxTEs9P7y2xczPES+y5zzEcu/oTLf/+tpG4adT+Xg9kdKK/aO00fwu1MZ9plORARnbBC
IJIyiztFDYttKwDZ6mCgNlIUBSeznJNDUtjzNzMukofcjsedpiTB58kpMbBsZLHTFS3aqtHYbXNt
6rZ22xpYoqvzVmT4Xy1Fm307kJBkeHgEwUDttMMdZVwM4C0l+tybabYDoets5CmqH8xkasgzB2kz
xZNzN88jMuljhdxwaMWnfrQ0V27UdBupgMiDqtfdKCq+VtW2mO76STS73tKrD1edGVahC+cW6his
J5aKygivzfkcZr2SNNqozYfKEd+1yR481ZHk2zRzhOEWi9s3eb0Nwl2owy4Ip/JrGDVfko6acZ0m
4rUssva+L+vyox3hIB5ieLiVyqhw+9g278ocxLiRFcOjEU2O5/RGDhMCw1S3Kyb1XusDFTxvmO7n
apa372+Piz2IRDy1XIoBcPJp7ax2h5ZJVjbYkXwgd2jdJh6lj7AQgqf3R1lQh7/fNcsEvlm2wWYk
w74Q8jKFPDhjUCuHLh39YhSbcLI2MBnQlKi3ttIeI9vcSxjVC669ZMjdPs+flGyXh59CTNbzTLja
dG8PONk4+SZs92ndnhIxuPYgvMnqXA6bW2rDJ4MX/8pF+YcfT2UWWzANoCPHaG3fNwBzRlCutQ+d
VWS+VWAfUNsFob2ujiButVawyhPy1EpfGLBeaBW6dRgX93rV6OCFqe70E3zHMh5mr+qH2zmyv4Mc
LndGZzi3FS3tj71Mk8GW5PRH4tTRllcIIDv8Gd8IDVqdqjrsi9hJr7zdb/20394A1oWw0SCHhBFk
Y3qyCl6UWB/SKFKkw5hoE+b1RUt7OHxK5358mue+vK+lyPnUmFPra0OH5Y41GQ9DBcuiACsdCl1s
K1meKoRK1FBzuVJiOkij6cMySK+8oKuYht+KIAwP9dKpoaT3Vg757SKzIHcDQ+/UQyFJCsXmAnJJ
OQsvkVTpSqryx6GoGUKcxkKcs3F+3kM4M2kIt/qgZnFA/lWlOwdAxCZhex3ePxrr+PGfz+K7gEvz
1wU1bjRaZZjbUjsAvuj2GAMrfjaFPWUj+Y78143qQtykSO/sJsX51DqTuodnUGF8Ec6+qnA65Lj4
u2j+7TdB/7epzIIT4144/369cGjgzbV2ENHwi1i6zNVdbwYfU22wrqzqKnH4ZygeYRaUwhBtrfOh
IHIBIAeHcBiV7FlyZLhducBFVZJD1yrC/goZ+A87nhsI4CRYAov+zrpfHuoFO37OnYPTacWrKTkO
Wpl24udC71PXBvnweUQHsvHBRGJaa0s/bKO3Zxcu1ZygxxdDTEChQAfO9SLJVnAzC4HfBQVQWm9F
PF05oZcXJ7UPOktUQZdG9br+OfRjRk1xjo+zFqHPNavDd00ptT04IY2Gm9rd1LkwrkRF69yKReGV
AzFGzZWonl7x+aL0ZT87Sp9Vx6bDPyMuaD9luVluERKZHusWJEjejdo3ruXST+BSP86QczY66Ld/
luv/Qzj/p7JYsvzfIZwPP4f/4X1Lf/4ocvHtDMe5/H//RQ8AB730Y8GdmaQUCNf9HxinYf+LVAYA
JThnyvwLwPPfAGnF/hflKR4zarELwHIpjP4bx6mq/7KIMcmFuPOQAKFt8Rci+utbVKcGSgoKcpLy
5GIger6LCttqQ1QigkNWvtLNMOWX6Fr5an083obgO/nF1MBRgzgfQsIdcYp0QEGakFGq/9w6gm34
TQlPLbHhbwvw9M+r+Dvw+uJULIMBDwAFQ9+bEvbqsQyEMyyiuNJhQMjDmx4cVDWqna24CDFn+j7f
qdaVIf/0eSrUisValixhnTPKcauUeqFLh+5X8bV4poRDuf7aIOsbePmsRUUOejD+jyg+n88hHK3B
1nIDYFVsu70VullYe7oRb+dQ/P33gB+is4Rqx0JsWQ0VoPoW0qgLDgg+eJL+XKafzbJ0adG4prjm
y70Obfku0mygAjT90JGTV3m9BW20LCDBElv2G7N+1OprSh3rDf6GYIW8z3VJFglI73zmhjbB5CWa
wmMZyB9s9UEODV/qhs37+275nb/HaOtRVpexXql2P4VzeAz6TSC5pvYSPJrbnu65lf9lRroMhQYd
ItOc3KWWd/5BShN2ge2E0ZECVe0lybYy1OTKGG+zsv4eOqILlNqBw7H2Sx4HTcup3UfHGvgMlnDe
VCKSejO+FjfqawQtrvCi0VVfMAxEC3Nwtu9P53q7v30jdWHkAbSFH7W6lVRcqfNWLaJjnz5PenWM
hmIPpOH7UJVXFm4F00HuY5nO34ZaXRhNK7CxGaro6PQu3V3rAJ/xsdqqH8b77IqUw3qzr4dardxC
97QywVCK2d/U0QwS8lpza30ZMQSQawg1tH+AAL2h9n+Lv2UTe3snrfkaQjN7Mu4AGm5irNRbRQGb
cO1aujxcy/osWBguQIAIq5y7aQytpDoRHsdI3SQOl2vrQ0J9fzP8aZBF+wK1a4rm9JLPN3wXzaDz
au6IIkp+SeoeM6Vnqh9Xtvzl4lBEQlHbZuIWKP5qlNjO6VBEanSEthCfdCVCPsAKpL8sZLLdGAbx
RiICmoIXj6E8TrVW2kZ0tEmXp5milQLj7sq3/GnG4PwtoQV8Dwx9z2escdKYzmPIrTrUmy59iFLx
1Efx7v11+cOMwTuiUgC+DZknefVQZNVszoYxiKOSekqfKF6tS9esZd90hc8vIgDVvw2y+pQWJanR
oYBw9O8fT9pe1V3npX+EVe+F+9fD0+xNPp7bfnmr39WjWxzVu8n9+B98J5EWUTbETGKv89nExKGI
IqkRRw31nEW/7CHM283/2xjq+RhRk9LylitWTE/39jTS7bqSVP1xtX77Cu18BEp1Uhu1pTgOrV1v
IqPzW0T1rxzVPw9C2kZXnw7tmm43NGjUwDIVxzyp9zF8fPKz/2Si/nuE1UPbIs2ZQZZjBC64hpZD
lF+ZqJVZ4vIisOUQZPv3R6xjEqtz4kGM4lhv1R0eCrvZF+4p82xf/AxKXgjx/PTd2g3+A53110F2
g4PtXWM4/HEmMVGhvLGAx9fYJCMa+raWZ3Hsku4mnBO4Jte0nq8MsZa/CQVtnkhM4ug82rbYNfk1
u8c1JPGfmaRsqSzd+oWYdr7n9ApJ8GDQOLyviI7ssn25bXbFfXJvPAQna/P9y+3e8llH85DeJ1t1
X2zrXbSZ3B//wZ757Wes3t0oi5tQJIo42uYRdDNh7DUv+nV/7eJLV9sSbeB5yBNLHBEX2QW3088m
2VSmN7f4a1qe6U5+vkk35Q6zdGRJMvT9HsPtNT3VPy4o9pCU4N4it9V3zm0siXEwxDE0q93QVdk3
2NbBz/cn8zI043Sg6I9qE/C0C5GiFo0M4ngTFkXxEGhw1aS7qdO8YrwmZ/bHr/ltoNXmUXLJGYqe
KUUf0YPqiubPtSH+uEFhUeIUwN/gG1eX4gildkbbPT7ev2a36Va5U17C0e331qbyZ0/zMj/3Us/e
dHehn3od5mcfh310K9/t/4M3hoCeXh/Vd37N6mO7XBATzFl81CHJaXH2MCrXdNre0EbnTyntOwXT
PiYVFPNa3dcsOoFlY9IckXexfjaz1B+VeGxrF78oRP4M2AZf+sqYf5XjkH6eZqP91iRa+lzqfXxv
aqN6EGEibmttCmHuTRKQ9iLug+/2WFXcjvMiu5PFbXXfBbH8awyV6XtvZrJwTVyN7wcZSXciHkVD
jc7mXqBo2kug0tVmYbKpBT5rqZR/xEdJvlfNgH820G91vCYbC4D8aWkniCuB6wbY24DMcYSSPwT1
iFAP2iH6Ya6y6N5uJBO7mBFZgc3YGknh2mlttS5NXeRbBABFQfcyolnldKMBW0APAHCD3Ss+T7aM
AzKkQUt2Y2pogAPGxv71/um5qE/Ad19qdTDQqBnol26dlimqoB+cU9c4oeO39Oya+8YJoBU2adef
uimZhI/yaBmjHEXu6nVVY+s7EFYJTO4p6D69/4suMgZ6JhSnwMRxoGlwri6NLNfLXIi4P2J38zCV
h0I3fjnpIjP1wOt0BVB8caZR3V8g9EuDgOhgTSalDJtEwxjKDCa7ltK60lX+4RIpne1yGCCcI3Y6
uYKOeO35myOXuhpmhS5OdqqxY6Y2Lb+Y9qD9QC67bTxbz+UDgH2pd40R3D4iyIZ1W8dR/CsTSfjU
ORVBntom9PIpF6f1cxf2TfwmsvUpaANyX1m1ix+BrWZP0jiWv9rOlH+ozdx9nTJ1oOMZ9BocUWPE
ozHr7LLayHOXl/D6jORgVg6qq0qhKZPbKGN4Fxpq9hGj2fHZjmwN45i4EjkYGGQHN+jgqrlbY/pw
H9YIrblA3BNjN6L1FAG9SIV8pfSzInUT+nAX0lNgkwLYWWqM55NnSRWI06oXJwlttXsZ4qYrKxBb
8R0uCmQ30varaTXSrR0UCMcHIWSzPPweDtWwiRyzuJJgvFkHna8l2QVua6RKBkDKi5+DhEJXVUVy
SuSk3FaZEvpjENh7CUDjpmiV8A6BZmjHMH6PdVlabjdpxbMmL+TXUe+aTVPZ/UNtBOMt4p6yNxep
dKQrHgFDTnIKg4N1DIJ0Kw1Tca8hC7SVx0rZppMx3XJHFn6Deud9n1qOHw06ykxxq23eP34XrX+q
G3iYEW7SxqGMvxaTHlqEk51WkU+OlS7XUqG3v3obrxW3LBT1TmDw9wXS9XyjKbWEd2ja6h8H7U3y
TG7zx5D0+5TbU/2tM+fpCXWs6BMvnXJqplLL3ClUELmaiqF8arOMd3oiSNF6DzFJ5YTiV/URIj+R
pZV1yb2JSJ5w5woda69zQIwDXBo/R3VTWy4FGfETLZaw9Ew76mQvkqoqfZTMpK88IUsjSPQGVyZo
Yc6LhDjaE+LKaALIca+2bp9ZyWe1F9V3BGOCwVXKUv4ESlM+DlLc3qsJKhZubzqSH6SJhZHC+5N8
WeRZMMbcBZBCue3Y3uf7GkhXWo5j7JwSuqRbvJ2aTdXJdGekypHuu9rSH4mUpLsMWPg9KAIMk5vM
eXn/V1xcfqDPoEYg3UDFCQObVYw4JzqQfr1PTk0XO+AEMiDVuWU9vT/KRa/SWCyr1DesF6WMixxM
DhUhGSLLT0FQKm6F5AL6qFLv49G1T/hoL3M2NC/NXQBblme7HR+HLMAnsJlwi44G46nh3G3f/1V/
+HbwQ4u4L6TCJZ8/X4CiDSMj04b8lA+2va3bwtjM0KWvrPNlPEfXBJELbi9KKzw1q1Q9SxolQjCr
OKVZ3dxFphw82FJo7u0laS+n5NgWVfZBCS19AzefFxYruk0WGpnXIXKwwYtpdCv0Kb0RAXl3CORs
r8iS5s9ZAqYa9n4Ht2FvmoGx75CF2/dSX961Bnaqdpw03kxrYkOkIbwm0K5JQC979OwyXL6NVxpZ
GbpGF13G0A6Nymqq4jRUYeg3JmK0jS5TYE6M6MrFu0ZccfCwWaPQb6mLZ6y9egaAeOm9Xs3FyaaX
eoeMjbmxStlx4blT1E5zkGh9mpwcBc/hEoftm7/cLMvwwDVhlMKboKlyvllME2jhZLblicBU8kZz
DB5ktAOvoKrVi0iBYWhvLNEI1DK6c+fDlAhCNsj3Vady7tCYarFFcJO5nTdJZUY7NRPtVifxO4RZ
YPKqK/coZyler+jSXk3T6RYTrMwtxwSvl3ZUUZsT1i8hAQtP5mp0c6LoiBc7E54th+p2LPNrvOjl
wljtCMAuCzuYhAwBh9WFggdsDiywr07O2OH+Z9SoSstO6BmNcWzLBeWCXvz7S3PR5yCZJ5v/Z1gb
qYfzOYu0IOKtnqtTIhlASYQS7O121ja4DjJHEugTIlnS3SRVvPdH/tPHWrDoiQTkhWO0Wq1WdXo1
rOb65CS4QNpBawduM8/pRkdYz0dipjsWtnrNjevi3uJ7Qd7SmwKASVS5ejjkOtMhCWv1KW6K1ptG
EXj6FBlX7q3Lo006TfoJggC0AyCC81lVEFsEXBIrp3BED9Eao9cWwzWvw3fS/9tZhM/HN4Ej4nzB
DT4fqQubvjQjQzuFOUfLcRB65n2fd5OEGAPaHqpvSFp4ZdOsYbV8FVsU/h7dbyBaQBzPR1VDu5PN
oZBOsRjRtcKSqOmR9nWCxjfb4bZ17Dsl6k6LIXob2Khq9sahDfTSDZJros+XC0p2vYggve1jBL3P
f0qtNbpAoUM6RS2NLSW2fo2i+y/9w+/j//qzM/2yF88P5gKVZc+gxg5ged2+SjU5a9ooDp9rq3I2
plp0bqFiVaoVdrZBXDvcvb+ql3E78c0bJIDoBn7sGiJrT7AmZKO1To0wv4JX3oVBnbixHn0cg6Mx
JCgW5yDuOxAyiYKwsrqFInflgF5+tEHPwbZACYFJQmnqfGYpS5FmaqZ10uADerk6zbcT4QldgWLa
YagkX3kl/phKg0xesjxAEOpaCD7Leb54Le1TJGSUhqNZVb/kYCmeGnWOe7empXPQp9npEMgcjdmT
1GKItoFI9R8t7/5fl1N5leGHg+X/Byi12uRZlY69ZZTOCb8Nx5VDSVpUeH+9v9Ir/SIyNCiyoDOX
8hsdYN7m81mearlORaBnzyIoe7L0PmNf2XG7L+tZmT0j7dsbULqKvmv1Th9gS1pT4sJHLuilorrr
1pndv8olMEoPrv4Y+rY+OKlXIgJHUmmXj3JaGFsy5OTznFlW4RpdSY07UoxQckMzsJ9IyPKXEirV
uBhc144/qGPjT8aYPMUkIo+wxGvZb9OpI+mVRH+jdjESIWkSSJ9Im9Xci0XjfBEQCnDTUqwSDSPD
LDNfwvbwoGPy9Vw4c0aNycllyW3wY+GXBWUX+sDojGbbxEKb3BL3s8cJKZvR4wxKpheVxSGVK/nH
+1P+h30GNxkkGuC/xRh4zT2ItN5s+qotn0PH6LaVg2KzM2tS6i7EYk9HitgzghQLzji+NXrotWFc
Js9V0F5r613eXajqgApa+pRoECwgo99R4kVVZhYkt/hZttLwbjLD0gXFUV+7TJY/5vz2WsR7gLMQ
UyzEzNVLKxuNrNRJED8P4Ln3lZDtu9BCQMdScJXDyDDZB7ZoNqKTooPSDZbLRmv89yf98jJBvgeo
M3QlKhGoQK4+NUhNfS5M8Sw7tXNPM3t8HsZafkAT+qRNY30NP/yH8aiZQ0UFA01wsw45S/CsSTGP
4hlsoeQjudLvZ3V5iQxUSY0wutaNuwRY8A4vhCQCXbrBpEbnH0haL42NYC1HYOf7qVm0shs93HD+
Taz7qopS6cDhcwoTdqKTbovA1nwp6FVXR/jKGy2RH/Emam4iHNT8mKThSh/sMtRbfiH3OJkUedt6
SnIdzTKqYfGzrbAEBuJa3sTwiCSNuBAk8+iNfVc95+JqWf4P+5wuK6jGJVkGObfegBU+ypB74mfK
VHhqEGRuqSZea/j/4dGEVLmw08gAiLvW3Skzkke9t03ABBalK1NulS1d0mlrUJTdhfAOt2VvaW6S
mPWHyeiSWwMtfj+PZM0fQG5c2fHLgq9OHXVhwBuU/8HcWKuLvVLGqpag8D+LzHkck+kX8mEnMwi/
BFb80BT96/sH7DLkJA7EZQK2CSXti+a9TSHEEkWRPA+zUd6ZUmgcoFB+pmypXPmwy2QS+COp66Jh
SVa+1iVpw8BAoUfNn43Z+ZqEcvvkYJ72EA9wrmulGTZ4lQ83WasA57WFufnr7yRjoBYA4RLXUHO1
l+wO7fqETuezNVvybVZT9itlE5lj5FyuRPGYwlysIRwhjTL6Ysy+6GOdH2qzBFw8O0H9XHJEy73c
C+ShbPTlgdw32abUpaT0ilwbvs4G0n67QKIM6VZdXHzLizTu7qwghWozYGiJX/dcZglEhcI4KnYV
Pk2KNIcbU5vVrWYWUF5VMdSnAQOqTS93kbbB1yt9gMWhY1RQm/I3pR/0XzH+xfteKWv91sT+6NuY
BG3pCkDRJkU/qmEIpHV5wFkmIvDD2hZfnKKbuh2aOvrzQFb8aqudTjOkE/rT2E36ax4i4OhNHNBN
ZmrYnrepNXzQytwZlkBjOgQwjSa3J8U/OHmMED1pRuc6WJY8NyHg8ZzjiDAkOLZbxCug1CEfgRpD
pRt952pG2ZpeP6TWsSmM6t6Cf7HINTQYmI2dit8oGh2Z5OLJke6nkmVAwJYldiMqeDdW16m3IdXN
U1FJwS8S4IVuP3ay5RJc9J9npaPnNBtJuumKTp7Bz1lj5om84N/IQGbQr5YXaIGMDoK8S5QSOf+w
aKPOk7FTR+eynSICzGKwdo5Es4lVoCWAuO40P9ZhIn2p7FZuvVxX4LxHVqU5Lo2myfaHIlbprhha
Zfj029AlJWLUZZ8SVLIx86B8mY3AVDdTT4Lpjayb+SRVBT2SsoFa4uaO3OHE4CDQ7zdaZAZ+Epkp
HhN9nb9wU7eF30F1sVy7V6R2U1CLst12qKY77OycV0ER9zXo9QzHqzCS+YPqwtwYWD1Urox/HI4Z
uRoIv9MNcSOcDl3gHtuOZ94IFZnM1IYs61i99uAQXOaulRbkpmyM/AsmHDi8FVSo5XFsNlwBBkId
yIIDT2+90BCjr86IkXgjAq3g74fx4c2s/NFsklpzIQDoOYRbK6m9OavFwaGld1TlKG793JzDW4gA
2T1Qp+lbTAnV9NR5zOx9bHSz7DaSpcVu2E3KtlHy7KdtZEHsjtTUT7UTOCyjHUYfWw7eF0wTLfwE
7OpJaqf0Z9el6YdaNwUwYfgGd6NcqY4vmU34WrVN+ELLUjJ9u8zlpxlQc+E2jXjWBx32a1oVqV9r
QPk88q7sk1UgzVKZU7RDUSbqXF2FNEttQhaZVzXl9KmYyOaZomQ2vTrSkekP1dy8nRzsMlCFGuuX
uCnRo0hU+WvV1A6Mv1nUh6qurcatG4J0dw564x75zrr1YnuOtqVuSvkmbvVNPbXJ84RO+kOpiEFC
2SDEGlwoM56GBtAyRjAH8TWXbPMxnPPwFeZGx9mXcOO8hfe2LLTz2Oe2+TmgG14T8ki4/FjSPH6l
i0rOjlsQ7lpmqMV+naamQylLKSo/kJLedEN8X35UttPe9WOs7u1mYBqmKvISTHL8oRfyh2SQzR9R
bUPGiopOe5G1eXhkOdh5IUU3nHAkzJ3cIiy0T5B6h8Z35AK7cZGa3WkeCfNPyTAr2NC1zvxjVBLl
sUNa9keooqOJVHVZHp0wtTCCaeZXyxh1umxIZCF106e7KbTCTahrOSXaqpx/9YbpNpn00MfOjSNn
E2SeoPlh0qvw9QxStAoa4CXUE7Py2Nhq4Wow9e+lkMwG/HhQ3WaJ3sqkd8g7u62tTIU7hnD2PdWe
5F9qXwVPRGvDMQyk6RPGGNOtkxOtu9IQmIST1OcoI0XV9DO2HRjvYdXhDD4a3PolwomSt8ims2RB
KjCSKKpKdolf4tDXZ/Yed5xQQ5d7Mv6Y24n4IA9xofisXY7rjt3qL7ViBNOV8s1lIAjjiVDBoez2
xkg4f9XauJWUKpmq58Bs0OBpDNUrbBtpX4cGepxKjt8N/bTvQuNaVL5W+SDbXQjy5Ox0JU38jlYZ
Tz2aWhJOafeckFzHXsCzu4/0PNxg/WEMvlxYdkZptk0Td5wmnrRyiKfBQ3On9NK8aR6bQE7uVT1W
0XDEcudWTqz5G29dczNZDaaGqBCEuktttcbaIzPaR4dr2vKZkA5YwVCL5zREMslTVeLPRrGwUqHo
nUa7CEtQif3dpImnjlSRER5Uwo8dUqPXKMiXgDRmnfI0GRGAXhLQVa6g60ms/m/2zmM5ciRL168y
1nuUQYvF3QAhGCQjKLKSKTYwpoKWDv308yG7aooBxhDGudvuTZl1VpaHO9yPHz/nF06r1B9VtYRz
H4/mQ9/ozxnmwSfDqeRtURe5p1V5tI+1vtnUWTZ4fWalW/IRzoFpNaAIGu1W7zuuzxQd1FJgLQyP
QD3Bgen2JcD5PRpS6rbXJ/vQDEH5SN0muNapL6/kg68zz7lWAwiWT4u+5VKBOeaWQ6rMqD92E6uZ
jAXKsCGaH21mGislqdcPiZdDvUpyHbVAolyy6o9jGwZbLeoR/Z+mNU/lCxOCOgtjQqXeRzth/hUv
MNeDrIcjnsP5R18qn/vOae8C2648TZKMX28nsxfmw4GAxUCPb7ZTXmyEElh8G0Rm8bGebV8Gyruu
gZ/X/t2jkMHODyKS2VnP+Xw+OL7bldkF5cdw4IprUhRTElN5L40BZqYJrxVa/8xh5ISfjzLKkk+H
uqueEm4Kr2j1yCsbQBdvz+X3I+7ls4oRWCxIhLOK3ayWdz7MVDRGM6p+91S4XzeVK9zJLTzLK91f
4Tb3VgEUy72wHG6xdigFRP5gMpzsGS7uXRvhRVtpSyxnrHh7LbvR7u0Zzg+Y5QQp6AOUQAGfOL3o
HZAIgKXB5uLJLJ27RiMz18r4W5q0PyVRrJRcl/tvnt3LsRbvGx9ys1B1qXvqslvd+B7Ff749l99s
s7cmMz+wXhwlVempIg4s343jVq7jNpt2220O33QP2qereI+htye0bdRd6CYb2V0haCxLArzekNvj
mThrn826jovdAhUEwwJVGz4mVS4r2G8VI2W+EWtOr0xUca0kJZCyMo8beZsUKKMBJhstpO4HOdW3
vBmMu1QWU77yiF0SYn//LuILuTCNSsRVF69YuYbuLxXV+NHPouFzqzQt5nQ8ZS0pnA5tpfteXmj+
o1UglgTbCkeRQvVd5Ol7NGBLc9c6dX1XVd1Dr4j0FlefZjNWcrBBUTd5fPsbLvbI7586m57QYVJm
TafFEk68L8nqzOGjM1nSph0rECUDT8u3R1nseo6yQmGSYPhbDBhtkvONIvROk7KutVAtCu2HKJNk
hABF6yWU3a58s/9LGO8/HFc4rkSMNziuUfvznNrKv/63RQlGJBSQbJT74CJTSyPa/dv6SgKD9wc3
/KxrBAKFMagKvSC3Or+NgchqkGvgIviH3Ko4f1CMA7YyO+7qVKCt95BbF7BsUlbehZSdZiVki8Nj
zLWpF/FkMlIrSB2p/ChLczGlC+U63A6adp1OvAZcf7KqU4OdBY9xdaQU03Ym7qW1quzpBUy9O0ZD
DLwpm4LbvnaCjudB1v/A0coy3TDmhpSrvgbOWoojCvvhNzAtyb819v6z8/6FiPebO++5rduzrTf/
+3+xqk3zD8L0TLbH6ZI4zT38l+na/Cd0A4ng1NVnxuc/G0/+A+UGIB8OfwNiI5cmwelvWjV/yGtj
zqt0SK8Ypr3PH2ex9dh11AD5ESQf8DdQjl5sPZIe/C6rwr8H1KBv1JCOpBDfxqoer0pbvdISVQIk
Oltz2wG1nJ+1VP0pyYhvNRZkAdTtKW4M1pNie34YDYeowLRR9i00trrvSAx8+720/9ll7DLujv89
vt1HzffnqM7/8j4T5xuOv/p3rFN1Yt1v/Y/f2+qfHSehPfIHqDZUmP/i43Ml/h3rVO0P1OrnsrdC
KOSNQEbz945TjT+AtCpgEcjRKFC/y+rv/EKEOTDbaAONwaWctt0rcCF3flV2LYL9xlBIW4z+XMTH
A5TSsEigFb1GNVlkSvN4vMg1+MG8Q3giLskEtY5/ieKEqGvmvOJkaGtbFUNQT3TmaerVr7KSFvSs
mngv+fdZ9lkKqtkqVh33L77W/b9zw5eE/9/YkX9SxpkyMWNnZlAlLSPkaxeZALIXQEhEUZxKvDFR
uJkw7kSbTcmG8KYSzyLL/b2GRIpb6KF1VdfGr0D0H/BcgUM4tMYpt8QDMjX5HnjinxZKke6Q6cqj
qvtXTSwj019k1aaqtXqLF5C2aYIuOkxfVFS33BwXk5UM9N9dp7P5oEg+q2Hjf8eVBRP1/MoqjSrM
jKFSj1noBfiD1oCaXe27wcUUiZ2uXrfylZ5e68khaABSXqXiAY3s+t4pD3FLNfXKkDzzZ0Gdyq3r
vSifhb2d1G1NUSnxmC9O9q44FsexuI2jnQ2/BUkpiS6AG+gbYxsczGqjWV6gY/WIQpKLwbGZ79Qf
Bv5e0s4M3enUx6TAV+En5WsKttjaRyTG4xGz4r46FKk33jn5k0mZXSu+o31vmlfo4VsDgt4b/6po
PasEprDBttaR98hHtQie1bss3LTYFlsbfBkG1KvBkEVuhs0U1YFoUz6292jp49iSPpQfrS/aF6x+
RsRn6CUhNuYF8S4TnxLbdeJN4QPrcaVbZGj333CypPZmucqn4kH65Ngu/gCyuRuynY98mfg+NNtO
3RThccKB9ntU4xLjdfomuyk3/tdKvjIcmCeohrpJth9rGhWueoyP1sHYWB/g7mqt6/8U1g6iAVY7
xU3wja9mfBDMKr4aZyF4FzyMC9Z2r+/DfQxx/hh9moKNPwIARrTFde76px1O2reoe59GyzX+LG6a
XXo7fHYUVz/muddg/xFsgm+kI7Y3Xtc74+A/pjpgTDehUVAeEbUakHy77yRXAVCxoVWf3DlfUEG9
nb5k33KMtPdZuQEngXeYp+77X5Bv0Am67T3n1jmEW3kjML72yq/jwd4NTyhneb5Hc2BjHTBGr0Ax
bpHrDhH1zrzyV/zLGdz4Vz66sXzobM+4xhF5V9z0FE8nd7qPj3qxYUG/5HvDiw5Vs0E9st0pXvIj
OUCziffOo3077Z0jJjwH52d3Sk/OA2xoyMPpaXrm2NbbQHMrGBq1G90r2/whf9ATz2k3uPVEs3ex
q/WeKXvlXwWj/1yD/+IGehFYN8/N83/9zJuoGU/P2c//96/757J9/q9Z0GbfRvnP57NrcP6rf+Vd
hvMHVrIIhIOTmBOv/8n4gQjg6QlqmNQX/izIkX8uQfkPEjSSKv6n8rdmqtE/tyC2hCBNZlI8yMBZ
8kZ5T8bPL3tZDaFGzeuYYhL/4DIgPzyPnr02QEVAS+VWgHGJIYY10q8cLtzVi8W5cOvMyds/QRoQ
6ozyAgXLNCkTcOOeD4P7dIE2cmnfSk2ZfoRwMm10QO2nuszzTyhm6p/wqVWhbGTypyo0zRVoxutZ
OsghIDqFGwZKwtaiTCKh5iSM3AiOuTw1eyXBuTAb+se353hpkN9lWtIJyClLEHgoW01aKEF4BKGN
JzyZq5eq9VoiQaK+WMlZnwAIBroO8z/nX/HihSbhde47YxQeZRphNK/ybDvZE1gwO1tTY780IXRU
UcgAO4Vq3GJvJG3Ftq7b8BiPcfvdKWxpJ2e1lrrvXzcUnhF3QGFexf3nfEZNaBuj0zKjocuabdjj
65cayRoQe4lKYwty3EDHzF+HVGwp1R91opCUTg6PgVNwB2gFhU1NnnFC6s9eDHQohWlvsYe1dz32
zZtumIptjS3h+/ciPSkwvQAfZucfIsLLDwhsQPcl1CmPoUAvOLRhtbSTlX59e1HP09v5wM0+JxS+
4I8AMl0aBTgjju8DnbFjlcg/evB6rmOWD0ZpI6KhImX49mgXdgoUWfYJoYoMbQm0a1lzLAhM7upW
b7nKNQGwARmpt0e5sPUpUMizej4Z9O+X6suV85HON9Wsjo/aNPh7bMbIM7PxJxZ1a1CnV/PBgxyz
MsSjEJGaLXTOv1GW1Apt0jg7Nnnig4xl81z5jlBWIsarj4SOLE4AFIS4B+ZL4HwYIPlZYlslEWPK
oo0ZZMkPMIqNayLR/oC8+lon6fW0QPdCDOQD4TUIrvt8vFGBtkx7PDr6E68cfA7hk2ogrN/+TK9H
UU30C/jmiBGi1DbP+kWEqtK2x3oT4MQATfgwxbDnijJZ4wG+Ps+QbylkABnlSFOwWkSnYjaeqi0/
O5amDulzABoSq9XwA2iKswubQL0bp+5Bsyvxq+zq4s5XO3CzUzHu3jtdenKcZhWq1hy9FnslMtKx
UMI8POqhPm7DVvrhoyqwefcgxOHZLhweExNefDm6CEVbRRwwB//brZ/X0Wa0eHj8/42ymEohAl+k
2hgeGzVxvFDVBzdA5nhllFfHmCtlPlzkHTzd4Dic7w9nHOxUVorsmEmqvsExafwKdqTd2tQm79+e
0OWhaJvyLiRnWqoEyIXd2wDpwfBkivlB08LOx8uzb54S0PdrcLY5cJ/lOGiMce1DVZ/rF6/MS6Za
BGNhlcUxq9P7AWjdoRp01fWb0VPkzksreUIOvl/zH3x93BgWTVMO9RxFls1uLRmHrgFVcsTqWMJl
LYLmMyZrTimvV5JRsC4BBEVAZLuffzQ7RN0MC+7iWMGrKL1OldrsppqEH3hjg2rr4e0Pd2EtKXTP
xHeK0GgwzD/nRQyxgLOKbkrKoyU0BY+Bakqf0tBs/V2GufMpsCb7xyi15nEopUi4bw/+OiyTjJBz
y6CbAUgsBw9gtxbaYFXHommUfJMAEgvwL6njLzgzaF/DVIbW9vaQr5aXzIeqJ+EMqg3DLpZXBR0s
qiAT+NAaIP/lNLifnBgTAdQFV3RQX+0XhiIB4f0BUIz7dLG0kkzTziyL5jhzCX/poIVPJZStNXu9
CzMivyFkQb+gYrfswPVji3RFnnbHqVW6G6BC2S7DfvsQSL7/+e3Fe/W9yDx4nZDSccYRZlgsXuEk
CGkZdXus7UxskH5Or/uhgk1iS82VrjT2SgZ3YWpUu3h9kbCi77skD4FuhCvoiPYoqUxopkRu8jrv
KS0M1tXbU3t1DuapzX0dkgPUL5biDGy9epAhex/JhpTnXk5jTwpoJg+G1Z/yCRVlDKA62KZwcle8
ipB+WAa0eXBQJ5y/WXF16VZklJKe4p6k3lUdKuYPgzVI+lbYvWE/BE5eD7v5daq6QwWR5jZwalUH
L5wXOMTEpUPFKIZ/0XmZkoFZnvxJNpEVqQFGyl4GOQWQdquRiSLeL0sHDKxrbWOgK1G4mQatb2O0
nf8kmblEfjxqqHwlpV+qGzRQCrFH2aDO0covK7FpKawOG13u7QiCHgCer3U8ZaNX+tn0Kc3VKLlP
2ojXmBqVwrzJfRHFKTi8pCw+KFHrwLkvsXvc1V3Wxs9R0vXNTuuoZ96HLXC7uwQKzS9D1Ernhk4q
hbd5gc7DQc2dtnlo06BE+sYIssbVKzOVr7Qmk5NNrLfic5BNlrXJsGcMbm3bTyEEDxo8PhM8auaG
qWl3t5GSlreyPKRPTWPV2hbd0jD60xxBlSpYhGjPgzam6ilMRBndIXs2jNson+yvgnz+k6TycthP
TtKEOwFhMNhPSe+3n9KkSqTbIR5i6zDYPlJYW9BevvIQ94pRUZaCqXo36Z3U7yB5WM+aPir2JszA
yB2KXMxgxQF/yqvKKvvJrXC6pPWNMIHldqhoN4dOj6OMvl8f2ztflYYPUjco6aaUq/hz3WRliFqM
lRVboZfmXPTTcAAMHD96LsMZJ1YB/gm9hif0QWqCJN4oQsjCLYcMinmW+OKb36vmY9MPvMg4vx3A
vUYvwm1Z6tS/mtSe4OGnXeRFDSF674cYPm0mUyr1I1bVRr9LJqtX+BWCg7kNyRCtu0yTzMarpLS1
voVGCkJbSqw2oH2ZGpW9La1Ji7xCctDPnmzxzayLUvWAQ6ftThd9kDwkdaQOQAozWf068A4Kf6Kz
2KtXUoQb4j715VRs8UdEVSMMzLDdTYOOraBlxKl88JHgdXbCSHoF8lViwTXmlYTlqC2H1XBNuV6Y
h6TRIJO6Rmq3lO2crunpa1Ua1LBEltKNmAAneyLBje3GRGIDlYi0rlFRGZVK7Jwe3bBdlGh1tMUF
o+yvsTSrhMAMwxjyG9voZ0tvyWC7x53Iopta5CnCYqbUKD96kKB5ie5lHJbHFu+63isEmhrbTFS+
emgQPI32RuyX0rPZZUXulpjvYCylykW670QERpO+sflA+SbEEwCyjiK7pl8FxsGk5xHsrLQs6v3U
gqU/RAl/2R1jxPS3U920FFKbHicrOAk6GuldSgF15Jryt30rl/dmkPfAb3uqSneirpvEbbpStT8H
aZpknUu9p86fJgUl9x+T0uTB5xFR5R5YbhoMJQQ4OQvbA5YfCDJhejVo4rlMK6N5TDjt461Ucq3s
Eyuj4ACluGlAaOLHXtabCQ3VHx0uzc03OQgh6uY7C+prLbMXe4PqftQmcnaS5E6b9iLUjPQTT+4E
xlfPAehmi2+7zZwbMN7aPh1Zr0NtZhiguRTZcHMvm6AC7xE3bXHfZ7EzXYHK1NMHCGqGg4l9pEjX
HC2nxY2dHspVHWR40pp1aBd3SPP0+fdhyqfhfqxzy9jIUl3YgxfLeGz+HOux6H4l0ah2j05SBM0p
jvWJlzKZjLYva4w7f2YqYN6G0GdM05+ziVk3ubIE3fm6ggldf0+LQa7v5SLLo43MJoi3osRl6zpD
vIyDpcrpoyS0yNqn/aSNeyVuM7QfYkVtj93MH9o1Ig2KX1mVYfrjhYTn2MYDgEy29RDO0rDTtfTv
ymRFzrPPuYapIeSqBdmPfY1b5LZC16ROoka7imlojcjAxYVReiVk3NQbfAsstQqm9HOXok58S8Cz
fNcO4zDZSGqQnAoxOPWWRJJmsiU65ykLM5sYDcjrh+PkpYrRM5DtGycTwIqHwszoeA29Dbq6khC+
DpXOkWk4TyXmJWFm8dnA2CN4kMv6r7zB1tjtM6PCuwNn9xR1jDj6yi2g1S4SxFXulVIbXoc1pESI
FBotGRXLtmxX9akMKwTcGfDqFoRy0SJY86fehOH3Kutpb8sdgei2UpycyGkT2zc2LnnyqTHyFGm1
PMrFhnUp5M1oD3rpWSIof9DR85VNgRllCbx6pIY1SKFu3udDNtVXDqKF4BEHqUqanZ+Gzriv/ckJ
b+shlGlDFLWiDbdxYwU8YAtYLptMrRXpYA+8zjy5hn7h5Z0JQ3pqKvR03CwdHFDncayg/tZWMTHP
zAzjoaqHOPACpc0fS4e0jGAuJ+NdiJAODimVIfTHNreD+r6u0pgjFmETABWvp3VFJBDFycHuhANe
94610Y3KrK4ipVf8fW8VvXpt1WEnPWRaiXhOVsklDSfDvA9TaqJurva458TB0EbblNTtKz5TcnZd
pb2vuULV4uZHC/rkFh/azqrcKEzVaU98MWKvaZOkG1wNv/jG8yffyPf0EyHVFF3o6/ukI2vxuq6Q
VZeY3SLco9joU2mDwANNsmOsTXQkkc1NaqH1geFt1ZjyDWUsJNUdiTLGrrbs+NfYqXF04F9Hb1AX
zZOoy6Hu3G6Yr5+wHsrEs8tEQjBhKAYVk2mDXWPodSY95loFL94ax9L4UAU+7BLEsARhQphhifFQ
npY/jDk3OXRdbs2WPWFMUQRUMqBvlWPa72HGYDajyAOGSOWUE7N8Kq3tXs3wsnN1EHqZl8Wk6Zu6
N8vk4DRS+BRZWT2TsQrrQw49w3YrEPbF3m5950cUKei7iBqFOLYF8i0uxiXBM8jXKr8aSQPzXRqD
AXS1oInXYKoXU/AZC4AfMVTEpayGlmvlpKI/dezthJ0SSZ+rOKwRABvXbJIujjSTmBWYp9SZXsFS
ppmtYLVHp8wwiNEidhPKPB7zXKskXRyKJ/Zvcr72yjor74sBSx2zPU44qpH9yfJn2Zen60jo+Yqu
3AKOQH2YhaPpM3srznYJSwy2UM2uDyK1O9oS9pguaVp8mhCnulY0MzjK7aDmV0NpGQQ8hHZ1twwy
9adV1fldVSfKQ00Gpa68gS88TFE9pSIOCg5wwrKzUSIlJlPL6I5jX0Bt8nv9Wu8if6WycGkUjTLa
/FKcBT0W33OKMLOcGkaZOoyspKodsDpV9O3b77YLT1JaM/S5fosgI5d+Xr+IwqFpRxgXR7WnWhJR
xdjLdVwdLMhQn1sh4nc/SUnTDfo0YExm7ua8tV7US/rRCYXUyNOxj2GbxHwo7gWp8qBilZv3To1N
A1KR+i7lXf5xPtQorLyYIOIdY7nm5ZkJoSpuqdGS2kjow/leGg/Zmr7+63cwD004AxxDJCAhOZ8P
GliZD0UpcI56OzjjMVYMEe2lJk9rrKpsv9ziNp539ylmyMUxpXdmrWzOGYV7Vtzja87Ufm4OLo5X
FOs2VOVKaSPpaNq1fd0jK3CHbwwPUYGljBsDPcNST/iRvjLu6+36m/bhzERnC2To/LtefFgjNHyq
K4V/nOAdbFGJhuBWcO28/U1fjwLQb25Koa9Om3QZDWTVHwezsP2jnzTTbtTVcAvZea2f+Cq+gfED
uUWha8YNwpM/n0vaUSCRnc46tkUqez6tKwwIgR7xGdWV8/dqQouhFiUhWaQdgoyjdbT6VjlWcm7f
USbKVwqFr0fRSDBoxc4ngtOnnU/IDsqs0vPeOZaxZB2qtgtc/FSalYj1etko+FOJnMVioDUtC7yd
kyIWlNbBqezCHmnCTOUtqFfS4KaVEz+9cyfQToFRPys44Z6JoMD5lKzOQlswc4KTlAZyfZfTtc+O
FFr13TvHmWtLRCzwqLPE6ezy83JfT5OahI1QuMBJqHcVOP6vuRZOK9fc61N7PspiG5hVVAWtQ5qg
ZfIXuLfDVtUj5yqTCv/POE57bpm4X+lSvhpzsYKLE4vGf+aEUhaeGhXL6S6Xtor4KVlIGlm+Me2E
HTQrI17aILSgqMwjFgDIZN6mL2JEMjR2ND8gTsgapa2nJn12jZSbGl31xhh+f+eHoxxJ25/zS2UX
KOH8Y14MNqp9LCFKEJ6izFJOltIkFlk+sq5vD3NhFQHMzFECDznAnosLFA5vZCtRF57y0AxOMaY3
PB6V/K6dMn+bqc04oqLSaysH+sJKzjAd2uUIB5IeLEal0JfUBdy3k5X7+aE28miLApc1+/uuZbDz
QTq7UOZ1BOBKisBHo7h7vo50MBSlbKbw5PAqcmsJ2uUI0hoM3+SrXq0W0QpS8kKwmtUtNZUHBxnC
El9tBQiOGYUanoZMsz4HtqF8SRx9TTT74ii0zSEpaASQJSFIroa2HLAfPymTWokrycDV/s4ZJzl8
bwBh/eYavEwTgz7wkqfW4UCJ0G8TnSoUAg5qKqYtIq9r2j6XNgQXIzLjvDQQ+11ki2UjQmkE43oC
QBRcOWBCXHOI86OVmmspzqUNwXaA2TdjAmgEnW+ItB4p4PV9dDLk+rFJHd6B+Qw91dsv9No/v328
Ls6LfYeSLmeLF9T5YHERWjWwm+iUi1S/k4O++j6Jofa0UV3rllzaEeRtxPtZyo4G5flQeZqnhdak
PC8UDe+tpu588SQ5Vtj9+facLg7E84kWLGHjlSR8qkdRrjV6dPL9HMa5KVnmk4ZF6zutR+bwwIWr
zZcxD0K0Ws4nlPLsxxgxjtFWStpP1mgOzaaYyvSdzh2MM1v4zNQK0gt6ofOGeRFppyr31allQ1gh
5iNBqKi70bLDD+9dNVrd8KSxf8Orm0Lu+SjI7o2US6rkZNfDcJtWnXybmUm6Qol/vd9IT0Ej4Y0N
uwns/fkotG/QpaJ4chJBGn+Z0ODcGW0BGCmVpjX699pY81vixbrFdmqj3TAlpy5SpwfgiPqmEHK/
pV68piP4esuZ7DXkUNF9BWHwm4b4YqiWfoUfDEN0ajLNf0olX9nRkrPe+7iDKzZXBWY3QEZbPn4y
s9T0OsriU5dEwtoqJoaxjzVAqM5zksnWVvLNi5PiU4EKNYAyLGODDC3fMlqNmNf3FKipX3uNggLG
2/tujpzn9x8YIQIC52gGC8mLHaHO7wujJSz4XTRQmwR1UJE9G91VLdvFbWv38W0shdJJ14tB7AYl
Q7/07Z9wYaNAtgMPhVYdeaiz2CiGiKtCH6v4ZAmaflQQJ4SI2yIuPinBLAr09mjzf+3VhOEcz6+s
345W59tSD/SyD6U6PumtJnYU5SiqmGXjzWoF12bcNjdBLtSr2qHC9PbIFz4oMhnzE5L7eP7f+chR
F0VOilL3KR5TeASVEm3bXh1XdumlUbBGAAYF/AUZyUWcN+yBdkjVxCeEPrpPphyH2Yb/Mwq8t2fz
+p5ETpc6x7yMPMqXG8en8u4bA+uIGuL0wWz08kNsBeDvfXLEkg6WszLgpW1CuOfswb8ENbeIkJmF
cXLQS9EJiXODorvU7VIhOdcN9cmVYPw662Vu5NRoVYL9fpWj5fkUV7HuR6ckEO2OMxEAOzyWnSo/
FbHVbeKpWyswXJzd/MG4A8wZiHi+OXr6iWkkRfHJ6BR9B/knv7akQXJrzRL7t7/cpRNA9YR0A2kB
bh31fKg6aniMDcSxNmrSDyamIjdVI2XXfZPLm04xYsOt/dK5FonVbd8e+uIsgaDPE6U6P1N4X94J
A4093UCXG5sYU3zVnCYGbC4mlL1GDc7VylG4uEXRT8O5g/hChDsfLQyzakThJz7ZLUR4v9RKxFaT
ZJt3Sn5jypP+5e3ZXdw2L8ZbZKlZWdNnoQ1zynoMzGMr/Rm0EiKmiCNf03pHwD1Js5Wn9aUVhagH
8AzCJonxYkWx2wh7R5obbb6PZFYc2j104Tb/4ofQ/lZi528S1zJ4vhxtsXXogtCfj9X4pNSi1DdD
XiEb1cGUi9t42OdxHoKKoC85NnZrucLS8k8wDtYyi6Uu85ySYfUK05rCOYC75avU8cPJ6SP0Bbu+
pzyWp1b+o0pC2huNpdFA7PD2Tr3cBPZAE77oH2pD9e/bqAyuMvSqDwMOZdsQx56/6Pb/q4DypR2g
orjKNUagwsLwfMfZyEiZmAjFp1FpQ5QW4l7sciWhX0ndtE32fW5947IvV96UFzcBWpfgoHhGoGK8
GLa2fb9tgfK0hjhNCPU9TbEvb6vUlFZix6XbhZcyWdaMzH5l3l7ZUu3bDbFDG/Af6vwc6+Wxk3dv
H6RLEYqnOMCT36nJEmbbFMg+i3aMTwWFejT0TfEhpZV/q+p99jhZjXOj+XpzpVR+sILKu7iSqOby
7VDYhPpzvpJ6ncilyJX4lDiJsXXEVG0DtdOuqXFXK+nA/J9aniUK2EjVwN+Gtq2dD8UF1kak4clp
GuqfmcNWbUQ1/RSVpn6hUjHuw9AevxR2kf0EtSFWYGUXzxB6FyqsIzDAuLmcD5/KQcWf+Mmp5k2w
R5O/gQUxxailqkNZf0jKqPmE3l0K7qhXfgyZ8WXMO31X2q32oZYl8Cuh0U9f3v/hITAYGFbSFzKX
kL5kHGs6maRIcqFR6qmxp9v55dQ8q/3YUVhI8680ucWjpKjmyoJc2nOwQGTuXhPQ8DI767WkcwqZ
9ptV+L3lhbEV05GPgW2gSyX3+UYCQj24CkpcxSbNHKddOVqXYoeGwASdIw2c4bIwJGFRwGNAxCd1
QimuAhz2EWpKfFQGCdsMOTT2Tthpa0all+5I4N/QHih4zGf6fBugkztQKyjjU4qhVuAahV7MWIpQ
uuuo6x20XFlzV7x0xGCVUx1gtck+FrdyMIZDAsAiPtWaUgXofcFi3qSDhCgbMmXpWrZzaVl1ZM7g
qlCZJfM4n2A3+XJmo+R5UsLaZpy++obCH8hDJ4zCXd/3zq+Ql9bT2xv54rLOdhPgntCieuUbUyat
GcGvO7XdALxnCtKsdVUgQPuZW9futFYRH98e8tK68jLFHoFHEfIyi3UdmrgY0YBjyEHL76wwGMZN
WQcdxF5fTx7+D4Mh6QPUlwY2z7bzVY0C/HfGvOFxb9Tpk9HSjdwVQ5R+q60kWPM+eN0l575nMOy8
MbKl/7eoBw9OLirMg2Y9Yd4xUow2qkTffAtAaPJMJfC6VFceIlnkGytWw804WRSrA4EKvDSEayXj
S4Gbjgk3BLhPig2LHTX3bVoryhKgQG3yxc+a5pQUIV008h37pCVDddciE2m6GjCgW8OmZLlydbwm
3cwLQqwCDMxNRQw/X/4K5kllSPyEOhG65yhCHm6nzhg3uLBNd6XtSLOHbX/fKI1+K0WWgtKB0oJj
7/u1d+CluAkig6o1TzI6ivNJeFF76YI4rLSgTk64Ntg7+hCIKehTUN20pT3u2jZ0vutDlh7LAt3W
tzfhxXR0JpTOyvKYNCzzQFG3Y5BKSXrKM7rhLlFL/9zYcftZwgu79sxRiL3WtaiaTn3ZzNKK1WAA
NoCEu3v7p1yKMrymqGJAHmCjLvZE3GdpkuB7eFLQdO0wbKQa7ulYUyGBOlKf3DVJ4P+SpFSeVnK/
SyNDQ1YRksCh8VUZtGFeOTKfMND5VxBDQPk13LZSoz+mLUg5twY/iX4CYnIrq38p3kBGnRs0sKcR
izn/8PrgFKOODdopNYr0Vhmq3tPlvHrs1MhaeXdcmiP0P7YYiRlTXTw7JHMKI5CFFEcB0+z8ocnx
JlLMAzgD6UZk4VOcd/LKul6e3j9jLtIzYdgAm8s8OclUxm76MXgE2pbf+EWZHd7eO5fuCqqWdNgs
Og7wNs8XsgCkXMmA305+UVmD26toMu+rvG0dz1LzoHX7VqpXsp2LY8JjcyjgACBZBhDf0WC0jGVy
6nPQYa7eTK3kcsIh2ySas8W/du3avxQnSCjn5ApraGNZox2kqK0STU1OQ2TIWz8rEU5Uc7+6UtXE
vOmtKETPg1tyIzn1Wqvg4v4ho6KsMmfb2vznL2JU2Fly0KnsHymorwvM1cx4AERmtg9ShJfPmK3V
OS5GJqQG/mfERYDOMUVU7CFOTrkKAwCZR7QqysrfAmCpry1cEzaTlX/JUGDdq0037aOwVVdC0qWn
2uyJSXYPzIzYfD5paraKACucnNQsN/YR9h+ujcLjSo3l4mc1HdwI5h4qVcfzUdIp1HAEFMkpzK1k
Z1Dbx7PHtNHu6cLbDojMrmtGTJAlvM/f38yAQf7P0IuvaoZIuwO3pZlBL0tyHTMNP1Z2BPRXtmYa
xNun9OJyzoT1+dDQ7lx80SASXa2LND2N0oSyqN11ZFZl1Q9r1Y1LgQfcNtQ3h56qtezRqA0FeSWa
H2Y2etVubBpDsyO9zSgo1DKsnrfndXE4svGZH4Yy6xJIUKrlFMWBzU416ThgtJRWn4Dxi1+S6bfp
/2FP8rabG2lzp0ZbpI3pEIdSPkmEujYtNwLGEd6mQ7iyJy9OCfm8mahA+2TJr4bbJIrAidJTQ09D
xi6oydW9lofNh15YtlipS18KpaSCkKjBTKIJsUhOJUFPz2nr9NQWWvKh0ZvxS6054WcUPXTbE5QQ
1qpMiwSUrA+4Hx5RtPa574jg52cOv41BiEE27sYqiwJ3NPP00YkQEgp5c20STftvzs6jx22jjeOf
iAB7uVJt185y5Ro7FyJ2HPYy7OSnf3+z78WiBBEKcjCCPYxmOOUp/1L8kzdEQSFPTuRHke1Nh4c2
zdsveFN0xhoT0Oq6H28mZjzUtWK91oi8fwLjPrzkgxf9Cfp8S1lqHeu+jcW6ItACKhXI3+rgVY05
Y9ioowIfaQMimcuALhJWh17ra1gXObvKi8evgAOaYhfj5zqcVK9NxIvdaO6yB3iel6f7s7+1/oRc
tKqweuH3rUIDKZ1aoUVqv5pROyOpjpO3ps+f61YczMq2fC6lH7hkH7UKfe/7Q6+29ttiULEhx8Nu
HcEC+fffXrIlzsoRlJr9Sk/c3aFSH0q2SHNCYH+rHnFrKKkBRxOE5YckfjlUS6zf9GHsoLE/6T6b
3H5VOrvEiTc0P96f1TrBe5sWnTFAdcj0AqFdjQUPRywiGh32UzfQ7FyG8VeaC3ybCqVYPqD+CtDI
Wfr8dR4zWP22V4UZzgRd/7FNCxsVqUyP442Dvbrx5Y9ibyNcS8IpFRlX78uAIQG2pbH7OqqNGVRD
MbxMbR1+vj/3G6NwyxOWUHIivF336+wkqpXI7L1XIJITzvTQ/v5C7H9+fONIAANNfzJpPtbqlrJB
mvSLUrivJmmjb+vz/HG0tPGI76y5MaPVhSjXzaJEzJJRP6XAuVo3B46T0w+q+5q73fBlsOLw/aAN
0UlzcgwIzE0n+BsriOwljTMT3DUIilXuVSIwjF684r7a2ND4NfStP3W38/6+/51uHAeLPhJSP29u
QOtrvh9aI8J9Gx5qUSL94KL6psHROcA+ax57Jd8WkA8FJxxKBQ261YQsC+8HR+TeK9ot837s6npX
avmycYvdWjaGoDuqsWpXCuNxA9AENwLv1epay8dZsN2nSt0/3V+2G6PYHscIlUnwxpRIL2+RCUkO
qtAY1C91b53KCi9H1Qjdw38YBYEdud+4P9YxEwbcYaK5sPXrEf/iPnGy54wbcqs5sAp2KXRBB5H4
X1klpvWkX07GhbbrFLUTnc3C7RekqBexfNEyGJx+2k2K+xyZg1rsNUOtNSxUdBXDB7tz1F0+uWb7
gV6uPn3sCnKRPb1Z2EzzAO20YvFnGLcW19z3RK2s3BeRKLx9kSNc7ousL5WnPCwn+8V1R4QKa9Up
jfd1YlnFl8ZVw3PH3SIV723wVl4/1hBoMfTLf1S9ZzcvldNA7NKiKP+IU5w1fraVoatTf7SVELqu
WIz2fd2EYXHEdAD7jqxMMuQDdSv9CSq4jT8mqdVVT2AhdetgxuBe3k+S/++rsL+L72OjJstTuWiz
/V4xE815BeZQiedkMbpwr/aj60hXTU9/ny/tMvsThGfygWoKs2YfDZ1i/tA6xfN+PbglCI2I0hGF
Qf2A4qG8pX57KQejGXNrbpRXXS86WJCRvSsi41FrQyRNKLkiJwr+iGO01m2DcyvcrJ7d154wY28b
RbQHg7TFeri6UeUoRM1ot8kwaB3wtQr9DjR23Ve36tOz3UeaXwyR+R5/0OkQjnn77cG1I/Xg5ANR
IXlEfmP1WHim8Cr+qr2mfVIdhQ4NN27MLZeL61lh1iAJLED3gSNccSqyPlTnedTxn3KafeWk9dGN
ZuW9VU/Ks6WLZeNavTWeSTospb01nvZVIFmkKgD6pjVehyYyzypV0hjy/9R8jUJDkc5Zhdi4luRL
91uLj3GQrWJmUhLck+jiyz04t16H4tJAoIi1ibO3nFr8MlE1q0/0niPnRA0XzVAgKJO9kQK92VCs
hnZIR/4vaWixRS+HHpumGguB0ygCYP0c1Mh0/cycMvvWOGMGETzT+7+qRNGSXZ5N0YSmqdei4eCF
/a+6K1rlGVkvLfENW/rkyCYAthCGppRfYhtD+ZPiJs2yTxLTKVFPnbr6O75SEWYukLktPAca6J+A
uqpm3ydW1X3yoJn8i/ST86cYeoMC6UwHwVfTwf5bCsL1G596XX+RKw9sE/ApzqcSp7SKQTRFm3sa
beYrbeoaeV0tek290TL9FOrzD2OYv5busJ+zuPjZVEP73Wzseuu1WH98SpAgvQH28jPA161eviY2
YHBrlfdKvyI5jV2jNT7c1ShDqSfLNmohVy8T2D0D/AcFUAm9XcNAwtHoyrZpvVcv0jN/JDXzzTT6
y0YTGC9bcSpL/UPk8tQ8eFGQw7PHCCglHYzy/+UuaxqnUK0sSc8jOt/fRqXK/Xi29K/3R5HH5GIv
y1EAxgJrw4cZ6+TLUSyxYNMG7/zcDkp2cgpN/aOcluyInetWfnV1R8C6YiAdBAAAMPLry6EKb6Sc
3C/hq5l7iS/s6fuURc4Ow8ND1w9bja3riVExQw8LmANVbTDnl6NFcTlVUV1H52YcEHNiyD/qvDYC
rejzR5MZ6Y1LsYwllF6x65pIMU1xqZR6fE6nytrFoimOQz5uaW9dRXuMAg8L7R9JBSBrvJyQMiRD
pZeCN6oJ8x1xR/xcpZG3EbneWDaZMfF4yJ4AdJvLUUTs4Lo3xhnLlhnRvq68+i93WRobAiA2p/v7
u+/qEqeSxBvIjBy6bW+S/b8HElaYINkx8u6qVrT4VkGX3BPKz6Ye3ivpUJ2GdN7iINyYoLzBPHY9
ZSVSw8sJ9twVAKe77JxERf0cWih7AalSck5XFw7f78/vxjeTTgTyIWZQ2DaXg8XOFJkqFLozgj7R
i7d0xmdUAx8kpBAxk2FYRBWk0wbDraZEjSRWOsUpcCWUwKFCUQ4KWIONb3VrLlj/YtFEeCJl+lZz
iVKtpGdTnPXeDY81IdvfUWylfz26YtC2JKmGhJ0oaW3iouBlGWEHxorVJoY0te750SAeBEGxYoyC
6BoEZvqK6vrEYvu66FVblucqRyUAgFBz8OYM5tqMVbqp6BOCQIP2vhOFvdVfvt7yBsZ5jCrdwylM
rK71cMSsu1bj4lxpzjB+1JFfBU9cx/p0bkgly8+zXvc/7DpEi+bhFwVMFA+YxKdS3lrvxrbO0UBD
F/+MzNzooljpYbWZxc7jRwwGFnAQgha+IAJZlzslT+YQ8bqoOiO4Uh7QncIMvejqk5fbzuNTwieb
94uXS7YvV1vfSIvKiUVXnct66Y9UR+xzlXbVRsR3XSelAyP1FSkcEFdcmfgmbWr0NJir8wA+4snO
zOwYO0p4IhdLDvpYoyZSGCY+p4aLbos2HAZ3NKn6W/rG9Xz9hhpYpMFoIvykA7bePXiC0xUCJXWu
9bk+jaK0/WKMywOILiTusSt/+NAzHkJPlA3hNkETu/yURWRaINbS+iyaodpb8/ChnJctBtqtSUlN
O4zP6SsQaV0OUuq5mbtFX5+bTI/gS3vprgSHust0WO/ForZP9++YG0dQ507mwYGVC5x09ZKSUyzN
3Dj1mZNi7CRq7JAg7nH08h7N/oXKwii6aKPGdX19QiUl/CFHohlEEe9yklzb4VyXljhPoe7tQt3K
rZ1OaLnFwbixmFS2qGDTkLXIUlaT01LXnKxZFecKyPm/iV1WH4vMLr+iCOce9DrZ6t1dv6fMSzad
EW+VZier8Vy9GS0DBYhzWc7GO2MWUAfGyd2rdv/1/me7ag1I2iDBvhR/gJ22TruaRph9EjEzqjDG
AXinGHakIc7sC7RcdT/JC/UL7tX2zhvi7pldW327/wtubBzZ45YoYGr2PE+X37DtdTEsS9qeueIq
48B13egHQxv74p1XabV4tqlUfSxpMlYbIeaVZyFIEMnFk2+HjADXDI04TlItUXrrnIspGRzeJ6su
Gyyb7Tp6txiNSJ69GkjjHzHUkebf2pkW54SJc9ria4JiXuRnlb3Y/8INqMR7ZTIQSOomXbTvEQZS
y+f7C7XehNKrCxEEqkNUVGTudLlQ/Zhir7ho+XlwkHJC5fQdmpjn0oz+rFiijbVZnyw5GJ1qijgy
TQMHdjkYRsy9BnK+PMdVq/lIrg17G0XJjZfmxpSAkXBJ8d7IVGk1pTav9a4ou+Zsd1g2W5bindhq
XyyvrnZQXbqNJ2e92ZkUbxoWt29deOi/l5OqzRbdbHduz0mtOCcYQEgveYN2UEZ0dkd3yk/tPLqH
prGjnY638oP3PsODdydGIjriGV9rJAyD0LKlrbszcsIh5VYFsFOoDsf72+T6y3GO2R+EemhmUFa4
nKTdKnVjLFF/RjzBfRGjmhZPUyHGrQD5rS3ye5arozkLmBBEtmyp0k9eD5QrSFn2Iyp0QkVUzUgn
99R6i4reFgbYR9QW0++mpQjtQ9zo/bDsMZwHfeknVacL31X7VlBa0AEv53WUfE4HQ11OaHJhoOIO
o7B8gPoQtCiMp6nfA9JYTlFY2D8ylJk/JyFFA79opN+XcCPv2+zV3Sv6f8oXw24x8Xl4VakakPZK
ppos0V5O1shK05hEOZ0rT/lLH0yMiavU3jjhb3opqyUloeEipg5DOr8Gpxgi0t0iqWdKpoOmHZrJ
QjRNTA0ydotSus3OmybKVcrUoVGXRFNUnnOD039Krchtj8AHUtsXDVU+f3JR9tnTaDLGw4NLAXaA
ncyxpbFLEWX13WvhjlTjlvo8eC6xdqE5gVL0NO7vD7N6F2Q9jHY1ZSjWHAyWtSoIhqVGzQTFoMBy
FAdgcFGfBq9zoP6iyLmr4tk8i7Cdn+6Punp5/z8qwFBwu8BUQZtdfufOCnPXKEFomosRYgTkEMJY
PRprvqu0+of7g61D4P+PxsPLBHmKqLlejgbMK7QbHcpIk5fI1Q52+y4x8/xZzOV8sqNGP3Z6WPyR
op5W+1ajir1its63XGvLjatxdRP//5eAcpE6/2Cj1qRxuw2VHNhVHqSDOdXPfROiihcWKnqHDY2R
z13ZtBtZ6a0PzOvCV6b8BxZltY+asgOLtIwAQbWm/aFVEVK9TaIeCnUwXtGlCo/ofjrDxrZaXY9v
E5Wa7rxtwJHVNRC8jWuv6nGRDcxymZV9Ezsdymyj7mYbx+QWYQVYFFUsekvS1mUV5qOU5ihV2RTB
1MxmdtAaLqidrVf5F8qDYOxRMk2f0kHs0sFKD2ANi30sIlS8cfl4CfNWPNnlpJzvb7lb31lSbWUU
Swlv3cNYGi8UwO6LgLKidujEgKmcolXihH6w+kxQWn+/P+C6sv224GSRMIZM2uy8FJd7XA/Hbihw
IA+ATYa7ruy83UKi9cy+GKWYLIayVm/09AFRdlRZsc+qkpUb07611yivkNRSBQE5tnoUaWSigOBx
rJ3OWz4nYvnbVfL5STEH51NtJfaR7bZVW1xFG28TfwtqqDfj1muuAtspy01lhKoeuIUxf+wj1V7e
13D+uMUhIuwxxPkTkVhlRseqj2gzUl5bvt5f/Ftfm5RFghsIs66UAesRPV1r4lRPGvAfvx5L09pb
YMp/OU05dO+9pd+Mqm8tNdUDjUiesI7a/uX3bhojJpe386BV8uGLni7Kc6Gm5oszD/W+y1XlKQY4
dbw/0ZuDEovIWowqbRIvB53Izoymi4rA0YfqgG61clLnBDHEXBVPmj5138dM6TY21fq5fvvCiLuQ
y8KhQNdutbWVvAvzTrGKwEiT6k8YYslOpV31tVmq8aQakdi5yXxAfnbxFTOMJAqo3sEDrZ+1pYsP
blOZp6pGs/z+Yty8eTD+Bc0CThfex+oThJWScGcjMly6yOAOSkdHrFTGZOciJLBTNOSuQwNx5IGu
1t7Ebhv64uwjUxfu8L5u4IzF6ca7emsngmUGfk+BmB736ifN6VyPeiyKAG66M/rTQAzL6vRSez1R
G16ZYS63zKtvnUDJVZQQfP5d41K0ropDLK0RW55r7Wg1Qn/20Nl4RsxLHCcLoQHPVezdUEwhFof1
OG9tkFvbkm4axWoQpFi8rK6APKGMVEJVD2wTU4P92EPu9QfDIKpDkxVrvjm2XthcO4GwPZ4psOVs
NOd9MiXcjpVMvEvbZv4XzCLEiKlxq38w/a4TX9XH/J/7m0bu1d9CT/Yyp05ikyVFWYelfHmCMKJp
zDREBaev1bHfofirfTHyxtxqal8HWMgRShI06R5lqTVtMUsnSsiSkNsJqD4z/2vxCNZ99U7LHVTa
H54V5UUk8OS2Y7DVthNL7yG5a6NXlJt2tBcxuL2TGSVifDisYN1kyM4tQPC4LiUYdVmY2KFC3c9Q
JjTCqtjrkOg2RpHP1OojvYE32NEo7UNnvvxIim60zBZOAqz5KkEzxq3dPc3OpMcj1Yi/FkpZ5Hu7
ReHCF6qXDRv1tusDBVWcfojEQxMer0UfAJpZ6MkkWUBFycEJ1YyWQ6mTpX2rlaaGwNTPxs9WcRKe
lq5r2wMdVtw573/T60PFj5BdO/57M5C+XAQRQ2NMlDELnGTODzmApRHmflJlnBhtRiZFuBwWkesb
kcz1FSYLFRyNt+PM9r0c14mSqCJUAQveTHq4w39riQ5T6xbzySoYfh8PZr2ld3hrslwcbChp/kaZ
7nLQEvvBWp/44o2ZL/8Asl12zmANJzM3xB+g+ZNvwhu2oIM3Zko1HFYvUCGaU2vCoKJEdt33MKVs
c/TAPhC+I1ycl7PnG5NHD3vJVXfjq964F2Q8SqSIgbOEal9ONI3zuKA6ArtcxYVi3xeDkz3lwhCG
7xZK//n+Hro1Q4oXUoKJCw8c5uVoAgpBFboFyaU9GjgklKruL+6kfHHbbgyg6HXKxtG9MT9oy0D+
TDoNnFH5i36Dd1X0QezaC/NA0zvVfl46VYyHDs5m/RVR2ubh5xZwqYUSKs04iptrWYDFTHtr1o0y
MPKl2qsIwQZD0SCxTqfjZEJt/PLwesLko42J/ZXEdKzOBtZcWem6eRmEqZ0/0ZI1/MLT51+lDfB/
1zXzpvvjjYMBCgHlMSkJAyBhfRXmsZYmS18GaMfpyr6ewtcQdWG/sOf8yRp6772Xg7zc2KU3Xkl6
+JTMqUjwZK6BZtQqYmAESxlwAelfFETffwgRz8/3V/PmKNQIwT6jE3vl3qMB9+pTxGeDaqqqQ2y0
w85Vxq0w8cYZYO3o2LJ+UsNntSNxCS2FCZoTPQfy4aOZIFLij4mV6sdFd2P92Oqz9mDFlzWjRUvb
Cx1xEhMaKpfHwIijJulbrwziLrE+OvFifjLwWvm1xKH1Ka9629o/upaIMJLx0SbkvaSpfzlgWkrf
U9Wogt62lUNfm/0xBMO5Qb68XktGIYCibWMQbawlisrINFOAZoxSOKjr6/kI8AKDbKfF2btddOP4
H2YlUb3oRsiAY/XtUprBnYs5SmAro/ECyCJ+Mqp547W/PmJvwBteH/Iq8KKrS7JTFKi5TSYCoKLp
uzJc8kMYDQPvbKGj0dUm07cwckPt4ZtSDkvphBVF93mNnqpDBJ5opdQBvlHDqwVE4h18ely4bdvL
lMe3BzhHuSspaKImsVrIpCeH06NYBI09/Ozroj/N0eNi3JR02XnypAH4vtodAnuT2RvGJkh7URqA
6izxbW6p/B3u74obu5DQmgYHQvXsirUU6BzSDMopaAW6jmLmAPD7nebq/+p5XQaTUm/pw10Pxw0M
8Y/mOTicK6u2uTLxGsqWMYir6PskgE0ravvBtvAq7/JNjNF17Pt237/FYNSF18rPRSdKFUufKdAq
xUbkJlTrXaimXXbg+fb+KIci9rAbEIBix9Ibt7j714eByxIdcomOlejs1T3ilugBlpmYOeEYDVOL
/7PTlq8RIiw7YY2vZa2K44Nfk0dN9ovASFBgIDG7vLl6y0CjUXjKS9w4WLdM5kHRE3xsSpf3bdEe
jRjeRgMbRAZDj2pNFdDUFoX1WlNeklxXn0jQOgTWk2554sG3az/kftgY8SoiAqJLwPeWCNJ8XVdi
k6lXq1yQceI3sdj7qVKUzo9C3fmnUePJ2jgbV28qo/Fuy6SJyRFLX64mzG0D6QUpuTnMlW9OvfLB
7OctlaJbcyI2wFiTg8Whl5v4tyhvGptIYj+SYJyWcZ+5s7Z3C1d5p+Tl+GiQwISkliznXRqwr5+c
HJgYXAcE+EQ11e+gI+aHWRv1Dd693NYXGSejgMaW+RyBD73Lywlx24eDhQVdADND+1yhMoVXaJJS
TIQWEpY/RrgXau63SqRF73sjBLHrZI3ubdlv3FpY4liJTZaZ0LqAGytqGGUTQnyUHMPqAGigavdY
FVnDS+rZ/X/YLGg6Ec9yj1JWXM3aawerd6yBbL5EnU1X1SrZd1XZdRuvz61Z8SJI1R0iMVoSl6s7
NnMx0wVEhSN3Ulxe+8T9J3H1ZaeFiWL+p8EkNFRW/6nPXg4WdqGGDCSDoRxFN1/z0uiAIHrzcSmK
ecsL9fq4cYl4OrelZFKpVzJNajQVcUTBfZhr85BgSLUvpsV7tGv1tnY83RSv5JuwilDGJPI6e1Qg
TkMdQAbWagCetsJIf6K+nbzqdpE+fOr4Wjx39MmogEA2vVzEosb2i/pYEdCtkOKho1Mqx66osD58
9PZH5oIS2RtLB6FyucC/3SRDWoax1VC7bPJuEL5aa4Xi41ZXzXtnqGFRCyHrHPcHvXrkWE/OmATj
gP5Dme9yUHshS01EEQVRZSpBoirqUcFaEDOfpnha6va7jmHdRpR5FUV4BCuI9Uu35RttspQWSZog
FxaY6ZQcuqY2v1eeGD/ycqR7JcSeZmOS14eOHUnAJ51z4ZmtLe5rt6KLPtKgyCZqH3uvctqfihrN
nxtlBsBzf0WvZ0cvhA4MRFliWnLGyxUVlWqCC6XQUEyKUu10vVHr/VjPCgCIzolTP7EKkW5kqdef
EYV2yYSis0yetfYISD0zt+2iywNvscJ32TLhjJjPZvcRuIjhd+kU4QHZJ9rGW3F95k0Qh5x3Gn1E
SGsIIOaNPc6KtB28cUHIykvRdJqcLbLpjRWFcIp4EiEgXbu1hZddouGzOHQwM2f51Rlx8m9elv1X
1ywFCla00D/d/4Kr7UKPmJQOlreUDpNM9dWJX5BQahW9ml64U8OdJvt3Lu6A+7hzttycVwsoh5Jo
KNpX6CTAhlo9B2pbC1he9vxSwun91CSVTUV1STbirluj0IhBDIBfTLltdci7Ba/DspunF9VsqZfw
/hxS08g3Nv7aBVhORh5oyUWQaJa1tZQVjlNTxdb8IkVAs52hpUI/lF6Dg20iOCt7b2idaecIZ/43
6vS68sGx2n9EJIdGMGJH+12LKudjpXZiOrRlYQBGNPIQW8OkzVl+/F8UP0JGZvDbAg2t51HFJvOd
CbO6e2kHTshOMsryI91nczzps1HFRzUHQPQKUm+29yCVagiwMTolAjARenez6UTRH6nttPFLVrtt
efDquRl3kdqorJRJ8vakotUxP5eeKL5kwLwXP2xqYzre33OrPf62duj/EfVT4eJIrT7Roms1RoOu
+iL6sn0O89o7aJBrj3h7i0NTCP1R6hfEU41yqKT0kOuvqzJakSnQ7EftxRiFudOM2jpIRSS/X4x0
a19w4f0WUMqpQXMg3OHVpkm8DnnoTAz2HC7ai5p1nd9HoB6WNtp6PeUCrUdBaY5uI1sQwN1qAU0n
zvG8moyXjuIxxrLNFB5Hp9UOkZYpYPv6f7tUs6vjPKC7e//b3TheLKQMsGCQU7iXl/NvD7ehjEOR
TPn0Iqyy2MNhij6oeu5s7JDVFc8yUtZEFoHCnWRkrVF+HATVnvB2eMEt8rOdYAQ5uaovyvhXhHOG
P4dbmc31tEywpwYtQgmgoIV7OS2l7Ee7KRXtJbXL+qlNyy+zWW9RSG4O8mZXRZFEhnWXg3hV23ep
LfSXqEP3D9pwfOS+2MLfX9/o1MahRwFUx38LivLlKF1edwb8beMFEERYHYd6QU8ARTbq45hwb0oQ
3/hUJiBaBJIQ/oMbtZqU43QinMPBfJliT/ve4777DNMyeQdiIXoRrWEep2xON97iG3NERIthoboC
slo7EikWCiSYzZovJMXKP6bbhF+WMUEVNgdN/lgUzl5ECY7ThsQATVZz3Wa3xllLGiDyL/ggYcCo
WNnerGMkabGx3Yc05TZO2PXtyHhwzd4MGKiLyF302wnLCnuMQgoyL2mYjfsphArjTC0+yNXQI6cR
TR/un+jrDygjYpqNMs+gJLOK4RJox0oBreGFWNgZduFs1N2zo7hl86x5rSPet4h7ovCXF5m1Eate
32MWQGGeAYJIdO/WsNNOJcQbF816ScRc7cJJDX+gngZYCpzUaWqi+aOJBPJu0oYtn6QbiyylqCDN
UwFAWtq4XOSUjnY0uzjh0U8d93Uadpgiz6EPxtT1S7QdHv6oVE0kNJpGhHwdVo1O6K2iRj2bapcT
lT6689kpW5J4ZyR5BsJ3mId/73/V67uG8TBmJBFGdYtU4HKCs7fEZp50ygurb/pdV2Im4oqt9sMa
4snhYBh0V+XE6HtcufChHpE5ma28WIoVlGa27Nuh/nu01H+tzohA1nefktht9446v46a9eSm07Sx
ieT+vHwM+QmAijmkzJZ773KmiM0B+CSyCXrT7mNw/KE9fsoqzhj2x57bpX6NGUFx6r0sDn/1mobz
saNiCLy/v+LX5wgQJI0Yci7SWrrol79jMXURZ0kWBZ4IPX9u+lqjT9/Wf9s1qt11ityxGU9iq8hy
PX0SdZl8SXIqlZbVdTE4qBXYTpEElT3bTygKtvPBrIta9dtYt+fdMKj234Y+W5ZfIwHypdSE+ev+
zK/3muTscZBlI4rHevXiOE6jOskIPA3xIuelzbT0YJVi3NjR10eWWpIs/VuyGMINebm+6eSEWQ5e
OCgVXfXHdHxH78j1vUF5B45gq1ZwY05SLAn2HT1fconVgeWy6kQadUUwzrg3ZEZpHlwvHZ/ur9xb
NnK5eZkU+EkIghpyW+u6e9yOkbnoShVAtVps3ResXuY3DYXRU99rya+qNNVl75VjjYW2Uk/F+C7C
RmPcuyWGfHatDs7OLszK+ARv1fsnokui+ZoH/HiXtqqo9rPmRcYzNw5En/s//tYSUW3m9aVtIFsH
lx+kSHunKnuvCFKth0AV5srOqXCpvz/K9VMPwAndJcrOVGphJ1yO4k14Vc5eWAaOops7ZXbt/Rjm
9q4GBn28P9TVhCjqgd4CxkvISWq3CmX6cLHr0gmroNO8ZDcOsbJzMTvfaKZe3ROMwllhT5ED0f9b
TagK0x75qLHmwBbJUTTI08TNbCt+GIbp6AOGH469rT9oZitdpShvkX2zq7m2114vhjHmNvYnIuhg
I+1apUeq29Smw8NLSH5FPuyBP4EEutoTeTEl2RzVNFWhtO66tkMP0ayT/f1RrvYEc5G3LJ1A3lPM
nS/3xGCHViKSkblgY/+0zHb6khPa7Kn8bDUdr4fCVekt1kTcG7Gx1T0wLfhVD95SB8vY2qe2N539
ENloHSvxww8IARB6ldAzqN5JBNzlrKjEZAYO9SLotUn/k2+TYZ3S6tUhFfOE+sXYh3jlLPqj8a0c
Vkf5nwazRBKuZqh2KToUdSOCVDdQ4e3m9DCM4fI9RI3l6BW58qDEKTuRAQEtEEqTa10Vz5NOyEpE
KQLVzesnF5T2Kc6yDuk258G239tQLKbEftIxpmp4uaSTpfVm3mgMlWj1k5riRtgmZn/IqA29T3Gr
/HB/Y17fIBixEAxRuSPDQ//scjzTqVO0zwwRAE+2D1VhlcdCUx4Emf5/VlQIOQJA/imhXI5iid6E
seiJwJltdR+5WuHno70cLQjeG3HrzQlRhnyTWaNQKP/+WzLiaJk9dosrgsXSwr9BWo3ntpuXjTv+
+kpk2X4bZfWZaHlFoYJfUwBNxNoltgPh00j1JvaJ6aJ/FGv82dtD+uU/fCwPXi53FZ9sndgJp7Q0
1OCbYInc6N04mfXOsIfi8RVkuwNikcxI6exxuYKW2YVK3NhN0ONeylFOxT6Mk/nhG5GIREKbyWh4
U9YJcVgADGhcNnobotJp6ksfuCKa3jlab5zvL9uNG1GTuBxAsnCKEbG8nBDAxQji2iKCCInZT3mz
qM+zFr+P5mTYiI5ujkRNQSpfgL1dl3ITynZW2TkCB2e137uti2xenLq7OaG/cH9SN/Y5DSmQktK3
S8K3LydFGNMZQ5E2QTdFyq6o9fKoR8bH/zAIlUhZTaD7uo5gC9Xu7TYum0CTmX1XLKPfzdrWYbqK
k992AqGvZItQhFzd581gjFndD2w4TuqzqO1xJ2Yk4wjWxHNUlPZ/2HrwqBG6IsSwkJ+6XDonoarl
9TOzSsIpJQ6ce+VYKkn32g9W9bCAJbMDOQgaTTqPULC7HM1Anzos0JNAM96oT3D7S7+xhmTj0N7a
eb+NssaGhR7UNIxZm6BNEsT2rLncibSP4GVGvx7fE3QQCGIIzNCCWs0HDmK3UJhsgkZJhud0XMxd
1E7h4T+MQobIR2L7XUGeI72scC/0mqDGD2/faPNPrQi3+Ci3zhApIEQ0YKtUBOWi/vZWJI0YlWjM
2iDUY3Mfjd14Qn3s8SCd4JmXjy0AQvAK+4tdoev1btUGACbcvzRjsLxnc8qbLdmUm7OBACs5brzl
66RW6aLOXsKixV62WRbfyybV9puyFA9L7LCjwQJyk0qJR3jtl8vWeVYHoSth2Yp53pMaOH6f0NJ8
eAcA5PAkCxc+Lm/e5Sh5b6EBYeJHl5upcQjrdt61DlCM/zAKNyi3gNQqWsOW8wFstNXYuN6hhbRL
00TZG3X/+A0nNV+ROZfYoGtcSTSkdr3oFqyBqirPepKoP2HCGR+ipcueJy6hv+/PSsZTF0k6ZSXm
Q5+PchdV9dUT7pZD5UwuYOzFqdX+qYo7oXwa47lfXsJxrsRLOYWhfUyc0W2eaER30cMhOpVDKsEY
opGCAJ2+/HhjwZJPyLQGWdNSoo2RXv9V58jV7GCHKd/QDOq3bsDrV4SshxGlyTJ7Zh1QmF6qqsVs
csyIYPpdWSpmcQTHsJwMK4e27OhFsVUOvh6TlJHdyStCQesKjaX2EEVTYHJBNKtjjAZmLuw/88UY
oi+K2SjG33WWRhtFDHm6Lr/t5ZjyN/12aUXtOEzUfLug61X9j4zi2N6Oi+7bnD0sOkJWLHuepKsw
wtGVWH1F111aU8EYMoCxpeynBhR1LqJ6I2i6tYhsVQ8YGRUlVvNyQsmgdYPaij6YjexrYba9v6Tp
H/2iP/dptRXc3lo9aI/EZkhlOHiAXg5WVdqSUdLtA6NJ2ndoiP4A2Tyf3CXc8rW6GkneXlKyDnFf
6QG8ynkUg8pf3U1d4Fa1sk+xGIWQZLR+sszNo5cY9xYvMmhp5B+I2FffqZhFldhKNARhiVVYlnr9
Pu0Qcb5/qdyYEFEgAHBgVhI9vbqQWzENWqKXA3YpidD9qEv+mbKwKPeZhXD242NJ0AoJqRTfWNP3
zK62xOjqAyAku4KlXsNV3VWDp9U7oZfUuu4Pd3VfviHqQceRjcj7Y7UriJuspi3MMdDdkWegB2qI
T4E92Q261PSz9uXcCsRpEX76Kkj5+kcjUmm+JS08eYcodl1hR2cUyfnEamDneXIYKLXsWi3sT+Ni
bektXGWuVIjZmBD1ONv0XVfBNuCmJRZjYYDyLeYdWnwV2YmbHl1FmIGeN86P3AiTR7ufNMy4m3mT
KE0h27I6C240CTq5jRP0LtyIEx2gyDohA6rFe2VQ5i27pqtICDyD1Npn79Atowd6ecinsR+yqKtc
yM2DuutQHPdVffN2vD4PtgVxjBIlMoC0I1crqRiYonlGugR5DLV837gdu9PpWrc8jD1uYxt7VB6v
i3v/f8ydV3PcWJat/0pHv6MG3kxM9wOANHQJknIlvSAoiQXvceB+/f3A1txWZnKYw/t0oyIqqkLm
EMfuvfbaayGNRd2KYhwtBWuz7vFH1UpqYY43awc1VHU/rqA8mbPdblVjkreZ0aheJxLqyYDA+65R
LwlQne0bnApfTLcpBnLLnKpJmjEcjkJYywFnuDba2mPLEJ2GVt8NZa7WcOOiEKm/oBKbbt95Ohka
0gjcFLBn0ijt+Mt1JR5jOawUrM3tut6iSxQrW6eOY3XDSR0mn2fXsD0jnvJlU0ud/k6HnpUxBZOO
2Yd3jYbTKYWkMYmiKmXQDylS956ROfa9gsjvXTx2ygcj1y8VWc6WGtoZnBxyBf6hEnpy0/aicJJl
MQ16pKR2r0phZl4ZyPpTpuSN3KCvn8v3Y2NBjdB7VU1dnUxZ27w962eHaP0hQFcxoWa3ERofz7oE
S6KY88wAYEB4hyspv15KQ71QWzg7RLQA4DlNvgLGivzkyVEtunqxBywIDmOsVNfjbGV+De7vC0Mv
3+d0vq7iylijAxMsFy2hkwNEpYSkRbHDg+H0+rztLTUrvGhx4sXTBSay7nvnDwVSUGr+IQwGQj6e
P0trrGIaeuswOXXkmhH+zE2S1Lu3RzkLnlZHPJI9mKUrznBKC0A6lmJTZluHAZwusOxW/WFBZLmq
x6y6c4pS/vb2eOfrxaYgW4Z3yUQyncdflQ+StvTCdg7xjG+BGyKH4FHQzR9MvNree+PxOgG6r9X6
tZdfOzn3LfKRtci78EAvPTKASLO0PmJq9UbudKN35c4eoEpKdqFuFCk2cy+19EsmJ698L8UnKp5U
DYlPT/sc0tqwqaewaSqM4veVIoSfFJW9GSwxP7w9tS+940c3vEb0S98irzNl5zONP1PL126LMQva
UGl6N5aoxe9SFl4LMrkR7cZMuHD9ONWn0muJFPqt3LatvquHeZb23Ig5uYARocOPgh6e8akWp/Mn
NF7KdiulyRi6atmb2U2LluIAb9Mx/mq7xqhc3D6UeaSNvBgG12xqnKvjzNHEZ4w/dEbBRb31U5EL
1IrztEKgCZnPCqePqKWtki6vMvyY6Xo47uWssiO35UKR3BEdxt0MQB16yArp2i7T+ylQit4cH0LH
DMOrVECXu1VGqWnvlKhpW79zavQ0pjLRtatSNarUs0u9LyDQ5Xrxhf62edm2ehtO3pwuU/FRoG2n
79pIjqJNqvbd4ssGeZFr5+b0hL5LmXqyxoHYJEWBq2Cd0ri7sYtost3RXrTmIevUwbgyW9OQ9ojh
hYPHORujLfMq65slQ67nQZSU7nALw2zC2cqJ1bVfYmx77NTNycY0JEQaxDOCVhqbr4L1Gj6lQ2sX
3yZVCESekxYcOKqjLPw4NVZsDF4RTnF4bWtJKe7DSZXnR0eruhlOSqJEV8vYKrVbI09V7yA4GcS/
RJ7mA8RZu7qQfJ3f8khp86auNUPQSWf99d+yycFKuGAqrQ5inOQ3Heqcbq1G3ebtrX0+Cp32dOuB
BaApQGh2PEphdEWdi3wMSMTFQ13owyaN1UtVpvMQheoSOZeGQMOqCXEySqjpSFtL6wVv5qovh0r1
sZWx7N2UQko0V+9KxwBUToc/3/t1YOPMHZJaKzJ22jiHBkTS4iKRBlKTjpOXzsjix3Zjlv7b45zf
9VQW8Hi1uYwAOE4fsKbKdFnwagVj1nPIUMrP/8ppCP7M7odH1OaKUV9YuHXKjq8khuSL+DygS9jp
xwunxWojEbtngZQtlbpVuybMNyUtwcMtuhCL/e7dSJqzitavTWWrJM3xcEkFSGPLiCMUeF5v8mFW
tmHx3p53AgHq/LBk1pCS/ziVXy+nMVrodgwPmab3uxpu5GOFY9wesw38luBAiHeHAgzIgq2KIWsl
YN24vx0yVU/1tGjm8EDbnLpz0jL1R3ws3z95tFPC0uC1epHeOh6lAIIqTTNJA2fU9UBbYtOzpMi6
MMr5JqQYBPhPowdMBpKf41Egq3cDnihZQH6qfRubZvkca7UOamoXW0muywupo83fd7wDgbuoiLMv
KObiNHw8XjkpC8ptQx1U2DHdKIT4gx8qcvaFalV8zZfKd1wKw3M3KdMFpO21odcSBHtl5ayfIjhZ
HhVTO+hNUNKNO+zrMseFF0GSRfaHWbOq3YxoSX89KjTS7RYqZRe6AF65NddLGRwEuh+Uq5O7OY/U
BdTAHANdLedrDLJDtwCYubCgr42CQeGaXq2DnFJawwwQ3zTyKXihdzaFlDxPdb1ckko6v0nAHLhK
CBk5AlgfnKwjlDE6goYpSNvyJg4ly8v6KHV7i6aat6/JF93e4y2zUrvJyEldYAefojlLojdaq6Vz
oGjo3sLEj+LHxpxF71n5opb+oI6LfV93UStviD+M5n7KzF5xR1pVxqeokMDPmnEpIzc1BMYtRmiN
t8YYScZPJ9bH4t13LMp8dPXgNIQMB53DxzMjWXmkEPXMAQHQikTm8n5SehHYFtHM21NzfnhXbx+u
85XMtRYijoeKNHkQC211ARHt0LodfcP7Mh6HnxXl14+SObbd9u0RX1l2jh+Md/qvV9b2SRak4dE2
Zka6BEMmhmvaFQtvBl/07cVSLszjKxsZo8A1Usd9h5hm/VF+u2XDNsMHs8+KQJ5lZd9HS+zR8Jpd
mMLzIIMAgysWxA4klNTreBQrkbVFopk2EM0g9mqq15/pmDQ2Erig66Bm6edCzBfKKa99GhTs1Wcd
uaKz1HW1kY8mp2fQmkb8OikLTwUjvXRwXlksmBirpDmoNdSCE9whageRSmlZBkkNnOBQyNjBRcKg
S9aye31e6m8CIYDCpWls3IXteD3J+vgNn6j8Oq+m7obqebuJKmhupl5cUrc4mwPAytWReeWM0Ix3
6tKAH/OszpZQgqEoAQkMu3NlyVKv3t6v56OsEDrUUNg9YJanJ4SqHA1mUWkH8Qxnd0kyZYOnnH1h
q54qVXL0gNCJUtd+pJWJerKLUnLeKlN7ccjVYjZdRydwfUbiQXS30WI08l0pSGn3lKRnWvIWy653
uWQv9nUTlZHqhSJN+02Lpd/kTuY4AJ8sc3FJ2O1sO6yqSjyj7HJAR9ifx1vdVCgSirYVB1VSGzdN
NHh2iPq4kpqpF7be+bSvbQZAbHD/wYpPwRJYBCRg9HEfqKS03mDF1U5LM8d/7+KuR3a1GmOQVczm
+INyxIY1MrnhMOkdHBNHjXegp8V7o721w3jl5cA0Bi58eZ5+u4dkPesUuPTyYZFM5RrjscKXxSxd
2EJnV/nLKHSDgBNivnrKZca4e4In3zIKOY4rUuO70JZ91cSta4aReeGbzrcCIBYbgfrEWqQ7hemM
MSX5zDUFrNsJcfXLaAcxugYTEZFrX95epVfHWmvlGg1TFpHz8SpVYUcLJ3KXB6lMURdvY92rJN4N
xwTwfXuo823HZ6HpBpAPtgu4ezzUrABpIMKgHMYee08FdXs/WZpLVeKzJ4OlgvtLAzEKJFziJ6/u
kuVjry5MnhyblT+KcgafEdKHXqN1p9WqequYyaUmsFc/DeRWXhPF82R4MtGbBzpUDss8d1utBBOM
Mcx897ldwU2eQ1h8BMmn2YAi+qiLK105xJpZeKIrmxtNRMP/yzKtXSqIk5Ngn/YcmP00Tw18zoMY
esML07S5kqTuUofVqzO2Opit8Bv0lpNQJTNiJDpnm33X4rirp9zLTS9dooK8uhno31pbX8ioT8mI
xZyV5kCycSj0ZfHUIglMOfyYV5imVfXdUIbvRb3Xzffv8U5h/FhODRldOeWQ1v23MioEHp1R7Rul
uMQGP6tarCMBJFHzJjGkbnF8mDrkk4U+S8pBG7XYHVR7n0Tl3ooRAtGwOW6W6lsowodQQe3g7WP8
2o3BbNIJC3yw+kSfjJy3Rp8m7A+EEMId1hYzHGOn3OekjO+NZ/nIlV4FuYb0AgD8eKisZ1ssC5sk
Fo7qifUEVw6uwPOIJc/bX/XafuTChQjOM0JEcnIPygDOHeVa9UBDTOu2TiFdm3RR794e5dW5I7Ne
aXBk86f938mkC1yOG/XQhpa9yTTnOYQe4dtRdqnI/nIZHOVlLJAOsE1dF0oJRYvjuaOZo6tDUS2H
UsswvsonuEeY33l5ZZW70XBEIJZ4uhODMmxrpQ+34J31vuyjERjUuqSkdD69kMSJI5HjIBqjSev4
pylKbTb0RV8OkxHNXpk7iG0vpfbuRSQRhYO1cnao354qTlP7aSNkRtVDybT6UT98M6bmkjzB+adw
LbIfEd2hgHCmgknJNwOU0eZDJNXSVomG5kbYvX5hp5xFHEiXwMWg3L02nPM4H09YGMZCiZ3YOiSN
eTvbxt0AP9CNke+i/Hxps5x9kkG1BVlqOiThBEHJOB7MmZATHdLOOCCppftjocdeXWiXJDdfG4W2
ypViSHWHNToeBeLvkDrTYByM1mhcUx2crZ6JS/3Rr44CaEvfKnQEGB7Ho9h2CxmHPoEDbe4JTcOS
divsKPzw9kF+ZZRVm2J9JJEFoGB2PApelbK+0CR6iDQc8rDmVjZDL03+26OcXRerBxpcDhBG+Npn
IfQ0O303SamNQlbXf2hyqkaJlvU/0EURF47Oa0PR402DJsuzUjSPP8jGL3Jp+UEOhRhKt1rUYWfp
FBkTJ23fW4XmqyA00UXHPQsufHLVApvmKEkVVBqlLParNEN7REafvCuWS7SwV5YJb9G1K5T6Otvu
ZKikqvpC6ihqRjJGSyJUxJ1i9/N7X/31g+geAkMn0aFSezx3bQzel2gJH+ToXxNFxFeacJAdsKf3
ooercAPMJJw+iTURODgeqOzRccFkNgo01IY2dq3+qBClu/C+n88Zz+BavoeZRYxxmvqLJkrALRQw
57F8lCihfZIQtXt8e2efDcIBAZ9SyN0sKlSn1WYqOyIZsqUMBpkiTtshYmyp0nhhU8OgZEaOXkGS
GmoOpKFAk+fNZHJJWKiawj6MbTtXfq3a0X1jqeXkCcp+OoxttbICJqTJ/XjG1O4zPnyT/WBFOEde
RxRNxi95ImflZi4bdOJMIuHao16qHuo2G8IvyjjWixtrPbXcSpEGjNfTwdSuakOyWxfPA7pu3N7s
JnODXJNT7vq0yjq/cOY5dytbjiRfxe5nwuiL4H4b9nlnuoqajvqmkqdR22Jy3TdbR+nGYhfFYzVd
i8E2m51jhcU2QRkNt0IqRZP6OBfVMv4Jb49asdlM9nWUxXqzR0/Wia9GJ6v+yrlOnonFNWW7jKkd
3TplrCfbVStf9O6kL3LijzXUnMdpIgV5CDM9jnfzqLTATVIyt7fqaBs4N5QqwmSYOuSTq3Wh860q
BGeXWNuRUS/AzAKbs7L4YMZwWb2p1nE5r9A9Lm+JSqZ22+jp8ijnnfU1U8a84qfN69ifFkn/htdk
GG7suVzUD+agGf0+Kexc9ehik1QXoYsGnWYrrE11Y0LGqH92hcgeIL0oCoomRJHbsjeSeFu0ZdwH
qYJk2/Xc1uO4mzqco7ZZSof7PiTRRcsCjbfhYUyU4asEYA3th2fdyD0nlkL9GSQ1kj1zmfL5r8ZO
LNVLcVXpvXIq6s7LzTS0HheiRWfbDHo9eGUxLMPOUEoj3femNaEsUFTzKN3xutOaqbd6dF8xRcl3
xxrDbCMDAMbbxs60P2MDgzWPPsW83jhjVlgPcjbnNK4PYfwYjZKTe7XZ1RIKUnLT+IOVjjIbQwyq
P05xXLkabej66ruYKdfFGM4JOe/spPc9DdfzXm/LbHFZDAlGQWc1tlegVTB78BbS+C8853rbc6K2
+BFGXfloRhZon0HY2Hl1NKaPYtYm+WO+CO1ulqfcCF12muIgrWbKqTeXhlT5qR5Xy1Xfy0WPAwNY
z4Ox6Hnq97EuJYGi51K6S0mTox2EFzPeLFJlq5s57gUEk3UZvjS10qlbsA7V8OQ0HevtVKW1vIPu
IlRPyTDldandO9OO8lA6u3GSL9/QIzSH1b2E8+TqTajnfoJkzrdBwXjJ76B31C76A5Pq21qjGH7d
2JKxaftONp8VpSlkL9ZaNYNq4qj3jSYn5r0iV12VuTSXdX9mnFvFM40sUiHC5Uq/rTpd/vH2VXj2
8pogSqsqPq3KcEVPAQtllMcxl6o2iICwtr1TJ3sjkdTPbY+k79tDvXLrrgwmeKFoxmNceBLn4Txi
xGrXtYFR9+Y+HsbC0wZF898e5Sx0XUOitcYFo51r97SSVvaUvQpZtEFDHnQNo72l45AsB+r5FuHz
n2+Pdv5NkJbAMJk54nEivuM3sZGcUM7HVARONc7okZmVK2Ppunl7lHMMeUV30Nik23AVfDhlJdJE
ZomIpcJksShHV5Ewp3WbOqK5NkwVVbiZrdnxpssKUfxUnHnVrsykEBpRNlbdbZln1bTNG5pl7zIr
N4RrYWj67soFtA+q0nSTkjSv7NXjuUBwIaQQM/RB5gy24RfjKN8YkzN1F5KT81eVHnTqA7zh1KcB
q4/HUTttmms67JDnpIm0zuIBk/hhSj9RwdE3EzyobWSKMrqwsc5KxKiOQu3XIGquJkqnzPs8iaew
H8mJGmsIryzre6qMeLdFHa3HWQlVIu5x4mwF1qJvr/7ZHoOZSRM8rAIkolFBOvneSEasaqlN81DW
yrTTV7M6FJ8+vD3I+dcRDwMJvCRHBvzM40nFtlQrVq20g2aH0taUdO0mpQrqG7Wtb/NMvckTJHOc
btTeHVUSiZOUo/dJPEOEeTywJhoeQq13DnhUm24E1+2mw4ruQtR/diugQ2eSY5JnktGeeSyS/TXN
aErOoRVh+uBkVrpV9Fr60scQoFBnWD69PZ3n1yoHFhid52RlTpz2aCo1hywOnTHg9pV56tvUT4kf
3VhM7zasBmkgo6WUR1sNelEnyWAUMW/xJIugwM7cR5cu+4RqpnZTV5K4UJt85assKGQra5GKIa3+
x2slxc3sjLEughYDVMvjuAHpGFGEzXglt425fXsST83UeCnA0SnOrUYxJB/6+vP8Vl6Z67yX1dka
g54brQho3ZSwx1pyA0VIG2s3rxP8savSaC3VrbRBbj7ZeGp3sBvr1EL+W0mifS4vVExGJU4uYTFn
FxE/HqRtbiOuZCwtT6bDHqW+h5c/BJakJJ42pgR7lNFuE9Wh5GQ0tGdO0qUKw9ltwPZdu/0QQ6Ok
SP37eE5iDZWPmcJrwDUlYhfHG+M+ZE4uzP35Uq/vGjtqbWM8z8jnXG7lrFimQBWUhD1NqpYAG1Yn
8cW86JcMZ18Z7V9dL9ZKNz6DC+ciWRSwsyWgQXLeJ4mAxBomyS29QN/f3lPna7Z2SgKzrtkyolQn
95xTYWxbzOEU8HJLD2g1RsYVmLnql4WtFVvkYJrZy7Oxjb13D0yxHRSZZ/xFz/Z43XIrgnICUzUA
fqh9IHXJjRVp9IXsVIHSNPl+XIPgtwc9u/aQACccQqWSB4R/r7/+2wGyFkS5qyGagzKfncdkWKKb
UjIc5PqS4RZHbhTl3x7wlYUEnCSr5YrA5/VUPVXRRUc6VTIgk38XWSmaJmiCfwrDPtm9PdT5QeDZ
AKdkIcH6ndM6pVmGirZYxRx0sh3fqGmGCmGRXHJKeG0GeZfoF0bN9Bxqq3QtUkhp5kAP4/mzZSSd
HylGvpNFGvoChewLRLBXJhD7SDTEVE4CO/XkOcSLvUNGopQDJXdMPFlrQdSKmV3aTpeMc16ZQIZC
5mbVUwcJWX/9t82BFc9QJV0jB1o0hhskzfW9rqXvRkRBPzhtQJXUDLkrTz5IK/I8LhG8Doyx16+y
0ZnvAEAu6Ty88i1o/IG3chHDDDqt7o5l11GebpWgs2BLZHk/0Vk6Ff7bW+7FCe0I0OFjVnQXAVgu
/jOL6tFKIsm2QjkYqBlqflhrkOcq0ApEBKtJ/i5NNpT2HlLyw9zGjbOl0tlFEVBLLTn7uZXVzFND
Z/o8W9O8PKljmVubUraE4WEPOtpBq5Zy7skmlOnrLGzbH1aYmP111SSD/QnArJbRFkuoVGpGHKfb
OR6k4cJF9coOpPS61m5WABs89nhb9Kiz5UPZKIFeJNaB3AZd/6xOVlaionx5e0JfOV1rsyNHeLXh
Pgv+prbgEkllJcgrmb5txYA069Jbp90DFLfdps1T1bwQCp5vFd5ECstASKsH3WmV1O6RL5umEt8Y
KVN3qp3AY1r07sJWWbf18U4BzaaNmmlc23XVk22fqcpQZog0BI5ZDd9zoxu2bFztsVwAg2Zs5b/o
+HpfKbOsX6Cynq8fjU8QSUm00aHgHjlePxFqUIZi9igiGvVt3s7KZ5FB2B1nkL+3l++VqWQo6sAA
qbQ/ndIZeXB6qasYKtTy8U5jq1wnqrAu8LTOn2wigpU3ScBJcnmqW2X1aFZjA68FoKWtXxqjsS2m
0r6b1Db6kCVm/tPBO3773k9DkRtVNTisdH7SynA8iygt521VqlpAFcbxzDZLPttObLw7oF6ZUKwS
kvCU0U8d0uY61ecK66gAU8fkFmdejro9mndmY13i/p5vC2AXSKdckgTV/PfxBxWT5dQSRdDAkePv
7eL0V7Ko5+0Yd5fqea/ckqjR0QBCfQq5Qi7M46FiE1RWbzQjgL2eSXga0+CXbrIU4acrRcfv0U/0
sab7CFMl5dqMl6XzG7OpAtlp7HajJlM9f0mSyUGpdNDXCteky+k+sobkvpmzaPbnVmp+4vkcJQ8W
PJForyKxUWzMUk5iWpRsDJ8VUSSOC2elCWl/yrv5UqizTtjxCeeA04eHRhx7ALDp+CvRZy/D0a60
oO2Sv6q+0TxLF1d1SAOQmnRP8xBfzVmLp5l0IYQ9P3Vw8inKUclHyYYE8nhgM++WEahYDTSnMm8X
XZKecqNVLhyAFx7eyfdRaecRQJOFcU7hugFFlnaxWyOgJcr2AM2NQ26bwo/Svn9QrK4LZFR8d7Mh
Km+ax/oe24HEr8z+kk/c+c5dbYt50wkqKUcq6/3wW5xCEicSZAjswMJ2wgWtlLx2aiog7yXbvPfU
r51/62HkAVzVto6H6s0qKkJqaYEu2clGw9yCUgL1hLdHeeWDoBSTMwJgYdhxyr2dl6yuJTs3CIkA
jgsjiXaDuuCIHbN33h7q/BlCMxEDegoBXJ1n9WjE3TJH1J0RKJEl+XMk+k+mkg1e1NqggIod0xE4
KXPqT1peX2jnON+njE0lj4ub3QosezyZYy7Xiawydpokjr/gIEGyoyYX3qBXJxM/A7hp1O3Qqj4e
xRpyHGu6wQiSpRa7CNPe25hEbIsZ/a9c4D9+TP8ZPVf3/9r83T//i///UeEukURxf/K//wzq5/JD
3z4/93dP9X+tf/T//tbjP/jPu+RHC1j/V3/6u47+EH//r/H9p/7p6H82JSZv84N4bufH5w43xJcB
+EnX3/m//cW/Pb/8LR/n+vkff/9RiRLD18fniALY33/90tXPf/ydd+G3fbX+/b9+8fBU8Ofun/In
cfb7n5+6nj+q6X+QW9KUDLuGo7O2CY/P//oV5Q+uR7QMAI2ASFZAuKwoHPzj7/Yf662C6gPPBIYG
a69ZV4n1V9Q/UNRFYgFGNm62sBycv//3Zx8t0L8X7G8ljZVVUvYdfy+L/+87DLiUY4ysLBpDPK8Q
3U/O86DS2F5V1nzrJJSGkFXo3Fi3Z7Z8QidnPfduraFInfB2/DY/v36Q3wc+3pXrwAZDr6pZmHWs
sPHxrpTraHaoLra3drxk7mCmJhCKWu6VSXofy+DXULALCPnoSuThPR5qyDHBFWPZ3lYhlbqsH8zt
ZJjJhQ868ZR5GYbGQMLKtZOOVqv1tP92CydRFwnEF8StTRXalVs73naykX9C5nO47hN53BpZrqib
vp3sTa+mtEhMph5Tz9Sd8SmB5LMZ9c40/UVt2p20qGHvmUqF94y6WGpQ41hjrZ4yyc/ayVBf1QXG
6v08f1KGufuSDc34c0hi6asl4WdsLI1juMmUDoehlSqA6SmeH9NCVT/pgs7cPlKsmyievhtdKj8g
jDb66jAJ9H5DuSndUCumb86iSO8TAniZpFWSjVeZuIcOtpOnSlW6QqWk1t9moyW2zogVfSimS8JG
a2RxvKtpEkNkGJUOoHPyp+OlMFNZRxrK7m6NJf48NL4mDui81DvNDC9F+C8gwNlYqy7UGmtQflg3
+m/L3oloSow67G4p626bWfbUqPCbUNumwGTiR5Rua9VAgI5qLSzC2Wi3Yuh33SzjsQW1sL1XxVMm
p1dJUz1Hkr6JR3tXOIHWTe6oHozOgRw4ezFO4Ebx2UZ+RzSFOy6DN2q3Sns/JNdy79XdI3ajbix/
05Mv6XDdVV5eehJF/9iSN1GmbpD1wRpKbKUhddNlp8Q1u+9LFwZpNT+g34vy422KUt6UPszmc9h/
npf0ZkxoBu23uXIdoqxaw9O1Zm80t5qNO98w8p9PlpYHMF32pXhs0/bC0/USQp1NLtnoykQm5jgV
6EHDBfW2TuluqzhRdvzv1rRLeZtm5XOSVbM3Z0pyq8ZpTrk9qnZxP8QflSw7JFiebo0wlvwiDs2b
qsUpsQhll1ayP+F9bgf9eVCU1stTHe+/oWwfkFtP7kNox0jXLjeTlOSbPtY0T+mmxLNH5WdeG/1V
hvHijVMN1p2pd41bSo3it8B5H7TMrK+yKRlZpXLeqWUdX719Yb4kVGdzQXy3somBKk+9xcgO5DoV
Zn9rdLbmA3skW+6i+XqpF8PTS234yxknrm8rH1w6FLQ/YQuoVyXkADcaHdMbQrNxE+x+fYMajydR
gHYVGYtYGBHCC7lo9lPY8TdjlLbR9ezSYr40T55+ABU0ZPhomlgFuo5PiiRiY/Ul628LmsK9tI8a
r4scc9fXs77p7LHc5fac3Yw2JhO1Ir5Qgr3kePfKq0POtfZvK+TKFE2Of4Sx1Ac5UzNxK9kTt5wj
pTc0cxs72wgvMZZfHYpndYXCaH85fQ5KPW6abhHi1mlamDH6rGwKNZO/xmKILxyTF3ru6cyCv2I/
TBloDZmPP0tWersziGJv81ruDwWurr6WFtrDOPTjDZOhuVm82J41ttltrMj1plFpboQYMkNJb4xg
FpW5Vfu0o2JcqBfglpMW1PXOB8LiVSSY599neFJkwXvq4FndRm2obrrYxH/clGMg2662YbmgIGZF
NhyXXvszbBLNp1AU7o1yHLelspg7Mx+XvSStgnvLICNpOF/quDqPguis4dGm8gl8ianx8fzpYRSb
cPfq22rqq8eibDG2z6b82lzacmfNcXaVwmS5VbS+vIAlritztHLwHiFEr6r7OtSA02pLE8mKsOKy
vAF7sjfWnNV+JOz3iZSyAtQByA2BKlfxFuTUj7+vHpx6aKZUvynkdtrKRcLcr96gb99QZ68uGSH8
ytUgAYWoM9KtGcnmks/DclPMyk6r23YvFlnBOc9q4Dv9aj54V67xP2YQR1nHmxnJ/5e5BuvzH/8d
1J/lGndPbRc/5fnfrrr8qfzZHacd/NFfaYel/AEshwoI3IHV5ofk4lfaYcp/rMnuuiEADl7cUX6l
HYr+Bx44FMq5n6Hov9QZf+Ud+h+wLMAyARqovHCSzffkHcd7hSMGLqRQIICfz1iw/4535IhjYDHK
SfHYTnLrKY3iLrL9YRhNzcVlx979NkGvJBvH5/tfo62dWZCEcE6maeV4NDONximX6uIRuetsWzyo
SxSMWkpFvL+rcOl0ASEuOVm+MiY3P5ACU0yGc1qnKtIwVkUxZY/DbAVT4vC69tOu7pKNPFTWLlGz
m8S5VEt6ZVpBmnni0L0kFD2d1gGGp6iUPH9UF2PZD7191U/Ol16yYaeYl3rMeVqObi/mldYfGCkM
uM4rz9zJvFpaaae5bD46gTFsoTRpiW9nP+XJVaaIjvqfiWngx/WniD4oaZCiat8HWrk38MgJPTny
1d5blCdncddSYfzTjn7a1aepQVDoXh6u+uEvTb+y0w1KS328zdOPeheY8U0O2GZsksGzYq8tdnb3
dcGopIyIaFtP/Sjaqy729dv0oYo3s/Zzrj7qw4e4pF0zWKyv6MQt9c62d6HxqFlQjh9k/dE2UrdT
8C1WVXesH3pZ2sF9F9Y+2U3qXoqQZkSGUnu0wyttZ11riJhhFQo12fm8PJmxXxi9x3uRfNW/ZN/V
2suk+8X4kUvFXWLWHhWvprofwZH14tmWv872B8N+alKYmpjClfWD2nxv0szvKtyu1Och/AZcj/uV
G4ltp10NVUnDcU7j2J/h8hCWPkRkeUxdQwx8sYGrzp9WmruK9kVKbtrp2jQXXsradZQbuYb+5Xb3
ZUJVDTjZq6LIi5wte4G+tza70UPfGr8KyTP1HVznpLqyLj1xJ3Hfv3bJ2r0KvEBGRgB4vEswYmqj
ggj0cUyKxjPNUEd+aA59KjsxGyHUt3aXaLfl2CQu3sMfq16/VLI7OxccBkIwMLZVDubMkXK2+j7L
ZlN/7O2nfu5jrx87HHTq0XEBRtQL8dhro63NGhx7mFQ0aR5/sCHRzF7RxP2YC+dTGNexa5mi9soh
vZ3a+JKF2NlFQ+3spZmW4Aru3akKXThagyS0Kf84Efe62tT4em99surwqh+LG9NJPs1tmV6ATV8w
5X8HLiwqowKta3C4eGDO9JfmMELFDPO4j+1sfO2tfVxQf3V6cqzEzpqNQsDktrGJO2427hGaZS/X
8cekGB7MsbTdTtjaVdFn1QZhc9+c0se3b/yX1pGjnw/4DIFeFKLooF9Rn+M1SFRDKjI1cj6U9Z0l
dqy2pXm9vTdU3yGrS1xd3s/ZXtlOV/K4qUNY225cb6TnjE3ouLJw6RXQP/T7VPLSbXHX3ijXzZVx
be2W2RW4CjSec2cKvtHjN7aty59TRr+hRuvBcQWCoUNxK7up7jayK/2Ubrvram/Urnnovkcf4mv1
pv2WX0fbeAe1YKNaXim5quUqqR8+Gl/fno2Xi/h8NmDBEZrBrzl9AKMaU/W5yZwP9qdx9rQfpF4p
hDCOwP9h7zuWI0eyLX+lbdYDM2ixHHeo0IoMig2MTJKAQzmUQ339O8i3KQbLGNb7KUvrrM7MSmj3
e889ogHeR6Mva8Mf846ox3yDGwEbgEh2KygBHAIvyOYKtx2ppvWl2g2b9JO/4zqsigBK+P08/7rR
/HaeN/AQrOsGQBuJc0lX1VafyGDTZNX4fMNDKSyxjH4puLfP2X72o1P/rBzK7bQWnoX0rT1m1VFC
o12ycsI4oupZW2mLn6/PeOgIj+euVLt54kLKMGfbVKf2+NglbqmRoSZjR4yWYgfrbZIBgyFWaG2i
1XBUTuMZk7HOIhVgl9odgaolbi2CHIHe80EfN7Pht9HO4ccJPFf+0nXnsqZaQ/TnfB8R7ushjAtP
1Y4fwG3gl2aXBvcq71u3xIWEAPcjEKeALi++7zflVIYZWAEfMvvCrvJaOSir+ZBu2z3SzokRSk/6
tSXFSdR4W0mWkXgkBvQhLYXEDwGoaUeH12L0gBjZnLbjqhmOTQOPDVoq0P5Q/Hd5Ewi0J8xHr5zU
MD1z7YEy4U4pWmcaVUQgYkP3lIS223SDjNXyFfsONLRSsq4rfHR+/lpfpLVY2U/pq/mk7Po9HLKO
2Hg0uGmc0hGaBzJg8bgImRj6xelXieHie6h5qOmuxOHZCAdo5HJ7sOaTO1Ik5F4s7d84pNu3b9FX
gowDj4IfztdTihqnQM1ziXbRjl3FWlsljxGt3HxbJ1QePYRpce4nLTVL6hSk2Jkr4eebcsOC2nVO
fDV6qq/7SDVRnwCd57t7DoXIysC69c9zBHqBdg4N41+yM+hJ39e1SudQ/0f1dMrtgBUBV9apQ+B8
bOJ7jHMV6/8mqyLSOl4Rr+J4XbFVbsGQ9JSWK9lZm8OmrV5059Hu1i2IvfHOmKisuVMUpozWfyrb
j3vS8XX3NR2SyMVwWjuVHWlkoipE/8hq4rzFx+pLNT3BH+Pp2W4OyKHD7wNgzCeSJpB/U1t4hkUH
5OEpfsNdpl5m7ra1Ow1rnu4xTGhyN2JBnvjgn3ZWidomobA2Jo4Gpsu6lx+tQoGr5X7OdlUdJOmy
yKL6Y6lF5nLf6YwKy3HV8tHUYJPi4sPsxSdOvu4CAJ7pGRIZ8d4qRDMvmdikqs+zUy8F5vQ+oVY0
S1iZt64wS1JbmpeBJtpAvpvruEScjM4b3FJUgimNCiJhjUSuFV7RMsmInIJFB8NBAzqamMColzTW
thjPVnLsxQ4hR35vX5n1AAoXKVLcrXuiudviAtboJgp8fOoLxR8y9e8vQFSoLUT3iXyGFSgUbGO6
isxJQ0q82tK5tu7sHD+OBsAO0ybQFMDtxwBr+f1/oNtykeomZ9AXAqD5aBuUblqWpUSG7hDb5V2o
6DscAj6OsXgRaxhSoj2EVfYNkIUpidnCOSu+pGZRE6HUswsI+A9GCUudv4bbq0yZtSr7XtvGkFpB
Eejqc9zA79VaN1y7Z+lxqyvBCcHfCrMUnBSU0ZCCfb9+aUh1JoM8foZX8lMzJIaPwhEYq7mNNZGT
JI6CTsOmKhXgzEtQg1snw+QFuhH5ZE2Y/v++Qd7WejgdlDUQV6DqAvHbuakssTaNMVQI8xmGU4EO
lTEs2Dro86BAxLDGnQseEdzie5Tq71jm8lgWNfVia7LMOWBr9P0ujEzrLJsL+SxY1Xpy1sq0V+IW
0kG8ef/tFUJ6CuEpPMuWpvkWoZXiXE9i6BXPHfxGCI+8bsRMEnOcBJ3lq6alppspuv/7QVGc4wq+
LavwNoTh0mKVh3Uf/PGbK2zUSmuqSj1nGQhGtEhXif7h5BrNONJwYIASCmdvxW9QERKtdzBCwaIg
7215ZzgZqfiLUT/o3TmqrqV8HMdNOV6m6jq173WHt2S8JPl26N6ZudG7LarlrNyAjWtPYVnvpjms
JKLoGNEkaOIQiqEX9Lmw3K7oabqy6jBTORY/dHj2YYZ57xw2KRmrk8Xw1R9LsTPMsJBf5BoLuC7t
6znUp10mfXH0HAjaoa3KCCQrFrZe/dmMz8I5W/xaW+iEQgsnYh+k2Fe1Pzm/GpPHx30buwPCiEt4
T51yeeUYm6ZwlfLLsVLUA1vTgR0fLrpwJdB8WU96WJ5NZJY8R3qy00d13qvJGR22ZboRronhLkpr
Vf9EiIPRvykcnhcnVj/kaG9B3UyVIBkqt59WKe6VhI0WaWfSlmE6VhW219iRqxk7GCuIPwlHpmv5
pii4p8Yr3BCgiySVGeQKTVpIWE/lhGYnbBjlxqqyPVVfoX82rYdePCT4oywzaaNdkJ402lfh+Irm
qVoIjIJFaJyXtbqtPA1zr3s0th+7Nsoy4POLWy3QV3xP31+vmpVDDDsW/ZywOEfDDn+gqrI7UsJt
mEyG1FCmVNZ/W01D8Q7zHNAEsJDisLe1QjLHgxhLWTvP5kfZk6JBQOjsyTWSvfkmq79aaS9nRMeA
S8QnrVvHkAOWgRLt9PraFT4WlHZ8kWw/t3bFuINkjqnQDxsnG62AcZqUV+TE6DrMmX0TRWOzHnKM
Gkljrqf02OopZhC4s9O65n7vuDA8tLYlKbRHVHXzMYqo6ZycXnhyQpbhZuz3mq9GYHTT1l7DvIFU
8rqU12P7GZe+bnhd7vGPyAxk3Dt57Zz6bLefNdIMhyR95pNBjLwhNSuIIsD5OlUWJ1ZztbR13FPW
HHLNt0ZSsjtkWfC9fiwd8PgB+ervWAmI303PYreQGU6lpp6ZtsaEF9VCv81X0Jx4OR2+Ft35bu5J
84zsWQVztomA7rz4KfXRSZ7XI68JhpcaHa1dlWxz/X35PzHMvlhxxVCq6N28JHPlqhp41BRyZuky
7fm8Tq1dUu4OHFhbRmVRomrWVzr2Zm36hNU+3GueEbRGLI6fMNdYFUrlaz1x8leHvU3pzgHm42Ds
F0zskjBPHUPpvToq7Q40KCXexL1bmtdoeuxFT+0Y4t7pLdZPGliJRruDtbxkHiqNaKgDZKWgxYAF
oTlM05uNiReX0TCdJSbQR297l9c06s6yBMyOU2iuShtR2TCAMUg/u40ZJBop4ofW4F4k3hXMUFMp
I0bzAAeq5ZZN6AdFFsrYBpqdiuY6RQ/PkCJA62wkpuVOV2Ur1F2tBepATHmvs3PzNkCGcBygzJ4F
saVdbuokrg9GtEdMs8ugBG8+NKxtyU4VY8g6yM0HY1s2x9a4KnEUZjHa8epQd96bAYMeQ7zz0diC
6r2CwIjYY02qEQJHt7A+ZTMhdVGRdk58hQdlA3lV7VvdH2ierCLCuu7DIHdphSKwHWco4xusmdlE
JP2hqNbRtBrh4SiA6wlxjDUQ3sz3Kv8wtAeVwJpeGgMjw+wbNXOYLmZO2AtQ5vvcJo94mEH5elXf
pcpHuFcR+bLspmfpUciu8gHugY3mpfa1wXM4dTKvGXcZfP4Y6U/dfpzRAvs9vnIXG00egI6Z+pEV
cJkRXnh1tp5yt3rs4JFP0cDlZPZGHRsP0eKV7G6rPBigbYNbkBe3Oya8xPLN0HFbD+tD8pKB1P8a
bxyf77M36YhIvEIh/Xn0xGoIQTRpDwJYqrmygLuck9e4JKNE5LC+sBRnN+nYyyhbVZv0SSdyRKdT
o7v60z1H5Zvh5FLaQPqD6SRIjZigwoXy+8rMUcsXGQwTzmmTIsmAVTIZ656iQUwIpoVQcynIfZVL
FR8ocK04F67DnQ38BXQC7589qHSPrWRtWzm7Q33+UQsDP1zErJjZLd4otyxWjI0LhsCx8ZwmuaCx
oXI3K/t7IqEfFSUuHW5hYOIgZsFE9uP369c6FtV2OsnnFBJMUhniKifyESbSaPLnt06ej0Pq3Fkz
QTq8XTOBVQK0XBwuced/KKHBEJLUNJ2Uc5EjAwzWCm4hhwCi2IyVwK9LF/j3qHmmEpbqPpWCBO/p
fM2xxgKFr1b2p8Lcdyw/VbdAFgKxO8o5TkGzBf2prunY75mBNWMzJZ/CPM7Dp1I8W+1Gzt97cazT
I0+vZf812z5G431KwQQBcbaWCCYNWepCbIKaUwEKT6zaxzuQJn45UaR7OKPHUUmla9asSssdwZoS
NGcUX8wAJ8iJYPKQ5GsbsLIPUkaobgBohChETq2HZpICL3QBXQWKP9Ha6/3Wi/f2KXrlX9Fj9lU9
c89w+QZzFPw5TI382jO9/iV7Kt6Vl3qjrNTX6SThZ+M4wPsHFCIZYxR4Nbv4UcbhrPjZfO6lcCpX
mrUdh1MZ2FpYFe999mcqIAjYyD0oQDs5PXTDSmpLRPJip6nC3rik9Vbmz4j3qrf4wGfVZ/VayTYO
QJx4lbOw1HwnC8DNwIYNO2gZlhrw3T/LD/ULbByKlwkwNwfFm2CYJ+lYAgnsR6wX9v57rY5G9+fL
A/bLIqhYJts/upGpA5HRzsV8ThRXq8PRDBGRp+u+MvqR46GoxK/rpquyFUZwRK4oXmz91UEqle71
1UNpvQu+BxZvz7sOhTWcKZSgZ6RKvAQp3EinQPuWIqOCtuf8RXquCsr3LUVxDYQgJ+ali7xBcdPC
Uw/RZXpG1ko2+ZwT46Q/91flKzmX1wJvwyneViFOaF3vEj/DX+C85gOSAwnfRgfhWx7OcVVeqzfj
2gfwDSuJZNDsguX+y2gImFZAleEOzRRXVIThBMPkYIV5ReS3EnKq0FxVsMJTHsyD6Vfr5BXpZblO
cq9ddV9AArFxKqR9MXYZTm2n7QzPoZJXBFlguq0fb02CzYTKfuOhg5HeUgA0+KBSqr0Ca5Ev0TZ6
kAfgHUB95A91FQcpMB5EkKSk3iGdaK+FfWh+tFitPe6r7+pTupkYbgLSafSHGnyrZ3xTZeWls5tl
3jCtDWCoijeXoYyZVf9RWaepX03aJanmwBi3TuKnLcXvMR2mICQpiXWWX8qnbGe+iAGuriTeFY91
TfDDqjz8aCLXlEKT+3ABUTrSmjTJKHjvAw43hM5iirOx+x0fZKB1z+20HoBhYn1/70MrsAvazUDt
vSEJwDnpT+DAKY/Dh/HZ79QOUwzS4G+ySYEZZYY4FXw2YWPSPKYRHPmyoDUCtdtn+U62fUt38Yd5
RkuEXXwmOilhoJbSMXXtCX63fmSsI8dt0g2cfQzEOGgrRfFtvk6GUwaINQ5N8aUz1FMXDSPiPmR1
0Oo72Htp7WFAa5J6XefiF4VFYH7MudsNWOoIeF8ZjPrAGifwvJgcjO8wibzTRfyEQOBPuEx6YHSr
Y97j3NS3utEUUPQV87kQFnwxBnzhERtzkvWYdySZte6ys9JsTVUcS+6Boai6Ev6hhWwA4tWyO6T5
H4gUTgfbBozdVPgWY+D1fcNqtGbkg0iUs/LslM7kyUaFCSvHWGO07+xTGPX9WGpAnEFl4CyGaIAG
bsA2OY80ePZU83l0i7Bei/24Ha4gU/qONxzxabAaNku0SNZifKgy2iB8CRDxo3rUH6aU2Eeg5Gl/
RKZ7CsRcQj+CTtiH6qYtqcoCOyH2n/kRVFBqvBUwezGI2VEkCOewwrL9Fu/2UbW8ojvkLR16zyqW
DUqk3sjdBm0ZYp+O6dfyoR+mF9GHWvoQ6/up9zQsz8fpWG3UlyaMV8W28+Z1HLDAOWeB5HWb6ai7
WQBs9Ql/7oDl/Vq+Ddtqr/oD1iVtD2pgne4tvJKR26aeMcO5ZT2xoMt2c4eEgF2h4zxc/YjIcCC+
er0sh5GG8ZcnWScFW45CdQvPhg5H6XFZG3fyEacfv8L8Kn6Uj5ivyc/al4Q1Mt8AJ7ZiEr3Ms4s5
DBoirDHmUTubrulyqhDDn7eob32dYL91VX/+anIiO0R6LN+dlMLuCeebPQ747mxSf+JGL0tNOK/N
5+TccsIe+ANaIWldnfIaH2hfLrum8+EcB4nqCihoiHIl7XuPRQujpAwNBhFf3Ct39YE9AzZZ23ux
dkLznH7G2J+HdbPNH4w/01rdZe+OBuCYWEeAwvhZGtfpo6ZhrOzqAi00xJobQ1s+VRDI8v7URhu7
3Q+OK/kZX+d9OI2QtZ1Ed2T6LtZ9Bn6w6UqaWyk+s7HoYHlwcylw2sDRXEmEMwvgnwW7PKAYekXN
VwDWZouF2y0Qx5fibSHZk1OShVkgEdObumMldqoaTsJXp7Oq77KWIg6lxXWXW0ns8u4gdRHNjJ3D
rlW8jlpi3aEA/ss3i0kFSEgaGIpwUbphANgCNhHR2M3neS6qg4Sop01fKCOJ+lH36s6Y/us1AkRs
2AmDCbkY7ty6c6bcnNJhkLIznFNM2jEbK2ZTr7mcfUy2dI/p+dem+Bt4CHAHNQcYdgpUS1gsvy9J
Tlpp8Aqzs3PaRpUL8/l3Q0WYlQZfPjp1f8CBi9iELinpuOeA+GAlyCzLyxJbKkR9tCtUYE8tRvWT
FHTg8NPKAevaids/v5dOt48Bdx5o0IKuQ7cJ1+UbkLMehZx2acHO1exwjHYEXlPT7Fw0O3QeVLH6
/XB/NRz/vC/L8WCFiJnkQoOAS8b3+5JVTjFXbc7ONpuHTV5P2zGNbD9rk9ZlbP5Tm+ioplRj3mTP
GLQktuUDGi4p1/Nm0zfoGXE9DZFSPQpNB9Ym3KisLfxD7+xxf6nH384UlgwK8mXgQ4hIT4ilvp9p
W0g1wjm0+aK+ChxPIeBQ5w/SQQ+MSxTY68LjJ8xLk0u85p/aE5Z6DEXZa55RqQBeSxpwsdOjzv0C
BViJ1cRTxL4A4MJ8iflZ5qIkMSJXBfSjMOz/F6Hv9T50zkW6iZVNGVEDNrUVqZHb1xBYV2mG79i0
nz3D7kmSr+DNJRoUET5Gn86A+tqti12pArw9SdF5QLmfeqz2gAmgEJk2+FdNIuyde9MJcoHagpZn
WSWAZPQaIBLKUC6hlsN+9NRh9QPHyqIspUnqNigCDVoNd27xX9LL7S2G7gNjHfyzJAl9v8WZqViA
X3P5MlfNFoqlzNWs0aB5go2ykkaV4Kt965EuRKoM1VUhH3Ql+krhi7jCUOT4+6t5i9mZcBmBh9Ni
Bgr5LdQF308GrXBi4pMtLyoEtpji5AddH/ogYn/gFYaq9XHqeYj8Mof+ftxbHPjvcSG0wuIElzIE
DH0/bqnBCc9sWXnpHcnvFJC6qjGdCTORZqQyFWCWeS9u7sdHj0sF6xeVG5CExWbz+yElXelaRauL
S4qwN6+xNhNUMGjyUM2nReb/fn3/crDlQ9LxBUGngKv9frAxHg1WGQbua1o/s6REga3Zn0iKfJxy
dq8yvS3O8NcDRAC1AeXgsq3cVIIaDAEBbsfDJZozQG5li1pbxcjm90v6u1l8f3HhZgYcHaMhedFp
3ry4qa6NrVKb/QWCeoBZHBqZhyQlA3KUZ3z+KPqojaaXhXZ+NGB+InuQjBogtJaPgq14uUmTs+RA
v7WpDC+NAu4Y1Mj93PDUwq06T4wuQmK05qFq3Ryy7DYYJdfRwzZzOwYRy6ZTYMC1Kp1NrHtQSjRz
6ESeY2BE7SpfaCcxtYZdCCpHmPSyh+JBuVojHDI8jdFqj9oLv59fs57InNSJp9Q0RvXZU0RAcYwM
8z3XvI6FY7FPLajdlyYeuiFbotBnN7WP8JvYCtJNV4RyFGRD0O/K4J698S0KhUe58OU0kI/BBfsh
ltBlqYBhpCwucjYj26I/YMZHZgepyn3XPAuDHxLA+b8/2B+8RBO2wIgWVvAaLS/rrY9HaSVwF4ES
4QLRQoo2cHQRG5N48OEGt6tvdRfBJoCE+jEspS72al7dGy//vGwI4+EcrWOkC878323pn9P1eIZl
rDGWl1zSrzkrGG30JKJpjZzGLlVVN+VfcA28Fz/28yvFEgw+5mINCPL1rT9gi5DchvVVc5nMpl13
diCBi2ckBi2UWAr+67uMdDwYKmAJArUGPLPvS4LUySIaGo6DDfalRhhVW8J4lNdfyXDkUllhtxU5
nR2MkPKK3ykE/+UZg3kKbyKUHyjN4DX8/egc+31Swhn3IpWyg5nF7PZlvNOEUbsGY7tpO9RpiiFg
fMVk7vn3S/95mx2I8eE1vGhe0K/eHFvVWRX3dtlc2qLd1K2KvkZ2sF4Ik4xOe3edwpV8X6ZwNMBi
MO1eWP23QLYzyA0ofkZ7AbWiCwFkDd1qhAKQCNW8amqSUIjSJgyYM/veh/RjV4Pz3JIztgC5YKVo
6vebnOBqLKnCBKyA2ZSaNfJDAj50KS6ikzZlg0SIXsVIeuyQg+tgQ6BgiNoQFa9MJwYFs8plHzmC
vjXo5qXFnP33x/CjPAdD3YCYDbs9BvvwabjZ7NMql0DGjeXzVMNJNx6nr6SvW9/kVUvUDNN9FAMW
qOsYZTpQ/aCvRhNdJ08dUzHs0gvd72zBvcJEuVdpZyQxC68pwHir0jun+uONAV0VZjFwAsCHiUr9
5kx7eN+YY2lWF6cCf3tuMTFxqlqhkZr9gbXgvaiQHxvowsmGgz1eUAWO/7e+mU4rWqWEPOsCsyUN
lHLwVvJI5He+QWPZIL+9mQjTAIUGuA0GAWDi3hTXg4FYn1bN2aUGWY2RwlFfNGU8t8m8SmrGt6YO
tlo8zRgC63W1MQ2chyPl2m4U5iGSY+cI4XbmRzPoPaNlrHt4tu4rWLpvMgWYgjk/63aB0W6Tmgd4
Q4M3NAs4aKt/bBB5pSR6d+JEWuE0gJYCFFbzce/UBtBuWLBR2P+AbSCjUOl0aS1lET8jKdxNtQ4P
YJ6RJ23J7UkAHY06uz/NlpdHqnMGrWAyOn60atjVd+xOefqzc8ItAw0R+hhsT9icbng+LYODnGjz
9DJ3RUqR36JReDdy18oVTuUZkB9Lu2gtRHbEYv4A8c9AOtn5lDt5l6mRp416/wQ3HTo3wAEa1Wl8
6KX1O6WReovEQ1gEGhJSvZY6DGaLNx9+rZaxcOySXYxBYoE29NpB6bjkxX2nkglJ1bmIONgEVUkw
IAf1tBNwu0vwQusdpw2AgGNcviAOuVjPDtsWVg+JrS4CuNG0W12KN12kqOHvy8GPPXfJB1sUTri9
EAXcJhtpomykxBj6hdHlBBpeii1maySWQV23IUgnuQ0z5P/+mFggl3pjMYH6ex//sc8PqgGGrt03
ZzXt/sx5+1kk+VMeZavCjrAJYu4lyfcSnODt8eO7Q72Pgy1cOhgo3e4ImaY1qgmjt3PJXK2EYvli
ObA0Ga9lCRtZQWLl2Sh20CF19bowwdkBN5MR3BX0qDEd6tpjLCYx9DxTQWVoMpjduho6tXYCryCa
STyDiqG+Wx3ov+/miOh0bdMA8IP2R+0PPVzlcz1MS/iRn9Vx34PdU2VhNB273LUmD8GF4OL0zrXN
a9pXj4XyPtRei/GdMFYwineSL9B+8wTIoBlEQNQL/dHkof1Umu5QPmvaZoDQRiFgSbVHw/bEhEkY
CD8Yk5qeKaiTpkSMX1J1zoCOF7VbjtBv73TzYDWPEfA780nPdc/ODjFOuDnDxabnfhXDOwdI7H6q
3Mkm0gtWXQy8mLGKLB9CRnxORe1lJcQV2M5BhAwQT/772/JzF3DQgMJRC7pQsC9vSZBIXYRdvKli
hdQ0MCdGgJsR28eg1fKhvxfh+b8WH9+XZxwOX4KD3QDOIrfiV2YUhcxqfTgL3R/UEzdJNB/aFg9P
rqnRekYOoMB4tuw3p9ohAAGkvEvSPSdi3Wovmv6p6J/jAIirOsbVZy7tkojUs6dnT7MIwHkTfBPJ
mME8KvbjNAmip09xr9JOOMSJTJ9hTCaltIsw0QCpogdnZMhWkTgPyY6rQWw/CwcUqepDbRs6a8Av
8IRawahiIjC3rvA+PznRekoaArMgdGUGLO+BqwNJGdtu1SeSpw0lhW0BCHT6IACdDADlACxncNvv
QY/ALM3h0DOknCBgEsIHxDNg/ieKmEjap2J8MKkipXJ0nkc0Uw10X8h8hJgniOLnmhdBj1OfgGc3
+F0VEqYhgm29eQUrhshsInKL3STDgLt/MV4hHRiAxTckvfYgK+VUtU9NdU6zDx3D40x1gAesbEij
nfjBiU+seeHmWQZjJkFwBHHMTe2g04WgCES3Ij1HOBndWTk8ENUL6FOgMY9uroE9gTdWBHCntsFL
BxJdr2yVzFeOPY9GCXEcCpwFczTxqH4plzFxMQFXdJC7sq0KpYJOLZxw4onqJJ0wFezftQ1MOoDP
s4CXVG88WNMDiYLNbQu8Buw11eVg8mGTlN3Mfh/Uq+R4CBDHLKhI3B4mrpkXa7ROXFMEVhrmZeCg
N47WDDTG4dVpAUmuVGtVT37a+MOixpsaEEJgSbH88jgdugYkdOjj2vFJTibM414EfxkxxwULd0hc
6zp8zJaLcZ6wA4gLMaBt1AcnW0c5LZEU0j3H9gqJBFb/NuPNtCFesVFuLLNqkXgZ1jG8J5iKOgEX
nma79rgBHx5LIX6U/baRLhmYUdkKPdkI48kcxIFtIby02psgipTte7bMk0eStatSOek4ean66JVT
n1+i8ZJi2NgaHsQidrMysaPz7LFMdsi305RAjYOkWOtxEKXbTKzTfF2Lpb1HgiXYkeV8UMqNqbil
7hfGeRqeIOTT+kcBy4uV4IfJDkbdr9hDk0EaeFbEUWDwHz2p+DzmcWU4nmNvQWQvjBDuOrCBSECD
WpsYSHLv92VLX3b7m4UEAnqYAtoybIUgfP3eBvQlh2tuN/XnGQNABm5pnnbEgkWNPynyJU3zYTXX
S4J3V+ukLeJtOcLsKnKiJEhkoCi1UIELZ6ODDwGMuTpD+Wv1GpKqzQI8hiLCCIUIp3+w0/Khi5b5
rcq93JLBfliIYCXIWl2RjEE9xkBgeliA9C22qdyRM2okT/AXUEhlFTXYsj10J7Zn1h1luQm+58yD
rAc16/db8rP9RE0ExeHSByJUEzlE32+JVMFeR0mk/KJG8nA0k96ttdJV9agnc69gM+4hZrHj91G0
sAySYxHcOYEfzwQnsOgDF+3j0n3fgFeGUHprNoz8guZN38bVEWjA5Fed/sVaUAe7DiZCeQNwuJnG
gSKH5AOiccycKrzov5/K8vS/vR3LmcAjR8X4Z8l8uilphxlpqTl8SS7I9H6JjRl794SOi6PUDUwY
3ThY138/4s/ydDmkqcEkHZRbtH83DXhZaHACVHVAny3iRmxeDrTLrD9a5djHQo8hnBDqymzKAnzY
NvIivTkgi+RBw2a4ru0JjD6zeIzVBv+ZPTUogcqedg2SrdVPC7lfFOrn8c5d+svq+n6boDJYTL9Q
9IOTdltSszli2cTqDDQ4vB+9UiZBP8oqHSLRu8rAOq/K+5moMdolE2zd1CniYweKRYxxoyjz3tdj
RwkmWRYIf9QJTNY5zUSs+HHUmr5RciewrUUDU6QgY7RdG7RKZYYTB+sqSdifqbTa7aQUwTCp8p2r
03+8A7ANBFQLErQOGYe11Ob/qIPbqRojrs/ZRYWogsCg6WGCbeWdp/6jwF/SKP9xkJunHsVGpqpZ
BCJNK2PQAQdsnylNBR4N/ke3ofizkBeDlDNAsTlswMzWea7FoRzzyk8tufFzdNzKoB5GG/qgoQfl
C1MnKoPK4M7pBJ4rWL7RCO1SAXNxcPftsNJjyBIqyfIdF09X83+/JOXnV7yA6SpQLKSUgLJ48xVX
DJk8RjJLZ7MDsYlbyezVcg9wwI6HVVKhaTFRF4h4a4wLvBvHDWS1tgmC1mDfeYQ3XjNL4sAyuTBB
llxGGOhSvz/DztEjZBxw6SzqPDA6rQ8Qr8A8adZX3FAhUlBhmjqDladnBlWVSTs4rEORAJ2EFxso
wowCk5bUukdk/NcTUxaLBxg9yBpMKr6fWFkNZZo3jXSunWmmCMo8a3O9Qn2Qu1jbIP4tu5deRO4Y
4RkWibSRgSNQawJLqpfGFvZzyYUX4/Pvz+5fFiF08Vj18PSQuPPDFaURPUunuIoveWSX+xn9rKmJ
IMrtYTOX0cqMnMatMjumoz4iaRd/iiJLytwYhuKl0mbkWw1TUl0upTBuuwK1gvlVOsnk11Mpw1eU
/+/L9v99Vf4POuF/PLsfviqXN1gk/if8zD/Lt//7n//X/vksW7hA/gceK/95aFjbvZX/+Xj7H/bO
a7dyY03bt7Ix52wwFNMpV1aOHXxCdGTOmVc/T8ltW4vSaG39wAD/ABtuN9ptSbVIFr/6whv+tery
8OtzzZWnH/un5ooiPjhME55kTYAoObwlf4muKEirIKBC+U+3RGWHPhN7VOwPzEMhIEGjp3uqM3T/
W+5REeoH1LJMCkIptcyu/ksY5ubPY+NP/c3X1R4X+QhYJjzs5RRQIyWRJ+MiNs5jNkZZEZ6peAKl
28YuGJitc/ik+b7OtT57ZLJXFt+CRIyQSEPFqEn9tY40K9btEJz+sxv8+/M9F4FcBDamPfAKeS+4
aEgqso90/M7qlj4lmBNDlQ0lOcOpOnL3Pi6z2lhZxlRE35W+cRD/KMysB67QzKbb7LGZMxRaYPgp
5cpmtGadmrV2T6FWFg0UxIuFS/mN8Dp6azSMlu4qgZulLglo5xUMY0DLl1lXkfy3doiqL4muAsQm
ZGIDslcCUQg6ZupUNzG+e+4WN0oJhQoCRz2Bpll0B4EnSGUDEGn0s1XZIZDHxbNjVGfymStWdFbn
ZlpMm1ntxHihoGPL8LhC/hcbndrSZwrZDuOl6iPRT/SHRHMj21lpfexbzsoYlGkGZekiZA9admri
h0xL7U9kpOnYr5M6jsBj173ZgS3ytQnR/adn/78QZx6KjF9Lkdgjiaf/UQjq/0N5Jybxz96SF2Ho
oUh+LsRkn77jd4RhjvVBg/crc0QYXQxd/okwtv4BmS/E7enKMk6VJ+BvXSfF+cA7ZtB7ZEYjXbvl
m/9b2ElxPzCEJDBRIjCAUoHpvCPEPHXz/0lgYVMwDCLFZ+qmEs3EkkmpQ2SYZqtU73Xt1qiucRnz
t3F+O+nnhX4+BAdDvSuDCwhTng/p37oqs00Tb+cz4Xr1JzdZzZCg3LMu3xXlWcCG9kcv+AWuFXDb
A62BYk121sc39ngFAbVL14G4zsLVqJ23lmRgu8MumDajcVG5woP/Z80okMXUGh5va+w/hvUXNVpl
5araQadqe+dBscp1C3dSi8/M/CaK/lC0L1Z+PaqX7ky3+jrVr3PYhSogd8e61JKPgaAHhmjRJPYT
8MXgvh892NBedd1UZwTx9wXJ33eUU4ZHzpDmhbz/oOpt4YSZet9E5mezD6L1GAj7HG+XP+wRZ7vW
ZZyqbIdPytial7aByVU8ACZ6tgtfi9XHybv8GHJOzRgTrBSnl72I1XneOKXRiPk+CfWPWqc5dxhw
Ruf0fM0o/ozQ+1erFI+ZOip0teqdrkrrKyOd7rH1WVPtPr79eY7TfD4OJSTbS1ovyc8jFqV1UTh6
MBnOcF/rtbrtysjdNrP43BrTLoutM93QlANQvd+iV/8LYev/muwc4eHZE3gZl7r+a9odJT7yG/4O
S+4HGY4os+VZrkkXm99qc7b1AZsUZoyM/pCAlAHrr6hkkvdwfrlP6oT41koIxl9RSVM/IDVH6W7o
fBvWH++JSjL0lUdRCawG3QeCG4kGikV8iOdHZoMxTGuWZkvfjI5gRn/9fDTozJlZJ/ZR1ziHvBmz
nRXUxY3eG+WZKP1ym07WfNMYY3/eJUkKVi3fBQGTdKeokgvXbasHTRvzCzvH0NJC8gwr12Y+j7RZ
hThnNj6yIZC3EfOqT7Q2ji+H+I4og+TIE+rBPTlLBIcqahMZLUPcm5T26yDLnU3sON9RBVMOzx7y
K6/98Wv2eyWZZjgMB0g1FuVelzVuPJSdea9nIJbCcHQO8wgLLTfLjG50aF2WuGQASky1+UTEeeUi
WZF0B4MMPKKXSP/QKbF6zlT/3oyQfUGwIzhPfUEXy7SmzdtX+WIpNpk0qeMaEYZlVna8PWL2Te/2
WfWgDBYuqJP1NbNCdaWMmnniyT2BIf7ZidxQBFxQWGQbkv3SkVvELVJuK8isqXpIbEyCg+bgOObW
mduLvFI31ZhtEV/EtO6QB8mqF58qVbnVCsyNAYr6X2GbCuEwOW324dCeTdmNWtNf78UhE9k2S+9x
vHscTagEmWQKNeegfc/rng5RCOmz07UTg2r5YY8vhrPe4PWkt8jCy/aiM06xFeppgujyAC9Opdc0
+rnuZRPz3Ugo+fbt5/RiNwIkkgohyHFwHrEzjp9TOUDCjKdaPJAZW7vZH8HCKSMMgszPD+U4uLeJ
YtN2qE/ukOPTTz42wDVI1vPm0QIh/zpe2Y6xR3aDSDx0tjUgnpdDjND97MTbtmxisAxzPzQ+cDpi
Rq0ulXy1UuO0BA370PkaCFQlTPYiUeYdptPQuZx0zSi58fyA+UBQ03Zp/NDyatGg55XV0RUsYmOj
oD/dVdSwf2uM/jtxAKYmFkOkIUz6ER5ZBNByrNKuiP3gMfKDYuWnbXdta0yu/ZJBlsZUeNNr4Bxt
ap63F35CpR/tMZJZzgZSD0TnABotml8ajm9qaJn1YyuYnDGtw9gLlOKQ31bN9Kk2+oc4naaVHbiq
N6XGtxZhycGAP5kJHxZfdxMORuPR5vlatOUu6fSfgWa0HiSjbwV4MOHMu7GsNiPMyLc/+aLaZs/I
Qh+aK2UsLAQGrMd7RqHPLIK5nx4rU7/0UTIe0nJdOO5V4yKjlouV2eLErohP2m/o/X+ylP8ibD57
Ci+ylE8I40bNU89m27Vdzi7/099Dmng8fe/fCYv1AXCETj67kMdVYCrIEku2ZJ6XUJrxQeY1NPEo
lySThRDwd7IiPkjsG+q4RHUJf9bek60sogBFHQbdNnQE7GgQWCVtOd44Ad4IUaSp7WPcxYyiazwC
r8Y8stWVOY7dTmL9vHgMgmQzT3r/ja4JClaO2jCoMKzk0a/a6iodjeyOun3eNbZRnzgvZZz95518
+oAUkYwoaGdRbC4JNgOtcbV2rPaxiqEXgZk/g+PmMIXIKnEiJB4H3t9L0fySKtmy/FkEnra3B1r6
c/s4KRNU76EONoEaxifI9i8SRHn6U7IiaIsbHShG6uPnCeLAZFKpmR5+7GEX7jSLEWUGQhUbJXUF
GqkCHtdBimhbn8MunZyruVIukzo9r0Mf2p4W5AetS+YN0lzmPU6p9UbR3GQdT1Oytf27xAbZltDZ
2sdBaUBZC/1d2FUmgnauemrodzxqk7eMBjiZNdEShztsf46vZSIzrKesCT/athL+sDkTboYQlhxJ
FgYKUekCDtDORoHGUCemcten8yqYEnWdtSYwOui4aZPVADgfTNHHmz4Joj8f6n/iEzGGnfP3wfoi
Pt1/zYpFTOLr/45J2geUGPD3IZ/iMcp26Z9FFDFJ/4D+Gtr+VN/kIiSwfxVRxCXU40ldaafSKCZ7
OIpLhBDZ26EpzQGK8NA7ejtCJjlHrz1pF0NJpBGfvPiWiDKoNBzA/Wg8YAJcKV/A0bnX0RigQ5e1
Ph3GtLctb/bzr3mf4FtTZZW5rcFlArH15/JHGflw7FvT9Ao9xCnFUas6XTka34FOp55IYTe1GhDs
LHP4w7aLPMIwZLPXpJZ1I5iAoZKqGk2yCpJJt9f4QxT38az8UfcNZNxcH4pvqjHT60FXqRk2IEaV
O0DTc+j5IuwzT0/7qdx0qhn+yKwSmbQhp4WKZiE+btusTcubyCCPrtqhr1aD3o/dibj5IphBuwOE
DNYfXDgsoEVgr3mw0Vyl2kOqRj7CXF29yjLRr59tqVdytRfRmVUgGCHtTsELc3uRd6Q12VlVRtpD
lotmk4dFvR2NBu8XUOAbo89OyY++si+4FApRKUsHjFhOPZ4Hz07P8tkAfv5gqeV0HuRF/2U0HAUP
HM2afiUcqLi6arG7w+8g5Clr9pB5jVGC+xsLsTHK1seVRuTie5ar7U9fLVzkraF+2avWHsCRBlMh
7kWE2PhKL8X02NmTCRjYYESwiUoG+Pk04Ibawa7qVhzPSbGeZ22yvKQb5nYVlnZueSC54+tGa1CC
EEY5IQ2BaqziAhZeW6KELO3b1V0yD+NXxYIstVKazvhqRlb9S2RJTIYtAI94ove7zHvnA6NbC00A
GRYpQfOiZ4ptC8Y0ozU+tEH+y5+L80Dh3sy6uweQHP2Zlv4n9v4XTUFyL9hDqBVSJELtezMWP+ZR
+/PHv+7br+3P5l+XEQH1X9ddm05RHrxmrvDqj/8dum3zA1UwQj2M1p5iMG/+X24L1geLnJGaiSj8
51z6d+jWHZlRUjZbNLmIrCpR/a+MUv3ApB/UCuW1nNqBurHfE7oXKg6wCmgYSasH3lI68Iyjjl9R
vQNw1UdW8KXqQWP3dWjeaU18VdKvUqrq50Abvpjne38ap13iYM8jsk3rVLUHDmXY1Lnx4+0tf5yj
/P48QMcxNbbh3C5dr4cauP009cGXLCmrrRJYSP/J3xIEadZKgmB41qmf3l5zUZDJ+apkWiGmRPMM
9fJl+6Ax9FyZlMh4mCzl3NTqTZYN9cdgCiuvrcN0U1ejWOUVUgxVHn60oMi//QHYfs/OTyHRtSDA
KQThusnkefEQMny+uaWjczebk+einBhWoLEE0uGWcuD0J/uKjCtwN/PhvQsTYOg80aoBqc8/x0+/
boIQHiXuyrqlIJpjwwYcmH17ht/fu82wbWDemFq5rwrx5e2VId0fXTQ7mAdMr57njDuMhGccrx33
wswzYLO3iZd46DR4l5d/HA7Zyl7h6un5F+aVuzGv2r2ztg7WIUISrD5HFuxK2SD5uXZX7galOv5e
fl25r/f5vvVu6n3LH92NftBvWg8JVL7we7/6fmOt0Zf5Up+7G7G2+d/xt+HLhKo5RT5K3uZlcCg3
2tV8FVy4j+MtFLTYm270Q+8pK8CKq96zN/Xm+w0/9Pv3lj+Oq27NfVpF61tz3a0QQ9r6CDkhcbwx
PAQ6NvVa3am7YqPu+m29zX7FB7h762Hl7t29uY53xR6dYDQa5h/qlXaY7sbr8Vo5R5h/Y1/ol8pe
3aFLgxgU5HZ+mobaufz5zsY8KFvDc/fzjbgyDvIndZ6/+rU/Lzz051b2Wn6Zu6721XmzT1f3mQdM
e4Vi9Q4y+QFhsp370OwH75Sdw9Oc51kS+OfzhCXvokILiMtZPM8IbQK/MpX0dru+fkD0/rxaFbvg
tv8WgZtvvdCBs7SBB48y+j7YQG7eaB4M1O28jzbFji/dcJRuf+6uziaGZvXqfvKGfbAmBfT4iw0+
yGsSuFXKLc/lv5eTthq82xAZAA+x2/zRvUFmBxtjZT3slXWwzVfye/f7tzfu00hgcZ34mmBxDWiH
GLwcZJYiG0hqjex2TN0ARsDgnI19FYO2zndDhIRBMcVSzNGh49RWF3/+hhRM2GXh4em/mmn4kgd9
s6sy+PYIUnabKJ/6lTaWqM/3BcB2S6vUg68Nq1ofi7On3zQ4IqEOGtLueEOZt9DgswkNvEYCLvBw
7eexeubz4p0hEfH7t7yw4Cv5gb3+5++evg7RB+dEFHuyi1rcGTAbskpB3wGQi8xyn+EP/Dkf4wm5
uFvmLGeKUC5EHt7FbXjhZD+Vtr3XfHMN2f/KULRL3ZyZWzpbCcUK3M1Mp1JHvFL9EYRYfojhwY7z
r0Xh3lZ2hNyYe95l7aeO0azfDKmXf4vE8AXY074ApG5ONfoo3RWuzrtI+0jh4Gyo5G+gpO+qckSk
Zg53Fh40qOZdjG2yRbx5Mwh/U4TXDEoQUSo3PiTqwkYUxOr3KXJh4D/WQrTnsRldGymCE1V6h63x
/YAG+oCLw9ubanECPQVDnLEYkSNvzDh32UbNYqdzdT0Lb9WEo6aN7d5DpwPl+19qi0Bd1O408wZ6
wnYM3P7E4sfNc/nEeGCcgFLn0OUwWJw+DgKX09hq/gaC/riq3CFaxfNQegLhi43ZtO1dKagPmtg+
sWGOj72ntImzD/MVUjPqkuWbZA6104xgrK/jRv+ZZC6eE32VbecAAbWgMb24NUzY3tjkuHGj7U7c
8uPV6dTRDqF8lnowDIrJD493ayk6vEo6U32otAQVHBFgg+ok51oHdUH1lXSLAjiS92ZxiQXiIZqj
7jIxkazVsvMQuCG8qfyrEHO+Dto5xTuh/F7GZfOQ2fWpJtTrn5RmMbp24I10+QCfvVe5o0ZFSv7w
0GnRF6i+ELJVvAQiwz4HqvalSyicI2C66ZyeAhk8YZn+eadpVTPAMZk7ENUxM2XAcry2NmS1o2Nb
c5vm3TodBn9T9vNhC8iqBHNYI2nQ6QFjpmTGViIKEfyzUcnI045yT5Jeqs69wOhvH2Bwc94L7bMz
5cNtO+j1rq5RHHr6T6vAPMIUaHXlEwDQVqWSC+htGqZ67WCgfmu3pf8o2qs5G6aLODhz7bC/L7Sw
poTDtSIWk7oORzNeNUPen815rq7RfWjv7MC/Uq3eXAMJeHzaP+8ql/4NBNL/uWm/nHH+z32qOwgH
0XGjSn7DX40qy8GFWsq4/DPT/13tuB8k7hEbInQcaNnKs+N3teNoH+jiwk2nM6mCXhIcG7+rHSEx
Teix0J/CIpuD5V0QJJpaR2k2mS4tc3ogUuKIgmzpGusbRahi5jEjLIMRMKh4NbJWQRfX3edRtGWK
7HBcJu22qNK5vlFVJkx3vuPE8d6Na3e6qTmgjcQLwSY4GbOkJOv3jNcQi0wRn0Sbza/V26Rwi49h
EKH9UWcpmUA+JJHJUWP51q0ITd/fKkWm8KZoee7U1BX4bY7NtknglsOeiq2h3lSV3t2Zc6/qkAoU
9Qa1gOa7q7YK4m2KG5/p5ajNK7pbdKFBQ2LS5QYVcoa+6MzPWme0MNhjF8NhdeDt9pKxTC/NwUeL
NIkiZIkHPCIML+/IGDwrssNmG0dmcqcEArcINe7LdKvqvWYdVC2eU7G1molblSpulWte69YBhL1n
2+iV3tRrz4aetBxz8qApAI/jTKXkvc49s2MPV+q49ujboJfcz6V7niVaHa3fXm6B4QSEK8CVsteY
3PILAcPj9fyIA0ZoraC/pMQzkLA+gGUUW4EYvql6ptfe3EZVeF7kxZR+n91Ge+jLofk8DQ1bYIo4
uE7cgeMozyfCFkxC1Jlp8gfM844/URMocxwEORZUTUyWvRZKoa/xC1OAS8XGMMOPG0JElFO3QSC0
ykeE6DI7OPUxdHnu/RPx8Tkl2vOicCKT3fLCLk4by8q7WUl9ZFtDWJ3QCiK/0K+TPEGfMAnbQd0K
X/ER/qb3l5yPgWX8VLW0WuPQrtNYS0p9/mqQ3bof2fIMOnfgRkO8wxOnK+cfWmv49p1ojSG8H/x5
8r+b/digLKXq7WCeKkpkxnl8LbzoYB+lxJxN73NxxquxE04RAB9oj4i9/THDrc82VmigNPL2fjpu
rcqbZrIIfTqpoEIXd7F9zdzw2R0+7kOhPbYWOqZOql0KfB4RvABcDc/UzJBrfnvV5UvDqrwyKOFC
5ZZCMYvMLXMGKPRW6CPcLyXEwgSKhWEVPpKibn2i7nlxhbDUmHLyukAckxP34+0ZAOtM9SRloOhb
6VjCZ0FQYN9Oee+cIaBh6udtN4yQ9N6+xOMuATeW1BTUAzKjENXEi9YMlZZjZE1gBZBKZws8Z5Pc
ZH5cAbF2/eajNmFY3NK058z6+1T7N8KRXBZhCjlo1Ul8lrCOWSfRKHRhsqw6z9VKM4fxsnOcsvMi
rRDf317tOAOXFynwAgVCIgG4nHeLe2u3id7Psx0HmGUk3b6uS3vnd4axU/zUvWlsXUVlxJjRhR3H
E1sIMP3yHZF9ScwnUFiioAX+f/xgfT+p9Kgy2D+NP5Z5sEpc0eR3TZ3PydeU5nTjoqnP59455mxT
yCcB800oikoKQD8p8R7zkZ5vLVy+igSEDRjcuKc87w2Ud9W8AyhbjYolJRQAvcVoGnZzMd8ORTMW
O58HnN0Wc163W2vQJiAc6AJV013ZqvhV6r6lWLez30fzLyOqSnPYq42VSG7OYKvzYxX1Sv8zUKs5
QOdz6B0sWCYnTi7FEOkCv3dVq25zN7PGVaAHBeK7Q2oE9nmiQvCBPacNDhryA3B53E0KepsjEv71
tA3mSJ+7VaflEQLGSkFZeHBFkAkszWLbTR/DOTUiHFyCWRvXpR0iRxgb8zh/7hw9An3cmzmleVIG
lkDGvAsV51Cm6YBeVqAa4VWNAFCM7VSRiT0/I3DnbaiMhd+vElaOv6V52PoXZNYYYiGR5xI6GtVS
nOIqtGMnzg7sXBuZ8XI0R3fdzj06TfCdFQVR587WfXOTVno2GjfIaVaT+JUbVj7U+6rMUiVaFwYK
ufomV0QV2qvO8CeB0sXUIw8eRJni/HSVzO0eYTgmjGksaG6BNxahXX5TzBL4LgpuyDFExtiE7cbV
BqX5SWZjt8g3zGH803XTND9TDJ+cxMtxu9IvlDEvLaQRgzlErURTx2GTiDbGdE4MTVes9NjJU5RJ
Zm2Ao6AVw5neWZm7H4IhA90QlC3Gb3mvKFeWOgWcPgpcpwb31mjKb8hdyl9ZXDruXVArAyKmXWlq
yedG2Di0xogL9uhzJ+OkXpIVRjqSDpQ75/04NcXW6PTJYeNakXnmtIg/oaydm8H4OJX1uA9c20+2
ZSEmPpeWpKghllmMD0xo5/VDpGa4ABQtzpUK2VHQWfM3J1f8kQyTR4YjReoUItkNWmPk7UVT6aFm
7co80gD8uAPm65PnBBC6ZqVF+AlJgPl8sJze2I1NlqSHoeRcGVH+baPOCc6cQDHtamPHrogfAEJn
3ccZLb2pW1V1rIYHhnlKyNZ1tGzcJrqRlvCpVRWqI2XsYFSfKOSEelb0QW9lXo/MwlxABk/NAhlt
kdOo9bqhtSyw80o2oMIxifgAyrWkB1qWFsYao5Ko+o1jTdxZryirWXzT60DDj8GqcMkUvtaCFgjq
RD/TE5OEVB1wIvtj1EFSbs2qqLqrUmeKezFPjjZdWllHs0GLDIW5aqIPlb1HJaEfL6bC1sKdM9ha
cKmZThB9tNMoSLrLPs5Kp0HGOyzaacXmEOOhjNTWd76lNUzWRz9qEwQTZ4bLI21DpoQ43Dij74aP
TS+iaI+qUDl0Zxk4FuvQ41RqBFtnzNtav66nVPFrT81au7gtHGdslHXaGEQKWmiaSL9Mw6DThVIy
B3H8WdHUj5ndqd25rWY4qSi10fqXih+2d2IchPg+taadnjoQj8M1FRQzI4It9QtDXPLERXrm52aY
KA6iIxWeuKsiR1mgyQoMKO0KNuVov88iV64HJF52paTSIWyzRQoVIx+pdf3kbhN/CPcMjZt9YSMZ
6BgE6XnGAe89Z+HTejIll2RwORkQizay4lt93w6Oi5Y6hlvsxnE7hv28Eq3fXDido+FB4jtrxTKK
EzncoiZ4WhqSqDRSJHjqUNCOT8KuIK9I9ZkCrQub8CwhVIyraUz9c1UNq080EqZDitovMqg1/spB
nA3ZNq5iFBmtItdOQI9e5K4klfSlAFJZFljaJctMCwwlcobY/xVOGDDFnaYfTDs6RbU73k6kHgz/
VBMhPho9Nq1AmWI+6y35Sgd3eUzrXwkHbukNpaI28J/JK5FLcOp86+IddlJXd5lySDIQDWLab7as
wxbP2GKaWBZ26/+qeMt63AnyPNnVuhqPW2r0AcRIlCA9jbbHTH3qT+3B8WN1+vz2Tnt56XICBRmJ
8Rfp5VJVbTStyneMUCY+oU9BtivHAP02jGsco76sqA+DzINTZ1Tv3OIW/Gg0n2wiFwRC2CrH9xxV
wUnXKzjiBpPX2PPDcWp3jt5pdznRMdwVWB55M1oXUqMaPbMTmfxx1SC3OTxBqbaLDjNjVss4Xl7R
A6sTZmRvJzTn9qmhV2eBPoRXfk6idCJ9f2UtGjsMSWQfB7Lq4kmnejsbMWXqlhzbvUCrKPVGYBg3
pRWPm7cf58ulQEfJ7cRelmoji7uadmo/TKYkPIWBzYhwjNPzoFBoQqpGW57gWh6XJU+hggOWfihN
K2y+1EXlNSHKS7c8CHZNXDuHuE5cLBdxuNDLDncGJ1ctD8C2cSIkvLIq+AU5K4UpABt48eQCpyH5
NYSCSGza3ha6Phwsa+rWOkoQ9/A7k5Wm9HiEvH1jF8MJLhYkrA2KAZC1dFZZsiCc3CYN0V00fuw5
UaFR9QOJPSCr1NO1zNq6aqBg+abNRTdv0rTMcAueVBvXVrWOg1PqhC+eM60RsJhSY44y9MXMOuh6
Pygtsqou1pRhVXbgmj72HQ7b6FxG7Xtv+VOgouDFPNnhSS+O27gOtRaQRLVznLpnzASSdQWEYFiJ
KcnWjp01Pzorcn6zYCGnvs7IPo5N3HIYIBSgRCXOImqzxbKirxhsVX6zG5IRjRxDH+7UvBkAunad
gnKvhrvM20/5uP30tCLTBYkQpdgmGC52tJpoitGR/u2CQdvodRZc50ps73K9LT+xqT/rIs7vsjYY
LwLSudu3F5eX80+fRi6OuSeUHokaJjgtBW+Ze6ppZfntbiooOpNUo10UFc1DKpDaHPJG2w5Kia9S
nIwnnu8CACOXRoGBE5ZUinYXbIbjaMgMSAnCfux3fRfMu8jB/MUdM/d7PffjYYrw3JyHNlm5Whlt
0r4b9lZiWbsE3CWzTCwl9K7v152vg6N9+5682OdsI9Q+eZQGrTjLXITOorQ4HNp62inV2K9csyt3
SjN/7TOUR95e6cXdZyVQwVjH0ryHrrMIK2ZUZV3RzNMujZBbGnNdPZtDRNKS2FS+tErYXKCRb3mK
HbSnVMhfu0gp0k1rnsWR5Dm++4UI8lrM7rSjq0aOZ/YtWJA0+Opyb3+8fZVLejw63VI7lVGW5OoA
gl48aaE0owQtaTvuAJjAFKMJta0x5mPsd6hSq1kVOiRA3amCq9GdtF3bxBZg1Fq9L+fJ2s5p9Ulk
erkKKNRwzdOyyyxJwp9w7k9FneMnIi1uDY5ophTI79E/ecIgPMvK2iyrWMiJ12YEdOwsVUYx/6Eo
qUIACPzk2i7t5i7rVaswV+40qO/aEIR6KJEAoiQejOYpYej4qSSDM/apbc7Qqu3+kCtlfmtW/Vcw
WP2ODkK6asLBPcuVqN2+/YyOD7jfCwN4Q+sINjrKo8cLm1kzJtYYovkrtPxHqiRDtg7tWoURbtgl
0nTC6j9GjIse3173ONzKdWVBBbLahVvF1pDB8dn91vSkCOx6gi8cOfqOpru+zotRx4gcWTuAUOnh
/2E9njEvNsUVXb/j9bBHHmn20Eo3fab79uwMl0rMFKee42+hNqonwutrl6fLLrirMfoiTTpeTjHK
OgVhpm4tUbjXOcK75qoNO5PZbVHSdoMzeiJneHVF2rVoAQFpI44dr1i0hhvB0FK3g4B2pbqVvpto
G24AlsVeNorihCWT3JH/HCB/PkCeG0LCcHNQcpWf59kDTAV6IGOpc0OF1CYNUZsb+Jt1b02n3J9e
WwrKvc5ipELO05Tx2VIYvpA+6/68BZ4ebpppUhi/w0jdJP7oK+86BP68LqIjXDHCl2RLH18XsJ5g
Ek6kbeMBm9HGDJ0Lq6rRnaRbd/f2nnx5XbIRzKtHXstBaC/2ZDZY1jzEprrVe9feuKGLqb3pV49J
U51SUHn5mqPpD1eTQl+lBFvmGq1rZiUQcHWbIGnE4L/DJy2InVU4UO2Dwi82xJdTHhSvXZ8E1fLk
eETaEu/RWeGg9k6rYrAW2a7X+qJ4GAVYngN5UXbqYFtGcDYjyBKDgEKmTkBavHK62yV92Ee4JdpK
V11rhV1NHkJDDtqHY90Y1ToNdTQs6II60wPknxFPmLcf6Ct3mThOR5PrBfS/7Nwgd4aUS4/ktT4r
DeO5bFzlJWJmFY0ANMptayPmOH1XYSQ3rCUrPYIN4Ax80xeDMHtOM90cWLSy8CGXLYBDwGmHBaCt
bSpjMtdZN9XvfvslmQWKDWriDEOk/sDzt5+b24H1Qqs8iq3PvZoOW22SNMrMaa7ff09losT2ZV5i
L8fGShONnaEUqKIbJOM6OJcDdRM5YprMu15Bbc1A3HH99qKv7FxY6Ii7IO3CW7GsbCPwA7E5Nwan
0xSuW6vIVl01J/smrczN20u9jNs8MqCN4DfkQHO5ZyKDRq5iTXiMZZm+CiPFuBrsaLjwRyW8S/Us
ObHeK5fGDiXvs22JDTEXqWdmFb0yYPi61YvAWGtzO96IMPuRVGO7f/vKZOpwfEKQ60twNRcnpbYX
qQWzoyFJumnelujOfcYYG0M0Nc3jEyf7y2XoPNC1Y5IGQBRg+fFWdBHnH+scWcVGDbEQ5ZR3jJVe
6Manty/nZXyhrwKihiSJJhJnw/E6DvR2pYmFtlVTpAtRMHW3M23gH2qIhk3v9yCUTavfxijanziS
Xm4RCdWByqozdKaJtCgUHdFGWTCP2pa6RNv0AoJ/Xhm/pjIcL8PUOtUrfG05WpNMKFGTR6ZjEVBy
CgcNSjsVIAiKNW95mW4Gs9Y83Q26QxVNdrN++9YuV5TtdWn4RVeHFh0Z4fGt9fH8KrjClvmYi660
q/3sdPtstFA+Yw49nLidyzeA1TjX6YyBegEXtSRg5FrW44vu4vej9OqhIincKVnhp16Womf7zrTs
aTFSXRD36PWwQ48vzaRWLcKWxcpOx++7dJFlRrzsbO4DrIHKwjrx0h03FWRrmYsjMEtEGG1mfXEK
OhFUKlQo2s2otSbSFeV027kpMOCpw+GM9Rr477V/0BvL/MyfqneGF7m+RpLG/rHJ7Jd7tUnIndA+
Qf83SMcVDdV4OzHgRRupnk/smhfPEQwG9DoJ/gCQAS7j+NaObu8DgDDKzdBY05c+Tsvwpqy6Jj6D
WZvcvL1FX1sMxggnHi0wXsXF228AWTO0SJAnlXl87jtJjpE7I9LWbcr3Xxf9RtmLMNmcsDUW12X4
nagsUW5mLYT2A+a9Vz3FL2AvFEOV//HuC+Oklm57oGnQXlkEl6SzfJBgvHsBM/UtZZLzManceN2G
ubh/e6llekRXheMA9Az7gmp7iQaM7aZLK99uN5nftmdWYx2oLcTGIr/xuglH47KcT2lhP6kZPz+F
WJTOJYkvLTa2yzK2RI7BhDotmo1duvmNYrJNvNCqMeYZGPD6iaad23rnb4HAYW5Pr27aRKPAThaV
1wwMrmDalxbhKUmdV+4FUjqSoemgD0dgWDxkN2khXzLMx6sp3+bj7KarSqAhGIBd2VtIiGxrxGxP
wd5fLMuPQ3mO/BhsMfpLi3DUxiIwgIqgm9JDfOqZZHuiNo0VoK35oLY1XQetPXFAv3h15JoSZ8iT
oBRYeo76waiMYVIMGzGlya/I6NAHI2E4FKXavHczy6VQi0AVRU5QlymHEXdFaE7RANfAVLw0w4Mu
7tPq8N+kvcey2zzTtX1ErGIOU8WdtZ3DhGXfthlAEszp6L8L+x38FqUSy89fLnviAUSg0eiwei1A
zmIlLlVhxZldsRTJPZeU2UCckPrqv5LSZJ4rmApgoGlszUawrS63uh4O/3pl1Co0C6EMJ0e8GFNO
sjlOKsdjgrqxwuNoiuowJl52IA8gJQWh9li35nz4x3uqFlU9D+4oEKW3qZO/Ps1y2s6qQHnvzcq0
doEzo/QNbOddzNj4Bn4h95B1XfGvXk/5cYWrU9+pdKIW+xmK0TDSjkVhmNvpkFO/4IemvWHm1b9/
H+0cfAKXQGHtF5cAWuSW8T+KuoM5Wb+A96OokFpIf45l0n6Utj4eQxLUn7d39co1eANEgjxThbaL
HmSsx0hmM8KZOP0fq5PGUweKhTKbPb37X1ZS87cebxXfeL6Vdl5Q4HYsLlyiR3ezq+FagibY5XTS
V8KbZVCMS+Wj/r+lFlvphbEW2ox8731flE+pJ5CR68uw2bqCCbR0CuNXrY+Y4K7lsBLpLGB0hDpq
bUDqYCSp2l/McNapz0hENw9MEyHEqhMX3weQwr1m3jgCL85FL5nibJz30nUhiXQRoXrV+3A86U3d
PFam9tnMmuiuT6a8RDSFVjg5LTqDtw/jip+g5857x0MOl8Ty2EOyyMCm3Lg32vaPUWTTxx4BtxU3
oV6LhTOihksaBIgD7oclFfiMIBr1G0686T3xUOKFD34dWk9+H1t7Y5yMlZrDRZTJ1tMggRNHJQno
N51bGNgqlKKynvUq2zw0La1tq7OTAy0AY6cEs1DvGVGHGUD+Z+VYHG/v6ZVXjOVJY9UMLwe/WL6D
uL4LExBtlTtmz0Zl9Pqxcf3x2ZPwR6AhkHWn1mkde0VA7eo2k2GCoVB9syV0YzayYex1LC6zsm5H
aus/Nq1n7tw8q3e98Ne6AldMHNI9KKvUc22RFy2uV98AbZxdo9+XVZVBA9246W9Kns5HxiIQaO+z
2j6g7uX+6tOh35V1ElU7Tber33IyBEypcYlKUA9H2L7Xx0RuAErLXeSP/o/bB3Lp2zAGkkVqUJwH
+JmFPcg+pyjd93uzJzEtZ1EaezJGCX0/dZZwJRa/PAYVT9BEpCKEfvHbXOxf7xOXzXJLcG57S+j9
BvzK/I1BDZxM2MZ8rWb8sz8lqKBZ6anAlZbFItFAFnFG6cHv93TyTNh4KMmNv7N2nrWtzwnJf19O
EQOopYgPQWSdb2Zr01VHH7zbN+hrH2c6bF/0CLx1aEZpur19cJfeCVoSCgvki3wgVna+FiC6yYdR
eoJPsmt+mz0KV5nwhi+3V7kMwgld/l5msYONPdSDm8zTvgcPtWu8Nv5q1HpakdyY5p/Kajzt2bCk
AaxZ67svIEStXQEGdy9FYx11G53mKmnCNTW4C7MlzmFuWu01ZXFKo+dfn5HmWZIo4WCETQznElmB
jFGfm0g497e34MJmKe/DKkK+Snka0YaFy4qqaA6FqJ2DTPruFWyZvY9y4F/6hMTsZhLduPI8XllQ
8QPRgoVOgKlk9e1/XZJ4EF0bQ/hw8BuneNI5/M+Wz2yPH8TOc9x52rjy0F28CcRvdNb4h2qcwc6e
L0gCl7XFlJqHEdaYk5lE7nvdEtafyGYaZZODD6U4p9NGeYi6QM/vmkRbS6ouohG1umL7oyGlGrkL
MyPUC6xM9OYhKuLqW0Ez80WnRvBVb1o5bcWYRrum012GNcxqxcQvTYm9hCP1beKOi7SIuVAw7uzQ
ncwDrRU12wQ7/t6xnO4+yic7WDGmi/eP73SodyqiE0Wct7Db0vIyx55L89CPWrFLACG/Z0f/5BOM
1A7jdXfZYPz7XaFzgL9FxZc3F9Dm4niDXiNjYG8dZxDPYtKaYVdljcf022xOa/qrV4wJOCgCDG8d
1IsC/GgFGtOprXUgiU12tjnBYVD5cDYaVvnBKof6oEcie+4ZYEMdz5S/b9/WC7eIoYBJZRSL3gZB
2+LyROkczl2ZoV3qivwh7Lzwfg7SduUYFzAvtpEQAmPlGOkXAWxbOAXIXO0cGi/7oI16+KUai+Ee
wdHwa5NnyNi0HTPRDIA1WbzPZmcstxKOwe9Unz175Zdc+V44RRVHJo6QnGHxQyC9cZqSHtlhFJHz
uQJ1dt9nMK7f3tVLl6QAR3gHRliIFZbvtgvfSluQlx2yOvljmwwZbfSAkwU5nj+FPgj52+td+Sre
UNJFNXlO5Lm4JpZwo57cBFE2ffgvRhpm52j+Wv9GmcJZ6M3BERIw0Y7zIxZduL1G48WY28Y+2JMT
bSXa5NBbFc1dYLbiePt7LvaPQgOTuYquRkFo3/hd/nLpbVGT2DGveEgGMNsQXgARcgu/eDUa+S5M
Rb+7vd7Fp7EeRokcpcUzQrPo/MoT2SatN7f0HcY4/KQr4gfg//C+2nVthSuHdeHTWMyDiweCSTX3
tmy5aZDEyiZNjcNkFtOHOWibT3k2A0+25viB5IyGPLRIK+HPlUVVCZmZe+I7hIEWFpJ3Ws1EA18I
yLN8KvtAf3Sl5xxxryiXBs20ax1GY29v6+KVUjRw3Hk4hGj8U4hbiqH5A/AWUdbB8yTi6oOduowR
CA099iqI5gLRKz2q70IvN4ttnbTuWnVncapqeQJkRUIBmoIugbKyv6xIbyY/6sIyfM5cTUIHQ/Fz
2PbSz1+jEd6Sf/5YCHchtEcwi9sBedb5ahW60EbBOOtzKRPIYTp8mUe/8RBoaXLn+ELeM7rk7epM
1Gs4Q/Xk/nUz+VDcK4EIw+HqYi7LIG43NVEXz+az20bpYz1WSnGaUaU2JWCC8AmkU1m25nNb6dYd
qJV2MzQpsli3T3txafkV2LL6AyaHJt6yIVLEemp3aW8/hTSdTlTA03dh4tT7UBCSmEiqGisLLmya
UiQFJsVYxlgjwcESO0xvy+vl1CbPARQRv5lT+jaQYN6LEXx/jqI6VCOpvxJsXtgU4R5yS2Sq4B4U
ccX5KSetD6SzCdNn5MiSxwgGvZ9o4HxPgiD/txScr6OGrD6M95mtfZOY/8t6Jyu09XrQxfMsZFrD
xB2WFZrKw+RunCTqvk+6onK+fYTXvo6ZAd5oEjLCH/X/f63ZlX3DpFMonpHRLO7nqNMObTZIWG74
7I//w1pcGDUigjDREu7Qx37TxKkrnscQGWc/MowfljYUP60iQaHy39eyCTIsImYqaUtHJFk9j2xD
cDfLYM+AjbULfb27B+WdruBFLm4Bx6ZKddC1E9RcfBacnyA7wjzD6ZTK7Dv9mTZhenTSIkLSKjLa
NSGBy2vAingc1gScRsv+/NAsK408UkYB22CWfkYYxf/sh34TbhIdQFBcyXlgALP0ppUnZRnUvVko
VxCEBekQDfuFfyWbzjLqlZxg0Mc/CkfYe2KpYlOBt2oP5TR5310tMJC+SYGYFpU3fkZ7K1w520UA
/X+/wqEATE2XluzS+XWZ4/TTnLDhnT6+6uy8E1e/RET96r72ZY2yK4Miu5kp5K2pV2vQr4vzfivJ
kqXYikzkous2e2Og+dkwITGbyf6xFaCu9lVnp5WzmSw9i/D4vcNU2W2LfptjOvP5iicM10ArQQXu
y5CvhUHCrsukPnkiqXx3U1Sa+GBZ1cRQJyi+Hu3mFPU0GBW9yXhvZNQcHmUIUcDW1XLX2E6hn/7S
RSoprsE/HTgbNcU9PHi5k01PXphAEUW5t/u58ruVgzz/3Yx50DFnBIGLTzni3FoHrxSR1TOsmRig
NyXy3FtYQyhgy7iwGJZtAMR7jRZChGRoHxIoT9AbNcsWcXi9YujTljFCvG20YkULrD7mixGrXhr8
KpjRRWFvdtoglFrfv1Al78jfiyyLt1mruaeIXgllRbutP0VWHDfM1Y5hdWgZFGl2Y1Mj9WQkZTm+
E46mfmFiBunJGFPNWPGYF5YOvAjHDD6MqopCbZ5vXSI7W+oMNr/ozLiBaLRM7aB3TvoCtDm0djId
CM6DsPPLo+uHdXNEwVOukalceBtazDyBLlUkMOT68kf4DPRWaF62L24O6rBD4+Onk1Y65CFBYXyc
JLF5YXvzl9tmc/npjMiAGQPVTL2D7ur5p7dOV9c9WPgXWUMqPFYwP7tTOrqbdhQbLzG3iPWlO20q
/XclufuKT7+yOoOEFCKoMxHcLFnMZOgOY6cH3Qt6D9knB56S7kCdcTCPCaWL6IcCvrwyFwCB3tAj
xLdNq4kO8+0tuHA0xLI0szyVTGOmujqYv95mGSmCUSNoX0zNDQ++BoEoZjz98hsj3NLjqb/983pK
uRFAFqkljY+Fd6+9bs5o9kBfHEqdGX0kUJJtUIjy1cgz+ZvRyXIt7VtWT7mEgJ7JnFUWSxi5jD9g
V5BdNHbFKSLM9TeTDKdIgxWBiowGpVA4QctpxTXXrsxtiCugfugOhL41zN+dYzqfHTMye9RLOyuZ
QPRXsb420KJCoDP/BVMI6C0SU0RJyIcXljjJIQ7MakhOZjPl+cvYQBkAgX0XfgajPa01cC8tj6SN
XeZhwf7AFp8fOsunzggTyynwCkXfCgMB/zpforSoP1St/42BT2tjxb0LUUqi6yvx4NvE9+JraQaQ
uXHt1PCC2o2/jK6GgoohxCE+SStJT6IfLUQy4axIXkc3rMLneLSn7nMM5K3YeZ1Amz7uBVp1Fc79
W1OLKbyjGu9/xqHV0babwyACn0U6dsj0nAwEiDt9tN4vU3dTjmlpbhxPmuPRF6Z85dsLolD0aw24
BqRlvxTY+bPwpvQdjH6asUGyonjX+rBWHyuQwQiwjMk87ppKFMU+lFaWR5vSarp4l5WG88VtQu1D
KiHBeMccZ/szrLJk/uhaqWFTYwiwnNlwZvxIJcyPmeaFn5mjDqwHd0Z0aO9lXpj9jrquQVbBmEoL
smcdpgAqsbWFQowdoc8z0xd6yFsbnLAQKvHRJrcqD9OYO+NDWda99wDnTPEyWvQ8kNbw5uZeKxjE
ve9TVIZOmJA0DmM/W/lmkAHskJ4WNd77bNDLeI1E/Yp1ka4y8qjKVOrhOz9dHpOijos0OTltOzxM
tRw/mlMOItcXHbfPbqrfmqicaZfWRsK8cpx5//yk0eCiTEYKxy/QlwhFXegdt5soph6t7j3wpfhj
HOftDvbRDLL6rGi2CW2+FzspwwPTGWvq4Jc7oKSF8KnUmWlYLIvZWe3NrpeZ4UvoxElN4SWYoUXz
B0fNaom5hlCmnl37Kxya1TM0mm62Cxp/FivbsFBfUdGH6oBRv4MFgbbickAiQ15sloGZnJICsp6N
HwJo+ODXVvM0MGvib8CG5E+8y97XYm61h6KQ2Vcx+hG0zjz+7pcsLcv0oxHm0v3G/K5nPqZZo4EM
+tc3AQQCf8hwdKBA5sIdNVU1k1/0zBz0IQZjpqjMxTlP00aLezw1z5b87/aSb4HsuQtiRpieGhOy
PAwXayZ5X4Bv7YtT38Dgstf0ofiY+E1R7+nFwiuexU6hZjqNJkk/zXFg5WDnteF5MFKYhzaaFQnn
2+3f9Pbgn/0mFSayByBOKDJRODy/OM5cuKY25MZrLesseCnDuGtfJ5J48ynSU/oFfQOP5wZMXRC/
m5zR0Z49CLS6TatLWkRmncbZR7s15bDV295It2altWLf11MhPpfBOJTHNp+GgO53N0V7OeXTS21M
+vh+6mYIWMrQivSVIOetBLj4KGAbCmGqZJopJ51/lFV10KgVtkXPzgYiN0Xzfz50wNYHOH+io9WC
lfyCBgf3MoiHJHgIcqTV7+22a79YbiWzXWyEyZNrZ7b9pc7i6skbKFcclTKE9mQUAqnnAA6c6X1O
c0Xb1oWXf8lCM+lXSjQLhWcuEwVqCrmKeRy9iwssQeyiyu7BiAb8xWtMOKcsOe5cXcrofT80XkKL
DvT1XZ44wxb+9w4m9mwKP8wRkEEmrRgE3rmj266hXS98Db+FaWBKvhTRFebsfH+TOO2ZDOjHU5FD
QXOnxVb0MieVfAjBuG1FkeXfqhAiqg37M34EtJms5DjqAM8OmB/A2g69HmTsLpxMH6bSHLxgPNmd
OdWbFvzHr9ytE2c7GJH8oLfxsLt9US5LBLSV3mAd1MuI3pc9AysOCBsdoZ/0PLF+6kP/MM1RetBt
AWaKtDzYjL4I4UDzQvnakOg+UzrJDiu/4iJnUb/CVYBMKnckzYudH0ezslqSkpMw59TcdFVltzut
GM0HDTRqtO21whjv9d6sdtKZ+uIRbHCazBsYgy3GqHDOxpdRg23i2XHb3t5pQ5NAShhk6bAZnAY2
AmcynJUe0qXj41dTR2UUg4wZB7iIvYwmpKPbT5RSm1KUuwzVLd6PfN7Lzpxfwnb+z+NHip3e195e
azT421IU6jSpYHC3d/DScoC0MvpI1A2byQXa1E7sqCuF2sDS9g5x6v+yZWt+1IMiehFZg7rT7fUu
GgdAaEG90GZy6BhS2Tm/KjOyY6PJ8NoJd17/MeNmfi0b3z76iRl9iLsZ6uYx4H54Xe18vb30FVuh
kkPLCa4AqmpvFv1XxEvJvqaM3bunuenbz30ommQ7RZHh7cPE0F6tJvuTyKD7fHvVKxvMkDpNYJiq
CYWWGWbqGWNQNo538v08RxggicWh99z5W86g+HNXJX9ur3eRxVA+UGy6sC4xvYdXON/gxuvrZkBL
6TTPDp6wMsePXVt3YIgLc8UHXLq986XM86XoK9dwy6XOyS3yMNn6cV3Jre7IdhdX8XAIGcc/CmTv
96M1pqfUctbIDi6DK7BalAmp2wMxUhDK818QyUzkaRjop9GuGMe387Js7uqwnsWmC6r6zi8SSMjd
1M//K9pBOsQMljHfZ21lv/R0jn5ac5++q6Bu6LaaZiSHQsTTWvfk0u4YKFEqf7hmYNBLYJnWG+VI
EGqeSm1od74+djvdrYePA4RG3bOpzdkR4nJT/muXAWUooAdUEaEFAcyhynV/mTuoobFOidDRHkd8
NvS9kgF823snqbTeUWiI7m8b3oL0Wz3OEEJRSlSejULWMoQMmHJE+Kj3ThN+1TgKwgpk2UXmGptS
jzLvIUbHoGMD3BF1u8GdDm3UBBovMi3abW9VyHRByhf2R7gyjBNZ1Dg8WXOnNaDubf13CdUvlA9t
0d51hj6F28hDOXlT+aPHbGMIEdSOibkMWQCSaefYtUY/fjUT0RvUkWxfAKctJtRkQ28GQ2Nqjnjn
dI59DGu/i78WujZ8oCBYF98nozE/29as4Rno4/ibPimH+7jtp/ChBpb8NWeE5R06z134NJAmy02t
0XVUpM2t8/v2rl5eZwjjIWmlPEjjAcrh81N0GkivZW14p5Z+WbwLcyfU9gWcSXQ9OwhEVp6DBd3F
/x0isQxlEKrQ9MsXN6qFP4yheN05GRCbyC3QMqI/QWtiUzNDcPQqr5mPxpSgWkX638u91eOu78tU
andx4pnt90HmhCA0uvNio3q/u64y4X9OgjGeD7UnDMp6cM+NK87o2i8nuDU9CHBUPLIkV8rLuhij
QbSoAEQePzQ34505N/bJo2LqfIzsDin5DLrhP7noxF7QvvJfjaoFuuYWsWXsk6mGTwzgcb/V9E72
TLJnptf90AIJNZEJ1eQHdhzazZUn8dKN0lqmSE2rF/m4iwZ+JJLOrXqCWq7EvA0TGW/0wrMeGgkO
ow60YFeM1feg18WBN+SfW61kpRgXoCiGCYmt1fv1l5toZninxNC1p4mX850RhPF3OXnefkgS+8hs
Tf25bvp+jS/6MgygUUBtgFyTF5lLdL6q1mba3HuePMGIDfOwbuXhzit9664cm3AHhRxEMrjH/C6P
JJIlt+/U5ZOsBnkYbkW0ScXsi8WlLZ3Ed7L6lBeZeadXo0y2uh8St1KG/FpEuvhxe8ErLwAU8jxS
AFQB8yxNEwUn6eZT2p8kMNF+N4ZyNO7zLo92SRkP27gvmeKi1f3p9rJXNpm6B9Rb0KjhQJYEHq2o
5tmPu+HkkyhlX/kBebbxUIPtdkPUlM2vmrqL81zMTiE/eBDmrfiuq+srkiAlUUWGpHzbX6bV1RoE
sobsTr5mIrNYJ4ob15oS5zgFdZhhce7EVODU+JCEaY6+1vm5tu0KosIJ08rk9T1f3xqsHPyb6E+p
KYxqA3Ms0jG234fvrAKGKOiJNKrfo5asFDau2JcKMqki4IzgiFn4bBpdQV9OAd89V8O9OSCUtokh
3f9phpD8xkMYrIUYV5wfcxNAClTPlGd4OclVMKpSYb3DafS9ZHwoRqv4g4/PrJ3wXNEoHRzBfDwt
xKORBeF/Q+312q6GIyrcmlrv2o/WYArtqBW1JvdT5IqS+pgHnM12KdwfW9tPP9U5zIP72zb6FhWc
p678ciCnmCkZyAXodDBTU8qpQM7FSIZ35lTxm8smi+jlw47+NEYifY0jytPb2fbzeK+5BLi7GbrP
+rGJYwYC0tiQEOeNuiZ2VTvqQJEDesLbxK/K4K6EWK7ZDF5dWo+FIU3xtexcMWxlNnp/dJBhXxQs
MXpIqEMHR0sOUmyGGdLnlZf10ihg04C2h9eJ0Skg/+fGOGaeUVqe1p4w1fSu5lH6FJF9Puepmey4
Ff1KOHbZ9qSMxeWjjwcEg9d84eVaIxNaoNf9yfArkc2bDp0lWsFu1TBv4Hd5d48btMWWmY/Z/h53
yfDIXYqRTwN5nO7MwoH+GpYv64spjS55Z7iz+/P24V/uiaNo1FSljeofE3Pne6LlZpqOjT2fzCA2
oBGO7Hhjh0HyoKaiDyLV4QK+veKlS2BFNXlBpguWY1kJq8cymAdtmE+tXSMAZmfmA6OdH0O/xEFJ
vdP/K/BEx9uLXvtMsj8iblXvJCI//0zp97lft61+kqacdrCWKm2NOv7qZ/rdMHr1x9vLKbd6fqOo
y/y13ML9DDQoQxdGgFM/oSwA2Lv9bsXO1zydzE+3V7qMXEASgTGmckAZAxTi+Yeh7DgaWV3qpzKf
moPXDxAMU3tysp9N4xEPC7MZ6WpZdgPZ0SxgmkxGMQZrqP0rH0xerdh/KSyooZrzn9EleeBNCGef
PIj95w29ehMcYKTvm2hcGwS+cpYqEse1A83D5arf8tebZsd+JYtBkp6gc30EUjHZaKkpTvuaWXBy
ntw43N7kayvygDJwqRo5JAHnK8ZhbRfgX4yTgdzJe8YT0eIb7THbRnkX7eahWYtWrmynKk0RIVFD
IChdOI46aowGuJZ5YqR+nPd27vT+q57ZwbQB0xauDaQpx7cwV8YcCI1Ikem8LjvDoo7NoK8D4yQZ
E/uZa1aQHpklrs2VKvhlNKLQhHQ3CERUhrO4hWjnzICGhHlCjK3bGo1NIyhzhkOuJ+WWrEq/Bxyd
MgfXUkf+5yPkhpBQMWcKoGtJB9pHljVWlGZPIqvEAwRP4b0FfcC+g0JxVyAbswYbVd+y3FPolJgV
IYjBWBdHmFQUF31aqqeogtFojNPxKIOmeyqyKH4ywhQdTE2Y79q4RDQyrIItQnjTPoPAM1359CsO
F5g3uGgFbkGrTrmQv+4LSXZVWOlgnHiSsw8zbPi/CqL/Oxu3C82/kdvzztBMX1t5/q4ZMXBANVtH
NHRRZ+yGckr0qjJOdH2tYzD4fbLRlAdyUZL5eft4r64FqQZLYVe0XM+/kQKULST/f3Jk1X+vUq3+
YECJtqHyAJz+f1hL4SjIdS3oWBZhhNTSKDZHvqu08vEXpLZ9Ab++2ds/ZAfF1sqduXZ60E4wSK/Y
JUF6n3+ZkdrBDIuOfkpbN7izJyveQ+jaHIJGn7/R7J83VT0nn/79E0GIgAd6M+Fl4UqWNnS19Wyc
Essl7IiE/pCbVZZvabzQQf0fFgM7TJJC24SZxfMvbBu/nEIaHScpkPF61OGd2yM23myiRMucle28
4sqpzCiKXrJOPNBiO+Xgd8MgUly566TBToRhrpNoB+b3qhq0XdcnfbxiL9dOUI3qE2NDKEF94fz7
5jiPball1snT/Ar9PUQ8NtKDI9RI6eoateUdMOk1FvorNwIYGZUrHkhaC8uG2OTV3dDNNv4nKc1v
PNuZ8YNaSnPHI2fb724f4ZVdhYiXxxjWJQjPlhPNPtlBANMq9dWkRv2i6H+XzeDs2owKOfYprGnF
Zq7sqWL+VQEkNMDmkhPQ84tyTKhpnRi40Lv/+qYPhjtqkE53xKZDyt+mbEzGLqJofrn9rdeWJvbw
bFCWDLAtU/okc9LOtVPrpHla+Qp6KxdHz5py/whoTXwnQxqKLXqH/0vc4zKXqKYxuZUXY+NuBNdL
jA8/zZordnXj5d3eSObweY786qR3max3tz/1mg0R1JG66GQGIDnOLTdSZJNWY5knysbaa2J5ober
ZJ8K+B/nXKxs7JWenMv4DNVcNa9M6XzhWEej1CkW6vnrXJMN+jHqPzsvbykbFNr8QICWIOIpis3Q
5i0qNV6UvMSlFj1QTzHe3/7yS7CcohwGfsRf/mEY4fzTfbiMRWOk2SsDqJy17FsLjeJiTN7DDTA+
8qq09006lc/d5A7h1nPGfueWY/0L3CQ161Qx/vq+m670LS8jKGrMFDYU3zVgvmVryagBw3lOW7+G
zIKITRKWhBWAtZ5AAFEPNgftgwBbtUmmaspX/NibbzwPaTA+slk18sOtW7L+gGITcdLYLUZf/jZQ
e9+aseM8Ia3uHWND5O+ZLOv3rZnYG7eL6ofBSfsVR3N5+Xzo3YD/Ex3z7zJ5pDRej2bhj68ENGm3
RZ8tvBspj7xrDTcNNr6ZW5um0s21GOrSwWGPFGeBM9HiYvrg3BwKCBD6NCiH1ym0+t+zH7T3zAQ1
2ifg+zzBKE540T+/VCBMqV4RlOtKSWSxpD3ldZS3sX/KIwPBVmGam6ZNJePAuf8+n6vwx22Tv7zs
Ko1kWBU6Pt6At9v5V5gYzwny2J3unciT5e++7x3qo274ZdDD8cPtpS5vF+QXAHyIn3QWumDpsfOI
x7YQ9YvT5fN9Z4/Ffce4qNgHQx4+2Fk4nPq40/dxK6x6Ww2R+cmx2lhucsdIvsbWJP9LhCHbFQu/
yIPQTwR7atG1BeMCcO38lM06rFogL/VL3pnV7zHQR2ad6GXIu9vff2FNDMgqZjZFy0Z8vEQbt0FS
2EbYTS9MdfjDEbVtbozdkqI7TVT8jmbXPfz/W3ERg4Sp29pTOU4vHZMazVbz7ewuhBX+KQEPc0wS
83h7vaUxcT9VBwiAAaByrFj9/1/GVLmNxlBTkj+XhS3ueZatZ2mFJyMW/zwa+LYUdPuKVoPa3rJ7
klX5BD9hnj8nXkiPy84RxfLDTH4FRBtvHL91fxhSFgzuo8yzcmeW7kitTesEngAK3IoS/Pwzu8YZ
zaHzs+dxpCeVIIXAGGDuQzfZGSUEcL71u2hz/9vtzV06Yoo9XBwbehIeKXZ3WfRptTLw5oIhV0PU
0asBPH1rJ1a946Yl1GI1fS/zedz0hi0PnS6dh7rw10gSFif89hvAtxJaGmowyF7cFb0YIk1zS6Z6
89jZV3rfw3KNnnYWh2sDZotr+bYUtR41G0h4QJJwvstlp5lhjVrZwQwD8TyMU/RIRrlWIVic5f+t
4pEp45AUZtU6X0Ubg8J3G4b1KxnbhzgJ061AReSg6Yn9GLm5/YiE1xrV87VdBPAOThbiXsrvi5DH
7TzgOD4nOXLS2y4rsgcYyhMgT+i43baahdN5+z6qO3QaKQMAUlss5ZPoUH+wMBokmXYVoH+AYWlD
/6tKnrTIXCM/vraf8AAAeQTxw0DB4tSsEI0xhsqMQ60qPmbLsFhWIFaPMEqwtei/bWgCpCt+7up+
qvlY1F9A/C5zrdycXMZDAkhnfT3dVK1Amt7Ugr2OfuHKUlf2U5U7yXlsYiIabOf2wkTAaPZUzg5O
poE/KDPILOC2tYNviG3au8jx6pXg78qOqhSLpIc/BOSLFXM3nYcqhK9jiKJxF9XpfIS2xTsiIVk/
mVP8fWLmZOWpurKhmCVrKWwJz+PimsdeNbsdp8zwPlg+t7fTw+D58cZN8+Z420AXsa0yUEX4YqmR
DMYNlzOrpT7apghC/UClrj4Iq5R03SO5s8qsVuqN8wFweLkPw2ENPHrtI/GjtCnhXGJMbfGRdo2Y
PXAKaO2TMN/Vk95uGltCrRP4a2Pz16wGxik1Z0Qbmqmrc6sJOt4jS0DWn5YRjPbVOG/Trs9PwPBQ
ZtbaNXq7a5/GICDgBjVnwprn6wm0eaJuwsFEynDcCfLs0A7zu9ieft0+vqsr0fhUIDAaScuaUcpc
h6eLgo+Kp8L8NUxEj+8MLdaNzWRG89fbq13uI9ETzw8PUID5LSkX5rk2LRHgqMFM6gfNDsQ+gSzo
iN559qBnENHeXu/y61S3CtAzEGOmp/TFPrawSCPoXdiHLtadOxtE1SE25+o7s4Dx+9tLXXne3zpj
cFjQIqOps7jnHUre1HM61NtHr3TarTt4WabKYV5dHRHdTqODmikpXqjQC5Fvkfwpsk1ZWxKiV2aY
V3Fll45HTeUDlKZ1CnpumQyX8PpWUhOwATK/7lQbXkQR/Rxde853QHqjfA+HIvIdXk9Ufn97N64c
tGpNQ+cBvxjjcur//4okHcMrjTHsnUMkELHiCfHNhyI2/cPUyGrrITqzkgRcuqE3DwsYiDSI2Hxx
0gwtDYQgRXDoGikO3dQnX0O/L+5hhdP3aaU1z7kVhpsh7OWKf1+mRXhAwgBKyswy4AKdZSgbe62V
F92Ikkdc6uHGiTh8YNJAj/Ou/DH31vgIXibYJE7hPunjqL+r+lIe5TwOH22vGvc5EzYr1ni5/wAY
GVNTfDvkv0u25R7dXytxGZuCVjh+dMym24upLh5jKeeX0vFXEvxry9FgQ/FJyT5B9HN+3KT8PHMd
bJAa/I8fKhPl6W3q92AhDK+f9xU9sGzl3bm82jBgKUIhF3gQvEEL789h+qWBVOfBEnHRbPJGoq7b
xK6k2gSVykoYthyg4JCRasMhY1lgQy8aQzMQEsoFvKhNk9Q72y/Hjdt05vuxnYudCy5658wCueI8
y3/iPb+ilu5t8xEeXSBMcuXbVdD3V0nn7cfg0UjFKTYAP1M3/6/blQt4+TujNiHazNtj1gaT2KL8
F8uVS3V5rPRmsGr6d6aiVlsE13pj9n0Ww2uWFFP8Mde95NHNjPwxR0Zi42T+z9tO48pnAbhAEEcR
H9JGXTiNRrhFFNvoioiRPUbD23nxY6m/3l7liuGoMobiyQfS4C3BVaXfRuUMjeNBZqn9sR3jLN8E
Yhgeu6LqzM3txS59MDUTXlVuIhBBNvP8pKZKTLT4QpjhgNz8iLXA+UFSHM33EAECz+WdGLVjUqNc
vnJ0V76SigjuUE1MqGrw+cKt4bUqWlMp0dw9MolZ08ZrumrbTJr+6fZHXjET1oKOVY0BE+kuzNE3
IIcabZjMnCnOH2Kc5S61EMNm9ibex/Td/63Gpswf8nI8DcfI5V++6o3vjn4Hmvrgijm8y1I/e/AI
Vu6B69i7/8fZeS3JiXTt+oqIwJtTKNNdVW2klj8h5AZIfJKQwNX/D9onX1dPqGL2ycxESDFQZObK
ZV5jo/m1///4fdTtZICbxc41kICUVvpSLe7BqYW/j2z8U9oyDZJyK8SW1Fe3bpRtcV6db+5rDjeJ
CxCPzR3u9eI55ZI7YR+6B4aEgTx0jQpejGLukeJGw2BvhgMoZlTHXbh83UblDaohAnOKBrDZWDLB
VuZWyHmzn/5AfwAAYOmHOvh1RbHiOSI9vHYOIObEmbde9s2MOHcVLOWNWPtmO/Gorcfmg5AB6Hp9
d+WCyShyuO4Byd3uMevG+Zivc75XAveqCcjmje30JuzwvA1tyHAY8AaORq+/tlekqdGixH1QtsRh
cqgROI7XxVK34LNvviFRgBoJwhDzJ8TirvpOpVuTGU6lfeRoioOaXbHhOe09kfzz33fsm58EMZ24
w0Ih0ID61lXYmZnD+hluP0cHR7MXNo13wp8qv4GWePuUTdiLy5AAQ0f4OsEs1sDG1mfwjlZroKpS
lMK2szidqxl67t9/0NtPR1ikCsecld4dVNPXawQEwlVzq8Ij6gflT5RF/bu0WbqdVcJ9vfGsN/uP
PvJG0aPpQu31RrUMvKH0WqcPj0Xp0n80pdqlvuFcUkedK9NIbwzQ3n5FatgNM0StR+Z6vSsmMPWl
L7vw6PrLvEfxbj2nmIDf/f0DRtc3EQIzm6PV5rdItwyI7esvOPkBJjCtaneg+Cw/dixZNfIej9vR
30WoDGRTPI2YDTxwQvikNpZe6RGF3Nw5YUvlV7GKSjviDhmCKtayqVRSlRCj4wy9B3mwMGH61o9e
/TvvMvmiuzV8YhzmPHsp4gfkw9XyEfOU8ZyWvv2Cdogy42xsQivB8tkuYi0y76eYVTcmkFjMhzk0
5++5tsN6BwtiOStBL28XIJaEnKy0o/VED4v4V7qouMVNwIQn9gNpvsu0DaklshnlPcIsVtMl7QJn
3sN48n9FzoDDrJ27+YdUVvp7ba85GtkBzZFLNrhpHxN8enWXeip7bIdJq8NYB8Z08L2+AG9jWXV7
CDAq72PQFSLY+9rOrOdQggnXY1s3x5Ee0D5dU8uKJ29e9S8nw0tzl82cxr12nUKPySK9snYTCMFl
tatcMdfdaWw0GBsa/lLFbgnJJz9ajKwdJ1ZhJtNmZ0flWD81AHzzfSYzL/3tuPMo9iQe0k0Ks3Dq
e9XNawidrO4tRAJcQ/Z8QhcIc0w6WvSH2tFRHcVmiGylARYFeNN926h5/l13vdfTfnOiiXA0Lsvn
KQ2cco0BZcjoOCDM7O5u7Eg23P9ecn9EtamWwZczU6HH+XpDorOwWh0U+X2RifYoOvinNaLhVZxn
7noYmefFWbsW+KE27V6qML3x/OtjTkJPArjpLoE/IqvfQs7/JNHTOrQLtrNin/pze1LB8D2FjHzw
Q6M/BHarPtz4udfPo/gncnGpMWOBdHft7OPZaY6hRyBOGej69KAju5aHdYZKsG8b5Od2QE4Kfe/a
ne3dB0Mfqv0wtvZ5Xs0xOgYzqLUjOLtiPUxpb6b7vpcwrOreXZY4G4qw/NYOeZDHwJJm86EdzTJ9
QasD3zynIbV9XAB2nlDVdWBTI/vQc5Td+l1NGj59VllgtXu717ba+QH01dhzyjnYoJnKTLxaW+lT
PbXtsJsyuwHnHWRkQowxGvkVPKcMcOo2GIehv5x/6GwcnJ9KjIwultH1bbxduj9MMDruXvZCNI8R
Nt/OUSszt+6AsZf/WK4ovSY2e0osgPOOiJ51YHfvBzFlX1mp2k+saV0fBIoG00PgGete614VL3qo
S/PMu87Fj9JDufNTJoxsvah1QTs8dfqgxWG7DvDaaEp8Z7GTBm06W8Ogn4u5acLjAkupwl54dh6i
Fn7WL2eNmiP1LILjJVOYyN17SKEasYAhTtvC93DRpF8jpFx2ZSFr+0uvsn7u7nSR591d2FdrcQwE
snZIFWRRoOJC+6t3sqlNjR2AzT57dhZhzi++s1q/FGmddaZpZmXHDpQ1srihXdX7NEKqIXGlH05f
/r4TKd2ujh6TEuZQW1sAkOpG8Hi99Ye80DYhrz1lorb6Ienp5QQHXGQ58LmBKICKPY69PGC47n+o
UCP8J8oIC89dk3K1ly0eMfEgbTgEgDqy8W4NmuIHwMn8MWu5yPf15KZTAs2yc/cFBwJBHmmb2LUq
MW9MwiK3myf2uBZJU5u2jLtltRTrhSLB82RkunuHw45RH7ywTtu9aWqvSBoAkdJMMm2axQWCN3w4
tZgrmFQTxZb50M4u4tRGLYpi3zDPA7g4zG0efnYXoPJfAd2F3hdbVu2PcMidIBldaxzuwyKrMvSU
TGcJMXe27OoxWtIp/A1IIeoIRD6AkUflV611WsZy3NfNaotDlFeRlHwmxymSAEuI4RuzvSBZqi6t
4ynvInUSa+51NfHMW9J4Sfu+2BXrhHSklYssPQj6gI+uDb70sWiaJv3q+/WEap2LLPx9MQbtchAZ
p/shrbIOvwM2o4Ll5ohTOkhj5P5EbWJ5p4EhjrFtzmtw8ArcwkqPTsw7qXVzt0T5XCZAPUfzfmmM
MD0bpPjvDK/OoXWGctYDV6UtEZHKZaDEx9IO7C+rrBlzJ1py+iDwGX0ud4iH1iZ0s8JYdmnVld4u
aEPPSJhs5FA+Bpu7Lm5gPYYIV4KrWpHrnjrob37eFmgdNHka/AxWx1jvxOK0aPDlQN3MGDCjqN6R
uHif5r4Zyg90nleECCwRnjwRZj9lVVnvuzGbrHs+v7ns0EwUXxTnJ7tDt5NFFkii9sYu9Vb7CEVE
BLH2WyyXuzlzvmCdVHhxno7FjqvT6Y/F0KzLdwQ1AU4PhgiW7100OCyTZc/V41zmVRFjVDZ/yMYw
QIXEVHqHkQyDWTVVzV0GFSHfLbrL2MdpkXuQHcMUBYVKe031sTGW9JtrdMp5KpS1suBCm/nBH7r6
ztPGYn8IVrEUl0GjDbfz0SQsPqTOAJflqKugCO7RcMr0uPE/HYm2aQRAZ7+6ulk+rNbs/Xb5Q3TB
gXMymHMKiws3jkSphiPsO9+9y3orT/394soBrVfRreJ7sDK/+azT1IW0lfpo45zz0BDuKV/zMDg0
VulcpBEM+g6pONd/yKM+cM5ratTWrlKimxhL5yVErDWco72N0kL1iwHaFJ35f3kkq6kzdnsTgutx
9Jes6nZZkc/OHvGbYk3ajYUeO+UwdN8mq3eq/TD49k8zZRLwc+q6Ytjl9aqyd8boyE+uhbRS3Piz
sxwXbbttEnV5cR7HuVweJNiMmQYUt8u+UpZxT0/DIPkD9FKOKFhE0SjixWzGg7kZWM104Ov8CwDr
qn0Quh4/9k1kG/+QgwHldHCd7E6OUWgrnoVp/crMXNyyk35z5YN4ItAy/94AaQDoX8dZRBPsyegH
82SUc1UdrTVd1hjNCH+cY+ENlpUouH7Gy634fh3eeSy9kT+yiICtricR2QLIIJ8771SSLjbvQrnK
CNTXouVPx85z/9GT05rGZQHoYG+Msp6PXV4TzdzZ8NbnaFYcmbDU6z/esqxeMrTNpMY49aJ8OK5G
OvzQephKHSutTVBrjRVe3Cjo7V09jeNU3mgu/xmn/2+mSAuSNg8w3C2aIvF5VTe7VGTlzID9FFpD
Bvjfacfq3h6tSO4aOZSkze1QfK+aNvzoNl5f7/s66ILnENg1lcDM9ONiNFlhbqWN5fZxywQ6fU+R
JXD2yzLbicnca2dvYBVofR5KJU5u21neCygY93PoKUvFVhFhPux3Yx3ekBu4li2lKbjJsNCn3yy7
tonf610SKRRBUwRATxo9/O5QNab5MPpU0p2SzZNYzDLaK2SkizjK5jTH42f4iipS6+yWJgdSGS5f
XWY7v3FCqKDw1cv00R2nX2Gq7VsGo28SB14VzUfb3Jr8XAxXRaTLxFUGw6JPMK6XTsdzN4g2zkTH
MDqe2VBDEhbCfAxMPbeHzf6g+o+DJT4WZOttsg2M5i0PzR1z5qCpb54UPc+PDLFQlkX0Cg6c4MqZ
s5rc9e/H6Y984evtB8idOodeMaPuN70HfqrqQqPxTwA9hAn8omvbXThRXJyDzhHhI9Y8tZlMWRGe
DJtWyBLLxQ7WxBqDMrVjZ5QQxEu0uuq4HKpq+iCEHwp8SrxGxrMe0eokg60eff6re5QVM6obv+G6
+Efo3dvq/v/X8n7jMz1WWVB6zhyesiHU9x0J0RN9+OgCjzX4PUptIAmBPuB/fipNWHrCSN7TpAUA
erWxnbFP7ZH2b1cFwjtKIYF7tzqAFZVVC7p2sKtVeAmtwr41aP6zE18tGlOviIfyMygtYey+fnZT
Oga9oa4+D6UZXUIdDu0BWCIXTcFY9NmAN9DFoodhF1tDB40hL/vBO7jZkiKcJlNzumPxisdFiEk2
8dJLrzrOtV19mTMb/y9HdJhOUd80/wz8RufQlWkX3XC03O6H1z9iM7LZ+BXsPHgdVyVyhhr4aJuN
cQrQ9FyiIvuuPbX85i7xnrkLs/1i5eNTO3je78Vb0xvtvT8iMFePBzuysa+YnEM3vWq62ah3NBDZ
yjPSi721y6NMX1CA8enWkHrUu7lAzjGendztXwLapT03vzc82xPE4CTtyjr46mRem+3tgAQ3Taa1
TusfYT0WD0uQhu2hXCk5k3Zug2GG6N1oAyoVXZwldsfQVs8au6LLAjJ5jmfXRb9jMjsgfXGTd+4v
1zPAUoMr8+dDBpBY7aHc5tmZiVVkn8fF1ug1DmVnfO0UpbK4dx3thwktq8gEYWgpvGDNPB3M4414
sQXB68+2CcbT6QXuz7+utp5eIxpjpjhrH1OF2IkWdbKGVT/SQW+P9AHEOWI2jrh09qubQ+uEn5z6
/veXuN45XJJMSAA+0MoE5XTdro/arshSf5zODRIo6r5KyUVizrglTsz06G0ike6bO9eS2jkYXmsW
Z7dozVsyY//yGkzEgZ0jHOUCh77aQfO6aiuscnVGoFQ6e+0HczJ2pgU/2s5R5MjDQkGbLo2HaUZi
YZmq9sYm/tNW+d/V4Evg77EJCoBDBPR4tRoyymnJFXl/1imMi+Nmx73GwxTK8H5Vo1WAxp+n/kKJ
JX+4yMfa+9p328dSzVCpYmPqg1NfZfiQd5MyhsMoi0nupNX7yLUp017UXTiZozhgNTtc2tVs5u8p
axydJt2G58ZN0zk2gqo7DVEmNcWR7Dv/4I2rcUyNcmz2f1/460Y5P5cp/PZDuVxBeV6V9hpLijUz
gvZshP7P2QyNaSfy8nPeq85N/v6oNzPx7Vn0DwAYsL7M/a6eJYQKK4TK2/OkjZ8znoNunFZICO6n
fimO3UhvNC4gSrUHCZ72o07zfLcW9fiVjtx0Dyju5tm7TrgJ9HDimZxFfyytr5XUFxqaWi5Cng2g
r0Wi1JTF0MZ7lZgeLczEHoo1unHL/YELv95hTAv4CHBrt+BxnW4TTnxz7tV4LjbowNn3qs65m1p7
mO5Q1UEvw217BCDOg2lkxsuCX2T31LvmuiuXSlVf1pwG1ZeIRsdTkUdGtm+iSp6p7OyA1qi0xl9u
Y+v5gPRZlR4F3XsVrz7+BrumLIX/dULAnjsLjwjtPWJuVup36Klw6VLXqi+G2xaGOPR1bbfJNBGq
ady4c/gIYam/pRvyprHE9wdoBU8YvNKG47zaEZ1ODbfJpvYMC1M9LvkmTVIuQ1fdWUwow1hhuY36
vzf0K9rVqvu5IkIVHiwh9IKdIpv0hIOEuSsAfBQJCsj5p6rL2uVuXrGl2HWLjSiwl463XHmuSUyQ
cwBsbWXG5nDGaM5+HbMVSj461608BwE7+GloudkfipzusGUtbXXuS8t7NFfppUcD8nP+ZEDkGZLR
8cv5MDdlEXz+z4cLTAvdYmA8TJ5pGL9+I1uaS1iChiB0Ot159icwlOPsPFtW+zT2Yf6sdZQ+k+Pb
99LzehGb3ex0G5R1/pxJQJM3tvm/HC14kOGGOdmgyNcQnzmvU63HyjkPNJLp96y+jgOrWY9uz7x/
NRlD33jiG0QdcMsNN8uslOjyFqffjlNlQS9XSKxMmUx0FzRz4qi6MHcs5iZ0K11tD+8twV/ahy1t
1p1BzwjMTVk53o0VefsBNu4SOFcWBbHSa9aADtw0MztfnlG39Iv7amUItjMzd/J/BJkuut3Q1u4t
NvabPJZvgL24B+xoY2myE662gSgh3TidOje0up2HLB3SJUZ7D6wtQ4Mife5KF9ItWLAaKbdq9X92
LJO+gAbKHyNjpaHd6MrKD5giVObJnKPKOHJ+h81dAj3dc+dU0zeB/G6FjpdhHNKldJobI85/OV6U
bNQfcLBYUSR1X/+KUlTtahuh4qaoyuGDiuBhi8rvh3guilDEKMyuxQnn5ulJNsPYvHOUtkfAY7bI
P5FBNjeygjd5CSUBwRoKBAkB6JirxNrNELvt27m8lHxbuTHy1nJNTASTHeYfikIw7hDJ+2QXfqN3
eiEcxMJYa+cG0uPt8iLcQFeDinYbQzFDf/1hBk9G6+z54iJSd+7HpGn1oL+0XmtHSYOdM4NLOMHK
vYPB5zPnHJjj7tbGUpfFzUZ11uijePkOVFaeWglgv9CsYmOMLGklrVOb4W+3yGb681naXoJOotEo
vKxtEj+dFvnr7zFr+2qvLkIAn/icwnTFEADJiKuvCvWr1CpL7Qt64OPw2WwtTLfQbrR2gvAF8S+H
Mu4dVrmq5uPfH32tyr9Zb2z+0kw0tvPCC7z+kOYUMU0eB/fMIApiWtIsc5gyGChIhBli1rr+ILog
z3kXBgRe7AxlNRUJnDU5DDHi9mpOTEukID+Un30hwePqGqYs9A6FkwtnN3mqPNfoiYTvbaZ2iVkr
3zBjbVW1cVZp03+1kYZ+byiGr7uyjpS8GGlhVm2cIiCPty186hcEG+shzsd5Rt83apwnNYcAwKpR
LBky2bmEP8vgZ89QOFOJM1lOuQ9w4vO/1MO4NIe6wueaAXfTHlU59dkBRGI3f7RptX5SCLPiG8nw
7qcRrGZwaQc3txIxtOHPsMAW/lTXcvpVpwvXBGjwwY9h0zk1AheBOx/R9OrOVesxt1e17R6Hkrzp
jolKZe+CVDQ10xRk6cNL5+NF87IMlK4Hv/KW6GxkrdEfdR9Y92UXtQU/0J1uWTq9Cb+bOiZq8uBN
/jQBtz//n3FtrbeKa1zzC42vTu+gBIx3rpm7PjRuZ71T5WzdCPhvDyeP5IHun+nw2/3c1DJA503k
l74t3PFXNGn7G9jLcDriXJx1EI1WK09UnzZ2EEekZAkNVGa5XMXC0yRpDXOBHHzRGmsI1NmpLAtr
OaKR5c07F+Vpn7Z8VHxajE4Xj14WtsHdiIWRcyPa/eG5Xh1M7m7Ix7gTQUu9RlTV5uIBBzLyiy07
Je61Ek1nUX8CbIujoRP3ua3T4hT1YxuJGMeR3K4TKYP5oEE3k7lOZXoBkaXsfRuqVgwMmW3zMxpX
0RNs4Q3059oVYm3ahoD9CBBt+dB3tJz2MnKrA4KqRXEC1lG+lGthNUeODGSN1fPRm8UuqJwxFzLQ
vl5wDUrtHKtzt/Li1FoCfPlAnQggJ3+PF9eNzM0m3IZUtfFWNum3q2t1tDCVyFQUnQNd698dCJ2j
vxaMviw3fTbxYzTjydGuiOe8iW4tx1b1vl4O4Ph0tLkMmT4g4P96K6O5hBZm7YdnaLMpF7ESGoVf
7N2bH0Heiuwj9WwVMJGIrO94cnjFx4Eywv/hhUhewJUMlwnHKtv6TvtHKYkYTLA8OToLJutkiXIR
H6kLw96Mq7CaxjlhCml84pCu9Gq9tM4eU0xgih2D6BBd/lVO+lC4fRl9yqw8egrT1RnY1QQ5Gfsp
/U1UUqL2EdBJW94Ns+x/zNbc3tZ523721WeBE8JxA3JFKn79WVZPcBo70zvPI9JzlDdMRqNHy+vH
/Qxzejg4QT8dMTVqymPuGfUX1yBWtjHYkn7taD8PIvrdy9wvTib6dkXc4AtvfI1kz5BI1AXxE6qV
XyAAVYyum7jBlPovswx7ZexbAAhkII2Nf2uMmw+XrRcKtz+6MsrqXarnyP/m1U1hvVj9HLYPYVlk
wy7ANJIV9MKFYf0sCvdeOkbTvwAkbZznEuDXdFGI8k6xl89rl2irWLw9kJy20HHd2dbOHsO1OcrG
TPULQ3M+K+8VvJM1teNjFJTifdMEfTrGs7/IjiKp69PPrTBFxoW19Br39rB0xRcfinsWD5wc4yMq
zevZUejWAerqs+gudUdedmmihallY3Tyn6IoQwabXWFkn/5+tP4g76/XkaIFzQFOV4Bj7evtXVQm
qOZxtM5VNxSIz5Qy/E6SmlU/18Fuqp9WKJo8Vla64oPpLsV+gRii91PAAdiNgZVnMpbpMtgPi5xK
6wnjEzN/J6RyMBvrwB7Eac3U7FtbeFPwkuUlV61n6t7hVl/z6QsiiEH+s88nuW+2ii3aR/3gotyk
BLd/mK3zS4TaWMFcS9SHLif1vAEt+pfowjshle6jW4Uuy9VdBa4prMI6Ws6+gevgCR/W8dkxXGd8
4MzZ5tmVE4CaaBqL4UEoEw7/jRd4m4mB9qPlRRdwAxdeqxBoRrWo107WefTNIXsolZk9SHdUU2JV
qZnvF1HTGgdTtcrD31d/y+RfLz4J2NaBIh1jYHddJuZVCyh1bAW2QbMu9zizNO9mu4K2anpdcCOS
vhmd/ZkvBFSlIMjYb9c+j8ozpYNTdni2snqSFEBh5mR3aVWCgyJ+N+2XsQcMnWhHd2VCI9nwCIQI
liNepuxw2FX4xOpzj2/aMYTl58YmXgzTu6ZD4Pae7arrCpBPo7Ibn+ntArErNpjpxg6gmLya+ZlW
GYq8mIxzNRehhXrmaKILvXZh/b71QHAPvjd9ssaNwvmf12eTCkKbAvC/CTHn9eGEFtHOBnqulzAX
I5YaDliRj+aYgdGLyYG9yfnPNy3wCxqSZFEmpZZ1FQ3wnBz7XBTigvNui1G2CSJxN5FCp89k02Hx
FJqp1SGSMeQ/RlhEw43p8XbWrjZkxBQDR5qtKQir5PUPpsIKxOwN0bkfG3GaU8yNYsKq+W5Eee3B
rtJ1uvGLrwVEqUVArRPUvW3ACYj46icjR1h1tZkFVLsWknjFLKrpXTHVcjgbZiv7L1WmiiFByhIH
qZzRlEq8xssR1c6W+qufWVkKXG0CWPdSTwsID9tcav9W3/Jf0lsPECUMWpqmmxvIVWfcNHTQRb7M
Ln2UkjvGizGV608wr+MjDl1BFMu6WAHMNRgml1XeYcQQRhsMS6XWU464SpMdwO0Y6uIrmmqxb9e5
8Rg1lV8kcmnD4c6YHe+HkVqGRKmVNWgOWVBP2Y3uwtuzhAMhUQVSN1GHGefrFW7GvkPTpcwviENb
J5EJCaTXLHLjrsgrSw14F3Ar7sMqavDE+/txcrfz8np70Zz5Y6LLR2Tgc7XWteOJspxFcNaV7p4h
z09fvLAZSCJ6v7FlHHQ6I4SsykRBeVBp6lO6aLfgn1Yrdl5ARTWJBdfzBXCb5AbHEOf76la1/CgA
RayfwFQjMTgYRdR+7fvFufP8csJgT+l8K+dVRot9H4W0bZIZ6fhy1wKHGvaDjoz50lv12PyUvbHZ
ouY6Hwa5z40J490Yr8LWiBI9+U1wmR04qx8msM/3TIw69zDUTNFiAje/YYU6iBJwtDTfOaoj1YwX
rX6SlbPxTTtmNlcHt6u2JvTfP+6bLg1nh3Y+aTpYYWLVVZAMRNANdtHT6/BXUydlaAPFl7ZRf84y
BvJJr3Lawgerq7LlVLRB8120lmuM939/jX/ZXzhtYaAEaQwS1zU+owR0tvUEsktIxKx3RjRQHYT5
CkWakYc+roMf7kqasOWN3/8vD944KQwNtrECu+v1xmZaTjmSAX6HejWWpPFAuOWUt7yCIXEWq2tx
YXZ7qzb6Y9h9tadJwFE+JzKgzHhNaA3ymkx2StdzCOcoCBJwgL48LOAeqritwum3OXcijSfAo9Ep
dcP1QaqmUft00K6BiJQLsErjuXzGvi/cT2R6yBM1eHIe1ghwZrKaUQ30D6e77nNaIrZO2ooO7gPJ
qxXe4X7iLljdLsI/T4s3qe/VAvT40Qhof79fe7f8Ps09XRMDhSF/EyBl1LsfQ0Ct/m5wy7SZdjSn
b0Ff/lxUr7/Khs4hqeUeY8hsX+1GZddG4DRmdPY4uNY9UmOB3DmqbJb3fdM2nzixpAm1yKIP1Abt
VwCPUzjv+kqsQ0DL1subY9MI49fcVaBW/r5H/+XtaLw5JrKdwC2Yxl03EidpeHkaVpe5wlKyjRvR
6fzetQrqjAgF4eCYWe3woHPEoT7a3VyTZEMaKHoQKNaYf4hqOtE7etyF+31aOoka2N/f8O1mpv9L
uoMGHywoztHrzawCuruzU3eXydPiZIYi7XdS0mPJ8EtjoxwRa0GcwtUjPp438sS3OcBWUkIkgWeD
v49zdUMg7LyWE1hW8OhD+A98FDyqAlncSdzdwH/4XeHeSLPedryh3dPSJQkPN/D09VDQDkSHFaBd
X7zZF+ThVVr4d1Gqw6PEnxNt//WfkvEJVpxi+YCpDeIcvY7adybDw+5GAHuDYNo++aaMxbgWKv6b
LjPG32FnV4O6iHUyliKxp86cdrTbwhnAmDdb7rPHaONpBB9jJGBVverduPYT/JqiXozVAPAxhznw
bXMowpe+1ZPrxyvOD8bHoTLc9B1RyMjvh7Vau7sNB5Y/r43s/Vtps/9mJQnCYNfBEjHm3bLY17uo
AtBcO30xXLImLMU34Th58x6v7BC8KZ7YJzdYihbYIvESWAWTyt3UVYX+JDE4ORS+AXSfq8vqy8Sg
Jd4A5qIBlBBTg6+pFdTNi1np5r1Z4KCxq6o1/ZaWU5DFfcsFt2u7OvxYBFQ3mLkuhHvhuGlwtPDF
xqu1RZEHzxeQta4+eW1ZOImRpzPusKYILUPtFCSw+i4d0zo8rNr2sm8+zKpp5xql6e3L1moZGGOb
GKerPcDZ8bxmrB8zr3KinWoj91uqhWWc1Gz7w3ujmv0tN/NVbOeyDROAJHZxpzxZSIhrQFLvR/Zl
H1vaVWrzESqivbUyVrn3ATWkd/lsMTT0KpvUDmxDgDKTitb1u1+CUPwjN9JlXYyCk+0nlV+GdRkD
Wq6Mzz74UECIuSPBS/3HGIGNzlbGkTljcAJu5PXqYtLne3BKsovhN9b4I/emMDFTpaGg6dHYRWNO
1rF5IdyKnm8yDR5MaGdwENBeJki8fjByzsxDQj+7LGuug2Rwovmi+CgKhIrXG99AZRfDqeitLriT
oPTaZCGg/PB0439dkaaGtGXOZbR8NQvTRAuA4QAD0lgXbTPelz7Y5lPmWohUbLaK1Y+ci+QWKfot
GiPYJPlgaAHRB+F3nc7bc7k6td2IS2TQBjlaYgl2zuK5j4Ej0wtzGyCaIbQWmlmVro41rZQ8cYXl
xEFZBqDjQVXeaEO8jYK800bVNZmaAte8Zk5nVHhKVvi0svOxBVacDZF0ViuDy5AhFJzA0uC2hkng
HIaslz+aII2+gvOHk29gKTF++vsGexs+yONCAtsGCeR1ri6CTAXkMtgiXkglVjRux6XeqV5JTC8D
JP/HIb0x4PuDt3mVNQTgEOkqUgIDA3kj412RNlTl2IJALsMuBzLUQ14C/m+We9pxrpPQwixK8iq3
kvmULKPmM+zCClSbG9eZ0U/PVuH5zZmUOwMZAVI4Ar3l0rhAMK/NVpw9/v6Ntov41RtDhd6ctUP6
EjTIr4WyQR0wsxu1dwlmtzmNZRu8hJXCmcpGsfMFnQ3s5evRMFC5z4Mbn+ttOcUQz2H/MmoHwsR9
9fogInQElG+NnAubBnule2Owuk/KNVuoNRpv380mAU8G5nvIlNf23isG4aWbEzvclkBYUxiDM/HG
mPvWNOMcUsCPXIVL+9BVupTvXKxol2NrLxVO2dDi7ESCkXqn+2mm4QyA0MmT0IjGtdxbQ1ksL6Zp
uOHP0pLlb7dsCihfuLOWiVU7S57YzNQ/FN0SzPGCOw8Ksm4wYqaWhyo6N+bc2vD8piFah9jNmDom
rWv3ntgRawxrt5hmk321cSm7aJH3mY4rqJDOmGTgvt/NjlWFyd+X9k2/jOhAZNgchTBLMUEFv/68
TAFpzfZmc5rlhKnf/1F2ZstxIlsU/SIimIdXqLkkS5YH2X4hPMjMQ0ICCV9/F74vVpVDFd39aHdn
AUmSec7ea7em5C0wFk/fO3M9PPlZhsfOWU1WHL3OM5zPHdEUzUFvsa6xaMs9zhLjZBup/5TXE/JL
F1dhiKn01iHkcrtIiYp/1gMI+zU2tBcrcopWLB+tqjuJBXKTX5bZr4Zi92EWmrZtTb15IKXlxurw
jzERKa7sf7K/Gf9iTEoIzRST4HAqxagfMtWOUaybdQTrdToYbExCYMrjjSm/Ljl/v26sDX/00fDR
6eRyyHz9SNq8Rfvri+FQ20v10QHWXIQpzQNgZjoV/Rsz4HIB/DMaaxFYKKrCV3g/TwYaHT19IN2H
A0CAbU/HOdN77WY2VMoEDUbrlnLo6rZyhWuFBH0Dsw7zwOsrTMxxEmR/jIehDJznoJHdsmn9pKjf
2SqXeN+0rvxYSXZbN44c/7q1fA05qqE4sTgXvR5YBWMA+MoYDo3su403Oc2y8wkv7UMUFd6tasXV
raUYS2t1lWuvveJLxXnn9m5Wc+49VrZKN6pw823ANmAHCOhH17LVf/td/lN2eDVxGC+A+Mv3daUw
uBdL5VAF0xDUi3vokM+VmK/EnAxDZNdZlT+K3LCnyBsWd3lws7k9dYXWunclDob2UVQdZ26xGMk3
rBOkKHWVpmH5lxbikTxgbd+Ybu589Y1S/y5Y0dTWnG2qVe7U5B/rPDeKLR+8IDhkfm2+n+a0x4hf
m6q5q7vAnQ5BVlbpp2DGcJnuahnPwtwy4ez4Z4Zn0fie0hZm8UBwJ5cpEvogy58dJai5CkVCNuKm
yh2Rbkr60yX6zSyWkSB36acZCzM762tC8Q4fiJc8Fxx5hyPIr3ZDYIeeHPGjjiKy7NlhPWeVNe8m
9sJbSKpo0jthjW6E9XVsBOIHy+AQBJXMPtVzUg8rCW3sPnp5UDQvbz+sf8wNyoMB5SPEc2QmXDwr
zbA5DuVlepybxFg+mmluhE1R6S+T6pbhXTnDy3p7xKu5T1ubmi50qDXm2blUwgbZyF7PKbNj0Rnl
O2/wjW6nm4H+Tctk1mzfHuxyy4DL4v9tDKg1uNz+dAT/1mY0jaSGMKP2watvUVegdIhOVm18Ukw3
WtK127r3dc5eWtXeeg8u109aCwaHhoD9K3qwSxark00wUvPB4SVXMSoMUz8lRmvd24s5/nz7Mi9r
vVwmA0Bwt8GKY7Bb7/lfl1niMOW81rkHThJTKMwmx5eAvTG/8ez+MQ7QLZbMP1tHAJevxzGCPs+R
nPiHJGk1+3nUx8k5VZ2tD7dWyKulGWUpAYcgXFAus5RcrJAQpFG54905DJkeP9CLnZ70xDdAbNTt
AsGipHcWTGP5H3syKxlQh/nAoQst5VU9gvMwBPp2CQ5eRQ7PzptRf+4Ck71u2WPLjFxUDbfo3dcv
xIrE4Zy3FlNXb9Drm0r3qULcEmsHOPm5vJ91QQndRi7wDuTlt7cnyvVYTBLYO5jVOAAx5uuxPOGI
skGkjtJG739Oqoq3A6o3K0y9WX/8r2OtMSM4CMnwYMRLnXCVlJqfeFN68mMHfceoMIlbiGm6Da61
8da27Hoh41VfI7K5iRbsjPXPX70Cy+gih4uPbRnYhzKY+0c9n8VmGQIfUW7V3719df8YD7UXNVcO
9dzS4KJqiJ1ar3I7JSBMaSNAMZUeRr2hMIGlJ9jnfZapG+vJv0eEf46W0LSop76+QsPk870Qp36s
hfOZJETjUe+M/sTqMkWdM437ty/wsvKwmmLWuDAU3rQLr3xqBfQECti6wzqtLRtqU3aoOTrpwENh
hLGuzYeskssmGQAoxoFV7d4e/uqEvo6PEpbbi9ML+vLF9rPCekq2YukfJ0RBXwlpK89JrfSvemVX
X/1RkwenCcwC21Tt31WgCfYkO9unarH1Gz/l+iPCL1mlmyx9a9P04qUhIAE2M5XjY40kZ4NBZv7J
ycnbdfS/yLiUeLxbVCSHglb+y9t34fp9ZbFFHccP+IMcu/g8L2zA+8wp3aPGx/8kIWdsM2AsH4jJ
vvUN+df0CgjPXVOoeOz+xTJUBXGBEZuhQOy3O7yfzUb4tR9qiLb3LtmnN6bz9QrPkuCvuw6Uf5R+
10v/64Wlzg5saDaYzsZsW+Ek8v7sN5xsjF7HxzTHeRFxV28ZKq4vkyMU1jeqHjyyq67/UHccbmNl
Hz2gKF9Go6tCdxmwSli9HtEfNW5Umq4vk6034kaq7tQsYP2+vsxgyWwXcALukNJWkZwycxPYqXyK
4zp2oOYl5aM2mP1440t9PXEYFmskrReuFI7G62GTOtbXVddmORyzvZEI5+jTxQqT2nRvfDP/dYXm
qkRFXEMZ//L1yIcshjJa2UesqPrvPva7Z4jwthfikgFOwVdoua8rRO3/9c5SjaGzTveRkwaOlIsV
mKYapATqGUc3rdN7YVIfimo4lneymo07+Ptsq303O7z9Rl7Nn3XUlVPGbhnjwOXVelVT9dUw+kfq
3t4jIkiqYWY75d9tm2phWJHAcWPEq0fJfl9nsjLuauS6tCioxPdjX4FeAgliIo+vq/SQzfB807LV
b21G2O8wM16f3miH/fU4rdczp4KLgdS/p1PqWtNTBRp4PLady4HfqGgEhaoLioBMV9k575qmavUf
FCj7o2Bxkke9HlWMwC9z2ICO5sRhzpqRckTmQlsXnaRJpENf59W8bVyOGVDllPuY5J41bSx91j/y
8VZ9ZKI30ZCCJ5NxzDDqDo86ceLwRsa4Es9m707z3VRpnf84NqgYtl4atFC0Z1F3mxljo/mlRb40
RrbPvDwtZuOVO2skumIzdu0yfu6B7Fkf+LgZKOwrhL+h3mF/C+uijD81dl2be7PG4rFtgB99rhtD
SzZmlQ3vWgseTmRwse/QsVbpWUB7etJypcowy9wSY9yI5xguhPvdMyvvg7TjBU6VFWiHqUus3yaq
9x+6M/ZahKq3bkLN1rIc2j+NxlBaLevEgJx5l7ZDIbaoBrLhlAw9pqqlMt13vlux++6Man7wMj15
Wq1YX2s2ixyJuX2hhyj0lAOJSyNLUOaL6Eb51SfDqIsxnIrJ/kJ3uEsR5hqL2GIpl9beJ0aYNGml
ocYgPXc7acIxNovlyCnkvxvOaL98+rNVBy5lbMr2nHlzEINDKyyQV2MggNPRFnLv/bht8ogTnYb7
x01NkC35xG1dEHZ+GESXxPtqLNL7bkK3Eep+O/0sEhKfjNoeB07CifYzB/eVhSR6lV+TlZ+6Ev06
ob/XIPukd05ZleUjPDNb+1FYYjn1VeIHP6agqPKdSk1RbcZRG5toEq0KTiBI9TtoxVMc9vMsqjCB
KEfxw5kN8VDDFaBebLalvTPchq9rpxu4oFMyLx+SNvMd2ICjQBQACq7Y48LrVZT50Dp+tsaYt/c4
e1GzCGK/3N89Fvg0crA/4XqvpLVsYak5v+l009BgzejuwNhkuRVCpTSch5h8aihH7gIR3KP8u+EU
Hg+f9bJTsxHZZIPdSXxC/RAiMBITmvxZaS+VCJb3Nr6a5TuhXSRsb6EhVT9a0ELyqznH2vd2krw9
wumMEXJVjD8Ql4VcqFUIUvtqsHXdQMpRY6U68E1QU/Wm0PA2nz2oHYkKC1efC1bsrNAjuSz4T/S0
KLQPvI1j91SaDSgQ+qCo89K+834W0tTg9CwjKFgMQXIOQBbo6XMB6SwNizmQachkdn7qE5u4Qykn
CsqYu1Z7XGJ+kC72/QPE3P4x7wbDO7k9VLaoyebypROZsGFZtELbWrUvRn5bX8pnelmTBBaRVVAQ
ZEoVeHZwMydNM4lDvRjBEvExhKDQomyazyWuhf6Xl1GN/zVqdts+pkWbOmAfjXgEiSadxonsauiO
NfJdsa/ncZpDtDqIHrVg0qmIS81p7xBa2eVDMamSZqNlzb8QKwRqU2Ys2XQf50wLxx5V0JY7a/aP
qJptf0N7xHjuuql+zBzN9XdJ56smnE1CuqPBLHJejH4ZPtSurt7T+WwCwkXafkju+9V7Q9FH0jMz
LJBGL0z/1D8Xie7d+0mDF8iFzxQc895MPtVojejoeQl/IbCmPhw8N1kRhUyVHXKt8tTZokVvTTnm
XBEcSXOrloRv9r3WASzCvJlvZin0z0G1aN1mwk1DfTlTA+k7XlYdfauzrI3EKkd03rKgu2n71YiD
tt2374RI3G91pfwHygCk1vX2MGjhXNpjvvVG7sOPbspVQhcaVFakxkbR5qcniV7PVbAxOzRhya51
uiGJmrzL6HhhIzBDkU75i4ZI8PdUJsEP5eopcgRLONF6viUgxQhISx1yVh+SG+ZzLpP0aXEb9IKE
N7JwlGkafNa00QLJk+q52FO7W46QPGfg73ETP6ukFCUK+SH7psiauPdEjQdYW9rhPjULP4nSZR7G
rT9o6hgEffOl1BCShtNstl7oS01+TlAa/+40E6J64/ZCbOOKqNNoUF72C2F5nYVd4zWBFY4oO6gB
1WgR9u0IRXJpDRnsFQyxeSO7UTMiNeg8pKWHUJimys8idlrzexMhfRrOgzOUD0FaqM/SSsr3eRZD
W9QCVzQPdi40+71la8FM1LqGD/OoUNH9lvNqdeqsQhTvS7U451lOHtwAba6/tbFUX/VUOMVOpzBq
7tAidHepse7aplLa7/q5cI1wGlxBraXrnGQvjMW982qCfUNPNfXHsk+0FzowhjjCd5soloqep2Kj
d+TgDVshGmTqVhGm/6YkAynhlBzLFp/sFCPYOlgjNxfSUwbXFeARkEnLru6R4LjY8Vsd8Y9wgpNb
8IGAYm/n1ZE0tak/Wpz85DaXOXFuXRNouHFyOLVRmffizspAPoJpzVJyiJpSIsLqoR2Hbiad6d5B
Vf8wceoVm1yve6BxfWVDICWT9q4MkkDt/KZ2rTubruivvItX4ifiLfSjUyXzcMis/smvMEFwMMrK
fMvBf3gZsPt+lRY13i3MVgn5zdFr+k4o0MMYCNv7ilDFIZwLvRxDA64C0oaAh7XPpnF4KvwFPxHb
P+NhblqPPVbGEReerbc81CVhbiEuJvouBmeWOlQ9Wxi+OHVDmx+nhgaQ1ZAey1Bg/PTsrJ4QWk7y
Xmp+911L9Km4s/SpfzEq6knh0qD+/KBXZZ7wTGv/2cLt3kfGVI0vuWao4jjgfq0PptHGwEq62gqi
VoPcGfYmMBcfqEp+9tN++uWNiSGi1BWO/ExqXtFuk77Th4iGumUc3OyPQWeZ6W1mtiHNfbb48slJ
AUVxgZwJN70V+z7e1riLqZ+AFpqH1m1PpBIaeUigjWe9KNji2d5fzLjYwKUYt0HTA5tl1zi+jHxP
5K7xFXKyiVh4+94pJpemKqmJXwK7n7pQuMLMN8znMYichHSn0KRamR5VU835XtP9GYbooAsQbvCE
baRWVlwfymJKtzRZMdOXXm99hs6xNFuJUQQ33TCzLwvIpf2AzEfB61NsI7emWbsUndin0TbQlOMd
KnItn7RMg1+S0Jj2o3bx/Eeom8aMRNkw7tuAZJVTT/i7Cq3ZsIvDUCT+SxrU8PUQUI7urlJ13kRV
msaC7yvy0k3RDjz1oElreYKqUtEgkEadPgu0VV3YxIOx1+uFJC5Idx3cdWLduZ4ZYDksLNeo7mP0
P/FetPjWw6yJs/xIdp7Jizjhh4BOJ5Dq1HPm5iF6wrR5oiJiTKeUSQ+4sRYxfMBU68gUSowBwVHQ
/MLmUjzB/mMr6Hh8bU6TifRnmEpegAJE0VkvXZ4QpCnXC9mdDiD2gkRbEzUVK5FTL2zpSoGqLrTn
uMA47g1M+o2bqVFfJ3Ve4QpJ4E7Yfqp/yFTjGY/BAs4j9KcqE6EeyAk2i5MW50Ityt+opS8eXECI
3RmshNz0MwsH9oVG8v727aLkR0cOQb/x05Zf4C1O9amusFp/1FsjnqLZqiUvgDnkwW7qtAZgptWn
xpGT/QDUUzWtVA+EopJBaBKpFoR9k1UpC3jaQvoZuwlGqqljhlqbe+yyPRPRYBjQu31uYFp2VDn8
MdkYY5k3O2TZXrDtxaC9LwIw79/8lP9z2GbkRgIrE662aWmRaI8AUgy2Bqxc7QagM8MSB1E19wge
erYpVak9iWaZPvpdUGZnRwyyQCpA403rJOu3z+ZURYUm6+bOXEyzONr2qFuhETQ8ucaY5uEdfTwv
iPJattO93VdsZygy5hqco4Ktl0PmvPcBW4H2FXmGFX9bJtG9k6gE5V7rhe7f4N7/q6JAWg41KArI
nH4vihdOQR1mkIl9TMb+tIyl/GAawoziQbN3ejX/7kftVsDkn4LI5bEXHSb4CGwHVE7Wc/9f5agJ
FrTAXWkdMZB6+Z3VjMraVGzgESDBbsnoirXSAZDaCfMUpyxDYTuN5qFwNOJOMDChvSC+MPhUJOkK
wmYJ90JquRlob2q1oWsk6Z3epUO3MZPM/Qga1a7vkD8aPymu1Tvy1uYUgHDBw5MzksbNMA6Qh4Cc
Suup9fLMPJtqqtRdN6GEA6RZjtyMvsijUm/qB38aWRRDDVOg+la0re2EzeLbv2lSxfbRAKv6CQlY
PN81QjnPrsTLHNZ8Qn5nrCjWPnBjLdtJe4HhSaWnzc68o0Jybuh8NCLY55HSN2UHKUW5wIkx5Lby
lHkYHI9zmulyR2loOc/uZNY7A/unsU1nt/g0B/6Qfmq1GD0TR0IaYfZQWDkpBjK+0W+4KlzgJ1tt
NFhHqFlfNaeop/X4Rqz0pAW1/TT11nJXVJlZhdNSKkrUifdzlk23T9Xw8e2a0HWFhtQPg96RjoYY
ud46n/+aOwkne8xsTX4KpHvyvSp+QbAZ7CwD+MaNut5V+QmpAt1alHRUblaG3euhsKwo3akLSNEZ
hKgZ88YZ4cActV3lfYzj8sY9/UcVnvGoXNIWI/SCbtzr8TC9t/QBYufotkF2MLMlf9SWyV82ZefO
n80O243HRDmb2YCZHDQ7e8BhbO2TnmnLy9u3+eoBk2+HbpmHjBaS1urFtbMtNANZe84RC/B46NrB
3OUKZ5xlBuAlwQh13wg++pGnMbni/31oF/E6uh8akgDNX98GA9QPDUPdPYKNY1/H8WXHVqHbBfRI
2KrG9fDF4zadvQIk/9tD/+sR0AJAEYPbgm72H1PEX7PLsoWfVN7sHmmHxBuTvBMvZGmIW7Qq2hBR
FwFgMVFeMUJDIqTC+6GQPUi+mu/QtZTqxur8jymIkoR/cZ3Qx3cuZruFIQfWuke9dxn7fTvVgdho
StNPgyrbjEparsbt2/fgH0+eITG4AAlai9oXbZA+QJhZNJNzRPdlbrIhTfaTgxgkzez0RCCE2vcd
jiFrsaunt0f+x6eIcFO08rzbZFP8eTh/3fzeUGhQFV2KQEp/V8ZJ/p2q6xjOALHImKa+jSaa2Lq3
R/3X9ZJQh8aRV4+Xbv3zv0a1TFKi1/oZunWIyN/LMrDS3UjQQjSZ3kRSxhRDYB9AYOzSeQluuRL+
OTxdJ/5Z0XSXw8+aWqQ3aFx0ofpdjf/i7Kt5ehST9OqoT7v4Z5I1/aFmF1/t377067YjqqGAdrFB
OBX7qotvf60opVLgoK86UGkAhMmiFHFQx04f9FOdhznB9JEyOTG52ejeoxsqb6yxV8v5muUClJT+
1KqLuVzzoDtZJFD4zhEDvbmr4DEcGxJRC69ebkjsrt9tQk9MNK028AtUb1fBYt6EkWxhXRmo6Y47
q0ansiImKZxVqV2Ku7EqsyJc/XfeLhBFLt7D7JHpbily/24ajfFWW+7KI7pyGfEtk0vOEZWZf9Ht
BAJXG1iN/WPaCmdvdmziQ5td/94tg+UMu6bLgWqo5dErhSzPg44a9WzXLtaoajGrDXolKhaFkXVb
rerjWw/n6oWkwc+kZPlnPbThf75+NQISprinQ34q25F6rJuPOxqiYmMknvmy2A2IP4pYN2bE1QvB
oLQMUaei0ECffbH8L73d038oipNTkUAadm5ivuu8QpzTJCmXY19mxkANZc7TQwLn3f2vywHD0/qB
7QE5E5TQxXLg6MLkm2tjTpqIfpJk02BLpulGeak0xCGXYnVdOvG41RJ3/PD2C3l97fi3/mzGMXAR
EHKxMebJT+ZCF/oYJx1OA7M1KlhunEWTPplOujY0x86Vk4hQy+m/3x77WhZM4tGqCmZNWEPHLlcD
cPzW3Fbot3SMqJ9AuHT1Xjek4uQFpevYTzR+7lQt0Jf0aSXjz7hXUCu0wwpeli64jo0tm7FOogU3
bvnd8FVrnrEKJfq+qDrr4A6F+vL2j776Pq5fC3TBa8/uT6zR6xnaAoul9me3bJniO5cixZcZff3O
dLpfowrsW0bfq9VqHY6oPiQKFJsJQXs9nDEqWrPCbY9lgpjRprD6G4tHsZO10ef/tWe/jkUniamI
P5sBX48FNwtlWSPaY2Jn/VMxSHwj+v8zmAxIOtsJ4ujHLJvHG1uO63WSO4qSiKarhXSJOuTrgQdU
pqyMJC10QTWqE1VVcyuterzP2Hp9FSnH1g5hZR16QQnSKm+0/qVrRgrO6BqSG9KfqzsObA+FGM5z
qv5wvS7uQjtrFFqksI5G487PPe3SB9tKrOBYBfZ4Cwh3td5BQlg50TpYcZBwl1eOAJv4hgYZDsUt
k+iLQnbGIWPi+Ufyg3tItW5XxNFMjFV5w75+NZF9VlmCKANUkcwr/WK/LWQjsppD7nFxVWmGJu/O
vVXTm2rM8cFtvRu4+evbynDIFcBB4de/2ucmwB8UNbXx2OXutGnlnD8CR873aipv7a+ubyq+fDQ1
HPZRvGA3eD2dHLurIAjU49HM9Hxf2Wa8zQu0RFVCqRP7hfmuMhJ5w+v5r0ER8iA05376V/tmZCDo
2x17PAZrpNYmrd1yjEZy25KQxqVdHpJFiJecfN5baPqrJRx9IatnsO6f8SZeMqVaqjWeXwTLEflY
/Gwvifmeci3xTlY86v1pzvDlA1SqNDPKgjgzd28viNcX/kfDxfEYKwEq9IvP1wDdTeN0Yh8xugYi
lLqXhqUNUFlOhbkt+upFGLG8sVRdzyZ0jh7rBbtnIJWXNaRMFVo+8y09NllbnErDGa0Ib6PXRRr1
pfjw9iVevSoQbdAou6ugGVXlVfUoSGkIGF53bkU7VaGftXSwkiSlfwin8YXKLnf4Pw+JJ3FV55k2
a9Bl0SGr8fL4RI6ckecZdDqnkt5bmbNBcMnWSU5tQlzc20Ouq+yrGhmoasBzbIA80+KjfLHwIT+v
YybScNbB2RgQqz05HFtJw/Dl7YGuTOMUixBLrUYvk+vDpvf6Be1o/bt5rqtzLtCEHTNSI+soo3Sb
/Up65X7wnV7NQURQdVZEfZ35X3Xmb3VPPyV/pEs7ZT+b2pvcEKqMN93YDV4/bG9d+zmdcSaFZWS9
/nFa743KTAb93FYUJ0MTl0NooiN472N9O1T9fKMIc/X6whVA4bRmSgAEJeP59XjYYIHfKtDxVamU
d+rJzXmHW+83UJF0D0zdGN7nwtIP+Tjl+7cfxNVbFAAyIiSGs6htsf1c//yvg6iRgvWvMLadsTCP
7hBW0NnlvaNI67nDt3YrK/16gq2XiqCWAtfqV7m40oWcL7+NayjNftPZn6GFA34n4Mlpb8zk61vK
yXplgNFrW9GN65//dV1+7dCXdVeuJDuabN7KthnhIupD8Vw5s6+OxIXH3XsSFqvxpxvbzde37+vl
+NBDKCJRM8QU6wDkWafYX+OPWaJ3fArTs0q06qtVmDa+Xcfc5ubQA4vqmvz7RK7M3tbGMrlxmrhc
jv+MvVYX+P7ZOgHQr8culND62GTshq8rGPRUnGiB0FH02uWLnKr6s0o79fz2BV++M+ugzGAOlUiJ
V93n60F52XN/LrvsnMW89mGGpunJxn2F71hh4M7pryc3FsgrSjNjEjGEIR9fBB/eP8Gjf91k5I7m
Griek+w5ptu+TWPQ7oV8tLyMMEHllge8mW00AOYwok4iVvMGN7hxt//xpNdaAkJ4jM/M7IvFIkfX
Inq6VWcSIKzngD7dg9ao6uyPNgI1J87VKfC0aeMESF/fvudX0PP1BnAQQQjKZoeYmIv1ukfBYyyW
zM+k0DXloaADTL5BQjMrrHFwfOpK9Fz03jpgC0u7LMd2TrU4KhKNxrmcRkxRnTnv8CLnOxT71kZV
0EtaxNpnWgn597FPb/k+OLowE/7+yPCj13QAjrtsFii5XSw5Q82B0+3q5dRNQf7OVaTCbrQJ2WpY
BalvhpmsrZODqTWPkLWU6pFAw+R3P1jQmuu8qL1PHR+Uj7Up+hdkXdMnGJ9JedBy09VwCvOxuAtQ
LGZfm2oq1S4GCxvfVVYCyWik2XyH3qZKPqfCTl9UtiYcebU7fbakHEcQ1GZ3mGnnovhuE+132sbK
uBe0s9OZTk3eigcaFMMd/q5uqUOqd3W+6fth6D/O9OiLHZGKrUN+Urno5h5zgW3wJHSn+l41wiDv
k87rN7GIuX8HZ5lM9E4ihYmAD1iPg6rH5lMjnQRu1GwM5E1VVu/oB9uqm5dU94wHI12Gb7UyXBhP
mBs/JbSf0lBbMvVbTkaroebsCoHt3+KkGLDkkQBgQ1HVROzY26H0pl0TO1SaFpw2O9NK/fgUECYI
hQneOfm2YzCWHxtEL/lDZ0h9OliD072boI4hS/CG1DlMziLTPTGuKo7yTnnaNutEUd13ZREfbRx0
ilQ4VwzvZ1coIzIaOtrsBpHD7RL0ZslGeCB8iBegHrDJ9Gr6NMm4qh/szCDxr6kXTL26P7rn2XZE
HDnDQFE4IDkHwG/fyHBu1HiWOPjHsMHl962Gt+Hh/xCq2OR0PIdNAorgK2QKWw/zSfYzvetU/Rg0
PP1hhnTsxZ8M3Xk3FhYkI1ma5lMwzF3yrsaaPd+3rBN12IyiImV9UehUqllaZzev8CtDAyQEPaNH
8M0l1/b9lC5kcWC9nkknSzIvjejhpxYYbCvYeUQI23sjtpkiyO7nDiVcX+xo/4/ItJlpJgnPiJB3
wiL28DBVK/eZnQ1uQAPS2a9xTsRPXW+dfEsupVE+2h7JNneLH9vGXhsdYdwHsbCoywyu/3kZnKU9
BiNSF8dzpoGwodIy7qgilj89BSA7XAiPTIlxGNueucaB8AO8+nZ8GYRK2nNLOgmawMGqviHv8JPf
qB7S4r1Dgqn67dDpK0iHCLx4Q76iGx+sRLRwQoaiRqBAdWo/cfLglKqs+XGwQJ5ubQvM7XEmBK3a
5smCSrTiHWg3hS36fkM2CXY9ANGjfVT2SJkd1YFuPPHiatYHgryRb3gjKNWotCb7J+3Yqdwk46p4
Aopom+EylFJ+QghlPvspy95jP+XE1jalbnzM0gGtWWz4mruZPVaWL/kcTxylIZe7wclMFvsXRAvm
A2ofvYu8YqneL0vmfqrIOC42Q6o7nyjFqeKTyfmNbEXbU31YUvnsj02SWfOOiMGy0yLfbiYDtwxa
uHFDbF1Qf2e57r/TJ1y+kSSp/9KzihbamCK9+Sb7omvon/T+HpdkAKzbiuHKxsYUE81sYf3fKAf1
NYaFkb9oBzLpyO+hFgN3tNefykKt5UElnbtJrzCu9WpwxKYnNLM+C2ysS2QTV7Dxl94Cv+2RzByB
tBkeVC8obQu9W6qvGp0UhKA4Vnk/nJGAEt6Hrr2jhxoPW114sRPpyqX2ZgLyP+Gb5Gti8WH4Dm2o
JdQEVZoMIfIGZ2OwVbddyNVydnHdOrCfjKkg8Dpf4i99RupfRGETSC1SuObLaM+tiMZs6r7MQctL
G3OefbayJPiaD6Nt33tmEmzgajvDSevieB80traGm/VDdaBi1JR5WFLEPbWLmRV7FKbsbqpWa00V
5bbjIvmUbf5kpPVsnxrc7enRJEr3KJxlaN63tLBbMwT7BIgdKWV2H9jFMJ8GPuwnjWq7QaJfXLvb
VQ//OSjRY27YqpHkFPfGpLEiN9ZXgoMEWbkBaug9J7bc2/iIU/QoVUDyyTXrtRi6HZoOvQiDsW4+
BBWft2c7K836sR16rz91fodMCERTWz0I1h3t0BBb/hL3jrEQxiZMooplZdhqY00S+fGMFBJTNH14
/0uQmMEzFALCLcEyVh6MHFAjG2S4LsygBAH9ETm7P0EftC0ssIYm0U/lA7Wfh1nKuHnXg8OfzpS+
CIONqtWHnIdNVvfyK1mhbXacArO/K/2gKO6qsVOnSk9L/WkMlA1K1q6NMBOmNmxmV0LxXvRRHC0D
yOaG871ZHdtxlHk0YUUPNg7nlg8q6YJPNgB1+9A1s5c+x2xJp8dVTPaVBaT5Ia1Uu1+yzCpPKQG4
3ReHKse0Ja6axUj7EwTqt3DXPqLeMsRp8ON0LwClZludMAHjO0cHDbaQKRqwTLF+1IYKZzUM5Yao
JKJPTQcNULZ4kO+9bGn38J2XljdZ2YW8W8w58d6RCDB1L4Obei8gZJtmRxXMlgd9kfLX3CfogZu2
BTDJS57TCjZoADebVUeBqImTxX5xyK/8QaV0ajeuX9ovAaERMXm+KjV2aMQNe6PcxDF+tqlr1HfB
EogY3T2i7PI5FszTI35hI/0Nncm0w4JW87Mqsbwdkmzpksgvq/Fg8Az9o6VlzueS4JOcKOBZpyZA
BTg9e86swJ3XnWYdZs0TdjRlMNHP8Iym75mXAQXKHU3Xzqlwy+T8P87ObDdunGvXVyRA83Aq1eQx
sePEZZ8Idrpbs0SJmq/+f5QP2DslF1xIGo0+MRosUuTi4lrvYHZOHgVelJjObdi76j6BsZrvKmT2
1e/qqHr4UiO14gM6UYsdsgpV+Q4zvo5wiKhNsFYODmrBCKbE3uPBZGq75XPawSgRlEdMtVX2lQlM
Dq4FVa97IlSE5GQUVdu4b6nIFco0ZwILENnaG6EpqthHplv8UIwUVKZQOjPcFaXBhV8jYLcDVaMP
Gz0p9XjvzOOU7sgRcaSJMLlN/V6LxHRXTmClA2WImm6r4ancbey2tZ5Hb5iiABEuIAu4Kjjpdqi8
/L2e6kTb5V4PcLFNcmfnmnFPGuNWIRmaV4PaNRQPZ4PJke9OiokRPsaR2v3nVA5QsapNoSai8kn9
sI91N0XeeNb01reLOb3LSpFbV6jHJ5s8XAyplHk0GhSFSntCEMuRFvoxwgi3pMAT6Dcns5F67xQn
eUWBJSfXjYfxS0YJVQYWsMhuk5Ru795Tj5HxF9zE0+7b1CvlvkCVh5SOjpa3V1rplEAnq2gCOlfL
RXHAF142Ka0PktP5CpcnE3fIvznDIxWk9IegjlIeRq9pybbwIKw3gyGmo1L1YNx9YeeFHvS0zMVB
kWrvbJokt5QtXDTQ+5juiE1fWmMfDKgsjHBjgZWVWBfHyvATZ27kZBxRGeaWzQ1IzdWLicIktWzk
TIzCfs0yM2u2YZ0OGZGK0t5m1B1pH2osT24irM6ioB4MeZcYtrTvHQH/zEPkqrbETYU0irm1FXDB
QUxehmKNkmqgrXPToFMxuF55B9JcNBReQ6VOg4rkuLjFQQfeygg6G5AFUOsl46bI/1ADFbJIHs1a
cRbMb01kRgtwAkTdyKexKa1so1VuGW0TB0W3rTGW3Rd7TpXp5zArFeqqRTpc1WrWgLYrcLjBJQd3
HhkY3AT6V+EN8mFWoy67hV7h4fYipYfKGEyiSlVv50KLX23EE5ursPMm4haVEf0RsxrM0KFbkHvC
QpWYgSD0Hfd+hAYaCsJVDW4gj+bY2HGjdsXGTemJbFoMd6NNGQ35wQ6xY7iL1d56B4gvaK+3nhPv
FXxHDgkCY9hPNlmGhzkwHPV2mAfFCMD6J80GWSSt2BUJ+VowArN5YujCRpJ/mitEyBp72LOJagv6
UjqqQSg9I/sy5RJLOUyFCyqGIq4DvR977x6NcdIlM45L7UcxL5jRHNfY7DoOmyn+PmadRCoWae6D
HeWJusVolweeBirYDKoM8OXGqiqVTjOtIOxMfKtGcZ9IVntl0OOeXZCKtNnw7iokJH7euta4jTwv
x6FJiyzhYzQupyvyEb09zAuZeq49G1sBqvQhCFh6iT43VeuxFWSpb2UC8cDKUMe+K73InLesMtzk
WG14abRitp8KWyf7XHgo0Y2cClnDNrLhNnXtCO0nL8aEYIXl5JC7c/xk9jLceWT5Ecryg9f8cEK9
T6/xyUmeUOJ3pm0+wYtFliuF8u7rokur7ZiU+Rj0TdfkB4n/n0VjnoIhup8a5vJ+0QDrB1zbWXEQ
jhno9yKxrZdwnsB5hvqsuFuwoWTOSCqJES/4dm4tHpFKogVxRoyokBGy8ux2TGxH3im2jpmAjrXo
IZKui9UlhCXyXBCGLTKV8ajy3YopC/q+CY+2C/zHt+GfbeacV6Fvgy6pAzGMpXMdxSCrttnY969T
Z2Jo0xv6KLdkICGrD+Da/oFSiwAfaw99ds2V7m4VY5zLjYa+4L8NESQLQUHYbfOzzar0pS5Uc/xR
5BWUPDWEX1gOifETHkg93TkSNOt+0MroNTbmfrpWC9fFmkqpsvZBhk17XSAVVW3ioTCGQ9bq+g5Z
fA+c5xTXyXVROVGlAtify3Tfzxh9biJrqrjIjKQDC0E1UHGfVETsm+uB99dbPUfafyKx4ZLkrtmY
ewO1tt3IRVZsvdHCTq/sDKW3fWEkdR37aEJDAyI/BwapS3h+fgTc+wGX90zdAQjN5+uSCnO7c+ZK
jBseNdYQgAWpvk9FDWgUbIXtTduizoikqjWbzw4yO+N26tFA3moAz7VNbWDd29GQL56rjEnsilhX
7G862GX5vVawSt0kc1GYm2i2YhMF3cR1fDPBYyfQoaDNr6G0x/GeS3hoN0TuwrrqKU7z8rVUEGZ1
puBiDkbdwb8CCkN2bbb8fLgiRLEoQKje7vYZGpDST1Ow3f4MziQ2/brIivJ+KCNtIEm053bLQ0fF
qTVqzOGuyxr5AE9EpnsbiWprv/AMrgcbwJWPmRG0HQtfm3o/a4hDgfooVXGXcXjemoRAgSU9liC7
tEa0GhIB2nXJNjRQDL737Lp1fnDRas73KNFI930ARc2bFloy/VpDFNZuXUnNNUBxpJ7vID5p4L+n
aeGnOrX3TmTlHiurMRaIq5BN+mo9AdVuJKyYbd4pdbIb00h9lkA21aDpYgDUIXo/oF2nIfrXjtJW
5R1nK23kmzjJKOWFKuPHmq5hoRBGMRsNOZP26Wl5tdHmjD2m4s6Y63n/JbW1iGDp5mD64VOKfeNQ
j3gs2Lny8HmR8ePIoBzQDbKARYNf+tXJ+a3IahupdNMMI0KjUstdU5cEIkWBA+o7SdruZVXn/XVq
NvYl+f4PmADabVCQHRdIAE0+JPRP59xmEIsinMVvQIWQwvHSzhXqXkKnJx5FKowsp3iPxgwCh46C
g283uh10FFn+0XDnvtC8PvtraAKC1AQZSRt3VbaUzmhhBKXgxOUCv+C6n+drSoa4bFmdEN9r8Mft
zZQ1NK1gfrymDipyG+Ar0Og0WBiff5QPRWeCB/+SmZNzWcgPnC6NMuJh7eltdJv0Vv5Dz+f0SuJP
hpYjfAq/z8R40FsHYkVlXNJ7/lDoN8BIgdKkM7nIJK6l6tDuIkaBQrl2sqo46l0T7vAXgflhGv0N
5MtLkkQfpsrGRyIUPApqalC1Vt0MDXnCuTSm7HrANy+Ih8H6YtWVdjfzG9kCSy1qaJ85jPGlL75G
KgLFAhDK3YqUMhzftR7LiKiabEwvv5YjiHbcRN0mfTCsbhphYP6CMXSRE9gTmJjAjccy3vQTGc7O
wUZ1P6kN/CB76iZv22R96T2nyqjO+4zoZO4sO0/jPebok3mVu1pWbkJ4RpcaJKujC7oPMA07lTcm
mhi6vdollY5pUIPH+THXY6lTK3HmhzCitYnxtdHku5zCF9jDpNIvya+uNsmvken0gSSyaKJ+QHIb
wGdAEDrxkfJB+AYlHK/1IesNMK7Uv2GlXwLwrZoK/xtwiVE8OIFCrMVkQiXXwyo14mNFYY/0HvMb
9TqTlmi3Pe5MyYW9sdqUy3AgdpCyNA2Ae6a16nbVriEAzuTJMYZ/KW+lMaAdJZ1ocoOimOV033WZ
Lg8OWqDUTJRsErvPA8CZ+S44RfrTOqfiQ+fHmOe5msMmOXaxpm+oJg2B3lruP+SU1bfPhzrzLQEA
s4Vo2tDiWqvPa9Mk88ws0iOirOO4mWdTE9dKBmue58KIiMvglegwfT7oma2LcjgyoSDREBhcW57a
HY//UprJ0ap7bUOPIvY2IU/Z/zxIvjdNlKNJpM1iutBRM097U//7roCGwKHxD/Jjp3HVoQjdK5bi
Pg8ybHNfqEkvHoqOTOzPsEL/G8izeTXS2kGkeHU0JxvOXNSM3jMBPtSDHN8oL8jom4cbFAhk/iAr
Xr+B0kDkPn6+tOe+J+cS0U+LXjyp8ukczZiyjDrl3rMbDdWtLUxzh9pBi42IqW9aTZkutGnPrSmN
YSKQSzTi0JyOh0zmYkTQus8W+etwpVlZjfkI4IJLGMJzA3Ek6IPSDEa5ZXUoLbOlNp137jMsx+EK
iGAclLMyUI2ZlIAmYfakFxBC91FTbZt8UP6B8QLfKbJbWx7o4jdP1ey09a7qjEud2nPxAlQx/lQQ
l0Cfr9agLuauGzvpPkeArFVs3XHZPOhOO3RPadbTt4Ti3T3iEG1g+0ZCF139+TeHWgHgWzNARKzB
UqhLWokza+GzUxfuvuRlTNVYhLtptC2e/uF84RydO77G4lUBqYL2/JrP0VDZMApsN54lqcS7Kgy9
mpa3XzZsEjEr5GqtWww3I9SK5OHzqZ7bBUCKnOVsabB6V3laiNYUYONCeQ4dOk2BodRQ/IG4yJ9/
MQ53HOkQoqukYafbOsRcvnBiCvIG7ddDJhonR2iC437h+JyL9Kg6YrCBtjqsnNU4VazNWmUp3nMr
RRsU1GlvwFHLXd9VyffPp3R+KHxbDFJ9sobV0pVFq1TFMpShZNmhL9T3LGyG70Jyl/7FSBQxF/gp
cIB1eNcXuy29TsLnIonbTVZWvd+IXr1lD4cXrupzkyJl5+m0fCqoD6ffqc6sfi5sjp6W2LNP3aaY
Nk4i8AGMqM99+3xe5/Y9WQgPF20RRlx70FG9kUaHJ+6zHaMwQ397mBOKof1cBnh/VFfeTLng2jPm
6sKnW+Wqv+4TpOV5HvJCMWGbnM7SABQtrDaJjknjNG+cD4FGkfouOt271Za2L7CcGCJbIurbFojx
hXTkzLzh8vI8BNHA3J1V6KXtNYk26qNjW3jlN0UW4xRMvSdudKvPX+3aS77R12y14PPlPnOVUYTm
YkEnTOcqXc06oxY4RXjVH3PHLV+We5pmpkSV3Qah/0jWkF4ILmcHZMsuIRxlkvW+bUOn7mnIk9dG
c/WjnuPwK1S8b1hdURshtl8Szf4YzICbLsbvIGsZce3xVeeWC8pddZ8nt0wfQ83kviIJM94+X8cP
nw8kDl9O52HHuw41wtXuSan5UIcWR2k3+Tev1LDhgHYgYt+ZjPZGrQyX1k5hWRe+36Vxl7//VlvQ
EbAdNZ742NJZXAqhYz24w1DtC6UctikCWB1iLOGf3oXLZF1edXBtFrj0atB8ZGPSHxVHyKzIhyaz
iYUWHo0DhLxHDxWGP411jAfNDi3CBTlMDD+dpDaoEtRYJI62FVv9oXbRc/Lb1hbKF1RekvxPj+Iy
HOQUAhClE3gCp8MhuFJBIczqI7JJ9SZD6XpTGVN5yBqr2VfCxOXVa50L5+Ljh+T4YwFFfIaypXur
8z8hnFCY1lgdXQvdiVH3bpCHkPEirJIGRZ3iYR8PzQVy3YfIbjAoXg3o5utE2/X7fAgrkFy6Ux01
b1CdTWxp7WM+peq0qduLr6Czg2HixKekI/VBVjIT1tQXMhdHqjnuD2A+4sERKCVhM6peEoL9cOqX
if021vL3344FVufNoFPCP+LFQVeDQhhOa3Y2ZpecsT6Es2UgjN6goBI/uYtPB9JnkTbWOIijI4T7
MGRduUtmOwvQN9evU4S7LqTo57aJpvKw0mGAkJ4ti/zbxEZuAzTywvKI+Jl3BRQ1vUKiDDsR5PGs
G6eSykOdXCpYfci9meTvg66CmwZryKtpLh+Lpppv2Rlwqp1k7LOtOzXlD1hj0XvsAS7pCyu8EFjP
7RqMpSGKLaVMzLhOJ4yYoDs6A2N3RilnqtJuvxl7xbGBQRmXILjntg2oOdqVvLJQIVpNFD16yK5p
Wx0tpa4fkC3Ghgf3A7qCn98WZxeUghh0rUVDe33YdcVwlBmzyOM8oWGDA0frR978b6OG72PlqBMg
OAu4pIqT7YXQvYSR36Cj0LH4lP9vZMhSp8uJKoAehV1THhv26w/h2rBa5kLd6V0kDnnXe0+zIWhv
lm6ZhwFATeXp86mfOzBwI0ATYelqeb/szn7bwCbNCCESozqag3UDJcC815HP2Op5R7dt1MvXz4c7
c17whDKgt1DYAki+Cqu08FHmMvPyGFZ0CoWKGbnfuQ0G4bqWPTlqA0U4DZ3d56OemSS1ZV4AjA3T
ZV02BKHfljgSl0f0RhYgcBXutRjnlnBsIE9loz3XF/KAMzuXz7qA9YEdwohf/v7bskKpaeSSOR6x
ds22oNP1+tDQ0L7E0DpzHE/GWcWfCtesEVReeZwoW/eBanTNvu96HZfZluLH58t4ZrPy2Oa78TFw
IV7nih2yowgtUiOXhqi1oO+87krrGvkzrMboCNUb6oG/VO1BpdEYw9aGArG3//xHnP2WMKlJPYjv
6EucrmzT1VpC8ZdvWYYTpaVs3kdt6B5ISOb93Obly+fjnV1hsisknxnzQ7LTaUoth94ojwL0z1Zp
iXK+zD39MIONLC9sm7OTQxIeDpjqUqFcjs9v20a38AO2wqgiECUAKONqfgSSpl41SDrdZ1MeXTiO
ZyfHCwvuJWfDWHt+aw7NpmFmcrRcm9uxMxXpC8jw5UZJRs+4cAzPHX64FJQHwdDT8V1m/9vsbKE7
TS6T6sjpGGmzFq4/h476oLld95VLHQ97Qzr//fn3M1ULEjxEPoo3q+wxslW0Z+KJE0JH5s4Tmuob
Q2oBsy6Gq8+HOvf1kJ1B5QaeMdoIq/lplZHWGLgUR7S7yhGEfpoo19XYadMdOfIYvqrIQSmX2kln
V9V0GJAWFk/HVQiwKlgHiJ0Vx1So6hNyKq6xb5F7eUeAyn2qw+yuUmNHubBTz1yZEOtM4viv2sq6
3OuAF4SMLoujGsrku4dvgd92unA37pBoeRCWlhf78eTq1SFWCoD4ny/12UnbiwEdFciFxHi6lej1
gG1T1OKY5xVIkTBckP51iPY7ZONth74o0NreEBdKL+e+MM1JFplAQOxZhXX8YbA3BP+z7ODiKjTc
GV2PUhzSWrcCsKzqX0wTVQ9iAQ0gmJqreID3OeaGIiqPOEnkL0qm4fOqDNnXWW37K6vtVVTS9Ehc
YFGf+7bs4aVBvTDO1NXiuooaGhhe5sdRD5MgnEplQxoUPWuqRHUe98htZ5gtWrpx9u3PPytpNPI1
3NKLvdrpZy3nxs5DaebHum+dO1lqLcgMCxlkIcS00ZtCbDxLNBfY8WfuNaILIhzLqLRm11dKD4RC
gXFzXJK9AyTd4XGIIqBnkwFDNZHCHtAT7LjWYi+0HuOmd94/n/eZdIE9TMJAsctYOn6n88ZRV1PD
ml9QIlyRXid9EX+hf+KOu8/HORPvGWd5p9C1gBy5SjehS5hN7VTZsY4ctwm6fOq6q2ZGqQjSS1Vm
h78YDqQD5WRQzvRnTqdFDUanHG+nR8Ny2UlYG8X6LWikEKZRUeUzwJvPBzyzc9m3/3/A5e+/3TDz
MNu8l+3siKCvuZHQ1OhsYzL+LBoegU0vq0MJJO09q4f56+dDnwkNDA24gzaqScV5NVenqXSsP+vs
aEQtCl9217kZQph696P2Bu8ftJOtC5vmTAxkRIeMFg8eDMxWIw6uPbYmJt3HBuedL6oRO+YWxcn8
LaEy8V+p9J6fV3Z/ifF67rT8Puxqjbu+LvHgUjLA+81bJSrnpjRbsJcg1Os3ETY3rtt9sVrZXZdq
UtXbv1hmytG4ccEiJ1E6/cKynPRQR970OPciOo5OcVMX0fTWqua0N1tn+ONSF4GQ4hPCVvASAQCe
DqdPA6R8RKuOdte+A7iaSFEi7aj0mnXJDujs3qXJRwzCLOcDtkHrurD0YCccQXxeh7UorvGaHTtf
KlG3x2gM5kOBKzks+UH7m1n+NvTqk3q1myWDrPOjhqVr5gMgc7aeYlrPLWnghbHO7VruSQ+cJ9IZ
1NZOVxQbYnr/mZkeKzwpZJDOettf60Cu5K5RHA91dx03qb7WrPnw+dY5F/wodAHwRwgFvNNq62BK
57XgjVMuU2e6GVHd8V0kWH6anewu5AlnhyIHRHSFvQOq4nSSYayHnRYr6dHCkPHKrWd51cPuf8jl
2D/+xaxoozKlxRRvnXQqFebZqDhlx8QuUtSHgY2BRDbvE4eL5C+GwhwLjBSVH8o/p7NyMPvWIe4S
cOYaImafTebOjs0OPavcqcbg89HOnQfnt9FWG6WdshHHHS076rGABNAJGLh3SN6aQZJj5wHrEtkc
TerOXliyvJACrZnYS2GG007pyVo0SDj6p3OdPUSHo57Ri46E0HdwRZAbCRpVwA6gb+Wr4ajfUoaz
vhWJtNVgdgp5jY8qaLXP1+HcXloEhGzLQuAOiYHTX6LX3aSldVoci0EOuz7OnBsa883WtjIl+5ux
4NnzRvulY7sKBHbWCqfWlJwrBTRmUnSpFohEGsFYQ9268IHPrTE4HOwGlwb+0sA4nVluSYG0e5Ue
6Zu2k18aWjZsJ3Xutmiid6CS0YkYAgjh9nSttVoFLDZWBBK3Tv3w+RqfCUq8D4m9i5srN+oqzEde
Go8yl+kRCXbntkwGhMShuPtW+DNEaYBvXsDJ+3zMMwkDzW93sXLlHqN+fDp7OmH2PAkAXvUwtu+W
1Bpt5zRF4rwMaVN76Clj2vzntyddPhAyOv9ZkofTMVu9UnV1HpMjDirpdTiPFSan3jAeUO5X76Ne
Rcvvz2e5PE3xIkMzwl0HXSsP1Xi0w/SowOTye11xr2Cd518tsqTATiOoyZ8PeCaVBtXLhyRFQL5h
3ZwCOlmpTs+AqZYCngXkXW0zbdDUC0t5bssgbcoDmEc3F9pq80otwq5Zc1nKXskeMMkR9VVRmUN0
M9DixH1AuNQWw7F3xj8dmRNDa2rBr1EmAtVw+hHhFqKXBFr6WKJ1zbuXunkcVJEh8iB30XIOLHjf
TWB5pfPP52v7Yc7LvuFa44mG2gkt+tORo2FSFb31umOE25EIHC3FSM5W7HherIRGI4DK1+6mXrsU
Kj7EQAZeqkYLNpiLZ61flmIJlCBBMRydqm3uKkxdoq6dTbjzxfD6+Rw/DrVU30xubkBsNBtXl9yY
TA0koNg5ZqacngsIwY9JFMaB10ND+YuhaAkTcQA4cEpOl7NuBihnWuocO1qfw7aC9gN8P7bGm6I0
s83ng30IN8u0qIKRNYO7ATd1OphI0aicUzN/cd0YsW8Zzf+ZA2JwsVSr78s+u5TPftwsPGURenKp
9pvuB/2UWRi5bNqsfBliq9iajcTEaS684ib3xPw6GMN4hfjFJfGSc9PkHQ8sDRFY+B2rzxeGrV3C
Aixeaq+xN2Wp4h3gGDrIR88uDkKm7SW7vPMjwj9bEDILs2C1sJzElGZ4/lKIefDHsXPvCgdLnHhK
y52o3OHCh/yQF/EhyZtdxIU5/6hpnY43GbYYlNEtXka7C7dTlyhbRNrG73Rbul2DkjvC0tmY8nDw
Qu/CnbUKrlwYvOJ1ywWPDHLzw5OzKFP4oUzsm9AaPLJm5BUOn2/TNSuBFIecixIF1yJUT5Ke0+nV
1qR0tjS0N22sp13ViPaFUt+rPs3qzcgj90WMUtllbtZ+p+4gb9MORmJht0+f/w59WcbfOnP8DuB+
AK95yy9+hGuAI+ZKIEXUuX619BzZJd9QcnQ6IiPu2puu8yrQHdVsm8nWopU07bwsjQzpO6FMhy+Q
N2fzEHVu1f1sW8gVm6L1XAhzdvMOPxae/gJGGfsrJakAMoBt9fp7RPLlv2B1redOafF31syivzeE
3SU/L0xtiSunU7M8A2SMgRgHoW4dd1q7HUQSasnrOAB3vgfp0L6myNOMPmkv2PrJQbcja1PXglxZ
m8a2tkc1N7YlZD4E81WhaV+dRIlzf45xy91MZRpNAW5z8NFRFcjCew1IdXWVRhQ9rozRWTxuC73Q
HuBohveO3RvWBeTE6hBy1wOc4MAv6lQa766laPF74QdAXwh5b3oDalw96qiu4UuiZU7Q6l60s8v+
QskQDZz1ImI9vljTU/LhEKprhJFIhhJjqkp5xRhcWJhKTDzEfIDxtX09FyNUlbo3vShwgMVod03n
yo1nl7DgrLDCvW+p1hS7Jo3cVzWOFQ3tCDSL8FuaejeANyziXarETfmIXwLaC0M1R1+sDtGoW8vF
txC4jTeUezxmtfJZ4h8Y3TShMOf6C44hom7vcJRE0QHdEvdxTr2hOmRVV1i0sFNFFH5jNmO/pxvT
XKtpWcCQzEct+YqL/XBXwjpyfUfp0ndbxskUVGYzP5ml46gbqfScyRwd5V06TWN/aAslC/dV2usy
GPOouq1y7FHSXSe8sbse3XmR5hiMKbTvK4Shf2aUxXrf0cOm3joGdlNvE07Zri+z3MEWosiQGhph
RZnpzsZ/KvkGDyR/8SaW7Aa/ucYJags7oDtECyu9o1iA85Hlt1ZtKTdGHTqvDulRvDVqL/9SYweP
vE4YpvbeKqIU2rGHydfV6Caa2LQ6uMktsiSD2LpsbHir+eg9lrnUBbxrS3rwvFU4nJOFS1wwRtJY
LG2MCZZjFnXJVaNQp0njdFYeJZdZeKhGPcEgDbGZ+MmrB+FuS82O3Y3sQLfelhAv89JHMMnrt5GW
qUkAFnd0bnqz0hyaB3gFBXUdpiZOE6P7w6BMat84k+7VT7yezO4e47fSBAMwZ9c6ChjlNxFzZm/R
SRjvVavpOj+3YsxzihqZhau610ePC7Cpra1pVFCZlc5z0jsV1VD7XiStDboXzaf5gLZw6vmtG4Ni
L+ayOvTmqNwkHQ25oEfdonyNRBx1wcg1/+7a0pmC2q7EV8LnsmqpGY1bs9LjCRdN3MHunWqY/4kQ
VequwrZysA1MK7hfGQIMTQj9UqCY4gbcWfa0j+JwLO7nQVWwrjIygqvYKJgIRXcmiUn4pKWuhuBJ
HXnanak2SnkVYk2IS6TRwdt7iopCiXZjX4/xm9bbdflFqk7eVhvZ5iG+kCEsZOE7CEGkP0Il7mK8
0DTpVHpQDElhfVOBHto3RQXE6srB8QuRiJ7XQ8DR69on1UWvNtrps2GICA0KxcGRsrDN8HoY7BHV
jSaByBcFdp9jg45cgJt4z02oZ/EGNj5CLbAtaXZOcaR+j6NGfZxpDkZ+Q1xIrxJCs7ZrC1X/N3S9
5sZEF8JAtCCb+q3eN6qBY6EyDW8aDpvAUXq1S78PorfuTcWI61ur426CmanqNMHRhm6uEeHAPzay
dOzKe88GnDPoVaE+Is+a/tsBdbXuVSTQkKpRTNsfFfSfcK9LLcipbqwh4uPY7zbEtOc6bVJki5VY
Q3FkmlMrCIWBa5GnOFL6Ve7GUaDDYUupwchK+vz/+i43CzECOJphZstp7n6ix4UchMyU4qsEuOii
+ov91aGk2TL5vYzCERmrsiqua+T95E6N2/hqNlB42jRti5WqN7VTW/uUX7FNI6mq0GkfBvdLr8xK
7UvTLrWNGVpVvDfMVDezLR6Jir1rZrXOrnqYSxIsAjYE1guqbcXPsDc513mXy3hjN15vfkHxtO2u
80YPzVshUWUvdqk6m/Z10oTxs5Wnk9zkeIrGO6vRzTJAFMp6QtgkRdxtnpze9a0BdbDIr13e0YEO
pfRLZGZhe8w9kEsBbSI99aNaXWaHS7Syobevix1ZgD5vRUeIeqh6vT+oSMXxaMO9bQiKMS7mGzlg
cfhllrHYVnmYqceG5tF/XG9m9D0qp2k3arJUf7a4JuqBJWegXlYc5XJvibn8quJ2a0EkbNJF38Hs
xG6i5dQHwq7NEWojiEYfJ1FbwBgH+XjI6ZLEmxLRr+cSjMd0M7RI523c3DK7q671pq8AERJ0dxCQ
KW9hS+fuVuB4ZeODPbCftaJC6o4+YtU84ugGdxcsU29vQ7UEky6Fo2i3fW/wZt3IAY2b96no8uRe
VerZKX1rTHP9NloKqaABkBvwPe6MLgh5zYjnLh1ElewdEJMIWiBhNBcXUtpVO4PGHwww8KUo03KT
G2uvYprni1RFNr+lkSX7QxW1+VNda1H3JTRCzrjLNaL53Db2uMOUyxB+UXZudyGpX706l19BhY+8
BSQhvNA1289oe0SfY1t7C408SVCrr49ITGUlFJP838/Tvw+pEkP9Eiu0PCTI6eGfpkqQF9I4Qjnq
jahYHuXURjdOnDSvSEJM/V4g4BLvPh9x9WJhclCMdSDBHi93uM+rd26Wxn1GYhu/e7kZW77iiOFe
6wvtFtc/TrWoU/zOhMHN32qX3Ic+LqxDdZFixa83obUG2JXWQGeoUdL3thVjHWSTnbygATWippnn
l94My9KdJNYuQOFfPTmAQuYHjVbZRK5Ffyp9i+JWeUzhRLV33B1VtdHgM7hISFHI3ZdWb3lfiiLH
z7hW27rfNtFMUgYlF2YBnLL6ChE18WSCBu4p87Ze/184xG5lbhDi6pIfgxKr6g6eSaFeJV4j/6lL
286Jm25R3cyAHPsDuV5pXMC6ftg4GBugvsrTjMPIY3dVd+rT0ZYCheq3mWy5WW5zLfqaoUt4MyAG
w6bFYavZfr51Pnw+xkQ+n5YqxjILzvZ0szZd6U46Bd+35dbCfJNeanKNekEz+JUXdd2FYGCtn0Ys
DqWRpe4PC9Zz1rW1aJjLYo4T9W1M0bvaCaGV3ddRkcN8Y/GQGbYWwgWwevh61qbUc/cVdAZ6lzRn
YEtNSp4gKZLC6My/xbXBWx1/XtKxe12UnXbIp8j2HueaFD3xUzRtyxKJDSMW/yaTCC3S8x52wuhX
Xagm3wU3WbQNs1kW9x6qWUWA9nuVbfVO17BCtQYs2sy6Bjsp6KLxyBGpvK6KeNFqaYTVfI1KvepK
fzbGrkLQTFejQLEbRXGDxhjC9KowAZWilhbquH1C2lS2jp7h3hm0dq85O50+/YzIkCkdpGEIFhTI
t0Vv9WO1wZO5pIkWpqKXj+bMFYZQbFSU707cWPIPa1fgcheiIM87ZOjBEaxDVtKJFJG9YXqhX4By
EebcGJUm7r0zG+/VkCsX+lzrK8GG/cYDGS4XhVSdltbppsMbcdSGuFVfkL11EyjvWbSblEz/quZW
Hu1Vd+43upsjhpLFaEL6uMhm5oWNvz5s/AYsRAjRlEBot60lj4cIkf3cK/WXyI7QPHSz7KnEiNqn
gm+SckBl8z8/aR8KL79G5GCDnlhsY9aFz0xoSC+mUn9xcLpGuRzF2Dxukt1QhaGvDPa8xzBOC8qk
/YFVaLpoJSLmVufahdvizMxZ+cUzY6Hb03c4Xf3CigsOeG68hG2SXGF4y+uib6YHgFfqTdd2w6WK
04czD5aeGg8XlMpyc1ucDthMzv+Rdh47biPtGr4iAsxhSyq0pA62O7m9IWyPzZyKmVd/Hva/aVGG
iMbBAIPBzMClKlb4whva3uhN/W2MHZy3m9S8d8h7zBN0Ggvh5zbG/7VBwirdFyQqpLhCEtsWzbZp
4/fg03ZgLfyVgsaiekqzhB+FWR48Buq1F5rCgUTXH6qb/gYMKPTUPDe2dlG1iJ52ef8jK9Ai2E1C
8+XXlW0wL+/HN2wemA4mdBteTcxZFjdunYzg27gZ30K0dF/AmIhsI/S6vKnCRnO2YYF91ybx4/AN
C1DxSvcUe/rSl5VPvjbvv4PxAStRmaYmeP5VdCcqYqMfjLe27vCiFarl+U5oou1TVhZBp10k7f76
3Bfnnq4K9VvKYe/sEZrci40gIy7eOBXpXS2r1c73R2UDSA5olKYJb6wrawN4Id8jW4NScNdEnzvy
78NT+6PoybrzFRbva+yndV9QtjuqWpLvixyfpETJkFOiYv/aoRewMt5ii71fpHO3k3YgxVaO2/kK
l2BvRS5N6XFEg8pE8apXzW/Qtm15VtWGXpwhox2i1xib5ed29/vQ6PPzKnKvz62s5dBj4hdNkAJm
yeR7NE+yyNOUYXyGSOLEXq53fwM5HFcmvLzi3oflboMtPqPXyZnOh81828yEPWbHTJZHzdX6pNjb
VC+/hUWfIxBWmeXeFJSQNkaj2vdJ1qHLVJIu/zYFUuzXd9s/fw0QS1Cd3D1Qaxff21ABWtsA1o5N
LYX45IBn2HZtqj3pEirxcAdNdRZgc6YXOelj1dV72hcIgVRT/KCFerNS0lxE6e+L47D3SYFm1OcS
g0hXoe3kTM6OTdb/icy62065QKKt8DXTbQM8fC0V4VY5VNFSu74U81n+cOfMQ3PXswhc/BAMljB0
OMYUMFA0PEqhUd2YoQK3vuqtX3pdBM/Xh3r3KViORbY1N/tni67lKVNUFA+7NikwpQizg6alEoEc
qPSvY5gUxVM9iOItkC0p3CFNXEaWVzZK8F1qEKc86SniJRQdY2qOBN7Vn97srOdWCxNlJ0OLHB+v
/9h/rQuIHt5AiA4OR/98v6bV1HRRUpfHHhWUp7oKXuJRtHeab/prge8/vgBLgtw3zV2ytMVIyGFX
tpQH5TGQZHU3mYGFWnIoym0G3CxZeeH/sdO4cpgVBx9m9RL54NQ1yswamisOmiBIN4LEHw7YwAT3
vSQUJNY7LXscYaGVLihzu1/Z6P9YVbJsBIYp288twkV4p8nxFLZmUh4bKmMPbZiZX+qp7t8UuddW
YovLmTLQnPoSyCHjsUxfpIJaXz3mtKt5bzdJg+2sBC/5IOhI3kk0zu/kZnqGX7/mgrLIROWZtcrF
QjeS14Q3bfE9K8pslo+iLLrTdnSbtexnkgVLX1nKiycE8APxicFBgs9BqHO+QRs7MiNVFu1xslJl
OzSSijmAmPYyaA+vEaK+GYLq9fqhmH/62QGmZKHPySCqDkDrljIV1J8TqzSN8ihUOcJ2vEmrbYFs
75M8YAOK5l1hfSlKQZGLrggopkSkzX/Xf8I/po12Fy4sYCZnv7zFO1KjwRqqiKMeAqCj6Kf31LgV
dZpOMeyHxCtAUVBqzLuV3XT5UU1Ew96pT7iAXWhMQGQhIkIo7lgoA8APZQaeaA0OBNdnd/kwsXdA
0KAJoNBN43I+/6pSRNF8wvX9GDo4Gj2TduC0PiG9XbyIyVEGd4ziCAl3J1KkQ2KrebPrkbYLXNtO
6ZvelC1Wz9+u/6jLrz77j8EbJD7HamkJGxXl6HRIQXbHtDUHV6Xjg++8ngwHbplcc31nSP74sd9v
sTkqD1qDM831H3C5+PwAsjEclFgWmu+LRWkRbG6NtD8qcqD9p42S1roSfd5Pnyh4xHCkaLVTLgN2
fD5MavZipGTaHTuUUd9SLX3RoGdv1Woob+0Gs6aed/JwfWr/43qfnynQAaCYQL6io0RR8HxUKuH0
Lkx1OI7s2i94P5agezj6ratUs2CphE3UU2Q1GpqVzWASICp+tcsheY0b39AC1R3YrtG9QVf4mHe6
P7oDRieGpxl9TGiX1LW1yZTBlz0EcxHuFJipY16B3btO2FVjHmtZIn6U4RAW3pA1yqlR5NzHn3Ww
u8wNJz99yEQXlo+JPTqgP1E7njyra9qngLYqfxQSdeUjitMCsd0+ivQnHZn59oEDZd/k0ZgoPxSB
puSfCXRS4g0SJgzbNup68xaIl6O4YjCFifx2hT56ZIZytkWqtWGTSUXz2vhB+eKXrVMeK6PQfqqq
XI/gsfNqVN2ZXZ9vKLWiPFRW+FhCgG3TPbTdJn8l5pT+5OCinJvZiBUtVZalcH27kV/rLhv+hsXg
3Oo5/noue6+BQDVak7On34MaYGAo3a0zRKqg/uKLZz0ek6eks+IBg3sfmrLR1UZH71gkw77A9/lJ
oivHevUZ52PCTQEXIYzIwtdJHXx1j+p6PPxJ4iistsMgdyn0GhwjDjomZD/T2ugxgBD0Ze/Qfe8e
af1p1VvUO90XPwpznzzQwHGgs6ZgeijtUq1cTRVW/0Utw0RyKSlEjz66hYkXmH6abPWqrOyDUs3m
pwBYsUisoz7EyceIMvGXRUKXukK3JvdIsX0aDJll//DTtC1Wopv3VGaxv2kUO3NexceESX6+vye1
G0xiS3G0tV5+CelghW7kl7ZDra7Wvqv4G4weHTGdem1qQXvyzFybN1jZyg+p4QT42vhNO9AnB8i1
yxpmf4jDSYti1ySFQW3c0SgHrJzLRWWCV5y/yAdB3YBHJpU+/9mJHQXdKEf10QKIuzHxJu4wjY8L
HBba9tmPrOEbGo4FNmoiu69tOMZ4RyjHJhH2DyOjS/XZOH3+PaAqKZAiwgiA5Pz3dKmOopJqCmwL
otKLfR2w+Sj1xsYJlHHlsVuig+fJz40DbL8YDqzKvDgfIB342mPtYOX1kePNh+L9GSj66rXzG/xH
9yVT8CQQNkmylRbZt3Cowp2fok23snfmq2+xdejLcGVy8ZOjLFNVh0Sx7fy6Po71aO71QXR3maij
LdiPT4r/UOTk8gVUJRNVIQuwFP+BCNERcvT6MYMu/jVNcgwxumDkZkiLcCZclwjaXN9iF5EMHEby
ChYZ0CiF1eVzU+ZW01dqddSV0PhaxFlxyORYuqNzPP2hBoWvQlKulXMvAwwEncCREoPPTSG6Ueef
Nu5yNXeaUT9RYvKDWUnF/DFhBo1Qshk3v9W8qoOdERm18Ahux18AoltgRiiTRLPxjbzy5i4qjuit
0KuZcdEWwpcAWxc7bUqbmqjKMk6AIrXDRMKya1Jd2ihqK3nqgC/m9UWfj+3ZlqIzZCMhalBjmp2i
F9OfOtMCgBPqJ9EZxpb3oP9NDxT494TlZ7GV7Tr+GoRRGd/lWQIS/froF598Hh2YFJ0cHj91aVSp
jzXlbSyXTr7BIW4tw8afW/QnYRgo86O/nH3RgbfJK0nfPxYZYY0ZPEgxk4re4go2qkGzu9ZWT9im
OF4Gclq8pASKv9MwyOWXGGD+t+sTvQgZTdIfEHxgIGhIwcM532VjiNuy5PjKyYpG9cUujXyH8py6
r0dL+43HqYO7E55QqH7r6l6ntPdJHu28rxywpVxgc8MMhv35Dwj6OqGSqCkncCKItQyt9iiJFBxA
WUg3STbIh9QMqrtSLpo1/YmLW8s05u8LuQJ5U2psi3Ottk3Gv3SUUwKMAohGoE5PqnBQiQ+Q+13p
l1xe1YwGD5w+BeOZxOjnE0VSti9a7uITh3XWbZaA3NPZhC9LjLvJudduJKfM/1SYJjzivar2KCqB
PLz+vS+P1fmvWMxZ76LaB0mkYBzlB69GYXJlIhBMX3n0h+lNUUvdK7MgEIi75EGx8l79a8VnWYP5
o3PClmswZvgygDxWTkPrg1LD+wE/IlWSb0AeWNHKGf7HVOkP0Y0lESIJ1hY3VpCZmWxWpnoK5T7R
Tq1sg1wqsuCAF6YZ4T4CPdtH0Ta6S31agCvf+/IoU6MDRz6TkuCLLIsL4AfGApNa8yQh2CsBXRsS
1DfbaHxAQCrahKX6SXjnrIg1C42ypR3qRqSm5xvMxtnMKaiVnrQ8K7dplwe1K8u58rUE5b3tJFX9
/Nckv5+FjqB7E4nMl+iH4ENvFV/u0946VUrqnLSp17LtDHWUcdNqqpXB/vE1geNCyJk5rUibzP/9
w2CmhKyAATLulECKfxi0xHzEomA6qh0Qr0TO4R81RhJtitK3VlK/i11LaAXzAOwNtzKFxsXQfac3
sOqn4hQXgQ5OCc4dkXEylcXGUisMbq4f0YudQ6WbHcuFoNLfgYJ+PlMZgzJCG7lipkk5e2xFB4zk
k1NUaeEhxYzmsytL64xrEMQCNBnYR4vxgEBZwYRH3ckwYmlXAhD1kMhtvBAs0FYpEuU1kcLoWUEq
4uv1mV4uLDwLKn/WrPbPvbjYQA54lw4ejjg1caN+lc1JewAKl3gxHijlSjxx8aIzS7hABjevNu+i
xVhIxgnHiXRxaiGaHWBWJUfBa+4ZVUf3H4xW5apxtVbF/ce3pEnO/qFgTPt02SgM4JtmOdrrpzpr
jMCrwUc+ATZ1Hju8N7awvdbAGZfPzKxOTiowzxPk9fKKBZdhm5KkNCfJ19NvGIb44rcpx5bCljVz
ynyuGekAPQ0je6szPxYHaMB+6FCXAmcfr6z65RdGeBh7cVSzaJpfXPgYknG0Qns8CbWwdnI22+QG
42/CtrX79jJehvNEQ4ZaMvcui73YxkWTtaGwlOkUUEPIDupkkpx3KEbsVVDoIQKaVMk3gxZY22oy
JfEkT4QzOAwV+ji6IDXL+Pn69r64svhFUHpmxgshLDSf84Nc6mmnh/i5ncqhCWwvMpUa0ZeIFOmE
fZyaeyEMlsgLQuACqDMbwn66/gMu9zwXJbcWbctZgmYZQ4+ZPQY0y4aTDiDxZbC1NvfoYqTmDQxo
Vd9FWJD3P4zG1laLCfPj+iF859GDzQiHikztvXunnc+dC6sBbRkED61jVNMptfgE1gn3J4w6XAkr
zyoHXlwEyc+hzZN2G6CsGn/Dxi1xHpVY2K2zKQ2jwe1klpFQVm705Wbhk2gU/wmz38nClOXPf94w
D6F3fv8QgFvX69sBdAK6p8DFauvGLqT+AbWOLNQpzQ+BqWwnnwIvVI4KAPRBasKmdRvujGnt+C62
DKvFliFA4sYgaEDO7/x3ofnhSJjn4uBKIQ/tbErY9U2Ixp3YCNPqT91ojHeGkhliV3aAvtaKKfMh
+fjZGJ/i5nsWTzh+oVhe001VWBf1dvY62Gd8BpPHQBqm311uBXu17IZ0B0EgSTI3Vfq8PAhnlt50
Gn/wQGH76cpjOJ+R5Q8iO9F4HohpONbnC5JDFvfRCNBuU5wKbxqLYqIL+a9bex4WeRALD8uYTokN
Jxa26vLRTUHwmuh8WrdWKmF7qbfWAP/ISND6THMMzrddlhcmwJ6pydxxMlFqqYbayj53X/7vZ8yy
bVQcUM9/37cfohzUF6YKvox9mxh4obmZxI92RRWB03ZyA2Oo6xfE5XZj1vQuZukkMJnLNNdJjQb5
DNO+bXV12NnJCCFJl3wchYsw8SqAehuAyeZGrkMYN58fG408+psUc+BmLDKRqK0Aw0MKuJXI9OND
TumKPpTfq4cQvoB0E5P3OS7cmvzR4GX/pCLYvNLgCoCN0UYgqFu2jXXsqLuRhPQW2WrjqAddvuHG
MnaTBDFXjKN0A69nLRz4x3qDszUpn9CeISZYBCEKF76RyA3i3DLBxgZ0HIIlNJLGDSS5+BTUPU5Z
WGB/1USPwcf1BV+8Bu8zJtu1QM2QA6LldH6U8M6W8W5jxhzTcmt1Tnozxr52Z8rKa52DoqWCbu+u
j/kujXl2foFPq3Q+CSJmFc8lQxDLqGCYpnGEUhNo8WaM9dr+pcm+8lQYepaSaXdO5kZK15lPuZyM
yNWIkg4lfZjoSwa8/hEz3zT9Nk0QbrzUCEZkJcbByoPXBmqnKN1JnpTWc+Ry3OOmM60xdBcRjDJ3
prkRKDvOZha0fc5XTXS2VNiNot3iulhsRwfGvKc5wrlr5QgGxvXlWn4iCjG0WkhvwJmyWMumoqxm
k5pTEjsFWINulTqeaCIV/RHixYTXdqx8aztjrQxycfUxsZkmC6xlNpVZBk5DOKWlLoXmXWvFSuCq
JeQfeDXoqMqeFWtZ+dRkmtzQlPIHml0pqE9MIOtW07oVRZjl8WDSUK/JszggLPpST75wBmwzqfPf
jXhUYunuSNO0KQul78ydBM9nX1ZWX9+MOQZ4P9QI+tzq/Tu/Jx/3KxU/hLTpnpLpzbWpxSHRVTP3
+7qSbx1c7oINH7kMbqa4xmUrbitLwo5mSk7xKMvBgbqt8iz6nGvSHbU6MF56sI+y5kEt6eN74XMF
wDPOC2vyarlygIg6YTS0N7lfqfkDrn/m4DGgWT+VQRia21TRMGimfhRqXzO/n4z9MHTDdwPU6XCw
/FaWvbgWbbcPjKyAIKeHWgh5Uw4eakL8cKfrmHd7TQq127W1CWq5m/udKlc06EDWdyDFG5f8QdJ3
WtayeE5YD08lGWdTujQUk2QjGbWFqyvkU4wc9b5Pla+pHAwHETjB8KBotSq2qhZq+qbH6NN6i/tp
epJDkGquEmaJfvPJAwFdjnv6PYWiGrskkGIlO5tt2OFtgKu6sjPUrnoIKk26r/HYhImXVYiVgdT5
dn3YRdrG6eOumrcgiHpavta8UT88w9oU9FltlM6trVUQwKSkPtR5wRxzrFO+JrhpfrKDwogEfFQu
5gt4VgRYBKS5E+O+ocbObZsb9sa3KNu0jdFviDjh11yf3UX0y2Co/aOhzuQQVVleM8lAe6wWZXgH
zm1SbhIjAr0W0kzW3InW5khNTi7sTRWPzWydakGdsppRTjaREYan+RSnKyf/csH5RSCdaCPPa7CU
EKt9m/Z30Ad3uS2MX2OgpM+k6LTa69n+TWmstfbCxbU+LwHXHgUzmoYwGs6/MNHeEDmqFtwVBlYH
KsPuaGlGRxM07cq7ezEU5kSQlhxgMHPdd3mltGHnk2eZ6i3axtJ9q0bDPdyMCHvdul35ssurHH4i
pTj6BqTBNOOW0XI3iqAF0GQiHxFVSB7UlbPtYNSZ7mhyvF2pbJxDL0FlEHo4vEGktr5c31vzup3d
n4RUvPVgkkGBGOjLnK/r0Iu2rETa3iGnahabtNac9Daoxmz8eX2gd4j7ciRkZJ1ZpGdWQVh8wSpI
zCrpFUE6VHS5V0+adTv0oeZvyszXvozF2PVuNSplSBKHFIwX9Gom7Xh3qYG7dYRgwZPSmqW4y9RO
IbdI2x6TT0i6hmvHBj16N29M56UhX4eKDqDlxQ8crbNW4uCLrc+KzdYN1G5J0S+oZooQLaXZoL6j
OtIc29pSHkQSKUcf346/rZDWMDr/GI/Hjc2IiLtGE3XxwindLKJkhvVd202Fl+p+9pOXSh2hVmVf
srIwV67wi+1PJRra4AxJsmBE2YubDSEjoyMcbe7sqRqPdWT6vDUmXEJS0fbp+qa4iJ/msXguQPRx
tumcnu8+cDBObNd2cydXQr1T4kHaOXbsn5SgUnd1awx/1RCPmk8OSjsa/RagPlzbjLmou/dWYPfY
c8t3gTVNntMaydZU+2SvtCX4OiA+ltclRbIiwXNx0OZRidpm3g/ilkuolT/i82g4jXxXKhOIQsmI
xjdQhuHh+uQuvh7IKWIidgt4wlnu53xFS3pkuiYZyp0lbOyN1VzPcPexzK9qbynb62Nd7EzGmjck
p5lZUcM7H0tHLU6OcK2+GyI9P3IG1F082yYbkSMZiALk5cv1Af81ublmiGUKKDISs/MB8fmjDoYs
AzI0NbLE7F7c5CeAVoeaCGBtn7zjg89urFlqi/jSYrOYICIXNxZmPlViIYBxD4VXtzexoDy8GZy4
pd2rtAj/VJXmuE5siJeiNJPvAIDQ9AumCnexwpHjvUS1UfbUYGi+aSCVSi+DYfyAuV3au9TZLOkH
lByrdnW/KNPf9ZCxFUccyrofBG5+lu/StsS8u8O34AVTNvubGDRiRDkbwfvj0x6Vr4BiJXhy19f5
nYdyPnPkatgWM2+E1V4G9j5kMfAMgXJnJqZcI7naC3vqPTje6bhFLsaOTkbv6A/U2gKMU4NA/xJr
pVptYp3Ynw5pnbVHMailekiiwabUFBvW4GZZUqdbq6Z8DckKxcyXos+yMN8Kuuj9bZZ2Q197Y1Al
yCoZEUS/b0XN8r0RCSvRxq+bQVq57RY3EIk9O3fub/I3kILLy8CkbET+Gqqv2mNwY32TH8eDs4LE
WDzyF0MsC92BAcAsjdVX2D7hrdK4EuWD38FT86yuhMFzmPvhs12MpJ6fj2pQQ0sWjKQ8JEeo8MbW
uAuPaCJf3x5ra7a4tVV8zouiZ838u3wTb+h+H5SVsGRtiMXRi3q98SU/Ul9Nr/L0je+GW2llky/x
cxerNd82H5KGCB1wrayYRvWzuq/2u2hrJm77DDLT/C+S3Og7UOiNdECvYbW5tRTauRh7cZNlkVQl
Tc/84mAv9Jsa1Eb2Ra4bV0jGUQF+mRr3hs1ROyiaxGNRuRgmSPJpqnf85k0Pcc58Isyv9U/qt138
ssWlLqPMi4s9eyi0fmX91zp/a8Xj9f3zzwOBkRFVc410ZskRUsNW7SHCsX8S9yk7Kj+cH8Em2K2B
F/65hz4MszgNNMciJ0wYpvib3BS/x+/SYdxfn8naEIuTIJllo3GBqa80RLbzNh3dcvP/G2JxEhpN
QhwnnYc4lrfBUT1Uh7Uq5zK//N83/7BSi5MAaqsEvMUYykPuuN0tEFasD8SvUrgt1ZH/5F//vzkt
dn8dOLLUZOz+4u90kl60I8zAlXv9HcJ4cRd+mNNiH1uJEpYSym6v/o/yVt0XP8wvfewOx07smpfw
WZ/c5vuaF/nadpjv5w83SpMUgwgjxhwB3r6a1UYqPefJfP7/rd4iQM/LIEVmhdXrt8PN/zadthJF
zh/gcvHmFJjOGxX/xb5G5nrK6iJRXy1xLKRHW380+glq4dv1mawNs9jbchH4eA4zTBluHWMfJ0cg
+pG+ckgvtjegHlTzKAW+F/IvOKiNJdpBpPL05tR2mLsKJb2vvq0iDAL4JdR3RV4gDwIdPbqRUMzN
NwmCKX+jROiKFwCpW8mEl7OehbqBbRCdwqGaiXDnu2TsB0EfwVfe7IQ4MJGH/EFIpbQx1EpzW2sa
VuKPeRU/fkzGo2RCRYPaERIeS2Aqcgf8nMQJf1CFdHTXj6MUazXf+iSxD7wGUhqzldJMsQHZuEg9
2sFHG09X/beuVu0q9PCFaOVjC6/IVgCdF/UnZfPnARmKDI70w9EpQ58vZBqEVhSItPyhVZnhce5y
2bNh9LiWMeHDFTflmnLH8oAjKcSTNVNJKWTQn18cvQa3anmKtOhnrUrRaQqT6AGgk3+Hqpj9gNV7
QdvTd1ZI4xffj14bqFYWlXqwzV4+n2ampfIgoX6GjA6kmWowiz3qnKp3/SwucisYmTbFDNDC0GWp
VLwfog93l1TaqB6CP/8ppMopPXTwikdn9jXbT1Kf7a4PdjklSiiz0Q1pFR6Dy+6tXUJFQn06+1mC
g78VeKd8zUHZrCzc/DXONj7YKO6vmQs+kwaX0u6S74CCBX72HIVFtysl07jrrEi5iQPSKcScbiS0
Y0sX9E3nTW3Xr0A3l9AeKkQ6CeRMdkBCB9mHxW4x5DSppDCwn6uQZ8EtgE+KnxY9Gf0uh+yAvJQt
oki41aRE+RPF/lx1YF4EifQnSfnfVhb9XeJjsR7UPEBQ0JfnH5YgCp5DyPGpHrw0EgJksecntZXv
jbbpgq/ZFFjWSTS5rmzoDIraC1Ajc1xZZ/c9Cg24zR+MtNrR92okLBJgSWGO+JbrpLVZHzOV8vsm
t5Smy0jg0JG8GfU6pgV4feNc3J2kayTkM+JuBgAsic5V6qAt2if684gd+z1EC5S9wFX4r8LOlG6H
OlmBsc71MS8OvU2FFvV4jiCdWBwFz8+fYANTDs7sZ9o69BJV1Qd7pVlHhB61gz+Z1Z1eWNXh+qCX
e5czT5ub2ZKYottyPqiv9l06lbX/HNahEWwEfdgUO5taM24QgLStfdpryniIsk7OdzZ+Tf5G7YvR
XFnvZUb5bvtF2ZFCGSeSkv/5zwBJ6Uu6FUjP5hTU033byIHYYANoaoewqRyMeUVfFVuKeyWJYJz5
xkqwc3EtsZTgHKn6z5xcikznP0COS92IZLV4mZIx6pHoi4dhZ1T+CECshaW0ckYuhmOtqcWzuai5
Yh29OLJ2ICwkb63kJZ3SFKJKnQdU4eMSVlrCuj9d/8gXq+sgVMuLCfSPt5m61vnk+mQQgRG20jOF
qPFr2mqtV6Zavi8TkCMgg9vNmMbDBoKSvbKnL+8meGPc+P/7SwHwdz70kAMiFHoqXrRQSPcic+Dr
dbFzX4yt4TFp/aQlmfpV8fXwHhrNX1VpspW47OJcvTNxofwivAIseWkn6Ri0H6WgIhrnsUGTIdKS
bUkh9r++N/KjXgVvEfiE7eeWHIE9dDLQayMOAge9rG4bej9HFK3xIsoi/1IHbfG1z3q9+4p+3/S3
V63G3GTGVMX3PvzMtX7P8oNDETHpsczjs/T6smKKPGGVdHY/vIA0t2/9NMrbX3WpOqkXabGQXZwM
hmw/6k2/L0aUqT771Rmfl53YE5WI+XGa3+UPj7zfBYMJu3186UmOFC+MVfuYJ3abHLUOJWi3aNLx
Pkcs9jGuahPS6xj90gp/MFZut+U1Pv+OuX1C6xQDOHbi+e+gPt07Y1vJL7BkodUSJJRi36tNKg6N
EwSpK7fZmjzL5ZhIQMAcYVjkWbhSzsekfY7UKnqZLw76xJtG75yHqXJ+21kibTq84VZuzuXuhlBo
ggsBk0CPAwWexU2SGM2k1nUpXuIJvY2wa/q7qY6mneQ4gQpDVCX0D7P6v+vbexlY0a9Bd1SBE8ru
4q1fHOsgMbQSzJ3xAnS01TbjYMSvhj5qa2/iv8aZ22CALxTmuPQWydoeqlPkaNyTnRQdJ1+iawJk
W6x5Xy8vZCYEz4m7GMm8GU8w//cPO7YG7qlBnlVegmSo3UTxi22Pep4byv6aj8jl4WQoonoUszSY
fEsXaKeNcx2lc+UFlcHiVpuEdWp73XcTgy0qJ3K8afAu/ZUCgFrZK5dbE0DfbAYB9YVvtkT0KHi6
pXWryi84GFg74IuWfKyIOGy3Inx9glPcrHSj/jEiOkUzYHVWkSRCPV/WPgG7VXdy8GKFSb3zTavZ
OUru4LUdYi1gVdMKu+biNKD2ggeWxVd0wMsuxXAgw3UZMKDpJS7UdC9Gykp5P4WezBk5wDU2t2XR
fv/kWVB5XSFl6vNzTiN/kY8qXZKHtsinl6RwpIck1UDRQHBfeVAuTsI8CgA92ugz5cReXGV+gLRo
i2/HCxoSzWasUh3d73BYuTD5Q/kiH4N3yNIkMpgkmO+W7EslO6PLpxaqZ/TsS0JqTr4YcQ0ytaJK
fg0mgFPZDRNZQcMHZm/lxC4+rSHe37Axs1mWEbul/0Y/rscbs09ttI6bNMRqCkvXsvZSKVOdX7RC
rDFxAXU1/ncsyqGuesDMeuG4eju0Ek/0YJqTB3HIzx5qrWhjH5R+3Zh7sCktha54hhR6/ShCI9n4
VVONgzdYVpmdgtJHvNMtJ43K776u2SShFzeTZlJtt0FAHJBXrsLa9QsD93VPFdnc7dZSveyMmxYn
LpRyaaFWCt0llEETi8pkGxlu12siu3ViZKLvUziDot8kWTxUydaoajs5WY0fFt+jWC2Kx7xCEzY+
4LKgx7nXm7IfgQ3OhxHifKmoaGm7YSuySnJVtUxRiFa0oiPPkRozcrPeqCr0g2wlfp1iFWNJN/RL
Mld36svQbMmUqFfcZLIxTg9N7TdiT1ZnJ39ljZCj9PSg6qQH3xhbyp74hsQ7MShR9NuH5ZFvIySb
SUwxEbH4kwa+4bHnBfGBt/Zm/LcYmkTeVWHa9x7w/M580SakmlzNSNRsN0TFJH+xgZc1t2qQGhFS
0lrZJoGbamHebFFshZnqWhCV0vtGQYwAVdoWg7WbNIks6SYItKb7pos0yN6igft+6wxAjb8kom2c
N8BDQTh38DIFbJVsxbom2CR5ERwUVSr+IF0HEr+o1CHa+qnWGzsjAAe6d5xckjejWg/1I+Yedb4f
CXXDfUldfjyEZokNaTlofrzp8jCoN5YtBbrX+zDUTm2gCX2PVrLTe6LS0D7X/a4UR/xeTBu1DKm1
v4/+6IgJzTpwQ9tBSovAi2BUG/uoklF4CyCwdjvisSnxDLvG6SoFK9W5I392tOkUeQgSz4mQDY5c
Hak0a3RVs7cTwWZHx37bVWaFQwZ2I834RQolaTrSkQqah74DEvTWqbVu7HvftprnqUs1LBuDFC5/
luI9/TOIMbrYIkjcZjlBXT27KFB8q+WnUK9i0wV4EZr2VrcwUifoKnRtZ5r4Pt5JaCsZsaebnWzr
blAbtZy7ejrCuHXtVo98V8NLVjzxE2z4pmStKT69nSNvW10bsm9FI03ln4o0P0HlutCNLyNqAobs
RbYxKoin9xaatmw/hCmqSR8Lr0wsY8w9OVVEjVgkUXG24dNpEXYMEwrG96UeAiZz08jv/B8VPwl1
bAl/A98ALaRHzq++yv3hp94NA4bFAU6h4y7LuQju4sSHvVmD37FNryghjc1S7jAcn+wsRMcbAAqs
WVROgngCNW8ZLS+rkgeSctN1gcj/y3WjiJobcHasx0aFBtT+B3jYjrZ5aAXOr+vvxcWbCLDufy47
ZGNUSxcBIpOJ8VlIQRmldW6DIAJJ4aVCDHdmGnHhyHkZrTyLy+gGfiJQkHeGPmVpcpLzZ3gU2thX
Qsre4tCqGrCqqiN2rRRpw2/cSYw12/BlhKPPcSEYIoJunG7A8p8Pl8ezkAgu9gzXO47X+qUI/ySD
ltunRHTcOWoSW9Drmmlq6n2oGoPydn2NLyY889xASzuo0c4G7fMr9yGcg2ZUllw86WuJd8KrAx72
vwFpgK+qXgEi//RYoOcpapLpyOh/Ll5mrcZNBGBy/NqmsXVTlMagbqhLN50bZpW9hsq+WFtwfGTT
lL2B6l/CtFR9lLBPaJNXpQcX7Tn4bX3DJKr5gidDtscVRH0jzE3UTYm0x+v1mV50OGavjFl7TkMa
ALDoMp+KdAMtP6LE1zHs/afSjClf7OpgKEtMzGBvtdt0Zmp5GNmovwsxBmCJUWhGQs1TJ31QvnaW
Lw0r5df3xsLHkAU0KqkBy4EOLdttiVyrs0hBQEvIL1GfdFq0D41cxg8kt4lMvnBnDXCTmpESAwWd
ePo/zs6rx22kWcO/iABzuCUljTSc5HGa9Q3htf0x58xff5723owoQcQcYLFYwMa22KG6uuoNFrXE
JGrstxAX+9Kr2yFrS68NZODanlMXdnikIFiY4Q4fBGKMVo1y9tHzyJtYiBISfyHLwgI8354OxqOh
FhTq29QqpXmXY32sHsfKIRMiQ4q2XhwXVRhyU1hjQg4c7DJlELGp3h2HuGYnxrMhv+XJomtPlN/V
aQe2tq0O8VTnSu6OIeHhTlWlLlFcixAUvoSVMWqHxrCwgLm9jy72MCxmkmUZyD4XKT/p/OdMtayG
nW7Fb20bQCXO0snt7HK4MxKl3alLNByCBTrDJKXFRo/qIi4Ixr/JP4K4zX9r5yOz+Ai0cSu88Swj
39SWKAr8KnB07DdABucbUq3rUA+5kjSaf7HQKDusH+d5N7ZLTur7Zi1WepJ1JT6ZrSO9widMTmav
Zh+EszAe4GVBRycMUfZYTSze0k0XoAj6pnRlgN64OeTfujgPml1Xl+hgtYsBM0bLA32jB3E5rzyB
qO5RymReOYrn8zrSxhWhHk4CbKLkvk4cqXiM4mJJdlaRYL90ewNd2dDiSgOLD4UVlPaapVXQIMvH
YWzeJCB88pc4acnb29ouSl+eQz2Bw62jSlVOBmlGnnfdtIuwAog9u4yhKN7+NZerTBwW5QMKMFSR
15DLPM3tKB3G6I3nobKbDTM4tdpTY2leSE3reHuwy5nmdQGPm8oxeQsjns808D50f9rZebPnpv5a
VqPyklRmn5FZLeHr7bHWLC3IwXRayV2hP0I5RrHxfDCglZ1jgjV+y7si5F1lGdjYxB5urw6dUMCE
+fypJLfPH4y0lyWvrnsn+1bVtPMeKg0FpI7mj2qXnWsbzRh8lZN6Et5vuDbZx6YDcvyYzlWU3edA
1+a3HqV+42s02ePn2x9yMWmwtEgIqIZCPaZLvbqiuxBbJ6uAz0Yjx4ru2Rv1PzaPwshXMHSSdh8d
TVDpqI8BbRS9jNWsaXkjtybKqN8xeje+R7EDrMyUjH2NtcvGQRDn6uzqw/nERnkK2V8oaLRxzhcI
1q+OL5RpfO/QkhevsXAX10t7zJG/3dFK0d2EZT1x7Sb7cEEk+ONfKlhRsCUoQyKjcD58b4AaSuPa
/h7wHonpGDlFesjCLuIlHsqO9MH6FW6fiBhQSSIHwo5zzU9BO7yj5CNLv2yj7zx9WDQv6ZH0ZAra
fZ0WycfYJzQvUS+BH0kDg7oZg55/XhrjK+eMsvov0mIvthD1bFKz/zKW+XdeRFu2eOswAnREGH6a
kJoQbAGmfj5a1Y5dSk9h+mV1Mr33pZExo7JKJ75TrSqu9jN2mFsVwXW1hzFNkaU7NGuJqGtv2Gzo
mrFPF/mX4wTFC+T4wu8Tq944EFe+jOq0YPKIG58nz/mX4XkUF7pdyr+kPhi+oe0x7TunzXblrCeZ
q0r1n49tS9TBZCDjFOCp+QPfWI3XY9pHShqkv/ATlN3aibL9MIBkHpJ6S3L08tPosrBoHHfKxxeU
KSHr5PAK7n4Vk9ncybiY3vEoeaxIIB/nqRg2rpp1IONJBTearjSPAMjR6zI1SWyC3Pwy/zuNY+oi
mtAdQj3MPLM0t+RfLoYiyac+Lc4AoRP26fmiTYnANFjq9Ku1+hKzxHw5xZIaPkTQs7/dXq+LSWSh
ID3DCOYSJWtZpadBpZqzthj9r7lzMuy123s7tGIovFoXHZvQ3LjWRBb0Pmgi+cTxAtJDPZqLdL3p
DVmI9zvx9CtEcunNSGSDGtokj7jLQe8v9ugXAXkV0KPwg/GSJiRyNrTFOHJCb2YVUBChl+fFLvJf
8OgnPNBsO3AXXsHeNACv39grl7MqhAItiKXwJMXmPF/AxqwH3JuMmXhiOsewTIf/WX2/fLczuud9
WG7FrwuwsUFnGQYRZjMgUsAurb6OEleUKUEg/VvbqT39i25CsZwkK8EuFSOEJkARyVrmtFL3S9Nm
46ma4qnyijouo9McIGEou0PMZnSr3u7yHfLtCbxUZJuLpPMT7gXVVeRYlhBBLbQgV1wkexJ0GJIM
Igj2P01PA0Wvo2r48rH9KbAg2NtzA9DNhuy9uubkVslzyF7h/+ZAmV+x9MyOmTOjAqua6T+GMm/J
L6yPHqQTShYk1PQRhRbBKo2X+0oK1LrRfgQlHkLgQiYXs8n0LqX7tfV4FrHw/WEweTtzdQucGREF
cvP5LiljzoDOU/hfrPwG808lO8ncu+Ec9lK260OKCAeYJpSR1cTgNvSGGBDk5MY1VzXG3t0wFZmX
S3ECi78F06U/LI7e9C7h1862tvRFAQJWjmBQ8NDHVBigxiqyc3NGQxZAYul1pxv/qAgsBztsX9MR
szxquRIW4K2c/hlCSeuwRNO78FMod4jKhHYR1+kxoQMGc/T2/lgFFIox5JXkQEygDjV8nSf0vIwW
SZK7V6skEVG1wTlA96DOJtt4AbexdddWZb6/Pej6DfR3VPzgHAvJCmFqvzpuedgkgYlSxys0JrA5
yRgds8Kp70uV4kdjjINPAjEcdKK2B1lXe8aLaAuYvoox4jcAVhL8RJzbVGLN+e7p8agtA92pX6sx
rRKvswPF9rA+se+sprWfujCOtpRfrkw2VT20rREKFE3b1ZDgeMdqKpX6Ne1n7aUYJ3yTh3R6i0Kn
29k2IWcJ0KS8PdlXBwUVKcTekFZZJ7oSHqgV1h7Na56kxQkHuexOVur4UYoR0rVFvV8qk3FjhVdh
4O/kQhUy2FRUuIBGnU9ubdgo8Vtd+1qmReNVSUOQ04Aw63W+RU9aH6z/xkKJktuQWhFH+HysLJEa
uhxqg5uLZBanngKC7BZZqQf+srQoykLwo8HHMUBsolESfd5FgYrFiY7Pa+cq2NnVH7ssUX4j+JEN
CCwhCKk1rHHRknCiK1K+InChnTh92bFzZJopwZRuHOBVEPxvKJEMMCL1sbU2s4x0hTrKRfkaZ3H4
KDnKsO/LaCvZXj3W/o6ChA/BlvufBGB1jXRKzFsDze7XqZyjx75sfy25NH0G6xahaWE0e62vu7sq
SpCiToIft3fwejOJ2aRujIQRi3spZJRIoZUMoR6/SouTfOKWljynXAZIlGR3t4e6MpsCTSgSAQH9
Wiv40ICaMIbJy1dp6DWaS1P3rGZO+vP2KFdmU6BCqE2AeIWluUoasbsO5DaWqtdUsWktR3KDqHZg
7jQnsvZDr9fHYUYkSauFuSAuiObG6VyHPszfUQ7kwHBeuJHWSUEGyRyi8kjQh137LAcVXWpZi+Vs
N2tq9QNVpmDrrhYH/t1dzQYS8FCe/Ci/AnRYoyRBdVRpVKv96zBKkt+0qAXt1GLJ6ScPFGh2Gb3T
pwKt9V9O3eX3oFi6X70T5b+UuJ3+zfiO+GM5JjxGcBYCOwN5labPmmOQFrXuQGvMUGZZZF8t7e+K
3kYeyezDmFfp59tLvorC/40GNgfNIAGbXHfO8DcgSTO6HGmisSvccBpL1Z2HvAr2lRI2XluF+j20
WG3LYfZyYEtGD5jsiMcemq3rSBwBoUv1KX9Mgmi+D5Pya99TZnHVPFCOcTrFzxCStyp9qw3G11q0
WWQ+FJVbGgbr+32QsbUswuIxtAUNt8w0pz1ksT6Nu8IItINhjW25sZ7XPpTQJHQT6J+RUZ9fA0Md
Bmoix8Uj16By0KjzHdnTOe3WOHlB8IAyozRuDboKTX8/VFzkVLEoteACdT5oGA1zIUtV8VijlrMf
4kXR0f3rl8ekCTjat/fQKjiBQrJJdaGQQAvh2K4r1W0dkwWFhoONfDFqECCxnHWzXJ62IM3r5WMg
kjJGArwmVD5XX1VrvCKHvMX1L7DSfTDr+uvooNeGzXzz3NldudHauDoezVYU1oW48fooYnKmSGNl
OfukrKxDW7AzixKl1lEbJ0/SttjG60X7+3nMpFCo+Nv6PF80ha6nHUmqs8/sqv4RS129r8Cv3EVZ
Um80F64smUOJX3CZqH/RfFwPZQBQb3Rnv+SlsStDFc0ptcs3ouuqKSXgaWDHFGG4TP+CC+V8FKMe
ET1DhBonJoyPQr0093ok266qFPnBlJL0UDrjgolBsaW8cfl9jEx+A1uC9w3783xkDJ5zNTAHJFkS
zTmYytjv0BnYUrbZGmXVolERauprgDZ74pgCrV4xD8CJPlii/W8WmT2eklCYeLyefwvCK1pVaI2z
R4sr9Ppl1GmCRPPBNrp+H3dw/D96nEHS8/yhUAsMls7I+Xhoy9aNnpTOvl2s5BAvEXK9Y7YlVHB5
tkS7nQtACCKSHq5GkQO5aro8tPfNYpvHlGZf5DZqYe2XUpv3plm3wUe/C5w+8h2gNah20yNej2gB
Cp86JT0sg10+duZcP0YSGKbbs3dxiG2Vy5RMQoQqtvxqtcJUMTstDZNDvai1J5vcoVNTJMAz62Jj
qL9Xx7vkhZbkX7UXbjPST5hSq/0Hh1mSsMVLwQvUydeMh+Wd4fT4xOTk5D90RG5eiP/xXoM8Gbld
aQTPndmaf8K87XleKZKqb1wF68tO/CJhEmvAuwETu96r1ZJBVwxw6EPuLD/lWlvcT1VU7FBgBZBl
Lsr9rAfORjC7NuXvBxVb7V0rPsXNoKHXlR6koIYirDTBLkB+yRsSvdt/fHXpcUNewPENOctV3DQQ
EFowx0wP4M7iEM8epNq8upuL42AnRfX/GA1XKzIznVzwwiaoD9IeW68sPdgtj36OB0fFI59qzQO1
rjrdmMeLI8niCZlQUUbFeWv9yBjKspq7nHZTXUrxkwyfzJMXKoxJHpWHPLHGjc1ybd2gKfNlovpO
z+183UIDnKqucgvMeq3uYmuc9mDXil0dkpXdXreLm0iwdUkz+TYc+rAyOx9KjXQ1LJwh2Oto69pf
EaHS86ORRmVzwkSTtjIdfmE7Tuoo8dSpEQTciD5XPhYSAzUdSjtg1daIGlnpkMNOemmvBqPxO2hM
HJSmXKtesD0py43IcGUlBWOa5iXcU5y+tPPPlcNl5F6SySTgtfN+K+Jy2nVWFTVIK46j48Z6s1Qf
ve1RZqKxBwSfw0FaL2LDu2OIfnAHNabNDvOYA07Kl25XjWp/WOCnvbBn+10XNpG3pHRUP7a6MHL+
OyXIQlFyWHcfusDUln7Rej83gXDeqUCGf8BwaJ9ALw7zrteX1kEBJ2/8JI02mwLrlWV04daDDjxo
DWoQq70lNP2tIIh6Xwb232BM6NS/WjvWeDErW9qF4v/1PuL/HUtUaUXRDBbuKgOOY6dNwYUM6NcO
arRvhhzSZxrMNW4FsdrtnDpNklfbDMdTlxSh9UDK4IR3t6d7HeQFAQoBQfjMdHxI/FcXqRZJiFKD
2/YH2SqPgaOGn6hw269J1TqflknqDkiuf1QnkpGAW/F+E5sLnodYhXe7q+PXLFbVTn5Uy1PzB4kD
J5MPDjqe3V5KlKX7WRBGopfbn7o+SOtRxZ+/G9VOI01Ng2D0x4Yq6TcFX1FjN859a3zXzZaIyLN6
/HJ7zMv9JAjPCFMK0XQ65Ks1lqXSAKKczX4htYu9B887DLskNlLFteN23MJaXvlECllke1wyHJ31
o2qoDGE27cy+Bjj/bjC68Guqc2/DzY3wYwLyvZUiXe4fqoLAWQH3wGRBQu58UiWACLUdIdavLEQK
11A6HEWgkyknOZQl8zhwHTzh6+ZsVD/XFVlU1uHhI5gIkIueAn3f84HDvG+MIJ5HvwsV6avdBD1G
jXlsKbtmoVVv19ZRGfJEfQnawATlr0cKnA3Dyk6JHnbG2+11Xt9J/BpRcKFACZCQyVi9URwYumUx
RJNfg7j4p7HS8D4t5T/9iGwHh8p61oCYvHJd1RtX0WUQYWAuI1IYgcdY98KWpM/bWqpHP5iK6aDG
GhI+dLS+VUanPBRRlHwaBzt71IOlfUaSPG82xr/64RZ+9gBOQLat1bGDYVAowrMM1LWGz0tjOsDo
6gETyXBoYKmA68++1Vqd/THntvx2e9avbD5QbiBtydAREFxX5aNpCftg4uOzaJH2U6unj40zqZBS
5qFDnalrP4eV3GxUEq6Oimk2vC0eO5TDz3feBOKuTWZcBaIyivezbs2+ldrpTpVTlHpsrYPMn6vp
19vfuu5niQ1vkHNwGyO5R3lpNWyqyMCY42n07QANldmZ5B143RiZVzNyXvIA3sdQTnjbpcazJDI/
BcG6u9s/4uqnC0cWoSsiSqznnw7YkKhp96MvRcHwE/HdH1EkR/hUNrn0GkRx/dpJkXO4PahIHc/v
ST6cyrx4h9CFXcNh5TnuFsxLJy78xryT0ASpkBiNgt+3h7n2baSVQFGRqGF6V/OLPGbRFNBvfQWf
dqKXIGHZsiRXHgK3Vuhpbao8z0iAVB9MncXCUk6EiMzDDzmF1aTqM47laZyzi62qOuBxGrzARvhS
tPkWvPfaYWUcyHhk6sCqxUy/uwF5Isq92g6TXy2YprT1PH9Vy9Q+SmGmjgfLmvvnENwvby+QKBsB
+8pNyF0vqKosJbCq1VcGSx+oqCTMvmrjmsMBGn11SMrmXlsUZcvN+kpUpDpLQKDDQs1qrVCpRZm9
hDjG+EozqLxBKm0X6Z164ond3w1x/hsla+1/5pR80bWk+vXhjfS3CA6RFJAjmIjzWTZ5xC+DYi0+
jiBzcCCn7AvZjXGICr1ppuHwUAxxL++sMV62/DiurDBddjTg4R+gALSOiL2WtImdTlzHeq9KOONC
n3/Qlzn27c6mttAkEjXqTkLbPImHQtq4DdZcAxGkCItI8vCqFnovqxyrxzl4zBqJVXZsHIDlwjGk
XagZQ/tYqPEC3U+aMRz1UJ20AB0sViifikVJqh0FCFP18iTBPlhPM8n6IaMQj5tXnJW7Xh0teQss
diWu0GoUcCP2PWd+lUEste0gdqBOvtyM85utB7pnyXVSbMzJlZxMGEeQBgoSrLXmgg9G1hlovM8+
pYUEOP+C/bOu9U6PNGueFHeT0csbr7cr2x/YqjDcRmaGQsAqG+nSsEKZaF58h7KQDDhmGJ6WxJKf
6FKXz12nhLDZCktDwy4yx59xI9tbeeGV4w5BFisWIHJUINZ9BD3HkacDO8ZPGNoDmJM+/hKoc127
kTFk2Ua149poRE7yXrzYQImugksyO53dyLnsZ2Y5P1Zav6TujMWTcirCPLc+ngDwXiPr/W+0v4fg
XRjNpDLOgriQfVsLx7vE1qfXeNDTb7LWy0dkVgdUZdN54/VybU2FHBOBm9cTr4rzqMKNCaojj2Q/
WbB6axtHv28r5FeUSs33EypAXFNS8UnCPfk50Opw4xK+cjtisUFpkhK8KF6vho9GK5KTQMEAc9as
X4h0WA90hqL7rFKU0iPDjsqdOTu5ubsdTK+dHlINDg/FiMtCL+iJKIQUp/hmpY0B2Phiyfqnhpu6
PQj/8073VIwhg//dHvZaHEWfiduDwMBNuYrhkyYXsSpxMCMp1XYKzg2f7ZkWOjbr5g7gTbJvJrqL
WjZlG5D1a3kerTeB6RD6ShddXEOm25FAjPEHylex14uj01IXaBTrCzCBPnGTASD/P12fj8LgobQ8
rBVVxc21QGk2bu1rzyzRCKTlA2QBpuCq+qQXOgdoqBY/KprURbBA9+oANNksV+NuHpvOHUEW3o2j
7pz6pMl3QanLYM2iaGMjXP8lYCe53ggp8JTOD0BZzPjJG/wSPMfqn3NvVj+ndJI80DfxMZ4nDc8l
s5Tg5zZU0Zd4Lu+djjKKMoacyNvb48ppwOSLh7YDqkt0c85/CxaPCKaPKmuUz93RoDK3J9os407S
hupJTeXyTiqKqN44hFd2JbI4RDlolKrIps6HzSKzhKRbzv7sSK3sKQ1i/V5KZSfcl6ZdGKlXtMpz
awdThQS0QtVw47uvxFlqkPR4BNAL2OzqB2gS9e1+5rUfzbJ+qAI8RBt7LN7s3FI2guzVbyXMUjsR
xd61qqCOhudA6487zJJCf26Tybc5kZU7EvAe1bZUeredkzT/VGGpU9/dXuCrpxBMAceQJI621uoK
lQrc4CUZW8QB3rQHUth4UpQ0LV07hH48SWW9gzlQPRu5zhN7orbuGnUZbD2vr004NBng7AKzf6F0
mMllrRit2PS6MoLrneNdWKG7UuCIufHJV9IhSjkUU2iPC/iger65tD5a8Pq1EDdWOvVTbWZANUFk
fbo9sVeusbNRVicnrBtgGR2jdGamfO+mLHgrQM0dlMbu9gGk8s9WEWQny6ybHXqS8/fbw68PLhBM
wTigSi3sLi+E68gEY2OylxmideA8An2q39J6Sr7Lcx4n3CSqU7h9q23x/9ZfjVMban10RnhW6OAP
Vq2mnJ5Pg/2P5WtRDmQ5BKkDuzKu57s0R51gN5txRaG1qj/XnY1pISRhR99g66y3kvgNIv3UIUiw
vuuY5Shj68ypYvmznQwoL9Ez1XdKk4DyyNLWSjdCxeVMAx7BJg6aBL1ahj3fTpmDCXeNLgOeXHP2
Nc8TuLuI6fvm4oyfZqlW91aMIOnt5V1nC+IbRW2ZuRYgsPU3hnaPUF0hePTgjzynsmfD7brO+lzq
afO04KPT7m+PeOUzoX9Qd6MRRBt6LeZYVy1LF1W2jw5G6sl913+KJhlT4F5q410jteVnxRmLZeMm
uDosYUkwsARxdhWI097ABw57HD9MVANx8n7SPHJQ51OPqvcux6DGmwNr2gpH6xjB/AqwlWgL0yDi
8jtf1FLLTHmIHfYQnMrUxWXKcXa5qZcfhPj/tTb8izUVukgwCsRmfpdig5APOgTIbD+3KMAUqdMf
6sBQT7mzbIWEK+cCiUdKeYgGQX5cW3W0ZY16xpjYvrH00WPbGKqbdHXljWq4JVJ0bSjuMx7GAhuJ
rOT5V7Wwe6ykjhy/6o36UZGz8QAMyvg+DlaykUZeOQl8i+j/CnwEDZ7zoXgUOosU547fS+Hw3MDs
FtT5wB+DMHppq8k53T4H13YGIhqYM1JdFiiQ8/EmpSySxGoUP0GU9K3tlvQXVNzh/3HagFEKuonw
3VtnoxhBAjMhq/NtC8s4xPrbFqSJ1RmnCnRocKcZQXGHxoG9Bc+4EsBhk1FNAm/yt0x3/nlW0A6h
2qeaX6mdsrgR2/BeX+Lx2BqSAsR9ztW73JTnh37OI8kLjDzaCqjrhEicPbp13B8w2JmC1ZOkLNg7
Tmiq/tjXeusuulXumqzMDk0+Db1nm1lFloCqtLuoGf2l2+t7LeCg+4lOArVfnierrTsSDmpdDzXf
ilrlQZmq5ogzSbmPpaj5PMeS7bZ6OO1uD3ptU4nIKj4afPb6vIC9kShnRYqvaRCeYtp2/8ZdWf9z
e5SLXI+ZhSRCaVmAh2llraIawHY7wplW9Qv85O4LmjR7s2vHO13q1D09dgtom1Q91SFI4qybl3LX
xo797favuDLBFrGBKWaPQeBZRTzVKGx1yR3Fnwx90MN9Lmmt7jUp8hNePmlT2u0H+leh6mHbxRnZ
uDmv7C7UT6kL0/wWChCr4WMN3RmzlXW09sLwMc5t5UtYdtYhKvus8+Zlyv9omFHDIOm3qtJXQhU1
BVHcJyqKhTg/W9wnZTunte4j+9OWRwD3aJ+2qeq8ae1kQOiouxFFjI1QIj7ofVdBLDoFUgjopLqg
ClcpWRDWjjyqne5PQNv2gbG0r5jx2K4daObx9tJeCR68Y3jLIHxpiuL7+QdaSxZWY1WpvqQlRXno
GnU0d0MTVuDvZUCwOJrzoDCeRx0t4881nrqnYqycLQuLK6fJ4phi20sMQ153Nc+5nTdkR47q89DI
HLeL9WxvW5W+bGylK+uJtiAriUoeYoPr42TPo2qjSKX5XeyE/yspSDUueiXtPmxtDJeiod0oUlw5
OqQiFDyhwZAPrWPTAssqK9VC84dRXn5mY0obsF0+xUNl34EuHh8gPOcb5bhrH8l5QdFCEPsv8E66
OvRGGEaaj+62c7THQQdvBCZWMXp9z8N4CwR+dTwavOwgHuDUP873UKJnZK9Do/lxosc7K0DSO5ab
wqu1PLsjgelPt/fslXhAccMQ+Z6oJDvi97xLwFJugqRfKiwRcUItS5easTP9E0Wz3e8tSE5TeERa
iWYvbMNImg5jJqNjePs3XAnMVP3BV6EGSuUcwP/5j+hShM+iLjN9u9ZtPCmUHDeRryN6SaQYDQJz
D0aSDIMKXT4pki8AR+a+8loV9WQ3gwa1lf5eTgrPJth8pKfUmaG1n/+eyamsdC5r0y+osGf7sGz7
+xSfPi/U9PRTaqXdJ7tNnW+2Vvw/rn/GFroOol1BJrCai6lf0LRhc/kjWq+Tx11ipy66yanlSXJZ
DQ+j3cWDR/kNM+IWrPuf24txGS/Z7ApvHQGJBc2yih6L2pVKLAW6P8RDqbtLkY93Q76YCZZIWrZx
8V9GTDGYg2wMOBbwFOLHvNt9XaJyE+qF4VtFPO/tJCoOaR1ZR21sP5OABN8cI9GeC2QV73AMQEXy
9rdeHZ45ptyJiAyltvPh4z6ujLBvEd8e2/kBRBqdtNwIEBJT5l01B9VT1AOH3Y1WVuG5jRqlurH1
r842cutiFojU696U0+ixhSgS1zFmvV9mOXtt0ZU/xdO0ddCvjSTU9IH70fTEEuX8W5ulTGozsnVf
qiHIhmbwK4x1+aAPU/TBih74EIGYgB1K7VKwYs9H4rqtC0lrDKAqTlu9oA9TWOMB1EA+veRRH47R
rhG3PnhOOfSXCbe928t69VMRFOTyE+J7a6wKwuZJZtSm4afLqPlN1k6vclT3KJlCgbs91OVdKxp+
ILrpmSAAs7Y/T+dU68vBMXwpbM3aQ1kS6HZoasX32+OI1TnPYlC9paJDXZxb/eJOXyS9q/SqRiI5
6KKDYk+fhjYYIhfyn+aWwbJVyLo2hdTOUE4g/FFsEX/+7mCGFXdh3TMebPh5cttWeD92Y1EczaGo
NjaMOGYXH4drB91sVELREDkfTKorFJAhEPmlnZnfsDgcG99BfDL/PduT3vxURy0b3CZAYHPj9rs2
rQQYdDBEI51S//nIdtePhpwGpt/ItMxRZ5JsryoNw5PyLEldpUz//fg6kioRX2mVckbEzfNuXhut
RgYqtE1fr+2qO9qZlqGA2mXh84ApwLiHLrVVK7s2uwBrBFUcLgUQlPMhh3qwtQG1RDL+qn6ph2I4
on5pPhtVnx2XOJRhjSJM8/FnLFAxHEHQ2Sar0NeRjbiZFl3ODrIavfI6UJE8WJs0e0hivCsUo5vn
/RhIy+epl7cYxleWFcFLGsSIMokXxyrnV0tV0uIotv0ikHovWjJpH+dRfBhrOfBA0hcb2+jKaYE+
gVGRA09dCO6cT3GvyiUkVMajqGucAOjZD0Nf5j9GzVY2qrvXPg2gv6D7MrMX1V10WUpbr2cqc2al
7eUhQ4o2gBKyZPixEKO2iEVXx6PySHomdD/WuOEEmQnTCihAFt1Qn6ZRcp4WM6/+XeS5fcrTYQsW
fm0qBSecAgiMHKhu51MZW2h0KdJsArAsih2caW7jBODnpM2Y3N4+jBetRtI77ijufprOgsK7OhpJ
kVdt5oSOj/a2ccAiT/qS28myb4t6PiRG03i6pKVEWWsedkpGTcq1AgP5NFzRN942lyknP0V0/Ng+
XJprYKkZk2PTB3G4rqTYg3wUfS9mAwL+EnfZyVRm7ZuOR0d5aIK0+LkxD2J/ngdgQeoSxH9VYEw1
ccu9i0pqY4cqktGOny2qDMW2KFp3tJz2ZyvHQ+ZOej6cdCfv91JQIjtjlEK1FndlHZK3PtjfiyYq
ni3J3jrHhKnV/hPqlCD0eXhxtuhZrd9DIWJxadlIw75UVABCpZGmmkd5rOu8KA1zzTVzJEt3wzxb
nxD7UDu3a+aJ7iFGaO3dII1NsTMkp/9qMQHavo/AAXiO1vOu0rLSaHam0uj3QaoFxn4xkG/xpkkP
viNCTpUL3sm8fBN9nqNSZUgFjEaQaDNK6ok6dV6SoAqoe7muZkrvTUE/hL2LBqSSLN7QDnHwlCxy
gURtjzLGz1BW6/hQmOQIR/grCerrVWIawTepV5tOdYNcs6YRhSAJQycX76pm/DOUYpKPJl7tkukG
SG+MX3QdY2Q8oEe7P0QLl9o/lBbK+bmKyyI+aZUuOW/GGFn2MUADsprdlitAGVynHoL2roQb2MDm
XEInv6+abOhdLHjM8GTKlR567YB0yYuBbm+8T6t+qLwoxsRkcQ14WdVbDThEgw2SLn/6WJ6z3lV0
rKpOc6PC3XJmDLbu2nCs84fZrgb9OQpRYfBnELuot2GpZHsOCurW4kJ1zo915cjZqYBxOn0FmjHl
XqGgj7RXndnU39q0mdMjQtpBgSIESu5uF/JcO0hNG9j7LteU3KP9E9a7xgzV9tPYK+ryO6CgpD1K
o6FMj9CAszF2HWPOmydpglrnDjb9yBeUaqLltyFhJI9gDMr9j10f5xJqNajXfLLCIlvuEP1iv0Hl
F2wqJYdE4INuw9HlBPx1cbwmyyb7rSvDcvpDW3tS8BczeRneZ2aXI2kR0FqudmM3zrGxH+Fb6x7m
AQ4nS9GWOstcvBHDKHdBZ2m96k302ELbjUs4W1/Vvgvo6XA9duWjk81VsAsjnn0dCvNliDOAI0W6
/bCYBe01CbX68ahCGuKvLVlcVrFHR8iM4sdg6azmMcYREMZ6hbhYpqCLWCjLERsC+rJ8BOf+KdRE
w93TutQMI68ac7P+PpeTkt0nk6kHh0LLAPztFzwJwqMxIcNS78mlGyX2KLPa3egqcz1GIxzhBWTd
Dl/uFAuUog0qTG0cCzLxQpOkPKV92jovSoX7jukpvZLFT0MQhu3vMFjS2JvkJGmVfWTmfdt6I07j
uoeoDlbfphRIBCZnHJlij75EhDmVUkb063a9sSjF3kiWadmj/KqbiO1LjvVTyiH9gU9UysdmmJPS
DZS0c1xBN8q/pa009fuuqtrq0eGdS4E7b6r0GzUZW8IhI+iqw1LT3FM9TY1M9cmixbnsgqHV1Yfe
MGvjNNsWT6ldVgIguVPnIK9/BDlNgvsiN+3l85gN9RQhAd32ipuMSxr+rhDMB9YjK0HskM8mtbxg
Vy7JZnsH/b4A9SRhvFC6y7LIAbHK7sPqmMi11Z+ghiXZ4yS36vzSGnPbjqBdQ7wPhaXV4uZlYum/
01JtQyzakxF/p1hDexY46mDJwe9Az6X5p1aVGOQoYTRVKDh2UfoaxmEtCypOKP2wqDrp1N0x2HVr
Z9Gdl6CRcZSMYFQufiKZraqeonK2gsptS5oHO9SLcfE85IYJXqLOqtz8EWm1FP6K+6ExQAjRutxH
ap/0/8fReTXHrStB+Bexijm8MmxQtmTLsl9Yto/EHEACJMBff7+9L65TdRxWSwIz093Tfe7m2RYn
V21udcfDXeZ/M1YTy2OoA8sQLe93NmdhLut6/6uqsTtOrIbFuCI6Kti2S7VjSEGZiaXz72bgVeFR
pxPbvFrlwm/y4qbsLotrwujUgdZVz/Mq1Pbk1MLarva8DvqdFyQKM0wAhMrCxV/n8xY6Wlxqd7Pr
i5Hz7XUfF739NVMUtcf9Iiuop3DrnfYq5bSX9w0J8OTtjbMFIeRWS+P82RAwrNc2FqM6aWljzD/O
FJQsRowk+zScYrkdhYdHlcYKZI7X9f1IyAnAEFb4bG7geePbv1kLnYO7sTbGyFOvh2r7cL0F+4c9
pig4J8rOoM7JHCbzmoI8s3Fds3Aho2w+CAfH8GXfZ3xekF1+xxhjWj9Qytlkr4SqXMVvjeu9oljo
dYwYctAvzc94oATm2sVI0J6isAbbZP2+LC/wvnpMslpW4XQdbNVYV/7tKHw7drM3P+qKU321mVD1
ZbbcBol5EEymSXs/aR42GZaSyXSN+z9BaIUkS8CDDG3uy84E7zAAXf9h+nkP3ZxCYMrLECBVIBzh
6Fbn3AniOvbUgGmHZ4XkR76CMftTTsc+gU0uczCHc4pMjWklEQgFXwy49liMbYzwIB0w24lTDOGb
CDNguuhH0Q7HUHRbfLNBQ7FcNfnAyrWVjVYcriqVmjY0VRiLTJfaqIViIZDvZjxbFwuOARu+S4Xv
2JGqDlnqfTLaU110+LrXv4JwSsydF+rFJxnYG6L9DuF7nPxSKxlNr9WWuKoI2dpevMuyRGWS6lWy
UZT2Ipxdkduc0/Ep8vf6h7JRDD+owy+t83aMTVMXKIabCOtHFTbHn27d5/5rXYTNJ5xAupMXUy3i
eJ/a2u/ajNwOojmMP5T0jtqXPFNPrYl+PmTimRNhR7BLfz3r2ASRH8rR5VuJbcEJ3yUhkZetuj6P
7CW6T1Vj6uke7owF15ydj7LJEuf2jfQoKP/jVhrxLJ2GPsfXgKVM4x7Lko7H0YuXVlg8KrP3GOEh
r7GD1JqT4KsntfUtWhbczK3FwzZGqW2lP6u0uu+0Kf8RpgMLb820DYWpIzKcb+Y/v4I2jpuneSbT
5dyvBAud1djRgNt4YLDnXLnixGJnMJzUXLrgoaSiJHxW5YxP+1IGEf8acuezmdbSSedNbv81sVJB
GsdV83vxyuqdNAgbWWMVbc6pGVT/5nlVGTzr/tjbAhGIwlWnk/aUnFl28buTMpFQD7obluriWArl
pmgoo3dDP+5v2vNK/SJEbCW/yrHDYYid4fDVB0C2Xi3iw/Z/YhjCN2dyNi+j7StfDC7kNHreFjj3
tj2o/zoW4LqMDB7/bZWT97I4x+GnCTGl4t7sU5eb2yLQ1Z5snDnmSMs2HxwZ0gkLP6C1cysAY1MZ
Zzpz21bBZXZXTazJ7BEJAwvQUBT4mj6XyRdLFjnmMHkclqrKJ3+u38qNFzJzImt4ayYx/9fFsSyx
cVWT+X0Mkdf/Z46h7zMTdSFvcz07ts7DAPVPUe8wl79pMFXyzerEtL9Ldw0kyl2iDy4HtjlEngxW
OzzQJ80g2WtHM7NQzAX9eimib5S3xr7bISf9PImNr1KSQGL71PC6HqQnVG30VaLdYjhLGA/PFdqV
+SxauuVsN1PZoQnYfPXiLlCID8qZ9/3Dt6CtUpKu9rEIq7hKLt0EaUATdVTVuSXP0gtyMbghr0/g
6aiQZK/c+dqEdMsO1+DDtim7OTt+ZRFJhCgonFK1BfZrT2DsZ2uPw5YHfJLvnWclsqCE+S75Sttm
no/SOAlTlE+bMHK/maTJD8wN5izohejyzmxbfQe9PNR5KxzcxC3MXufLxH558ovyOQQFIaSzdYZM
0wf+qLa9WDmZo4mGq46H8dx58Vo+1UvnVT+7aInGYp/t1Tu3u29PmamDYDnhWtPsj6tZFIzSPK7T
H1AT1RdW1FHiKo/r7BdhEJN7vWkAG5YUdo1Jqrd7008PI8yzILQE6c/gGTWkQ6c7osP3sNmJRWA1
LqdnjFukmsI5ru7M4ijT4lZ2XXlvT3Fbcay9NrrjBkHqmgZLvIRZ2wl1qpDyb3m4J8PMN+pKuG+i
GMvc7/s9yli1q8X5YFFLYqxXdQMRTra3nQbbm488UlqZvIunknihpGvtqz6Y7gu3X+Y+b+fuFprV
BZX5fuxLZH+ouZ9MNpJ0NRKQFNBiVRfmKqPl9wMUFSEFCu1kR9q7krqpyB8Nq765D0odOeLF2jxK
7Z7VIxMowHwIH9FvsX0Xyd4hDl6Qe6UZiesqooFl7fyBwCgHPy6uoiYbfT1/NrLzBAuDrjGP4UBK
4xOz8+j/rXmiQ650XPO+bY5khsOZbs/WZERm6mgVvpkS9WneKsUQpLHf+iAxaePsLZb3YXyv0VdH
lD1kjVvv3tWplFzuZterwqyOTTemjb0mb2HUBD86LzS/A3pZO9Vi6yV5rmaO2U1xTF9wir0l60JT
xX/6MbLbzFJwLmyk4l3ar3PnXb2j978NzFsAJauTiKsZLTGdhTN6ZIStg4nzeZlWmTbaqhJSNRI9
5JY2OsYgf9qeVecgE3JqjbKhb0tX3neTb7gPWBFLW/DJNjeOtxBtRcR3cNFNV3lZPc3+B4hH0pym
JpYkCQzzKDKBtc5ctMeMhsuL68hPddIRNT/GQ2jOrjVQ5m6BE6d1He0w9V0ZfyXbWv0aawxVSeaq
wy97Saq/4REdQ7a3WFF5yTIT+eGX5jGwbsoEuw+2iJ4jaa1iTnCXTt25Cj52COGvWm/DltUYFZos
TLbhdxf12MDODdcAec7JxPQzt2N5JQxeCdIWUBC7Xt+Q4dSBqOSSaClcJJPKdwjfcOO/gbZ2kXaQ
zDoVOFx8DxeGk7RxddgWuusjC4Vc1HcZ6RLYzla4lc+5ZcnV4i6N1LdxH5YkK0ExHqxNg9Fsg3Iw
g/dNNV4PmkwrJYxP1fyAplQZIRi4WA6HGp2sYTips31akijtLV0/j9o2SxoKpY/zxgzyHHYEzGVj
GejtxHK9whqmbOSDg5OizLWvjg8WgZn79lIcoANCL2taYRNCbFY7TdlOEto/xrOJLWFrMctF387e
w4abrpPhHtpsabklbBInZnVeYu/osEewk+3F8olQyxtjQsVBiuOHHTeaR9Ym+jkjpCTYuXzX+ctd
29AuykX1M9ZK1nSWA3d0jlqqxWm5622KJVlZxLNVjMWppROY0yMZMVVew8X9wrzUIwhrxUYl4y3r
l2zrJvnq88mcAq1XVRfSNvrI68ZgqdcBWkRp16jh+0x+DMnBeqY61CsNfV6FjfNv8Gy95WpynDZv
AR75LFUbUpoRUr0oT7fcC6FV/5lcOXas9Xa2lTLQonYPVL/ndJSyOh0MJ49IrUBB470NGOg0Gw8F
5lXhlnt1x8pIjKP1z31iyJZxpW8hc6F8hycfsXsMDs/ldj48jVeejb5yx88+K/WKVVmySh5wu8Y0
OPFRMxM4XqtKvuNbB+dqku3ySYb/RdZtRXVwTZO5XSQ+591wbmznvavX+DbZBn/npnV+6y7e8+QW
c5QRONQ+qQ2whdukjL+LyizNafGIWT/XKH5EKtDdgIFMh/chy8TpWaUIZsZysIMLx2wkeM0TJPGs
+6q9tPWEH+Wje5iKv3sfCsyZZrb8PZzqUoRL9Z47RzX1fDuUiXTVjlOyBzf47PSOJqQHjaIpuAnq
wz0tSQNmD7VyNpFGc+tWGAhOw5A7xKc9hc0qbYqz7YoUyXTiZlXYJv/53kS+X83F99G4ddCkYRnh
uRgt2/SN/oc8ucgjRyg14cSSp0s3sH9DvFgiEDB8LMHJFSArXj/mgzQWTc88iz2Lml77zyGRh4pv
xHFPbPeDcDnkGZZ50IzNXzoGl80boaz/9mntgkL3S/g2UpSHbFL1zHxtx/WX3cpJFsBP5vfgTmrK
B8XUlsqazbTswC12fUO4XA3PdST1+jTZnriLtrB5a9olVulUO+2jokiPpyNG5nvXS8GHHFXkTLAL
RJYV1TiUX0e0yzZr9S2nkVBXmEefPv7SASZGWdc37OGxEB6WKe8WQZIDgER9Qs6GbbYP7mRO4IcM
LVPYY2su1oO6Pm1lnflkg0hS6tjhLWgulva+B2duChtGJflub0cJrkmEJoPi0H6Y3WriQuB3ycyP
EXFXuMpuv4WN5dtXlxOzZyzGjupfb9koo6d+8dWDQ4p9dS0VOwiXsjna/prQC8w56THL2+wdLbAL
Lk2ILEZXgAozJctMmDViRp9d/9HApjupHvF4QGtNLsG50mtocrOpmt8isQ2/0otoO4sH69CYn+KQ
kUGYwjU5o2nry6xxiMviJpA2D8bn//Zq3+YT6Y2GDELrGGW++T4n2FVDa1/sFhFgs8xhd55s2WIo
rtEcEW5gbFLkGmtrUgj2ej0PQo2MX8myBx9R0EbbKVrBg7JeqnZIgUOl/Dc3OoBQsJg9M5KYoyEf
4wAPzRQD/ibmBbAn5wYH/79pUsf3g5mm+xYf7v6OfK2Zs3kO+adGKev1sW5B188jpuhvEoSXYOVl
WBoYqG2Kpmw7LIdlrKkMvwh+psCNuL8MqWgSRuBRuRPnHmmPVexMRTo73NW9EvUuxHlEdvFeobkc
sq1inVu4wXScykAt70uXdDI1vGlt3jPvDXiPQOgUVHogQ29asbn1oyF6HqwIvCaod2mfurDntuO6
n4soaawug1owr66w4g+7suKWYIVDOS+uEAP9jUvzVrCdvC6kRgbCe7yhtiJ3G3Mc1whB1mvDzsaa
72uNZLQbOJQn59jKMONIqz1LsCq2riyhlC/ClpUo1Bw4r9TcpMrLwR4/1l0FIj1uti33ja0Cvxh9
weiT7J732oOWNunsjNbfjizpkTRULgEWqNUMHNFU/M9qrl0vU6Evrn7Lhn1W+YP64tlbn4qsmTnt
6Ae+8LtkuBmn9iDQe/E1XISomptvFBzCKWn7qi1ktyVV0Y77FGd9tPb/Ju+Y12LG8YT6e5jtaZKB
99e/DT7EZDE+nBkGhgqiuJ/uxphZOzdx7Zb5Pm/qVzNM4Z8QPvCrdJrpT5VYOAJiqrw4qX34ri4o
LnRV7ToAhq0DhiwPXTCYYpi3dco78AB+Zqa6dA4689xv6zJksjXBN55tZDjM/vjui2jqcDypb862
9Ra8Dww7JCnMh/JpX8NIZXy2AX/+btzADdeY8lVi0kEUqH/UulDc0I+3U/kDA6xyyWK2zYaihMo4
TiFAz5vQ0c0lIdh/LDFZDHnTDYe4GFerN3QsY537izxexEqFK4jWUsd9AyhsCsYsHleDgUOSDZsF
FeQ23VjxtW8+eQU4ISyZLIW3ZzMQyVgsoQ3gQPB1gP2p7mtGtZjQmXStx7DJDukfT4O6yb0Gel/N
Q20TAVSAcX4eLSLO237DdCfEgPEEluBWJ99e9T+Hmh4WlSH7c8MmrMtHDTkCMbfiibOXNehH60/1
Sfkj3+CIb+1EfGxTv6kpBFPn3R0/JkdreqU93LtswORxTqWaxpdDNELkwrXaH1DtNolXjn18lhuD
UV71/RIQZ9rEb3oSIjqLQ5S/k8nq73ZrkeqhCv362gT1GtLeO/sPAiykm7UoKzTUkhxNzl5Ru59l
U7fX7hBRcorLLjqyAObIYrKT9R1Yyy7TAOr2TvhoxFN3OZY92+y1vkeF1C1ZH7rlnHcUmjumYYHj
QLR4Mh/WeRDZYhCcZIK45BvqlmDlvkTgmkCo2wSV21UEMtriqH6sGDWJgmCHkH6MTqzNu8qSb/TT
JBJv3tYAUdady8I3K+dfXhmzIty50/HID37Uj0Fg1ftdYzZGfXcIqj9EptdWumyA0JnPK/UYk2DB
3Z2406/ZxCDocaPLOG1FrwiNNlaZmiEWZabAJsypYnnu3SYU8dmGlftVEpv1w6/s8g+26mtM39OB
VZsjYVEX+LVL2RCe7LvFq6Y9c506uPfoSbfM883441iq8ktzA5uUIbp79tkj9VJw/0mlGqNVJ6ts
x/rV3lIGiy5hBMyQUR9tYSXeCL/nTdpNh3KMcQ8nTxiBXucCP3VzgsfRFvIi5vvGFmHhy6Oh1TNz
EKahmnHnmRLia3JWyNWax14MmchozPnQ7bLDjFiE0qWsPIkt3xcyDzMMxI13FyhhOdmmVhCi2d/G
l8jbbxu3WoqYrOZl+K/VyYgmqRz0R7TNe3UyQWJtOXjRVl4tkmzdJwvxaH+qQsBeynUTPWCMvZOb
Eg7Nh0OQ9kbj604DaAFzYjppYQgv9nuH1a7QplLOm8PZiIQR9J1GNz+9mdfvFNW1FOl0jPVnLOLj
gPGSDX9tFdV+bkGX8ucHd48vpPcm8UkFNQgaudPeOfHrvj5bPeTCeZnHeXuSbJNGqTvugIDwHhtz
8kInW7A5JOKMbrZtmN+4o0/ovsr9UjpSCfoQ1/ne6qg+zmDXNLLrUO9dHuFdo58bFoI5Of0AbHt7
0V/ZdFrGYuv3xaFIkEvTc+BFTfZckxz7nlZhuM/nRq5uMdS+kKdpVr7IjIrnLgVBSOxL6PfBT+5U
Xs4YIIC3r98rk3qhCiwKPE0Ja+mLuZ+7RYJQ7hbhxRaIVZNKWD5w+qrVLS6CMk6y3Q4bkbltTf+Y
MCz3aTkmmO5NINM/XU5rmevFDW8PRN0y1SfNr6JyuruhXZO3Y7I4zkjeQB/JZ78tcPm6/WOgcOhq
RmQLRV2ZW7C3s5iDri4o/3jEQJPirHt15HZk1XcR7js/ZX1LY3fihTkBdUnSF224y5m2HskFOjcb
A+5u2xorg1kI3lnObbcM+4LuyJVy/Y9RVBpzG+HFjxg00rjbzr48wF9M1RnS0Bnu4igou0drMGv1
nS0zYV0Qm1DyncPfIP5nx/xKGiXgxAYsF+4D0bTyJ2/E6qZLIDHOaOkcwOZLd2+JcA03CD9v8Nqi
qWc8/DlYW3yq9hKSywq812Qpa7fQerT43V3Y2FhDE2106Wy2UR9vAjvztAPADO8cw3ro0jLZXfPY
j+SMv+3U/HfCkAfzhn0gXzmWWPFQeHg9/PUXbx1OfCxds5SH3/rzKlkd/NVpR4rHElm3Ou9uvRbx
Rnd/Ic6akjgfSRyk/uKHv/XkSWykBw7dZcJx3bvY+zzabz7yhSM3ZvDXYo1DArJDfGMM16A8vtlk
+JoLWiB4o/RwFlLGR4ArJxUjhM6DmUEeUp+WVX6bBs2vHcj3wVCO7VNwdWHUo48+QpDCxlKy6ZdZ
Sx6oFrErwUvbYHpr19oasmPzRHu/tUw0J3Iao+Tl2MLNOslw2uYCF8Vhuq9j+1hSj1ggzEeP0d6g
mr1GZtPo79ND3fRsvd6+pP1+TI4g/L5jVa+fHN6wil4GMi94O4J1d4IC6eMi2sJvGIxpJo9heOz0
bP6NZqBubZSdyxK75fsO7sTq0abhwmDe4ygValm2vOyq5a/aoP0KuLHu94FAqC7coOmTfAvNyL6x
rPunLQjNcK0spTLgoC0Tdv2NgZrklK17pt68l2FcZkm4LH/7XS1XbrTgo7mFZuflvDe/D3burCdn
9xl2VzYAODHxnw6j3PdoD352uHRgPdbPP6qNkHteEZF6AzFafe5303hulqp/d6T2w5M99xKooNa/
I18nCbWqL9V/ved0T6G9AOZ1dCAq9YU4rDuVNPGUocsBC22XBeMauQXJ56EkVAXb5M2lEkHyhNoC
4Kosq+if8PzKP1H9E/91iszsnmq6NZ0PbdVhvWh3YRpsTeheqsA9zpDm3j14F7iePw2vLlLUE/hG
PKZWU2//fBd38xVpBPeN38piied2O+3jJPXJaxL3eG5Ji83qAIuQAsZ/LOygxpKN9bEgj5lKIHKi
NvjTjjUwQKxu10tVmfIvNPb8J27NM0LzZMy7iKCIVC3JSPF0Wa9LV2tEYWYJNyqWSgKOrk1pVH7s
cjsTke4vWSjtQZ7dnhqV1ipq7JxXJ5lSbtelp5FktJD62GyOrc+wQOCE+raV+3pdGzZ8GZqS7jcN
wvCE0tVmBAuX4LLwTnpMY8pDmzlXXXzq+6b+wq0rBOpmmvtFGk/iMJ7F5t9UofTM9nJuPqOahxIE
Ry2/sW8apcjnuhryTY1PbaCj/rRt0+J9CBOPn/usO8BmW4JMR7I2P3HOrRgPjhsAFDi29dANyZJ8
GBRA3lPrjdtHfSyKxGoqu3Upe4LEEeYsyc61gnolPQJrj/JBWJz+mKQawWMKg7NXHlF5EnbULI/C
6vcQuq8OPmuSFv9DElutKdv4tv1q6IpY3/GavX0zvc3q5BBv8ad1lJyckqC/Yhz1Wp+DPYJ5XWjC
HpBUdXdorBz8TirUHD7PyoLH0Gshg26aX3kFGQDnQXfOyZb2umdN2Iql2Gl+BdFA0SQ/5VyrDS2O
S7GxuP+di8MeE5CmAGTLPdiS7cEsWjj8cyJBPk6Brs5NG3s14PAuiTVpx2A91U5Q7RkCoTEZsx4J
SJeXkUOmQp9oWvjlCPlUYcn015NcDV+ZGILAdmaO+bZUva75UXezlTmtM/8Me0Q06d74Cn8RcbRx
uqmqRNyQeKCjHkYXCc2NTzGIrTpa0wWtP2KwPeyau2pxEp0SLRl8WnIb1ydjbTR3/oFLJFIUO0k7
bEn/eZaSJIr7i5a5dVTIZ/YY0WpuRtlbaWnaWd31x2Hc020yAPyyeYvCHcSdtNbBLwtpqF5poqMG
cGY+RAHtgPIjkW2C5MhXDY2jBZCSjSpE8dKiLmKQNgIqY+7XerkLp/oILxE7fzKXwVKZa191fl00
/DDBadN+vEH6BGOdhmMbPNa67b/NtV5+MtCUDNyWPb5WpRNcqTXSzpNDCSbRY7xB9aq3rstwVEPK
pvXUFmWzjK8GGvdvq03y5M/evNPHLM2XpKUEcIaBnbJKQegDdB+be4mMR++FvO25tc32aVtNt6Ua
8ZyXDiIZ7tuplVcB0IgDC1zXrTN1ltQeeveToX1AeOi5w/cpGro2X4QD9datFfG3qLjsKHNiqX/1
9aCv1PvjPgKhh9v064o4u3r4Vh02/wV1srNSbTlx3se9wYZ5r/nio9JGzhY60x4QEm+ZpJCxv9y5
bb+/+7jEk3lclpMumt30dxpmbrrDcbT3ceS2VMBSo2hf3IoU+vuNpMWvZkRGmbKVjzetCwHmpcZ3
lnfjTuFpZcsHNYGLs+ZppKO+GV01LaOJJdYIyKQr+1QeCc24q5v5RxC3wyf3IQKQrurrFzu26+JW
6o88Vl5cfsZIAk/kSUK0tk7QoxYR5fJe4oIBGUtjHOO2XwZ93g0jdwGVHJNCt0ZAxKHpfQqaNtQI
7S+7IraB7VjEGNV+2tDsPySHpr6AVvdrhtvx0RRIPKCNrWmT/WvXOuMvfwChyHbfGbxrZ/eyf4im
aoDVctU8m7yp3RoSDX1lAfcj+/PKz4nkVAbBkII2jSP8Pa9xESx1M+d9KHz4Ba9laNAHLthnwRgx
PslE2fu1BCyCJBXqLIRpX0lBtbtC1lXbv/Vlxz5Ty8eldxj4EQknggCpKtaxLrIpZceDwO3yjiya
SWbB0fngixYqhYe1YlTKqX+Vcz6wnWPaDnYLycIwuuB9odXblw7RPbO/wbEmky52Oals+1HlfSTl
f7rrqpIPHfd9AcyPXFcx/PwNo6l2cyjigLjE3vLsrLfL6E8QaMwYNMR1rivBsv3UJfUpGsLooff3
5R/fqvVpz2aeC8EQal+8MYqgzpBQwk6VFU1o1LqLQmHYTutfJNZM7AjI3ccpOo7vK8dpyprS2u4N
vbgunLG1/+Jrvj8Y/Lbq827Z8evOsomfun2vlkuoDrrZYJCdm3FQ2p6lXdwKM2/YMMaSqEhBskQ5
0ShM2DQxIJTR+xEYYBvpbl5y8edyLl/W3q+aq0HQEWaRv+0DrlWRpzKrawL3RF6XTQFQjlK5OPDV
hTXvE/tswhCOb3H69enALkhkZFetE28o6vwgLe1ohy5YkmQ7+6XW5WV3FxRPsp2YIOaYhqRrY0Li
GIJYZVOc9iDjrtwtFtmB/05H33pP+IYiEHHcuXFyez0AVwFjVZRWgbZnevFR14R1N7H1+2CAqs4T
oFif8YZOm5PCvoz7lQIZbDkaVfA8jfQoyvd6QpHt400VnVQE5pntexDulx2/nyELO/egZKOSI5wL
/ccKyTvYfxJErZ9tIN2ej1CuwdlhCIluf5La3BqO4xtcaquyxSpj/qSouKkR2tivTRXuCJRZgSJ5
z4Jb0dE6fLQl2rJHbHOr+uTto/7ZdXJpsr1pQ+/kM5tB04wj50WpRXMFJFHnXFeLen3uGhx3H3yw
L+vE/BXJ1IXOis70WKCYLSCefWGHxbJysW/LvScVoQ5jyT0Qxx1fr2WJ/7Y+DNU5bmTp04E03cGF
Y/nLQ6h5eNkgmu2bHFBzggsFi5cmy01mb0HrjqegPNrq+eg9meSh8nx1CqkR0ZcbzdE7K7GlPmk4
zOiuTeL1r8e5Bv8YXBC5OSQcK7UBbPHJGyrUKscyDhnN0/LozHZ73zqrf+qsbX9M5trBXICS8DSR
ZPADieQaFkfPSgOiwHj1HhH4QpNZi+d9myP/qLJF4F16V4rd/x4sInkefGG6HK5/2AtnC8Y3lgA9
Qs6Rf2xgy7UNPxaX1kUlAlgl1JNrFxGUIzON374bVcnjx9BOYXc5+ImfWAntMHILEcScrc6dH9gH
QuoiNjYkbjqRVlC22dSlqIdVmKPyJJzY36VPr3sEDMaRt7JubvlYc6BM9AeYpKSUoGhYoWaYolZf
OEQm5kyKcmvyNjmWf6hi0QLXYNsSasM/Tju72IXT1OUddrhyLjZPNz/MGvKu3djMV2Mq5nZI1Zt8
vKqlnZHI2/zSFrBvGlKHEbqWv/thjR4gqvU3pCjmP3aiIvYMgLlBaBC54l5Sd8P0QLAvupdx3/xC
NUH7rmYHGGanEuY2oluTzjA7r+hk1D+9oZxkMGijFy+stzIdayzKbpj+fK8qHd+t9ZR8n6CMn0iG
6T/XRDFNrbUv71rRBS+Nu23P0+KoD3v2EpqOZNufBR8OoH8O+p+toKk/ZKB0KufF/xwOTiqyLbze
uioY7gdx2PRdrOHlfmLrRzHYUInUkiGIRo37+hAe/xwF8D5vN3G+DIYPGTP9mLanr+mhvNwqtDMR
+7q4AcdFo0Jx6vQ4nw8nGj9n3XtXWQbh/zg6k+XGcSWKfhEiOA9bzZJtebbL3jBcVV2cQYAEB/Dr
39Fbd7TLlkggM++5N8/D6Mj3wR3cuzwYBDJqQEsUSlXs0g6pLxy8BwDKcU8fPT+Dnv4t5JTzefDL
yIpkItG4VBYkM0GytNl6aor0B/8dER/VTX9S+ujEyjzCwUXvtxf6WHtIemLh157XoDxJPzfHRCb3
OftbGX/aYEOULwJzqJsvQN70ivZ7SNPmWTaJh7zJXbvt0uBQTXa4y8l6kM74DaHwXzvOoAjS3nUg
ihv+68IYK1ruBzV0b1lPcOa2VJA483upBO0VaZ/j1iRq6naQctF7ctuBtQ/jwd9Kes2HsGBxMXll
pv8bRasXHWq3iR/WodHneYiGnNFvryHhkw54pJyu+NZ5upkZQHsnchwOazd1476oakuYjXLjbZTU
4S/jreJ5xQD60SeYQoou7x87IfO/M7w4pRUpDj9RGzifIw3Ft+hF8CZF6z6iZndPztC0F52Ledg5
Re0fcu6Ke7eb2n3KIPoOVZ8qebRe+68DswS06ZZikwQq2o+QQ+jvXnq1JryRRpPZM2dtvt0aNmrT
pG51adCLjwmMNIIZaesfkbTJj+HWv3jIpf/SFuIovrroJBqWf2RmTZ2jD5ASywOplfI9dw1VfKL1
HaMybOttvqpXLzPOT4jzZE8ZgHg7aeZ16ep9iT4AFV1rbz8OffCe8K6c6nkqkTMmBpll/Zpzbz+5
sc+PEn3s/S7Tm+liCXN4v9BeOHMb1ENPDqDuaekeENfijzRf23tK5I43Gir9ya2D5pPLOUa6y7yL
Iwj9BIKwWcdOutI5LnPS3DkSMhtwSEjkFbddfvuBKJ6XCF9OU1biGst6eVmr3ls2/qC9w6S88ltM
mf9Vzr1eMFz09kyxJiasI0H2SnZA+7UQ5wM07Ablf32R+fz8PCsZjejJ+2YgYF4wJCloFRvxzC1d
w8+pEMifIMBZIkCNnadntw0Es8gUAxPHCKE1NsmxDUwz71ve4Y9Rsi33c6f9B2BKdWfAI+88AI6N
ieX6uJAbVmzB81yxY4s5IGRScNQ19JF7RoXdU6pqi6LPBPE9y4fyuUb0Bi11xMK4Oe/y79FmcsRv
BUJkVtH9LcYh3w2gcckmMmFK0xCWbKVwq8JqiMEgfEgpI69KGGxJEf6vP+gqEIh+kKzvnUzx9Kc4
vDCORTcn1iUXwvtNedWyYQta1JxXFWQ3YWX1Cn2iKHGDZ984pXehG2NStKZCjP91rZ6dDTM258Mv
9BCBjeNo/8omYPhTrfO5/TONQTweDf7D+rtubOvQ8CVZv6dvWcNtMor6DRIybIBTaum2eziTudrp
oVErzZSMXJKIVtVjy1lWWYcdf9xcexfsHrU902sYQL7bVk48PwwbSFDS2LIUTlsl2uSl17Yx7yIq
4O22KPjleihjncVPLKhOvIe8BY7eh2GenPHErH+Jxy7bbWHbsTgV9ALdk2wpGth5LJbFORS92ybr
lcXIOlaHgT6jyo9DzKyu3CR6UhNmvFTZ8lVruNyJe8+syZdEeoj2YVl25m302xvu0fjKWlwLIdzy
cPR7qI4SF93KJtHOoj3sAWUTMAazZhrXsAClcO6bDoqRzXNIMnS3nVN5g4LxRlzS2wXUbsl3/hwV
LH5FaUpOXjuYjM8TMUf/4ZDzGKbOq3Ync/YyVnZ8tsM6iSMoWmnGTTLB8voU8NnI2iwnGRI7sIqM
ntk5xEk552+jiLmYk5HYyStYTD8y0xh8p2Y5KBaC98htRnmecNrFiCLU3ZcAZCClpV3meRvkXkb+
eQOYuS+h/ur7IohNtuPvLgcHFc1Lll98IwUYfjQvPyOGW+fN9pyU30PstAv9ga0Y/bFFOG+dLwKy
PZJnVirX+jkajdtfFYqud8ZK3XlHEjR6SPmgR5zhSagVxqilactrpND0gCIHx98HSDfxsekyaf5F
kawHlBoI5FdcDZn87PzRRYeePY8Jib9o6tWpVG55XVpcsAzO2THjbUuMSNlxXaIFlY0mjavDd4Sh
8G2hT3d5QtzRnQO5ka34PRK/PAjPL/1fhSlj8YDiafl6+0EM9pohcSVvOFswGDiy6Mi7Xbu0empA
h2M4SOlnJ9yUcbYhXd6u59Zi0Hsc0nLIUPtjn/5iFfyjxYZPK8lPIhntYrcls7KArfCq6spn0nrC
6pFtHhzIa+KAVMhIhcyA2GDW94+iIEhIbHKh6zzdGnSLMDzyB6bxyXXiGlIZZ/LYnLGyj6jHcY+U
vonmLs8JdqKDDn85TTK6P0EVZZhEZoNnZY+zWGVInpihbtFBWZ+Oxy6nCNorfkPP3TVmCMzRt+zY
9M+c7QlV9lj2zIqkp3z/WzmCRyQeauGJ7Y2Yp/gVeLf0RHZWRv2KzyZc7rOJye2Gk050u4yvMx6h
/27DkK0vpILHYCSfuR+V0/n6KYQYqh7ZUY8urhlS9P9gPtv8EiT8GNxKBej2xmeGkl+UiebpCMM4
Zz8kcs/9v1534XCWHgPbPZRvkfHM5lYfR7ZAt/ckLYj0GCcMLk553K2sEJFZlu3cGCB0m86BH3zj
Og2qPTH68/xUwTOJw8BEEE+rxIa9sXHCiAw3Mgp2IWnKmQbmet2L3FMRD6lH6s7OqYvZ27lVw7N/
SJh455/UjEZL9G+x+M4lTHU5zgeuFw8BoS/jUtxZ0cK4mtIRPcJ2Tco610ck4dspepa5obeTY38X
BFOqEF0HUwU7HQfCGqYlxrqvYkF+QGWiKX+NVnwiwLeuPz2I2sr4GDZoQu/z0rKxDWMD//0mD8MV
LD2+r7sZTGi6Ycm22rIkUOsv3MbVfM471w855XC1diTThRXmhlSZam/5UEZ7ykJybF873SEveH4X
VHddphw4YT93UAD2CVNh/Wjiqqq+lVvlvKr0+t7a7LoYq2x2oABqPXMYK7dT6iyxGbX9seEjseoj
Mszrvxy8K55lSMtr/9Ql4dBE717m42/eFCxniHZuOSYlHVWum+QiVS7/TZwk6VY0U5UewtxMGJhh
8531mC1+Pd8TUY4VdqWjmp5ivKQ4W8mleY7nyaUh8ut22c4NsT68GYPvDb87ktdd3IohIkN0KDt2
iDyOadfX7ZaJqKju47AWwVe8duwCZcnRKA9ShSx02CiO4sLBro4F76yjIM3u2zhymUk0rNQLLgLv
dbP3OS85aOEa0zuLANCdQRdGBGztye5Be6quLzH3LGLOjNjRbcAI5pSHaZ3dQySZzJ4af2HTIv4Y
v88/fVHn3YkZZSq80+Ra5bvv/cR5+6eI/a74lDVJXj48Kg5as0F3XAdoJnZXyc001BF0UGVghBY2
NBT7cGK+4NFGzoO5DH7KoGo/s81J3UvjYrghI6mOh+1ARmr5LBOEarlpkqUDOkYSbDZW9GX60xMa
OOQM50VRFoQHkpl9CPoqmL09gf2RPz0m4SjXMw5rJX/jj0Dw4K/wxbNSTD3v3QSYutgpkdOvtfMy
Zi8Ytw0LB2amFtkGrzCAc+exG/uO58uvkYzWPMwxi2ZiOfZUsH/DNdLmEpiMMAoxRSOKSaxT9bo6
Rdr/KgRYQcC5VqfqgiBkBCNJBLKux/0RZPQ5NZ9TsSuSGbmTgkdH2yVP6vpIs66wQTRh2/xpCBIr
niJCL9p/UJO6+OfPt52em8EQTw7hDsxmqdNKR2Pc0iEeTjyE/k54eRsyji2n/AOPQ1OdRzDV7jGC
RyieGxff1WGtglieZ1sZCqGVBKjm7JddSMsc4yrE4pmsoYOEDGr3M0nDnUTUnqHwmeZBtdOhUUZU
eMdNaqdjETpu3u2qCa3ghI0TUT67bW27c8Y6knvd9u5/VjZN/QymHw4TjCrv3qWF57pUHoNSSnXs
wL+6MU2yP1Dq4yw2zQhRvdNQYXGyizIVq9/OUmerPdk8j8ePUJJnITeFR7DTJie1hIwXNB0G+cmU
1yFRvmFCv7V4SxTvdJtP00EhveqvtmfYjjvScZdPkItJYrbg/nHffBAbbiYRlF2/kwH42VV5NkH1
sq6THx3CwaBhAjULZklunR24/DlYJ4bnqFWJFkiMk0H9PDRedQPHkEh9BHVn8c6ut/TVMaNeGk9d
TLlfUQFWtfhaGXVAtpalk34GY0eAw5bxZGaWzRgHVfOXEj8H3CV+lq4lRI/N7q1vYk1KB8PWFySg
0d9WsNsUXGio8ikHwLIfOQwYmRWC63rXJSIK/nC/aOc44zEjajUrGWhPBYEA5cbXYaYPZVp6+ort
UpT7xFgV/M1iJ56GbeC0wXyoSO+qKEnglxd+wTzqfxhesTQ4IPmq2roiYCK0wXmHF9eGjQfnnZeC
PIExQdEQzmQIlhvkpFhCnckhvNXMuXoX8bQA3YdjWbUH05u4+GcyjjOI0Xxp5jfs14k9csaTa04D
tOQEjlMfujcPGcZGYEH6Es9VvvxtV5nNzk41E7XE2E+8IJGcbPxG7v1c3QPb4Oquphsf0Mdj2Z7K
bnRgUNi1QVqDGWrfvgUmnYKbVBGpO2zFtFQirmy1UEPi4/omW6TvjzrEh3Yy6dJ0hidZieWViAkU
vIOyA4MZG064jI6SqqfYsVXVc+1BzBDGxzrJaXj5qufw2IZjBE0JyOT5+MqGJQOQ72yO0W7OvCa8
53Nf7XVcCl8dAjNN6W88qZxYOycxht0oeenZN8X22y9osOBLBe7CLaaAi8r7agwZBu7BTElmCL3R
Le5cTwoMYDznVQ8/YphB7Vhc1Kz3pui94ZPqc9Cf3owdm53BXFXzfUP5kJ8oxOJ+Z0fM482Z510O
yc5SVeGqnWIuUEEfNZnkzanxWiRHLeoxhx7NqpXFVI0kMzxR6TIcdD1Y8+r5rZln4NK5kAHig4Le
ZGcPrNFwGnCJVYbYonXsHt2YN1sy5h9WHmHVV8XyCoMviqeV9tl+1xAq4ickaW75XecsbDx3HKzl
CmnquOkPH2tnj7aP4KEwTy5VvnNaZRZwO53QUjtTYNc/5JdhdaJYmwKPNzVOYcQRw4pS+JvQGAYA
PId6EnpDBkYgUtRHKG1uby7cSN+vRBgP/Z5xY9xJ+IZhivxdQG5EW52CyVfVO7sVOshyaIdw+Zuu
eW//MBJwzB+Eu8h7GXGwxv+KsZ69/5xFD1O9QRQNGu+hgaSeh33myEketVMOvN/DnE5xwiWVzybc
uUtHosQ21r3C3dI4pmyODfN+Yhk8PO0n1PYyOC5TLpPnLicX5Y6IU21eaqmS8NprkcmXHom1+qU7
0K5DMa+pujqocdHGF0HFDh76+/InZPifnUPwae4RblF3N7FEu9w6RcBqRhcJKHhfmf9HL46lZiX9
xJe3n4DGfb9MNvH7G0JpWdjVc4UgeHb+FLR3We6szWcYNmH6gqcN/z5tcu3Jnas4kU9pVkXuSTPh
CvZxxwl0Z3gu9JHwJx/SRzmECCcF+yl2dsFzfrGlduZbyMBKDxISy7BwKFkd+E9wOWtwilwin0o+
FH8czbFPUrgZZO95xckT2ri8TDxgUbTDRBC3Z2Qp7a3kUAdMdsZ8LcW+RbwJDXcuNJnesb2jAP/q
wkT0v8mLaZtxO2OeJJ3farEEd2p25SJ2KzrW/zu1BTsyvG+FDxM38BpWdgOt6Yv/Zp9yRLFbMsqW
IxjlXF5DjfWGNderXxzyZsjDkwkYXRXEUNBbXIZlxeSFT70bb3hqhBH7gW/NsTTFbqtAAuZce2ec
2DI4yFW0huKjXQkB6HCwJQ/UYNJ9mnDN2X6PHZ9wCY+TdXwwlY7kodDLGCpIktSJfijVC3LFcAHT
kg1tJOkzYWTQq6GuxBcNRLjwRAMvLdsgAG0fdqCXOendJUaOqbpPl6KU9OayNv6XYFYVPOuaA+tc
LEgcdxIWGJMgd9ZEUknturtBRknBLLHKZXUZUUorMotWDjOCWTQzbuJidHFY+R/T56mIbH8ciLwa
3noAktv51vlx9NFauvf/CE5I1PsYyQYzV+YtMfY7iYT6gaHGIckkgqX9mLrU7w+a9rn7AhmwGRwe
aSXln1k5k3oGfBQUclgUeY2hL7zpWViSjNHR3GLdgVs27XPSjjeExdUu5X+fjDgmp6iZRbxJO53p
6L7oGuD6PgfrOKymmsajJeal3AeEXoRkNPTwF/d1HuMCToNlaV+7IFDpo6pX1MfZjPytc0L15u5Y
6jbOv+aCj1dR+4Scvce2Ysx0aZiN1/uQzz5Nt/WSp8Exj5P+a7iFAeDxTC0oyeS7808yGtIcL8z6
EJzo5Uh1oZ5mieB9rHACfmdJUDKbp8dT1PweukP1sZJOMFOxAc/WFPYRRCfcWoaREFZCia+GbFPz
hjRl5DuaMfrophuHYn6ARJjX2z/MCLWbU5wnnjRMtEs3lbZ/dIs+r+O9TTuXIXRmfFaFgLPiaZmk
4+Np156xV+7NDlFKGPwd4JZdPUwFYnsR0BNUdTi08MM+GEHFXKu8ZmmgxRZDqOl/Fjus6gS33ZXb
vIwIQEgodyCNynwmEJTdM2MYJhuGAg1Ci06TpX8ICr9J3xfVpVC9gUqcYMPxVWj6D4+sng2jsSXE
C5NofuUEl+muxAOXvK8Spz1WyzLjWNuXbsUmpT7sDHbyTscCg1mYu3LddU7WJME1dz0qj3MdaHY3
R7rzrHqCwRmL8IXGymd3NVtZ4+CtSh1/Pi99QwA1E1uG0Hlr05g5U1X6B0LyHO+5aWVpnkPLBPzd
kJ3g/nISRNBDRlBJc4eXmDzXyZm6JNtERZhFRCvEKrnOo6nbS10OHRbRvAzY6nIsbDCzTLH3Sd6v
QHRtAWnb3TaWoo17VUtrH8qmMt9dOio+jMJ1L3OSivIRR5yiFew7SpmdxBQij2JSCMQb4ERMfjtC
lwABUO4KcgpaKIwCk0fdx7St2Aqyft2jADNDTWD46cNEGQX9nkynKX1kstuWJ04bFCnmfcJLvjpF
1fvL9tpjasinB/ePEZGJGC5gN3gfhaVc3mBjB+0ijpHhMpJQ7PAr03pV5wnzabCruKd0tS1zyTwz
ZgmT99JkkEpmG8sqX78MURgEw7EjqoNXAPrOeLT8QI7TPtUwpoCBReV6e8KCoOZaZ0qGpxVVivk/
0EoKgiZGci9jmwObk0zRlCevNKYtHm6xN/2+6VcLyTTQhsnHmqGAU57HW11WUkhgCpS7cTIdjBLs
ZjQm+YUhFb3fVc0pdgWI+9CM/+iEcUtuUX1u5JWMqmZ57WeXSLADG9ldeUfXb53/1kGn2meVX194
4uAFSz2yMGjs+ETXFQ1ih183s8+NKpz2hYCXJJrP8eoHqrngOjHVFYNOdehovuv/mKJPCQOiGgjP
YEMlTMRzxzd3jkbaV2XmPwsGMe7LfJ1fmEsk8dHpuvJvkcOjbtYlHP2YqasziHazcnz5BzGm62fA
S/E3m4hsYoMQ8WIbWkr/rg6Wfv5Hee8+5YEsETTHInV34YhdCQOU9h6XgRnVoRFZUZ9F4slD29jC
x6m5DM+Te8M6AJen+NtlpNqRNDITKQM5BFg5Y1iuXnsSB+W14Bauf0/4Oh2XrjwtJoZO3uDP75yz
ceJvnKiL7Ec/WSqMDa2S2xw6RnM3LNUb1+ug8CfiWFz7aev27kDjE0y3jiDoQrY34weCpi008JK3
4DGHuwabPwxc8URjxPkQP3PxOL+bpoAAx/TjX+YwLrojtDON+UQ0mMcz2tHRbsfawwFf4AHLGPaU
SOt+a1dvh2Yn/5s8SQZ+DCb1BrjjAzoQg+r9GtqENRtNB3d2Ckel60uVSN8l/Txtvb0chmq8LyEZ
9XPISjT/EwDXBJ95G4zeY5YwzLgT7Djt70qgA1Jimqj1+k9GmEF4Jh+ruahBL4zbI5mmsDfEvB7T
rCBIlz9W1OeqyTIDlJp3kf8bUk/2zravCIY7w+TE1aHwV7xbkeuk4jqUzcSwu7V0PBsk32T9KOqw
nR8AiQiFmP+fFk/OdvEUgIqSONGYdL2krYjMl+C2TAzlIkNNpiqy4N9g/407gryRtzWBoCDVISlM
OucJ5F15rh1mrSu1gylLyRA2beNlzxe3pC0WCagJ5L2uadN6GwZrDf5FHBsTUjDdTE6fPgPTAPos
YXzv1oMI7iijIucuh8Ub7wR2qABOtO7q8TMIQy0uTgqlz/g9XDwouHSY+pPHDD/8EakmDo4FCuF8
NnWN61SlXf0IdLpIKi4/rvdu2FMwUNfMnCrJvEZkvBAiU8O8RynnVOnyk+lqAJSrdgnUPmnkEh2a
KiVrxyMEERNhhcFV7eBEzA9N8zLvErpwDKXVbF8XUVVMUL3ZJ2wpB5W8enpeu5tJI3piFfk07Zs2
z+f9gARZPc3ZnPo7hxu9uNrG3swIc/Vd4te55qCJOPJc8Od91IT2RVcw1ve+IJDrbuGIRNOqe+/S
4GWiRKboYFS+xlimnhnS4eYkscnxj9rDOQ14zsT8qffr7Nxw5GFNGqHkH7l7ymGTcJAlpxv+EmyI
m1AuT0KCcSwYowiDU1zO5hF4tvb/zORL5DhHA9b9CMhW22PqmvQAdExUWqEJKg4a4JJ+m9Jjh8zE
FFUvC0qGqrfznu29LCjIHdp9TsY5IJR2W/WOmUiyECKlvu7cf5ynDXCSxkTXykteArMGR4xkxbhz
mYat+2GxecBY02t/J4v11LBdEt19kemJkbiMxza57To0IuUhZYKBWwyjqwJsVMV0YQljw5eeeUSn
HNdQxhFJ7l0hutO6OI19JsQDNxW99WDfbQFiTDKNrAL72HW1/0/7fvcfnlAnPKZhkl/9jBJzX5Uj
VZUj6VFolWkJwcMHNizjCivNrxCMdTrkFFvnOC9JkDaZaAigWEuf341UhdvMuo1MfchgWF7A4ivM
W7iI74kQ7HCPw2y7B/4O/wWrl/xxXa8uTxVfTnto+j5kpkBCo93EFCniwg9fDpWI1/JVhcv/LV2U
Y5fMYSHsjsgDiCCaVl5c5koRYsVc/PGbaHqLOeH+CC9I7H2pTdxfTefod/6iIfjK23oYf4cFIyCG
2qaWJ7ec+u5cND3CqO5Unu0RkclHydMBX4JrMcOjinT1XpE2AYJelO347IG025NgNE2UidvU+T2P
lvzNOuQmOqx9mb2MjAL9nQqorvctYNTEU4D1knFBWCQ74lBBq3M2jECz9IPjyB9bmzDf8nBTFZW0
hnrvsY6h/l3LhlApBlvZ0GCQlqFXeTtHIBNukhSuEseZbqboRDRxTgBHUlEW4iZQvEh2z6axTm1R
YnS7WyZm5N+iDNRy9jSRIU+Ok2f2lhLFglVQbtXEhDZolwJz1QCtm8oZUOA2Kb67aj/WpYBAIxYu
vObOYP5jXifCvyPJpr/6wS2rV2RgSJAYtfmKPkhwbLLO3hmtjFs+144VJ6acyV9GT80lFSR24coI
CrUP4jh+hhE31SEaZsJZ8H+6ZC8TD9wSIMAy6W3TE2NHUAtmajha/BqPPi5XxoCZLgkfqFeBiy80
yttOSP36He9of8wYeltKrJp4DUIKlXPNyM2pzl0aAhhnfr6GF53y+iPDu8lj7kyy25oFfeXCxHBq
qKgUMX1T54I5Ki6aHTZPowgjsPPVg86cth0RYC7YVBK/zrRj6tDzwPwThKnekgg6S48Km+oc0jpr
s2MxJM65VY0O7hlZ4q8c6lvsC61V8VYz8iHzj27B2xLCmhwtAiPj/bBxcYALVhg+aBnrR4cFyc2W
dWDy78yDgyY7sUQ8YorH4gj0dcHSkhbhduOW0o2YiACD7GoZ1+wxntIhPlEJIIxOc+2AnCEfsdtq
XvsXTgNg3rUshmVHltEKa4nw7KdHa/R6lXGonkw2B80xugniEaJNfIwWNZDYmuINKO86VnYF/kHy
RdUnZJCcJpley91rMYRxf0kUYxf3w1UiNHqPubAABcBp0n7PY+RW9/WAffdI1dYaFrBG2V+LwnaX
jW6ijmauSLvzMR78KuDCEUrpmT8icj1o/Sif2JERcU+I00KosPmZGqw0RyrNVe7yKuQoZCyPJTyv
I49XjNo5uMvJMXT2K4Mu+0MUCpr+b6s7iZXaydqiIXBQZQ5rUbHlJjmMhE7uHP7PuH1DeVPcNLHm
yIAP4QQvn93RtsiZblG6OSxRV2SLtXDMed5+NEO6nrrBHfNfjbNmxCp6BCRNh7K3ssdpAam7G+eI
QIrBc11/4/lTeiVhd0RN0lAiBzBcNCMhBLFCicv7BoXds00Jx2mNWZrrawWvX8z4qyS+diElqFvq
nU9gWLpH9ye1t5894nN4Qi4Odsz+NLG78prYMl52cWsnFsoU01i6L6wimeq/i9YaBSFLFCE+hM24
/icQFSsQ9h6tUXf2+pioKSO79EujvKR7RnJMwctGeeNJtQabeJLl4wUjWpj8SSyxD784421xT+hE
v1tSuHHUlHE5l3yUDEbahLxo8Izyr1dHLJ7mFg0t+oOeH+nhF/nWkDn3bxjx/+FLVg3xA164ckwO
cqjbnS5nmGIcQja/D0BBGedUM5EfXgukc/YIlSf3pGxtc5zrdAkPtusb+1p6LAxFSE0TddHkmhZQ
Ql6mj0nfhjhtFWPdTbWC1DILJv+1ZiSJonFSc7HAYyWES+Sg9NUBXoduM56X5jlCEle70ni1OiyF
NxKI0tTcnXmSzuPDoip1UTzreM3iVRxbdVumN0rtPGe6Esm+8sPxftWrCwe+8mbfNZClOKY7PZ4r
Hyv+LvfGGgOALcFCs8xFAt2w+0sBGpp4uF8wodNBraK/l7nGQycnCra3XnAzHr2JRmYT27AKv1uD
42pTM/D/yxWbPyUDDvwj1rHqWcwiIAfhJhYxd+6XHqIJDV5syPFAm5rdJfyOo5tjhWeFzh2XIWkr
Gqfpzrq6eOoJKOD/n6b8c2CZ3LzDV+E238zZR38DGLheSTUy+ZbpUQxvyuSOXK4mBCFPYy8A6jVY
jA4uhmy1TewkvqNBmAUjo0sLN1ZEumG7N78XO2HYusU1ACRF7HBjg9x0JcueXtllS+D70sWGEBDX
B7UixXj+jpislo9N5eQjlmVBuCFHZtubp67vPUzv+I6qY+FE1LGjmLAjsNhLoiOsrBrplwEbwZIS
JI3dri2Pfeer8UFT6Y4nXc/576niEGay6ixvuZ1mfz/alTinEvVO7xgIUdOQpu3obcNGmBPB4RPT
+qIa39K8DKND68/zeJirWf8pUgrtW1NsXmQlQgKqR+A8Encin2QdMNoZL/EafDZA/s2+rq1fb5ai
4iEOGi7+DZ38/CvNVSx3jZR+tSP0YULrUl5ylGtXYghU5X2b2+bdEDkBJCll/Q1omDd3iizcD9cj
R+eO+CL/GZ2/+SBiZ0XN8/LhkiTTiMMcEAf4bbUzZspsWf3mCp6W/IeimsfngNi3+QJk1+lrGoXy
PA4KppTAiPQd4zWh6lODrRrwqlL2GrQ5FvuyRoIrpqny94gK4x6u0OIP02PDSIclUOoW25UB9xJk
lP4XTVNr50NAPz8dKhWiPGQeedwHxcKCbEsIRXqpM0CWHT7Fej7Vkx+dCUg0RyIMDeaDuUght2eK
kyveytbZl50VuLoVuywwwwGle+C2x9Iv2JxjQO3o/FZbc/bUsRMdCCZb392s8sRD0SFW3SLQezyJ
JAXwAmfEZc+m/EJ/dXhkrZrS+NpEVSZekKZQj5Il7M3FibQ/nBedN/2hBAQXm0qk6feiM6IoGio+
wncXDztWNCy5c8IdSfebSgSRN10nIaK7WOLwF2bzKuH2GAAmnJrU5t0wxm7WgZDbigGRb2N0wzWW
st2pjGRtQsdzM365Xkq7scmGwrxP7ARj9uuafjcaEZcvzQ0W3hiZCv1Y9+yQOpqGZYVnLKHCHk3l
xMSETRpwZ9U1/ewwMLvYrnB2NI7su+rvxymR8s9A4sHjbOi677OeyFgQVDh9BjEBMeEbM1SRvGfC
T7AYOXeThppwOPxniwNy161r9VwHcfMn4298HSqaHTz+fJAMLafpjXhQ0zNwbFb039gSuk/mOfLA
/zg6syVJcSyIfhFmIBCC19gjct8z+wXLrKxi3wRCwNfPiXkbK5vu6ohg0fXrfryT+MH9rlFI4WlX
NrtcrVF3Chc8WzzWyti7aBWryzws/ruM8vqe+mLAOh6WtvfMFRC5AiUglSJizi8Lxyf4LwTMhztM
k+zM0xkDJ6F047U7L3Ma9b1a2jIutA9G2TEfmMmZMtGGdx38OkLEDlREsCg8boqRaMZWBLBdNwoc
zhu7W37gYmkSngvZNI8HTpdVtCvl5AM2bp3ic5ChfQNjjobYgXx7xyuRlLdU2znDV5gqyvLcKdMH
NIvKvQfALO8an3UDm8q8+LO4aXOb6UoXfwfhu5qOFmRpDvoRtFNKHlhacR4GXjlNy8iGywZr/2mJ
xhFlqfndTlj3i7eR0oTybRzX/i5i+1t/RzKQ/SN+KPtvhNpXbCtv9f7jNNU1FxjVusYLYcufTjrl
Yz24JQa9UECWW0o3xrjujYu9E9IlS8REg3Iyxq7WT3EmWTYqfu3bZSryP8ZPXOfHJSpLYFHpRR24
LBJmGcavaucJRS6IFWFwmgekgDO0myl4Yg+n3Od65STCw7du5XxTuZmInhS5eX+Ho38uL15bj7+T
F7vd0di4am8ojKxY5eSS9WRj8Z1t+qifJ8S7ZXB3VoSoS5tROmv/UnVBHT/ivxUzf2Xj/m3LPA4u
QkbC/STPap7bsUrsZcjrSRGJ8LwB3ive3Edmkyp57cgnJNsJ3/q81+Bhn2fsgC0rBzOc4wLN/aUF
0EvXhm/ksWwGeOCc7yEuEU8ocEZ8YVML5V0EeTffTBF+T1rFKF04lTHOS5J3RVweBjfCFBazntkG
cKL3QMep5DR54PiP2tIyeJssYsR61Zdm3rIFQ1asbTw/ZUtKqRdH93HaLn4uv8pZe226bVOvtpu6
S2r82RLuHR6VPiPpw6EAJKJO/L9Bi2Rw5+K8+oC4V7jHhMWEgiIkxmdpeUntwqwVK+UiXTH+SuBo
rPpilBnYtHzZ+5rfGXPNkHtIK+vQyl1esGa+zXqEPSFrE3yqsTf+T8Tp8zxQkIAMSEtN+ccPFn/Y
ctBpiRlwR2CHSMb4gtTgMdavdXebj1RO7ojFJXBWW6aqbeayz9pAzdNfTeBl7OtbLSVJYtX/xGUD
JEKvgc7ZSI2Y/8H5rr9O4jNBgIUOfteatMZdas3CkisqE3YALSNNPxjBqMYo3G5o9OC4BokX18Ck
K4eptZmg04HhVFxLVVAND3StINiwuE3VVpZ2gWQ60POoMZ9rSEklPSOMWe0VOogZ6oQdIkEUMzgm
vBz+HqunLhy2dNc2PQqOJ944sYeQ+P0GslhZQmbxM2k2gtfSP2/BVA4dV7d/KAxIKa1gpOBRnKDT
bdwpGR9JfRre3rwgM8CRkX212Ez+gHyH1hDnk10YHVz4YOSecTrLRc4nj8PxvEGHIe3Zw216GrCv
4hWsYKhsehxD/g4mpPnKyhWmaIlyRdVKUIfFXb4q0BmKpAK2Xjm1n+vAwv1qL1LApWz9XK2LOXLF
AOSBeeA89XhmEg5sRX/x49glVikdAS24NME/P3aRNRzfrw75Ujo/2OtxeUkdFw9m7njIJaC8OtTf
Sr/jtAAQqwq6yNBCxbAtu6tm7BF2uMZF4IfuYn8W753I3Jehntpmz0Ia/3VpasEvMU3zL0JJ/SYJ
AkqQXKxqNqL2DQ08KCdkJyDv1WDgQklMtV6/2rKvftZQZNBEWdJQllcHpNqScUxQ7sowREFHW914
flQ/Z1bhQqoshls+2hT+WWCqnvjRwmWbQfHoycHluXNws7CjH3y5mm3rMuse+7oTKQHPHMEBq9uY
bf0lBsRLY+xabT3Gs1fThP0jr84KQKHkiU6esaHYPsR1/V67Fs/8nLXrh6lDTIDcmXW2VVMYPeTe
xEGBSdsQjBTOUm2MJzCJQtps4e0khOwOCcmXaEunc+0xIRQo4Hj/u/dpEOs3DIFCEdjEPZ2yMAQu
L6fs33U+Blm/uvOLUqUE54bZimMc3zdnthTtc2mo+Qha45BzW8gpuzRqPPRCzbB24fVGm6vd8kjt
TBOTsdWE2wvUkHxbcD+f4dtF/WWpWAdvMrgW5GWzCH+rJffyZUVpMcGDgH2aSsFeqWqS6E9FmBaG
SUjw96C6MHr3lhrhvOIM+4zGyf/EyXotsMkHbkxnNJ3ar62C9TFA3Vv3Ikqqpzz1su/OXMmDJO6c
Q8NrJ9vqbuDqgoaT3IdeTZ6Y0wPLQr4I3sZLEnOYVmk8t9s5v44iddNwSqpE2Kb7dvIHRL8i7zFT
0B32hruUbTtBmGsUe4n1efKwhuxGjAZ/ndVJ/9IEpAWb/Eick7BePyaeg2YbD5X6nGdHZyyd8vyN
cLD9rGopImJggXmIgCW529a3sPcml7fWJmeUfYkHL0HADQ3sIFbYDP1+gWUdIQIbIrmqUl4KNbQf
8YKqdUn48v5gI4QjAkyOEX8tM3VR2FjzQ9VCR8AEMJp9YxL1EMrFMftB1tmtqGceyf6cFBmsDtk9
TEMT/VlybpcDgYzY2dChJOo98EgWjBNrCnRotr/UEYTMoWs3s3Qycrb+TkoNZJVllPfrZcrD0RfM
cjjlZkieytoHizFh8M92M+zidtu2o4VKpXM3qDbWF4KLxbXBhcSZ8x0jP8Wcwefynu+SvfVAJeSZ
1RefgBRQag4NbU7MWMPc3bQFevcuiv2FP0Hqf/ETlmn9hhWPx5kRUD9hd4LU5FMQgGrv1s+cBJBC
B3Pro8AdpQ7RAKyfKBCaiX6sNNbYDY1K3L3N2gOdYMucRjepzKMfV2hM336r+392wnlARUhrR4o/
R8Cef1YPMkqwqb1OR/dXOgBuNC6rFtMbErWPkx9HRyOOFra3+azIAGjCyDQszJCJcC7RL5PkJ7zV
HVoCJoZppAnW5aj7qeSCRn9YmCLlCVwqK002avCH2WTzyumzaD6xbyZ01U56ORUUI3A2VGVGeVdM
Jltmfv+d61BH+yjzKiDLfZj9dDyYvolMUNnVjm2cMWFnyHZzM5JY1eiTv3HchWuyrbNeje1l1b4f
nRGCO/K2MbZavn4ttQluJ15E9V/qeRam2nEQzbUSSl9HGTBuNSNFF5v4P+VhGNshyqaSkBkrmaPo
muzWr7Edb6+HOYj91UwcbSEEQKKz0kOxXXM0B1NlHpl/P7Hf7KQDrAde18y3C4DzGHS8oFueL7et
LbYhmK1T/yxJWfQhyR5F10fO0Z0gc4pGczar1m+lW/DPUUexdA/5jCCyUZUTfccJVCtOZWQMNg2e
6/LRpuVAI0uZlD8KyTU+GTVGb46O7ILfMCRO49et+dcvARmxGnokP4wDmpeWaKb6PZy+SB/joW9f
sS1quTEce8FWNKqmKyfVs3obaTh8tbC7MRP48bCcvNmHa51SqrMcY4LV3V62jVvvRjX69+x8zMij
AN012pDXKvsb6+l8/ElZs7p/HfzqgrfEUMHbIfh9tP4cPqYWxfWjyy1r58J3O3tuy6gmEA46ra22
iFl59W3Yd47DrsnIG3OmWFLiuBuP1J9zy3DDzYVLWv1OZgQByEdxqtu8Wf0YMMsgWScnRS9vhggL
JqVKeVJsxkB2VEtBdRrEQ5Rcj4EdBQArQM4sxAnnl2WBBcTaZcvaLQPOhTWknvedWyUaarcoffvA
oyWr/0oW3foUINxS/GFQ9TdQhNLmhXx7uzx7Rbg8L1hYkarmKeIGb0PohVyruYUKvxbiZUV9z3iN
x1P2Bts5nj+yoZjaW9cbhbjLqALncVcUATAF8gLJjcHLR71RTRxur0LiSaSPy/8voAr9gJJQQDzq
ilLvOqq8OapKNiwbtPZkeIiMXpZTX7X6htc7rxrydnb6RRKj3kjiP8J0sCQYzEwj9Fu6FI26s6WM
5c41/Bd/VKZog09SpZ56UrBd+baxJCO7QsrCPEQzlnngId5ytO5g0+3ZFSXuwRqTHjmN52pbWcGi
ncvPtJsaJ+/wjSccIRTOEZ7HZLGId0B7gEim1Tz1b6SlAGGkkU7MPSuBVu5bg8b+ZVbukYrfDI7v
AU9DlT/BG2NDEoSmesc02YebsV/sQzZYCEfNOq1YROG5qpNfyW6+Yanbi/d26NZp50hNDeSGvTeZ
bpu4XvGPZcHsnzWZi/FxoACve2/9kMsELQXZQ+LI5qL/tex18ROpGjvG6g0KmqjBa09NpsWuw1DS
UK8AjD4gOsP6qLthImXsqnH6BE+0U+jozQfWRfIVK0byFYkwc59hG07gv5hyL0BptLo3OFCG24p1
7RHto2lw4WNeOBMtAeKzeqiSP8A4JdscjM/COeeTExavHBgxygPmr7Q7beuCIMtrpHQTvBIC88EJ
osMR4cMI6WwHABYEBokku7DOYQi85nghwiPHffeENaKKXln+0cnl4avMd124iEdb59lyksAPbq1N
vdckLgkgOqQF9qVp8otsXLQ3dhYpeJW85rAUj1z629mfqtu5vyZKQsPu7Kl22KVfRvI3pHqJi5A1
mBboPNgKR+e84onMSDG6sAkf/CGlOdJfB7vcs0bCqknDd+7/V3psbb+4pwq5x+iJ5YNJRfIKNxUe
zv9ojsd4qZAU6HKrlJ5qSusXFAsOuYpUxEYFvJsvApGrv2tatvckw5Lxro+dGEegC4RPkUiLiadq
1vckEMBKZzH74BGz1J3vx/0rJqfmmxlWJd8xH/PbqAFFsxSiZJOSr80/cm46Qi+rBDukeZ6z7Dy3
afaEC3tNdyP4g2FrwLxCL2F9cIfaq1nM8Svl1bYXxfVxJElzbXunFjtZBH39nCzd4B2CtWZOHWe8
q+BT7LrQ/+WqBxnVMjqUcYNQIKOMTUQzzeA8krqPdwFLJa66PLftbuJ97LxLJN3wcxydt5TEDWGK
1jkGildF0PANbyiGENEdDS/rhHTjt7zWNQEjwZE17pzivg3mlZDxWOasJ3XPRi1a1Hw7CmqqOaaB
MqeEI65NtxJfiNq7tnL129Lr7opzWz33sUAtdu40iPTgEXJ+GRwNd7s+Rgt33HsrOF5tRg/eHNC5
eCqPxSjjryyL1N8ICzEHgjWefss6rCl7GEwHkgCg+4sew5ryTbp3Guw4zfzOXIunY8kn7zZosErR
8GUzDiM9Ua1TgoJJ8pq6kuzsdRK4EA4JYqRrTvvCMSeC8a0wLiwvV8bB8hBjOgV12rPU3ddLnubb
EGdhcazcPqfqs+7/VHHltszZTodx0omtf0o5rLV7icn/to9Z6+9Q1l2LqNgJC2KVtDc+57J6mJZe
skGClOK+Q8SBSgetmhFwUrVYb+e1ANbr+XFnTnU4dP1hcRHdMef0otrS+uo5p5LsNgO6X8DoEiEO
zy3VjC6KoCLltEtYgz1JzpEQRWEfDwPmVZNzHS5Os3wE/2+bKfo5J2orqH27w2I/nzkJBdmdEG33
yWRaD0fhhRIowmAAtKciG3bEtDpSORDUDn7Y2IOjKAnZ0KW7zId6iHV+rnM875BQvBjFk5sGlS+0
aj4m7Jfqe48TwnojZTjJ/Zgoce35yKeiPQmZBY+JmYLuS+bUSFMesgzmyDZXvSeUiEFjq9h3ksqO
gLIBlqeuIBfOaBmXhIBxoDhRBWEfctyOszTsnoLFq85BWOUOmFt/WA8e4lj3GE7r8DfG98oKY1ki
r74Z2nTZGXFlYaMurbvJQay/Qa1lveG0BBweJ/D8FN8QuHisRNTlB48Dx7XJpC2Czx7TPOHzOXe+
Pd8l38amJ6j3uPGMn28n4BPVifXD+ryKtI/noyCOFHDAJqIv+Dmsz2beXx3nBksT/pC6TjhqpqHD
HhamHrFPXRYHHifOIw7Gztu2I1HrmHa/Mqz3URioadtkrBRwV2ufydQ05r9liMobOWPU2sZo7/Ex
NH7YQ0+C7RNylFSccLdLHWre4MQB1Jlh2pvx9oe8CGwDrpiVyAp2YGWfGWYx3tcmnEvnI8ODeKNN
peZtCC9nOdAkSBFq7+Ab4ETJSRiw0Tp+rISC6gNWPBDJowFRhH+4feIB575QEZKsT7pXHPDYbbYN
Z6WZzFnVXRnMUtYOIIRq/KS4DlOHh48IR2yTvCU44f5jmSgKfsMZAQNzlPBPbR3VD14ftN9tc6WH
rD3M5D6OF/+2cAZe/uMqZrhKReve1J23mJ/azePuySXAeODA3DHTLzJsXr2ululFseiuLi5C2THI
fY2lYm6E+9SxPsTz4YXiO/CuV0oeCUvvXytbOCh+RMxzAX5o9yHVJAknE+Mhfnte2u3WLoXyTVEk
5UHsEPzsZZmnJNjV2CHUbuZXKPdXlmrAI54qzwMT1NLwph918awXd3KPgaGAcwMHA5GFvRogjUm4
BHXQzI2THFkmhywOhzRR8phMnbkuQwZ/fQ4yPf/SdBH+7TkS3UKFzDAoCNqrj4NW0/qGmZzThvTm
5FebLh3vtOckjzxwIGRhXB7BivmgWzf+yCn//P+OkE/XLrwg8cDrRPwZVUr3s9sTKNlDKufJWXdZ
43w7A8leIXQZPZRZLt8Je7TuF8vVJnq2Dc9JrJS8Cl2KlNdObj3pruOXP0+uw9boan3YZVkfJbhB
iC5vLBMADvk66/Q5B8yrXvHoBKCxWIo6X8MaBDegrhYNQLDwiEvFpYFCbqQPP93lD8CpSsI6UKya
i/VUancBR55brH5DesdPVH0R6Swp3Rg6NVH30A53ZgDpCeO2m6ab0csoldtkfp1yQ/OTN98pulD4
GXTDIBgcmpKKLiRXvOrMRPwsht+XEx5IrYBnT00Pd1SPzi3hP7AxI0GW/2AdxBHPADeZzlpHc3Oq
FH7dQ6B44F4yTnjy5PoyuauYJNfHoFsxfQxqnVMKQzKRnpmCcWNvXBaVyaW/dnE/4ilY16Oby859
MD4Q8hpYGlYAr4ZrpavecEpt+LTkH8tYyKfGL/XlGpJd9+11QQAsw38MAVn9FQta2m7CJYVbmF7x
HQlA70IsOGQJ10ZpOryWkx2mP6NTD82I8Uur5bmNssrZaztfL3QhQkYHTlKvqShpht5YLqRvNnKO
+Lo6HPw9NMTEf/RsbuJz3DGs3dW1Ci8r1RbyFnclqmDELT5+IGKa6hhXvjNvsyEeocEsetiBTqnG
/YBowds0usZgt1UYhPP3kiQDfGIu33lct7Fa7ZsDyNt/kGC9WD/TL43cv+sWhxD8dWa7w9Wu+3u0
xHA4tAwVuDCyisEdQ2M5f49LYxAWdWf/FLZLlkc5zT3h7XGKKc7heUu0TVo5PaGkeB7+u6u/ildO
dg8DU9UocAhqLPMp1doKudjmicLOoTpmEwvFraVD5OLWY0jfhR15ipZ50bU78H3q4RrJZVyinzHY
hLNXO48NnWTLRvoDVStjD3/x4Fri4BDAKITfWemkL3SACO+Cw1fxMUw61QcNRuB17gHsbyGoK/pT
5ilj/TZPKlWHOvecC01KeFZEAZVnzyqU01Q3Rl6/Laj2JIVTYG2ioKMovHqBIpy6ereC0QkPPqrb
jxsXS8I6Ih7ukYOu5kxotLuUNPbKtzHD6yP4wQnEZgY8GIJF3RwQYFixQxm/ks8EPZJbNcIa9/tu
1jTR+J3dIeq2j2lBHnvbJwOTAg53TS/CtSF48QDObaPRmVy2eqP8o7ratG8jyW/xwMrXFds+TD2s
nwAL7/Adljca2uK6XQuCZbSk1YW9ULRX/PVAA6WHFPTZja90nsI98Pv5rSl6B3vzGDs3Ba1K4W3u
+mt8yXPZVgCzgvlvLDqTf/Aom57qOFfthV0tWdmNYkH2VMTefCUVuxYlMZrwkPqUWlJkPncMF5aV
KUKUxzHHMyMJWnqsx33SZu0nIcS1euDXbJoLGTqK2pYcHNqZHSKhAi5zf/ktOPLwzjDhUG/J9Qma
CgQS9o4XDft5p0ssNd0NlUQcqJNK0j5S4mvvyN9HG8+QrYoA57qYbPP2UgGTBuGDGnZSPRUUsAQR
s3YGLxQN6CxMn1ecgerEljCc36pREUIZIDecdKDLdIuV/dpBSRFO+zym+HfC2NbOSzQTreTxxrLv
EfkgeHJadIHHlG+IuvQsQeIJCLAelVNgUu3YeH23NZXDm85qg7dABfPRWer8jr29CI4FT5CLdWeb
YQ0BxnkfB9LQnMIDuPDJvsqoeSA46x5DWm1AVraNHg5LhqH/hXVl+kqRatOdmjJyjrYeaSNx+0hf
ygi98Wlm3Vl8E5M3cO6icM1/deFQiAoXlAufBanff0xYNi7K6V06M2dS61PvpPWtXUnlbmZd+nCO
FcH6bUTqubssBjo2W7BYVgdlnBnSzkJ9A39iIet4fM6dQ8cDqsTENo1eFZk+TCDw5gskH4DsGbTP
f8APDV4m9nrP/P4Zny9SudqXPigC/ARjZT6qKmnJUyt2hoKOYhRI9i3NntehDo4jbx2SORQ7eRu9
VIBIiVqY27phV/XoalJQaBfkh2lEzdu97Qu4gyxAVo6/YHxptbRDsu4Ta0HnSiQZdRtAM33MJjrs
tl2WlR9jHRX+IaJ2PqddfZUPS+ONyZ6cUi9JK14h3CurnCdMNCw40HR97BCFF/9HCAngDSCRsb9v
EcXVBl9N9x9MugzlKbmSDguOcizGJhI0TlgVFPYVjHgbuYBJeIqti5dQuEX31HIqc08MCuJDDsZj
PVxE9kT/aLM+zi7uLDxoeLFJU6/uDa4jisdm3UXxc6bqSO9XUWhk4VH8QxG1jHdceb8cqe0FoygO
ZJdnMWiUSbv/ruZnGiipVfQvfdiZpwiekdw6jsX+gzuN3OhC8deVjt3TUWTK6tcbchzsW0520QFk
S5C8mmjILh6Iy+ov+SUf/hzxV4GTLx96gIQWZZ7Cbn92p6OBPzG/Bwyz7m/i+X1+ivA7IQoSYAaZ
7zWvUyLxz6xBnpL/TXu6QHesy6bxBiBGBFmeONF+hcZPVKEJlpcBEAgnrThb4i+6ABWEHQEYELJJ
k91TsrBwSy8+5qPMUSIHWznnNDHmeElvkigv/g0qxGMWgj8bEWWiwiOkcO3aJLzOoUhNOn2Z9Trd
2oVl8ballDbZumO9UJlI0OxB8K4ZXmUTJe1m6McmPzaTE4CEiOf0npUaH1xoQ7le47XiJh5hAm50
spIZsDhYeU5hdvnhhG1S/uIA3X2jDR2IJ1VB+ziZwemPbUBK/0hNwfVk6LBoP/d1X55mjcN/u1Rq
JdSXevoGsOz8g7unriiQ4KR1v+QmSHbZ0Eawiw3+9x0wREkcNQR2gMmeCoeTq6MlpY4gSOjm8+oy
+YdcxCMDVoiJd0zMzje+aKbHrHVBOSZBYOr3cklW1kyS6PoLcz3oVEcxMm5xSOAdE4USJyr0zHII
1zbsLrbKZHvLUW/m/ygc+Q/G3gixahDqmMRRRMFhWOO/TYnT92f6BEnNLbDGEqR0vrD3aMz9V7Dr
ERvikFwVXJpUwNsoMAqupDD0CXWjGz/TqFMqvPE5Ji9fzTpr5zxTxXk3hDVRJJTG4D3ExBJu8yGg
aguGwUoJg3XaAQtgmHWYAunCBATgxjo8cv9kwdHGJey+AtPO66CpJzuBQM/g0enCiGu1QQAR1h0Q
9FjUMbSLqWQ09GJTOoQdZnONDbnRPtD98gBKSAS4Y+PhOncRp96Lwk+mA4wDemJw4MPlbic30hvK
ZWGS8sI1t9RZXoFWuHOZTZbZAdLkF+uONYLRu9gu+mOydDpxhsGQtkfBIn0QKWHeYOmO9E4yBnwZ
3bJM7jAT81iHtOZi5Ke2apMwzsRULA/jM0gruimYSR1ia67oLnqwob51GYavtMVR2aPnNv09t2m2
3izlFPxXOCVTOy0dw3pbFov7PVBM1G2TtVNvgy0bpnKy/DST8iTNtuSn64UFP+PAHoZj+MZwnNKj
UPhOT8OIG9/PpTtGd0NleUGDzfDeMtvH9yjVZc47L6vQyRtrbxvRUg4FN2U66BU02l1p8/xh9myU
bvtW07XnFKbJLrx4yoeasZUqSE/F0d2MzEpU2x/9fwX0jaOnlhK/PgzJAyqIE14gYs48LESSPfIy
c+2GRXbo7e2a48HMWmBzAicMl1PfO5/E+cWfqOqp1ySp3B+pA6r+dsJpf5qR8jRMSAlCPJNsUTRQ
Z1PvUdJfCWEoEA5WTPh6DMNiQaXYDt6IDz3xBta6iT/S3Nqi3t5OlLmJLTc1FKixW7HzbRQX77JL
10WabRdA7dl51ikPLUKev6273A+e2KKXZj9T5XRdwU862a8rqG/cqk7d3XFooPVvM9Fo+MIF09B8
iHrJFOUn43tYthzF3IJaKSLfMa5Rb+Km2DcRpvQd9AOS4gMp37+BmKK3kmMt7cxz1v1Al8QtIma7
mLvOtqL/8Nn47ZWujEQydFicwHAfP6j0ANAU4mV8cLsM1zpdzTh2QGt91HRBxVuiF5Ajcp72kk3V
NF5kHc3urhQ+C5KSHufHJUDsPg3FOI9nO+TRM0gDdIMA1SLmP93QOJzzndO3BE5nQ0EFU34TJ3Qo
kgjNolPUS4WVR5C6PFMVjhkZCJmg6o8KyXefGcL5wWOcwOWyWt/N0qbpkz8pPNXodp8YfTD8SEms
co/ylLFkT6ugGT5km8TrmWnNTPBF2xi0epSs7knzTaN/0wboXqlJsnqmiWN5WIxiTMkInJ3JuKX1
oaMxs71n1RXdQOKVXHQhoR2QCy3c6ZXemuqmBs3mHRP9fz77HEXgSVtg+CMdWft4TQJ9zAOwHv/h
0hcPduZQuPOoxDBboSF3cfpagG1sMYBklJXMtlOV3nQQB8ojOcGJIKR0PMHLK/Aqegj89WkSvkL9
Le3wVMNvQzEeJRmud+nSC/Bdg6gIb2I4s8DEYpUar3uMsgBP9Y6/rVkcXtelh3SB5umzDOWFaGEg
RRXVxyucAS7sfELb9zDXvIBUsO3BzjZ64mAZtPtxnZubbqjcaSe9gOx6u3Ig+WQsytIjW4MJKbwU
wyX2oebtOGz48b4aw+GtWQzjQZe5FurQkstTq9Cc90KL8JeQsOHhaHh9bLqmER/FJKIb0JPFZ9RS
crGhosXQl6fD/rvVLhN131K3QBUujpmNZEHGhOON8hEzZ0JbnmqHaD/qoWkJPbbl2cdkY05L287B
EXmG5iCOkCxu5xKn9ZHGhvZrpcPT+XTdha51BypexTyTTCfaS+fHmJAvBgunL9tvx8Gmu43BHnCG
DVushJTwOUgfma79/2DZruV5pFDgbgCwMm9Esoz/oFoU4W4NfOKya0ii+0QPhQ33qGdtfZnseo0u
AGDCtkoLXMx6jyA7Xjc5/FFeKn+yrifqHTljtRKvo/45mxqyEqRUq+ycNZ7zRLpdE0qLsFzc0s+Q
uDeczxOs0IvorTy2lGilZ0p6q11tEuwaW8hHSX2KY4AkN9ZfwNDAI8DIFiBob5lo6uyGze3ylORc
pCfinAvv5jCj8VNLXqFY+uDoHDjZY49ble3lC7E4ajvr1GT+nvgRMQKMqtaCxghoYoKsxuSSD+jn
ENF9k+V7NVYh7Rlwipb5OkKQLwFTotfPeDJWnh23GvI/ZVkSUXRqLShfAcePl2/D+XHlZM8/B2fv
wIa11N6uINDh76mJon8vbAMG2ppxbgUEQTyQ5ij+xTuCVVj2AUSMe0778V+DjXTEftyzCGoDxoWN
ZOxHx9FV+pH6DZLmQ8gaJnmhL46cJZDGmOAmNwlGmJulGjr/L6eQtThMvKD+tnThfHUjJdrnOOqh
WVkWNCvGBsHWhCuwiS/EK/SFVoI0uXT94L2McVhzW7Kt8A4VeSp7oTti/kcrs/unQQWqrjdMFe0J
34QsQceoW3fahdCNl9AZ7sG1WedNTEShkiVHZUBvLH0G5TTHsoU6VprXGsCMe5ekaNm/XUldwHHB
ksh3CsYq+OQCJHyxHSA9JaeMH1/86HB0vfOS4+ZD3+pmpzop5bsl4VUR/GOI7jHwz/xEl2QOaZLd
OV4w4o8MUOF+HVlwAI+49yhLSAbtniFgESh2sPImJ2/horwkpF2JdAjMozyRBDT6RLpBp2hyxW69
DROkXLMTM7RY0ClwTtjE+Y7kNWZ8XkJukjnhXQeYGd5ozKFnn8bA1/dgN8Lw2fN69s7EXab84E78
F9/jjsacZQepz6HjhP55VbJCkwtColoTpC6fWcaR/SHtVXXPdZrQcDah0gM9LgHQqLEO9zl0rICv
lGXyfHEzTHhoxDJSbzUZB0BxlVY+C+LWfLp5J757vDPx60A6ETA+C8JLbAdD225YqGee8w4NZ4tF
aoVN0NxOXUARZ7/WePUh2MSngSUVvfbe6N8YsMHzkSMmw3bnRBHqIrmWeiejOZAHLAaq+vALVh/n
zHIkf40zECYbM6ZZeEfVBCZouNJhjrugqMPsBUlWMryXCAXhceyheCPt1lcwRSzhs4JOV+xudmvq
MLNuVE+r6QsGq6C+X+FU5QeUtOSnaYGUklnEjnaoRzoyt7VnWUgxItHjN6tu/nTWaf7MlA2dUyc7
FdyhqZHlw0pZ7jSQkt/GdAF2xrDw4bkOnudsarLdFm9hiNC04lUoN8vkkpkvjJntvqb4JqbXKuia
0+jQY7mXOqLT1QXC4pzbcNLmwpvJm06Rz/T1TJJm+h9H59Ukq61G0V9ElQAh4LVznJxfqJkzY3IQ
ScCvv6vvm8v2sWe6QfrC3mvfvIUlrW4fw2RPQ5b1qwWnAaFkUhC3E4jI+6J44ETpKiqxvTMzsFhF
CBqQ1hbEGe3LUBIzj8ET1KnTe+YB7XVQvPqM7W4RwoNz5heYXU5G5CKbPAohbLoujN6waObiM8So
PkMYaNLRelJdhcwlHYCs4PJFr/EGsFeBEsS5g+LeIA9Q23bIuvQckemMCNeSSX6eGyOrz0WR2/fN
D9VG343naN/+rjp2pwfc6HG4q93OvesD+hcs30lsrcccqMWJ+2aBPkkJyP/TVpX1lMGqYjyzNHrp
n00t6hz19wBx4DTAJ1O7wWMEdmIzMczfiZOPHzeSKagZs4zMHaNIbMA0JJKRjV3GyREXtW9BAG58
VKB9PIqz1QoVrCfSB5uLKkaSFUNGcAyQUxlXhvAzzk4wFpDnkrWdt8HdbeuCailLS8iSA0CvFcJe
/5w5UUyGOEQbZO+kh9MTI4YC8HrrXupx8bP9FJSZ3JJ+w8ujOiAvkBN5EJ6ZMwewheaQsx18iWXW
U4xmDa1rKLnF6j6O/mFhGcPHpuXmveTTovh8FH82vM/UMHcvZOG12aNCn3NT5wx2RNVATg7uZZaZ
xwruFSg+yHx467M5VRCtMCXv/Cl0aBcg1zfI+tIo2tcqAda/sic+JywUKRTVZVNObusQEO7L6p1G
d3oUyq1sQLQpPgQGZOokWCRZNPGWRBjv584z6dsLWV2mANyxxbpYBhuHYxVHTdrU+0Fp7b/KMKWr
ZBm57LBh43LQMH96ZN9satg+Gbb4qe/4rxyvqMFxDivep9YfiEOEtPXVjb7zm4CTQ1fEUQmHNGRc
hMxCiPeEwSuRlCgGiSYXjfc1pTmp1ZQiJMPTZRI0GTUE8cA24bp8QAVEkpdrV+69npVHohq0cerF
uvM5x1Y6guCD7byF9+DkYSq2M7KmW+iJ8sR+AdD6wqKZPUqFpjrfK0YayMDi/0ciA+3DFTK0jjjJ
yQkz6POKEIG2pJJhQdiTUNq3k/xChQKthI0ZHsM5YC4PaVV7xTksW2/nMqQg1kUXatpQOjqcrGTR
oSxX2cTSbRgQenH+NHDZcUcwfOZ6jtZQNeK/tBeawMV6BC0dLu7vkJLCFxdR+kMPBNYCDeIv9Fiy
HWw84ke3ZFS2IoA8s344h5HyRx0P4ZYikejPwrJ9JGUF9MFLXUt4dNIddHVIJ1SxiOAAld8ltNtf
JbOqbOO3fvYiGnk/DVNY3LfZ5Fx8f8in9dx6Lhkxsw/GMZwt4R60miSoD9aBzMTBPqQcEWg1n+nT
e7Vjt7qQZrAMlDlFMWdUomVHfQXlbzEV9suS/hFKEQJACPZV/ug3zpheB2fJ/9lLLe1tWWJtGPjN
LNqeNf378pPPaAj35eI20xp1KtHb8UBPeLIZ/XXryrezZmXlqkbyUJXivR1z865t7etdGRg73LaZ
bbnnOg6jD56JUe/hmHrx+1gA5F77VseA3PdndS1neopNgN6PmOipiYl50pEzc8NGzksYGMLpmrBf
xrdWGxCcJvTEpSbhpNwAKiEZlMGXO21qWyZv1SxwXrk5mAysRuwXw80Uordbi6nryivekpqKtqpQ
7cz2LM5i9girbnCeAscI4kGgdstKar8XgfNPPI1YsNIzAWlN9cXYvIcL3SZYpWaexCkqnuh84w/w
ewzXsGIx0xr8KJZrLxYWXsS4RO1bbjpiBhDZ1QqO3LpNaqu/LJU/NOuZvid9Hj3dcohNvhduQiRm
GAlHxnxgzfCkTMiMWx0VkkN9EHjjOmvgZ7xpTDClMGAFBcUDPtpdvK/qDvdrU5RNCDMdNlPDGkPH
GbOzrMG/oxvDcLJK1YDQ11iBjTwcGx5NRdG5di32CYEmZrniOk5YyGoLu3374DSptnd0Xk39Nldi
IbnLdZs+3OVp1OEjVwke5U7hcX4qGznwwUKWAzqByHjAbckyO5xP7YKMcTcRl1NedVApdcnSnvPx
bMeyJlkFpXYwgrPjnJNwDxpv2LOWH4Yf9lCT9xGxIc3e2qREy0wECqyEtd0RarvJ2mapLoJhPWqy
kgkumLAg6sFFaR93/MgIvdjbFX/8OSnwO4FYY1WBULcZPOuUDcyp94sok/RBF2g1VzT8mn+pNCYB
YheTF4DmfWwvvT0V02cW1w4BbNYsiWkQRbUOG9mdyaKRy7OAM+eemrEADmXZ8+gfBxrhaZVSghIf
Sh4FM4ZKzZS7UoNh2hvWB//ofwzegNy3EZlRRKKk4pKuoADFYIPopKCHnlpWqsM6GlxnoT8Gqb2x
IXxCQlDCVJu+RkO8CR1rKJ5ERuZfu9KK8NxrO3NxIffqATZdWT+o4Slz3K66UkjN3Ztn6H6ZbeZx
vPGsCdegixAXdomq+3+95y7JHa5551LZQ/uCzFuUB1c70MEUZhDBwKAmzmZ2qQSLymEWVNuVYBOU
6v6STQMc5MJEE1oTPd6IYDWgqM8qQx2LDSgPfnLeL7MFLKoKIlkoOVd9AkgMKaoIIaDzxUh/7+oQ
VXcKilcd5nDpWLeRmFmsUWwRhgqqGTdSSBlIgKwPtI9VuzHNdaod2vRKA5MmandCO5gTuhIe814O
wYfN2Pa9RvmL5gURzjUpsnS5s8ZRlF8gRtr0ocJwCWkHTMyCHLwtQv95oE/TG1gL5rvuLEr22qMy
OaCHjz7QBjdHaGWo7tHFCV562qnLWGpUjP2tUCPWkYnTCwsH7Z8B6uIrEIgv7bXRkz0dBnQFzlaX
dq8eEh5eDGEFhI87ayDTYTNx7f0ELXL6vaO8IcEByXBx1dqByjZ21RThiSeadAoIf7d8BtN8shkp
2o2n6AUgiXTzaeL7FmvjMVi+aHQFqDZgz/bntmniZTh4w2KXv4sXzNaJ/4NfPqe2nh5Ifp3ExXKE
905lKMuC9OYpA7cJnQFtybrJusB+n0o5zfme7yKPWURjH/SYLBJx+tUk7hDtCtfP3lJWqcSs5bx8
2PZuAPVnFpZhwvo7rPrXKIvjFou902KiBIVX2DuPCq24sn6Ooi9e3sUFhstCH+2CTmKxocO8+fb7
0hCXjL+p9UswAE6Wffc5wM7bWUkHlHmOc2Od5J7vbJygYLA3FFGHhnJIU6mfDX9ZHHOPU5gzlMmz
fKmXfjolYQaCQXO3kG6T1ViUGwUzHkiwd3vU8kx904bJ7r3EWHriCTOo6McAZ5bTKBpBEtUllN8Y
CPEPPixPHvwgI6M+gWzfvBdsThoSp/jWMfPPNkIzDWJw56ASf/eIi79DykBUIKyrzuxIGnN6RBZR
MzEK8cueEVUg30BEKiLbitFyX9Hoy3pvEB7Zx/xGAKKcIsPoSXn4eQbTj8WhAH6ebDPPbvB9Io47
m6SJQ6KUcFlsXRvnH6WLFR1FM+Ex6pYs/+Elb78MNndoskq4H+yPyKWboSKG+0Q5hDazRWs+Kj+y
ibAdu/ht0eXwAGaKyXWN2wF5G8HSODxqOVY/VGWh+cstl/ul8YjF3MRDm04nzCXlUxUOwX8J+BFD
JrtjAsSwAWSsLOmrfI00fFre/Ek6x27GK7m2XLaW656JbMMKh6toz0I1QgpcDVBS0sqTz3XQzjlu
K4hUrV3cKqbGLl0WF7dIdTTn2cS4kJjRY9CPyGrKZizLXdpPqt0YKjOiICGykyiM0Ji836lhbZyE
cY1Epk2ZXYKnRMxIbWa3JJQMzm4gptza5p7nXZ3cGtB8LG52z/XCJn4MHQeWfOt7LO7rSWl/nVqc
TjtSVKZgH03+jQ0OXDvr36P8Rhsq2iBu0e0IjJhdbLrv3E7BrgUAhDD8koYw4j/omJs6bvlSIczh
PaeQkyuDUQVqLPZop3syQ4gcYIXWfnGuI1bi/5YUVPi6NdLK1+XMLAciAlk4JVS3+Nl2XJxVPPPz
G5s9KmgYgHTjzCE6+KSpXSPh9Y3112U6PcuyDvNTvcRNcrBUXF2rnOBsTH96HJ3VlC4u2d2Sqc5m
xFD2OeGQi0+pgsj3RuWQnQfRVtnNQhvWV0NyhPg3ew7JU/h0I5A7ltN+8NjA5Y4xKeg182MPvJHK
4jfXxlyz16WD0vII2LucPke8AchXJy8s9gOTsycIgcHviIwPHf5Y2vLTRP0wXYn5IcoTfSzAZlj8
NSFgPSb8VZA4DZtGu/qHyyK4EpWLgMHF5fHsG4f8YTQTUtwHFkMvfbQXsbDfBMAy3FW215MbI9rS
fvCWKXX3HrdRiBTcknnb7IYxL4xGhE5qwgA8DAEhFXzlBWI+h1R+Pkgy25fjCiJ0btGssMJnXahF
8IsrKpD8EOQ/H9DjjD5xx0hzV2XaMX7Az2jA4Yhuxi6d2h0g+2pWUKQk3RKOuxK3C5XndAkbkrl3
0ojgBFki+hl9kJqbobDd5oM6cszItOes+HaAZLyBMRmIBYmrP78dzb6Sk/uGJcP/S7iRibqw6Qjw
iJPMRdD5XYi2wGwcDQsPY8pU/0d/Pc6HSWTg+hoCQN7QZHPoY6jjNtaRYBPia4cpTWKUF53BBC9f
qFKWb2yZ7hdYY34ZJ2CtwwQPS93OR0J0i9LBdJcS5rIcloGSYY2fBOtSSCn4QUS0vfDJh+F0IIlj
uDkFac7vmRtn6gH1VCWQuVBx6auXOmq5QCu05g1uQR8/OREqsP/sG3erreiSeLd9wIAtuqryRzfK
dMcGQBNsA9/NinMEz8oCyEwsypMn+FPZKkKVyTAYrT3HJ8gI+wrANcdWOLb+09L0pGwg009JsB7w
tfE2kIiccoW+uo2wfjHC2+7Bh08mHqekj7i9URMQmoIvrd60bllmdzd1+ytvCXkyXVbMazA4mcMq
ds4Pjq1zkNV5RDzXP7wsiD/7yJGHgVgUFqSZnC4qzDp5zAjlhMlGzQ/NHssR6SppyNq+frOKrKQR
S+maybLFEL91x5KwHTmMTg93LTHN19Q6rb9xtd0vexa3+XwKmGuxe4e4XP2iIw75IDLe7/qzVIAE
9/gKXLO7hQPNb15ujf06y2/sT+AWpImw1tJR+ORmvOdUrlLhGcPeD2QpAGPQ5g1ptasMrcpK1BbZ
uXFMOXVSYdlpQLxozqPd7ToHBlOQpOXI/qZudW3npWJdlrAFnbtq7RK07qwXAjrH54JKPtnB0RJP
dQx6cyVu3zKDzbJP99h78pARR82JWsS9QUlkSnERIigPxE6SVUGLtOgD4B6EAhml/Wc2+5gZQk7a
w4jKld8X+dkDQBoV/cAeS/HOxEpT8kQteYCsl+Yr+wuSK6LEs2Bfjh6kroAj99U4M6K7QdrsSyfl
tpAae2veCsfV7kMyjwu3DU5+xEDop1/6xJlxIi6pvo6C6zl0GhPuEmkzmWIhWy0ofQtJ3i2aj/aJ
fqLFxIuP6C8otavPZAwYsgqmdLjw3pc+ulzRvCDMIPgbPQf9S2vlJgJIOA/Jdqg97z5jT7jAz8Qw
mrZ6+al532O6qwGuMWN5z8a1yaIPEApM2whqAs5Xogr8A54bduCAZGDuado/JFdu6GR7l1OnOnZ0
YeO2hbRcDTuWJ6mz5Xu1MbsnJmC3VAzustXMd8Ju09ZsWtQeVUfP+ShSkJT2k5NndHm69Sxr39fu
3O49p+NTcFJ2CTyKMfqQzJrF6yA9U9BsWSgRGsHMaSPSNPL/JvguESlQpHYgNNOA8yo42GiszNTx
ijFZLZ4QLs7zXdZgr+JZBmNbD2PDZUpSwpVl6MBAdOB02wNI8L5ZcjgIYemr+72uQM4fkUyisEpz
iAprD6fGy80IlnA/WxqbRDV218yiwCXbcWa3Y01Oz2w47qka+8JB7EfIQYxTCD1DfzIWF8YGEwxH
J3lrVXxS5N8Cq++C+J6pOgwgg0/HbP1ALtPrmPVkplA2JODpYlIpP4JcFNcwhmNAIjPOGQzbSMF7
V64ZlnKcR5YOfiSCEoh4Gg3vpmNezoihSobHJe5IOGHyEJxI3iB9scmj+GznVhC+aTEMh4IMkHyl
ghFpBElgM2oyxvI3bYBpFymqPcxOx1zYvib+E/AjCL5M6YO70hYEVdV40/4WUi77DQJKI9fiZlM4
qDKZYBp5IV24hXTVoKty5aFJZiiug0faAAVQFQQ76pfB3DekIm0LGnR/GwPicC9dELZ62xJkIlfj
AI5gl2cOFddInlp2nMCi/el4QmGHHRHQJrmA/7UL+XGHRPlgvSG2kKhyYPmULkc9GoCEaUbBzpss
CVYHk9XG+57NDStdX3NF3zXoSXyXb6NrxkOed91Xl029h6KJvOdbyjc4B+7tdujS5oJ3VgfjQZHG
151y4RQ2Oh6u0w9bN7gPSgNzCEmWLvlqjDOx2dR4FtcI3QE4trQx39pv8hHFwaznEWEmeJfPSBT1
HpxYKd4kYvD8CX5H1N5NgLAWzn1qCzPBXFS3oNQ0wmbnsHpmtrhAWkCvhmd4pRm0Zc+q9FEf+ORq
ByzuEyrijNodn1Ied+oOzwQ5QGwAboyWhXCheV07HVuGPB+7m2+lzMm0S3MGinboqcc5JXfg4CcB
Z9ZKFczOSbLribpBpcvxz2a8mFnNRltZBBVtFE+ljLKdkxByCZ9lADf8lJfCDm8AFqubnkIk+sgs
tNeU/SonwnKOdzQYhdSbZa7DL88q8mSjbWvpXhuS2/JNgSL5DsvZ9JxaUWZW+F0Z9Ex08cG6g1x8
rRhIPpUthTK7yc6c3MBFpelh3H+KrTilmzGEtO8IzcyOPqLped9AqpWfFt16RkYL6p9sPVpZDN5v
SQu4lN3YLZ+LNAhx17zcBSBd4ZgG9Swcsp8+Hcpb/lVolL5zGW9xHzIARcMeeHkRsS5FUjr3qzJq
0LMIP4XHJhNGxHeDj7zkHECRYyNYRugjN9x1ntyR0W0FpFkQT17fcQBGElFn7LF/xEgPWGvdcixJ
8sX9GLIMYCpooBv6t3pwVg4LR8jt6NjS4l/gokLjtORcRodP1hYAtZzoRiSJ1AGJdbH05MzXoYq9
5pdh4MT0JrKFwrxeO6m9r8AfodIrMLRjkIf8vAT9Fvl9Hn/XdhA6WzklU3x2QK0MJFvaUxItHxPX
1W+CGm6ijOpE8Ui4C36ETYNCZKLY7Qr7LkvDm3eK5vetLfHpPbF3dOVH4/YWEA9HjnZ6qcXSettp
AueyRS6cD3+SHkJGLFUT2BjtyOXr3bG39Uq0jHUEx5ZKx03uA+LRbRRNadZitivmsb3DzTnmW87B
oroHECXREoK4iy+ph3TjobVpsH+iqYP7tLU7OUUsj5F1JnjlWdKofx7lhHOT/kbFh8vNhsdjYIp1
CgXM5Y8Zax4S+LJrRMrerWZXZAyrvWbjYNoOtxT5sG/4L4Ib/g6nYVHxi8TewFKRFUvq72tWy+NP
JwO7xZmbNNbO1K2y94HuqZkXsIAJJCKfjI1NhyIsJPwqiIzANF1SYq0diwwV9tyJX19QgYcx4Wrp
Ilm4oGoZ42Nnt56A26WVmX9qYoP9/SgVK1KIvDiTP/OMuhnhpZPEm1HWzYy40oTlZcq1U5ObntBB
jxEMkB/beHBsDKOoHuEDl0B0D/OD2wHPns0qK0wE1N2qGbGfdikoS39sgLoAZg4aZ79kSzvdwaD1
JRM3CDkIfsQUvk6MPIptV4azvx/w2HS7Bm12Nq1Lry9JvId0I57JDiJZk+GU0x6F23TkCqcyLzjz
sPS4AEzqaGTwDGrS8kkOn+jNMFMsTgpIEDEQmvyQ+gYaLjyGHVRBXeWHEsiDrDFgcBiSnjb6Nm8t
0UGZWM3sxpvPvO979aI0QlnyllpFLJHxSb1c15lJ3A4rOR0t+2MmYWGz8TOsJfxNthU/1TDn1Rq3
XWdWUxwJ+ZkHSZslZ94b38UWnaPLr/ESgMxfERfCKc1IWJDhF4s2glqmQMStgkwrKJitJK+BddgE
4AleEd4COuaGX6bl4v6YmH24F/YVufhTFcp6pLiTBb4YsbQMCJPImYZCLSbNXAlk82AbfXlwm3hw
kRjOrBROpWLSejAySG9uR+FyqhMVQuYV5hk0eD0z/7WHlOOroI4bf9E3MPYjwsgJBtJQNJQUCaGl
48ozxnrqCcGgq5KGh17aWimF/5u9+tUHPS4fAheCzgBTF6ATTtA6GZ4Gyi8dnphmd4Di1rg+U/A7
FXbfIr3zIQaZ7A44YW2CXQ1kTestvl+nBLFYCV8Ea7D5+KRnsg8M6vUgW8ZdXmV+8RlRB4zngCev
35uqJZuijMPUsEavuvAwTnZv9o2wSeCzOgmuiLEFRldjzzPpSjfK6JFxfz8iA07QcbZd6YAHM0FA
onoM7WtbDmo6FvRWqEH5kMpNiV6NRTJqBQZmWZE+oZTVzPm9MSfZSNM2rGd8EM2mqqj5N5YJe0oj
5hd0a0lFOh3KaWfVuXOfHBjYePPBZ/MnNqy0xIvDAxQeBKHKP5zyDBnLTMlL7faE2Drt8q4L4Qxb
UeaVwRbe4d6SmEWYKXkRKgLcBsxFmykZj0RERX9d7RKn3HhR0P0hD/G8b1obu+ErQQG3VshYvAPh
yto8op4j9maYXOgKddaV/o65HgzkXHfWuiZajXWfO1ojyzxOpG7T4OkzGE2WQP7kganPaEMygHr5
QhdlU7VTEBXehMkjdjCzBSBJMYzrPD13XVuHZ6ALY42buUDHFhNi72xZTVGq+XFMZImfpTxYvlVn
qDfryVs4FCE3IuUNkg+rr9PlUIJs7Hi27So6cwogk+rHoP+XsHV8EYWYWPniOEMpb9fUw5VE/sFs
ijqBoTgN2yrIg9pbTdjlgErMinfAAnlKvFKowi8bSID3MLsUIluqG4UAhQYlOZEu44/3SMWz9NiF
Xi/O/lTM3pZkiOS1G2UQoP6lB7zCL9dvWYC48ltVMVO5ygOntYk89gK7Jretrzjwir8eR3nFt2F3
r4O1zFiqyPwr1wal1w+wGCz+5PCyQmiiW/7mqIR+wpJcOseF5LZ/RayaGpQThHH0fM2SkhgYG4c1
X2bOHfTNv35EAwaNNAyXR3Kzkvsa4tO8j8rS02s2vLfwmlr49dYnzZmQmdavDqiME7mxmzrUzEAR
OT72DrumXd8SS3W/9Ez2n9lWkcLB55PUHLfEI61YGHh7WiRoeUmXv4FQcP/z6jQ7IKkGc49xK32R
eoj1KVMu6AtyduCiq8ASd3M84vwlWrR8GoUc612pZjsgYSmUROmButUrqdLuWVdTznCaw2iXIW6u
9kFax/eBZLV9GF2mXcTuFCG21JGoyK3VaQU8SiaRWLk+A+j7pCqNAjU+SMwNXR8wkIkza63sFAsC
GQDSPzJjmY6+ZeP0HowvaROqGHMPGdD6Di4vcTuW8nGc2oiHCKnFGkMMRaisfdVGpGLkKAVyps+y
JaqnTdlDEyxqPdTBBJQQrk3mrhClxagycTrdTmtMbTuteI2/oxgj28aPLO8J3RHQ+qEy8aMuRfYr
rUxcKsbkDOL+D+myQg/Zfr4stwMR7z2ixHLuYbD3GaM0cLzVxQNTgT6s78RNJz1FIRlI4MzyG7Sw
P8Ma8JGbdQu3jcpL88+2qYF9kgygbPh1ehyJIrjNmXD/IQUcJdlc1lL2G6EaPZ/RtsfNBXEalogp
Sz6p+mZFiFcTvwx4PbyT8RISr3A25O+V1Tc/GeHxvxmUTft0S3J+sVokl2u2jNVJ8yulmwQrOeMa
m7yNl9ruwreYc/TJm/KmQP/F4SvQ4LfipQSp2xxJ4xl37P34lIPIJ4jQbTyz9hGfdxQ3gGMn4M/R
D2MrFzkHlLJiL7zMdQ5CB+m/RYjlN2C5ROLisGT7EIItrjyrEMGBUm9mTRny25NQLWKsqrw6IU2u
MP6mRPxBtFfsdZcekKBkO86Twtyk9iB3ypyZGQlMy8kMow9/C6H9FalVHx/5Bl2gzTba500lvJxF
RxPS0U1WHgHp7ovOPvd4GNPV4E74qrh5q7u5Tc2IPcHYUIkcu9q4C3Sdy7K0+m0I8uEDnyM4ndAK
8nzrx9SR66G3bx1iGjdfmmEQzJOUIdtnZY3db7sIjPdhbwhDQiySqeBcOJUaf3DeMZ4FPqx+YjPz
Ug6O1NOK5Z74I/Z0/mPTWg0XvUTIMVeqiuJ/NhKeHE7d0rmHICXpe1UD3OE0RQ3v7JCRB9V10IFX
7TraOnft+tprn2UZsQgn1i7cIQ8cyPggyvX20rb9i4mhsGxZo95QgogoCEiibidBDf4L3W5WJS6O
I4Rua9NLDBNxkjifinWwd+lIA5teKtzTQG3cpCS2F9ESZmdrBOvjRpZ9DIawIM4lbymLVR951RlZ
GRmhACfqf5m1MI1OKeyfg1rmHzjJ4p8IDp7ZVjN3N2qOkM60H32c7als76OGKnEdJyPU9Lpv40/Q
2tiPwDYpVnN1pBkGxSzxED16gH3QNQ4bz3fJwiKoqijXucTlT8C9fwsllJZ8QvzDwlGlBDFPxHMH
D6Wt3F+AASOgc9m630WCnuSA3YKO2K0R+xD2NftbRZxRde9iG8m5v1OR39kCo96dSVvvRkGFf4CJ
KsBdvim8YDlCXZ9AFJYTyERRho27SScbv0tj8k5SzesBNCb6wv6gx3oCbAZNw97bIQpBfqqS8KIe
FMkmwVYsVrg7guHRtLQ8q6DFqnqqOy87VANdwnnWiQYQ3jIBWC00QN42sYbM33F2z0daCokYmChX
Zd0ZiQ3DP4iIpmeLwdQd3xmLJuK+bNgj/IetBp/2dvAbYKO7ETF1Gl9Z/hEivWfR4Hb9NvPxlNJ/
OKOX8Tnn8bM1CS8FxhRGQ3upBs995RD3/a2XJFm3nv0i/uxwTHS/y4y/Wm6Z5fb2Whm82wR2S7f8
1kmhzkOPfQB7CVKCkhAoNMabfJaDviLEm7vdYOYaQSGSGGvaeFRiEU+7Y+GC1BGjuyd2vDgiPFi5
epXPhRPCaPCd9l3Bea33uHCb+m7GGWphm4zgPa9BcFXJA8lfqcPke2Fog+pmRjzM4hSqA/5yEnGg
jqlinVtyMWfDwZgeFg5odF7EBsZ4kBEZHdGP9DST0h9vQQMq5NDA8lasF09Mr8kSthK3b1e2O2RF
drm1USQ+eTEms41fkh/EOMUqXjMSApxr1CiKVwYSyE2Z7Lfylanc8BfyAlMrB95IJOCkuJbx/ijB
NpDg2jVPze3492td7lXjjf6hsRkts9UCYXNguePEv8R7IYYEVyjVrm4ShN4+Bt/kQILO7LI4l62o
zl4y9MMvF7yTXoFC8HllGPZuEJ1aPju3ev0JJUQcPUOZum0U50UCJyhmHuvdzTGe7MwC6os7Lg6c
g/RiRJdUscO7Pydzuo9jTP8r3U2YyujIkazTywsGK4lN86IoGSHTqCIo11lAzbuuUCjZTx5NPbuF
kij17D4JMKhyA4CQyhfIzhRFUB+BNwSBFwAmauYHqh6HXIAAKtQVuKP31wHomC+MMYLuZbQFoW/M
xDUCIt/yj2UOJOnRpJS+Hw2OCXVwY4ZDSKgqg/U8WcbVHHvW8J4kXlCfaoOgds1ktRHEW+k2vHfr
qRNbBpWCu4F4yvo/x2YluEO+5sE4TaqEEagLx/MZfftYHMfEMDJjHhMifYqRdspHFwHq54AfzL22
pBb3OzuiwICh4GD3mXO+rt1IcvuNFtFORq8x9yUkaLctopN/TEjwfZMSIC+IAScbWDxRBshSrahJ
XpoymL+pK+bxUYcEOBNRZGxvjwLOwTJkNTIoV2jNq+Yax1WXnUlr8LO7pmb5swkBGLKyxutRMdwB
2u1i2MQGCIDfcaGrMgAP4DChx2p0SFQAbrXuUqN86dvHqfSi7GXIxxR9P18Lh9acsYznmgkj6yFV
tt+2L3QahujR2I5LNlDW0hNEoWXUq/cGg8oExGLAs84/CdzwvQ/CufvNQtroA0aowTuMgWen71x5
tvXAxNxETzLOdHegjCFZ0Ey+i2fctblSSq+T1cOENjvZ3nY+9kF4eN62KkW5RU/NOptdkyCDJJLY
zaPSozilzOmImYV0YbWIjuSO2bShwnYIMwpOTYzhZqu8tCv/ASSAazElfvqhpYmPk8TGwkDJIRcL
0cj46igmHYjmtJmO9pjhCZOxUf8i8ta7dctgmvSh3OIS9cPRuWMUThRJnvGsbm43mLpNXdV76IAW
YuANJ4oFYA2WBpkQ8M2qs9vDMorhRqvSGKpEiNyTlc2cN0AFAlCkbRUsp8jHysTMa4IZqcdAaACB
hjyejrlQvM57BCptEUxfVpUWj3MSJgnGqcRDsYkUG3IzTLz3qeF+xBLZxq8igfnCdN5YVwuTA06l
jhdqjSCPah7RmhxvEbzpG3rr/r/UNKiRLCT4bJSb1OOPQMhgoG6lIMspAH8xXmNB9lATR+yQ8fpt
vGjACon8G2lyZZbgPVd5Vm80cvsPdP0s91I1GXJm8Rl+oqlxCAwiS+WoPOLrtiOD8bd+ue14Oqec
71oe0itMQwabRV4HwztY0eJ7WZzuhlQzkbVO/MF9BBVknowT9Z9kVlb/OZ3MfyLyZk+OYwYgjg3C
/NXEZY7NDWnRN8NRlFftrNtm28JhsLZhWWQf4VCBwLPRP3+m+NSeLbTxCfJm5Ccbg2XxrkwIzFqF
bY3+Cohb+6/LqVbYszv5I1Za9y0UrvNfnqb/T2saBn+9BGWLOntQWkC+tHOiAVEfs72LK3ujbIdz
cUJ6mm/YIpfnAGUm5CNijvUKBSNMZQOutOLQ0/gXZ6lJL8IeySIjizjXSEVhcVQGCpOQIzPO2yWb
sVHoBPHaKugEHQHdnlXg6JP1f61sOrUmTbP9o86q061jKj+lgKmgdmaV4597RIcCJ5VkEx7UDb+r
Jtwmpa3ww+L0P87OpLltJU3Xf6Wi1o24mQASSHTcvgsOIiVZlmxZlO0NQpZtzPOMX38fnN5YpIIM
16IqKkonThI5fsM7OFbaQizivuowiwK4qgUYFfCKsd/vuAyyX0Nf2T+Mgft2EQTPjJuudKpXlxaf
B4Yvy3F+9SjIbwMD5attN9vVx9aS+pE3J3D2OPFh3zCBm0UMI2eeVh33KtmbEbn1dU0JFHm/Pkgf
66rBlNLkvcbRt6Bpu5W0XH7bTWd8GUAE7+eqNO/RVF7UdZBlauiZJSGAE5729eDFZraL/AAS2hSm
+rZOZ+8pRwWjW3foOIBuLApoI5FJkAIKBHqvR0fwwQA0U10PmTY/930bfqp8yVsY2BhoIToQjB9l
0+cIcwAlt1Yh4mS3kPrmH6InOl+HFl7XK2ckC6fDKmHU2v04HgYxoZNJMkrfk551DTrbyqkJh152
rQA79euuVu0n2mrVlziYirs4xx5rBWaGwplq3OZTiuojZZrAHX/LJAY7QifM2VlJmxZXrcCf/Mow
cKBfgzvHwFJX4/wd+lT1qOs+AEQiFm5w28s8uyJuwtGcc1/0a2EQTm1zFc3Deog08laA6cSKGl/y
ECci/AHtyaVGNBQq2sBhjD97JLYuUaOfvXSW4b56cdvHG3YCHlklKdlnD7UffoaEx7OliVDdegtN
YT0HmUGlbS6Tp9qbwKlkxqA+BKXMzSuPyKlauU3MBRrUFJKwDeJeXXmIk32tx9GFfOyw/kQNPluD
Bw2AEHcD2uxdGckHvBC5pxDkki8BfSI2VdHZu2Zq06+qM9OvCLfk39rWAlgpxWR/oOEQf/FzBy3o
Nqdcf91ncbZLR9T+NiN97W/AcMiQfLcCyj/MgKCIHWLCXtcsUN40QZuHe1QeaI430Fv7azsnfdY+
gG/knSb6XDWHEXmmsiQcwNgGkJV0BWrG5I74SSaz+4qXez0gY6bqrxnZ5qPlGJguQwDR0IEq69ME
W2jcGjCxvqdh2N8PGpIe4bWpCNr6zJ4XIBZVMCTl0idDgPRaQR0VYCKDwBs2VHuaeCsAAQHkbKgD
r5rOW+TX6bZQzSlcedCcXxrqTp4gPT6Q7K6COujaNcWhvqQvDhJgC3ACvWd8jZNnhfGXWM3JgK15
UjcaWbk+xBmianxSsADZMPsq46r8qN05uAUYU44b9O/j4FvchNbvCKiTswLD1VBeT1tIGFlYvERI
NdyKaFjE/weJOjFZR6AxVpnyZ3R/5XRPsbZG/QPE1l04jmZ2LeMRJRNEOzKkiswKZc+YxKXY53W8
AC/RoED3qapFsDWQXu5vkaqkmWjXIDwpVkj1sa8y41cHGHunlp+OXmswQJ3D0fTVmTIJ+r1bAOxW
rxbIa1KjSejFZfWYjJn7w6ubgVeUOxCeKlog20mYNqpKlEI/2J2NzCYJGlI9GtG0dIfrIbpxvJPV
sKpNMxuxPkBADngoNEJ0dKp0h2NxAUOoCvxwr8oCpRE9EL1vQ/THFJe6Gn5bOBgFW0kq1NLFboyF
lFA211A55VcE1unhjg4v0TqiXk0/10AGHTHS3s0peAjlr3jRaI0g9kX3oYu09xmoGk83tLXgjp4w
bSwhenI7IYf8OcUcN0Zdv/APAPWhdfrBYO3KlsYliwOfXOJLuHhmjnrhV+fkbmaZfavTLA9vCSDs
e9a/AhVexuEPKMjFU6Yzys+lbwfZTYDCBoV5Q1AhiGglNVd1r4tHH4ccwuckUHc2LCfkd0Zn+BYE
La80PQ673oTSDNxt7+BjvxJmVoLroWK9Geh06VUfw5AEqN/U9xaJL9x8ZVQ/OOn4YTiOX/weYf3g
JwvEAqCq3cUv2oNBbXVkkle5CNGBgpnXfvKwG6LUGBf5NQD2sqf+5GI7tgSdFDvc0XxOEZmnH0Kv
eOEyY0ODXKXOr9MgXMr/TQJesIMkjF8B/VdeoyoEbWtZI7sUg5n844jg9muAThFmN3MVVeuwTYJD
A5x05ODm7UddZKNBE4PDujKTDvZKatUtDgee/4sNTjkHpeGc4nosHrkZs8dgzut8o9pm+i6hXnyi
4dCqNeX1Cqlv9LA++nO77Bg8655ddxqucaq1xXpuPLHoUfmIZ8igTwKEScb5qwTqfAcbEGKF6BDS
YPoEZTdX9SU4fcymB1RFQzQemQyy/WmUaHcJGqsELYmhik3qGdadJADDqyXK9C3u31CVWE6z2Fi1
RetwGi2CsRaDSbE2htqkh010AhVIzt6wrRPDqbeAtJl9riH3kNoRNdsQcA91j6q09ux/Pq3MZPXs
mJr0LRt76hgtgOdPU7ZQpQhu9SZHXj9eCj3QYitCWnhDqU1a1kEa2NewbjBsifr+CVPD/JHEu/8x
hnECrajBJseg1FCuc2qW2SrEUlysgzmTO7PF7JB4dSHv1laeHICs14cG5b2Yx3FhMkTGRMfaQ8wb
PYYYQy+rj9zfXCra3cA9ifV2SNvhJUQV63ku6b+uHIsq7ha7uMjZVxpi2S4gZr1vdEfqBTo8Bvs1
pNHBsmEvIMWJMf1N2Bj5Z3CFIVgdCPLwtPx8/BaWxFrrMKdSuUGrUV5zc5HQN4BQ0o0BXGDYQyUI
PkLmoqtlUflAlTHi2cGZLFPxGq6h48HBjwLeAFrdiKQHxfAjS+n4XMGMarYS6wC6hBVgG8qddW1s
6OL34WfqywHhVlkYmxEmpPjYjrEcN16egjObNG3a6xaH0S/weZs9goGC9uAM3JF2LS1WWthm3G3j
bvaRXmBLWBuUeKxvndGiG1njQNlehxoy+9WyXRTTyyna0s1Gc4MEFLVKcIM1nlyG61RXBrRnEijs
wCe0BHEdH4uK8CrVNtoQ2sbcAJASvq90VhuBBKJXDDsth6pbE3zydEBTrj67eJUFV5V0xu9NNC6K
L7UJYZiWqw2CAbgHtl1tV7xQa7WRLTChoawM4MZPMYI2qMRIPPRWVQ74cmMnCVo8QkSAQ2oUtZGp
iwr50paITK+5ws37Gb0hYDJqwDuqB7OFEWtrTzTzvUVWtgmTYb6WYxw1V3nmpM96mkK1KlHZAoBB
vJDu26b0cJGGyefv8OoiDaF6iFRpTWrzO+5iOJBmC5rrOjPcBrVCQhlqj/Zg+/uAUgnU9hH/a/SG
0rt56m2D5yXo8y+Oi/3JBtqE732MuZ+/d+EQ0isqKi03Ve4PpK/4+f6gMIDWSDc2JUUlennWJ7Rh
ynoD3zJ+iJLaGoA18McNhOWZcwGVBM9tTZCzsZQRfp3tDNR3EFnBQ9rnVrvF3cne9a7AU2lUSXdH
vDdGO5OUMlrZPESC09+hptMYiXxF4Cl+kR1aL+u6NPL6Czrt+lMmOjqLw2zWYqc6kKHglmuSO3oI
EfrdKFBR4zGr+AXaaf4Lcrks1qnw4WxgPSnnrWE7oQGjC3YH13pkUFMhT0Fpj+AuxPWy3/Bg1kQy
KHt97RONUF/dtc6L7cy6hhtjSYCYQbi4Uztdv/c7ZQOExMIuv9JEvL8sCpDBJgZHToAJreUBuhAP
ripo20HCan9pSjQ1JQnTRUwJVpy/6wWse2QpVHYAMUTrrmxae0tBBUQIFT0SuRSlhS/U28oPFUU5
OFZpnQ9fMgQN3RWAHLotYHNwVQbGbFKWjN14kevHejTIVLRvhMpcdnE2IXpPubX7OYOsirdNDcRi
I8FrfE243X/mXEePExK00TpXzrzVpJzo4xeBOlhdnN+KBieTjV1YdNEtVXzPXAsYDRpS5QPCZuH9
bGkbokGXTr+p0o6/BHSWb4ST5Y2m3hpvSiT+UK2y22ybojZ6CFngzzSpQAolHaX9KCwQrq+83AZT
ni2VNq/smpEmTobtFGSe5CMnDE0jYt1+KJF8x9q5+0nwRQ2VQ1nG6SdAM6EDRlUXvUkpgut5I8Op
4xIRpuq9Rw8uWn7Vhr3jrkw5DQl0m1q4fr/KNH3obj3LcWo/RIlZ0F8GaNV8xweAaXITeswUuJtI
WNcBOv0drZtiqkAeUVamz57PJhWvtTQyOsAR+3Ox0WitaNdiFzjS654EJ6WSgZfYvHpgYa8XmQ4L
1/cK+ZA28azxwQQ2A5dCcYNVD77pmjRv0BZw8F+LnbQLDqYjRabXHWsOA7SKFcL/aGQhY/kYYwqN
SP5Qut0t1nWefWV3U6x2DoaG+SucVtNFL8IsmwENxrJwtgg7IJJ4Y3kosxL/B7JDdD5MpQOLl6Ln
2N6FunObfK89PJecW/j6NCC2UagjJmS0ShR3tk0CO8LeIkU4IqMS4lu3EtT3xZI9kOHD6RsJ1Txj
fkjR6c92QL5p3SHhySWZ2S0PPi9U497E+Aca61HmBa4TgJ0wXIVotWiBDQi1x7iPzwjm4Ay8DkMo
60gumFw/sH/C59hDYWwV1+BSiSyiXMKhdZRFfk6st7GxLP2ogNbjd18DFUkb7qcV/Gvje03B7bdj
2/WBWm7drGOkBgioMoxa1m3kq2ea2jj4dIUpweApTM83UQGBZiMCnVrrvnfq3wtkGA+AwY4X2ZNa
wcMHyo7XeWIhOYoAuU06Nk6/tQPRGiPsbKQjBKyfyAdKQ7KFhyX2QApNRQmirO/KzlDTCrVv74eb
DtMVSu9U57HUaEEedS1VNNe2QMUNXRt9G4Hofw8wyou2Y27l1J1I1nAcoy+m9vwOeu+apGHeQ5gi
ykcgmKCsHCsk3INZdTb/beg7OysR/iavcwEBzS2Mw9EhWl2jAOrXWxSPMIgvFK4iUZ97X6msA1+B
Cps5Nw4tfCCVTQIA0msz47NwbOozyoqr3yFF2GmdzUp1tzquzUdiPpBbgUdgvJoFzqHbwQbzslIK
YSVbCCu+xvsEPkmZ01BZQ34EfRSZGg93yzbc6qZdtsgmhjZj7MQwzhEKUhLwru/HbrDGwCxG8kPO
+skho6WZCo7CxDuvNyGCgf3ES6RKcFMfJvBhI20sYjiTok9ZQgDnesD/jCQYgDdqBDnGIV1Ya2ff
1Hl7E/tN4Gyi3hz6tVY+xQjkV/in0dVRqzgv/B8giZpnD1QoQSoki19KVtZPBMJ6tokzsbNLs0Us
fkS3dhW1iJduoLbZz56g+nuVU6X+BGCM+hLfluw7MPafkFgaf6jcKu9MB0Pbq4gejr/Fqsb2tg0m
bLyY1iJtZNX0rTe2CfF4rSoWGH8Gp07XuGpQVUPL1RMrlLbQLNC9P9EsjeOfeZrjzZo3ufERUacU
7TdX1Dd5kqOv7Dq62mURBo7XHpT7W9HWyVc35ELGIxQhwQ16B2AQQTeDX5KtY7srf46yZzAeEp4f
Ylw/wiiZXgcUjMmvQZs0KzUFUbSiMEzuQzqM6CzTwcvfUBN9ckJz+GbObfHgKxaK+mJOISI30K3H
QsxCLncaxEucqZw2fRd9TuRSYY0ya+oRWdfsNxvPOeh3I1Ubsj1IBASvEALcYIhfRIFoq0yiHs6C
gZADvKc5evYm6TqbECyhd1XSoC5XBAR0ChBVVpD0JI81AudDiFAEBlswf6HP4dzmDq8kfxM2ydXY
3rKO0IZi6UdL1kU1btVxFSFmWZpKL5oK7jfl2Qstec5QoyH3yoHD4UdxT4o1krEbker2VCbrat05
Uj0g4zO+wF+sX2Iylld6uUFHwjePX1O4xZ/pf7Zfke2uH0c0ylEZCiXyOtJy+GJEIJmI/4L5BvqS
SH9boU9a7ivhhghr1F6PB1dX0gi6icD1Y0/lwCMwt//+1//5f//3dfzv4FfxUKQTbfZ/5V32UER5
2/zPv+1//4uuwvL/Xv/8n3+7lhLCVrYHqtKl4AkGlb+/vnyO8oB/WP5XKKKwqRsazaWVtXc9Uvil
H/YP5weR4u0oykRnSrg2jTphSUf/8/c/RsnHLAPlmMRPDZKjoPMjGKF2SJ+Ji6C2STTmsPlA+R0m
DenLSGnK07UkXGu8C9/rvvNLTE+4UgG8t/k1b78XKGeJlcoYP1mdcMBDdX66G6I53MlyrlGWm6wt
Yoz1zYUJWKbxj2lmAixL0FcUrrIs7TpH09y09dxHo5s+Uecp7/FQ5NEqRYbd17Dw2HzDNvCwDHue
cR5YZ1fDmr3TbsfNhvplBdojxD/gwo9yTn8UijnKY/XZcfQY3s4FNpFyAC1VPpWUi9CLrDFwdhH9
IEAFDI7/ZEV0sWoNcP6LBC06f6OOUd9K08L4Am4s/lnZhn7NjBYZZiu0wVWbadjtmiEdPl74rdbJ
b3VtxdFjFymHiGlZ1z92UEU1qpmrcHqUkkeCwi5oddBE0cKcrgFDIJ4UIGnX+CmeVqSTqPtQ+U5/
272RfWVtmgmlrKI4dLE0pwurezqPrk0MB2hBOGhi2ssZe/PbOFtILo+P7eQ2t4iSep+RSKI+S3xL
R4EZjS8s3bsjWja6yVoLeinL3/8YMbeBQedGNz6iIgVEn1Dc/wCDkpAz4x6IiBfQevmPxiQdALRt
Kyn02zHpT2cwh0dgPlLYn3lySEHacniWU4J2BDICv88v+fLve3tkXNsFs2orVAYc21Nvx+PG0i3r
OOIeoW4CoNkFMmrp9GSWrlFtPMvAutH3mgfkbsr7vx9aC8viAve044qjBXXQgtFU1adH2GgNEmqG
2pDgq9eiFJC/SB+vBX2cpwxr3KfzIy8fdfzR2raVZ5naxhP26J5wMulrzXP1KLOZ5iZttZqGqZTI
85vWhW37zljUnBR8P7h8Djf02wkOaPKSBkzzIwwKsPOjbm9BLKKsSJEH84vzH/bOjmUwECqOqzRn
03s7mIPUXSKkNz0mhKjIs+imltdZ1nUgI0QXglsCUrv/D8ZUDh1xx3T5z9EpAeZmeCNg3kcuj9ex
hmq8hgDgGVd0w2yToKjBv/D8kO/NqTIlhAiMtWiBHs2pjByivLjmM0F2PJZmcZ8Dsz2k0/Tj/ECn
7xin4o+Bjk6jrgEge3qeHrmeSdbw6oSOMZnrusvcJx9F7X2lYvV6ftCTRVR0nG3P0bCVJf/zaBGR
wZ51GrnjF0V0BW85HEjifcQiq6uoKIG5O76y/AuraC9P8p9nwoaRobhdebS5Z5VenoY/LrsG6RsK
Hm75FI8Ftd527lxyJw/15lVUxkQ+VYKBEGVLc19RyzWu9FxJcZ2bZuftIAegeTTLZ9cp6+cgnF1A
T+hSmrz3H6oBTxYK9Cibw+318SDr1tnoTEigQlIkJjUUgtoAMzBy63BKDx8D2x/3yMNVQCnCJndW
QRkH4RrMjfWAK6oe9kXg1wfI3Ahp8egMX2MvtPyfAzy1+SWPx/Jn0U/6w2j2OMUOQxw2O7rmOrkw
afKdSfMkCRiSR9yg2j1aKhtSoT+RSTzBbE7SqxDWHNWTdhr9nax7wJQl8oHdJrZmau04FkLfVwge
E0ub7R5wBvKaf7d3bGq6gsBHStOmtO8ebViBdkSziGk9yXzAEjpCxgLsVm5gTEDDHgf4ph4uHMZ/
gte3O8fmTvE8nmVhWo5ztHOC0RuqoSj6pwHZqQEozpR167i30doqh3nAnRVj+5/0E9GXgjol7mjW
DuPVXPZ2tx9RssOkwc3IEy/MxfEtscyF0vAApcVVb1rL3//Y0WM5tA4kzfLJbfvsDtUkfw+IimoJ
DxoFv7+eeMvFLtdV+A+Z2j16zOouxDwNMeAnW4XWD9/v9KtNHhhsGhpIgAhdPWQXdt/x5cT3kZ4y
33BbJXhg8+33NVaLuoxbdU8G+A4ymbw6eC4l/6ZJh9eaGxFKjtMXw+35L1220Jvl9kxHEJswumNy
axzteXQRFAoEtvHFipF4oMzuuPeInjTf4GmPCBhw6XNdoed6Gy9mlhfm2T5ZVa5c08UG13M95vmf
I/nHqtZ4F7F8vQvFp6ZooUZg/CCjAhSQMft126fG8vJboGGKLVf4T6irA7amgZDg3GW3ycti5uZB
JeSW3U0qbB414iQTGvqNbBDAxoyNcjR1543H0wAUaqwpHs5Np+u9TXZrLP6DHr3gXUiyAK4Zyz0q
njKBXbUZqeRovH+E96SnSMS72c/xGagDiWw6GMlklxTsBDClXQX+KfBNFM0wqmzv8Hn0hnsc27xf
pHG6/DXE02Q/TsjMlZ9UM2E8TJVualFHQS42qO8cX3j65/mlPX55CP8QhCJJcSxAiAQQb3dUhPZ4
pSHTfZE5YoI3rm0EX0BwZ7elCe1k69VslAvrebKJIVN5ZBxKk7aSVRw95ZU503ZHwuBpxLAJGU5k
be8Xxe0OLS6HVF76uOJ8ltCe/avzH/vuyJxVZXmOtEzz6HrA2XTG9LDPn3j1Bk5KSZe9Nbt7N5fi
Yx5PxRrD+ia48L1yuQj+PD7/lAIkStrEnUrLf/7+x/51k4aHmNfvaSQgdK7qRqpndO1d76bqG5gr
lLaXWhr1KkgshrhFa9wo1p1nN+GNIgaLKFchwQASJWpfMqMvLgVXx/OiGEvakhNONs2vPTrfFKEE
1IjCeOoSBwyNC9bhJYa8W2z9yR5fRjX5j9WEE+yFd+T4YP8zrubpstBoswjt3m6+sO6p3455cEBb
r3wCfkVPFKTEp6gPi+35pT+plPzvWB75jnCg/4ujmHUaUPBBb8B4quku37ZNW770vsi2RmRiciWr
yAJ5iKwb3UqUW67JDZzrVrmYwZz/Icd36fI7TApDlqlcwZt9tPuRM4EU6o3+09Qj4L2fAVh9TVGU
3haQXOuV3QQ2Laegm80PGZD2+cJmPD7vvFUm3w96kzauNs2jpZ6lTrC1ruPD6AsRr+dBoJRB0/w5
HlxQnuhT+hdm/vSDlxG5uHmOqdSIow8OTO4eVIiSg49yxY2dINowIAD5MUuR21qB56YdFTiwCZG9
aHbnJ3v5mjcnj691bWYZGKZHwmK+3WARLpNDm7bJAaq92IlmQJE2Re4QXgGwI1ED+mhjS927blFv
TYS6Lyz26Qbnu8nqCbFJBjHxfDs+Qji+bulZHIJ+Gm4NWbg7lasCU3Ubdcjz3/rePLO3l+SIKBBs
1duxGhemjy+j9DBCUr7qQ5V9Q/Z5gLxYJ3iYyPmb5QjE+ts0uZSDnt4fKEDyhpDaa22q4yXuQFCb
EP6Tg54dNM1qL34UYVdtKytTN2BwqmcIWd6Fy/ydnWwt9RLbdSFSOfZRDAoqiBZco9ID3XiJ1gl0
rGwVgZzVmDHE9DKlPcrwwoK+86VLYk+Tz1Ho1xxXOY2FultHRXbIwJTctN3cfmFn0WZ2kwiFyNZy
vrazEVwY9Z1tZCk2MDU6nmve6bdLG7eeP6O3lB+0md24kcbZaKC6AuAZIP6F4/rOkaE8Y1GdMa0F
4328ZWcOq6Npv6PO1X/P/NEDjYxCIG39EoBKZd6W1KW+oY4p79Kyv7Sq7w/vWgDLBSmxOFpVJj8w
qtZhVbsxG29H2lFI/xU1VVxMP93PSOkAtJK+UBtY392mEm3sXDhJ7y0yZQ3g00JTu9dHT0Ub4btq
0fc6IOoZHvgnmk3i1rjDjBgogpLEHG4EFPmXtTFuZgQSHIJcRxKJ6aNFLjMMNAc4I4d5coK9443C
wbtMNLsCmHuwHsHLIkiL1tK6IsE6f3e8d5ZInRxiAOFaRIJvNxgZa5xwWPODO0nczjDqHqHPN+Mv
NAS8dFvMNN0u7OmTRJrSveJe5OhShCCLPPreEEQkXBUrfi4Nc+ooLddxvIvwG9q2ShPmF1E6PGAs
a3wcoVv1qJl26salDYnGkiWQ+js/BacBwvJ7ACGRNgpq98edBFMh5la3YfQ8+YGVXZeozfk7OEJU
RtAVjwC9kweNAAhLvDkFxgLlpg5GfjkiA56+sCAnx4BbVP1voAIljIL02wWZMIXRvWkFxIlx+woI
2P0Q4kfs75DamcYdFO+qgX9e1opuGYK617mLYN35GXn3N1ANFiQ9Drvi6DdYUwpmJM2i5xoDwM3A
3tkbJULPaEi9DPgBPUWA+hZeXoi6YpWEF+73k1PIFNDR4tnmTChpHr1nxVACx0cR+jlHK27LeakQ
CaYGtOnb1vsGFqr6gIFKdCEkPSltqOX9olcuqQFy/o+flaLqkxnwi3EI6jDZFBONnnVUksZB5oye
Mhv1slxX000QivaDXRfxHt/a8TM+ycP9wMa8UEt+bxE0bhcUJflFvDhvNwLORFjSzW7wjL657NHZ
tORmnIpZXFmIU68s8DQfAj+p9wVe5hvO7XxhF5yEFczH0pugyUTNnnl5+wMkfHzsbOYQ4lMUfMmB
5hwMUEkfUtdOnxwQZOYmiqr0FdrPcDi/AU9uJYb2SNU4lqRAdDnfDg3dGSMkxQ6QKDjt29wG/F1W
FJOqaLoBq6t358d7Z8eRjtKzoiaKeshxioBqo+ylY0TPRFjDY4c3LqmYKda4+Ag8sH37IQzYDecH
fecj2du2aS7ZIbWNZf7/SA4RDGzHcTDjZw+2zr1wEI+pgWQ+TqK5r+FP/u3bhgQv6HBziSZoS+tl
Dv4YbiI1cBrKgs+xEegPljDmtUnVoVsBs/UW8ZvsyjJT78Llqvi3vonDGZW3nJoV59k8edWNcoBx
OWqUISxA7SIPUQPoZrGDY0q95fyEvreKnrsEopo6PhHi2y+0u4bHJiuNA+pvoHcoVj8ukgHrHvmU
fdMrGC8YOnw6P+g7p8Q0zaVFSWS4NMHfDjqHjoFNTmYcjM7A6mLxxXq2AHxvAhwaN0TrFtLHOW63
buy4F07oOy8psShVWMcTdIKY4beDA1UUZqwc/wCQGZ841HnhHSAub4brspH+d4cUYBPiA4a0E/Fr
Cz0y05Rhx4kOZ5sOF47RMtybxaZCSE+e/JZFWCL0tz8HJKM/la0VHpzGENfOpMD9Rg3wkk3aAjy4
sNwn52cZjX1FArLsa+fo/MA3CZKmEyHIssjb+n0mdpWf3HR5jk1JWE7e4/mVvjTe0avom6BdRlDd
hw7N4F9IUQPwhs4IpmXqnB+4/cHw+/sR0YYlkyRjJzI5Wl4Bwj6oG1xToqp8CQwshPvWTb40cYAg
Q5lHX/9+uKW3pxS6sugIHt0QNIXjmHJjfACOFX22ay+7AXtTXxm4kWqQZY2Or8+PeLphSB8lhTFT
UluWyny7YSLEcSjDlfHBER0ATq+XJlQ+Sh99maF2c36wk+sBTrtnKaZTwPID6Pp2MI0rn6TmGh90
zF1nIFLr3+S925a4hWcIL2gEPK9lCPLv6vzApxuHgbn8XGoSXBXW0UuOzk6iGqjaB3TtemQLSnCI
GzBKiQSb6zZPg5RzeWFmT66l5WNpJyqPx8Vzj0utAujGrP0uOaB3VzyhxALpaNF7++gao/7iz+n0
07dqBNztFArPhXvgNKKmykXHlkKrTYFPH7/fRYt9g5FYyYHgxv+e1Tr5BJvDCnZG5qsfWH3irUR5
3Xyw8LXPVoC3x62ZN9WF3/HO9gIbpRTXvqBNflwY8f2ww3IGfwsaU4i81vg9BFuRDBNNOsP9cn6V
T+K15ZuJV5cI0hUnJeaax7TxSiM58B5Aq/HysflRT9RtNVfoVeRRMlgtwm7fFytK2gRJmRzO/4J3
9hm58z8BO6VVcVxgzKJw1rjPJYfY7DrzUzmX4Q4dxAQBmX4IrsSM8sDfBqlLOZMniMY45+qk7YYY
hzmCgk8Oc9XVzQZTHOrXji6LRwPdtr2uG+81mNy228UQFlpeAz+8gGN651jTzKaWCFTI5d0/enTS
MfEMHDPSAwJQENJL6aaY6Rj9q6Cs7G1pRgwaFRYsdc/P9kltn0/X3Mm8vZIM/rgTmtQFARw6YIfM
jiFmx3lvTvuqs7MLq/rO99FyJTOhHEHl9vjacjoPliKg9oMXNdZX1Wooork21o3u9RemI7gfMU68
cFeeJkMg69jHpH/o41F6OnrsKjmqxXgqOzhzOgYviW+jzdUHyCasB8MKHgkl0ZURPOvdD9HhrEVT
rM5reNF9d92MVQvHpBriS0nROycacpFNmkZmgoT50R3ugEEPMs/PDhIxOhSEgJCuaIvo/hYCDxzD
80v8zmjAU10XdCWtPPu46VogPWV1JStahE1XfQrSynVX1Dzd5CfmMHZ04c5+bziSfyIZJKmVdVxM
pSdWF6IGUee0CI5dGRY51pp6V/PbcJXz7fy3vbN9mT/2LjgeG/DJ0UzKpkuMyamKQ5Yqa96FPs68
N36cJ0/nx3n3oyyTHwiVkijtaCMZsVnEXA1Yk5VJ+Q2pUhR4rYYueSH7CzfwO28ehAbqN5pAfDmV
bx/4ZkCidXDq/OBgYtnDUqv6WzDZcp/OKbl748gvg5nHV+lsdR/Of+U7Vy/vjEX1XVG/VMf9rNxE
xD/EYeogqgz+lu3U7P/Ed3fNHESPXQvR7fyA79wK3HbLLiH6pTl/dOuNE+BQK3WLgysC87OHStSm
IQvbB3Oa3IV+WQVb+lFAOc8P+953arp2C7yNzE4fTbFETjBCB7I8IO1R4VTYRaCcE6ivExh8x5gv
ZRQn47GeriBis7THZx5XokBdN5RcUnmwaQ3fFuai8uDbdN4RZhHOuokgtm3Pf+LJhmWU5axTgqJo
g/fz211kIJmL6FZlHoI5iBGTmJr7JGyRFs1gAF5Kyk8jJRqCNG1ARVo2IOrjqndqtQUwb2keYjk1
jwimDQ9QPg33Cs1ODVs3KVW17/GFv5LIn3yAleRegxYY/nY7LX1JrgIqYMQPhG5vP9qi7ZjxClmH
nsxtjyrU+AwLwVpxs+bXGvU1McFeubCZ/ilhvckXl1GBg3JeaMpb6igwztOhmILENg+j7tLnOOwX
h9nGfehQ10YndhwhuY8WrGDRzs95CXluDFznDrIRAhxzhZPSVIfjr/Prf7rlePqIaYA5LfWg47pb
gTuAEJ2yIEmn0Y++iVJ/4yCNaW6JdoJsjxAl4I/zY57uOcZEXAhxC9BlMOTeTn9Lsh4jrGYdyly7
L3FRZB8rSHnIW6KUe36ok3ufOaeiRx8Y5KFjHeeUZh/PywNqH/pxsFt4IEGeburBiC/E3icXFOMs
tVuuRIJD+7iaGuhO2BXaZQeByfQH2vr2d0i3UD4D2fxUKkxS1AesS0/Ae4vnCLCilB8sGzzl24l0
jAlZeX7Roe1E4qw6RJoR8oeV0tNfd7+OCOblF3bxe2tHj9khOuPuP4Hh1m1FGyOorQM0BPuDEbh2
tUuHsV5XRa/bC/H26erRMeHDiBK4nBjt7fcVLa3zLImtQx0h9fzRxXbe2rZ1I5zX89vk5C0lawKc
wQrSqsGW/ehoAiMHMANr7RChi+qDglrycS/xxeeQu+wqx5PL2Qx4UO5GF+WWC5v0dPMwOveiI8QS
CblHn0nVEGeLzlEH1G8QpoQEta+HqtoXsPI3QQNgBe2cqbo6/82nm+ftqObbyUURBoNp02BUMeFp
PXv5NTo7NrwMU/2OoRJdOCLvzTFRLNctYbpnH/fe6lbGg8QD+2DgeLNNNaxSSonRCm+d5k4OKEVi
tER27EXdf/ClfCvFAdhoPHbLNvujFhz3QTkvrgWHQKh066Y2OiRhDntrW3hd8zmcApyE/n5yl84W
tTrC25MSez+6CNXWqXOo0sTee7i8b+0O894NkEIHfCy6mT/Oj/jeJqLJKIgI6e5xbt5+JJr48Yh1
mTq0paOf+xpxnasxQp5xHQdmiy0EEmzRqm36gDn/T4ZmWFCTkv2//LQ/5nfkiyo12eoAGj/Ez9Cv
HxDaoXuIJnJzbYSseQBGX+/PD7vcbm/eUwgOlFuWYpPm4KrlqvpjWByRYH+2YfbcV4HYKzHiG4a2
/C9NSw1h2zRTpI4oGzsS1ZfMc/52PwMipA4tIdBozCaOv7rrW+GMo1E+d1GA2JndtM+Y33UYfhj+
GgdH60nWk3ULCz68MPLJUi/8BxdMLq0NJvwYuoAIpkL9b6ie4yDGXqyRULGHvtjBKI6u7fn/U3Ze
u3EjWRh+IgLM4bZzS7KkbtmW7BtixoGZLBZDkXz6/ei9mWYLanixO1jMYMxmscKp//xBkG1YELn6
16MNswlukMuHZpNcjDY2Gz6iu0a+xhLNDlFY9QOuk3Kf9DSFgzwxtq4VY8s3jPXZVq12Yw1fl450
z+fuIL1KKF189suvjVc5OV6ZhcXs1JkdsTla8Is4dXt60i2sUfcexRJCU9fRcDaJEgyJiVfM3CMe
u9qN/Xp+1cuJR8cWW/UZkbfYVhb7tRgymw+QzdrfkozyaCLFfhqTf1LiRW6cgObVEchr0xhkigNx
cRQuTqZIptjWNLZ8zbE5C9YRZe3LqLzO2JYogR/k2GkRDoV6uG2LNMY3z5iAy2u9meGnOEEaaQ8a
hjqZmwPds/chLZm0HFNUTP+9Zyt2tHA3Skwc/7j2TesAR0MCIFSKdxhhbXjoxFU2veSNTE8fz6jr
aUz9bdL1BtqYYerFjoWxi6rbJmxezbx1Njja4GrlBnKTxJo8tp14pK4Tnz5+5tWhx3D6KDcNDnkC
C5a0QCiREDG9qH2188LjXbthNwz0kqZJNlvdF3+PDc8PnJn6s2YBTvli2cAtCmTo9O0r1nX2q2ho
PrL5a5hn6todgCFkl56cq62RTmQj4EpL4GGuR+ePX/udoeaNaYPOzYCATvPl4un7JqwGXXSv8Jri
J37pty5PIlJ0hmKLFJlEdhx91h8/8+q8xxDWgdTB/kxMk7Pk+QxRinYM8TYuW0GYrCvWNBwSR2La
NOr2nfIKf2+Z5LetwJzePn72H5nbYomC9nDX4r8mcM+iMh5MQegacVGvoNPxFyyLioM/SIw96zIq
kQvXzbgjzQ+zlbaI1cOA0933uDXi35oUfX/ssFlCN4fh6081JAPhg2G+65yqOrgGLjCWeI6rna6Z
wSFF17dPOqjeNw7V69NtJkoxdtxd5pv5YnVko97LIk/yV1zC028t2qyHNhexubKrDEug3Mg3Rkdj
AU0wdp+TZR4/HsJ3VgrKF3oqQBIQyZeqD8L15kT1qngVvhU/19hXP8aaUR8LE+dURL/eDUzJfGe+
mDq0WT6YC4N1+cm6PMu7HjudV5ro8gGjouxQ9Tj3JXNk3Yq8sOopCKL4c216RYfnx6hr69J34lOG
bPURc/3mZcSUHc/G1EZuPHn1V6D6aQP3PsA5zG03EBa1Ez1M7EqqhmwW/Iim8CAts3ixUIitvXFy
yxU+Keo1KQhNz7KYm9THw2rOh8NiZs7tP66/qJHpkS2W4qDN9uLCLF4DeMjuysbvVm2EK7GLbZ1G
fYevGByDLrOxicMtPNrKdsrEEU/A0tqNaUx0T9GL5N9mEtpbMMU2TudC2uQTCDCPmSiDGVLOMruD
rlPDITNj95Mw81K7sb7/KKaXb8JnAkeZ+TJ0Ni83lZoej6xylVH2JFJubTMl8l7gi0cenvKwbQ2q
cYN43Hmkl0E+X0ez4lhYUfg5cqrx1Chb/WPpNM82LhEe2SYtJndn6lq+ruPi98fDvjiyZ7I/IB6c
3Zkcza60OEZ7vBfARl1nW8HA7tfG2E2fiZhqiQQJcMW88ZHfeRonjAdgSP0/EzwvRwYvCdKKfY/o
HLq75ZbQ1pk6awbdnYVf8Y1XW1QIvBpkRtS+Hq0Z9rol9zsb3R4f/snekl4jCTqdYg+TE826saVe
vxOEGs4P7J/o7SKrvnwnQSyLF4LnbJOCWNpPvdG48asizs89jLYfhi8ff7Dl7EKaTiciYKHQnac8
sObt4j/VPdsf1gpO6p5KsCSCC6spaPCCijocRFcUwLXa4+1OOlxh9D1qSiBafLwC7Bj+habom1tv
AHbBpDuy+54KaUL9jzU3iPG6twXOLm6a1gJrTzZ509jf+PWLVT4L65G5Iv9Gq8jps5TCjD3pXZ49
uacmcIvnkkM53Y6QanCtSONPU+UW37UOe+4pTPGbwfwmPxdCqDfBKmpu1JCLw3/+LfwEujoz8xVt
22Luc9o6JY7C8bmMvMbA+jhycXwajO9Kxt4LNqzQPPGJvkGFWpwfPJWzy+Y/rDjUEMvbGTcz8rRU
3598VYY/Q/wyP+PFgrPyHDaPs2Rvq/HGEbIkCP3/mYg9bPBVKGZLRk5ZEE1qd7p+Gvk2wZGosLG8
F3ZVYrxfhrnpqy35Xu4e7VOB2WswuLn4pplY8m3GQEVyW+St3t9CvRcn+fyrYM/OByns/Rn+vZzJ
YiK3DCbNcCJaett6+eiumRxHuHC2sx6ws70LB5udKExgPR6QUrjy1lY9f+L/btU625/BLZlSG/m1
s2ztZV6btFyEjFOJFxleeaJPsAgR2qS9WSrUn6e2VCX2wL3ssSgcm/hLiNd8cYdBeqBnd1acEUuM
E5xTbCKf7ci+cbl0FnOU7ZmNYtbngV3MFJnFapeVDL1Mb91TpGpjSu/czg0QqBU1zCa8OvRCg4OK
kug4xT63rpVB5JqxTiWam5Puq6DfSelkWA3jFIPZuiqtvHzBjCrCTgPzuOPsl6l+S8uabBAnjUCA
NdrqotkVKY1f3P6w9SDeokS1OKwNW7YvxVDEbb1To8BOLhdC89uNGWnGwShGR+0GA1+jpzDA4GGH
Gx6OVJ3w+/Hk4yahxEpr43YrexWrbZpHjnaHEpAoBzKZ1GduA4iwctyKAGdiDPrax46d1z6J7I9H
fK6lyn2GlY7us8RsbkIpHoruYA6JvtemTNfO/Kr8DQEWts2KD4oJVK6S/qCIlS7uunp4nDTTLp4J
ySEE/Mbhtlxl87eC5DjL6XX4AFdIgNAqvTTs1jihje4fSuD1YRWPZDAQU2TgxmWnubkh2ZKYQjwT
w405qBo36tjbYWkSjJ8/3mqXZeNMqYfPb3vUylxxnPl4/M850VbKjjqie8/tFD6pZogPAYH1a5U3
3H3LMPvt22V4MPqwurHbvPvg2UKBwoIVftXqVbYwSZuW5yGw44OeQhH3ygbnToq759QftTecJvmb
khCyw8fvfAWG8NJsrnAhYZF5/pUWnkQZ5sIwxmdBDkywwVIrDSgACf8lJ41ECHKgcutz0hskGegi
OSvQjNc8wCvt4x9yPQb08fgx8E9nMGqpIJnVUDKtNAIwPWa6HUJog0k/PhQ9Oeh0RMBEdDde562r
ff34ydcbBo4jyMDmzZWe8NLnJBfmJAuyUk+kAQ80uZ0+Hh8wzkjtDTfxET+ZtjdWFUF/NzfTP291
uZvyrqRXANrDrNOXbQk9yYeG2Kz8jJedV+vr3iLadDeUo27kW+VapJVXfs5ZPyFuwWUssMvpZRgc
rpTtSCBpvCFVKSXxRutN9zBJR4Unk+1u+D3IPB7TXyNaafVp7MPa3Ku0UPG+jcwAU/VAhfnDILqY
7IA4M8eVK1BXr+JJGuZJkhpzj/V7VWzyhlW4bftE/1TguIQln65jRG3oE9cME19Fon3xv5SfQi4Q
2S7jRO53QSQ1vM7DOuuazxRm1bMLsvYdkmsSnpyqxlVqGAzcXnviHINdbetps0eOZ+OK37oY/KFc
0b0fU2vZBQ7LRHTeOa6DjVDcSsW/a8Wp+4yfevFQpqrT9iMqVKyWTNJJGCoGrL2jvdR4G2GSZLPx
enyw1kVjunhj2rlXv8QaZrPPJVLD4p6caq4bdBr8LFpVTh8aJZh+kSQPDXqqbOfJwT/r1DYVkTmh
fCVOdQBladJp+Oa4hfPdrhKUJK7qmuecZEh33yXkBhCUJWNwGNUruWtNXR0gUmrqq7JHeSBhLCWM
ysV9j4BkSryVL9QYb93UyEjAVmXfSHMdEMCc/pQ4QxvYD1dmUO6jsbbr776infssTWJEn720IbrN
qmKnIc4i8KItclzbWlPFWVN9qFWpf8LY20vr3aRm7pEsOo63Cd2Sh0SKnOlv0jVU9YDhSX6Pgjxz
f6mx8J9LNKdfzWocMM938G7cRGUlgg0e62oLHmKSKUIG7iEbkMVZa4LS4maNBfiorXVcA+5i0tjH
vaP86nsVVFB8Fdmzr4gx82Azam5IxF1ulfXanCJTjntXmXr6VlnE3u0h4ImR4PGarDPYYgiKU27n
4VqOuJSQggzDNj+O1pDrR275/b91XkS4anrOHNiM3Yj/pVHuZD10UdF5u9gkO2xVxW3vFYc6T80U
s0q7vze8wrPxyTLwF9FHFH7JxgbbH5+YCHnxD530MXwMB7NSR428J2flaFoq9h7200REGyor7kus
dZzPjh1F/cNUQzha9UNs/pimMWNxKbwT75VZEH6+bipyyVbY2RX5dqhssUdmaxuftXrSpmjn4nx3
JIGLFIfdXNRQURWe/oWWgB9viNkUAJpN6FS71G/MoXgsqkIJjaC2UVrkTWXNibDqNH82p250Vl1W
aOENqd31JukaCEYRtQC/zRzJy7NxltLBA0rac4gz9abpKn+bilh/GPUq/lJ1XXYnsKT42wOZRUep
a9HQpDfiLckVmTciZhF6eM5yt4PYkSef/dSvfoB3FOzIrGfjflIGyduAWuGNQvL6QHLg6dDmCyB3
zE3jyzcufL2hS2s5JybzZGBG7w8dQVh46VowaRLXhvo1Fv0jwgm7ijcNWuL47w9nBz882vE0h+B7
OPNv/E9F4jbFlLpDkpwxFKU0knmUPTUB2Idd1MQUEAN7cKwxObikxJ6GgH6FRsze/uPzcXH9okhj
UaKRAGaCpHtFph9SOeSBURUYWxYGfu4ZTKZoz/oa/G2kuCQdMbx0vRv1wHtPhZRGRQRIQDNw8ep5
oZNbnk/i7OlITyoiDH61YTkdXJKmnvSGHvzfF6Ow33yIK4DNs7XTovzrRTtx6Surc+NFc8+HGN1h
23mVvZJ1VXlgpLHvP461+kpScQqnM8HqNqaaI/0ttp8/HvTr2eeCOSPmgxsxU+Pm9fifLy9iawqE
YYizAhj73rSifihG2DsqncQ9gQwTkfARu4IatO7GqntnqVOTQMoAVqAZeVUPeZzS+VBXZ6tr0se+
s/TNoJzuH/gKzhxWzd2WeNnzx+97/blnaQFDP7f1McNcIICE32myGkV6poURPYsk5RQkhga/4iER
u4571C0V2RWwj0rTsil7oT2yvVwtcAiPVAv4qZ6yBPNqHGMrCzTD9QlPiDhZjX0zOqQJgeFau7a2
S6zcIcYH7Su7gSYehI/V+D5qo6q+w3TeSh/BKDiUw9CcXvjlZrJicymmeKVVoxX8xL2pKzMiLocE
05QQQJaUgkRSy/3txmWyYiCnzgAbnd0lYKQ1bpW6fp++EAmYT5uggQiHMbyzN0SvH2ATVM3KAyLS
N3rp1TeW7QKhYLLOmB671qxTnq8Vl/MWX3KFR7XIX3B4Ujs4cUwZKqUHfcjrdSn7jESczHqyyLO4
05LUePl4Gl3Rr3n+DJXxV4To6CcWz6fDbeg1k+XMalHWWktzci0h4zm/hqBPTuBWNi0O3Wv2ae2W
nzsRk4Q402K/jGFZrFq9cL5+/JOulhN7F7L8GY3AMAjM83JEiOfyai2fzHOaJfnZKjztoPvWFG7N
2nYOadaHD/0kxY1JcLWe4MKxdOECYd1P22qxfU6BVRNybtvnOtRC/34k+PshrItqa1Z1kB2U1Lof
H7/nAtXly0Mfnod39tWFAz//8//sWATXks5HAPqZnJvic1Nr1dkj8mwfE+d9Y5JdD+ncLMdrgYPB
s8xgsVNHmNv1EAujFwJR5WulzG9ElLn3Jdd7YjER72xdTaR/e0mnioVvxCWVTqALcHH5flIZeG23
xG2jJojuubP5a92oK8q80HmEXerd1yVlHxZyY38DAL0eWp4MWwJqJYAYs/vy0ZM5YNKbd/ELPZLk
EI5RnqyMXkZPoTQI9/74O9JQ5Y+7uJTiLMB01eE6soqYu5ePq5jMf7wVz5QftTyR4ahqqq2JBPRt
YBZ284tUsbD/TGCDTi5KZBTAjpTgeN9X3dDrq/mQjVd4uhnlDnWu9tOv6yzZNUlSPCs/IAHY6kaT
rEItTQoAuHqI72oMDKwcI2qvJUSqa+PmDswrrDet5xBQvbbNQh6VMqrumWrc6H6QzRDkj5nj1zq3
rAwr+yfyfH3C3DVL2IdONZjP0pGsv+ITUXyp0zzO136CdA6ovI+mbdTp9Q+DDQHNupvKiOCLxupX
Lrv0YyM7P9xQWGP4Y8Sl/IVZ51isxq4R7ScylbRvqWP33aORDc3XWFbam192zY98MojnjoZmenad
IrTXEaYy7YNudc6ZBvn0Q4HCvcSFLAnG6EdS41Ey4xaWmGbYrSBtx5+UZSYkc+n5mN7Bw6jOXWh0
7bEsm8nZVHQm1gKrYf+OLMC+XOHoT9QBPFJF990dpuiAfzfxST4J1l/rgXSNfRc14jcBQ6Sfk9Ep
m33u6yp+Kbm5a7+k2dfV89hhm0tZWQ07Bzs4/T4EZnnAppF8cYDd9jf/s80TRab6Ebi9srZ22xHV
CmjTf9EUQcWvlRTlnWw4F+5Cp7X8baLCLt2MsdF9I0m4rrapnMpmBYDXEOAEJGutBGErFM78fXdj
dtLBmtjMqsp9HPMII2pdp8/17HNbGna+Xo3ywQa7SL44TVrUm5Db3kAEaWSR+D1Qq2FZjShx7diV
c6AFikIPxJFeekdOpb13MDbqPtUj2MnanVqjR2FXZ+Gdnxq9SXy8GSZTtua+FYjvhWnSrHUI6Pza
eWOYbUi96fZYZcbWCyzZxl6h95bpLqUURcnK7yTu0Qy4oGpmOA2EPFT+G+B94P6oZUaIQKvK9kuN
8z5R6ibpKvcOvkkVSUEGmYOF3xXVsYzD5J8usjRinqNE4yrfW6SQbXqh0h8Rx9RrZHX19yIvC7nS
dOyKVBDTD02TyP+Eo7dXbutQhd4b8HclNkB3o7eaTBGWG4/5H2M4GYzJa0/gzE82/7Y5dcSkP5KA
Q+OfTitNg47NDVG729IVSyrLeMtTt9Wfs5bk7HHlJa579kNA/4e8LUCcZB/oBy6D7CJgAhlBSSso
dPVIpEdSJ0+2tIZhF8xJOV+qfrBJ88WvIFYrfuqoE4tV0EIiXVOjFz1geVqtwmZOxME2RCPssc8I
ZPK8hl/UJJPlfEpj2b4RW9P9mKza+JkbTG5SLFJ7eIAJ03wn63pIHsqQcIzjMJaEY2IKQ1M8SQfv
mDUFYY76EGq0/yv0v05XNsXPUPqtDSTQme7a7FLzR223Q3jIRBdAnSmovDdKjF5CBgx9weNAGqwD
uKEK+xQHtXDXkMhU+yNs8Ku664nqm17SziGlmPj2FvTQcbVsXxMPSDRkK5yvmOFUzlr4nBaHbNQG
2otIOsmUiFEtpSJJxFoX0dBv4ABZA3uDF8UbvfdDG+pjl0Z3nkeeMSNopoS7poUZguDBl9u0ONc/
etPgETKWksiZ7ChXXYBCOxdv6O8TBaM7VBXhKl5tTd8m/nx8rQiq3pUUEM6X1gq77lMfAqetC8Mv
5X4oXPKGbbzIvhI2TIxqaEv5qWNUO2dTj92Q3VuC6MadiatEvLI1I4Ul6jhimzYmbYTMLsmk8yUX
2HPgdjUbc4BtobseiEoTG1JAMc0uqzHY8geY9d6t4FtmY6J+EbBXfkG/3nQHCIGtTcbE6A2HqNan
ZqWToAIY7znNP6JHUPSoW4nXU0vJ3FyPlrDiO+wfSScGKswHstUGohP3mjEm/ikWg/xdkf6qrTxs
439BBIn6+67DMxjfLWKWb5Qpf9QHlwcpDFYX2Q8ddYves3V5kHpCtCJ1+/rFj0idOaKz8o9xDXt8
k0000vKVIxr3d5QFyRNgl6bdYbqJf3mpS9pPBLkQdJ2lGZ7ACTNp69R28cvwiKhbxSok8tHBNVrf
p8gqHrwxKW7Z7l1XWZDN5vKRYgeqQ7AAQCLXa0RuxPKlwFZVcF51wXbIDR97NL3XiBWL+w3ifXlL
KnV9haBgRXoNKE+T8aopFEhdY+Ba8WIRhsfRHkhyf9rOz+vVNLREq3tti1lygj/cm8o6EjRJYo3+
1mJeh0cIyWMuoqlp7aVKtQaIRWVjVC9TYxj/1jw3WYuYiM8urrS1OUz6DZbU9XDPjiZzS4wGLzf+
RX1pW8pmNEfrDBsgemhiB7ck3faJP3fG5tyHWkYidNWpG+Xe9UVh1uwA7gC1QbheOrhAVizMJlLW
WcUBpdsUkzIXgXNk+VQ8um718nF1+d5bchcCEvYxhbu6dFtWip+z2VhnzXeb78M4ewqmxJQMfgHk
2zllc6hrPf9bNIUevotECCANkw1U5pcLsRJ9bqR9nL84HdcRvEZqe2dVRf/UJD4cNG0UZLrRXVs5
QeNXN7aB6/k8+zRg7zHrlFDjLa5iSaGXIGe9f+6UIJvJtemqDDgjERGDse4GfhYZa6gKLDw1p/BV
qZDoso9H/Z2fgNkJJtxcCvHpWtK8oQzIoSe89qXFmmhFbBnekcooseGO6kDQIkfcgxuT90YQekAm
Yub0N8Tm19OMrZC2HjTdmXW9vD2B5Op9VkOs45pj7WkqqnblQje/syGenxtTll8+fuWrBwb6rOSf
dWGzF9YSvoW2TLzhEJovBuG7nyAdjhuV2M4dnZ36zkr9/saF+7qRCnAIH8IB1Jkh0yVg6VX4QIvM
CV+cqiSRJy7dloMqgDiy6jQtqnaKWPMvavK9z7aL+8rKtFT1RAy67dy4Ll6DIPNP4b3ZRFjXmOhe
TnfPwUumTvvwxS47tbMKu3z0/VqsE2ZiQ1u1THamUWJQGOnht9wM83ViSOs7QXfGWfiTGdyYfu/8
oFnPMRPL+BZ0mxc3ytGiDeSzv302ZOQ86LRCYA0HsQ2JdyxjZCVNsqlhMgGPmRNGYRFJ5pssYDU4
ptD/bXs09B9Pj6sVgTR/9gMH2+db0YG9HCLyt4JaGnFOB4aI3RUiCP8fDEzUdzuenAc2i7fRaaxD
1en6MUsqR9wYkuX0JE5jZnETeMHj0bAuPlEwmqGTd+R2aTVWaXdZmMj82UPF2BxwaYc27wkndm8s
wuXmy0NZFbhXWw4CRjjkly8NXzkp0tz3n7PCnH62LbfmfcPfNfcmLH+1JWxEdjtLFbW8se0v4Wz2
v5mRC/0OJTsQ7wIcghgOZY3M8hM0luDfsC0gklYTapPUDFSwdaZU+0bCuWavG5eArOPHH/uKZzIT
NeE2YAXG/5nJHZcvDmNPSg2fzFNV1pgzm5q7HcupEGuLkMxveeS1+8CG0RtUOpnZRAV/EV0/rXwK
8FvY1dU+wW8BXKerYZiQTYC6L3+LVod2A9chPxkFnmx4go5bblHpIazldG8ZETFiHezkcD1yNO9D
f8q+9nIKrcONMZmf89/ilMcD0iK/nI8lvOIXn4RIRKtTgMWnsddLzJvH4tGWg8c9EIrSD5n5xj+e
PTQv5AJqvwAooy0R9zc26etp4YJrIZZkzwScW/LZgsxPojTvnVPX0+JcuyUR2xtuCfoXqRN1u4lR
unVr20tIt8Durrul6b1eEByGaD+wbiUPBlLv5bfo8qlNh1ofTq1lFafMGIrd5HXB2gyJL88tpR0Z
olt19TywlwMPgxJbQnhqzmxovViFoeZYuDRF3anBjTUgSa3E/kzljnYE2bmlJr7aZ3gMY0vxA8GF
JbDY5xJYA7IuDOPk6+R/rhDjglUUTfg7GfRwFyFM+stqZ34v1EwYn9BBs6jjL4e0QexPbi2ULnua
gsPQT+UnNyZa7xHaRX9kHmdf6WQ7WzBcjxU25fEtE873XpldnUJnto/G6OHyF9jVaFRSr/UTMbVR
uAPz6sfHqIuMXVgmhnHMaeHlN9rjVxOZt8ZahdGbrSy48l0+M4FfUjQILU5O1BHn57RTcwBa6ey1
7vee9QCKVLyBCIbF2q7C+OfHa3ke04sZNUeKzBb9wMQ2hfXijd22Zs2U0jpxplXtCkcN+SpQPO6y
tivaA6dXui9jUKohRqoUDmF/Y4O9mtLzD6Bxh8kzqxiu9eXr02xA+auZhMzT/2k3diI0+0gMq7aS
QRglN6bYn6vQ4n25k7FxYZxEi2P5hZu4NMGQguBUpgEErbruyRvetJWtHqAitNW+azKcpIowbq3N
kLjQMisnG7R/IZNYFoh131uHroRnRpxOku06Eq7JjMQ0APLSurZFU9y3DYG73tapnHhHr4x41ip1
uCUJj8goYTbxdsT7bGxWkwujlbzMpICNi8sdkHgiRI/HxuAnzmZw5qK/Dez2KemHtL1V61nX355u
G5dG9hJ6fUvHsIaAg4puknvKxwHIqa9OqWWTMNJiVbCpupByPk5y775LRLVthlbtbeGW/3R+PL4F
kdHv4Y7qt37U1dmCCd7M3JhnI/4Uy55XbJs9AS/ZdCIio0DYqUUyeCD9t+iIF/VLbc+AC1DG3qiD
rWjNQttH7GLJOTXETXXJ1SbPj8FdAD4wFwKM9Rc7Ety3WE5DNZ1Ms4zzjVfF4SYZh7Ffe4Zwtv6M
jqVZaG0+XpTvPRbdGEI5ih4kgouaIxeR19lmZZy8KtGdI4aSLlz1Kga1rmvRaw8NtKhdU7ftjUbV
O4uR84xdYD7RuHHO//w/jbhBOmYMr08/QUbLfrvSnzax1Mwe8lCg1zfe8o9YY7EWYS/yQO63VPbL
0wzcqAxQVemnEM3ItwiOULfuuJeVAH15vIEpMKX30PcV+ZbCM7c1zoU4DJWpPBpwjB986Y39c9Lr
7ltvZpa5qrWJcO0hkvpGum06bpWgG/HSQdCO122MGHxTEehzSCZn6FdVJspgY6skRzwi+5n7boxt
QhKrFRA5+/EnfWeX5/oyN8ZQBNDcWuzyRmpZnewH6yTSINrS2XXXrlUTNgMbXByAmHPkn3R4f2tl
fCtA7k//dDnQtNTnQaaGJ0nr8rPa8OaypgnNkxHAPAE1xVSixsxs6uVxhChtvTR9qnCVEJb+CfCw
/BSAYOUrFMb6PWFj/riNnFY521jD9u0TwcbqKctK37wxI945fsGvZrSBHi1No8VZYEQo4URJASBH
T/9qliFxcFkzkGamaXm5kb5M/vZyAXME7iwQC0QxGB2LJxYy0g1U6uaJSKYpeurKsfkSmxpxRYPX
Gy2XK934Btc+jo6W19hfP54U14cvsArgGX/l6EUycvldxra34Plx9nWzVKgZDOeHh0x3rZWws7S6
8DdgO8GuycHHG82dDh8//nq4ceS0QZhZetRbwbwN/We185Y2m+tknSKRtNu+EtmKKALzCzK4hJQW
Yjtu2Vtf7y8UrgYdeBSWUDyW7WEIlF0QavBmwiRC4pB5Nk3AKgUatZPafP749a53UR6G7IcbCoOM
x8/l643jpJuNKJ1TO8ah/zh4rfabXgpSAIxYh0+jnsWfi7b9+4IGEYmP8yXKB+q65TsypCl5YbZ7
0gIt+1fTiLlZw2zx7mz4nLcA7/fecabMQGVAVw1d4/IdTVo1qoXrcBINfjirdNC0k0vSzhMM1Eis
Y65Cm6rphhtowPVNlDk7Q9zzmYg/9xLgN+MEClQV2icRTQGqQhuRG/IVT6ydxBo2ZVk0PxuasCC0
WrItJyfacjkyv338hd//GfhAzPSY2fB68YmJhWjbQfPsU29pBkQhK9u5mrIh40Sldm+0MUHx6Sh+
jHHiPzZNFYLKJLdO62uIgI4Smys7O8vUBTu8/AiuU7dV7bsGHwHLwqMx0g3f02KKgi37LXTTXsbu
85QNbklRmNHIDJSa5g0lzg+AePV4+nhc3lnYMKmMWbQNXMBF8fIH2dIu80xm9qkusuROl0m8Q6Fi
blMvyB7aUNxy5bhe1vCl8O1C6cNTsVK4fB6BVsLLnC58nhMrs1UjC/Gq5xhRl9IP5fbjl7veNGdG
Ly+GTgvHqeVJGoRZTMy5yE7GIMruqZXpZO25OfYby9XiYlv7Se9tyriuv7kYab4Feg8L5MZxfr3u
uCDS92Dzhml5hdi21uholTNWp6prin/5PQQyKmXJdYbZ97QPw8i8z0I13ri+XH1Y9mlm+8wz5a4I
RHs50AaHUh8pWiDZQGzcLkBICfAIiRY3s52AJHjjNa+fR6eFiovmEldyyKSXz6tQvI1TYoanKhvi
8NjiC/HZFgK3ZihUTbvN7GG6oRN995EMqI8dIDvo8oJWopGDt+AHp8ZpRXesAifZ17kXlBvhlIPa
65NrZzeG9QpkZvk6M8SI2QEz66oSjd3cDfKqiM65YUYuRAO9lG+wF/zp89AMdrqRjRE0d2Yd5J88
kIBxOwYRWjMELcVwrNta1tteuQT3/OVcp8+PYFLHHpBQrevLcTw6gstXcCq8tvuSSVW8QYTw6cU3
SWM/9XWm/1OruMtPZU+oWVB4yY372DufA7yXFEwdtA1oZFEg9UZRV9Y4Ruc+1dSdGSXmt7CCheq3
MsrWmZFH9o05N/+JF8Uq70yraSat//H3XxxpQ4hybjagPyE8mrT7ysqLYy58n9U8BN0q8ydhb+Kk
iLM1twvkIx8P+dVeZgOp0/5ATMblj8bT5ZTPjb7NcKxKznHdhulOZV6+b0QWxXunr2+Jcq/fFbe1
+T2B8gHXlzfw3mqTMlR1dk6xbj4KYL/Pk1Nb37nRvmEzjqIsqCouu0VAB/vj97w+O+dvCsuWOoxu
9dXt36rgqnswas8pDeOv8OPtvTFW+rFVmvzmxk4FzytJ1m2oyQhVUfJ7gNFxY7G/s/Bm4jwthdly
f06Puxzt0kX3jmLJO1nNgJZnJay2fUmGSHOe/HwER0ddRPWSgDejt4exHh5srZzjxjA6LnEziM0H
qcxpujHtrxyPZqMapOoktgMDAkUupkHZVmbZ+1lAFcfRvm0Nzak3MNW8fpVLfUwQz/kj2aJxpHf3
9KOTeo3UvNnGroyig4+oGR5MipvzmmthCjOrGopXDD196w4NgWZDjxmhj6dwYnedFwy/oRf2zy3y
q+msarbAdejqtdjGok3/vfHlZzrA5Qpz6WNzirC/YhbpLgY9TTPiMNueFUbbRG6TyPJIXZmiY8s2
A56cROjkDJsWB93Y+3w0x/3kyezBI3Pjxmq7OkcZZn4IHgUuQbv2Mv6g49jxXFDF05hZTnFALxp9
jVxDettGV1G/Knwf27TIlenLx4PwzoM51GgoQ8vlLrIU7LqIyKqQLegUONJA0Gzm0VsCj6/fo6cZ
1gBQ/ec4irVbiZDX2wsVGTL42eSR9IWlhzAbgUVO8xCd29bBZ1AfjXoNy7o2Vo4xpDeg5evKdJan
QnKGy80lT1/e8HwhW7IIs+jc5Xn0Kw69Jtu3fWq1T0pTgbMd6aPPimlXax+KtomrF1hHmthYxv84
O8/dtrG1bR8RAfbyl6q2YzuW7ZGSP0S8k2EnF3s5+vdiPuCDRQkiPMDes8sMsrS42lPuEhfaupIL
aeFcXbt1SFem52zCRFNnOj/wku/XetGawSHEr+Vd8Jo/NblMi0bRwAPDDyrcNIn7uzTVvRqUb9u7
nRHUu9ur/xeCMzsCf9tHtBwAKZH6n/+MpggANtS+89JJTSbu9FAabRf+IhK4VKCccZOGOULOVHhL
kIatZZx8owIZKPQkwlM7lzLv3dOG2nMlPRn+9J0GPRbTLOtZRWPi+6jgXexibdoWK2/oM8TSQPet
bH0w6ifgK4jjNHrqP45+kPyxGgIP+MWZ9q10AEFv/ViLwldbDptgJZkVWjtw9wcGt2P4F/AEPPNe
UcpkYzR+WG4DIYXDyisiW9kZeS3tmsSGXoSDkoP+TSl7zpoOcR7+L1KCYl8CaujdOBq0aFW17HuY
uFWFibmh4K3i2EOsPDQOKvLUvYfsezFELZpPMLe7dZNLQXGPmIys/dKMRB/uq1pXh02PhAUs08DO
wW+Hxfis57xhwskUxw3jKHy/vXh/s7r54k0yj/RpuL3ov50vXtvkiaEWpvdS69nwe8i6Ai11WzLN
tQa2WF8h5ds1bj/UMRdIZafNh8pT5rsNftrJNq7qsnXLtqifdJDMvos1XvM/AJtFuIq9vBILV9xf
WYvZz6UAgQ02dx3Fv7ncdJj1baxg0vASIK7Wrv0m0yAc+/giMbYRBA+t2ibFs19Xsr2TaI6hYoTT
ZLqpUq/VXQGEmKSq7LS2cKUeid8NW7vZNwmeNO7YacrH6MnsAy2RxS+li+JXC8cVfQMcVu7XSg1E
B09BNX02RGcC3YxNg4ErDOFd0LVqwS5vY53/oId5lxR8L1cE7VBsai1d7DlM0dv8Y4BzIUdEM2B6
+8/XTqYggxSA472EKUW5Xzx08HLx6OAhdct6EPopy6BzuXY3ZDJau7Vz74SylN8DgZc7JKjbWtzn
VH2WctjLQHdi8SMpSeI8yXjOMHRmbemoMmnZIQ4Kp3xGHmv8EellGz6VENf29GiqhXf4ckSqsZTd
COzRbTbntZug12qRx056CP1KlWG8Y4w+pFZbun41vHRDHi+EfNcGpGXOdQeOglr09Pc/1fvUoMR8
wqvEITU7e88LCHt5QILvt/DQSN3JFU7r+9tn9fKZtWAkGRQ3afNdVp4TX0rx3m7EAdJNZbh6av2o
Em1UVk2aRSutSUEmlvD4F4a9qBFMmqzkrPwF6OxFWJHmvWQboZUdOqfwrKcQrkK+wge6+A2HHyQ+
EomjA88Acr87GlJrRq4BjaD5+gfnxJO9QagDSDbXJmutNlRLIpgDmBl43JVsbLgPgx+m7iHOUORi
IZy+ssAapVz6ZvSrsDadPa5173cSsIfykMOo36W599PJAISCxq52yPoEh9uLe+UxZ2p0cNg2wPIu
9KUyOvTdMGjFwYO8p2yjIbAV14a64xEka8O2JN4INsQ4ivoA1FvnUWrzJDwofVfHC6nytbk7VL2Q
mUK4Bwmy880t0zOEVtmWB9/zup2vjuKbFivaCEgif05DmU7d7dn/5QOeX2UW25oYklMMDGXevqqi
SHeoz2cHM9TRkvIC2figQNY7+1FY1NKjEjtdKIw+Q8vQ7tE9Lv38WQZTl7nEu129UqPChlQiZ5IG
AUqxdrkDvBPdHh0DIbvQdLGu/EzOVlh1aTUxg4OOiWc3GsQYBBi3QYm7n9vZEDTWUpRXxnent/SF
B+zKGWb/UuFDLht28xyA5eiRpPVmnRyKskne5CAxt0kqpQyodfdCjPEd797d7Y97JTGkHUL+NYWK
KFfPS4qpmphZ6Y3WQQcDe2A5y7Wl9trPoivVnSlV0VENonobOA1f2vdNcV9ArVVXnuSg4+EHyvDl
szUJD8Nl582agKaz/TU4dWhV4CUPfqgg1VoOyPil6FT0G2W01W8iBvW18OEvt/RUTkbklwYGOnRz
ybQgFNhAt7F1wBo2k2AjAXbmIwzvYSTHysqpy34htLrMThgRYykOkkHA4kz36qcXApVRJGNqRoy9
cfwRhLW+SsYxNN2yyNrN7SWmoc+fdnaAIH7S7J/eP64t5nk+mmfEBUFe4HBLW2PzK9DRBTchpyRJ
9EEZpuqrrT8ifgm+sw5VpG26GAIHak6+/s7JTpwT2Cupkl1OVDE8gNGVoBx6VZTsjdxM5D+ct8qk
QRy19jqPO9v/VaseIlmGN4bGKkIAr9z3Qebf9zKaPd9kuybegnvUw/dJO/3NrzVff5o4C7ErDMwG
+RBK1Gi/KFAZCjGJKgbifFA66KAi/CgN91BZ1UfVTyujWQFvkKGq6YjuklEOjvoukaPxEIigB85q
tSOKQTpiVUaqeVso5AgnGnLZxK4UedbRarX2aQro431pRsYW0lVQrws0FbJ1x3lMaJP7DlIwkgxS
eNUh8CO/N4VWy25MyIn8d1eOL7ZUONYmMZz2I9BRglrbRi4/p3Unv+I3pQwmUul6691hQyi8b2bg
2ypBvGK8pLZXZUDnEuVoZHE1uEWueN+xzOj0dTpqVbnGWU39Qzxq4MPAMcwfct9A2AxL3+JjhF77
q2won+0aWakeOM+S5EYqIvhuHOdD+FbmNFy1rklOSCgVL6HuF8OKPpJ3SGMKUiCR4xiRUcp067xI
qgfwx3m0CoveOpiw3f7x/K59i63Y+18bO0riUn3P0rtW9f2TcFLnD6VJxdtA+Cj81yynzblKY/IA
N8nhaq6gt9fJU6a1XvcUYVr2YdUWWdSgRJR/C80JoMolEHXdoFGRrBioF4p16FRyDSsrqz7GQZT2
Q6AEUYG4iw1jH7ENJ9iSJPr6oz16tfNiQZiHwi+n5oOtDt075c482la6kz0QptloMJuwW3kVgjZc
DeFQvJhjVtcbAHLoZkeRKQTJ2XQBWOhzWK4sNc5PpBfyX41Qu/iJSQXrcWjtZjN2XnDvQS9DmbeT
m+51sM24XY9jNfSb0ouLP9hZ6xXhntyNq9yzmuS9oXuowi3M4YvpbaVYb4haeh+dTnr72lDYbh9s
OcYRwRKNF+yCFIk3CjJDW+IjmA/jSmAYiUAs+jY125xu26+yph2yqmgeppsIRaXpePlo54VhrfTr
hnY7OjR9oJCLOQLKSEgJTl5FMr5irqm2yqnNIAj+UEShq8/YfUfNq8bnP1HBydsPPbCQnnKh7Kn5
XeAn3Te5Vcr8p99BHn6hFTuC6uhKNIaQ5Kys/zWVH3X/VuiPm08VgNFxm+ppNrhYE9T3uRw6vYso
qtBYIqC9Rlw5z0L3SuMhBkHSPzRJKxGRl6hUrjpMrgx/7UGwfQIbaKT3/IPJpoaT2psroIiUJxNi
pYkhQaywtz0yzn9SIw7Q2JFFfZeMRUesWdfDiLI2+HvX8NPRWiMaX1gHQGd+zvrGlb2WUrlqV3VZ
dDgSj6NyR/oj7cw2MpxdkIk8WteIP0H8bYaw3WZOjZiQWiQDaH3frvw7c3SG8a3VhVM+MV8vf4+i
CIXtKikBkimFan7X69pXNnpap39qCb71wlN5ETDwagPjmEANtN1pgp/f6xrlEoFw43DAJst48UDq
4jzG/luHrVd39/qoK+HOS7x4CdBw8XzRqLJB49LLmeRm5v5qsu74uPHyRpsIDf+Oc/+tpmQRrlU0
M77qhItSBIVaWs70O8nf5gJDso5ggZFo9iHL2nybizH9CEhtsMoaDOOg1uWwEOBeRts0JGhTTTPT
wMbNWV4jlaXERDn9NYMSsQFJKz+FfZ79bgJTeVLKqr+XzUrbKaPRDqvKbrzC7Vv9dPvVnmdWNLmB
rFC75FafmmazHDKky5kGuZW+qoOWq64m6IIpTR5+SHkSbUs5IpXC/6PsYRZ3wB3LtPlySwp4GuR7
ateTCjW2x+fbK82VCLlaOXlVRFN4WzlS+z9S0tCliEse3ntEu9SFfPKykDoB8QhImTEJLfnO+ZiI
tjSVzi1xqLQwR9gabnRkFf5jUSHk7SK3I546RDjt9VAl1YfIPTwQTH0ICE0o9n41LpwA73B0yHUI
Rp253mHk6VQM1aw/2MClkR5Q6lUv1bXuykZtvTi15C/APa6cK3qA5HdghUAVzJVRslC2xqTRhoMh
ktHtisDYp1rc/TPUubdE+JlfHtMGo8FPOWSCXSL1fP6lzciWPN/289fGKFV/7Wi1A9iyQL3KsaL6
W9CU5XcakOmf2/t62jSfY1GG1f9ikwCfUpuei2UHnUAsslTFqw1B1Hv2soz9xEGsjqMW+Dvht7m/
TjPyrUcN1v3x9ujzDzyNPjE3OdjA3+j5zidteK0Aq/hKEQhKVZrl1kucqO2dWbVwum8PNk8rELih
xIXACxE5fKq5v5814mVlxrH1qna13KN64AQuuEUkueijqR+6L4JgYciLdhqtfNJy7kywnrDK5jVQ
uNldHpRO8ZZKGgwJN5UHQ0MwILMiwrIi9fegIzvln1zuidWJ50dnDWBG+8h9ldZnafvKsOqr2Bo3
5Nlyi1FdZEdbj4/0zdA8kwdW86UKIVu7fyTDbrG8x7dPrGq07fxXHiR5cFsP7oSbNH1vvt7+pJeb
lunB1SZ1mvzk5t5ZTeSFHdlM/Vb7fXqY0IrfSjKEt7juh5XUV+ZDH8bBv7cHvYB1MiA9JJSOwX9x
F16AFxvfFqOd5W8IdZZilZZe6q8aK/QffKOxjLsA2cs1ak6pv02H0rDubWSc9qKSSm0HQaUVrmI2
g9iR0PZ7ZyDO2auDVPcLZaLpuT8/WhOUmKuK+Bba0rxcHxpAYtD2VF+HMhMQC6iW1DstqdWFa/Hy
EDGOw2clC6fYOEeOK3WOsiWN/de2qKJhm43WbwPMWbhSWpk2x+2Pf21SXIfMZ1Iv4kWcndg0FnqF
xtCrlEmIPMR+FtxZyEsMCy/PtUl9HmeWIze2EiWdDBeVbKCwV7kDEsFF4nPw1vR9gJLdnta14aCC
IBpHHnHZ9kblwBK9PWqvIf1vgjYRPhhGmPxPDuJsqTp6+QkpfUNjnG5ehpyDH8Ioq60gVMk1vLj7
0UnCM92Wuub7V6dEXX+ii0/nc+Jqna9UUchqGdFFfvP7QkE+ralHHk66bSuEetWP24NdPCNUA3m2
AHUobDWMS84HM1GBVmwEi960PG7KNTYUzgepHwQeu9GHb+DEwjcjjMS/o27r3cIBuLiFpsGBIOpk
TQhuzpGnwAU0TDqG4I28CYkdR61SbZ2hdeRGnp94u1rE2Z3imeNCse7apBFbJAYGDkeEMGudhHZm
hJVVRm8B3tw0c6DIbzKr8d9GFAff8nhK7LtGNkNXNwrzy88ZEAYKKYDw8DUCdTsb3UIUBtWmInlL
I8qlWhdnK6vPpF96VYi7JqiWqnIXR2Qaj+CaTQu815hnN6A7vSAFWPgGE8GW7oNOScW2x/EB/Eyc
Dc7C03lxSjDVmMBXSJhCNkSB/XxHqWZpqQRfSGaVfp1SO0n1384oljQrLsgYtOMnvN0UWkL30+ZB
pa4HyPIW6fBmhxRIfqKhqVnrsbB9ZGHKtnk0E2ppe7UxHW+j0bqiytqZRVHsMsMZ7hMrNBI3Mbtq
3KMxX5vr2hCDvUGiruoC8t6hHO8Ls0jKN9sOxD6X5VJBjUNq0lXcjoiSlapEXu/WGTl9vVPjJKRI
IzIThdgy+hWElb9kHXOxkNii8GLg5kaXiF747GIoieWs2guat9GULPAYvXVSEGraFWZTLmTEl0MZ
xLJsmCnGu0Q9dKPqdwYB0BtElPotCGJHXXVhdUAKx1jymbyMtf7yueQJnAO+i2L1+Y4BcRuSPKrl
WzMifbzz+irZoxjsaCvdC+vyX0eusWID4TIauwCv9Vcw/yOV87Gn3KF4VZoD3B3HIFvLlSW9DHJa
qCurqHpgA62vo9Kj++P/It+mF4HukvqvQby2p3swiK1UTxpXkRRUxXMBnTFdQLRcXDUTO9QhaCUL
JVC+yP3oyMahmTZvilW1OOjALYb+JZrvvVrmx0G1UL5HRHKH4LuycLtehM3T6uGUxEmkRn4RoytO
Wvge6kVvIqCat1IQfy9clNn0ZlWGclHt0sAfl/iKF1f6dBppH0Id4oAClTpfy6aweSSFWr8phdL0
O4meJqgUEUFOJFzrnjK42Nukir/8lDAuDUTkk4kGoONcnA3DD0OtbN9UVLVHl1WV79GVvbNh6Pxo
yZBRETTVpZrKxTGZokO0imnYyhYR3CzYaQN0/GvDk94wlW9tFDAAcrhOKyXp1uusRGxuP9YXWT1d
Swv4yCRWCE2EE3P+dUEbgWvLhuB9AK3+EBY0o5Wgi75R63sMy3xn6qHyXEVV9USpztg3TPmpKLtq
YWfNF5n2OPAs7IwBfwGEnBcXWsrPII9KcTQTRToNiMs8SZTyVpqHe2ngVfFeGF66XZj8NLnPYfnf
UfnYNDFxOwPqej75Xo2VUQDzPIJ/TO76QpP2rRY2D1GnmMgOZuM/MWdxX3Cj3fd+kq7CIY9+3P4R
V2ZOBsPEyQ4gccwXvO5TmZegKY9Urxq0Hw2BXrCd/OBW6p808FVrUq4lPfL5HcLEQaDwL4s2HtW0
2aoreoIXeUFm39L/2XSD12P9lQ93QaC+o2My3hkofLkZWpwL6zy/QSbxT1SRKRbSpp7mff7FndyQ
G6XKuyMft7ur0QK983pZ2vRC/pUKu/piWDYNhxoyNTpKKcSi02n71MxT/aiqA8BHR4fq9d4yIwiS
g92vcyvQ1mgfRqgIqOlL5zRLRP6Lg8XQZKRwM0hNAY/PS5VyhJFdH9bDUUAivm/GNF1bko4Wf5Eo
77Inx1sBBZJeBQ1AXgt7WFdBp+576ctXyt9fwnvBW0/ZEGzP+UcI+hHl2q7uj14/qH/gUtt7Qyuj
Y1UUxsLy/i1NnZ+oKUqjykyS8rfWcT5W3IaSmRjVcHTaHp8MLRxHPP5avwIoP1p24CYi0Q0XQEgI
MM4Q40fTKopw67Zn8YPcCd5LxXTSVeNFxbMm6MrDB+816R751PSnYSSJQgsNWzcIREPtE1R7S7Ia
8yt4+l5UfMhoOSRYhs5uBdvGJEKtjf7INx0idxCKNPkHUCXQPa38efv4Xx4IMqWJ6Dm1m2GZzBcH
AdGxxp7waFmhh8k5jarNmI51s27xitI2BV5ZS6oW0yE7XyRk8bELpAJG4sno54tk+C19Gq1RjinE
1pWqSUgm1pY/AMWVaeiVgbLLCg+sBnJC/qoGi/r9y5OGkThREvnCtPangP/TsUwmRl2FHcqx8ydK
lmrm39J0kN1OyOa/IbDTw+3xLu9YdOhwQKAVw4Lqc1UN1SsLFLxN9SjVtrcxrZgGHYNuQFk7W8kX
/hpxUmUha7myspNg0JQeoSBCcng+STOobCnUa/UowrLc0QxL7lL0JJ6MsRabjO20cPYuty2g4qnI
OFlRqxhin49X15BGRnTRj/6QxKdqrGqAsuTiL0PfGspCkeTaFtInOedp23KlTA/MpxXECZRWM5LD
RytDB2ovGmdCzbdOWbrc+57Y5HXb4XDXRcUGIyLrexpKiwqRF8v6t8dFLGqRxEwuC+c/AkizCJDq
No+lWhCN6eWIlw15zsrwc2qd9GGxLjYWrYsvHk+GRepvYixPRthzhYBUMuzOMAr9mI3oq5pKO+nD
Iju1jiLJOFpl2z5YFYQBG3jp/vZGvthTkwgdiQuupYSJNMNmM1ZUSSIGNY4iC6OfCbZW987gWS+6
ULNNF6Jr+x/Go74HEU1DnmVuHWzjXjNMeotHPdIzrm2rx6hRjaLwyW7zYFcWyVL/8nJNAQvCJ0Qm
gAsCTuv5DNHAFYrHWT1C4+3ep17vs9Yq5lZSymKdoFH8XqaZuZQHXxmVQBg6kUaSMXUfzkeN07FL
yiaQjkNovTsB8lG5ojTr1DNJc4pa+5PKdbUE17s4sFzBqAcgqGgSiVG1PR8UOHSitzDtj3bSpr9E
bfIOaoV4b1vLer+9jpdbdhqKTJg4k+han91FdizrJRg86eiZofwgukDstD7QTyV2mK+djnFUW8M0
IkZFq/g/DI3wAt26ya1+DgDNW9EofRj4J23w4+GQQNo7OEbqj78SOUOCAdFmY0tmiaZi1ik0bG8P
f+XEwIuecPJcVtNrc/6RB4TL6eaVwUmPRP6vnQ3NPV5Uxcug4MZJ8GWHX732SRWRbuKCIImDOzcb
UMdHpnOEGpyAfSCh0aq4Xvei/lEhJg3KAhz17Qle2UVkb/SCAZKRwcz5LUldaunoa84R3xG/Im4i
mFhJTYzmXqpzBS18z2vDTR6mEw6QC8GcbdrWxLJz0CzvWGVavDEK+nmurHryXsVoa0ke5cri0Z/j
9gGMBwZyvnhQHgekiEb/1Ctaoewhhujbup5gQwae38barERx9+XPObUElSkUo41iqOf7RcSmIIAN
AVAZTUqZL2ilV5gjfb/ywuL37bGuTQ8IARk4Yih8z9mpDCZ7Boti9amMHbGOFBq8WZlATxrqaAs3
4M9/GI7vSFFj8knUZ8+lBJfUGLi2T0UzRqVbRbV+r0ZlvfUVY5TwruuXWilXJ4gOMWrEEIoRTjz/
mDRZG8CCSXBK1DyuV0ATwva+ijJLXSNbH8Xr0Yhh2dye5pUdOhEWp3QHgAav5fmgLRC/Ea1U6Yh7
iSQ/FlQxslUnwqHeUgA1lp7kK08HlxuHjxoqBOV5DQHRuSpIEcs5eWFeBysgcFK2hcQk7UbE8cSj
qNrHOMuWTC8vZwnAiHhvOvsAVucvs5KWIdlzGp5sOvaji2gZElvY4Rx1ZVg6hlfH4u6mSUV2Z8yB
AagwIbjdFeGJDp96Z2S1tgV60TxKOppMX108psXtaSCDB0Hurz3tp7iyrOGHaaJkWibo0nWfy+oG
RxLzxZEBtX55p5wPNr2anwaTOwEyVLaDkwDSU7i51Q6166tmJO3tKDMXLurLjcJoMGo1mdBxIhyf
j1ZKSuNIGlMTTqsj1uzbGN2DjcncILbzp7G0hwf8qfW3L39RKiBUICZbLvg9szMIbCSgZWWGpzBq
w72SNM6pt7V8IwfSIrvmykah4EGmZVHaMSg3nE9RmLVqdoEannB0yt4dAaoy8SzUz6M8WYLkXx2L
SAYtyInpMhcOKtQBudVuDE4DSjPfEGiRHhNwK8AUq6VM7tpQMKEnMXredKZ2Pi2nGBKhWFJwGgMo
WG5RVcBIjaar/BUPg7Wkk3V5a05FWcDgMjE3he/ZRgGKKxoV6fpTibTPd7PL37vAlPam0ihvYdc0
h9sbZPrjzqoB0+P6abjZ7AYT70vfj4ITTjVgy8Frpzw+Xef8tCuzeHZ8IedvVScM2435QZvboy9M
dp7RSGFD6Q6Q6slsw5Z6gIq9CdHTdwng9srDAWz19fG4NnnhJyoHBefztcw8z+503r+TU9rdQ4yb
watvY4HgxIPxq+xTY6mgf22CKqgP3BDpRfHv8wGx7sT7WeZMYFjjvcq9mj3mJrpENYjZu9HEBef2
BK8tp0lvCKQJDWGwkufjOXqjFQi5EfBSUNbwAkIc7rEZgqLbZMCdx73TFLIFU6AfoxXcnnqhz3dt
vnDZUcYlXiOyma7BT5dqK1k1PaLpBhd6BwpcED8NVnFMMzn/zdeQ9rfne+1wohhKFQIgKt2h6e9/
Gi9JpFALKi88IYnYHpKuodah4VtyZ/ojFkb/YTCcDTgyVLEh7J8P1ttOG/fYNp1yyaua57JuizsV
21Tx1GNht9DouywhO6oBjAJyFY/GJDJ1PlpaaErX+E50SnOReKtEL1MID31ouLSQxhqVvyL5acMc
WKnBRC200g5StarE33oSsbvbU7/yfAEtpqLNtwbYMWftZ1mWtMhOcnCU3DSeUXbqK4gonrPtPHa2
q7RNEO4prYklBZ4LIhSBFYEcjxRwHEC/c/YVetehljR1fIoyuCvrAkeTd930ypVZxQ4yEtz7/HVq
XON2k4sjbGj8gfracJ6GsWkfa1UsuRJMCz27NEE+UHSaIoipwXC+NJpIrQnOHZ0ydAsx240og7mw
Z/3d7a9+5TThbI6zOIAW6sR/PVI+7W6/x6jNCJBwUnXRk6DLWGfCaEh81x7S8U9TVNbL7RGv3B/c
iiQedIVAXc3LiGrM824YQXpK/NR7GAYz7IEUwp12cWb8HRaOdKg8pYLVblsLyghXJkv+SiuSIBNc
30W6YAbImox6etLa7FTAM6HFbIbF2k+k7GUIzMW7+coqAhmkDA2YmnhlDn9Am6BKm9bh60Zp023w
9mPzFhCn6oV748rMoM5NsGmsULiZZ5civi++LgciPYlYlwFpV2Wz1svQRunBKHIM1KqlVv21ywMY
FCUm2IoTTHpa5087p4k0o0yKMT2VoadCQ4VWNlSj+ofqon+PagC2t5pWr0YUEI3V1Jdb4RiAK5ci
De+3d9SVmwMBLcpOU1ZtEkCd/5K2UH3MpILsFJSqI1EqRdIyzDlbrllZJ4DVgMS0WN7cHnX+yXFM
ADbEzUmu+xdwcj5qnoeNRbV0OBatIu66XC/vo7Dh7hRd+8eKHVQPvj4gCDt6bNxRBEKzK2EsUUGW
mCl9Nc1+6CO/vstxDO9hubTNN6V3wi9G9tMMyeSn/smUB87tjdM69lNMqNSjhnxntg9AUfxRG0Oq
1lU8LnX2pkX6fOFNg9HXI/qjAA1eYPrcn7YTrnfYfaF1fPTGOMHuTrPT6iDhlx6stSJLxoVb6Nrq
AYCnFcdjw0acfUwE5AmpbGU8BkllQ6uO8jT5pvel9o/VOPYaeZC+Xt9ev+mPnM+Qt5aiD3JjPO2z
IYs2UJw+q8cj6K8RZ2LaGqVsZA8dWI9glY+k8LLSpT8o24x41E/8tNs/YH5Opk+MYRLl5ylwIr44
/8SFIRC+FpFyVKlLpa7aqNohNWjGSb6jf7RSE31vdSd5vT3q/A78f6OSl6KHRH10fjr9sTFasGnK
US4KJXPRpnBUiGiGvvB5r6zohHGdslDimYta3oDxpR2KUD5ig6hXO6Ouynbd9PoY7sJIld9aFSzd
9vbcro45VWGn4yGjmHj+RXGat33ZydVjquZOA+w6og3vdjEGyfeNR4XPpSyXSz9uj3rBUuKT8j1B
HACW4pvOEVra2HZUvjrtGFVj/j2Q9XQte6LJVgVROP812OidHh2UFs3QTdl340OiluZC9HjlwNIc
/1vuB44PlPl87pFWKU1cNDp1YSspIUOZ3p0MP99yjcRcgu/Mg4ZpxsjJT9SYyTJnXuQf9R4fCBxb
jrE3jA76OFKxFr36UDtxqWx6fKEit9Ks/BtE3KUi45UNzAXBiQHeYXHtzgocoUgdQaNaP7aD1qRr
zegRfnEwlr67vaxXNhNvN6Qc6hqs7TwazxK1IHvRdMBCRunc4wUDsLAKPP3UDWP0g/5YsaThcfWz
QqsgICJDd+ZKMWUs0QsPPabWdf6wq3wBl6JGXUJ3PWjf3+rRSVAd6nXvlGCNtJAqX7kQJ2w/kCQq
cbQXZjvI78eMrkPP+wK75JcAtoWeW5aq8TYMwu6+l7BjvcM9sjsYcD4qNzJgYn79FTdpMkMzhN+K
Dtq0+J+encDrRdsYsXJMZD+KH3BJEKR3Siic57QpVeUbBoz9UqpzdeLU6uB7oZ0CifN80NAXhSVA
JhxFGajxk+T1KUJgdiRvtKRFqBlcIF6KYZzlxtrgHy5caAjK6evbjcbH//8R6vmPkNSwC0ZFqMdC
VupnACvpj5TyyMbMjGpF0qctbO8rrw+3BPELbVD6y/OudmEFI3RyRz2qEkgMXuWkXdP9VN8AWjrR
BlPZ4XfaO6a38C5cG5fnhOiYmj1CjLPjWw9JbSttrB2DvKx+BQbyBI9BCt93G8IdBvU4RPZP7EWV
w9e/L4/8ZCkH8o8IcfZ9uwo7EaFrR0rMFWaemrP1GgV6t2qO4QZ1/HF3e8BrEwXTOREj8MAGOnA+
YEsHAiRIpR/tXKm+xU7XPuZWHtkwyWM73UpZFvgrn7JV+fW4Aiga9ioMPtXVp4vt0xlCMMLOrDLX
jhKOjNvQQyK36+Ly0ZG7AiZ46OUlCm0q5g7/YcLIwgAcoPzFGT4fN9X7VkEKXDuauVY99ZieHtq0
pd+jQkjBwK0MeijvEeJcCxO+9vQBg5kySG4vAKXnAytFkIddKANO0YB0wkdV7Xon93qFCA1WTN1/
mScwE+o09PJp6J8PZ9QJ7PuAhTVhJx9jdC+/j8Nge26GAg9ntQy0TR5MYNrb3/fqNLmYKRHT2SYr
Px93VOMgB6fJ62AHirpWhpH+Uxg6WbfuE8o4C8/Btf0LwY8wipcc/OZ0a37aRkmmD71RpvpRDhEE
kWznybJb/M4KrdqiZzU+55o0/Pj6FMliKTyBdScsn42p+FLpNThmHx08v941qRhlBH+CZEshrkoX
1vHa9yRRBQVCxoha3ex7WjKsYtFabJtCsv5IQa4mq7FrQYrqg1z3C7Hp9NNn6caU3wANo/QA/m92
OpBoChvFrMxjphjegyoafC3zPn8syvIkiSjZKdyK9r0CLwErHk8sDH9lNbmJgNPzwlEGn5vrgh+q
LQnXxSPqGL25k1pvcnaX9O5YZv1Y7k2plOO1jslasjDylYmzZxHLAogHjWjeJPKwOjDbxGZkA/oX
dtXa2ovUsHbxJfiXIAP2vA/jFcHdPs8zt89DXV5Y6auTR29VJm4lUJ/bF0aiinJElaxjbsrRrk0V
DDylnt5G4BgjDrlcFVvaqMnCCZou2tmS06kCjAzbhgT5omdr0+irhW0di06Tw01haKgzKoXzr4SH
q+oKs9P+w7ee0FvTxT8B/KcP8enMDtoos8yhdWykzm+aVdJHwYdoonQyxm48aavh9oGfkD7mlttA
s3or+X++6tbIV4bKwKM3ZWJo4cy2eq+qgzyUkXWMSuzXx7ozXanokZcxIpRuEoqNCw/AtfX9PKB6
Pm0jRzEoGTzzKDdYa2xqMCOHsEcFf++BNoEPDIbMVSJfKjZfvq8mGjJxKpHzhP48H7hUYQglWcEK
ZwHKNaghKw90m9D50/26ebw9mH5lOwHDwVya1H1i/Z4Ppql90iCjZxz9uNRRYaVUq7uZjVzs7XGu
3IsWCRbAMYT1gI/Mli8jx4iIW0juLLUYc1doWfsS9CJuN2GvDeXxvwxHn4Ergkr0fLfoclJ5iCsZ
x3wImuY+xOmuWnnCpPEZFZm90K66kmJNpRbIEDxrAKhmH9HCQFfmqjeOJgJJMs8nqCYVUYDXLE2t
d8NpEIqCtH2I1K5fuIWuDv3XX5dqyCSqdr5+ZpZQH+hM/djz5oJk1+TqTsf4PbpTARyVSO23qOS1
wRD+lvjfS/Tta8sKzH1yPeMduhCIDJ2yreK6to5akMQuGmPRT7kt9NVQWOUC3vvyPE5S8v9H2pn2
Vo1s/f4TWfI8vPWeEkKAAE3c/caiG/A8l8dPf3/FvbpPtmNtKzzo6LR0OOq1q1zDqrX+A7c4EBKp
nrdaQXo+ddjXavpzqEbteMCzpP4RW5M9nzGOs/oTOr/4SqtNSTf29mJ6feRicsf4uGQpkFIHuZ5j
F7FYMfKQeC5RgTw2WhgVR8hzpv6lQ3D1DtmmePh1O+TreSWk1LsE14lq3bp0qRmQ5EZrAKPbFP37
SDFxYW94wx5UJYn3usuvzwAQ2KpsYpDZ015YJUiqt6CEmSf2M+qeyX+aM2sIxuVe07/56iIO2i/w
4fiIJLrX8zjpQrMjlziWu7TlGemMZDmms6NYF9uonGOGgrm7c3ltrBopsEMvExAXbQO5f15cXm7v
2J2Vtd4zHVejOXdNRVMqbVJbInW68KF2B/dnhzDKXqnydYbCK5hyC89hZHZYO9eBmcSZni6Y0bCq
LO8wqUN0Rog6Sc6ISxnf0VNejvOowXTEk7dHCm7qs70axMbCffkb1q2pRu9ys4yiJCgtNfuI0UiS
nrK6qKqj2/fVwSTZD998FMrHP9h2WXiXHMTrYbujK3rEmKOAK2eJH4zYHIxDk3gZwpzuUD4gl4zr
YDoX4luYin7n2H99GsropiQiyhrbGoKdzLyc4TpGAdbO2teZQkB4IJ2wv7bCBHMzleknUtTqSxLB
6H/zjmW3kiFR/OcptW5tG01n57lpK88T1ZgHU2nmd0XmKF8EeKDL7VBbnxURBrCQJLIsrtVJmGdd
vpRTFgWVNrb+WI3RJy8N52O/5F/0ybO+3g63sYUQwsZTlPcMSklrCVFwMGoxzJnynJcxXhHIEE/z
qWDyk5PZaemE4PQMFi1yJnunl7txMIFCoZFCR0Mq5K5SsK6PZgVbgzigzj7b52wYI+eCvqD1BxNK
8deVDGGUddZUosGo0woxpiRA16W4cMkgaKdB1cpx9kPxF5uJ+HR7Trc+IVcKvTC6q1i2rrZJWwyJ
l05GEghIi+M5ASBQXjzEZeI7WAROe19UdvN0O+bWd6Q3RAJPP5dni/xNL47CIgsRFEZLK9CF4bwf
ETXHDzDEKbdCY9HurfbUmYW9M7VyINfPFdAenLwIakju5LpupCzQS3TUD4IYFuyEgEZV3esJTs9d
C2Xx9gA3YyElw2MfgB119usBptTnEK/XQM3nY/NJzdT6EI5F5+HBOqrlzsC21iZSiHw9OB+g5o3r
YKWjRbgpxUmQ6aL4rmqo5F1EnjTl8e2DAiVCjs7swT5YXWBdvLSdkRXec544wzmrKic8YO4SGffW
vHTO17dHY2nQKpDtCSrm16MycMpNNEX1KAeNqnNCACgufVOoZXLqUiP+cTva1hzymKXBztAAhMi/
f7Eip7B24pxM49mivf+h0UsgQICi2ux0O87WtcBF/BtwxbG5TpIlfcvN+jx8puuBO4oXOckjjRL3
cdGAsRY+yisDSKi8Tb5HvPDe6rTGoQKnwuLZStUWWuhqUlV1QBB3aZTnbPHcwleMbjgheoDOazdA
TJ+85swUJxd14Gg/FWVX/nV7/Fs7H3YAECjQoFQ/VrmIFsVZjV6v8oz/a/gYwmt7zHizvC+tJaf5
YNMVagtjZzdudDCBlAOTRFsPqgdeVNdfV5pCqFWYeM9aNLfZIwZMod85emxccqo2uh+W6Gy5fjos
uv5Av6z4EFphh3GBunQ/b0/Ab0O39TEkHUB5P/AcpAx4/Vsiyq5D7VXhc5HnHEMt030Hab4OD0OO
Pak6eOhfaJk45tZsXRQwwcWBZ6l2CumazQeM07NjY5V7vJutawApbHYbojtgs1aHCH4F1kIPMIRS
VeEVjcJIM96j+ZlA8Z6j/k7Jdef+9lRshmSLm1hHyOfx6qsUmtJHemU6z5NYTCRbjUY88vNQwsSz
2iA1iwvr2+2Qvzkoq9kHtvMbegd8lbfU9ezXTZKXWInYz/ZSu9pzrHrdfGZlKNqZInPb+XAsdMOv
UqVoD3E8RO+d3FD/zhYMjUJPTcQlq+LyHg+CqQwMpR+t4+1fuHFA8LMksY03vNyu1z8wcSovNKwo
pI9TI0TszUXvHWbe0c9i0JV09Gukak+WkbvWJ6vucOa8HX/jo3A1UsBFvIFNs06xpmXO3E7BOmme
OiQzEq8/YhpdHkzEaoGvYSCzszk3XieAqSRdCEsJHD9XC8/pNKHqkxo+9+AGi3/Nsh4CvRrDu2Zu
VO8xhTxUfIZ7ZtmfNKoW3qFZor2bbeNUouPIc5N2P1nsGjSC3pEzII+uPIOoCONjU3oqOXoDevvH
KN3pDllp4xRnzVG7q1gia2jrFYnIFcUojkSpBHv9wTUdtVMM6qIgnYbh5PZReqjV0DpjTK54d46V
Ob8aKEkfOrNsL2op4vS02K1yuv3ZN2fgxa9YLbuh68Zu6ODBoQHbjXe5AdwBFxljaZ/sJJl+jouZ
kqSlLa4ytyPL8b0aP0A61L7owr6qMeZhAbsiM5RnfZb6EfVsGk9dTTXTp1afXW4H29pdnLksb4Tj
pCTN9WRbiaU2bTTGwQCJXf2s6qWu+JMG6fg4mFn0YHbCzX4iozBeyrrs9J3wW5uLDh5dcIkb1NfK
X86C2mrVNlEQtlDivLpIPy5l2fydeWX7BXpXae/s5q3N5dAWAG8svQjXzwk6WF40Vk4EanJ0x+NC
BnRqTJEaR6G4inlZTMWZjkPqzim6mlhcHMoSffAdDP/WJwZdzktUittSnrye9aWpe61a6ihw0GG4
Gw0vPBpzZx0bu9xD7myHouMF+gtJhvVOVvBFN5jmKMCQJPuGAhnvJR0zK18Tg7PHBd4KBi0AvKJH
LEjP1+MyNM5IW0Czhs05PSq8nHJUUJoajQ8tsfacFTejcSBzGLFw+XMdTWjeuHRuEz7HTaspRzsz
4vk8Kl20nDrWtHO+vVW21irkcSQt5OkMSv46nN7hPVPJt7bV0OUYHT07ZnXtfprjEfu+cH57+5d8
iLK8hH9St15XLRK1iXBXq5Vns7dDv/YcSqj5EJVfPXTs9uDEG/vCxTsPIXOASBCmV8ed2dLCUaDL
PTtdER8Y5/IOQn513y/1XTcP3tfSSJyzkSkjBuoVghM7+3LjW0qcNu70qCTxj9W3rOEghvQBokBo
c3rX9bN4wGRO8xuzCff4V6+g02QRBEMWCqYe4Ks138BqDUcUole4Yau2/OBEivMjrss2OfL/b07F
mLbJYclULJX7ZVGrQ+PiqobeY+Ng1NHVbyYtyR9Ep5KmKTQIk3z8emmFKOpOCN+wtGptvOStYyAf
jAS5X0+if6cxB3uguq3vzbcmv5Vac6/mG89spcUTtQhMffgVOcVSHEPZ1Dx0nH13zqIkH0MnzE9h
aLh3rbEXfutzy+KrlKn6LbRxPeBIL0wtT0KA+VZq/JO7I5CKeDG/lxz8P25v281QQPMpO0jN0DWK
wnaivjO8Ng36JFbCAy8+GJk068ban9S82SmLbdynADUQuED6Rr4bVo8ZJKbTCbtuGNFLb2BSVVuF
+slG2Hb8q10Sxzss3jAU/4Wa1l1aC9zvTiFp45BC6ox3FO0myhJrdlYN6AkdVDcNsOiYIz+m3f3L
BJv71TE6azgX9hTvdb03JxjiJOZJdNxf4TOpg4I9zpQ0MEt7ng72ZDk5GduQLx/DdNJ29JS2oiGS
Rn0VT10SxFV2HAow4ngXZ/BHprAopT/M4nwsCrfQ/03G0dypmW+Hk0UkB8cFCsjXCzXvizqm2pIG
lQlpxR85Jcuj6KrlrnGq+O0tOyki/T/RVqdwqHthpUVJGhiiyJanuVna8CHBH/yHK+L59PaN8Zs5
QfmB2VwPzUqTxRwUGOaI+ofi85TmqXtYeijKT7rwQmsnrd3aGRRTecTJMwfD7+uZLERTKXM7JwEY
26HwLVwVfL20tcovjMhOL9HoepXh68XQ/aBFPIo/2BlQQlkyUjCU1811/Bo1sSqqHZSTutb53jmz
c9HSMTtVSmc8JSVN4p0Bby0d0DeytEpRF02f64DCtPuE8moWjFqrLkcvUwrb13lCj3iqN85bqYvy
DpE22wb1GcrI6ztkwM9S1KATAjvGqNXvWk368alOcRDu2O6Az+Vkrd4oQKigHfFC4VhdN3znUHSl
yNM88PrRbR4wi16Mh3Hs9rRBN44zDwwR3SqJLgGBfj2HOEtGQ9sYRRAWk52ftcS00slPxnY+W42y
LO8qJzf3SpKbQWkPUvxHeQqo/3XQ0YidZpB0xH4KS4pgkxnjV9dPY3cUVWbYZ40W6R7hcGO1wOel
9gNeDN2t9cMkopxt6Y2aBYrVxvBTMDntQYo2+GQnRysuUTa8vf03R8ldJRlrZLNr3vKst1O0dFUW
WM08/u2V090c6UZ9qButECdQXGLvsSdzuPWiAV5CNYUvKlWJr+dVExGa9Xg9BUtRlZ/NhdP2MCWL
3R+shlP20cO2FYtOtXeKt9/K9JjpywHZ4Wpcq4Yvk40uXFjnATWkojlbtZhPToZ0+CPWb1lziCcd
WVA/qkPVPbRKMbjfbk/21tfVTIq8En0NUkv+/YtqOqXDQc0juwj0Iqt+uIOnPNqDYYcHaa50eXss
hHR5MMgMBOzAdSxPoXmbhC0My6ix3idaWf7F0ygM/VQV32+H2joGoEvI9gdNZdLJ61CKKUhFgD8F
ZRhhflXMqAyeOofU6nacremDkU3fmuQYU4vVUVq1tj6awimDKHatf/sez0m768tjlZYwov8gFk4X
FOBk3W8tpVXkwkaewSsCt7PyuxTk3Cf4/Y7js8L2oJKb4+L0pHsr69/r93LUU3ntSzMPmgwOxH2W
jd1FlBwRF62Ny6+3B7a1/UgvJA2WMvsrSx1stmJooHBUsyG1wX8ij+WqUf4xG0sTcOA0/WxNY7q/
HXRzhJTR8SYg36fEf71CWidbqj5n4beIZr/PRd7/mK12mI+WUKw92OfWkcbLHKUA3ml4wa+u+GIy
IeKqrPw0L3Pn0pZGgS+b1g6YiyJPjghEqfZ7WuRbI+SRrpO3kd5w816P0KPzjgwkPFxXbavERxUV
JzBjdh/qyLF2zrHNWCQTQEvRJmTDXcei/Gfr4RIWgWeNY3mwXcCPlTVCLsBa/q1KGiQUcE+hXjE0
idVbBUtMJ3FtLEoDo++s4mwMTV7QgmjbE+JEsfuON/GeYM/WB3wZcrVaXJASNcScMig6xe7fJ7kx
/ANvoW0wilX7z2PTv51FzCBZKiqHsktVYJWVpo0YujEXVYBJZ3ToYm/6ECqJlvoDqh73WCWWX25v
iM0h8lDiEOPBjzrr9Se0lm6pUcOrgtiJiws+TLj3otl3wDiwe+B6WnaOs714q684YsGXm1FZBSP8
U8EI+YiUHs2f5N4lJp+1u1Pb3LoTKNtTbQROBqd4dVbPHcsl6toqcNSiLY6tPen1oavc5nB7Irf2
AhmChJ6Al+Cf1xNZT73Xg6pmItu++TvX0PbuoqJ6ErP3ZhwuAs/ygAZDJJnYq0iLAJyn4YAXwA5L
9VMuyvh7g1TlXgq49amoUpAe4QjJPbda/WVUIrzJ+RGkThs9FVUTfkmXrr/Thulz2bTGzmGyF271
oUZLacDmpVXQupKHNeDj4lel1EKekBCoj7bT/cGTEzys9Aln9fPtVqkJebO39LpZonyEHNnRSR3j
bIdF23zBCA1nudsrZGsl/hZIoIkEqmbNPIuVssFJaKyAKFnOp1Tpk9bPmtraueI2Hrak5tJ5B44q
0Mn1PEof2m62yqAHCBVigxqr/SWv7eZS83J5LyywjIc2jCv1sVxw4rw9yK2v+DL66s5TnU6mKy6p
0WKoTxFONN25KLTK8zPHm9SjV4PDvx1ya17lhIKtAU2Icsn1zitbfIeLVCuDqS/S8aIr2ticy0F1
/igOLz84NDAL1o3ARhQU9HkqBIVWKvV/XqKN9SeP8o+yE2hzDmkj0P9GRpUlcz2g1Jnmakl6dkKT
FAousO07DGLBLpfOh7jC6PB0ewK348Eok7g2FG/k3794DbT1Eiq8AqvAnMKh8fMxrI5zhNRu24je
PsSW1+5shc01ilUX0Gy0FmjXXUcsG5zjm06pAkR323dutXSHEnzIr4W24IXd2j1BGsEhQefmuz3W
rawTs4v/H3m15VtRjsaYZ3WwdKl7UqZxvsuVDpOfrowvWFNUz14dKjvD3QyKyDBy+LK2vT5nqsiu
I4QlqiCkQT35kMxcvx5d/OpJZY4qx3h/QCZs70ra3BhQNSS+Fqz2WtywzsaaTnnEgePSO7kg0uq4
p6XD/vcP5vRFnNXX9BaVikRqk7SMzcluhuQ/SGSa66ON3YSnBKTKYxYJ8f521K0LF3AK9xNqlOTX
q6iJOfe1usj3w1Io2M9MfameG2OqjfeJmlrzzrG6Gc4AXCor9zxZVpuSV0PXT62XBaaV6cq/cBn6
7FHtrdpGQY5u8Z5Px9bHA1UHf1aCP1+JEwlz4u6NRRm4eUuhTtNyEsKm9ew9nvDW7qc/QDGLsWGF
KRfvi91vawgQIWGQB06Gp6yoUM+5q2z2w7l26y46tZbR393+dJsh5csPlSmpv7S6ohZ9NtTZE0UA
MaOIP3pWbRS/hkoT3btIACc8oIhrtDv5xRawS3adwWJ4kIteEUrpoTeOmiDUmrZLZH3vllivzmRT
hfZTM4dqwQMzz/ULAk22+jEfcw2jTK0VBi5bjTnGve9Uk9Ne2gZ76/czyd5ft2dla4XxLkUFS9LS
KYJff4hO2FHfdCErrI6WL9iaLYM/p/l8HxWe9+V2rK0Tib4QyE2+AvWS1Wrm9SvKxFDyoK+quT2q
cVyPX3RhpiGOtmly8LL0H9ddCnsn7taqlpYIcO8BGb4CWMSConCDmlkwtH3ufXM8UyjJQYNtO+1E
2lpjMgWCbWkDO1+XuMqpFUpaz0WALXMVHnERn39Bt1cfRBaW/1idNl9uT+nW0KgJw1oBA8CLanWz
ODkWzWJOWNRKIaanWCxtfmkrt9wzitpaJ3LzYKUGTPkVZoQbzFqyklepyHIDxW+tTfo7V5377tzF
M5bnt8e1OZGYYbFVQamgx3S9LIt6QBTEzqugFNN0SfAFfHAXyDl+IhLHOaTxNIV/MpWoQ8jmO6Ws
Nfy8zQCWqbpSBloKA+a0VCHdELPPq59/MDQ4HTKhY02ua2toB05lLnj82orAvRG3bzi4SWsm40EX
U2wf8cvcdTGX62BddpaTSQcGQfNX5fwiw6dyHg3SVQcQqaWmuHxiENkdncWds8NARw49xTC8K9Ks
/kRdtf739qi39j46bRRjeazyUl19ULD1nO50DAIVSZHED4Wq1ecsFdE/TVoDt1I7u0mPsHjtb7cD
b60kpP4YOG5PHHOrHZLOKdckj//ArRT1RLKum749CM8+0gzu/upAsC07ScLmWEm4YByiCg5W5nrx
qnVt4GujFIEonTE9Z55wvHcK1uLtdyVdYiCkrYBn4Bd5n+0luduxOQkklo0TYTXPTV5bowalPFgM
KgKRlRbOA7hUic5x8/LvyY07wx8MkHQ73bCtA4KmAj1/aXYDlnY1aHvu7FnpqLijMz2gBZF104Nr
c/B99pY5jfdK1FsAFmn4iso0WDbA66sPW3cIDrhZSt29HbVv1hTfm6NO1V3tp+h97LTZP206xO9S
pPe+6VkJZtfSiy9aP1tPt1fY6yn/rXb92wqW5+C6vKslU+UsgAYD5FIbVCIU58EVCCf5TZuGrY81
Fjjmzpu6T7fjvl7ZxP2tCsV1g9b2KqEZQF8kA3ZTgeEM9UXPzTA9sXEtcciTfpGfus7ub4fcwMzL
mLaUuueee5WQqnhHDpD5U17aInP8Ab/4O52i6PiXlP1ufVpLtvNuSrwuP89h9oNnQudFuKlMtbaT
Wr0+0vgpPADQd6Bp8Io56TgQ3i1csIO04WWzJOX0sx6TJXlXNGCVT+FkT+KiIFrCC0Ep3IMlMtO5
7MyHTFmuz1V+BKbDSN1QJabufr3qE0oDJdqoSeCkZLC60lbiv9LoEWDMOvvkJEn+CMcS0BqLeA4S
e+R/RHM0PfJK6ZZo59Z8nQ0gXAiZVNKAOXbWB0+tL6JFHx8N78m1G55CtVacqeUBEL897s1A4NR+
t00pC672XjWr4JagbQRNrIgcil+WjOccCbY9XM1OoPW10eqtbTVpQyDDa+4SihTpyamspN75kFt7
CdQO4AHqmzxJ5N+/eI+4rapmmTslQZdhl4JiHtXyi7koznhubCsvP2S52uxxf+XiWC8eriRKt1L2
Fw7KddCGVq1SRqhmR9VYxQ9Lakz/eloefZiqcsovoCpipMrHZbiUc2NnO99w4wCVLRuq04j6oNex
1rrRE6vXjAbHAzH01TfHiMf3Qywi6zxFvGP8vIsN80NUpfZySqnWmr42DaNd+m7oaj9xeBdvtWCg
QKKig4OSB51H/rO6QoSJOE2I6WmQjlb5LVeXll4LzKSTXbCP3r6CdbgM8Ncl1GidqceAyTttSbNA
jCKcHpHC0sv7pW0nb6/4s7WEoafKKj0c1ddAy2QIMxF3jCoy7flYg5wVv3Kh1Htdldc3MMKlgKn5
pNKPcW1XluZ61zhKBrhHzz+oU1z9rQziv3mZnT85Z6DV0sKXG+GVL0ceKvTfYPsH/Iwxxz/G6xGU
oS/Q7SDPts545OGkxqMUIl8bBxY2OPjSYVsmcezMn71qzJPvrY6zug81r04+ZG48hL4+qk1/GRQR
fUR3JbQPt9fK1gX/8lfo1/tUNQZVBzKRBkJ06t3g5u58KUicj2JszXdWbukPICv6PRvRrbDycPgt
a4bAr1xYL86klCau1ddxGjjxWGbHKIrM+xLi7FdwVnCS0DQNFQxcu0U53x7v1kIyUcaW1ZnfCvfX
gZN+RCuk0dMgAR//AJiS/EV3xtk+WBOZwZ9Eo47+uwQBHHeVsXrxbFvpOKXBAPft1MyT98VL6pkS
3pTsPM+3lhOnO5gtic+nv3Q9sGooG9OqMZ2Y7DgE4K3jWeXrJMPpIeoiSz90jgEIt85wJfejtncO
qhab7ue3T68lsXBSelGaWl3/ilbr+2UwyzhwQyuiKz8lWv1UFcno+MZQQX2+HW7rakM5jd41ohY8
R1aD1uGnC1yrMICh0PNzsNRvY4+PSJoI+y8w3elOuK3F8zLcatVGjTlrCNBCcraNrD1NDYDfp3pZ
gFfwuE32brGtTfK7pCRR4zLnuZ7MohOu3mpVFNi9WeXvCx0LnYyimSqSS5t6yj9O2IzWKVZae09d
bHOklCgAdHB/vCqdcQ3OE7Qo4PqWPX4eMJ2CmafU+dEtVfcPcn1syQE0037lzlp9RDGj7W20xIob
bTy4kWY9NHWv+sD042PsTM6bG9iSboEkD085C33BVYKHnstc2pkSBYtpltMxLuzIOypLH+0c8Ftz
SPJOOZ3CBPfJqiTojAK8PaLPQSea5GPatoUsuigZdg9CRxx6Z1hbe4HSi5SaRQCPiuf1avGKoQj7
hnR9ov80+9NiWt+VuTJOLga035YJDdjD7d23OcDfgEb8vpF6Wm0HI6MYitWv9FCIhnM+xF59ULJK
/KIkE+6pe28Go7Esu2pcmGsiWx3GUeUA8Q9i3WiLkz2r1ezriZILv0L1eyeB3JxMIFQQ8eljv0Jr
2h3qJW3ixMFIi+Ixcbv6UQOxeQSFk1qHRE3IFW9P5lZEyo8gmzhhdF69159Pg50zpz3vG6dqyo94
zP6ysBJ+Kht8DTREDI//q3Drm6m1baVHmA8jFKsaj+Uy8Yyzo+zE+zj5tVBN+Pkn8SQXzgKi/apB
2U+asigGFkxx5tg/AMI9WrOtJYeyt2cMg6zhD45qaUImwbYSubU6VBobtz+NxkIw2KU2H2o0Yb6i
lhV6FzL9PendrccOW8AiYaS3RG3m+tuhTd6NIxWLINca9aRT87urgdk/2LGKX4JrdNU9aoWevzS6
8v3t80rxEyIx8srkratlU41erraDkgWzMP7OlUlNfRuz7gdTm/RHEan58+14W3cStU4mlhOGWusq
XpYVnVUqE/QMx25+UloV5bGosvI0IBJ7Rzrr3Xlhqy+n22G3dj8lL/6A2IQRuPqcnVPAbHN6gJT9
pN9PI4WoQ2tDYirTWnm7jijVH54ZkqmPCuFaBFA4VdJFapyDUhu6AAY0O8Ryhv7UOma/JyO6OTKw
qLwEAM0AIb5eO7malCLFFT3IIqgSnfCKJ1fJaRh1VvwnCcVvyB9yFKD71wzHYoqKZWi1LJiUvlnu
HDdbvtt1XH5K4Nj7Ys6cxdeHSN9jPG+dbSSErvSw5fxe10+xWHOwuYCaIdKm/dusXPcDiexyWRJj
1O8KCuvOznrZXKYvIq5qV4ub4PHs2rwXEdyAwVl6B09poieAAubBkOItvl3M8eX2Kt06Bzw0i6Vu
Mbtj7RtQUEB0+3mGNUEF7ym3UvuLYZSKcgIFnOiHZfYQvs1t9WK0KTZHt4NvTrKkvtDBAtpprl5y
TmNlXQZCLki7dn5f5UbpPrluHb4PlS4s7+uWFGvv/b85zUj+cP0zJAjm14tXw7cktoWaB2XJyxHh
Jq/9UcYi+XtYMs+fY2084wmcVTt35cY8g8Niyzjgk7D+WSUeqCpSCm6SLLCb6XMRKvVxcLMG4ahh
0IoTqgLxc6ZVuEPMXZ57O1mP/JevKlsEly1JCKZUt1aH/azPY5KWXYYnahPfNzy0xLtKcfK9nv7G
3IJwloQ7sjpJ+LueW7vFqZEwDFKxixO24eFpBJDVoP09iG+jB0SjzKzx79uraOM4IuGBaSQPeEhj
qy/q9lMJKQY+HIt8qvw4F+H8qCRSmcOsRB2/vVRFOKrLUk8NCLn8OS/qAFOVWfgt15wMLRoXnpZa
zzGgsD3e3cbewNSCao7cH6+5YYO2dNNQNDmCgBMFa61KW+csptl3UkS5/KiJ9fB8eyK3Ph+FVGlL
BVSIpXI9MiVScJlI4Psko6knnwEnoRenEGk+RWNtVv+4TaQO6OjiWLjz8NhaocDH2SAUzOidrA4/
wLmA8gfItyi3uZLfFNfNMUui4e4PhvgizmqFukO2uND+c5o0UXOYRBN9geDQnPp6ye6KONGOCHMl
/94Oujk4kyUqaT6SxHE9r+CZl3E2DNA1XiWGj1nW6MOTHafd8U/iUBrjCUBytTbxdL3WgbPt5oAg
Z0M9jp26RJ8r8K3ezkLZHBCtRXAOoKFegRPh69qi6csCI63cumSlNUUnZGudPQOozQVJPRjjE8mK
X/c18twK8fnDxcvOneivovJi7UTR1csRUu4c/R1JV6edbIcC9c5xvbX7pE7b/4u8bnRwhg3oHBAZ
kIz6UXMgwvscPZrqz2Xh/tuJdNk5o7fGqoPURQ4DVPcrZV5FRdaGMxqiSI/pXqgm8aPAG/RJjefo
VORVcrR7Zch2om6dnZQVEZ8nx8G4erXlk8Zc6rEryyDMUhqDGWC6f3FWqXnSuel/t5fn1py+jLXa
49nUVCRxCV8zMcQ3TxFN7SOwat1NauQ8DUXXfP7fBVxtdlRV6FZikxgU4OcYnGIn5cka3PqL1unm
3005hn/wJJaYDgkBIjd+5YAUwwzR64QtSGncvGS9ZYlHN/WA7S2IQRXHxUntPX7/1m6EJmJy7Uo2
wHqXhF6egeXgoVEnS9cA68Z5+UTerOxM5+YK/Z846z1hlWkDFoe0X1ni7/h6zAdoqfCU3cxyv5ZZ
NSb3YRI6ewnb5hJ9EXZ1egq1LeLB6fJgoPquHSy3CD0/bKoqu2DVYyY7Z9tWOK6/31AR+BVr8btY
pMO8JEC4agA450zM1j2ZYfRuGIs9M72tCQWcRnuIsj5mq/LDvsgkuKbqKItV0l/dnP7LYrN7Vxo6
RPTcjS6229wNuAfufMStTcjxAheGP1Jy6DqmXeDjacVcgKCPMudgYWR1X4JCfxj7PCrPAlLHTllj
C6QAwttGUoiqLOY3+nXIObMrYSuASycUA747+XRph+FeGSrngE1KcYjmGh8Iz5sn4beKW4uzNZb9
HkB587tiTQa3ivQUkY/rX7F4orUKAxUKBWvEylfNvH+IwAO5B14c9Z5G9uanhbqF8QBoer7tdTQr
VRw9mmkWhbYh7peiry1/shf9s10s6gH9IfcZ5Uhz54TdOgmkcrXM32AFqasT1syg1c9I0pEJx9C3
xDzgy5ho8XS8fbBuzSWJDBmwC8kWSu/16HJ85ZrIgDVtKjqiOAhz9ucpWxrN94om3AGWbAcDUyJ7
0DIdvg42VGNfxt6MWzcKhN+VMFfeqaDp/wIx3Z9uj2trc8DmBcTCQwIdmlUoYcx2ScmPr4bueYou
Cv81xc38qRszcI+eNTQ7X2xrnaBMZUIFouYHXOR6cE1RqYVTxvD6RWugiF9N478gt/A979FwEEeF
Fnh7ERBl9zLhrWllO0iBT57ekA2vI7sdFlCKTWElAfUnDnNSa6eFCuB4ROPE2Um7fwvBrl+gtKep
ikgzklcvUG7EsJwzkQdW0rWH2jTjr5TnxblyGuOipCWOSbgtmAdKq+MXs+/t4ZDEtvupa5By8Bb+
1Qd3hvzpZ2G0fEP9zL6//em34Be4fkrMA5xZoAirHTt3bpX3Ib9wXtzx/Rjazl2htMvPDOGlX1qm
ZR8VUPBPA6rLtR/3mugPNe8+/Rx7485v2drGPJ//L4Mdyvzq04hxVDW8SNMgr7qi8qtYjZJDNapd
/Ad33ctAq9WHB+bUZTV6C6JQu3+Wesnrow6QTbvvqw4Nw9tTLE+f9RpwWLqg/bnyXoGzVLjrInWR
ycmhh1SHRe8UBdoEUJxDPyFaJkuYj82UJh9UBFAObw+OG7C88uTzdg1mAbfHYe1F7rNT6Ivtd6lq
1J9EFZrKlzrV5/TShL2VPrZdmYmvsZPbeyrsG/uN9J71L+WmQd6uzua+HuO243c9W7qIsqOXY6Ry
ZwqQNXWFyO3bh8vxD3yHm46yyPo9nQ+Zo1FC855Vo2+/NJNWCVx/Gm85W5h/Jken7Fz1WEZj+15p
83jXI2LjXJNMEnqkKlQLWorXp4s+oemfNSZivgKQ19GJgCuUhzxsvKdZ80o/NJM4+myV+wLYW0cN
mAIk/XF8okSzbi+EqSaaFDmGZ3ugF3AYegA62Nku3qe6qDv73HoI1n1elM7jqPNGZJaRAXgyVMz5
Tkrote3REMM4vY9MagKHpZ5743GeShBDt1fk9g+ly0rhk8Yu7KXrOTJailltoofP3qTbFY60ZYph
hzXMn0qT63tQ5iLztYGa+MEV09Lfh/jKjhc8IabRz+vBCi9Rw3UV+aaXORdWg3vRcvUPEAS8LiQU
j+sXP5PVwdhGjRjDWnWfgW0OZ9MLIcFjVvGfEY794t+ek61lQyrMF/l9Bq9ra1muKJFaFOGzgXVh
c7TMxcItsBm1B2Uooyb1m26MzQNSlV6yA5iWw1idTnJ30hDjRuQhvBrmEimTRMF5OLENuX3sRZi/
g//Di98s1bz92LVW9Ssn/fgHrFr+ecoVLd25JbdGj14Dcw0ShXbV6jjO1Qo4URN6z9GQWc9Zqcyg
HevK/KsPl/z/cHZey3EjTdO+IkTAm1NgLEkZUoakThAiRcF7oGGu/nvA94/4NZiJQXBjd3WwOuhp
g+6qrKxMTCKRwfs1+n2y1i18IewhKqYeN7thAgQspq4GeVenqoLeeR8jKIRAVJV7MRTLbBdMSbTP
gMfzlbnO191yud/p6TwFNpWHRag16UnUiNL3ce8d6uimFPjLxkmhoqNMOrtV7LCr3XbKYcprUyie
r5+zS5fxO1f9XXsHn6DFp+eouRIqgjawTFLHjelEKSKSql1p8UHobb3WZP7O6llMFwYHqwwTgAtx
qYHXC05PJUnogoJYNa5c2dZx8pNC+RnEg/wgqmL8Frfj5OVjVB0qe1Djgy3lpeRmleGzNHkhbyXb
l1fA7EthDxHPTDolRzt/lHUrbyVRouyL8F/0M6gn8SlhbXBjjVQz3ohGZJ+LCU2djZanjb6ZuPO/
pqFItX2Uzst1fWMuHEUeYpmeBRBo0JnFu+HTyWD2IwKjqU/JgKTQiPW3KY0mNweVoknN0immXh/z
wlEkC0fpclb85zJeHIaMoqrdRoHz2FWWdlPkKkYQJUqT9sYxq6Tc6n3mN3vAj8B3uz5K/Z/Xx78Q
7jFdcFSQb/jiSzlcJZWyEm1lC6/UJHseK5qPPfRNcay7Ps6ltaVqgbcGpT7Sw8X1ApNZrTSrnK0h
8Blz81GR76xQKP6+ccLmxukLIe6vD3nhRtO4U0BvGBfse/4O/0E4BkU4RWhLzqMTlM1tTNt1uG8j
NXFp+SxML6tjZEaKAJW2zfWBL871vXaCQCK3y7zn/wxsdMKsnb53HjHEoAWh9CvLVVVf38+qvT+E
EtQf1y5jpkDvXGdQ31DLPx1R0MQ+NlHuP6ZhTHtRpAbPo6ZQnAa0lTdlFw3K7vocL1xivFSk4HPd
i0djsZ91V+Rh6LfOY8JluqNpNr1N1Oh7Ug9rXamXTiiRJDcXnyS6gYttNFEEaIng7MeRvrhNZ5GJ
exIO5Op/2DXskfW5lYVAY3lLisAEZ88k+1GvGtxzW70K6YnXzAdNirJ0lxfSx6U7ufUg/EM7n4uy
yyfXHJQuKoC+H5tCr5zNyPVmQggrzeKmEnrUfhzLQO7AYRnBF2ck6vSQDGEYxRgZAP7EWbChXX4a
vQwxTxdAp17Tbrm0a7zoJvw6okwCitPBYgWXelXFUMPmMG4NijSZlxjptNbjdulb+3ecBb6HCNOA
Cs3kPOax1T9gBGcluwL/7tIFGXZ8z8bx5s+Hj/5cbbHfW/roEFlMTRnxBhsxL3mUVPW37ifO46RN
j/SMmvfXB7oEXjLSzFCmU5JQexEbZfkw1pFGNkH3TbLP2lr+NPVRYLmGVOf7XGrFNjWctMSIJrIf
jd6IN2pTpm/Xf8aFJYbQR/Q5q7oQpS4RAVK5LgkHzg0i0VstNpUffY/zMuNln5Uy71emfeFqIUkG
KAWpoRll2ctWhCXaI74jPWZBTAA+2cF94ofKfZWpzprN34VjOsedULBx+6StfnFxOkmFZq6q+4/S
lJut6zv+WO3kaEZMP7yIqH7YCkAbASc4xOn3oEZWa/Qxita63TSDpypd0rl1ZkjNwQCean6gvTqp
K2nFheCCK2P+3LFPIcBazM5yMj+o2wnztd7U8m9hHthbRR2EdTT6ZtI2yijU8FMZBlF6yIZq7eBc
iu8Yn/5pusJIrJbnd1Iqs64GH1n/2lLETuUgOW5fi8Dx7MR37hUjUI/AEjDB5byr3AQv2eehr1Ox
Dx3oud7H94CfQuEYAaS5x+B0D/ASSNTcgsgcSaMGFDBYW4qqKIubyWB7sTEp368P+K6YsIi8Z4sW
Akfgn9kL9HTEMLBKenxxVyhsqbKO4CLGU0YSVB2wUwwtzJ5N9FG+Wnag+RsMdGP9SaRCTDf2lGfy
Th4Ahw5B0YZO7dqTEn3uUExq3Z5qWL2jjauP0J7TA7/x6Hn0+8eBF/QTLeuS8sVuotZyeVnk5Add
a72OJH+pW9sSSgf9r7Hf1i/XZ3vptAFloWyBnDF8wMXyBgm4Xa+jIl+YRLAJ7fmVM3zJlDH/Pojc
us8UKzsOqWndCSwNt9cHv3RpkN7M+p5Esmc8ywpnktmmDpMUR2l++hHSVqqV542bQHBZGWu+dpe7
yp08dxuDcJG8nO4qNuaDWhmj/5jXGimiKgd+7flC7Uo3yPpPFrquBSmMrTRbEfRy73aEifHKYb4Q
3VLh5dbi9qJ9ZOmXqalNV4/tnNTpoS+gkqVa8M3PQ/mBizztN52Wtp/G1hiyvx9fad70uQDDAgAn
ns4ebXwZEZMWHyilLLZmYweBy83cb2XE1ffXx7r0AtLCChcJ4H5udli8gFVlOBW8AGCqIJw0Nyoz
/06WxqDwzD4evipF1CY7224h0KKEDCQU0fls7WpRD+VaKXG+LZfbPivbUXJC/O5MMDuPR0MJsVh6
jE07uusGXf+qlo65t0clw7Feyr8hEAedTjbjLxhTaT/N1MDFtZYmPr2WaDzCL8NZeVcuHQM2A8li
AN5Zyvd0Nzr0S+pO2P5jqWa2vTO1JpcPRdJHsivQjlRc2ZIKb6Q++h/OHwr3xtxpA+93Sd4ILKdS
SsRTHqPUDkPPaobuixzasAwC4Hts7mFbbellbeyVr+9COIJYMpkAusE0biwbG8IQCcd21JxHLTGm
jT0ZMm3+6cxsVo7aqPUr235xOFubsXP6e5js6QLLU2FiABty3J06+2EOAKBuGUuqN1jq1Nzw8kVi
pTPl0v3CBUrkTBEX4tYi4CqKqS+duGNPhVpXbuRjdyJLSZh8LinFJW5d6VjCargE/qh1ZJL0sLW/
Xf/wLl2nzFY2oBjierUUhy80ZWzqwXQeIyOfDoIgqd1mnfWni0NRbK6PdendmJ8LAgTwAfQeT1c4
SkDSzYHpGnk/HWwHbzt8XcTwJ5OhsSCZE0j3Ju6/bHYJy/M/XDE0PeMvNevw03y9yCBGqQhF0/Fy
9DXoTpjmzYMZmHq81Uc707dm0vPttKP/NGr2LggzAUWggNt5vL4KF1YcUhucD1RQZ/nkxYfc4O7Y
1lktPaLKb/xEI9Sq9kbf/hYSbdkrK35xLMAG5LcJsmk7P11xrBTCDltOOrqyOjomdtarrpWm5g6r
n/4/kNnnKsPcQYoUMUHw6WCdkIfOxiLsSVR2fD9T0NzRz9JPIi/7jSoVa3X0C1/PeyEVtsXclLxk
fKAZhh2hoJW90xKt8VokRKVdX7d1emcG49TRmjCaL3I20a6L7XN4O8hd2P2HFZ7BmBmzsKhdLCAg
uw+kBD9SeAPSXFqH/FZ87yF8PumNrK3cUO/1rMXDhIHX/x9scXRaYWjw9tAOCPXUeY3gJMt79Ci7
fT0ib02o3fkwd2W9N+4McvBvbSF0+MlDXMcxLrdJDvqMzM9vWyom1VP0blxTyLx04KjfzM8UpA0o
/6dnQEt0aP0hv3CU9WG6SZBL1veZ1uIUDwi+qn1x4c5GTd/hq6ahZkZ0TocrosqAaOcwHMp16i5V
aZ/eDZmFS3wK0Se8w4piJfi9vAl0v82BPmDjsqbgh2EQwEIJnnLVgVnlRrVhPpTJOKpu2kZ9cRCy
kJwjarzNXZ45Zuy2jpVYodvhdnSUiV2AtaoEMpIEwfuP3em9ssJzvrQLYDHzwwloB1B4uizYNXXZ
CEeOnjKzi70ELrdXZH55kOpu1FcCk4uDzfVfmJ0zE2mxB0GoWVlDx9GTYvv04tOZ3ra7KRVZu5+q
MP97/facb6zlJzAXEEBBKSLRSH06tUoYoxUOQfyUVXmIT2wDX/Ehs8dp9bmYn4OzkTjEUEkM5G2X
iTysdOQhsgy9g0qyIi8B6v6dm73ubNVpFnWG8dSi3gVpFrA5Ho6+Fpdb+KyF1xtGdShCTeyuz/3S
aTcgXfNyghaRbp/OPW3LDocTOX6yf8VRLW7oN6s+K34Y+a4e683afX4pJuethMT2v/HOXJ71JtDM
3IyedD1WxHGMxy7bdajQ1p5shrcVKIv/tdeSwDPNVrEOZEBOhH1XVaw1ZV46YybcU8BvmG7s/+nM
57eECCqNn9Q8q0ZX9sN4M+VC+0M36pr6zKVVBqrFAQF+NLHg4jxPbe9MmBDRvJsbsew2g5Xhw9lB
63NlUVm6R2gmr8QmFyIjAFQudg3QaL5aTuc3KC0ypqgBPM0W7Pknxx+Sdq/QOfmpwxYp2UVVH4z7
rsxGzaMPJV9tRLv0lvIBgz5SFcaSchGJllkEkVMnNpIa3CbcIRPlloZGXfdaDbt0ZBv52dsB0PGH
QROea0m5/h8ouAisMntwUEDQpTmdhPC9L/N1P2mFJH725fgg8tThnaKB++n6l3TpPAHBEG9iw8bV
tThPSLNHMAlpgg2rYYpvzEbWt5GeaLssLzr5cH2wS+gY5BjymLklHEB5sbj9UHa0XwEJOrVkbso6
U37XdFBpeyUreDVyTZ5uwjYNJWrTVuS8dEQv9qaLnZb/0zCJlTji0gnnfCNiRagGsLB4HiKty60C
gWA8jCTrJpiIkroK04NtiaZjs6EOk329vgTz+V3epcA1fE1Evgy9WAFjQHEv1ngzM78VwUb1VaHf
OGhBF9tSMlCblWyRbnQpiIKV+OzyyBQH/zfyUupU9hO5VmA6P0223WlbKruGeKiSxoHCPkjWp8zJ
IGo5BERrWtcXR56VLKE94iOxVAnT9aSUeFywT6aR6R7GoX+DxGSh/xb8lSvg/dg3SMhVbx9f6neO
5xyg4EW62FwF5iJAZBvCzlXanUBG3I24xg9h6oQ/RdkPradLcbLWh3xptkhMArAzKmH5ItOoEtvo
hgDItWgn7RuO6fa3Jp2qm0ruU22XZEnquwH612sZziXOA5cFr/x8ZUNzmj/1f2qwBQPz+kZYWspK
P97aGPIcFZkGZS+QW+thKqvMS+2otm6h2BpeY1kbqeIwILjbTePOkUv1Rwu1+j+IXMyVHErhnHts
FOYF++d3aVNJqFdz8JD3pJMuH83+lzqm7R+bZvvn63t+6YMGHsTOAx7n3OZ6OpY51BC+TT14CtJe
0b1CWAN2nTXdQ5ZQuk0al2vI6MXtRlN5Rg3oOzcX2w3oRd+SnCKBlwTFwzDZFOCicviLy5PQ3QlU
YSOji+f9h3nqILKzljDX9+JsD8BxbdyG4VM8RdMT9ZxO/to7lTY9+NCa6o3eKKsV90tPBdHtLDMz
o5PLFm191GstMASCaYnTPNcxkqUg9HbpWVpmdyux9GJZ6XRH1JGKIp7rQL2AUKcb2ZSSLE3gis9l
FP2Ne724lfUCfmBG8/qGTW1/whVTVy7nxen536BYwCBUjbIX0zwdVChjqstZZz6LoZcPuhzCnOin
aXgARNFdLDKCYWWai2jjfyNSlwbPhghPonI6IkLxGPwiBPGc181Ub/Oxnm5h5FgT1g2K/9n09Tbx
tNjAMLC0rMKTa21cgd4WEdf7T2CqdNhyM8/w2+lP6LSK7uyGSeOjnu7bVDQ3JBuFN1hVsEEWUHGz
SMs342CscdLey8b/PIbvQ0NWea8TAUUtNYc7baQp2w/s52jwkfuIc07EQ5jqxjSXstVuS4SX1J8b
xde80exsbStKrJa9mErS54KkJDziPiEdhOl301/ag9UucuXWzKNd01jK8DrofdvFcJlC5WHqesf2
yl627vosbtY868/PDoIz0PtnDyFgvWUvSFUXhBBFyjKWaufGRtfGbjjoaeN2TpJ8Vjo/X7kDzs8O
IyKxAYnSBjhdljrNQPcVHLSMZ9FLnYdreYtoQzvu2jDLbhwIhodGk8d9idL9Pm3r8GPcCjZv7pfm
aQUnmb+XRXYAZ7zV+9Q3nx0RdnvVLtpNgHcSeOEw7a7fdsu4cR4LrFTFW3YOGrnfT89oWOrT6A+l
+WxSKcWRmRf22DoKsntFZeotvf1d6rVyp3yi5Td3Di2f21aF/oSOY1QWwf767zm/nPg5PDKEjbOu
yvLc8mzpIh0V87ka6SwOTb/ahuWY7tDkU9zJiuQ9lpQfBJT+twYsuD0bm9EJNB/Af57RwZaSKCpb
89lXO2tvFnL/EiOaoXiNX+i/rk9wcdX/v7Fm+r6iktro853xz1gjXVRNHSfms1Ko8c+efNfNqcse
G6SVV/b2/PqZ9xaSABEgzWrLymLlkLtL7Pxziiy1SwkbWd1Arb0xKY6REUheMJFrq0YQrZzfywMT
J+lsJSXyxRxDrRaqLgzzWeobZzNEIj/AHoCnlzuUO7piK/r6t28o2cp9u4TNWFyq8QxKeEIxB1Dq
dHEN0UWGjur5L30wrPK7yEJHcTVEzX5ocienbmHEtrEbM63Xd1WmV9aGs5Uo0JfKPrvVQ6XlwPdo
2+4bocVbDU7MWjvDhQ9uLv9ARLH4wMmCF+9SVOByWmSD9iss21++nyY7Q8Shp2HWsEkCSOJ9Iume
3kylWwVD6jVD4Oxj6P4rScv5QYRMiHwoVAo6NhHCPF2rNpKbDrtc+5lwKrxRWjHQoiSk3yPWVWtm
d+dfNZwfYBXKnDrcjSViO2op6s1F5D8nCNTf+opWH/3QiD0fw+efk9ImICD12ld9/mwQxSGMMuu+
Ijm5JMPGU2ClkymiX7WqSQ9NnDjPHUyCxvVDvSND7oY/1z/tSwOSIcyFbERZQW9PV9TOij4MkJr9
JRpjfCT/bLZOrcp7KVFGuuLkl+vDLbsuOO1wI0BMaNEmCUPc63S8Mo2tsrMshO4jalnfiizBC05p
nUa+TUM5cqUyNrZSqv5phtC/rTXI7+5otcq+DG1/K8wmifd2H3UpXar0Cj+VeTOtLMmFjadIg5Qb
kI+Jp9XikI3OMGqR39jPfq2Xm8Ig8IqHNt0EuPm86llnu3UY88BcX5kLRxtIbW7onJ1T4ZmdLoyE
Rc9EAySjalN0RCBLvZucwXiSpbhZA5TO7zrO1nviD6hFcLL4nCV0htJQm+JfshXFXtUUYo/XYOrm
lRXMEmTdw6h0pRcgWr9yvZ/PktFkUjKqQvTJLpHakjJy03dh+muaCktDRyLJPQQQQtlNMn0NHL1w
2BgNQy2a+WbI317spAQjshv7JvlFY4OsenlbDXDLdaDSr1IM9X6rt4UxboIUr9ptmvS29RvrtuFL
qdeD7xqqL/+VSVWt27EU1bgFKbDj7wmyt2vy/WfLArwIGdSCpoZ+Bi/g6eZHNC7AJ2nDl2jk0fEK
GkI2sKlGf0vpoP1+/aSd7f4cqcwGnqjLQs82Fy/dlGQ1RDwnfMlUP7kTZpLu7Swz9ihCDJhcStqP
2ozutEas2f+c3TVznwOJOPEpOSpEqdNZhsh4w3w3lN8x78PvXE2nWyHK4Z5+7OF3bNIPf32il8eb
tYLJZUBCFhPFb0Ir9CFRf/tNlh/UFEKlwG1km3ddUrkBuPlKeenSgDS3U92jz52ncjFBy0/7KEIU
4fcol/bvSQzm1zwtso0MM32joXK78hy+O3KfZExcTxDr3rkDHPGlAdekyFhdGqr0amd1Z26KvmrJ
eNQwOta+E+W3Gmr74iVVRsuQjmFetsVD1Jht+y3XxirYRdokqho5tWFsVsIp4nF28+S3Ue2kvM5b
BiRxHtc0chDXLXj5q5GB4Job1WkQcC+btIksrx9y2/Dv7LZN9oFkp9MXvaaZ0eVvSe6k2Aidz2Wg
Zhu9tnNrMyhG1n9uy86O3NzS5eZQYyaSHwcpwMswBfiXb8iQFeMwNZEeHWqaK8Sul0UmPbV+N2ge
hFYt3dpdG75qxAohRKqW6LwXSpQ/JCmFutCTdClHUd8stbqq3Dy14x+2HUjjEyZg1rNmkBh/UvRI
fyY/idPXSRdBt42dPA29JhvTl7BtrcgtcwtidElPx94JKuqgvRjG8Gul1kAVbYm+cuoZMsmIv7ER
G+uPdNMb0YMVx90DlER/OEi5n33TA1StXAn0KtqM+BGGGykZyttRbdXvk9O0yq8xmyBFFggsxl+E
iIdb0wrGyJ1QfE1n0oaZ4ecyyPLRHjBb7d2psaR+05hafOeUg2/f6IGtYakVSDXUlrRO6HGLSqc9
2sYYVm9N5stkE5VSDxukE4qHOOkn3e2VKEnvYHxpMtvn+D8Mq4OB0yjFaLqGmeiPo92H0iYqMH3Y
A6ZLd36WDY6HonNRfzerMZT7badXJRKQJjacVghbKwjt3dDFytMkxegyJKGI+x3Oi8WwcypJ+6tH
/lRkrlnYTlds6FGKjDVPp7NrcWaC0M5BsEcvHtfU6e2kOIEcZaU8vs6GRPsw7btdpLfBbs6q3Rp9
DeBRmiLlqE9WUoCzkSFR0rEyN5IAufAMnI5cmDQJZ6PQ/5g9Brk7tWukYEMjg3LfOqL4USMFDkHA
atPC2bc09nZrsjln0AGBhzyb5vL0oAm6vEbGbIiMLMuDv+04mMG9Zrf2k9QrE4FYVn/pQ1xob6fK
r7dx2GU/eJ3GlYvsLORCsQ7sABnwuXMYrO10BcDDlZzEJXkhvFf2EayjYFPmY445j2R9lqD84ljS
OOWaMt/ywgZNRB+UgJuQew66F+9ualftUNay+TJSZNtV01gdS9Uu9ykyzw+OUcFRuP4k6YtLcS7N
g+yhcgzABRN+8UIg8gIibA3OS1BG1nRrjSJ1pfmNXqlkLQMKQCAYmnQswCcjuF+K2cr4K028ss4L
SFHk6kMjvhtFkL2p1GuVDz6z81iELbNmDyUdKC6nm6eOuj9Gau+/yPD2DnEztTdNVMke4dPoVWIV
7H4PwP99Wd4HnNWyMAOgaLbk31K0SNPIKZwXJzXCe0s44otvl+NGyH17xIzFCtAHBjPI6lI/alX5
W21L6XB9I89S4vcfQUWHOIqTi5bv6axroZT4PaTOS1Z1ar3BPgw7NiK8H2Erxhu6tfRtaMbJaz8E
/psaTv2X1MjlzDUy+YPOKVRO2QDEtDlOYG8U/E9/SopazzC1wnkpHbszj44Qee2KjrYR1+mFyl2i
VNNNkRXxPYZPwf31lTg/0qejLxbCGArd6CbFf6n6HJW0xh4DTwvX+6nOv1XGwUFsVmGfxS0Xsxw1
deidtmHBUzX5pju1soMTaex5GvtbM3KmldaRS+OZcxpuQ9qa7ctOV7UQtjmiimS/DL2hfVezgYbU
cewRBnD0X21VRyuf0aVPdtaeRiEDKiaNqKfjicoc5CELnJc0qI2v6lAHz3loD8dJj9M1Wd9Lc0Ok
AagBaQFKg4u1TGoiwpretBdaia1hX3RmeltokT25Uio5NFalhvbjw8eEeu+sLABsg3jxYjl1Je9t
KS78F8lXusBrqM0FOznhKV+5YpevKV/DXFhm09D1osllkfSVsDOwepr8l0YuC6/Ifef3pJXS1qSl
6qDWY+pVhV9/j+O62V+f4oUdnLMMtJIQP5qFvU93UG37KdKr2nlRaLR19pOMo46LHMm0ldESnVai
huWb+T5PiHb0pEGNAU45Hc2M1FbCdUp6SXVJb2ZAFhHURjXDV7+UUqKINnMDzfGfrk/ywtHhkqd7
H2SMU3qGO8N3AWE2WF6/Dl4TmJQHUsXhKFFq3hoJPUwfHw/yLI52pHCMOccu/2DPFAPrVJFH6UUy
a+lGGoSyEQX1Ytrxo/hOZxXklREvbSMkG+oK5Kk27/XpiJSdYsf3FekFeY8w2KAJ7XsS3fi5l4eY
s16f3oXbk7HIlPj05yLnYhdTo8d8Cdeel1wvO3Vr0wf7pCgDKmXXx7l0Wog7yPfROuG4LL54R9QY
fk+W/2JlQXec1H7cJmkS3VSd7N9Z1ZQe63HyVx7JS4POro+A2vDyzpSUhsIvnKTpgleJTMHT07rf
0ukH5SJUqkNXdvqnUo3i/UdnSu8TYCZObjwS3Kan29f7Ajs22QxesX5oNC8zKkGFKOjanT0E1V2u
1g4KUjSjb66Pe76TjDtHQOBasDCX1CkQ63oIQotvImm12q3YCEISIKO/18c5P55coFCzWE5UQ85c
qeGtoiJYdOHr0FvOnTZmoxv3lvmgq5Kz/fhQKvkA6jjkBvzg06XMgiiJoYZHDNVnd6Okxt9h/6Pr
PBTph6+Vd4r8LPZuEMIsA+MA4wUkkXRmhYfgp0xqpOMwKnwKIrzDpbPYXZ/Z+clkOFpn5reCu2zZ
l6n7pZV1URe9NjL27zjptU9YNqbHzImj217SVBfprzULq2WaxSJSQUGdgNIFMN9yjobh1LmeF9Gr
LPf9XlNjf6PRx+JGY6J9BmFutwUqOD9DgLKtk8hrAhSXDg6hxQyFcWwA4U53E3uL0apo5X8FnRNH
nsnYQ38kfbAmER2vL+/5I0FQCpKNVB3fAqf1dCijsIUxmVX22gypVm3ljC7/r3abS+oPEKr2PiiR
GgxXrtJLg4KF8aGRTM6KAqeDouKR5IIc5FXp62Av02l2Dy6k3aEeFR4gVg4rt9uF8cAJSJxpsSCV
WwYaOT7wtU5686rVluEivhn1btk37aYfe/1vDEy88uKfb+D8ClKQAugD1FzimfC+4zzohvRVHtVp
ZxeB9UNEGtQtRUxrehoXxiKng08Oo2B+7e3TxSSMKMK+L5NXyadS8H1MatJ/msMz6ViEZvH9+nk5
G23O4xRocu/g99lS2rUalL0Wta+Yx8q/2nTsXIUAlcdX0sR/GIvMDIbEDHUAhp3OTKZuasr0179q
CD7BEjBTf8ubqCHYLUVrJYize4YkHHrUnJmBrZAnng6GhsVYV746vGJ429xpfmR6VdkbXwYRH4UT
byM1X3OlnX//SXZMB5VBOy18Jz6D88a10vbzNIjVVzmRCV9gLc8OM2CF9x/dM+B8ikhc1g4onTZ/
Hv8EZk4iGkGepr621Ch6FxG14CYcfIHhruysRYHzOp1Oak6x6TpFxJLXSFu8REpjSKHSOemf1Og0
Nw1z4we9L2iEDqm1G6Uox6LDd7YB7e1/rk/zDG2gDZFey7nbGZ0m5PnnLf5nntpgallXi/ovkKn5
O6qz8pbManyoYt2/Qdi6/1PKnfQ91pXhhn4A+6eajf3KWi/JnCBUhoVAyqyKSlzDf6c/IsJAxy8m
o32j+7xGKdScvZSNqENF32iwnb9JI1l5khxt0n9IehZCikP+5pD1Rp2AGWfq7zZR/fiYIm0p71ZW
aHniiLbI62hx4c7lWVn+OC1C9aHF9/GtshPtQei+9luCafUE4l3DMVXM1BtAj7YVmehtFefC8hxD
Ur5OSlDMwYQuftZTMjzKptwN25UfN5+Mf0/O/ONwNJg5sJxUGnFOV06p7bTFzUF9k+sWXy4qT08K
TP3KVRtb+9LHk9S7Dn36ltsD12cu1Ykw3Ii67A+tHvb4ySGDY6zs5/LpmH8UiTCRAFkNPvSL99ES
xIkiMZW3aUyHN6NSir9GCqqqs2sPapKssVIvnB8+UDDquVmB7FtfJMUDXOAsRO7hLS5qGfuKPm8N
j0b21q3CJvhSNGU+q1GNyO2lcWdvCp7qBz/XhUsjbPZnVntxdiFKMvHm+v6crwTQ75yskwDRRb3M
S+y0MDSjU/w/SYf5XGL6lPtz0d/5Vl4esrh+uz7c8j4G6aW2jgApR42EZIlV+k7XVF2hBm8Bj4A7
yQkFEamSbuuyaY9ocosbvbfDlTO4vLzeB6VDB4QfIjLI7+kRdMY2LIXEoMUEZbXVQn1PycvxAqNQ
vnZOqewHo1GOTRCNK1nfhdXljgbXBuiGKrXky/RTWBlGJwVvI+Iqz2VrF5swjrRbTKmSDZbohw+u
Lm0ys7IZHR1kXmcivkRKchTFcfzGh9Nks39n/jpo3dh4aJn0eIga2uAauljLM5fhA11vrOoMiEAq
OAeEFWVSOs2Okrc65dOpcrPYBE7tG3Rj8e599MQyGKVNRFkIxVDtW7wHZW2pwkYP6A1qRTS6VdoW
0jbVQD/yqMW4yZwViq+v64X5gePjdonb14zyLu4w+ghjCuUiezOCID/gSGXfZlPuHye0rFZOzOWh
EGrhoUFjYCkBOum2Xib41r/hpBBtM0eRdkOoqrlrJQAEK/M6O54QQSCrMwzOMwj0LD4MUEj0gBBy
eoO9GHpRMmiHjmLUfhyF9DUrpjWw5eJ4Ouk5DAuIuUuba7mF1RQrUfEWxUbQuFZZVC3qO4NxG9So
m7llqWsr1Mmzb3+eIl/DfN3AD11uXRJSk5cSK3sz43i49+Oq3NaYiLt1l0C4kRu1vcOFd25kK1f7
zi/sJc/L7JE0hy3ofJ7eO6NBwhD4cv4Wdniou3BYikNT9XFEpTszv14/oxfWlsFIS7jHieWXbgp5
rqERh2/h25Qn2ragv3gLpXDYC18LvH5U1775i+PxclI6nblky4XNVLULy2wo3ro6Ng8AEslmwiL9
Kw9Xfmh45lfKAeeLifs0ih38SyqHucjpYlY0Twd9piRvk9XLD1XQVRsA5vErQP4ad/w85JzFZYAe
ydPnyPPM2bOE30mwlL4FdlXabj6p6c5MbfPRadT4np7eYlPFcgVzSmhfzF4Kd42YqpUS4vkC8yMo
EPB64BsGsnU6YVDJUY7Hgo/TmuK9kRSxV+i59scayuTQONhHfPQAYXzL88irDHYA4ns6nq91omwR
IXtrRv1301XtIdB4uMrJ2kSkSrvro51vJ9QwKrHAknNz6dL7rlNFh+Ws1L3Rme9/jmRsw9EhjI66
Jt4+PhJMQsIOivuUtxexXuSMCipFtXjze7W8m1Qn3PYiiHa0A9f760MtohtoXfSZwY6FwoAZDaHO
6RJiUphasZSpf4O80PclNjtbULXgZxk05jGzjWDjh3Kz1rRycdSZUsY9N3e6zwfpnwSph6jZt2Gr
/KXhQde3rV2pP1u97fYwdLRXrVTTx67ubOVjj8c8WcAQSjwk8zz/y/yTyiyMaKVV/+Kvp/iumfva
Q6Dl4X2YNb5Cx2gtVl7++Zn9J5X434g0vFN6nu+AJRxqDpqVo9as/Q0HqkhBV0w/1diSVlCexXf3
v1HmWc1lLEKNxSZmLcBkniva3xYezxF5WmiSvRQLD89UKfRGNVC6j/HWGPIdneeJIsUk3l7cbfbQ
YamX6drfqqAPcjv/me0xhqaFA6kvep4IOK6f1MXn978Rub3pXQAlJLc9PTNlldPqrKb6XyiI0bZx
YvMYhZ3YSUKXtteHOl9Pki3qAJTJ+Iey3OlQHa33SIHqYeDKwViPMMRo2zaawt+Q1WS0TmhrShgX
RkRrkIQYeQCZZphFsqUEdtEbMGdQho8b56aznfuYrNfZxDg0UvrMumTlZJ5/gsiwsY488zz49DCc
znH040JKdNEEbqfksvSpoxHFU/+Psi/Zklu3tvwVrzuHHzuweevZA5CMNiMjss/UhCslpdiDBECA
JL6tZvVjtUPPVWXlrWWVJ17WlTIYSYLAOfvsRpD1h+qWOKekLt99sOH4+7++t9cC7dc3AtfDuQio
F+QlmCX9et2kpVWYdLIrGVifzqlcdLWnK4mZL8bypexb92K8JYJ6TQVHBHBHv9MF/nkdIWkHWiec
lP8tWf/1C0xeYsLJGRrEi8GtftckQYHc9KBmTTD8TiHyp9f/al4Jmsv1WoC9PsvwRz7MhKjIlJi3
rH0KxvaSZGbsy/HffZq4EEQ2WD+QUeF9vD7tf9pQo1nA9RSmQVixRW/bPIFq2MvgoWLHO44tMWRg
1E3lQXvzOPxm9/lJwv3lkeLiV4MHIIeYU2Cf+/XihQirebQ+llIB+dK6sUARvWPVjeWl7n26IB0r
mhxww0E2zFYinOTgFkX9ChWSHVLRlMg5F3xYJ+a1c48ucHFRqzSMgN0fXIaeIHukEc0UwNVrgcxd
zklRv8O5boDHlUTm3wHpTcZhg67BNoRR1Iq62F24RFxdAW1ovaSBX8ZfTT3z16qvghbsxEj6Oi+s
jP0hAwhkoReSPkS4/3q1/+ktw2EDowJMjTCrhYHMp50EiLLwu8V3S4YMe7XnquhPfgAZdVWN/Asa
weVVxbH8nTLgUwuBqRFE0tjD8IajvUYb8esTMXToikD1XskqSIjUfoZbvUxno3z3iByKqDtAKzUf
y6Yf+1xgCPI78PVP+xkkMMBc0S9hMbpoZn79AiFkXpD3IG2OTWCcrQzE1wk4Nrj8cA9PuP4KhTX9
za79p18a14QPA3TFqJyusO+v1wRTfHGVIbhmQIfvg5HlmZs4weB2Tg7esgRbBOJFm3Cx4W/egP/H
b4uqG6maOHqvcoxPeynaI9gmtx7GU7Ae3sHKUrS70vOQ5TnVvgpuBlTB/W9q7T+tLMzIAUYB3MZt
xkZ2/U7/9Ma7ZaAbDaCwAQM3CNgUteEEHT692irO5ZiSkSQnCQJL8Zut5ie+9svrjo4GHMirsg9M
kj+ZMayRGZLe9yExmRwz8cOCdvIaEaV9t3uZRIdJ9hBod9rFSwtD7jSKQd+5WRDlqE8Rn3GEb9BR
W28j27g9a21JxaA1Bw29J4hdy+JkCmBlC0oXM6OyV750DVdjBilvGX2v2i7UGTwUpbOPfDSr8FTG
zK44JjC7g2Kd8MitWTsRBXfLvnfq27AFyJJ1VMkx60ByLH9TVX4+UECHwrgSqw7/AxLwZy5ui/rZ
Qd/jvcwJfNK8p6SrWL8+/HsbyeeLfCrxWj1PvnUr78V/QAQTYYgVrs/Jb9bU53X8+SKfwJWpCjug
7KX3gtYN9mtpSQ6wuov/kez0H9+W/wQgefnvtaL+/l/487dhxJIvq+nTH/9+Hj/4wyQ/PqbT+/hf
1x/9P//01x/8+6n+Jgc1/Jg+/6tffgif/4/rZ+/T+y9/yDnmw+ud/pDr/YfS3fTzAvim13/5//uX
f/n4+SmP6/jxtz++DZojUuT+o6wH/sc//mr//W9//DTa+Y9//vx//OXte4+fe/yf/0O29frxpx/5
eFfT3/4Igr9Cyo4MUjBfwPrFFvbHX+aP69949K84OzBOikNMlKD3w5Pjg5wq/JD3VzRQAeoLUIIw
d7p2/uByXP/Kp/g81HhQ4QK7AgwX/PG/v9ovD+n/PrS/cN0jtYtP6m9/fFocVw4yxgHXq19J32AF
/brhRMDBQ4BdQdqOzZuu5hsQVY49jth+mX9TI4LbgA/7pz3m58WumaxAFa/S2s9taauBcnFBTQqk
tLcPfTO640Fxt4b12zQIzrxx8dxTRZPmh7SSx4i88WeTu0rHO0dhI2FVj8OJxZDNj3ckFpru27Js
1MUTNOY7DoFqtaEWDdJeqD5cjp4oJrELozk6+QhKGc5tNXk3FI7Q5S1YXPWazYlcxLGiayk2NvA6
zHz6GCWNN1mqNi4BEx/yNGnzVniWZwuE5vgh6i2gUxfUb7cTDCQvNaJZ3I3xW+4f4EIl2rTjou93
wRzAf2v0zHktNT5pWrhp0hARWG8J/JgFZBvWJ5DeRSJg0lS4FY1W/qUZSoQeQmhIKxZKC6aSwAek
2GdNuUkG64D95jSOwUnsVOQ0L4uzByI36Ewitw5mgtYJWrEFAu72NwhxojzIOg2XQNZYzFb2XsKb
Iu1XTWFDPta6TWPlJnJbWfgIX/tMZ0lhbuZ6LHYazMQo2FvP86ot3yMgPHhpSBMw6F5Ajmv63HXJ
HYKwQmyU+KbIblzSyjPAwGs04J6ygoGbqBh09/iktuDZSHBFE0fbetY51DYupoMgTGgY17FworfJ
GN2XYTVmbjEhohi+kSt4HJmVE+pH77XS0WO4NveET20uiXfGGvdOCpR91ll+p6NyY4rASRGnB7pZ
5OzFGtN90tMCVj89ZcomZdriO7CmFoc61IcEdPHULN4Go1+kffnTduhR0BFap+jszzD+2MGMfM4Q
yb7rFJdZ2853nl8da4isMEshm3jqZtRC/ZzhkIszgYfd18V3QCIMkqY+dV1xgBBpZUuhdr3tvRPw
5vuAw0sErfx7pbzDGpWnMUb4X6tC2NPYot+6XG0CQS9X96dmwTkKoPwWljUbG8v71S1vWyvJDkOr
g3EbVsQavUKkNENc4okUc7Z49KQQEoxzdgUOg6535WfX4huMQ3gzhOZCveoDjUAKAZV8hIHyg6+d
nPL1FsJnHHm6ePInA5eVYkeCxuY6wYxf2WKPGNUCdf/0GncYJMK5PrPeCvf60F6/G4ISp7lOvWll
YbnwfRktwC8nFORuTEIWtD1PJd6TrOPVSyBLAq9HfTbxOqQRqgAI/p0sqeAKRJLvLkkGVibLbVSL
ZltR9aEWr2Plqk0WF1C6e14mO7sprAtdWatO0MA/hu1QMSqS4+zZG27rC4Z9K46/KDXWuV0KDqvu
lWLk67QBTM1A6ixGiIwKH+oiMCefvTHpsjqeFpZYtY07DU3T9IoveuPF+FWSyfmWkDYXTjVcbF39
kJ26L3oQp93EbKUIj7zTr6G/7Ca/xmwbiA2rqfpaIfYu1cA4NxoCsnQdCkRuSv9EEg8iEPzSXtdf
Y5XVVyQRVUwVdt8EtbqZRmGzNWwuPoLItsk4XpBoMN3KxjTMCLvTZECzXUUfkDZt+iEejmtb3o/u
hDdxCecckzrLAjFIpqWMwYa2NxCWQRrhDTb1/fYHKH4TUyZ5tu2awqKbHyM9vhWJKfKC01R248dQ
w5Cg9EgENzC6oYHO6dIQZnr4QMs4ybq6qpmKvLOxGO/JqT6qyhm3NRQ1fl8DsYpQS3c6OcOF6FCt
/r4s2qPT9Jy1yZQ7prhTrYY3ksAb6kX9XVM0ksmrwMsgshL+kvS5jOGI7GFsno7EaDYUXrWJRPgF
RLajR9v4UoDwk08j9/JmiB4XEUb7Rsw7Qds9Jh5Liip+11Qyj2exXy2u5stwTT2UtCmIJfa+xTGN
Qrc/LVwUCA5vUjm00c5dmn3YR99nWQ0Zn9ctAWmKmahs86jSfuoXULphs/hmOxeCpdhjQQKJMW/1
lJfC20Bsttw4StA0CMD44YYcFgSp5oBLlUrRWTjPVV9UOx3pTVEi68pXdRo0xV0XlbdhL78JivU9
QCQ01BXNk1hczQfhMogostRZ68feSTJPzRELAcGmkkqFfbe8VSLO11VGedhXS45Dgt9irQ+568zS
PS2dTVIXdKez4/cqSzSwMb9rBPNHgedq2k0XqkOUkCWXRUFZk5jjILqDGOEmLJPohz+32A1ctJrZ
UnpdDqP/Kc5g2baPOTmA4eEcaTzBXw3ZMDs9LNXO4/Vd2ck3kEdOQ+8+Tn7vsX6IttJ3wjm1Nnrh
8Kv6UDDDveWYFjI7d6eoG0680kh38S1NO7puYiW+JiPSa+ch+Fj7zsloKM5RqNe7VqzddvHrDQ6/
rzYa3iaM966JyOseNf2u8Lolo7B6rTT3EOg2xoAehj0PicOQNvZ1XcrdLOgPA3/S1DNjvGuCarwY
OAodXUhC8xbAMI5I3j+WMELfasyhU911Pm4UHhJ3licO+xWmTZUnagZOEo73Hl39LKjdkx26Hz23
apPocUS979/WLV6oPlA6pTUXKbHgYtSc4piV+qwTVXrY6STPyp6/cNRq6TiqGC9+i3oh0c+g4vEU
kmmI9itKGO+L9RDJ8agx+N47KFzTpK+PDdYG46XjsCpq3vjE9X506Gu8jknuDPZLOfZ3BNtTgUhG
NstEnryeeplft8GNA7546i2wUDKBIFkfNDtbtYd4qO/oIE9xxB9oXPu5u5bh9eybc1p5wb1N1oL5
MC6HU4vTPcShfaOL9hj0jdti6Ho8S6fekZKIzDW9vhNqbI7gLp9GNSYg2ztvJd4IVruOvgmTZsVu
HkZ5Mvfk++x33/SyDLfuUt9T5B7gwaHkSWLiPiNvZsNnWm+DcSDpYMM35IeMG5CWIjggeQNz4YrG
gIj6Z19OW2WXCQVLO+fGKfYgbOdxX+0DT5/B8X6fg+WEFR7chKY3WVh0Gwj3ekZocgv/YLwnazyk
iFPWDAgnSmY0t1NbZmVgj26LeNWBm++D0+UYlxy7mkrmJ+172PpnK5NzM9WPowkyyM9PsgIyVo7d
txaMOVKUON2G0Mlq6+xsTS+gE99Ntt+uXvC62A6/LqoLFHJViiFLzJbOeZ/iGhHFmj7jtx1YLJav
ZvaenGiSrI7mYy/dxwQLsYcB9CHQyHWOu5lkWpb1ue97LMVEYrKgxBsc/RembeHdDvgyy76RJYqy
AF4zehsjS6K6q+Omx7ESk2hJTTjzj3r2onZfVcJ4abt2/X3peO1y6nHwuJjm077KJBK9jmPdO+GW
uAUnbGhgCrEDuObw9xasr5cZyB8o5SsYQiYNysQ/KR04KAmR1p02UuFDwFLm6uxIv/g3syPQmcB5
B7pXtGjXVMjPuDkcwnD74DuSDj3kUqwx3pANWHQ33FRFiVTudZGIxSnUb4bJP80Xf22JQFS+Kvaw
AMEe/myFMMrJaKB9Og1cJFehASLArOdmEiM8GcGiYwSMtCZtVkAUKQj/eO6gjnsO7nOiMmA07QP1
A7MlQGhe2+txiFkYdxgYXWVm2ynushi+/rDVaCw9AnpdWO8D3GAEolqPOZI6j1oOgJZKAhOdfwve
wF1FZwsqF5By0AKBLf3aXGK2gwRnE+l06mX3rJDP9WycbofBJE5hspLoFcGOsfMbxPAnae7Xe5qA
RQYSIsAsAHefB4ItsZNfOrOTho3p6izgo//kCzdQG7ksfcGkZ9YGdko13qS+X9BlLGtMwNwOoy7F
mk/Ib7CkTxjmz9XlXRv2n7QI8P5/vQ8IeaKgfUkn1VjNRwTNx8elVeQEV/z6QsaRnMSA0B5k+ZHf
6Yz/1N//BB2AJLjQL8LN79MIwa1IrBN/BBc3msuvpoxBI1i4lZBmeg2euoxsGP8GS/wEnaGUhNwO
br7Xuex1EvXpmjMki1FUQLmtO3voox0vdK6H13+9tn5+839+yhC8gDAIAjzUfVem8ycQns6+VX0E
Uw33Idl0md2f+zDbKvb1iznwzfAaMPcOh4YLpb6XpvEOm/7mX38FXO0zooEhO5j/QEtB5LzKtz59
ibZBixeVQ5FOlTgm7fCIIEjUpi06Ex8Owg+QpErAk/SwVO157OkeRm0m7eNa7dZutAxl3vVcrjAq
mbDNDVGiDktU/QgJYqZL3cHYEn6e2Nj99s6Ttspc1TWoWauXaUSuVCyCcRuE8IhJkDODUG0F0ICu
w8PQ0UNUh5exmbPQlVlIhttJerupGxVDEMN+EP6A8JYpLTh0Q5OJcV77PsZlKBFvoHTzcjTxFZv7
+aL94lU6RZ7Q/gGQ3jfr98fYxFWG5uW2C+cXSZcD7XCX6WpeCj2/eWp5c8z4UvjeofH5kWB3zZqp
yaMRLSXmQHv4cSB1gSSP5exlfYlnVDibtg638GnZO644JyaIjhiifGs8srFIrEjnEqiUVQCUTdc8
uFV/OwbhZq3nrYriQ+/HWbig906cL3MhHqoJFG1R3MxtiYAx/74eklQbRGHRUL31LopDX77grjwO
RmuGweYG445tsyKklCCYjFt0zeVt1WO05eEfk3JictQvBtbfbeNyhn5sUwZkSyvyrcX56rl1j0PS
fCAP5RH7dAKw2m7nej4U4BGleDszMhRPHPFmLB6n3FYqbevovvK9V9pW6az7Z5sMB90HHQvB2Gfj
ojYRXPSrMbwmU+wH6WHImLzxhe5Li22kEbfw3nuZy/paG+9aA6OMwrz3cwKdmz/c+/X80EGnKJAw
5ij3CwmjXawS1K94sAZOK0p1j1XpHuAl12WTQXJaYGYcD/EwIHCao5dp+FtYA8wpGyAPIcq0NHKq
BxSUT/OkwHvCUwTJH6sIfununSZAFObpPPn8sYTf0kaIRWG6J7tvfPARReW4NxhQb63Hj2Gvc5D9
kDjnO31WkPomsNFhSazBTBPPGFoDmwvgFLaKt0SuA+MwfB87e7PS2k+1r+6I9qdbvhBUvlNz68fq
iEb4TITCkl/7eEOq4ACNxxGt6SGxeM/0GjWbMRkaBp1MtNWy83Pg4vWu6tv13A7jjWnabQHPUAAU
jZmYMze7zqDD1BhfEt+u+0CSpwDo2D4QmtwBnPnRIHIzNQh/gmzryxBMEfKekB/tYDC713jb8nqo
36Zkegz7ok+XNVwyhXvhRHaL/WBK13WgrMKmwfvhhvAwnYr2jPua8WFQrAK/Jw3tYpi3DoaJYQnT
WqLuczxQtMUq86CrT5Eqdh0CS55XeLXjE/VjMuKEE2uR9dQMLzHcTVMBmO3mOmRNB5SJjI5wMuum
OQarZNJHtYgfhUcPHEoCgC5DlQvXtiySwSmpkvtZ6Rei5vu5kmmJLN80QpgDDH4BkY1429GIB6+B
dMSBiGpnYz4Di6CIfkhOiKDJMUx/BMUlh/dolEWDJVfvPBYaenZCc4tA1DfEEYKxILbSW3YuLKiQ
mscmRTHpBdZoh/UW9JNzkdCNh5Uih/p9GCdoLkjuEZ0Z4BNELJsxdpHbjeHTWn/tuZtXg7Oru+Cy
hE4qY3tUa0mZ23UbJxm2InbftH1H/PiLtmNzSDCJltug70j1oqRjttMcgRnqoz2Y5ZAprgkyvOQI
3zCvxJerRa6jBAb14UdI5qRDwz86m6vDEqub2u4Lyn2Vh3ok7yALAZqDQCQNZcMfuqim93puJCBh
3PQEe2PpQUtCDL+DKG68dUgN6msCirhQ7XOA3hCLf22fk6iCsEwtS8o9r3l0Edl5AYj8fSLu3hpS
AEZxMzqTH0SHFFigWWgWQkw1721bFDmCfy5gusLXG7O9H4sFSAJTfQ2As0CuFFti54S0tGMftwlQ
BloyWpqY0cra01g7T9Qz7r3jNKoArhk96ZpghqcClcK6yLsgcgxEdg+/5BGODyhn/Wj6WraBODTN
uAKKhMMc60ooqHm0elkZT+d57fhWdGqP2PcjBHtBSmB9xoYY8S8W4aNsncNTbYzI547cxHN8mWYv
SAu0RxmyAVRaFTjfS90ceInUetQCLtAPlLZVK58n5b+KZenYJNuW0Uh5qQwFOfixuFXLfLea6SZY
OYHtUTQN37x1+u7307x1i9BNjSAAgXtRAN1y62J6SxxzNT7mHUT2VRD3bJ2AeRo7WbYO4s2Zx/Fg
6sC6rIrRnt/3rq0BdfTIYgNWFXy4mDrAGUmJKm9E4BqmQk6BKLaVsMc1mBo/U3aFoRGcAbtnry7O
Ek0DQRbOVBmgMYnbZ6qLaccML5Y6LYtg+VJXwTddOrTfJdHs3k5Jrzeg8vMsIn2xKQkAi6wxkNNu
ageiM9a2Y3UCfhKyDv/LbO3freMsN0OBPAMmQSFROd7lOh+MBXbaxd5wBpNQv5aiE7e9Ru56JmKi
sgZ2rcDKhxguPX2Ut6Yb7xfEEe5LCPFpgWLGd5bbuDI12SOQyVyDBJbk3qC+eJxIKQ8Sjm86TZB5
dNfqFQu5cbMFuBVSzWBEh8U4sVEum0BVl9Us0RZpTM8GgPYS+wTW4l6ReQ6v82aBXb1Zx21ckTYd
ajK/VFTeu3CGSiuY07LazOGdED18SKFQeyVT5QPgqovgBwdB+xGRX8Gar75Ng6U5wwQvTZooD0bI
5EAlxieK+BkUOBfmW8WaRpKPqZBLs0uu0anAN4fuAaVIx6Caj/fI4uvuk55XT86q1/UxGYLSsNiU
e7Cvl9Nci+CF60qkaESLjQdjozwB0rXlTdJm1Jcz8pmL5dK4M922Npl3QaLbaUeD1d+ifRDQ6DYG
Gzp8x2rm433emWQUeTEBI11Kc8PjZX7FXCzMFqsfMEu0RzkRQBBOUQAfaZP4Efv+WYJUdIgpvOmR
lLwAKWwF7GRRYsNNcwDe5zvHlo7vuDVvC6zXQEbYYPa1l3bcNnbZuqWKMhHNzUbotkRetiujHVwL
4w9DK36DaIUN/BRHoOrUWfZSy2JbYl1eT09jg43vIRx98bCJctKWDA6+8ogZkWCVKvC4GgTqBbOx
e/AU7oo2VLjzHQgmER0vQ7Ru46JWd5zKfLa9u4PfTz7U3bjHSMRhc9ANRz1bhKnhYSWuljkRMyBt
2b7j9O93Gm5jsDOLN5AgvyPxDaMz2AZlwpsvqh+zKgadp8fuXc76owzpfeghkJgX8uDx5mb25jkF
4n1p4+SbaBKbkUazFdhMZugE0pmVGN2X7g6Mpkz6gH5JiwVIyvnkcNmBKJYcGjIi0aqaTiKOL2VL
0tqqdhcYBG0sZtkuQW3ypcRID7MMnIa13JW8HhlBHNZT7BZPQRl6KcZ2CEvm8yP8E0Tu0wHnLu+4
i7EDagjQOmOmlPa+gFiALLNrRelD2rYbMIRx9k3tzvkoAot7ndD6omfMXJF+3KEamDsw5+KL7Ar/
FGkCZZKhzivgyulQqC4F1SVio5d0+SRQvzLMJ9FCC1gOYRiwiDSykkZ73AXOkkCsqeJIO1pim3ba
Ot+khFkvOInJ9L1uVLclgCvOE/fvui5Yblse+w/OTFomlvgCY8B+Q/uAfwlndTIwDmRrUm1npOzc
CY5KtaTtk0ia54lCdUOLRgMzDc5R4ciUu2Jmrb8eSgn8t5zllzicVN47E2KXljhS50Gv5gdvxZhh
Z3lrGhMdmphjQ3bMK4fn/G61bX0DGXCYFY5YdxR4wEbIdUzhHanzucScS8GrIguKId70vrasN+UF
mlObAhC7HZyh+66gR7jzvDbK3GjM/Z9oQzHsLRXbFnseqmyMoftpwxsYCCMOGKwm3O5xUyLUG8F8
LvBfhRTm2R3h0mhhV9rlykHkOCuKatouRMdfJ3AYgGIWCaq5a1FSriECG00DRitOvTrtQMV68H3T
PawBnZ/hoc3HbQkcXl9MCBoXGyHCz+A1UOSWo5zXK7DCMMBh7mTY6DEnxWEJL69bd25ybZIt6utx
Z/36DuNLVg3qHFpxXmSTt2S818j0HQHrbJ0Bky0ZYaQiVfIDVKBRs4lPL8FMTDovETivlXOEqSrZ
rG49ps0wkhRWVN1GNbxIvWHkrLJePkJisS0nUu9CZHRga3k3LqhJreOdBi84uno4AFn6hlFGkGND
zJEEH+RxiPN6BjjJwmg0jMzCwmpfXnzPP2qFFTCY5qHjw42PSWcfe5Ylw4wMUcpTb8QcLSrlrZg8
eVmC5JhEsr2HTT+8EDlqhyLq9kbMly4sFbu2XgKjCMF0u+gUZoEv9Tphlyz9/WJgu8kK7mbS895F
5z1RUtB7TN5RUAXT/Ba5SDSKarngxiAYrJn7l6L3KJvX6W0gVQxyYxfs69o+kjUZ7pD2i0IfSFs+
03hg08qLDV6fPYXyIq0hl9/4DSCBsKgEZq+LkwFndG8jbO5pgxwQZ0C5mBiOURFtYBJS9LmmqLFn
fcLB5zGsSRAMeBEevdD4Gw+zcAae9F2pknvk+L4jz+uH9FyVRk1yF8EUMEeiIGqhAdZNAUGLTvlt
wldv28UYxXfOnK58ulQ2OdJw6PcwTkQ9lqAhavzSHrqxXvPGlM0B7y4HsWFKPiCYu/SoxLWlMqUu
f/dVeBRQfF7aAdiAiZ6v/pxoKfy9xBR63yn/4HKMl1ywP/Hyyme47Y9swuzmPoibC7K3lxNitWOA
yPOQ+rO+MUTTbdnCpHsGjOqlOrHRUcwSeHc1HtYQB2QAfQlOZSgUleTdrtTeuitM+YDpBmHBBBwe
RcimGEMYQToNuUOm4V4TxG7BjbVkpoFHyEp8/L68yGSFSeY41wxMuodJSHArSnXbdSp+NBSiK6+1
ZQZeBuKkIMPG2WAHPGH1vCi97DSc2w5JC4fUQa3Q+FFD04rDsGqovwaWL98HhJ4g9pwmBwR0fXWk
Fx+SYU27qnkTIgAMFI1vvS8v1hl5PpUh2Uf93OUt/IWyvh0fwbr5KOq2YhZ7bM57/53WMF8e48lN
YTd0q6o5yuNmwUhPidSO9aFSwmPeUl66mjfI0MRjmgjZgBl7G62LSa/IgxeYB8gHzrhDdWbCfrcY
vVMa856Khkffq9aUFqLdCmzHAJ7PjSkGVNhjcgZQ+8VZrQSbNH5atfsD80bNyDBAkBdcKtcEO6+t
X8FhC7fof0leaykwDQt5uoBKuZ3n7rKWDaYunY13SV/hnILFKGpQ8XVUQM1hLUugJSa3KgguQKpF
ysf2rMTYgxyO+08J/UqjBpeIgmpvQ4u0rXG8b40fp6AMdZmrnSPvzbbtKs0qVICHanb5967j3hbS
8L0Jm1eQNsFRmKObAa/qqRuXh7YC1i5idO1ajbfeEuCb2HrJKm98EsJ5WpPoUvYLW+rBxxfxlqyg
yA30A+/RpfVZj3ihidPdYez9hU6ohRLaHEd/WdPZR8Kf1PXRXabFZ/BtlnhhvCtl0j3Tsf1eBnhz
akqyqvVHrB6UiL1wQD6qfYDMBjkGq7y2OTEl6TqbAPV5kUNMxvHfkykL8N9YV6w3ah2fEEjwYCPQ
I0RDHpXpXoag2uEuUuZQ/J+1uywjf0Xxu08EOlz0HoATJVTFV60T1kiyZMLXPeQqGGjDQTWnYnww
s3zqVsA8RIm7pu5Qpo7y2Ijy5DvzTjdG7oquGRgcyC9w4DpCO3+KE3XPm25kUtHnQPVTKkmF0FSn
f+EOBdLanRtbPUUBxldjbTbBsO6XonsP4uWpaZxtiPj0tPb711B2zTPUSyEMeZ1NhRtzg2mBAqSH
JLAQpzYrp+Zm0XxlLmBGPPGg2UND9g2m4U1aTc3Gn/il1hGua14pClTY86PF6JGFWLYD5BbhAJ+w
ABgaEKWFbjE2P4cl+A9agT6DjHgUPe/wi9mtxKDyaMZhM3eJwR8Bzg7/i7szSZIjSdbzVXL3yIXX
83nYUAQx5TwgJ6Bq4xKZGfB5np1CEW54CK656gV3vEHdhCfh55GIangkGkAhXF4XGz1IAcgyNzc3
U1P99ddfU/GuTt3HzO1RKuCuU5PQX5CFCpcO/UQC6lVAyMz3QVjfGexci0LWWWNI9cqsyxOp8q/1
Fo9S0HKEy2n36wjkFPC/yOcT2K/c3LshMPSIiHoFj8W86dQoA2IKkxUZ02VU6sFHy5ebGRT3BAWb
+ETtSDGGpa8vFT3KllR1sJ1ifx06xQXkPSTjQ2+VyqK7iGJkEuK2vsmQ/JmFhXYFhHDbmNrHzILL
F9LVjdO1KGNr0evRKmzB9xKPf9G3gOhkU8F11q0TSjhxHtU8/01r8+fQtbRjIqweq9gKc7V3gGRC
hQ4FC9Q/yrMGU7yQlZY2DLl4YxJ6zxTac5BFta87LbzoxPqClNelkwFPKXkVwZBqzVtD6x6atsmX
Slj9GgViQJ5MORZ1+wxOnz8Tey7CRMKhtytjJkame+X2tQU5j+bAlUS32ILH0jEWZfaqeU/Viwxb
G/aVFmaQo8PkLLCaRzFx7pOCoNXKogvq1LyFJwb3dMyy2RDxSRjp+aLyqU8n+wos2lw6YnaVNuZV
aivnIgrsCzf0Qkh59XNZYALcKrxzYxFZWvKAfW3iMGX1aaP2ZzTsw4dyyQHXFInMwqSIF30iUn/H
re6aMh67DGu76TKgcjlc1I1nzAQzEOhmQEQBzVAhCnZmLQiNaBUnrQDXBBbIe1q5tlS1p+WlqMR3
XdZoXJaOeeJIBASKF/cslawtbbPlTIVzZITWFHqVH8UM4ExNIgyacuNYrjrrili8LVRuulkge8JZ
19ovdQ75Qc766KmNJOHSKNNwXonWUmrsc5h4CgBo3N1KNhXgmVWdJ7mlQ3dK0nlbiNa5m4TKcZwK
6bzJvevCF4HHbA3cEWr4sjOq+8IGSgjDSoBHmEorIRfm5HfTa5vdOlM9XV901PHgcpow+gpXSB9h
yhb3up0UN10o0rtVkGjAmMdVe2HrUCgkKajocqpX6NxAznfPHZHLEst5XAKIEpfXK8/ysD24cUn2
pOmVOqdY0LxQXMta5Ymizki59tHCqPP8osvdW68V+zntXNahb3YnNarAJ7h8hPnix7i1nwsh0U8z
TXvoMwinsLGogTHDlwBJtrmbAzghnPlrH8D86F39JmjFbiHJ1SO0hg+epdczHwdi9npk0tRbkjJ7
oU5JWkpVdp3qOCOi6ssnJOSdY0lojUVZtAMNXf4tdCSB08rr62V50rjtbS54yik15vJSV+SNRQX9
vJYlImw3PBfqHvttQruiih5MTco+ZG6A02ckS9ExzxFt7c9SwXlQieFXUA6pT6GfJJlC2JESHnsl
t/5xtqW4gIsVNgRk21CIIoTLuA+bFb1QCEJpmTwLLek0cvlSgYFxVHxvWYHowNLDn8tR6V1UqMch
Dq89Va59paqNMweQNRZwprSrUirTS1TgGhaG1t6F5rJm0llqZu6VAAy2UJwchJsGZLAy6QYuzw0t
526AjDePY6eArZFm1wjcPuiJ1mB4w1DwF8yNTjh5nxXgrU6WzHUdycG5VEpydExnvChe5gU8ZQoi
hkSSTlge4e5o+lmhGRDypQzW14Bgu1JBxBqkJ5mcXsV95BPfUhrVZznkvZC8R6krN1lKxgqDc1rH
xip1ccCV2u5XVmxm1qxGwHulpPhAEohKLRHaGgSEi0ro0H5qzkg/fqgF/SlK6X/G18nmaWI9yFnB
trLuBNDz0HkAf7i2qii86iDZLqrOyk6w8QEUTfWkjSX0UhoBN9ZVk+FlAjefyT1uoC/ZgE8CXb77
jDZcKWhG9KtmW1ToUL6TaOFlrNHGKfQMbWYI5WnUw1Kjky+E7+Y4T6z7XCFOCXqZ1kv1o9XEl9T0
BUudMAnAoqvsecd6ldChnA+2W3+sm54wDui9jUxxJfXWg6EUdw371kirbgH0Dnpr0SyO0+niTjrF
b5Fbi6S5YnVpN0a8KFXCbNVEndpOHiGrLMs6pouzfVnV4nOryLd5K12kii0DMRQ2sr+lMw+V+iqG
X2QZ/aJRlWWV5slMS4Jbegfky6CEXcmMP0GWvRJ9tP9Du34fNA1dR/RAXPQRXZF8dPkzSzlBA/zc
ziGn0UY5B5+t1wpyHjMXaVMFzqydKSTcWoCntL5R3N8iJXPnYDNnQmwtTSFcMLMP5Jvv7WLTdAS8
xEwu7Y/U/NnxS24tS+7mSJmdJIb6sUnc28TISLo5yoLr+dwZen3KxRkB5UnV5r9Jfb9MKK9J+woI
iQblpXlbZb47M8ryMkAkpzDc6xZkgF1zSshyrKXeb0ZfpDMZLslp2BonJZLigdKeupJ6GqGedGy5
xl3fwnsq5OS8tLt4lUG/Inqk8lb1/A39Vj6lWvSJfqM3tqZe449/CLzwXEqdAcZWHh0xhFdq2HTZ
cdAjue4HRUYjkJoLqqcg72o4e6rcPPhR9x7/i1pDV1oRbJxbEd1yM1BO0UgSfeU3usnCgPrOA7G/
llWvupTKDngtqutfM1knIKiq7FZzUvsOG0V2Omi8YN6p0lmQ5mTmS+jVnpLSiMIXgPlbM1/EglGF
y1AodaprZefBclAyDvoMgE4uyzlq3FFziuzGvNcSZSl38YPs9T18WQmaHOnevIIX0YhGulDQdVnE
1GMu5MCNj2s9FRdD9O6Zrj23bePZdprsLokBSGcVfeVouKU1AE6SUS3rXltSN8Dr+qky193+tMxr
CN8Ur6KGBjumnRsOgEzYpPWxooq/AZRSy4XzbnK3XveGgolIRekYn+4Z3QDr2lTSj71KNke0vavS
LWJKk8oCaprpr8SyWjquKt56jqwt6FN00UMzgAWx7Mj6lOhWka7I0zsPyXwo5REnT21mYgD9WUmF
Fzn1zEWsQ0y3CmhqrUbdKtWlOq6IdQw1+hgB83ppyD09xWztOSdYuqod9d6w3fe0v7p08v4ZEFNb
SkkmLHvVNXhjB+BvCH8Uw3mpoLEvKM51TjuXsgDfeTQ69TS00rsi1c6atJoHWjKYSTFaxxHRclCc
y60YHqM/Fc7g0tO3Q837hRVaz/gmFIAUHmCRaL7Qm9d+8ntsuUV38VWaKSaAZSZ4UOn0qJh1SgzW
Zxbv1bBjCk4ZnzeBexKKQrAgUXVB8QO9ZuBDCwkMW9/WgxO3pMIkIRicVz6NFgThodfTa7Ezmnkr
k+WLqpbko67NtaSVWCxjadC6mESAVSAwGeQLDSGJGkE/vIQFmZVq5rnKXRRaMKbpb+sI8QcnLp6z
IMJdS0gNGhdRr85sB8VPKeDMquVNlaA2bISGsCrCahn23OoA79XM8fWc1qakOvFDz/2UKg/F6Yy5
TKewpajmZ+ilLd0+Xkml3S5LmZRv2lv9Clmt085UoiXf/czvsuw0TwDIfVu4ymv/TFCVDzSY0FHb
ssSVVzg3vVLVl0Ln/5p75UPSGN1pWdAsNzV9Z+5WtJRLtfLWCOIVFXjJPKR3zLyKA06KqK7yNDCW
FGm65PxUrlQbvkFVZ+eiVH3sfVqEw+4ljLR5vYUphRTLqlE/i23fOPdLYZVWsT6DtmrfodhYDXU2
HyHTVHN87hs/lFYNMmSwetT2RayED11RMeNKg0JKmmXW2YpBbOi5x6xG7s9M0//YquLGzZXyTq1j
ChniAqMcyD0pedghXYtvH7O+Yhqdaz7UZiUSLBoa9jee6yD3Rg1AOQsKjduG9PU8h2g1b3PPmpVO
+gjz/ELrBy+kwO9OzMeCTj+kyQhXAyQYr7SMmzEDwSDn1FUL4M7TMHFlyF7ZmU73mNPOw1OpquDe
aOT3QaRHC49moMe0doPN0gQAJXCLBr57hej7TCxcdD5RYhGh0QmSKh/DxpTrmcs7Oed8+95aeakB
o9mU8sK4VtxsaIrbOY49azKp685rFZ0cKEooddHRbUC7xCqoFgqM925Or5pcvpZDUQsuOx0Z9mXc
t1TNCI5az1O0qL37VgagXLYB1SdnZPstYylpcTn3auQZOTQKOfKAcih3gTvUrQ2UGJNlmUg0cpZ0
oqal1tQ+u6FDf4gGCElwXQdCtKEbggxHJMV8ZyWDXnia0RVLQ8O5o9Am4EAWFm4GYRTyZbrX+vFj
3HLKZ7RjtMRFKXlVtYnCgktfghF20klqn3/IgVvR/wofAUdZfacqh/93SoiXdFgKOvBn1EHpqyYJ
ykkb0U19Dvb3olaKTBbHxzNPCtK/dp1E0UXrmnV+RmKIDyM5nfUrolTMq9XrnkHhuj9lUul3z41c
1+YzPY+FR7exRW+pchKYFloUJ72Dk3pbN1KiLuQ+Ci4VqTa6OT2HkuOWUovuUkRFU12YuOvxsd44
qPPCCFYg5DgZlA2TeCmg8jgMxDtNqstj2TaqfFVXrumfcHvShijtxcZeBbneGTeoB1nWedCLZvUr
Xh+l/QX8zmRuh5jOGQ12G+GjX3ipOKNsiNjVDUpdBGxwAeGo6U0UvGdywgsPhv0S3Ug5gLGR2nhn
udIfO10IpZ+GcdK9atDPakmBh9Qf12FMq7JZXVTeZaobgntqVU0Bd4gywOgFTMZtj12wGVhGvl7h
4rpNlSqgscgD22ek1gN/3oZNll9r1E1Fd4Wg6zhX5Ivb9/QjrLqzQoV1vwgzVVbPaKvryZeNQZ0c
2AgJDzv1AUaCXBHEudCJrbZspaZ+BsWKG1wuMxUvaaqAVy+KgQ9uLQayeCvpnfaxdHJk1xUECGnw
WZAAfi/nQhhDpqPZkenoOQlRt5CgU2SSvKgG7uiZWBVuDh8m7GxCvCpNqpmp1rJBnQexhnwtwWiv
b3WaRqonCAjyZUgXQ3atUjMxLgzCudMeNm4+ZyllQv827eqFAAPOJMcV+sK1F+O7XwTIUDFWbnTn
iYje1Kkm6Ilx1eshlwhmHXK0JSV1cxL0BfRRsS4AVwUXNsDMS2zMBzRC904NemAYmjqkD3HuuBop
s7BPLjMxNc99+D0vQpdW3Juak5yQWGguYOxf+jIJyBm3IKyTWqjL98gYFO48aeOUfKLWlQ+9kKi4
CwGENqA+AUK/Q5OZmQR2fYb+Rk1hnO34q6igZRelU6QtzdbjUgxBnmetW5KbhR8R4xBpju/V7EUp
eoIxIj15PhcLOoVbOia+lbBQlVJTH1OtFvPVIHiaXsqBj+aESKeeHKo+q3MTYcoGGDL9pNB9km4Z
HjzveSO2UNV8CL0KVda6/EHQqGSYeb1BjYfbtBB1nMKs/FNYpQTwvkwfk0Xtl7V2ktLR5rmqdKG9
1XT3PvBayLmt3AhdM5MH2aizWI+aTw7PDa5iYBPgNhpUSctcTWqbsJh0FdWZ6j2tsdMMplaglUs5
7YSe4ggvB7nQUFY32szUZ7HPzVLFkrmOgjC9aWuruNFUAVTHlX2ycmBYYEyt0z0YfstRtoqglK9b
n+nMSXSFp5rfmPrC99XyOUEYUJzlbRXKlzVUvxM1jCjU6XXdoABOi8oz3IaAjEwhYjwRNAnOKjcP
Glw2BQIXzrOANKRokX+lkQPrC4EE0ynBq6LOYct61z3I+F0kwVMoYpvcRz6Q2un+XC0ApbIrapsx
kaRWHsqyoOpFkQt9WSRZkJ14HYp8c1qdeXBtzVK41ygacha+oignNo1FL0pA35tEpAQKscDImEuQ
ELJVaUTSvdxZVc1kRTp+SUJ4WthNd1e56HUCaQxaehlo5TwX42hh0lLaOU0khaNZgwKqIFXAbMd6
FWPZssipryFmJR8h22JCQJaKANRCLboTRezdctEj8CDOiKPsdB5FnbKh+kRxF0pOnWDpBVK98O1O
sIAooHPTK9i/APeJ81Uq6slF7vUmbZKtLjmNJL3+qKORQfirSdxDeQu4nCQJF25i8p3aRG9+y/XE
j+a6GiEFSltBrZlRlVdcup0uPsFzwvtPhQQMA72ka/g1/GsIwrINgJgSyJj4x+4so8XCpwje8dzy
KC2f241Epa7pe6Y6c3owzSXmpc1XXkz52KyjrNIf6v9qfZnGeCNnohkJUEg4DbPALYR12Pv1r4VP
gx3dbNobSp1Nc4GnHz6SMgy7ZSMVsD1FAbooeV5HvQoqHRsuia1qL1J6230Si7S8qi1KxnCAUzhR
BRengu5aTFFFZP5aJ216DwWquqQ5lPCUZ2yEORUK7KVIDilW9ZxCvytiHcInBEDK+NTOXNu0c/kI
w46fjWU8iBuTeMtdIF8ekHmxBffWytMEMkJhhPe2W1yoZViUS2JxvPWibO/jsnM/WkUG2iUakQrT
JHDDeF2Icvy+FUTxSaMFx0VYV9GTp0v0qfBR/LhApJJwquxT0J+wim7JnsC2E4VUQQivEZNZkKr1
aVHl+icvTXGkOhGvhApkeQUKFz5CTXWpQ9Jchy/TQ82JxFpE3lxqtbsqzArhBLWR+goUpl7KTZrx
Rorb3BLv3g8qzhgrtYHIXGqdf9/ldryp6nBdGaC9Okhcv+zrW9x+50bmNnpvkjcMzn0jhxzeehZl
3K5FIW6u5/OMzCgMk6FS18hogOgm1YWSJNYiQKXOgEgllFe9F9K1vXEl99lzLBveiFokD17oEWD2
cHvmpPoCCoBrKmwHXZ/30CTMF17bea8qNgSj0kmECy0txIe8MrznBMaJQFldZZmrmrQwaT5QaXVB
fW916pnA5ngDgrdyHbBd6IQiW9sPVa40WRlqchFh1iNYLH1+5RNW5MseHnR7HAJvcKC2RRO9WdXV
saJ0FhBmJN3Ies++xNtj39NIM9YhiEb+XDFDUg5dYTnymVDG2icS9MK15IQ+oL5YA39v/73as0je
UhCSLWBT0BCVJne/VV4pPYs9JWkL4Ln01nUrOj3qpZIDosA5Og0EEZvhtREWJowVtrENS/RYsRXo
NoUBob/wMy6fhBsazpHGj4nDeQoRBoSPKXfaqSyS3W+KGvAQviO8q4xgxrFbHG4UoStGByuA9Z5I
GlQU3w+eckg1C03ytXMx07G6tRoiBuQCjJ3FmWDitcLYem67WilWZaWF8TyiZmBDeGFf0ii+Xxhe
261ExwgWPhIOc9wGUoFGD+Q4a8XApCpHaIdAHJ85AyeN/ePIkutiVlCcGy+pywyfmpjoHXFfl7qi
zi6MFW0nhXJpAXp/gqgs6zPFkfTHhoOMKZPCrDmOJUNN5wQKbntXyIZMCk+Jc/ikGTUiViPW8ku5
Xayy7N3+ETQlfOQAa5ARCUXou4iuE+CrTVFWjM4wdyf+s05bUooUQ1aklAC3+EfTvoQrLizExvTm
sWW1N7nodb4/gxdNFQJzQ2YgiBLqyiLfia0H3XScY6rM1Ts5GeSYq1Z7dHUF5zLC6xJnPhHdRxXp
KwobVRPmkl4ibli0/RUMK/l90+tOvhDLeGCsUz3qvdfhydroJYmZurQEBxcp71wa5FU0vjxTyqhf
VVmefgzJGT26lkFZgZc/5Aks5dzMghepzxxuY1jUILz6JTkAPHZPhLNK1VhOx4lKp1Q3o54+XMVo
KoCViTXbJe5Czk9vE9vNkoSM4Czpk+pWirr8LEWL7Yos57OE8kc1Fx3JMpdOjerGYyIHnb6kaIMP
GkYB90iQl7J6IlquQKfJ7e1Po2+41pRkcrQ8CO6LVO3am54e8OnctHN2eA3OUp+rDrt0RrtsIkpj
W/dmDVfNZVwIhbKK2ClDl1gXmHk7AEg4JyKhOhfKgZ8U7Y2eObhcijVEbnqlcUk1csKfqG3LwQ8C
i31J4bwkztEsc4VyDi9LfAqGvQLLnhJHTRS7Van3vnyp06ovuCw7s7VXvaRq51pVWjqlMjULFNgZ
g1D2yQXVlF0bnCh5mFlLFEQ0aBl9RWQsl00dnKRuy8+/WgGSMrZ+ZqIk4BAgBVk7h8OKrA/lshgw
ygyMTgOJqj1zbpcNjLnKVW0gktCTeRgUWQgxScIj0Q8N+oZDRwqnmiNjnajiCRxO+PTwFYQSEloD
shac9VpALFFDrxOpSNSjTp1T/Qu6Pze3DmGB8REforIP0nMgAiW6gZ9m+fOygpE4pz5WDlaOZqjW
ieXqZX4s6QMfEi1G+qLZMcar6zkXMJ3D4FGIvKyYg/3qJHNh97Cr4WlurJz7dNbC5UAhpC51Y16V
OFKzLrNpjxW7xFVzT/f4kp2YhvFF2rWSf1KFPHuWC0FMx1whyT+wh3SAzaTVnGUbthXIlJ3DQkFG
Ee65rFrOXVnkNs5MiaZe6sUepRF6IVJn7QVUc2Qy3cZIGcGLnvV9rAnHruRRiz6DGCiXDxoRiLnE
LaKIsMp0mFKGMLjvvlGHj6/fMAeIL1ZhQefWkzoORA3RfdzsOfGq9UyWslaOQYLICYtKgaSNp4UV
VsUszbnoiiIkFtTa8RBdWzNXvmJpi4ZGMOl74gUb+crWEylOaKLoWdEBObH5XRfN5b4DctWaUrx3
4lzN7lrYOfYZkT3bT81b8jCQooLHQrHY8h7IS7yIjMCGNeQ38jU8CzskTnQR5gBcDAsyhAF1/FbV
xtZJ0UrKb3j55scgs5e+KcCh8iivGdi8guPcCil7r3HiR8eTW66Q8KpuVAo9FMIeoIiZ1UXOLS1K
SIE0UQlbqfwk59avlA9iETWNy3pViu2HbdneZ6GokQbS8z8SqrpPIv67rz010qv6hwpVo5863iSD
ClSxP9Qwmy+f/nl2gzjV92SsvvjR5b7I1avg1meVq62m033ycz+004waZvR2oB8Txhpaqo10sbYD
bTW5vjVAuEa6q3pBOkuXf9EMBf0r6ODbX1QIh0nsfP5rwdJ/IWMrDaXDf/w9D/xihd5O/a0a2M/9
zLfeYLP9LoM22KAKeNASqLyiTP03wgijd5d/oU0JnW1pZPX515e7/Otf7T/21WX10HdXrF/orojx
V4zXz0v57OjzW7+IiGlQ8Q96OPx6feBf6POjA3vg95flXxTkHvG8qBr/4uUN6xdeHAH0zydDRGzz
r7X1P38NDN2X9uhPnH5N+oUWNMgtIG+3/TU+AZL4CxQfE2Y0qNnw6y+3ArKKvTro9GvKLxaEUBjo
ryswSOJ9sQkE7CPy9Ii97nbB6wP/QicAdcID10BWf+HjonhqaZ8XYbQGwxJx8pFc/vsS/ehB+IF1
+uNGnYPZvGzvUm9TfKEr+d0f2N2kbwf4fIUM94TBVhn94D2ak69Dv14mw+//y/OXEpTba+6LvxyU
N7/47ehnX/2PL/52d0duJ/X5WZ9X4+08RxNbDncbS7D7wxNvk6/zZ7fb/kX3+Z1epS/fhc4m99CB
fH3y8KLshr9P442o5h+H5Zujxk4SjgbFzzh00FlSFs160DX/+1ylKcbdxN5YLZQjfPBk6YMQv3i7
gYZ1Ha6HQ4edu+uX3Sjbb4VFPXTM201aPYXe81Hy6ah0N0dIxznJbtjtQ7ghD33IYhMlzzlu4/PR
9583wQ6c49LnQFG7mW/fY4LNgnxQkifFl8NqSIocujxzBsjX4dG7T7n3vI7/WKPdyMP0NVRaDn7O
Ot0cPW7yl81urO3IXNuHjrzwvSfkbUc7XueuO3TcpdOl5W6YYbL6BJNdZtW6TLB74dExLTg2I5sy
tHs+eNZQXfLxsMYERxU1QS9Jx+Z60K4/dLr3HPvjNamJ0UKYSBEdOvLx+ml8CM0JPt+xu3cNDO3G
Dp7pm41ATvHwYee//59yc/Tyb6d14g0tDl+nOWxk3KHdb4fr/edu2vNN3I0+GqLMh4964T3tewUQ
hCYYd1Mg3zy6XFDAnmBc72lvFdQJLtvL9cvaWRfP63w3w+1nUydY4Mt1l5TleDsM0lOHbuLLdbhu
vN042+lqE6wvw+4NOsEpvuQifX4eb4ahoebha1Bhfb1qdEnTn3Wqkdfx2ExKU1xzl0k/2N+sGu+J
oWXUoetx5eHi74bZbokproztqHsLMbSYPHS2r/exMPOKYl3thtvO2ppgI9/+/rcKLH7kFoJf7J7z
83b4lsjkZWSISTkcPuzdpnt2N2G4GW1meejhfuhC3w3NCD47nLvRhnWWh04FBw++iTfOOtwNtB13
6HZz8LiEsvn66GJDs8LdaK+DT2A875IIOzf+iIPS48GTrl7Wox0nT3Hz3yfjKE1WJrig737/X8kR
eZXf/3bEfj66yX//3/Gzl47XepA4PXRN7jmGxd5aD40/Dx53Hff7Bhpo7vCBH5w3B1ydYEMj1h54
8fpotS5GN6GsTmBLgXi8PZ9e1iZY5CU4TEn2dLeq2xM4xQX725sYhHbiu6f8vHH+zYue1k/NeBfr
EyzEqw29e3O+jQmsxszLj+5x5kZGVFMmGPndU7cZfTtDHoSLBxFjw0I+g2zddw/M15DIP9J6b/HJ
cV7rz//9Z7uw3WjI4Er/gkjsnJh27EFMYbaOaeUUh5iu3SkalnBoAHyoob3ctHDwduMMo0pD96ND
h71be3F5dDNc85vtFXQ5+MQkVHZDb7eAOMGTHujhvnk5uivX5Z53NWRFD32PPwA9YEgQvd2A29kP
PZF3f/AVo1Z8kY35Fsg+X+fe09Nm7FqAWZCNN791M72O/887wBKi0v+C5/ddXJJkAeAefWwktL/x
qb9MCI+M4n+MKYVsifT6Lk20ncCwH/9kUuvLnfT5X//yj5afs1HbhNzoWbu/2f3htzb7bO3mmIbd
Wm7tzQQYxLxL8zFQMAUCcbzu1xiW3EtH8xW/dep/8NCf5nvnfYoA5bTI15uRn0E3593Uv2Khfnyu
2W6U7QeTpd1vf37QsyTfi6Yk+btH7JXh8K39hbDk2it309vOdgpX62LztI7HlxdN6neP+flVuKa2
eTfKdrJTeLPvIZKNgSJrgl1wt65evKN3+Xo/EhlaTB96zd7RxXJkb2V5gkP22TUY5ny0jDzSlnse
wsCYOHTqH+ggeTRbx8FuqOE7Uqaz++3Pb45fN9FmtDtkfYKDd5Ucsen+rTja9ya1KezaMXyB+Oiu
enrxCgzn8+go0pZ8CrMM5vB0dFoM88cHev1+28NDd1jJGHohH/pN3z1VR5dVMdqR0uvoE2zL/3q7
vFvePi4X/+1o2DybnAXb3//U7oi0diaKM2Wdml3akn3vtb52Wf/H+B/y1hPeXf9/bf9jE3r9GECY
wAagMVauj273fcYJRl6GR3frsF6/JCOLbkywDY/JnW9ASke7HJf+4NNzksQvVb7eP5uHD3zFAudr
pxrNWPpmEPaDLs4NQXs0Htb67hL/8w4cPZxogPMjBw6nPcYafofBljwTfn7nZ/4SLLctrWa3kQab
P7D59jbs51f+wS//9XBvG9seNu4+Kv6VhP6fm+mS7l9jBF+iSFw67PWvhi7XR+++gm5s4bnDlqDC
BXiTieGueGNj/txCfM54vZ2zgk/+Job4c2NfDydh7IrqiknvMtlUNdjxdLfS33rTf+4ZN/jnTrL/
FPrba/Ta5H9UGkiGqH3LZ3/Ffr4fDrFn1nsbUTdRTpRNS1ZBiOlIr3zTf//RB83W4cAJfIvCDY3W
cWBg1fN+sOtRYd7fsdXfm73/6OMuIaCkSUleZGS08Zo0i7IvTRclw1BolvDmePzMw9ZIVW2edtPe
mh0FPQT+A2PeMiwaEQ6U+H/odf7oW/2BBB5dbWBw5m88XFMFFFRYRYX+PCLpx29yTV4f+8+7pV7N
04/cUl98lP8fbqEQMGC88d5YnS/e6IcvIny8fLSdJ2AHvBts8Hiu0gRu6WwTOl4V7fb8NuT91gn4
wTVASZ2F3eYLTjZ5v3GSmqTq6Cnfsh4/+pRNuN5DC6cg283oOAuUP5quMsF0F5s4WucjeGEKHOA0
ZxnG+aQpWErLoty/2oZejf/QNv7gN5v3m2d3vLZTsJQQPNlfhKFJ5qGzXa3zZPM1iOKb99EPLsUK
6Ph5FMIOpY+HTvnYe8JX2wMOrQm+3HEFwFFsut0UB1vx/djq+67N8SYHxxoPO8U6kGgdr+4UtDJ6
08O0GJkGsvO7Jfl5iPCkirE5o0WQpuB9nT6/MQ7SFLyv03IdjmcrTbAKZ5t8b4Mh+Hf44p6BZELw
HWOw0tA4+tDDdrEu673dMAUJ6cIr3WrfNZHehojV3x3uH7Q5d2FSr4P9KU+wxhcedr3cxMCge1nB
KYhTF1W7iShnyZ3dNxusj6ROYOIv6R7FmozGHdpqH7o1LpN4vcfH0CY4IjC/y/FkpyBk/YMwRZqC
NwUy0azHtmKKqxlVij2vR5oiY3ADjlLtMWWlKfg5t5BZ94INFBgO32fDid7sDyxNsIHvtlYz9+IR
qUieIuq4S/eoA0TBE6xEvSagy192I22DGXmKJW42L+PLQ54ic37XeGX/Cg6MpzyBOX4IBnbGyLkE
J9o95uf9lM+Z2HMvdl6Scdj4FsD989fT41CQyr6be+XIYsjfxEd+8O7DInNBbZx8vKGniGruNvl+
Nn2K8kJyo5uhCvhyj1ygTUKxeIWML9fPm5f9SE+CdjrBZXVO8/p6tNqWRX3ZW9z4z++U3//HYP6/
FpqhfYLCiWXBoEXpQ1bU7z/unwetyUM24V8QWfvkUBIKc2C8cScwbO+wmE9rzx8PPIEr/y6HpDF2
jCe4k+CTOOH6ZVO4O9u7vZUmWIjLjm4KY3rQoHd0qNtKw6v9jzZBME7vvHhMcVcmmCuaAk/Jy/ib
TRF+3eXe0QVEoJGfPcX1BqNijIJOERuRpXeOzof/u3t3u9sA2/BoioK305jLYbOXepJgqR680xh5
/Om2yk+H7t+zdTo2DdIUBLTzLndozL53MijROHwZXm9h+qyN1QkQ7Dt87NcE61fGnuBIn8OpRUL6
zZJMcK4v1mNBj62Q16EbAz9nnbw5ItoEq4xfibrO3l6eoqyLWP/Fq8dUR0mf4K5j4HW3f6an0PG4
2qTjIlPJmMCNvIEsBI75NWdPMicZP3jjqkhTQOY3CGAhmE0gVuwO8/b6/2aS+QejmTtCsHWK2RiN
LE2wO+7dtbePrchT+Bb3a997u9LUuu1e4efj0vu1R8H3bpxXH2sCS3RPNejgFu6bOXkK7aiH/mnz
leWYAtR89DYlRLjRekxh6q5JQif10WmJmlZ69O9HtP+h11T1+WR++TgJfdEJPsDnB55XSPe7FGD+
+9HuH72vPdRQp0BD71IY5mH3NXsDB2YK3+fSe3khtF+ui/LLRXut//nHnhVW5Ifk3j6v2p3rBXBr
Ylbtj398pVt/+VCqv6DYWLs/+vkzuL1V1nyg3Av/73//n0Ww7tZHx3lHFSUzOEF4KFrvvtrIHsIk
05UpZGfuPcTAhIuBi717ncEUGLJlKeIEMdfdhqAg2G334t8X3preUyVv9R5xufUY6TA0hO8neOgi
CV4SFvB+HRBGemN2q2UMdLPvfrx/HsDxR/3joSDHl68w7FGK4r78oyXUvUFj8bCqtnd59TSK+iZw
DyGmelCdt2SY2Tp/ojj9y805AVL/LnYqLxzzv6dwBIbZQlgfndUpYMFB3Yz6QYjao6GnCNTm6440
y9cs9xTX6nxvd0wh5bRIIpQbxkWqU1xiu3G/rl04RRRBKft+hfwUGTjKGV4oMK/GFOm3fODqTye/
T6go9L48e9IUl8IZ+3jv+0lT1KNdrvNB02NfgWoKdcshE1IMwj0j74MG17vF+Xkn4AaWUJkMJTSj
21CeoibtVYvg3KPd2NaaXm1qb2xBpnA5X59yUT2PI3p5EstHOtV7Wb9sp3+fPEEf3y35NmaZgpMy
xCyv6zNnXybF14yhPAVP8nWhHj1IbEhEDNmYQa321Sq8CXmn0P+jK0jpFe7Ro5c73leNPMV2u/X8
+S38cPfNJ0xwYc/ghuyJT9Id6fCZz6kSAOXaDbTdUlO4oHfrsVckGxMAiAAY5dESWjM532p8jKdg
hL7uTlyY0v39b+EmGuWT6Qy7W6Sf3yfbF7hc84QxOQDhnimwtNcXeL0Fjv7TK1n0P+9mPXxahdKB
7/LVv+Yjf8NznlIXaFsgdKjb/xdUaB+Y+PvVUFMQbsgEfKK15VdwDZ2EPyIylq6TPjdNKrq+C638
8777a/HWv+B3z50hBzFO4E0BBs1IHuyxSKdQ0Jjla1o8jgzGFFcMkPYIXJkCt5kn4f/j7gp2GgSC
6K9w1MSDNNbWi4liiUnTahRr4o0QIlgshpaY+m3e/DHfAGsY2EpTxtr0qIfCLLO7M2/evImrYtcS
cOXAQy7BG64lNLFsJD5eQErlFdlrCbqk7UbTldSWRqBnDbo9RrdXfFikHAHUD4gzcw1TokuCij+A
T9j1bfYlMhU/Scu7w2w+VJtX9yFJqy/bkdghExDXPqC7xqGjXdaS0HXb7uGlkDcvQ/jDfY3Zx5GI
MC/RGlOFCyUCVzpuY20CJcFosGLKOg+GPiQ6Zs+HuvxTIhvMiBOkuYIQmQ5i3XMkiPxWHKuYjGUp
Emx+O3wJy2eQRLXcBlmZFJKUlGJGIA29pE7j+VWVcM1SU3EX0ozIGk1IQtCj+P2MyUIfm2CGH6kH
Ymlx6SCJiwEAJKuc1mUCNoAefRDTCw/NbBh5VwABIvU/5lnot1ZOsXl2OgyhRonUWv0SZYymhFK0
FSSohwO71yQqpkSf7Nh/Nyw30rCSJaja47Ai6S9B1J64M4jw8HBCAiMZuyi0sy8osWdpgZ98cIB4
1zBY0+pRm7vdbbjwgG1pLxeIVAg8wH1DMY1MqE8KMmmAIiVpi2ULC7AwfM3PBLYjLql54EZ6EpOE
WFMOF137EYoyR8bFHKDsHIMVcqSZdizKYijEW+ksYHEKtEPar5kTTxGbslXrSIQSDqh1/G0laJFO
ik6hyssKeOYjPm+YI+82xmXzJAtSJu2XuRZkdppL/805i0UcNaraqE2rXpSujC5Axl4PYiWYJAnl
vJOuRO9e0UV0n0k9GyO0mCXGTQrKDeJFbRjXI5rDMYT0+kDBIN/TPBLs//AvnS5P28SnbA2dbH9C
fsDgbdRV2HaTYFfepfMK1bQjUXZ1vj4xqWHpl50Vqkvqz1Xnf3klBwVnZDt4+KlGGGq7fqGzPePL
CKL+OpmoPbRSo0+1h1ZqxLH2z0qdFteOWdmwcYvbwIuQZJ5/AwAA//8=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lumMod val="85000"/>
                  <a:lumOff val="15000"/>
                </a:schemeClr>
              </a:solidFill>
            </a:defRPr>
          </a:pPr>
          <a:endParaRPr lang="en-US" sz="900" b="1" i="0" u="none" strike="noStrike" baseline="0">
            <a:solidFill>
              <a:schemeClr val="tx1">
                <a:lumMod val="85000"/>
                <a:lumOff val="15000"/>
              </a:schemeClr>
            </a:solidFill>
            <a:latin typeface="Calibri"/>
          </a:endParaRPr>
        </a:p>
      </cx:txPr>
    </cx:legend>
  </cx:chart>
  <cx:spPr>
    <a:ln w="12700">
      <a:solidFill>
        <a:srgbClr val="0F766E"/>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9.xml"/><Relationship Id="rId18" Type="http://schemas.openxmlformats.org/officeDocument/2006/relationships/image" Target="../media/image7.png"/><Relationship Id="rId3" Type="http://schemas.openxmlformats.org/officeDocument/2006/relationships/chart" Target="../charts/chart3.xml"/><Relationship Id="rId21" Type="http://schemas.openxmlformats.org/officeDocument/2006/relationships/image" Target="../media/image10.svg"/><Relationship Id="rId7" Type="http://schemas.openxmlformats.org/officeDocument/2006/relationships/chart" Target="../charts/chart7.xml"/><Relationship Id="rId12" Type="http://schemas.openxmlformats.org/officeDocument/2006/relationships/hyperlink" Target="#Sheet1!A1"/><Relationship Id="rId17" Type="http://schemas.openxmlformats.org/officeDocument/2006/relationships/image" Target="../media/image6.svg"/><Relationship Id="rId25" Type="http://schemas.openxmlformats.org/officeDocument/2006/relationships/image" Target="../media/image14.svg"/><Relationship Id="rId2" Type="http://schemas.openxmlformats.org/officeDocument/2006/relationships/chart" Target="../charts/chart2.xml"/><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Sheet2!A1"/><Relationship Id="rId24" Type="http://schemas.openxmlformats.org/officeDocument/2006/relationships/image" Target="../media/image13.png"/><Relationship Id="rId5" Type="http://schemas.openxmlformats.org/officeDocument/2006/relationships/chart" Target="../charts/chart5.xml"/><Relationship Id="rId15" Type="http://schemas.openxmlformats.org/officeDocument/2006/relationships/image" Target="../media/image4.svg"/><Relationship Id="rId23" Type="http://schemas.openxmlformats.org/officeDocument/2006/relationships/image" Target="../media/image12.svg"/><Relationship Id="rId10" Type="http://schemas.openxmlformats.org/officeDocument/2006/relationships/image" Target="../media/image2.svg"/><Relationship Id="rId19" Type="http://schemas.openxmlformats.org/officeDocument/2006/relationships/image" Target="../media/image8.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3.png"/><Relationship Id="rId22"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9.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chart" Target="../charts/chart12.xml"/><Relationship Id="rId21" Type="http://schemas.openxmlformats.org/officeDocument/2006/relationships/image" Target="../media/image21.png"/><Relationship Id="rId7" Type="http://schemas.openxmlformats.org/officeDocument/2006/relationships/chart" Target="../charts/chart16.xml"/><Relationship Id="rId12" Type="http://schemas.openxmlformats.org/officeDocument/2006/relationships/hyperlink" Target="#Sheet2!A1"/><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chart" Target="../charts/chart11.xml"/><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hyperlink" Target="#Sheet1!A1"/><Relationship Id="rId24" Type="http://schemas.openxmlformats.org/officeDocument/2006/relationships/image" Target="../media/image24.svg"/><Relationship Id="rId5" Type="http://schemas.openxmlformats.org/officeDocument/2006/relationships/chart" Target="../charts/chart14.xml"/><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10" Type="http://schemas.microsoft.com/office/2014/relationships/chartEx" Target="../charts/chartEx1.xml"/><Relationship Id="rId19" Type="http://schemas.openxmlformats.org/officeDocument/2006/relationships/image" Target="../media/image19.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10.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svg"/></Relationships>
</file>

<file path=xl/drawings/drawing1.xml><?xml version="1.0" encoding="utf-8"?>
<xdr:wsDr xmlns:xdr="http://schemas.openxmlformats.org/drawingml/2006/spreadsheetDrawing" xmlns:a="http://schemas.openxmlformats.org/drawingml/2006/main">
  <xdr:twoCellAnchor>
    <xdr:from>
      <xdr:col>3</xdr:col>
      <xdr:colOff>694530</xdr:colOff>
      <xdr:row>8</xdr:row>
      <xdr:rowOff>158749</xdr:rowOff>
    </xdr:from>
    <xdr:to>
      <xdr:col>28</xdr:col>
      <xdr:colOff>158749</xdr:colOff>
      <xdr:row>68</xdr:row>
      <xdr:rowOff>119062</xdr:rowOff>
    </xdr:to>
    <xdr:sp macro="" textlink="">
      <xdr:nvSpPr>
        <xdr:cNvPr id="5" name="Rectangle 4">
          <a:extLst>
            <a:ext uri="{FF2B5EF4-FFF2-40B4-BE49-F238E27FC236}">
              <a16:creationId xmlns:a16="http://schemas.microsoft.com/office/drawing/2014/main" id="{3568B00D-2520-1F52-23B1-E099F9984B5A}"/>
            </a:ext>
          </a:extLst>
        </xdr:cNvPr>
        <xdr:cNvSpPr/>
      </xdr:nvSpPr>
      <xdr:spPr>
        <a:xfrm>
          <a:off x="694530" y="1785937"/>
          <a:ext cx="18057813" cy="11866563"/>
        </a:xfrm>
        <a:prstGeom prst="rect">
          <a:avLst/>
        </a:prstGeom>
        <a:solidFill>
          <a:schemeClr val="accent4">
            <a:lumMod val="5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153091</xdr:colOff>
      <xdr:row>9</xdr:row>
      <xdr:rowOff>116815</xdr:rowOff>
    </xdr:from>
    <xdr:to>
      <xdr:col>28</xdr:col>
      <xdr:colOff>36117</xdr:colOff>
      <xdr:row>68</xdr:row>
      <xdr:rowOff>0</xdr:rowOff>
    </xdr:to>
    <xdr:sp macro="" textlink="">
      <xdr:nvSpPr>
        <xdr:cNvPr id="11" name="Rectangle 10">
          <a:extLst>
            <a:ext uri="{FF2B5EF4-FFF2-40B4-BE49-F238E27FC236}">
              <a16:creationId xmlns:a16="http://schemas.microsoft.com/office/drawing/2014/main" id="{9A0C0220-CDA3-55BB-6CF3-4B867C4BE83A}"/>
            </a:ext>
          </a:extLst>
        </xdr:cNvPr>
        <xdr:cNvSpPr/>
      </xdr:nvSpPr>
      <xdr:spPr>
        <a:xfrm>
          <a:off x="4817899" y="1924123"/>
          <a:ext cx="13706487" cy="11410877"/>
        </a:xfrm>
        <a:prstGeom prst="rect">
          <a:avLst/>
        </a:pr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262476</xdr:colOff>
      <xdr:row>22</xdr:row>
      <xdr:rowOff>50483</xdr:rowOff>
    </xdr:from>
    <xdr:to>
      <xdr:col>23</xdr:col>
      <xdr:colOff>275723</xdr:colOff>
      <xdr:row>36</xdr:row>
      <xdr:rowOff>153236</xdr:rowOff>
    </xdr:to>
    <xdr:graphicFrame macro="">
      <xdr:nvGraphicFramePr>
        <xdr:cNvPr id="3" name="Chart 2">
          <a:extLst>
            <a:ext uri="{FF2B5EF4-FFF2-40B4-BE49-F238E27FC236}">
              <a16:creationId xmlns:a16="http://schemas.microsoft.com/office/drawing/2014/main" id="{BF9C95C1-ECBA-82AB-A41F-E730D4D99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266042</xdr:colOff>
      <xdr:row>37</xdr:row>
      <xdr:rowOff>45385</xdr:rowOff>
    </xdr:from>
    <xdr:to>
      <xdr:col>16</xdr:col>
      <xdr:colOff>413474</xdr:colOff>
      <xdr:row>52</xdr:row>
      <xdr:rowOff>85954</xdr:rowOff>
    </xdr:to>
    <xdr:graphicFrame macro="">
      <xdr:nvGraphicFramePr>
        <xdr:cNvPr id="4" name="Chart 3">
          <a:extLst>
            <a:ext uri="{FF2B5EF4-FFF2-40B4-BE49-F238E27FC236}">
              <a16:creationId xmlns:a16="http://schemas.microsoft.com/office/drawing/2014/main" id="{0C4EB054-01E6-6536-3C34-BE8CBAEA5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476979</xdr:colOff>
      <xdr:row>37</xdr:row>
      <xdr:rowOff>45989</xdr:rowOff>
    </xdr:from>
    <xdr:to>
      <xdr:col>21</xdr:col>
      <xdr:colOff>114051</xdr:colOff>
      <xdr:row>52</xdr:row>
      <xdr:rowOff>90714</xdr:rowOff>
    </xdr:to>
    <xdr:graphicFrame macro="">
      <xdr:nvGraphicFramePr>
        <xdr:cNvPr id="2" name="Chart 1">
          <a:extLst>
            <a:ext uri="{FF2B5EF4-FFF2-40B4-BE49-F238E27FC236}">
              <a16:creationId xmlns:a16="http://schemas.microsoft.com/office/drawing/2014/main" id="{18D7A665-0793-5EAC-43CB-63A7010D2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275799</xdr:colOff>
      <xdr:row>52</xdr:row>
      <xdr:rowOff>161798</xdr:rowOff>
    </xdr:from>
    <xdr:to>
      <xdr:col>17</xdr:col>
      <xdr:colOff>166310</xdr:colOff>
      <xdr:row>67</xdr:row>
      <xdr:rowOff>6669</xdr:rowOff>
    </xdr:to>
    <xdr:graphicFrame macro="">
      <xdr:nvGraphicFramePr>
        <xdr:cNvPr id="6" name="Chart 5">
          <a:extLst>
            <a:ext uri="{FF2B5EF4-FFF2-40B4-BE49-F238E27FC236}">
              <a16:creationId xmlns:a16="http://schemas.microsoft.com/office/drawing/2014/main" id="{D2E6FBF3-A021-5C20-0BB3-E90728C26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511006</xdr:colOff>
      <xdr:row>51</xdr:row>
      <xdr:rowOff>92927</xdr:rowOff>
    </xdr:from>
    <xdr:to>
      <xdr:col>10</xdr:col>
      <xdr:colOff>89567</xdr:colOff>
      <xdr:row>61</xdr:row>
      <xdr:rowOff>119063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89E38DB-0659-E4C6-98DB-D919B50D09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916" y="9932783"/>
              <a:ext cx="2014462" cy="166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51</xdr:row>
      <xdr:rowOff>92927</xdr:rowOff>
    </xdr:from>
    <xdr:to>
      <xdr:col>6</xdr:col>
      <xdr:colOff>471639</xdr:colOff>
      <xdr:row>61</xdr:row>
      <xdr:rowOff>119063</xdr:rowOff>
    </xdr:to>
    <mc:AlternateContent xmlns:mc="http://schemas.openxmlformats.org/markup-compatibility/2006" xmlns:a14="http://schemas.microsoft.com/office/drawing/2010/main">
      <mc:Choice Requires="a14">
        <xdr:graphicFrame macro="">
          <xdr:nvGraphicFramePr>
            <xdr:cNvPr id="9" name="ProductCategory">
              <a:extLst>
                <a:ext uri="{FF2B5EF4-FFF2-40B4-BE49-F238E27FC236}">
                  <a16:creationId xmlns:a16="http://schemas.microsoft.com/office/drawing/2014/main" id="{EA4EF5A1-47C5-142D-F131-5FDE6557098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811967" y="9935027"/>
              <a:ext cx="1892582" cy="1660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22043</xdr:colOff>
      <xdr:row>61</xdr:row>
      <xdr:rowOff>178595</xdr:rowOff>
    </xdr:from>
    <xdr:to>
      <xdr:col>10</xdr:col>
      <xdr:colOff>96383</xdr:colOff>
      <xdr:row>68</xdr:row>
      <xdr:rowOff>2</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50B03A20-DF60-EE1F-48B8-FF1ED8394B6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34010" y="11655439"/>
              <a:ext cx="3931184" cy="1133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489935</xdr:colOff>
      <xdr:row>52</xdr:row>
      <xdr:rowOff>161590</xdr:rowOff>
    </xdr:from>
    <xdr:to>
      <xdr:col>27</xdr:col>
      <xdr:colOff>695069</xdr:colOff>
      <xdr:row>67</xdr:row>
      <xdr:rowOff>8761</xdr:rowOff>
    </xdr:to>
    <xdr:graphicFrame macro="">
      <xdr:nvGraphicFramePr>
        <xdr:cNvPr id="13" name="Chart 12">
          <a:extLst>
            <a:ext uri="{FF2B5EF4-FFF2-40B4-BE49-F238E27FC236}">
              <a16:creationId xmlns:a16="http://schemas.microsoft.com/office/drawing/2014/main" id="{B06542E1-A969-6DE3-AD68-10E8310C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235057</xdr:colOff>
      <xdr:row>52</xdr:row>
      <xdr:rowOff>168829</xdr:rowOff>
    </xdr:from>
    <xdr:to>
      <xdr:col>22</xdr:col>
      <xdr:colOff>407471</xdr:colOff>
      <xdr:row>67</xdr:row>
      <xdr:rowOff>16000</xdr:rowOff>
    </xdr:to>
    <xdr:graphicFrame macro="">
      <xdr:nvGraphicFramePr>
        <xdr:cNvPr id="14" name="Chart 13">
          <a:extLst>
            <a:ext uri="{FF2B5EF4-FFF2-40B4-BE49-F238E27FC236}">
              <a16:creationId xmlns:a16="http://schemas.microsoft.com/office/drawing/2014/main" id="{DD8FACA9-A144-904C-D7E7-2982FBE47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175461</xdr:colOff>
      <xdr:row>37</xdr:row>
      <xdr:rowOff>62664</xdr:rowOff>
    </xdr:from>
    <xdr:to>
      <xdr:col>24</xdr:col>
      <xdr:colOff>498930</xdr:colOff>
      <xdr:row>52</xdr:row>
      <xdr:rowOff>90714</xdr:rowOff>
    </xdr:to>
    <xdr:graphicFrame macro="">
      <xdr:nvGraphicFramePr>
        <xdr:cNvPr id="15" name="Chart 14">
          <a:extLst>
            <a:ext uri="{FF2B5EF4-FFF2-40B4-BE49-F238E27FC236}">
              <a16:creationId xmlns:a16="http://schemas.microsoft.com/office/drawing/2014/main" id="{4DB3E3B6-89EF-09B6-CFE6-A351A403E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577284</xdr:colOff>
      <xdr:row>16</xdr:row>
      <xdr:rowOff>80721</xdr:rowOff>
    </xdr:from>
    <xdr:to>
      <xdr:col>27</xdr:col>
      <xdr:colOff>694194</xdr:colOff>
      <xdr:row>21</xdr:row>
      <xdr:rowOff>119063</xdr:rowOff>
    </xdr:to>
    <mc:AlternateContent xmlns:mc="http://schemas.openxmlformats.org/markup-compatibility/2006" xmlns:a14="http://schemas.microsoft.com/office/drawing/2010/main">
      <mc:Choice Requires="a14">
        <xdr:graphicFrame macro="">
          <xdr:nvGraphicFramePr>
            <xdr:cNvPr id="18" name="Years (OrderDate)">
              <a:extLst>
                <a:ext uri="{FF2B5EF4-FFF2-40B4-BE49-F238E27FC236}">
                  <a16:creationId xmlns:a16="http://schemas.microsoft.com/office/drawing/2014/main" id="{D8996A91-FF12-61D2-4F09-33CE988EA23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16457489" y="3125598"/>
              <a:ext cx="1928221" cy="908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22678</xdr:colOff>
      <xdr:row>39</xdr:row>
      <xdr:rowOff>46465</xdr:rowOff>
    </xdr:from>
    <xdr:to>
      <xdr:col>10</xdr:col>
      <xdr:colOff>102053</xdr:colOff>
      <xdr:row>51</xdr:row>
      <xdr:rowOff>46463</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E518462-7CB9-2146-4CCF-0B041E56987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4645" y="7579371"/>
              <a:ext cx="3936219" cy="2262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571439</xdr:colOff>
      <xdr:row>37</xdr:row>
      <xdr:rowOff>50143</xdr:rowOff>
    </xdr:from>
    <xdr:to>
      <xdr:col>27</xdr:col>
      <xdr:colOff>710595</xdr:colOff>
      <xdr:row>52</xdr:row>
      <xdr:rowOff>90715</xdr:rowOff>
    </xdr:to>
    <xdr:graphicFrame macro="">
      <xdr:nvGraphicFramePr>
        <xdr:cNvPr id="20" name="Chart 19">
          <a:extLst>
            <a:ext uri="{FF2B5EF4-FFF2-40B4-BE49-F238E27FC236}">
              <a16:creationId xmlns:a16="http://schemas.microsoft.com/office/drawing/2014/main" id="{703233B7-1173-41B9-C5E8-68589D7AE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9</xdr:row>
      <xdr:rowOff>138905</xdr:rowOff>
    </xdr:from>
    <xdr:to>
      <xdr:col>10</xdr:col>
      <xdr:colOff>66077</xdr:colOff>
      <xdr:row>24</xdr:row>
      <xdr:rowOff>136071</xdr:rowOff>
    </xdr:to>
    <xdr:sp macro="" textlink="">
      <xdr:nvSpPr>
        <xdr:cNvPr id="16" name="Rectangle: Rounded Corners 15">
          <a:extLst>
            <a:ext uri="{FF2B5EF4-FFF2-40B4-BE49-F238E27FC236}">
              <a16:creationId xmlns:a16="http://schemas.microsoft.com/office/drawing/2014/main" id="{5299986D-4D79-6386-7C26-9D150CA73D9C}"/>
            </a:ext>
          </a:extLst>
        </xdr:cNvPr>
        <xdr:cNvSpPr/>
      </xdr:nvSpPr>
      <xdr:spPr>
        <a:xfrm>
          <a:off x="816429" y="1873816"/>
          <a:ext cx="3944112" cy="2803639"/>
        </a:xfrm>
        <a:prstGeom prst="roundRect">
          <a:avLst/>
        </a:prstGeom>
        <a:solidFill>
          <a:schemeClr val="accent4">
            <a:lumMod val="75000"/>
          </a:schemeClr>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3000" b="1">
              <a:latin typeface="Arial Black" panose="020B0A04020102020204" pitchFamily="34" charset="0"/>
              <a:cs typeface="Segoe UI BOLD" panose="020B0802040204020203" pitchFamily="34" charset="0"/>
            </a:rPr>
            <a:t>E-COMMERCE</a:t>
          </a:r>
          <a:r>
            <a:rPr lang="en-IN" sz="3000" b="1" baseline="0">
              <a:latin typeface="Arial Black" panose="020B0A04020102020204" pitchFamily="34" charset="0"/>
              <a:cs typeface="Segoe UI BOLD" panose="020B0802040204020203" pitchFamily="34" charset="0"/>
            </a:rPr>
            <a:t> SALES DASHBOARD</a:t>
          </a:r>
          <a:endParaRPr lang="en-IN" sz="3000" b="1">
            <a:latin typeface="Arial Black" panose="020B0A04020102020204" pitchFamily="34" charset="0"/>
            <a:cs typeface="Segoe UI BOLD" panose="020B0802040204020203" pitchFamily="34" charset="0"/>
          </a:endParaRPr>
        </a:p>
      </xdr:txBody>
    </xdr:sp>
    <xdr:clientData/>
  </xdr:twoCellAnchor>
  <xdr:twoCellAnchor>
    <xdr:from>
      <xdr:col>10</xdr:col>
      <xdr:colOff>278781</xdr:colOff>
      <xdr:row>10</xdr:row>
      <xdr:rowOff>131480</xdr:rowOff>
    </xdr:from>
    <xdr:to>
      <xdr:col>27</xdr:col>
      <xdr:colOff>745435</xdr:colOff>
      <xdr:row>15</xdr:row>
      <xdr:rowOff>41412</xdr:rowOff>
    </xdr:to>
    <xdr:sp macro="" textlink="">
      <xdr:nvSpPr>
        <xdr:cNvPr id="17" name="Rectangle: Rounded Corners 16">
          <a:extLst>
            <a:ext uri="{FF2B5EF4-FFF2-40B4-BE49-F238E27FC236}">
              <a16:creationId xmlns:a16="http://schemas.microsoft.com/office/drawing/2014/main" id="{77547A44-7C7C-79F6-0E61-77AF7544423A}"/>
            </a:ext>
          </a:extLst>
        </xdr:cNvPr>
        <xdr:cNvSpPr/>
      </xdr:nvSpPr>
      <xdr:spPr>
        <a:xfrm>
          <a:off x="4925122" y="2036480"/>
          <a:ext cx="13406715" cy="839200"/>
        </a:xfrm>
        <a:prstGeom prst="roundRect">
          <a:avLst/>
        </a:prstGeom>
        <a:solidFill>
          <a:schemeClr val="accent4">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400" b="1">
              <a:latin typeface="Arial Black" panose="020B0A04020102020204" pitchFamily="34" charset="0"/>
              <a:ea typeface="Segoe UI Black" panose="020B0A02040204020203" pitchFamily="34" charset="0"/>
              <a:cs typeface="Segoe UI BOLD" panose="020B0802040204020203" pitchFamily="34" charset="0"/>
            </a:rPr>
            <a:t>SALES</a:t>
          </a:r>
          <a:r>
            <a:rPr lang="en-IN" sz="2400" b="1" baseline="0">
              <a:latin typeface="Arial Black" panose="020B0A04020102020204" pitchFamily="34" charset="0"/>
              <a:ea typeface="Segoe UI Black" panose="020B0A02040204020203" pitchFamily="34" charset="0"/>
              <a:cs typeface="Segoe UI BOLD" panose="020B0802040204020203" pitchFamily="34" charset="0"/>
            </a:rPr>
            <a:t> PERFORMANCE DASHBOARD</a:t>
          </a:r>
          <a:endParaRPr lang="en-IN" sz="2400" b="1">
            <a:latin typeface="Arial Black" panose="020B0A04020102020204" pitchFamily="34" charset="0"/>
            <a:ea typeface="Segoe UI Black" panose="020B0A02040204020203" pitchFamily="34" charset="0"/>
            <a:cs typeface="Segoe UI BOLD" panose="020B0802040204020203" pitchFamily="34" charset="0"/>
          </a:endParaRPr>
        </a:p>
      </xdr:txBody>
    </xdr:sp>
    <xdr:clientData/>
  </xdr:twoCellAnchor>
  <xdr:twoCellAnchor>
    <xdr:from>
      <xdr:col>10</xdr:col>
      <xdr:colOff>232046</xdr:colOff>
      <xdr:row>16</xdr:row>
      <xdr:rowOff>48890</xdr:rowOff>
    </xdr:from>
    <xdr:to>
      <xdr:col>14</xdr:col>
      <xdr:colOff>79741</xdr:colOff>
      <xdr:row>21</xdr:row>
      <xdr:rowOff>77230</xdr:rowOff>
    </xdr:to>
    <xdr:sp macro="" textlink="$AP$7">
      <xdr:nvSpPr>
        <xdr:cNvPr id="21" name="Rectangle: Rounded Corners 20">
          <a:extLst>
            <a:ext uri="{FF2B5EF4-FFF2-40B4-BE49-F238E27FC236}">
              <a16:creationId xmlns:a16="http://schemas.microsoft.com/office/drawing/2014/main" id="{7938A45E-6D96-66F2-ABAE-EE725C4D6CE0}"/>
            </a:ext>
          </a:extLst>
        </xdr:cNvPr>
        <xdr:cNvSpPr/>
      </xdr:nvSpPr>
      <xdr:spPr>
        <a:xfrm>
          <a:off x="4878387" y="3080628"/>
          <a:ext cx="2263793" cy="957608"/>
        </a:xfrm>
        <a:prstGeom prst="roundRect">
          <a:avLst/>
        </a:prstGeom>
        <a:solidFill>
          <a:schemeClr val="bg1"/>
        </a:solidFill>
        <a:effectLst>
          <a:glow rad="101600">
            <a:schemeClr val="accent4">
              <a:satMod val="175000"/>
              <a:alpha val="40000"/>
            </a:schemeClr>
          </a:glow>
          <a:innerShdw blurRad="114300">
            <a:prstClr val="black"/>
          </a:innerShdw>
        </a:effectLst>
        <a:scene3d>
          <a:camera prst="orthographicFront">
            <a:rot lat="0" lon="0" rev="0"/>
          </a:camera>
          <a:lightRig rig="threePt" dir="t">
            <a:rot lat="0" lon="0" rev="1200000"/>
          </a:lightRig>
        </a:scene3d>
        <a:sp3d>
          <a:bevelT w="63500" h="25400" prst="angle"/>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r"/>
          <a:r>
            <a:rPr lang="en-US" sz="2400" b="1" i="0" u="none" strike="noStrike">
              <a:solidFill>
                <a:srgbClr val="00B0F0"/>
              </a:solidFill>
              <a:latin typeface="Calibri"/>
              <a:ea typeface="Calibri"/>
              <a:cs typeface="Calibri"/>
            </a:rPr>
            <a:t>Total Sales</a:t>
          </a:r>
        </a:p>
        <a:p>
          <a:pPr algn="r"/>
          <a:fld id="{52B2AF98-C1E9-48D7-A1B0-09A7E7066808}" type="TxLink">
            <a:rPr lang="en-US" sz="2400" b="1" i="0" u="none" strike="noStrike">
              <a:solidFill>
                <a:srgbClr val="00B0F0"/>
              </a:solidFill>
              <a:latin typeface="Calibri"/>
              <a:ea typeface="Calibri"/>
              <a:cs typeface="Calibri"/>
            </a:rPr>
            <a:pPr algn="r"/>
            <a:t> 15,27,452 </a:t>
          </a:fld>
          <a:endParaRPr lang="en-IN" sz="9600" b="1">
            <a:solidFill>
              <a:srgbClr val="00B0F0"/>
            </a:solidFill>
          </a:endParaRPr>
        </a:p>
      </xdr:txBody>
    </xdr:sp>
    <xdr:clientData/>
  </xdr:twoCellAnchor>
  <xdr:twoCellAnchor editAs="oneCell">
    <xdr:from>
      <xdr:col>54</xdr:col>
      <xdr:colOff>921272</xdr:colOff>
      <xdr:row>83</xdr:row>
      <xdr:rowOff>62460</xdr:rowOff>
    </xdr:from>
    <xdr:to>
      <xdr:col>55</xdr:col>
      <xdr:colOff>484901</xdr:colOff>
      <xdr:row>88</xdr:row>
      <xdr:rowOff>54219</xdr:rowOff>
    </xdr:to>
    <xdr:pic>
      <xdr:nvPicPr>
        <xdr:cNvPr id="23" name="Graphic 22" descr="Upward trend with solid fill">
          <a:extLst>
            <a:ext uri="{FF2B5EF4-FFF2-40B4-BE49-F238E27FC236}">
              <a16:creationId xmlns:a16="http://schemas.microsoft.com/office/drawing/2014/main" id="{2D74FC81-33C0-B094-331F-8AB6A91CFA6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338157" y="15661599"/>
          <a:ext cx="908809" cy="928645"/>
        </a:xfrm>
        <a:prstGeom prst="rect">
          <a:avLst/>
        </a:prstGeom>
      </xdr:spPr>
    </xdr:pic>
    <xdr:clientData/>
  </xdr:twoCellAnchor>
  <xdr:twoCellAnchor editAs="oneCell">
    <xdr:from>
      <xdr:col>10</xdr:col>
      <xdr:colOff>371012</xdr:colOff>
      <xdr:row>17</xdr:row>
      <xdr:rowOff>78922</xdr:rowOff>
    </xdr:from>
    <xdr:to>
      <xdr:col>11</xdr:col>
      <xdr:colOff>371708</xdr:colOff>
      <xdr:row>20</xdr:row>
      <xdr:rowOff>51280</xdr:rowOff>
    </xdr:to>
    <xdr:pic>
      <xdr:nvPicPr>
        <xdr:cNvPr id="25" name="Graphic 24" descr="Upward trend with solid fill">
          <a:extLst>
            <a:ext uri="{FF2B5EF4-FFF2-40B4-BE49-F238E27FC236}">
              <a16:creationId xmlns:a16="http://schemas.microsoft.com/office/drawing/2014/main" id="{308D4C1D-85F5-5E4A-78B9-C2E38A7436A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17353" y="3296513"/>
          <a:ext cx="604720" cy="529919"/>
        </a:xfrm>
        <a:prstGeom prst="rect">
          <a:avLst/>
        </a:prstGeom>
      </xdr:spPr>
    </xdr:pic>
    <xdr:clientData/>
  </xdr:twoCellAnchor>
  <xdr:twoCellAnchor>
    <xdr:from>
      <xdr:col>14</xdr:col>
      <xdr:colOff>168189</xdr:colOff>
      <xdr:row>16</xdr:row>
      <xdr:rowOff>75505</xdr:rowOff>
    </xdr:from>
    <xdr:to>
      <xdr:col>17</xdr:col>
      <xdr:colOff>470369</xdr:colOff>
      <xdr:row>21</xdr:row>
      <xdr:rowOff>83905</xdr:rowOff>
    </xdr:to>
    <xdr:sp macro="" textlink="$AP$10">
      <xdr:nvSpPr>
        <xdr:cNvPr id="27" name="Rectangle: Rounded Corners 26">
          <a:extLst>
            <a:ext uri="{FF2B5EF4-FFF2-40B4-BE49-F238E27FC236}">
              <a16:creationId xmlns:a16="http://schemas.microsoft.com/office/drawing/2014/main" id="{F71ADC2A-C793-4A3D-904F-E15482E568E8}"/>
            </a:ext>
          </a:extLst>
        </xdr:cNvPr>
        <xdr:cNvSpPr/>
      </xdr:nvSpPr>
      <xdr:spPr>
        <a:xfrm>
          <a:off x="7275304" y="3250505"/>
          <a:ext cx="2133911" cy="985323"/>
        </a:xfrm>
        <a:prstGeom prst="roundRect">
          <a:avLst/>
        </a:prstGeom>
        <a:solidFill>
          <a:schemeClr val="bg1"/>
        </a:solidFill>
        <a:ln/>
        <a:effectLst>
          <a:glow rad="101600">
            <a:schemeClr val="accent4">
              <a:satMod val="175000"/>
              <a:alpha val="40000"/>
            </a:schemeClr>
          </a:glow>
          <a:innerShdw blurRad="114300">
            <a:prstClr val="black"/>
          </a:innerShdw>
        </a:effectLst>
        <a:scene3d>
          <a:camera prst="orthographicFront">
            <a:rot lat="0" lon="0" rev="0"/>
          </a:camera>
          <a:lightRig rig="threePt" dir="t">
            <a:rot lat="0" lon="0" rev="1200000"/>
          </a:lightRig>
        </a:scene3d>
        <a:sp3d>
          <a:bevelT w="63500" h="25400" prst="angle"/>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r"/>
          <a:r>
            <a:rPr lang="en-US" sz="2300" b="1" i="0" u="none" strike="noStrike" cap="none" spc="0">
              <a:ln>
                <a:noFill/>
              </a:ln>
              <a:solidFill>
                <a:srgbClr val="00A44A"/>
              </a:solidFill>
              <a:effectLst/>
              <a:latin typeface="Calibri"/>
              <a:ea typeface="Calibri"/>
              <a:cs typeface="Calibri"/>
            </a:rPr>
            <a:t>Profit</a:t>
          </a:r>
        </a:p>
        <a:p>
          <a:pPr algn="r"/>
          <a:fld id="{A8110919-B683-4F86-A1B7-A1C1BA224EEC}" type="TxLink">
            <a:rPr lang="en-US" sz="2300" b="1" i="0" u="none" strike="noStrike" cap="none" spc="0">
              <a:ln>
                <a:noFill/>
              </a:ln>
              <a:solidFill>
                <a:srgbClr val="00A44A"/>
              </a:solidFill>
              <a:effectLst/>
              <a:latin typeface="Calibri"/>
              <a:ea typeface="Calibri"/>
              <a:cs typeface="Calibri"/>
            </a:rPr>
            <a:pPr algn="r"/>
            <a:t> 3,45,003 </a:t>
          </a:fld>
          <a:endParaRPr lang="en-IN" sz="2300" b="1" cap="none" spc="0">
            <a:ln>
              <a:noFill/>
            </a:ln>
            <a:solidFill>
              <a:srgbClr val="00A44A"/>
            </a:solidFill>
            <a:effectLst/>
            <a:latin typeface="+mn-lt"/>
          </a:endParaRPr>
        </a:p>
      </xdr:txBody>
    </xdr:sp>
    <xdr:clientData/>
  </xdr:twoCellAnchor>
  <xdr:twoCellAnchor>
    <xdr:from>
      <xdr:col>23</xdr:col>
      <xdr:colOff>3702</xdr:colOff>
      <xdr:row>16</xdr:row>
      <xdr:rowOff>129006</xdr:rowOff>
    </xdr:from>
    <xdr:to>
      <xdr:col>25</xdr:col>
      <xdr:colOff>488783</xdr:colOff>
      <xdr:row>21</xdr:row>
      <xdr:rowOff>136072</xdr:rowOff>
    </xdr:to>
    <xdr:sp macro="" textlink="$AR$10">
      <xdr:nvSpPr>
        <xdr:cNvPr id="31" name="Rectangle: Rounded Corners 30">
          <a:extLst>
            <a:ext uri="{FF2B5EF4-FFF2-40B4-BE49-F238E27FC236}">
              <a16:creationId xmlns:a16="http://schemas.microsoft.com/office/drawing/2014/main" id="{29DBED39-70D8-4A65-A1D9-D3FE12C80D5D}"/>
            </a:ext>
          </a:extLst>
        </xdr:cNvPr>
        <xdr:cNvSpPr/>
      </xdr:nvSpPr>
      <xdr:spPr>
        <a:xfrm>
          <a:off x="16043122" y="3173604"/>
          <a:ext cx="2219991" cy="942557"/>
        </a:xfrm>
        <a:prstGeom prst="roundRect">
          <a:avLst/>
        </a:prstGeom>
        <a:solidFill>
          <a:schemeClr val="bg1"/>
        </a:solidFill>
        <a:effectLst>
          <a:glow rad="101600">
            <a:schemeClr val="accent4">
              <a:satMod val="175000"/>
              <a:alpha val="40000"/>
            </a:schemeClr>
          </a:glow>
          <a:innerShdw blurRad="114300">
            <a:prstClr val="black"/>
          </a:innerShdw>
        </a:effectLst>
        <a:scene3d>
          <a:camera prst="orthographicFront">
            <a:rot lat="0" lon="0" rev="0"/>
          </a:camera>
          <a:lightRig rig="threePt" dir="t">
            <a:rot lat="0" lon="0" rev="1200000"/>
          </a:lightRig>
        </a:scene3d>
        <a:sp3d>
          <a:bevelT w="63500" h="25400" prst="angle"/>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r"/>
          <a:r>
            <a:rPr lang="en-US" sz="2400" b="1" i="0" u="none" strike="noStrike">
              <a:solidFill>
                <a:schemeClr val="accent4">
                  <a:lumMod val="75000"/>
                </a:schemeClr>
              </a:solidFill>
              <a:latin typeface="Calibri"/>
              <a:ea typeface="Calibri"/>
              <a:cs typeface="Calibri"/>
            </a:rPr>
            <a:t>Customers </a:t>
          </a:r>
        </a:p>
        <a:p>
          <a:pPr algn="r"/>
          <a:fld id="{0872A647-07FB-41D4-94EB-1CA2C6B67FCD}" type="TxLink">
            <a:rPr lang="en-US" sz="2400" b="1" i="0" u="none" strike="noStrike">
              <a:solidFill>
                <a:schemeClr val="accent4">
                  <a:lumMod val="75000"/>
                </a:schemeClr>
              </a:solidFill>
              <a:latin typeface="Calibri"/>
              <a:ea typeface="Calibri"/>
              <a:cs typeface="Calibri"/>
            </a:rPr>
            <a:pPr algn="r"/>
            <a:t>956</a:t>
          </a:fld>
          <a:endParaRPr lang="en-IN" sz="2400" b="1">
            <a:solidFill>
              <a:schemeClr val="accent4">
                <a:lumMod val="75000"/>
              </a:schemeClr>
            </a:solidFill>
          </a:endParaRPr>
        </a:p>
      </xdr:txBody>
    </xdr:sp>
    <xdr:clientData/>
  </xdr:twoCellAnchor>
  <xdr:twoCellAnchor>
    <xdr:from>
      <xdr:col>20</xdr:col>
      <xdr:colOff>376296</xdr:colOff>
      <xdr:row>16</xdr:row>
      <xdr:rowOff>101641</xdr:rowOff>
    </xdr:from>
    <xdr:to>
      <xdr:col>22</xdr:col>
      <xdr:colOff>799780</xdr:colOff>
      <xdr:row>21</xdr:row>
      <xdr:rowOff>111263</xdr:rowOff>
    </xdr:to>
    <xdr:sp macro="" textlink="$AR$7">
      <xdr:nvSpPr>
        <xdr:cNvPr id="32" name="Rectangle: Rounded Corners 31">
          <a:extLst>
            <a:ext uri="{FF2B5EF4-FFF2-40B4-BE49-F238E27FC236}">
              <a16:creationId xmlns:a16="http://schemas.microsoft.com/office/drawing/2014/main" id="{8714F6D4-B807-4F31-B0E8-EF8B9AEC2F1F}"/>
            </a:ext>
          </a:extLst>
        </xdr:cNvPr>
        <xdr:cNvSpPr/>
      </xdr:nvSpPr>
      <xdr:spPr>
        <a:xfrm>
          <a:off x="11912129" y="3159048"/>
          <a:ext cx="2210892" cy="950363"/>
        </a:xfrm>
        <a:prstGeom prst="roundRect">
          <a:avLst/>
        </a:prstGeom>
        <a:solidFill>
          <a:schemeClr val="bg1"/>
        </a:solidFill>
        <a:effectLst>
          <a:glow rad="101600">
            <a:schemeClr val="accent4">
              <a:satMod val="175000"/>
              <a:alpha val="40000"/>
            </a:schemeClr>
          </a:glow>
          <a:innerShdw blurRad="114300">
            <a:prstClr val="black"/>
          </a:innerShdw>
        </a:effectLst>
        <a:scene3d>
          <a:camera prst="orthographicFront">
            <a:rot lat="0" lon="0" rev="0"/>
          </a:camera>
          <a:lightRig rig="threePt" dir="t">
            <a:rot lat="0" lon="0" rev="1200000"/>
          </a:lightRig>
        </a:scene3d>
        <a:sp3d>
          <a:bevelT w="63500" h="25400" prst="angle"/>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r"/>
          <a:r>
            <a:rPr lang="en-US" sz="2400" b="1" i="0" u="none" strike="noStrike">
              <a:solidFill>
                <a:schemeClr val="accent6">
                  <a:lumMod val="75000"/>
                </a:schemeClr>
              </a:solidFill>
              <a:latin typeface="Calibri"/>
              <a:ea typeface="Calibri"/>
              <a:cs typeface="Calibri"/>
            </a:rPr>
            <a:t>Orders</a:t>
          </a:r>
        </a:p>
        <a:p>
          <a:pPr algn="r"/>
          <a:fld id="{2656BAA7-BF83-418C-9360-A2C594AEC88F}" type="TxLink">
            <a:rPr lang="en-US" sz="2400" b="1" i="0" u="none" strike="noStrike">
              <a:solidFill>
                <a:schemeClr val="accent6">
                  <a:lumMod val="75000"/>
                </a:schemeClr>
              </a:solidFill>
              <a:latin typeface="Calibri"/>
              <a:ea typeface="Calibri"/>
              <a:cs typeface="Calibri"/>
            </a:rPr>
            <a:pPr algn="r"/>
            <a:t> 1,000 </a:t>
          </a:fld>
          <a:endParaRPr lang="en-IN" sz="4800" b="1">
            <a:solidFill>
              <a:schemeClr val="accent6">
                <a:lumMod val="75000"/>
              </a:schemeClr>
            </a:solidFill>
          </a:endParaRPr>
        </a:p>
      </xdr:txBody>
    </xdr:sp>
    <xdr:clientData/>
  </xdr:twoCellAnchor>
  <xdr:twoCellAnchor>
    <xdr:from>
      <xdr:col>17</xdr:col>
      <xdr:colOff>535013</xdr:colOff>
      <xdr:row>16</xdr:row>
      <xdr:rowOff>105833</xdr:rowOff>
    </xdr:from>
    <xdr:to>
      <xdr:col>20</xdr:col>
      <xdr:colOff>304681</xdr:colOff>
      <xdr:row>21</xdr:row>
      <xdr:rowOff>101321</xdr:rowOff>
    </xdr:to>
    <xdr:sp macro="" textlink="$AP$22">
      <xdr:nvSpPr>
        <xdr:cNvPr id="33" name="Rectangle: Rounded Corners 32">
          <a:extLst>
            <a:ext uri="{FF2B5EF4-FFF2-40B4-BE49-F238E27FC236}">
              <a16:creationId xmlns:a16="http://schemas.microsoft.com/office/drawing/2014/main" id="{0975A0A1-144D-4667-B221-4B207D638316}"/>
            </a:ext>
          </a:extLst>
        </xdr:cNvPr>
        <xdr:cNvSpPr/>
      </xdr:nvSpPr>
      <xdr:spPr>
        <a:xfrm>
          <a:off x="9495569" y="3163240"/>
          <a:ext cx="2344945" cy="936229"/>
        </a:xfrm>
        <a:prstGeom prst="roundRect">
          <a:avLst/>
        </a:prstGeom>
        <a:solidFill>
          <a:schemeClr val="bg1"/>
        </a:solidFill>
        <a:effectLst>
          <a:glow rad="101600">
            <a:schemeClr val="accent4">
              <a:satMod val="175000"/>
              <a:alpha val="40000"/>
            </a:schemeClr>
          </a:glow>
          <a:innerShdw blurRad="114300">
            <a:prstClr val="black"/>
          </a:innerShdw>
        </a:effectLst>
        <a:scene3d>
          <a:camera prst="orthographicFront">
            <a:rot lat="0" lon="0" rev="0"/>
          </a:camera>
          <a:lightRig rig="threePt" dir="t">
            <a:rot lat="0" lon="0" rev="1200000"/>
          </a:lightRig>
        </a:scene3d>
        <a:sp3d>
          <a:bevelT w="63500" h="25400" prst="angle"/>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r"/>
          <a:r>
            <a:rPr lang="en-US" sz="2000" b="1" i="0" u="none" strike="noStrike">
              <a:solidFill>
                <a:srgbClr val="C00000"/>
              </a:solidFill>
              <a:latin typeface="Calibri"/>
              <a:ea typeface="Calibri"/>
              <a:cs typeface="Calibri"/>
            </a:rPr>
            <a:t>Avg</a:t>
          </a:r>
          <a:r>
            <a:rPr lang="en-US" sz="2000" b="1" i="0" u="none" strike="noStrike" baseline="0">
              <a:solidFill>
                <a:srgbClr val="C00000"/>
              </a:solidFill>
              <a:latin typeface="Calibri"/>
              <a:ea typeface="Calibri"/>
              <a:cs typeface="Calibri"/>
            </a:rPr>
            <a:t> Profit Margin </a:t>
          </a:r>
          <a:fld id="{5EBC77F4-8E8C-4BBD-9880-405B556610DB}" type="TxLink">
            <a:rPr lang="en-US" sz="2000" b="1" i="0" u="none" strike="noStrike">
              <a:solidFill>
                <a:srgbClr val="C00000"/>
              </a:solidFill>
              <a:latin typeface="Calibri"/>
              <a:ea typeface="Calibri"/>
              <a:cs typeface="Calibri"/>
            </a:rPr>
            <a:pPr algn="r"/>
            <a:t>22.59%</a:t>
          </a:fld>
          <a:endParaRPr lang="en-IN" sz="2000" b="1">
            <a:solidFill>
              <a:srgbClr val="C00000"/>
            </a:solidFill>
          </a:endParaRPr>
        </a:p>
      </xdr:txBody>
    </xdr:sp>
    <xdr:clientData/>
  </xdr:twoCellAnchor>
  <xdr:twoCellAnchor>
    <xdr:from>
      <xdr:col>4</xdr:col>
      <xdr:colOff>16539</xdr:colOff>
      <xdr:row>32</xdr:row>
      <xdr:rowOff>7495</xdr:rowOff>
    </xdr:from>
    <xdr:to>
      <xdr:col>10</xdr:col>
      <xdr:colOff>100678</xdr:colOff>
      <xdr:row>38</xdr:row>
      <xdr:rowOff>173181</xdr:rowOff>
    </xdr:to>
    <xdr:sp macro="" textlink="">
      <xdr:nvSpPr>
        <xdr:cNvPr id="34" name="Rectangle: Rounded Corners 33">
          <a:hlinkClick xmlns:r="http://schemas.openxmlformats.org/officeDocument/2006/relationships" r:id="rId11"/>
          <a:extLst>
            <a:ext uri="{FF2B5EF4-FFF2-40B4-BE49-F238E27FC236}">
              <a16:creationId xmlns:a16="http://schemas.microsoft.com/office/drawing/2014/main" id="{8AC2D5DB-4117-4B3A-882C-9B2D8FFC953A}"/>
            </a:ext>
          </a:extLst>
        </xdr:cNvPr>
        <xdr:cNvSpPr/>
      </xdr:nvSpPr>
      <xdr:spPr>
        <a:xfrm>
          <a:off x="820597" y="5994638"/>
          <a:ext cx="3918880" cy="1278998"/>
        </a:xfrm>
        <a:prstGeom prst="roundRect">
          <a:avLst/>
        </a:prstGeom>
        <a:solidFill>
          <a:sysClr val="window" lastClr="FFFFFF"/>
        </a:solidFill>
        <a:effectLst>
          <a:innerShdw blurRad="114300">
            <a:prstClr val="black"/>
          </a:innerShdw>
        </a:effectLst>
        <a:scene3d>
          <a:camera prst="orthographicFront">
            <a:rot lat="0" lon="0" rev="0"/>
          </a:camera>
          <a:lightRig rig="threePt" dir="t">
            <a:rot lat="0" lon="0" rev="1200000"/>
          </a:lightRig>
        </a:scene3d>
        <a:sp3d>
          <a:bevelT w="63500" h="25400" prst="softRound"/>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000" b="1">
              <a:solidFill>
                <a:srgbClr val="7030A0"/>
              </a:solidFill>
              <a:latin typeface="Segoe UI BOLD" panose="020B0802040204020203" pitchFamily="34" charset="0"/>
              <a:cs typeface="Segoe UI BOLD" panose="020B0802040204020203" pitchFamily="34" charset="0"/>
            </a:rPr>
            <a:t>CUSTOMER BEHAVIOUR &amp; SEGMENTATION</a:t>
          </a:r>
          <a:r>
            <a:rPr lang="en-IN" sz="2000" b="1" baseline="0">
              <a:solidFill>
                <a:srgbClr val="7030A0"/>
              </a:solidFill>
              <a:latin typeface="Segoe UI BOLD" panose="020B0802040204020203" pitchFamily="34" charset="0"/>
              <a:cs typeface="Segoe UI BOLD" panose="020B0802040204020203" pitchFamily="34" charset="0"/>
            </a:rPr>
            <a:t> DASHBOARD</a:t>
          </a:r>
          <a:endParaRPr lang="en-IN" sz="2000" b="1">
            <a:solidFill>
              <a:srgbClr val="7030A0"/>
            </a:solidFill>
            <a:latin typeface="Segoe UI BOLD" panose="020B0802040204020203" pitchFamily="34" charset="0"/>
            <a:cs typeface="Segoe UI BOLD" panose="020B0802040204020203" pitchFamily="34" charset="0"/>
          </a:endParaRPr>
        </a:p>
      </xdr:txBody>
    </xdr:sp>
    <xdr:clientData/>
  </xdr:twoCellAnchor>
  <xdr:twoCellAnchor>
    <xdr:from>
      <xdr:col>4</xdr:col>
      <xdr:colOff>14245</xdr:colOff>
      <xdr:row>25</xdr:row>
      <xdr:rowOff>54817</xdr:rowOff>
    </xdr:from>
    <xdr:to>
      <xdr:col>10</xdr:col>
      <xdr:colOff>98384</xdr:colOff>
      <xdr:row>31</xdr:row>
      <xdr:rowOff>123701</xdr:rowOff>
    </xdr:to>
    <xdr:sp macro="" textlink="">
      <xdr:nvSpPr>
        <xdr:cNvPr id="35" name="Rectangle: Rounded Corners 34">
          <a:hlinkClick xmlns:r="http://schemas.openxmlformats.org/officeDocument/2006/relationships" r:id="rId12"/>
          <a:extLst>
            <a:ext uri="{FF2B5EF4-FFF2-40B4-BE49-F238E27FC236}">
              <a16:creationId xmlns:a16="http://schemas.microsoft.com/office/drawing/2014/main" id="{F4F2C83E-D799-4612-9313-8A7AFAE3CE0F}"/>
            </a:ext>
          </a:extLst>
        </xdr:cNvPr>
        <xdr:cNvSpPr/>
      </xdr:nvSpPr>
      <xdr:spPr>
        <a:xfrm>
          <a:off x="818303" y="4743096"/>
          <a:ext cx="3918880" cy="1182196"/>
        </a:xfrm>
        <a:prstGeom prst="roundRect">
          <a:avLst/>
        </a:prstGeom>
        <a:solidFill>
          <a:schemeClr val="accent4">
            <a:lumMod val="60000"/>
            <a:lumOff val="40000"/>
          </a:schemeClr>
        </a:solidFill>
        <a:effectLst>
          <a:innerShdw blurRad="114300">
            <a:prstClr val="black"/>
          </a:innerShdw>
        </a:effectLst>
        <a:scene3d>
          <a:camera prst="orthographicFront">
            <a:rot lat="0" lon="0" rev="0"/>
          </a:camera>
          <a:lightRig rig="threePt" dir="t">
            <a:rot lat="0" lon="0" rev="1200000"/>
          </a:lightRig>
        </a:scene3d>
        <a:sp3d>
          <a:bevelT w="63500" h="25400" prst="softRound"/>
        </a:sp3d>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000" b="1">
              <a:solidFill>
                <a:srgbClr val="7030A0"/>
              </a:solidFill>
              <a:latin typeface="Segoe UI BOLD" panose="020B0802040204020203" pitchFamily="34" charset="0"/>
              <a:cs typeface="Segoe UI BOLD" panose="020B0802040204020203" pitchFamily="34" charset="0"/>
            </a:rPr>
            <a:t>SALES</a:t>
          </a:r>
          <a:r>
            <a:rPr lang="en-IN" sz="2000" b="1" baseline="0">
              <a:solidFill>
                <a:srgbClr val="7030A0"/>
              </a:solidFill>
              <a:latin typeface="Segoe UI BOLD" panose="020B0802040204020203" pitchFamily="34" charset="0"/>
              <a:cs typeface="Segoe UI BOLD" panose="020B0802040204020203" pitchFamily="34" charset="0"/>
            </a:rPr>
            <a:t> PERFORMANCE DASHBOARD</a:t>
          </a:r>
          <a:endParaRPr lang="en-IN" sz="2000" b="1">
            <a:solidFill>
              <a:srgbClr val="7030A0"/>
            </a:solidFill>
            <a:latin typeface="Segoe UI BOLD" panose="020B0802040204020203" pitchFamily="34" charset="0"/>
            <a:cs typeface="Segoe UI BOLD" panose="020B0802040204020203" pitchFamily="34" charset="0"/>
          </a:endParaRPr>
        </a:p>
      </xdr:txBody>
    </xdr:sp>
    <xdr:clientData/>
  </xdr:twoCellAnchor>
  <xdr:twoCellAnchor>
    <xdr:from>
      <xdr:col>23</xdr:col>
      <xdr:colOff>334983</xdr:colOff>
      <xdr:row>22</xdr:row>
      <xdr:rowOff>50314</xdr:rowOff>
    </xdr:from>
    <xdr:to>
      <xdr:col>27</xdr:col>
      <xdr:colOff>695477</xdr:colOff>
      <xdr:row>36</xdr:row>
      <xdr:rowOff>150394</xdr:rowOff>
    </xdr:to>
    <xdr:graphicFrame macro="">
      <xdr:nvGraphicFramePr>
        <xdr:cNvPr id="7" name="Chart 6">
          <a:extLst>
            <a:ext uri="{FF2B5EF4-FFF2-40B4-BE49-F238E27FC236}">
              <a16:creationId xmlns:a16="http://schemas.microsoft.com/office/drawing/2014/main" id="{53161375-F29E-49D6-3871-04030B2C8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255549</xdr:colOff>
      <xdr:row>17</xdr:row>
      <xdr:rowOff>69698</xdr:rowOff>
    </xdr:from>
    <xdr:to>
      <xdr:col>15</xdr:col>
      <xdr:colOff>347681</xdr:colOff>
      <xdr:row>20</xdr:row>
      <xdr:rowOff>92928</xdr:rowOff>
    </xdr:to>
    <xdr:pic>
      <xdr:nvPicPr>
        <xdr:cNvPr id="24" name="Graphic 23" descr="Dollar with solid fill">
          <a:extLst>
            <a:ext uri="{FF2B5EF4-FFF2-40B4-BE49-F238E27FC236}">
              <a16:creationId xmlns:a16="http://schemas.microsoft.com/office/drawing/2014/main" id="{17D1063B-F3E9-2BC4-AE3C-BC7300E2784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62664" y="3440083"/>
          <a:ext cx="702708" cy="609383"/>
        </a:xfrm>
        <a:prstGeom prst="rect">
          <a:avLst/>
        </a:prstGeom>
      </xdr:spPr>
    </xdr:pic>
    <xdr:clientData/>
  </xdr:twoCellAnchor>
  <xdr:twoCellAnchor editAs="oneCell">
    <xdr:from>
      <xdr:col>6</xdr:col>
      <xdr:colOff>46324</xdr:colOff>
      <xdr:row>19</xdr:row>
      <xdr:rowOff>102053</xdr:rowOff>
    </xdr:from>
    <xdr:to>
      <xdr:col>7</xdr:col>
      <xdr:colOff>340179</xdr:colOff>
      <xdr:row>23</xdr:row>
      <xdr:rowOff>151503</xdr:rowOff>
    </xdr:to>
    <xdr:pic>
      <xdr:nvPicPr>
        <xdr:cNvPr id="28" name="Graphic 27" descr="Shopping cart with solid fill">
          <a:extLst>
            <a:ext uri="{FF2B5EF4-FFF2-40B4-BE49-F238E27FC236}">
              <a16:creationId xmlns:a16="http://schemas.microsoft.com/office/drawing/2014/main" id="{684747A4-9245-2F1E-EA7C-231971BA15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91503" y="3707946"/>
          <a:ext cx="906175" cy="797843"/>
        </a:xfrm>
        <a:prstGeom prst="rect">
          <a:avLst/>
        </a:prstGeom>
      </xdr:spPr>
    </xdr:pic>
    <xdr:clientData/>
  </xdr:twoCellAnchor>
  <xdr:twoCellAnchor editAs="oneCell">
    <xdr:from>
      <xdr:col>14</xdr:col>
      <xdr:colOff>570809</xdr:colOff>
      <xdr:row>10</xdr:row>
      <xdr:rowOff>117695</xdr:rowOff>
    </xdr:from>
    <xdr:to>
      <xdr:col>16</xdr:col>
      <xdr:colOff>279543</xdr:colOff>
      <xdr:row>15</xdr:row>
      <xdr:rowOff>61630</xdr:rowOff>
    </xdr:to>
    <xdr:pic>
      <xdr:nvPicPr>
        <xdr:cNvPr id="30" name="Graphic 29" descr="Presentation with bar chart with solid fill">
          <a:extLst>
            <a:ext uri="{FF2B5EF4-FFF2-40B4-BE49-F238E27FC236}">
              <a16:creationId xmlns:a16="http://schemas.microsoft.com/office/drawing/2014/main" id="{C5CDA24F-E1B7-0720-55AC-AD34EB81641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633248" y="2022695"/>
          <a:ext cx="916783" cy="873203"/>
        </a:xfrm>
        <a:prstGeom prst="rect">
          <a:avLst/>
        </a:prstGeom>
      </xdr:spPr>
    </xdr:pic>
    <xdr:clientData/>
  </xdr:twoCellAnchor>
  <xdr:twoCellAnchor editAs="oneCell">
    <xdr:from>
      <xdr:col>20</xdr:col>
      <xdr:colOff>531995</xdr:colOff>
      <xdr:row>17</xdr:row>
      <xdr:rowOff>42017</xdr:rowOff>
    </xdr:from>
    <xdr:to>
      <xdr:col>21</xdr:col>
      <xdr:colOff>494089</xdr:colOff>
      <xdr:row>21</xdr:row>
      <xdr:rowOff>24802</xdr:rowOff>
    </xdr:to>
    <xdr:pic>
      <xdr:nvPicPr>
        <xdr:cNvPr id="37" name="Graphic 36" descr="Connections with solid fill">
          <a:extLst>
            <a:ext uri="{FF2B5EF4-FFF2-40B4-BE49-F238E27FC236}">
              <a16:creationId xmlns:a16="http://schemas.microsoft.com/office/drawing/2014/main" id="{56F308C2-8B3C-A83E-1959-13EB47F8E21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098066" y="3273713"/>
          <a:ext cx="880577" cy="731178"/>
        </a:xfrm>
        <a:prstGeom prst="rect">
          <a:avLst/>
        </a:prstGeom>
      </xdr:spPr>
    </xdr:pic>
    <xdr:clientData/>
  </xdr:twoCellAnchor>
  <xdr:twoCellAnchor editAs="oneCell">
    <xdr:from>
      <xdr:col>17</xdr:col>
      <xdr:colOff>688964</xdr:colOff>
      <xdr:row>18</xdr:row>
      <xdr:rowOff>172115</xdr:rowOff>
    </xdr:from>
    <xdr:to>
      <xdr:col>18</xdr:col>
      <xdr:colOff>459241</xdr:colOff>
      <xdr:row>21</xdr:row>
      <xdr:rowOff>108300</xdr:rowOff>
    </xdr:to>
    <xdr:pic>
      <xdr:nvPicPr>
        <xdr:cNvPr id="41" name="Graphic 40" descr="Money with solid fill">
          <a:extLst>
            <a:ext uri="{FF2B5EF4-FFF2-40B4-BE49-F238E27FC236}">
              <a16:creationId xmlns:a16="http://schemas.microsoft.com/office/drawing/2014/main" id="{9907554B-B1C7-B618-013B-D0F3E8EC956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669678" y="3590910"/>
          <a:ext cx="722777" cy="497479"/>
        </a:xfrm>
        <a:prstGeom prst="rect">
          <a:avLst/>
        </a:prstGeom>
      </xdr:spPr>
    </xdr:pic>
    <xdr:clientData/>
  </xdr:twoCellAnchor>
  <xdr:twoCellAnchor editAs="oneCell">
    <xdr:from>
      <xdr:col>23</xdr:col>
      <xdr:colOff>51027</xdr:colOff>
      <xdr:row>17</xdr:row>
      <xdr:rowOff>40067</xdr:rowOff>
    </xdr:from>
    <xdr:to>
      <xdr:col>23</xdr:col>
      <xdr:colOff>743902</xdr:colOff>
      <xdr:row>20</xdr:row>
      <xdr:rowOff>170090</xdr:rowOff>
    </xdr:to>
    <xdr:pic>
      <xdr:nvPicPr>
        <xdr:cNvPr id="43" name="Graphic 42" descr="Users with solid fill">
          <a:extLst>
            <a:ext uri="{FF2B5EF4-FFF2-40B4-BE49-F238E27FC236}">
              <a16:creationId xmlns:a16="http://schemas.microsoft.com/office/drawing/2014/main" id="{82CE703E-CAE9-19FE-8AB9-8879F7D72A3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253482" y="3271763"/>
          <a:ext cx="692875" cy="6913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432956</xdr:colOff>
      <xdr:row>3</xdr:row>
      <xdr:rowOff>172323</xdr:rowOff>
    </xdr:from>
    <xdr:to>
      <xdr:col>27</xdr:col>
      <xdr:colOff>573941</xdr:colOff>
      <xdr:row>56</xdr:row>
      <xdr:rowOff>148828</xdr:rowOff>
    </xdr:to>
    <xdr:sp macro="" textlink="">
      <xdr:nvSpPr>
        <xdr:cNvPr id="2" name="Rectangle 1">
          <a:extLst>
            <a:ext uri="{FF2B5EF4-FFF2-40B4-BE49-F238E27FC236}">
              <a16:creationId xmlns:a16="http://schemas.microsoft.com/office/drawing/2014/main" id="{FE7CE6E3-0B9F-FB81-83BB-85EB63333FA4}"/>
            </a:ext>
          </a:extLst>
        </xdr:cNvPr>
        <xdr:cNvSpPr/>
      </xdr:nvSpPr>
      <xdr:spPr>
        <a:xfrm>
          <a:off x="1043533" y="758477"/>
          <a:ext cx="15967139" cy="10698236"/>
        </a:xfrm>
        <a:prstGeom prst="rect">
          <a:avLst/>
        </a:prstGeom>
        <a:solidFill>
          <a:srgbClr val="C1F7F3"/>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523388</xdr:colOff>
      <xdr:row>20</xdr:row>
      <xdr:rowOff>42021</xdr:rowOff>
    </xdr:from>
    <xdr:to>
      <xdr:col>8</xdr:col>
      <xdr:colOff>202045</xdr:colOff>
      <xdr:row>56</xdr:row>
      <xdr:rowOff>32844</xdr:rowOff>
    </xdr:to>
    <xdr:sp macro="" textlink="">
      <xdr:nvSpPr>
        <xdr:cNvPr id="24" name="Rectangle 23">
          <a:extLst>
            <a:ext uri="{FF2B5EF4-FFF2-40B4-BE49-F238E27FC236}">
              <a16:creationId xmlns:a16="http://schemas.microsoft.com/office/drawing/2014/main" id="{C7D18E25-7D04-AEE0-FF8B-4D19713FA061}"/>
            </a:ext>
          </a:extLst>
        </xdr:cNvPr>
        <xdr:cNvSpPr/>
      </xdr:nvSpPr>
      <xdr:spPr>
        <a:xfrm>
          <a:off x="1139712" y="4076139"/>
          <a:ext cx="2830311" cy="7218617"/>
        </a:xfrm>
        <a:prstGeom prst="rect">
          <a:avLst/>
        </a:prstGeom>
        <a:solidFill>
          <a:srgbClr val="C1F7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274205</xdr:colOff>
      <xdr:row>16</xdr:row>
      <xdr:rowOff>31801</xdr:rowOff>
    </xdr:from>
    <xdr:to>
      <xdr:col>12</xdr:col>
      <xdr:colOff>571501</xdr:colOff>
      <xdr:row>27</xdr:row>
      <xdr:rowOff>54120</xdr:rowOff>
    </xdr:to>
    <xdr:graphicFrame macro="">
      <xdr:nvGraphicFramePr>
        <xdr:cNvPr id="6" name="Chart 5">
          <a:extLst>
            <a:ext uri="{FF2B5EF4-FFF2-40B4-BE49-F238E27FC236}">
              <a16:creationId xmlns:a16="http://schemas.microsoft.com/office/drawing/2014/main" id="{898CE7B1-FBC9-686B-F050-2B9B3F8B1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281215</xdr:colOff>
      <xdr:row>41</xdr:row>
      <xdr:rowOff>145142</xdr:rowOff>
    </xdr:from>
    <xdr:to>
      <xdr:col>23</xdr:col>
      <xdr:colOff>36286</xdr:colOff>
      <xdr:row>56</xdr:row>
      <xdr:rowOff>9071</xdr:rowOff>
    </xdr:to>
    <xdr:graphicFrame macro="">
      <xdr:nvGraphicFramePr>
        <xdr:cNvPr id="7" name="Chart 6">
          <a:extLst>
            <a:ext uri="{FF2B5EF4-FFF2-40B4-BE49-F238E27FC236}">
              <a16:creationId xmlns:a16="http://schemas.microsoft.com/office/drawing/2014/main" id="{EC55D03E-D9FE-B107-0CD0-961E66875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90713</xdr:colOff>
      <xdr:row>41</xdr:row>
      <xdr:rowOff>124418</xdr:rowOff>
    </xdr:from>
    <xdr:to>
      <xdr:col>27</xdr:col>
      <xdr:colOff>470647</xdr:colOff>
      <xdr:row>56</xdr:row>
      <xdr:rowOff>0</xdr:rowOff>
    </xdr:to>
    <xdr:graphicFrame macro="">
      <xdr:nvGraphicFramePr>
        <xdr:cNvPr id="9" name="Chart 8">
          <a:extLst>
            <a:ext uri="{FF2B5EF4-FFF2-40B4-BE49-F238E27FC236}">
              <a16:creationId xmlns:a16="http://schemas.microsoft.com/office/drawing/2014/main" id="{606CF4B3-6C33-9EEA-1D51-B4064F52A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71758</xdr:colOff>
      <xdr:row>27</xdr:row>
      <xdr:rowOff>123894</xdr:rowOff>
    </xdr:from>
    <xdr:to>
      <xdr:col>23</xdr:col>
      <xdr:colOff>81311</xdr:colOff>
      <xdr:row>41</xdr:row>
      <xdr:rowOff>81311</xdr:rowOff>
    </xdr:to>
    <xdr:graphicFrame macro="">
      <xdr:nvGraphicFramePr>
        <xdr:cNvPr id="12" name="Chart 11">
          <a:extLst>
            <a:ext uri="{FF2B5EF4-FFF2-40B4-BE49-F238E27FC236}">
              <a16:creationId xmlns:a16="http://schemas.microsoft.com/office/drawing/2014/main" id="{588AB033-83A4-22A2-D0CF-56F28A3D6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21897</xdr:colOff>
      <xdr:row>16</xdr:row>
      <xdr:rowOff>37797</xdr:rowOff>
    </xdr:from>
    <xdr:to>
      <xdr:col>17</xdr:col>
      <xdr:colOff>432955</xdr:colOff>
      <xdr:row>27</xdr:row>
      <xdr:rowOff>69695</xdr:rowOff>
    </xdr:to>
    <xdr:graphicFrame macro="">
      <xdr:nvGraphicFramePr>
        <xdr:cNvPr id="13" name="Chart 12">
          <a:extLst>
            <a:ext uri="{FF2B5EF4-FFF2-40B4-BE49-F238E27FC236}">
              <a16:creationId xmlns:a16="http://schemas.microsoft.com/office/drawing/2014/main" id="{0054CB39-8294-1048-A452-F043EFD77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139390</xdr:colOff>
      <xdr:row>27</xdr:row>
      <xdr:rowOff>127774</xdr:rowOff>
    </xdr:from>
    <xdr:to>
      <xdr:col>27</xdr:col>
      <xdr:colOff>470646</xdr:colOff>
      <xdr:row>41</xdr:row>
      <xdr:rowOff>69695</xdr:rowOff>
    </xdr:to>
    <xdr:graphicFrame macro="">
      <xdr:nvGraphicFramePr>
        <xdr:cNvPr id="14" name="Chart 13">
          <a:extLst>
            <a:ext uri="{FF2B5EF4-FFF2-40B4-BE49-F238E27FC236}">
              <a16:creationId xmlns:a16="http://schemas.microsoft.com/office/drawing/2014/main" id="{7E5ED331-2E38-EB98-AB6E-36B7355BE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492671</xdr:colOff>
      <xdr:row>16</xdr:row>
      <xdr:rowOff>35136</xdr:rowOff>
    </xdr:from>
    <xdr:to>
      <xdr:col>27</xdr:col>
      <xdr:colOff>470776</xdr:colOff>
      <xdr:row>27</xdr:row>
      <xdr:rowOff>51954</xdr:rowOff>
    </xdr:to>
    <xdr:graphicFrame macro="">
      <xdr:nvGraphicFramePr>
        <xdr:cNvPr id="15" name="Chart 14">
          <a:extLst>
            <a:ext uri="{FF2B5EF4-FFF2-40B4-BE49-F238E27FC236}">
              <a16:creationId xmlns:a16="http://schemas.microsoft.com/office/drawing/2014/main" id="{ECEE32BB-F1B7-941F-E470-8C8C3E523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299357</xdr:colOff>
      <xdr:row>41</xdr:row>
      <xdr:rowOff>136072</xdr:rowOff>
    </xdr:from>
    <xdr:to>
      <xdr:col>15</xdr:col>
      <xdr:colOff>235857</xdr:colOff>
      <xdr:row>56</xdr:row>
      <xdr:rowOff>9072</xdr:rowOff>
    </xdr:to>
    <xdr:graphicFrame macro="">
      <xdr:nvGraphicFramePr>
        <xdr:cNvPr id="16" name="Chart 15">
          <a:extLst>
            <a:ext uri="{FF2B5EF4-FFF2-40B4-BE49-F238E27FC236}">
              <a16:creationId xmlns:a16="http://schemas.microsoft.com/office/drawing/2014/main" id="{40ED7284-EA82-32AB-C125-2B9D79E39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292066</xdr:colOff>
      <xdr:row>27</xdr:row>
      <xdr:rowOff>127004</xdr:rowOff>
    </xdr:from>
    <xdr:to>
      <xdr:col>16</xdr:col>
      <xdr:colOff>8571</xdr:colOff>
      <xdr:row>41</xdr:row>
      <xdr:rowOff>81312</xdr:rowOff>
    </xdr:to>
    <xdr:graphicFrame macro="">
      <xdr:nvGraphicFramePr>
        <xdr:cNvPr id="18" name="Chart 17">
          <a:extLst>
            <a:ext uri="{FF2B5EF4-FFF2-40B4-BE49-F238E27FC236}">
              <a16:creationId xmlns:a16="http://schemas.microsoft.com/office/drawing/2014/main" id="{6F3EDB18-4DEC-AE90-38F9-3FF26FCA8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519814</xdr:colOff>
      <xdr:row>4</xdr:row>
      <xdr:rowOff>75882</xdr:rowOff>
    </xdr:from>
    <xdr:to>
      <xdr:col>27</xdr:col>
      <xdr:colOff>485589</xdr:colOff>
      <xdr:row>9</xdr:row>
      <xdr:rowOff>15541</xdr:rowOff>
    </xdr:to>
    <xdr:sp macro="" textlink="">
      <xdr:nvSpPr>
        <xdr:cNvPr id="3" name="Rectangle: Rounded Corners 2">
          <a:extLst>
            <a:ext uri="{FF2B5EF4-FFF2-40B4-BE49-F238E27FC236}">
              <a16:creationId xmlns:a16="http://schemas.microsoft.com/office/drawing/2014/main" id="{D81F457A-948F-4EDA-DEC1-8C8DEA1D0D0D}"/>
            </a:ext>
          </a:extLst>
        </xdr:cNvPr>
        <xdr:cNvSpPr/>
      </xdr:nvSpPr>
      <xdr:spPr>
        <a:xfrm>
          <a:off x="1120303" y="842023"/>
          <a:ext cx="15599199" cy="954279"/>
        </a:xfrm>
        <a:prstGeom prst="roundRect">
          <a:avLst/>
        </a:prstGeom>
        <a:solidFill>
          <a:srgbClr val="009E8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800" b="1" cap="none" spc="50">
              <a:ln w="0"/>
              <a:solidFill>
                <a:schemeClr val="bg1"/>
              </a:solidFill>
              <a:effectLst>
                <a:innerShdw blurRad="63500" dist="50800" dir="13500000">
                  <a:srgbClr val="000000">
                    <a:alpha val="50000"/>
                  </a:srgbClr>
                </a:innerShdw>
              </a:effectLst>
              <a:latin typeface="Arial Black" panose="020B0A04020102020204" pitchFamily="34" charset="0"/>
            </a:rPr>
            <a:t>CUSTOMER BEHAVIOUR</a:t>
          </a:r>
          <a:r>
            <a:rPr lang="en-IN" sz="2800" b="1" cap="none" spc="50" baseline="0">
              <a:ln w="0"/>
              <a:solidFill>
                <a:schemeClr val="bg1"/>
              </a:solidFill>
              <a:effectLst>
                <a:innerShdw blurRad="63500" dist="50800" dir="13500000">
                  <a:srgbClr val="000000">
                    <a:alpha val="50000"/>
                  </a:srgbClr>
                </a:innerShdw>
              </a:effectLst>
              <a:latin typeface="Arial Black" panose="020B0A04020102020204" pitchFamily="34" charset="0"/>
            </a:rPr>
            <a:t> &amp; SEGMENTATION DASHBOARD</a:t>
          </a:r>
          <a:endParaRPr lang="en-IN" sz="2800" b="1" cap="none" spc="50">
            <a:ln w="0"/>
            <a:solidFill>
              <a:schemeClr val="bg1"/>
            </a:solidFill>
            <a:effectLst>
              <a:innerShdw blurRad="63500" dist="50800" dir="13500000">
                <a:srgbClr val="000000">
                  <a:alpha val="50000"/>
                </a:srgbClr>
              </a:innerShdw>
            </a:effectLst>
            <a:latin typeface="Arial Black" panose="020B0A04020102020204" pitchFamily="34" charset="0"/>
          </a:endParaRPr>
        </a:p>
      </xdr:txBody>
    </xdr:sp>
    <xdr:clientData/>
  </xdr:twoCellAnchor>
  <xdr:twoCellAnchor>
    <xdr:from>
      <xdr:col>8</xdr:col>
      <xdr:colOff>274204</xdr:colOff>
      <xdr:row>10</xdr:row>
      <xdr:rowOff>25725</xdr:rowOff>
    </xdr:from>
    <xdr:to>
      <xdr:col>12</xdr:col>
      <xdr:colOff>216478</xdr:colOff>
      <xdr:row>15</xdr:row>
      <xdr:rowOff>103150</xdr:rowOff>
    </xdr:to>
    <xdr:sp macro="" textlink="$AJ$2">
      <xdr:nvSpPr>
        <xdr:cNvPr id="4" name="Rectangle: Rounded Corners 3">
          <a:extLst>
            <a:ext uri="{FF2B5EF4-FFF2-40B4-BE49-F238E27FC236}">
              <a16:creationId xmlns:a16="http://schemas.microsoft.com/office/drawing/2014/main" id="{B4CDA00E-2BFB-8409-62FD-037137D1D09F}"/>
            </a:ext>
          </a:extLst>
        </xdr:cNvPr>
        <xdr:cNvSpPr/>
      </xdr:nvSpPr>
      <xdr:spPr>
        <a:xfrm>
          <a:off x="4012045" y="2002884"/>
          <a:ext cx="2366819" cy="1102084"/>
        </a:xfrm>
        <a:prstGeom prst="roundRect">
          <a:avLst/>
        </a:prstGeom>
        <a:solidFill>
          <a:schemeClr val="bg1"/>
        </a:solidFill>
        <a:ln>
          <a:solidFill>
            <a:srgbClr val="CCFBF1"/>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r"/>
          <a:r>
            <a:rPr lang="en-US" sz="2400" b="1" i="0" u="none" strike="noStrike" cap="none" spc="0">
              <a:ln>
                <a:noFill/>
              </a:ln>
              <a:solidFill>
                <a:schemeClr val="tx1"/>
              </a:solidFill>
              <a:effectLst/>
              <a:latin typeface="Calibri"/>
              <a:ea typeface="Calibri"/>
              <a:cs typeface="Calibri"/>
            </a:rPr>
            <a:t>Total</a:t>
          </a:r>
          <a:r>
            <a:rPr lang="en-US" sz="2400" b="1" i="0" u="none" strike="noStrike" cap="none" spc="0" baseline="0">
              <a:ln>
                <a:noFill/>
              </a:ln>
              <a:solidFill>
                <a:schemeClr val="tx1"/>
              </a:solidFill>
              <a:effectLst/>
              <a:latin typeface="Calibri"/>
              <a:ea typeface="Calibri"/>
              <a:cs typeface="Calibri"/>
            </a:rPr>
            <a:t> Orders</a:t>
          </a:r>
        </a:p>
        <a:p>
          <a:pPr algn="r"/>
          <a:fld id="{7BA5E748-6158-41BC-83B5-55AECB6268B6}" type="TxLink">
            <a:rPr lang="en-US" sz="2400" b="1" i="0" u="none" strike="noStrike" cap="none" spc="0">
              <a:ln>
                <a:noFill/>
              </a:ln>
              <a:solidFill>
                <a:schemeClr val="tx1"/>
              </a:solidFill>
              <a:effectLst/>
              <a:latin typeface="Calibri"/>
              <a:ea typeface="Calibri"/>
              <a:cs typeface="Calibri"/>
            </a:rPr>
            <a:pPr algn="r"/>
            <a:t>1000</a:t>
          </a:fld>
          <a:endParaRPr lang="en-IN" sz="2400" b="1" cap="none" spc="0">
            <a:ln>
              <a:noFill/>
            </a:ln>
            <a:solidFill>
              <a:schemeClr val="tx1"/>
            </a:solidFill>
            <a:effectLst/>
          </a:endParaRPr>
        </a:p>
      </xdr:txBody>
    </xdr:sp>
    <xdr:clientData/>
  </xdr:twoCellAnchor>
  <xdr:twoCellAnchor>
    <xdr:from>
      <xdr:col>12</xdr:col>
      <xdr:colOff>259774</xdr:colOff>
      <xdr:row>10</xdr:row>
      <xdr:rowOff>30009</xdr:rowOff>
    </xdr:from>
    <xdr:to>
      <xdr:col>15</xdr:col>
      <xdr:colOff>505115</xdr:colOff>
      <xdr:row>15</xdr:row>
      <xdr:rowOff>93909</xdr:rowOff>
    </xdr:to>
    <xdr:sp macro="" textlink="$AJ$3">
      <xdr:nvSpPr>
        <xdr:cNvPr id="54" name="Rectangle: Rounded Corners 53">
          <a:extLst>
            <a:ext uri="{FF2B5EF4-FFF2-40B4-BE49-F238E27FC236}">
              <a16:creationId xmlns:a16="http://schemas.microsoft.com/office/drawing/2014/main" id="{8DD37180-80C5-4A20-9762-AD0D7AA8D718}"/>
            </a:ext>
          </a:extLst>
        </xdr:cNvPr>
        <xdr:cNvSpPr/>
      </xdr:nvSpPr>
      <xdr:spPr>
        <a:xfrm>
          <a:off x="6422160" y="2007168"/>
          <a:ext cx="2063750" cy="1088559"/>
        </a:xfrm>
        <a:prstGeom prst="roundRect">
          <a:avLst/>
        </a:prstGeom>
        <a:solidFill>
          <a:schemeClr val="bg1"/>
        </a:solidFill>
        <a:ln>
          <a:solidFill>
            <a:srgbClr val="CCFBF1"/>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r"/>
          <a:r>
            <a:rPr lang="en-US" sz="2400" b="1" i="0" u="none" strike="noStrike" cap="none" spc="0" baseline="0">
              <a:ln>
                <a:noFill/>
              </a:ln>
              <a:solidFill>
                <a:schemeClr val="tx1"/>
              </a:solidFill>
              <a:effectLst/>
              <a:latin typeface="Calibri"/>
              <a:ea typeface="Calibri"/>
              <a:cs typeface="Calibri"/>
            </a:rPr>
            <a:t>Customers</a:t>
          </a:r>
        </a:p>
        <a:p>
          <a:pPr algn="r"/>
          <a:fld id="{B9E5FE26-0E37-4EB5-A3DF-ED221A9EBE4C}" type="TxLink">
            <a:rPr lang="en-US" sz="2400" b="1" i="0" u="none" strike="noStrike" cap="none" spc="0">
              <a:ln>
                <a:noFill/>
              </a:ln>
              <a:solidFill>
                <a:schemeClr val="tx1"/>
              </a:solidFill>
              <a:effectLst/>
              <a:latin typeface="Calibri"/>
              <a:ea typeface="Calibri"/>
              <a:cs typeface="Calibri"/>
            </a:rPr>
            <a:pPr algn="r"/>
            <a:t>956</a:t>
          </a:fld>
          <a:endParaRPr lang="en-IN" sz="2400" b="1" cap="none" spc="0">
            <a:ln>
              <a:noFill/>
            </a:ln>
            <a:solidFill>
              <a:schemeClr val="tx1"/>
            </a:solidFill>
            <a:effectLst/>
          </a:endParaRPr>
        </a:p>
      </xdr:txBody>
    </xdr:sp>
    <xdr:clientData/>
  </xdr:twoCellAnchor>
  <xdr:twoCellAnchor>
    <xdr:from>
      <xdr:col>20</xdr:col>
      <xdr:colOff>72160</xdr:colOff>
      <xdr:row>10</xdr:row>
      <xdr:rowOff>66261</xdr:rowOff>
    </xdr:from>
    <xdr:to>
      <xdr:col>24</xdr:col>
      <xdr:colOff>389660</xdr:colOff>
      <xdr:row>15</xdr:row>
      <xdr:rowOff>109403</xdr:rowOff>
    </xdr:to>
    <xdr:sp macro="" textlink="$AJ$17">
      <xdr:nvSpPr>
        <xdr:cNvPr id="55" name="Rectangle: Rounded Corners 54">
          <a:extLst>
            <a:ext uri="{FF2B5EF4-FFF2-40B4-BE49-F238E27FC236}">
              <a16:creationId xmlns:a16="http://schemas.microsoft.com/office/drawing/2014/main" id="{E7FC33B2-33E6-41CC-B7BB-2B5FB5783D87}"/>
            </a:ext>
          </a:extLst>
        </xdr:cNvPr>
        <xdr:cNvSpPr/>
      </xdr:nvSpPr>
      <xdr:spPr>
        <a:xfrm>
          <a:off x="11083637" y="2043420"/>
          <a:ext cx="2857500" cy="1067801"/>
        </a:xfrm>
        <a:prstGeom prst="roundRect">
          <a:avLst/>
        </a:prstGeom>
        <a:solidFill>
          <a:schemeClr val="bg1"/>
        </a:solidFill>
        <a:ln w="12700">
          <a:solidFill>
            <a:srgbClr val="CCFBF1"/>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r"/>
          <a:r>
            <a:rPr lang="en-US" sz="2400" b="1" i="0" u="none" strike="noStrike" cap="none" spc="0">
              <a:ln>
                <a:noFill/>
              </a:ln>
              <a:solidFill>
                <a:schemeClr val="tx1"/>
              </a:solidFill>
              <a:effectLst/>
              <a:latin typeface="Calibri"/>
              <a:ea typeface="Calibri"/>
              <a:cs typeface="Calibri"/>
            </a:rPr>
            <a:t>Return Customers</a:t>
          </a:r>
        </a:p>
        <a:p>
          <a:pPr algn="r"/>
          <a:fld id="{2CF6FD22-D60C-4123-A2CB-7EEEFAB17D10}" type="TxLink">
            <a:rPr lang="en-US" sz="2400" b="1" i="0" u="none" strike="noStrike" cap="none" spc="0">
              <a:ln>
                <a:noFill/>
              </a:ln>
              <a:solidFill>
                <a:schemeClr val="tx1"/>
              </a:solidFill>
              <a:effectLst/>
              <a:latin typeface="Calibri"/>
              <a:ea typeface="Calibri"/>
              <a:cs typeface="Calibri"/>
            </a:rPr>
            <a:pPr algn="r"/>
            <a:t>44</a:t>
          </a:fld>
          <a:endParaRPr lang="en-IN" sz="2400" b="1" cap="none" spc="0">
            <a:ln>
              <a:noFill/>
            </a:ln>
            <a:solidFill>
              <a:schemeClr val="tx1"/>
            </a:solidFill>
            <a:effectLst/>
          </a:endParaRPr>
        </a:p>
      </xdr:txBody>
    </xdr:sp>
    <xdr:clientData/>
  </xdr:twoCellAnchor>
  <xdr:twoCellAnchor>
    <xdr:from>
      <xdr:col>15</xdr:col>
      <xdr:colOff>548410</xdr:colOff>
      <xdr:row>10</xdr:row>
      <xdr:rowOff>44649</xdr:rowOff>
    </xdr:from>
    <xdr:to>
      <xdr:col>20</xdr:col>
      <xdr:colOff>28864</xdr:colOff>
      <xdr:row>15</xdr:row>
      <xdr:rowOff>93822</xdr:rowOff>
    </xdr:to>
    <xdr:sp macro="" textlink="$AJ$16">
      <xdr:nvSpPr>
        <xdr:cNvPr id="56" name="Rectangle: Rounded Corners 55">
          <a:extLst>
            <a:ext uri="{FF2B5EF4-FFF2-40B4-BE49-F238E27FC236}">
              <a16:creationId xmlns:a16="http://schemas.microsoft.com/office/drawing/2014/main" id="{3EE8759E-51D3-4414-8828-8C5CA9362577}"/>
            </a:ext>
          </a:extLst>
        </xdr:cNvPr>
        <xdr:cNvSpPr/>
      </xdr:nvSpPr>
      <xdr:spPr>
        <a:xfrm>
          <a:off x="8529205" y="2021808"/>
          <a:ext cx="2511136" cy="1073832"/>
        </a:xfrm>
        <a:prstGeom prst="roundRect">
          <a:avLst/>
        </a:prstGeom>
        <a:solidFill>
          <a:schemeClr val="bg1"/>
        </a:solidFill>
        <a:ln>
          <a:solidFill>
            <a:srgbClr val="CCFBF1"/>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r"/>
          <a:r>
            <a:rPr lang="en-US" sz="2400" b="1" i="0" u="none" strike="noStrike" cap="none" spc="0">
              <a:ln>
                <a:noFill/>
              </a:ln>
              <a:solidFill>
                <a:schemeClr val="tx1"/>
              </a:solidFill>
              <a:effectLst/>
              <a:latin typeface="Calibri"/>
              <a:ea typeface="Calibri"/>
              <a:cs typeface="Calibri"/>
            </a:rPr>
            <a:t>New</a:t>
          </a:r>
          <a:r>
            <a:rPr lang="en-US" sz="2400" b="1" i="0" u="none" strike="noStrike" cap="none" spc="0" baseline="0">
              <a:ln>
                <a:noFill/>
              </a:ln>
              <a:solidFill>
                <a:schemeClr val="tx1"/>
              </a:solidFill>
              <a:effectLst/>
              <a:latin typeface="Calibri"/>
              <a:ea typeface="Calibri"/>
              <a:cs typeface="Calibri"/>
            </a:rPr>
            <a:t> Customers</a:t>
          </a:r>
        </a:p>
        <a:p>
          <a:pPr algn="r"/>
          <a:fld id="{FA646B8C-9880-46EA-9821-30211A1F41EC}" type="TxLink">
            <a:rPr lang="en-US" sz="2400" b="1" i="0" u="none" strike="noStrike" cap="none" spc="0">
              <a:ln>
                <a:noFill/>
              </a:ln>
              <a:solidFill>
                <a:schemeClr val="tx1"/>
              </a:solidFill>
              <a:effectLst/>
              <a:latin typeface="Calibri"/>
              <a:ea typeface="Calibri"/>
              <a:cs typeface="Calibri"/>
            </a:rPr>
            <a:pPr algn="r"/>
            <a:t>912</a:t>
          </a:fld>
          <a:endParaRPr lang="en-IN" sz="4000" b="1" cap="none" spc="0">
            <a:ln>
              <a:noFill/>
            </a:ln>
            <a:solidFill>
              <a:schemeClr val="tx1"/>
            </a:solidFill>
            <a:effectLst/>
          </a:endParaRPr>
        </a:p>
      </xdr:txBody>
    </xdr:sp>
    <xdr:clientData/>
  </xdr:twoCellAnchor>
  <xdr:twoCellAnchor editAs="oneCell">
    <xdr:from>
      <xdr:col>4</xdr:col>
      <xdr:colOff>585691</xdr:colOff>
      <xdr:row>34</xdr:row>
      <xdr:rowOff>12391</xdr:rowOff>
    </xdr:from>
    <xdr:to>
      <xdr:col>8</xdr:col>
      <xdr:colOff>150814</xdr:colOff>
      <xdr:row>38</xdr:row>
      <xdr:rowOff>106529</xdr:rowOff>
    </xdr:to>
    <mc:AlternateContent xmlns:mc="http://schemas.openxmlformats.org/markup-compatibility/2006" xmlns:a14="http://schemas.microsoft.com/office/drawing/2010/main">
      <mc:Choice Requires="a14">
        <xdr:graphicFrame macro="">
          <xdr:nvGraphicFramePr>
            <xdr:cNvPr id="17" name="Channel 1">
              <a:extLst>
                <a:ext uri="{FF2B5EF4-FFF2-40B4-BE49-F238E27FC236}">
                  <a16:creationId xmlns:a16="http://schemas.microsoft.com/office/drawing/2014/main" id="{003A91CC-128A-55A9-C63F-53116980ECC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86180" y="6783424"/>
              <a:ext cx="2671100" cy="83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587128</xdr:colOff>
      <xdr:row>26</xdr:row>
      <xdr:rowOff>204519</xdr:rowOff>
    </xdr:from>
    <xdr:to>
      <xdr:col>8</xdr:col>
      <xdr:colOff>158751</xdr:colOff>
      <xdr:row>33</xdr:row>
      <xdr:rowOff>172257</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48293840-90AC-92C1-5089-CC15BD20EE7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87617" y="5360443"/>
              <a:ext cx="2677600" cy="1396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586520</xdr:colOff>
      <xdr:row>38</xdr:row>
      <xdr:rowOff>131033</xdr:rowOff>
    </xdr:from>
    <xdr:to>
      <xdr:col>8</xdr:col>
      <xdr:colOff>150814</xdr:colOff>
      <xdr:row>44</xdr:row>
      <xdr:rowOff>133684</xdr:rowOff>
    </xdr:to>
    <mc:AlternateContent xmlns:mc="http://schemas.openxmlformats.org/markup-compatibility/2006" xmlns:a14="http://schemas.microsoft.com/office/drawing/2010/main">
      <mc:Choice Requires="a14">
        <xdr:graphicFrame macro="">
          <xdr:nvGraphicFramePr>
            <xdr:cNvPr id="19" name="PaymentMethod">
              <a:extLst>
                <a:ext uri="{FF2B5EF4-FFF2-40B4-BE49-F238E27FC236}">
                  <a16:creationId xmlns:a16="http://schemas.microsoft.com/office/drawing/2014/main" id="{240C188E-272D-F640-86FF-AB6A4BBF35E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87009" y="7647500"/>
              <a:ext cx="2670271" cy="1120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579438</xdr:colOff>
      <xdr:row>51</xdr:row>
      <xdr:rowOff>26521</xdr:rowOff>
    </xdr:from>
    <xdr:to>
      <xdr:col>8</xdr:col>
      <xdr:colOff>150815</xdr:colOff>
      <xdr:row>56</xdr:row>
      <xdr:rowOff>1690</xdr:rowOff>
    </xdr:to>
    <mc:AlternateContent xmlns:mc="http://schemas.openxmlformats.org/markup-compatibility/2006" xmlns:a14="http://schemas.microsoft.com/office/drawing/2010/main">
      <mc:Choice Requires="a14">
        <xdr:graphicFrame macro="">
          <xdr:nvGraphicFramePr>
            <xdr:cNvPr id="20" name="ShippingDays">
              <a:extLst>
                <a:ext uri="{FF2B5EF4-FFF2-40B4-BE49-F238E27FC236}">
                  <a16:creationId xmlns:a16="http://schemas.microsoft.com/office/drawing/2014/main" id="{0BE1C06D-5A57-961C-0518-FA5CAA489CC2}"/>
                </a:ext>
              </a:extLst>
            </xdr:cNvPr>
            <xdr:cNvGraphicFramePr/>
          </xdr:nvGraphicFramePr>
          <xdr:xfrm>
            <a:off x="0" y="0"/>
            <a:ext cx="0" cy="0"/>
          </xdr:xfrm>
          <a:graphic>
            <a:graphicData uri="http://schemas.microsoft.com/office/drawing/2010/slicer">
              <sle:slicer xmlns:sle="http://schemas.microsoft.com/office/drawing/2010/slicer" name="ShippingDays"/>
            </a:graphicData>
          </a:graphic>
        </xdr:graphicFrame>
      </mc:Choice>
      <mc:Fallback xmlns="">
        <xdr:sp macro="" textlink="">
          <xdr:nvSpPr>
            <xdr:cNvPr id="0" name=""/>
            <xdr:cNvSpPr>
              <a:spLocks noTextEdit="1"/>
            </xdr:cNvSpPr>
          </xdr:nvSpPr>
          <xdr:spPr>
            <a:xfrm>
              <a:off x="1179927" y="9965651"/>
              <a:ext cx="2677354" cy="906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39427</xdr:colOff>
      <xdr:row>56</xdr:row>
      <xdr:rowOff>132189</xdr:rowOff>
    </xdr:from>
    <xdr:to>
      <xdr:col>38</xdr:col>
      <xdr:colOff>592920</xdr:colOff>
      <xdr:row>76</xdr:row>
      <xdr:rowOff>150261</xdr:rowOff>
    </xdr:to>
    <mc:AlternateContent xmlns:mc="http://schemas.openxmlformats.org/markup-compatibility/2006" xmlns:a14="http://schemas.microsoft.com/office/drawing/2010/main">
      <mc:Choice Requires="a14">
        <xdr:graphicFrame macro="">
          <xdr:nvGraphicFramePr>
            <xdr:cNvPr id="21" name="Months (OrderDate)">
              <a:extLst>
                <a:ext uri="{FF2B5EF4-FFF2-40B4-BE49-F238E27FC236}">
                  <a16:creationId xmlns:a16="http://schemas.microsoft.com/office/drawing/2014/main" id="{CFBA6686-05F4-8775-E9A7-C79FAE3BA7BF}"/>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27620514" y="11003113"/>
              <a:ext cx="1831187" cy="3745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580271</xdr:colOff>
      <xdr:row>23</xdr:row>
      <xdr:rowOff>154221</xdr:rowOff>
    </xdr:from>
    <xdr:to>
      <xdr:col>8</xdr:col>
      <xdr:colOff>158751</xdr:colOff>
      <xdr:row>26</xdr:row>
      <xdr:rowOff>173373</xdr:rowOff>
    </xdr:to>
    <mc:AlternateContent xmlns:mc="http://schemas.openxmlformats.org/markup-compatibility/2006" xmlns:a14="http://schemas.microsoft.com/office/drawing/2010/main">
      <mc:Choice Requires="a14">
        <xdr:graphicFrame macro="">
          <xdr:nvGraphicFramePr>
            <xdr:cNvPr id="22" name="Years (OrderDate) 1">
              <a:extLst>
                <a:ext uri="{FF2B5EF4-FFF2-40B4-BE49-F238E27FC236}">
                  <a16:creationId xmlns:a16="http://schemas.microsoft.com/office/drawing/2014/main" id="{A8A3F83F-D13A-668D-1F3D-E282D8914C0D}"/>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mlns="">
        <xdr:sp macro="" textlink="">
          <xdr:nvSpPr>
            <xdr:cNvPr id="0" name=""/>
            <xdr:cNvSpPr>
              <a:spLocks noTextEdit="1"/>
            </xdr:cNvSpPr>
          </xdr:nvSpPr>
          <xdr:spPr>
            <a:xfrm>
              <a:off x="1180760" y="4709656"/>
              <a:ext cx="2684457" cy="619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587374</xdr:colOff>
      <xdr:row>44</xdr:row>
      <xdr:rowOff>164982</xdr:rowOff>
    </xdr:from>
    <xdr:to>
      <xdr:col>8</xdr:col>
      <xdr:colOff>150814</xdr:colOff>
      <xdr:row>51</xdr:row>
      <xdr:rowOff>4177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7295E7E7-A2DC-F8E9-0782-1EF07A4E79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7863" y="8799602"/>
              <a:ext cx="2669417" cy="1143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418523</xdr:colOff>
      <xdr:row>10</xdr:row>
      <xdr:rowOff>76323</xdr:rowOff>
    </xdr:from>
    <xdr:to>
      <xdr:col>27</xdr:col>
      <xdr:colOff>447386</xdr:colOff>
      <xdr:row>15</xdr:row>
      <xdr:rowOff>109403</xdr:rowOff>
    </xdr:to>
    <xdr:sp macro="" textlink="$AL$25">
      <xdr:nvSpPr>
        <xdr:cNvPr id="11" name="Rectangle: Rounded Corners 10">
          <a:extLst>
            <a:ext uri="{FF2B5EF4-FFF2-40B4-BE49-F238E27FC236}">
              <a16:creationId xmlns:a16="http://schemas.microsoft.com/office/drawing/2014/main" id="{4B917F08-3865-43AB-9180-9B4CBE64F70A}"/>
            </a:ext>
          </a:extLst>
        </xdr:cNvPr>
        <xdr:cNvSpPr/>
      </xdr:nvSpPr>
      <xdr:spPr>
        <a:xfrm>
          <a:off x="13970000" y="2053482"/>
          <a:ext cx="2814204" cy="1057739"/>
        </a:xfrm>
        <a:prstGeom prst="roundRect">
          <a:avLst/>
        </a:prstGeom>
        <a:solidFill>
          <a:schemeClr val="bg1"/>
        </a:solidFill>
        <a:ln>
          <a:solidFill>
            <a:srgbClr val="CCFBF1"/>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r"/>
          <a:r>
            <a:rPr lang="en-US" sz="2100" b="1" i="0" u="none" strike="noStrike" cap="none" spc="0">
              <a:ln>
                <a:noFill/>
              </a:ln>
              <a:solidFill>
                <a:schemeClr val="tx1"/>
              </a:solidFill>
              <a:effectLst/>
              <a:latin typeface="Calibri"/>
              <a:ea typeface="Calibri"/>
              <a:cs typeface="Calibri"/>
            </a:rPr>
            <a:t>Avg Order</a:t>
          </a:r>
          <a:r>
            <a:rPr lang="en-US" sz="2100" b="1" i="0" u="none" strike="noStrike" cap="none" spc="0" baseline="0">
              <a:ln>
                <a:noFill/>
              </a:ln>
              <a:solidFill>
                <a:schemeClr val="tx1"/>
              </a:solidFill>
              <a:effectLst/>
              <a:latin typeface="Calibri"/>
              <a:ea typeface="Calibri"/>
              <a:cs typeface="Calibri"/>
            </a:rPr>
            <a:t>/Customers</a:t>
          </a:r>
        </a:p>
        <a:p>
          <a:pPr algn="r"/>
          <a:fld id="{E3262FA3-8B86-4B50-88E7-A7F1112B7F3F}" type="TxLink">
            <a:rPr lang="en-US" sz="2100" b="1" i="0" u="none" strike="noStrike" cap="none" spc="0">
              <a:ln>
                <a:noFill/>
              </a:ln>
              <a:solidFill>
                <a:schemeClr val="tx1"/>
              </a:solidFill>
              <a:effectLst/>
              <a:latin typeface="Calibri"/>
              <a:ea typeface="Calibri"/>
              <a:cs typeface="Calibri"/>
            </a:rPr>
            <a:pPr algn="r"/>
            <a:t>1</a:t>
          </a:fld>
          <a:endParaRPr lang="en-US" sz="2100" b="1" i="0" u="none" strike="noStrike" cap="none" spc="0">
            <a:ln>
              <a:noFill/>
            </a:ln>
            <a:solidFill>
              <a:schemeClr val="tx1"/>
            </a:solidFill>
            <a:effectLst/>
            <a:latin typeface="Calibri"/>
            <a:ea typeface="Calibri"/>
            <a:cs typeface="Calibri"/>
          </a:endParaRPr>
        </a:p>
      </xdr:txBody>
    </xdr:sp>
    <xdr:clientData/>
  </xdr:twoCellAnchor>
  <xdr:twoCellAnchor>
    <xdr:from>
      <xdr:col>17</xdr:col>
      <xdr:colOff>503620</xdr:colOff>
      <xdr:row>16</xdr:row>
      <xdr:rowOff>48797</xdr:rowOff>
    </xdr:from>
    <xdr:to>
      <xdr:col>24</xdr:col>
      <xdr:colOff>432955</xdr:colOff>
      <xdr:row>27</xdr:row>
      <xdr:rowOff>69695</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96C4D4A9-05D3-1F98-C865-8D6C4B76F6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762295" y="3258722"/>
              <a:ext cx="4310835" cy="22687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527485</xdr:colOff>
      <xdr:row>20</xdr:row>
      <xdr:rowOff>56029</xdr:rowOff>
    </xdr:from>
    <xdr:to>
      <xdr:col>8</xdr:col>
      <xdr:colOff>182097</xdr:colOff>
      <xdr:row>23</xdr:row>
      <xdr:rowOff>76135</xdr:rowOff>
    </xdr:to>
    <xdr:sp macro="" textlink="">
      <xdr:nvSpPr>
        <xdr:cNvPr id="26" name="Rectangle 25">
          <a:extLst>
            <a:ext uri="{FF2B5EF4-FFF2-40B4-BE49-F238E27FC236}">
              <a16:creationId xmlns:a16="http://schemas.microsoft.com/office/drawing/2014/main" id="{ACE6DF19-A23B-AD7B-8687-96649773C9AB}"/>
            </a:ext>
          </a:extLst>
        </xdr:cNvPr>
        <xdr:cNvSpPr/>
      </xdr:nvSpPr>
      <xdr:spPr>
        <a:xfrm>
          <a:off x="1143809" y="4090147"/>
          <a:ext cx="2806266" cy="664444"/>
        </a:xfrm>
        <a:prstGeom prst="rect">
          <a:avLst/>
        </a:prstGeom>
        <a:solidFill>
          <a:srgbClr val="009E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FILTERS</a:t>
          </a:r>
        </a:p>
      </xdr:txBody>
    </xdr:sp>
    <xdr:clientData/>
  </xdr:twoCellAnchor>
  <xdr:twoCellAnchor>
    <xdr:from>
      <xdr:col>4</xdr:col>
      <xdr:colOff>512885</xdr:colOff>
      <xdr:row>9</xdr:row>
      <xdr:rowOff>131885</xdr:rowOff>
    </xdr:from>
    <xdr:to>
      <xdr:col>8</xdr:col>
      <xdr:colOff>175846</xdr:colOff>
      <xdr:row>14</xdr:row>
      <xdr:rowOff>82827</xdr:rowOff>
    </xdr:to>
    <xdr:sp macro="" textlink="">
      <xdr:nvSpPr>
        <xdr:cNvPr id="8" name="Rectangle: Rounded Corners 7">
          <a:hlinkClick xmlns:r="http://schemas.openxmlformats.org/officeDocument/2006/relationships" r:id="rId11"/>
          <a:extLst>
            <a:ext uri="{FF2B5EF4-FFF2-40B4-BE49-F238E27FC236}">
              <a16:creationId xmlns:a16="http://schemas.microsoft.com/office/drawing/2014/main" id="{71BF674A-2821-3A28-498F-B25EE5420C8B}"/>
            </a:ext>
          </a:extLst>
        </xdr:cNvPr>
        <xdr:cNvSpPr/>
      </xdr:nvSpPr>
      <xdr:spPr>
        <a:xfrm>
          <a:off x="1113374" y="1912646"/>
          <a:ext cx="2768939" cy="965561"/>
        </a:xfrm>
        <a:prstGeom prst="roundRect">
          <a:avLst/>
        </a:prstGeom>
        <a:solidFill>
          <a:schemeClr val="bg1"/>
        </a:solidFill>
        <a:ln>
          <a:solidFill>
            <a:srgbClr val="8BFFE1"/>
          </a:solidFill>
        </a:ln>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0F766E"/>
              </a:solidFill>
            </a:rPr>
            <a:t>SALES PERFORMANCE</a:t>
          </a:r>
          <a:r>
            <a:rPr lang="en-IN" sz="2000" b="1" baseline="0">
              <a:solidFill>
                <a:srgbClr val="0F766E"/>
              </a:solidFill>
            </a:rPr>
            <a:t> DASHBOARD</a:t>
          </a:r>
          <a:endParaRPr lang="en-IN" sz="2000" b="1">
            <a:solidFill>
              <a:srgbClr val="0F766E"/>
            </a:solidFill>
          </a:endParaRPr>
        </a:p>
      </xdr:txBody>
    </xdr:sp>
    <xdr:clientData/>
  </xdr:twoCellAnchor>
  <xdr:twoCellAnchor>
    <xdr:from>
      <xdr:col>4</xdr:col>
      <xdr:colOff>518744</xdr:colOff>
      <xdr:row>14</xdr:row>
      <xdr:rowOff>165654</xdr:rowOff>
    </xdr:from>
    <xdr:to>
      <xdr:col>8</xdr:col>
      <xdr:colOff>190500</xdr:colOff>
      <xdr:row>19</xdr:row>
      <xdr:rowOff>152402</xdr:rowOff>
    </xdr:to>
    <xdr:sp macro="" textlink="">
      <xdr:nvSpPr>
        <xdr:cNvPr id="25" name="Rectangle: Rounded Corners 24">
          <a:hlinkClick xmlns:r="http://schemas.openxmlformats.org/officeDocument/2006/relationships" r:id="rId12"/>
          <a:extLst>
            <a:ext uri="{FF2B5EF4-FFF2-40B4-BE49-F238E27FC236}">
              <a16:creationId xmlns:a16="http://schemas.microsoft.com/office/drawing/2014/main" id="{3C139AF7-1AEF-4DC0-AF81-CEE17E659F35}"/>
            </a:ext>
          </a:extLst>
        </xdr:cNvPr>
        <xdr:cNvSpPr/>
      </xdr:nvSpPr>
      <xdr:spPr>
        <a:xfrm>
          <a:off x="1119233" y="2961034"/>
          <a:ext cx="2777734" cy="918542"/>
        </a:xfrm>
        <a:prstGeom prst="roundRect">
          <a:avLst/>
        </a:prstGeom>
        <a:solidFill>
          <a:schemeClr val="accent5">
            <a:lumMod val="40000"/>
            <a:lumOff val="60000"/>
          </a:schemeClr>
        </a:solidFill>
        <a:ln>
          <a:solidFill>
            <a:schemeClr val="bg1"/>
          </a:solidFill>
        </a:ln>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0F766E"/>
              </a:solidFill>
            </a:rPr>
            <a:t>CUSTOMER BEHAVIOUR &amp; SEGMENTATION DASHBOARD</a:t>
          </a:r>
        </a:p>
      </xdr:txBody>
    </xdr:sp>
    <xdr:clientData/>
  </xdr:twoCellAnchor>
  <xdr:twoCellAnchor editAs="oneCell">
    <xdr:from>
      <xdr:col>39</xdr:col>
      <xdr:colOff>127000</xdr:colOff>
      <xdr:row>67</xdr:row>
      <xdr:rowOff>127000</xdr:rowOff>
    </xdr:from>
    <xdr:to>
      <xdr:col>40</xdr:col>
      <xdr:colOff>392987</xdr:colOff>
      <xdr:row>71</xdr:row>
      <xdr:rowOff>76261</xdr:rowOff>
    </xdr:to>
    <xdr:pic>
      <xdr:nvPicPr>
        <xdr:cNvPr id="27" name="Graphic 26" descr="Connections with solid fill">
          <a:extLst>
            <a:ext uri="{FF2B5EF4-FFF2-40B4-BE49-F238E27FC236}">
              <a16:creationId xmlns:a16="http://schemas.microsoft.com/office/drawing/2014/main" id="{3A9FECED-6DE2-4F12-BC03-21923BF0C8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543500" y="13208000"/>
          <a:ext cx="869237" cy="711261"/>
        </a:xfrm>
        <a:prstGeom prst="rect">
          <a:avLst/>
        </a:prstGeom>
      </xdr:spPr>
    </xdr:pic>
    <xdr:clientData/>
  </xdr:twoCellAnchor>
  <xdr:twoCellAnchor editAs="oneCell">
    <xdr:from>
      <xdr:col>41</xdr:col>
      <xdr:colOff>0</xdr:colOff>
      <xdr:row>67</xdr:row>
      <xdr:rowOff>127000</xdr:rowOff>
    </xdr:from>
    <xdr:to>
      <xdr:col>41</xdr:col>
      <xdr:colOff>687840</xdr:colOff>
      <xdr:row>71</xdr:row>
      <xdr:rowOff>5683</xdr:rowOff>
    </xdr:to>
    <xdr:pic>
      <xdr:nvPicPr>
        <xdr:cNvPr id="29" name="Graphic 28" descr="Customer review with solid fill">
          <a:extLst>
            <a:ext uri="{FF2B5EF4-FFF2-40B4-BE49-F238E27FC236}">
              <a16:creationId xmlns:a16="http://schemas.microsoft.com/office/drawing/2014/main" id="{F85B6CB1-B80B-4AD2-BEF6-C7608A4863E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623000" y="13208000"/>
          <a:ext cx="687840" cy="640683"/>
        </a:xfrm>
        <a:prstGeom prst="rect">
          <a:avLst/>
        </a:prstGeom>
      </xdr:spPr>
    </xdr:pic>
    <xdr:clientData/>
  </xdr:twoCellAnchor>
  <xdr:twoCellAnchor editAs="oneCell">
    <xdr:from>
      <xdr:col>12</xdr:col>
      <xdr:colOff>299861</xdr:colOff>
      <xdr:row>11</xdr:row>
      <xdr:rowOff>158750</xdr:rowOff>
    </xdr:from>
    <xdr:to>
      <xdr:col>13</xdr:col>
      <xdr:colOff>375375</xdr:colOff>
      <xdr:row>15</xdr:row>
      <xdr:rowOff>44677</xdr:rowOff>
    </xdr:to>
    <xdr:pic>
      <xdr:nvPicPr>
        <xdr:cNvPr id="30" name="Graphic 29" descr="Users with solid fill">
          <a:extLst>
            <a:ext uri="{FF2B5EF4-FFF2-40B4-BE49-F238E27FC236}">
              <a16:creationId xmlns:a16="http://schemas.microsoft.com/office/drawing/2014/main" id="{E42646CD-8DE1-4BC7-BC6D-E85EAC69290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44028" y="2398889"/>
          <a:ext cx="692875" cy="697316"/>
        </a:xfrm>
        <a:prstGeom prst="rect">
          <a:avLst/>
        </a:prstGeom>
      </xdr:spPr>
    </xdr:pic>
    <xdr:clientData/>
  </xdr:twoCellAnchor>
  <xdr:twoCellAnchor editAs="oneCell">
    <xdr:from>
      <xdr:col>6</xdr:col>
      <xdr:colOff>192338</xdr:colOff>
      <xdr:row>4</xdr:row>
      <xdr:rowOff>84514</xdr:rowOff>
    </xdr:from>
    <xdr:to>
      <xdr:col>7</xdr:col>
      <xdr:colOff>291284</xdr:colOff>
      <xdr:row>9</xdr:row>
      <xdr:rowOff>2535</xdr:rowOff>
    </xdr:to>
    <xdr:pic>
      <xdr:nvPicPr>
        <xdr:cNvPr id="32" name="Graphic 31" descr="Business Growth with solid fill">
          <a:extLst>
            <a:ext uri="{FF2B5EF4-FFF2-40B4-BE49-F238E27FC236}">
              <a16:creationId xmlns:a16="http://schemas.microsoft.com/office/drawing/2014/main" id="{6B8E49D2-5302-B5B7-503C-801B466BEE7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62990" y="850655"/>
          <a:ext cx="906502" cy="924677"/>
        </a:xfrm>
        <a:prstGeom prst="rect">
          <a:avLst/>
        </a:prstGeom>
      </xdr:spPr>
    </xdr:pic>
    <xdr:clientData/>
  </xdr:twoCellAnchor>
  <xdr:twoCellAnchor editAs="oneCell">
    <xdr:from>
      <xdr:col>8</xdr:col>
      <xdr:colOff>330218</xdr:colOff>
      <xdr:row>11</xdr:row>
      <xdr:rowOff>55349</xdr:rowOff>
    </xdr:from>
    <xdr:to>
      <xdr:col>9</xdr:col>
      <xdr:colOff>374754</xdr:colOff>
      <xdr:row>14</xdr:row>
      <xdr:rowOff>97930</xdr:rowOff>
    </xdr:to>
    <xdr:pic>
      <xdr:nvPicPr>
        <xdr:cNvPr id="34" name="Graphic 33" descr="List with solid fill">
          <a:extLst>
            <a:ext uri="{FF2B5EF4-FFF2-40B4-BE49-F238E27FC236}">
              <a16:creationId xmlns:a16="http://schemas.microsoft.com/office/drawing/2014/main" id="{85917C35-B127-C64C-AE09-AF53A00919E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077759" y="2272644"/>
          <a:ext cx="653512" cy="651556"/>
        </a:xfrm>
        <a:prstGeom prst="rect">
          <a:avLst/>
        </a:prstGeom>
      </xdr:spPr>
    </xdr:pic>
    <xdr:clientData/>
  </xdr:twoCellAnchor>
  <xdr:twoCellAnchor editAs="oneCell">
    <xdr:from>
      <xdr:col>15</xdr:col>
      <xdr:colOff>606378</xdr:colOff>
      <xdr:row>12</xdr:row>
      <xdr:rowOff>25065</xdr:rowOff>
    </xdr:from>
    <xdr:to>
      <xdr:col>17</xdr:col>
      <xdr:colOff>123472</xdr:colOff>
      <xdr:row>16</xdr:row>
      <xdr:rowOff>516</xdr:rowOff>
    </xdr:to>
    <xdr:pic>
      <xdr:nvPicPr>
        <xdr:cNvPr id="36" name="Graphic 35" descr="Target Audience with solid fill">
          <a:extLst>
            <a:ext uri="{FF2B5EF4-FFF2-40B4-BE49-F238E27FC236}">
              <a16:creationId xmlns:a16="http://schemas.microsoft.com/office/drawing/2014/main" id="{39500D0B-7248-BF14-A464-EC41B4B729B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702628" y="2459232"/>
          <a:ext cx="751816" cy="786840"/>
        </a:xfrm>
        <a:prstGeom prst="rect">
          <a:avLst/>
        </a:prstGeom>
      </xdr:spPr>
    </xdr:pic>
    <xdr:clientData/>
  </xdr:twoCellAnchor>
  <xdr:twoCellAnchor editAs="oneCell">
    <xdr:from>
      <xdr:col>25</xdr:col>
      <xdr:colOff>558611</xdr:colOff>
      <xdr:row>4</xdr:row>
      <xdr:rowOff>166014</xdr:rowOff>
    </xdr:from>
    <xdr:to>
      <xdr:col>26</xdr:col>
      <xdr:colOff>356498</xdr:colOff>
      <xdr:row>8</xdr:row>
      <xdr:rowOff>55282</xdr:rowOff>
    </xdr:to>
    <xdr:pic>
      <xdr:nvPicPr>
        <xdr:cNvPr id="38" name="Graphic 37" descr="Head with gears with solid fill">
          <a:extLst>
            <a:ext uri="{FF2B5EF4-FFF2-40B4-BE49-F238E27FC236}">
              <a16:creationId xmlns:a16="http://schemas.microsoft.com/office/drawing/2014/main" id="{0D2019E6-2BB2-5ECD-E800-382FB9B981C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597633" y="932155"/>
          <a:ext cx="688267" cy="676116"/>
        </a:xfrm>
        <a:prstGeom prst="rect">
          <a:avLst/>
        </a:prstGeom>
      </xdr:spPr>
    </xdr:pic>
    <xdr:clientData/>
  </xdr:twoCellAnchor>
  <xdr:twoCellAnchor editAs="oneCell">
    <xdr:from>
      <xdr:col>20</xdr:col>
      <xdr:colOff>124604</xdr:colOff>
      <xdr:row>12</xdr:row>
      <xdr:rowOff>42610</xdr:rowOff>
    </xdr:from>
    <xdr:to>
      <xdr:col>21</xdr:col>
      <xdr:colOff>91516</xdr:colOff>
      <xdr:row>15</xdr:row>
      <xdr:rowOff>127283</xdr:rowOff>
    </xdr:to>
    <xdr:pic>
      <xdr:nvPicPr>
        <xdr:cNvPr id="40" name="Graphic 39" descr="Arrow circle with solid fill">
          <a:extLst>
            <a:ext uri="{FF2B5EF4-FFF2-40B4-BE49-F238E27FC236}">
              <a16:creationId xmlns:a16="http://schemas.microsoft.com/office/drawing/2014/main" id="{19D05ABE-D0F0-37FB-322B-A96489990A8D}"/>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1136081" y="2438292"/>
          <a:ext cx="688503" cy="690809"/>
        </a:xfrm>
        <a:prstGeom prst="rect">
          <a:avLst/>
        </a:prstGeom>
      </xdr:spPr>
    </xdr:pic>
    <xdr:clientData/>
  </xdr:twoCellAnchor>
  <xdr:twoCellAnchor editAs="oneCell">
    <xdr:from>
      <xdr:col>25</xdr:col>
      <xdr:colOff>12827</xdr:colOff>
      <xdr:row>12</xdr:row>
      <xdr:rowOff>70556</xdr:rowOff>
    </xdr:from>
    <xdr:to>
      <xdr:col>25</xdr:col>
      <xdr:colOff>649431</xdr:colOff>
      <xdr:row>15</xdr:row>
      <xdr:rowOff>101023</xdr:rowOff>
    </xdr:to>
    <xdr:pic>
      <xdr:nvPicPr>
        <xdr:cNvPr id="42" name="Graphic 41" descr="Social network with solid fill">
          <a:extLst>
            <a:ext uri="{FF2B5EF4-FFF2-40B4-BE49-F238E27FC236}">
              <a16:creationId xmlns:a16="http://schemas.microsoft.com/office/drawing/2014/main" id="{7CF8FC35-4242-0973-1526-BDD51FBB27B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rot="20909759">
          <a:off x="14170441" y="2466238"/>
          <a:ext cx="636604" cy="6366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eesha" refreshedDate="46064.959179861115" createdVersion="8" refreshedVersion="8" minRefreshableVersion="3" recordCount="1000" xr:uid="{40381DC1-1975-4AF6-900D-F2D6DB10E98E}">
  <cacheSource type="worksheet">
    <worksheetSource name="Table1"/>
  </cacheSource>
  <cacheFields count="22">
    <cacheField name="OrderID" numFmtId="0">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OrderDate1" numFmtId="0">
      <sharedItems count="559">
        <s v="2024-11-14"/>
        <s v="2024-06-01"/>
        <s v="2025-11-13"/>
        <s v="2024-02-18"/>
        <s v="2024-05-31"/>
        <s v="2024-12-27"/>
        <s v="2024-07-12"/>
        <s v="2024-01-20"/>
        <s v="2024-10-22"/>
        <s v="2024-03-05"/>
        <s v="2024-07-03"/>
        <s v="2024-08-06"/>
        <s v="2025-05-31"/>
        <s v="2025-01-28"/>
        <s v="2025-06-23"/>
        <s v="2024-11-06"/>
        <s v="2024-06-12"/>
        <s v="2025-05-23"/>
        <s v="2025-04-01"/>
        <s v="2025-07-28"/>
        <s v="2024-03-21"/>
        <s v="2024-02-22"/>
        <s v="2024-03-06"/>
        <s v="2025-08-11"/>
        <s v="2024-09-13"/>
        <s v="2025-09-14"/>
        <s v="2024-05-23"/>
        <s v="2025-08-15"/>
        <s v="2024-01-04"/>
        <s v="2025-03-11"/>
        <s v="2024-12-09"/>
        <s v="2025-02-08"/>
        <s v="2024-04-08"/>
        <s v="2024-05-03"/>
        <s v="2025-08-19"/>
        <s v="2025-03-01"/>
        <s v="2025-12-18"/>
        <s v="2025-07-05"/>
        <s v="2025-09-05"/>
        <s v="2024-09-07"/>
        <s v="2025-09-22"/>
        <s v="2024-12-12"/>
        <s v="2024-11-04"/>
        <s v="2024-05-24"/>
        <s v="2025-05-10"/>
        <s v="2025-11-22"/>
        <s v="2024-04-21"/>
        <s v="2024-03-30"/>
        <s v="2024-08-08"/>
        <s v="2024-05-25"/>
        <s v="2024-12-06"/>
        <s v="2024-11-11"/>
        <s v="2024-09-23"/>
        <s v="2024-10-04"/>
        <s v="2024-08-19"/>
        <s v="2024-01-17"/>
        <s v="2024-07-18"/>
        <s v="2025-06-05"/>
        <s v="2024-10-12"/>
        <s v="2024-12-05"/>
        <s v="2024-12-23"/>
        <s v="2024-07-31"/>
        <s v="2025-10-11"/>
        <s v="2024-12-24"/>
        <s v="2024-05-16"/>
        <s v="2024-12-30"/>
        <s v="2025-01-13"/>
        <s v="2025-07-03"/>
        <s v="2025-06-28"/>
        <s v="2025-04-15"/>
        <s v="2025-08-26"/>
        <s v="2025-12-16"/>
        <s v="2024-05-08"/>
        <s v="2024-11-20"/>
        <s v="2025-12-15"/>
        <s v="2025-08-02"/>
        <s v="2024-12-14"/>
        <s v="2024-08-07"/>
        <s v="2025-01-02"/>
        <s v="2025-03-28"/>
        <s v="2025-02-16"/>
        <s v="2024-06-22"/>
        <s v="2024-06-04"/>
        <s v="2024-08-02"/>
        <s v="2025-12-10"/>
        <s v="2024-09-25"/>
        <s v="2025-01-06"/>
        <s v="2025-11-04"/>
        <s v="2024-06-29"/>
        <s v="2024-04-07"/>
        <s v="2025-11-28"/>
        <s v="2024-09-20"/>
        <s v="2025-04-03"/>
        <s v="2025-07-11"/>
        <s v="2024-05-06"/>
        <s v="2024-07-28"/>
        <s v="2025-08-01"/>
        <s v="2025-03-08"/>
        <s v="2024-08-27"/>
        <s v="2025-10-20"/>
        <s v="2025-12-28"/>
        <s v="2024-12-15"/>
        <s v="2025-08-25"/>
        <s v="2025-11-21"/>
        <s v="2025-10-08"/>
        <s v="2025-11-09"/>
        <s v="2025-02-14"/>
        <s v="2024-07-07"/>
        <s v="2025-05-13"/>
        <s v="2025-12-09"/>
        <s v="2024-06-05"/>
        <s v="2024-07-21"/>
        <s v="2025-10-29"/>
        <s v="2024-03-02"/>
        <s v="2024-11-16"/>
        <s v="2024-04-18"/>
        <s v="2024-08-22"/>
        <s v="2025-11-27"/>
        <s v="2025-08-29"/>
        <s v="2025-10-10"/>
        <s v="2025-04-17"/>
        <s v="2025-05-18"/>
        <s v="2024-10-05"/>
        <s v="2024-11-19"/>
        <s v="2025-11-23"/>
        <s v="2024-06-30"/>
        <s v="2024-01-23"/>
        <s v="2025-08-05"/>
        <s v="2024-10-01"/>
        <s v="2025-04-18"/>
        <s v="2024-12-29"/>
        <s v="2024-12-26"/>
        <s v="2025-01-27"/>
        <s v="2025-03-15"/>
        <s v="2025-06-22"/>
        <s v="2024-10-27"/>
        <s v="2024-06-16"/>
        <s v="2025-04-19"/>
        <s v="2024-05-12"/>
        <s v="2025-02-19"/>
        <s v="2025-04-14"/>
        <s v="2025-02-10"/>
        <s v="2025-12-20"/>
        <s v="2024-12-08"/>
        <s v="2025-12-31"/>
        <s v="2024-01-09"/>
        <s v="2024-08-03"/>
        <s v="2024-02-27"/>
        <s v="2024-03-11"/>
        <s v="2025-05-08"/>
        <s v="2025-01-18"/>
        <s v="2024-09-04"/>
        <s v="2025-09-18"/>
        <s v="2024-12-25"/>
        <s v="2024-09-28"/>
        <s v="2024-03-14"/>
        <s v="2025-03-03"/>
        <s v="2025-11-26"/>
        <s v="2025-10-23"/>
        <s v="2024-11-26"/>
        <s v="2025-10-06"/>
        <s v="2025-07-18"/>
        <s v="2024-01-26"/>
        <s v="2024-01-05"/>
        <s v="2024-09-02"/>
        <s v="2025-01-10"/>
        <s v="2024-02-25"/>
        <s v="2024-06-25"/>
        <s v="2024-06-20"/>
        <s v="2024-04-05"/>
        <s v="2024-04-04"/>
        <s v="2024-04-09"/>
        <s v="2024-11-15"/>
        <s v="2025-06-09"/>
        <s v="2024-02-01"/>
        <s v="2024-03-20"/>
        <s v="2024-11-30"/>
        <s v="2025-10-28"/>
        <s v="2025-01-15"/>
        <s v="2025-10-14"/>
        <s v="2024-06-28"/>
        <s v="2024-06-02"/>
        <s v="2024-05-11"/>
        <s v="2025-04-10"/>
        <s v="2025-09-09"/>
        <s v="2025-03-02"/>
        <s v="2025-10-03"/>
        <s v="2025-12-13"/>
        <s v="2024-10-08"/>
        <s v="2024-09-27"/>
        <s v="2024-10-03"/>
        <s v="2025-08-13"/>
        <s v="2025-05-16"/>
        <s v="2024-03-24"/>
        <s v="2025-07-10"/>
        <s v="2025-09-28"/>
        <s v="2025-04-07"/>
        <s v="2025-06-02"/>
        <s v="2024-08-15"/>
        <s v="2025-03-23"/>
        <s v="2025-02-18"/>
        <s v="2024-07-22"/>
        <s v="2024-11-22"/>
        <s v="2025-07-26"/>
        <s v="2024-02-20"/>
        <s v="2024-01-24"/>
        <s v="2025-10-26"/>
        <s v="2024-09-01"/>
        <s v="2025-01-05"/>
        <s v="2025-07-30"/>
        <s v="2025-01-04"/>
        <s v="2024-03-26"/>
        <s v="2024-12-19"/>
        <s v="2024-03-07"/>
        <s v="2025-05-28"/>
        <s v="2025-03-09"/>
        <s v="2024-12-13"/>
        <s v="2025-12-22"/>
        <s v="2025-05-14"/>
        <s v="2025-08-08"/>
        <s v="2025-05-01"/>
        <s v="2024-11-18"/>
        <s v="2024-08-29"/>
        <s v="2024-11-13"/>
        <s v="2024-11-08"/>
        <s v="2025-02-25"/>
        <s v="2025-02-05"/>
        <s v="2025-06-21"/>
        <s v="2025-11-08"/>
        <s v="2024-04-06"/>
        <s v="2024-02-17"/>
        <s v="2024-04-10"/>
        <s v="2024-01-28"/>
        <s v="2024-11-24"/>
        <s v="2025-12-08"/>
        <s v="2024-01-07"/>
        <s v="2024-07-23"/>
        <s v="2025-05-04"/>
        <s v="2025-05-20"/>
        <s v="2025-01-25"/>
        <s v="2024-05-27"/>
        <s v="2025-05-09"/>
        <s v="2024-04-03"/>
        <s v="2024-02-11"/>
        <s v="2025-07-16"/>
        <s v="2025-04-27"/>
        <s v="2025-07-09"/>
        <s v="2025-12-05"/>
        <s v="2024-05-29"/>
        <s v="2025-02-23"/>
        <s v="2024-07-26"/>
        <s v="2024-12-04"/>
        <s v="2025-04-24"/>
        <s v="2025-09-25"/>
        <s v="2024-10-09"/>
        <s v="2025-01-30"/>
        <s v="2025-01-16"/>
        <s v="2025-12-11"/>
        <s v="2024-09-12"/>
        <s v="2024-07-04"/>
        <s v="2025-04-11"/>
        <s v="2024-07-05"/>
        <s v="2024-03-15"/>
        <s v="2025-03-18"/>
        <s v="2025-07-01"/>
        <s v="2024-02-06"/>
        <s v="2024-06-08"/>
        <s v="2025-03-31"/>
        <s v="2024-10-10"/>
        <s v="2024-04-17"/>
        <s v="2025-06-11"/>
        <s v="2024-02-03"/>
        <s v="2024-01-08"/>
        <s v="2024-02-05"/>
        <s v="2024-01-11"/>
        <s v="2024-10-17"/>
        <s v="2024-10-15"/>
        <s v="2025-09-24"/>
        <s v="2025-06-07"/>
        <s v="2025-05-30"/>
        <s v="2025-08-14"/>
        <s v="2025-12-21"/>
        <s v="2024-07-06"/>
        <s v="2025-09-07"/>
        <s v="2024-11-07"/>
        <s v="2025-02-04"/>
        <s v="2024-07-13"/>
        <s v="2024-10-11"/>
        <s v="2024-03-03"/>
        <s v="2024-09-19"/>
        <s v="2025-03-20"/>
        <s v="2024-05-30"/>
        <s v="2025-09-26"/>
        <s v="2024-10-07"/>
        <s v="2025-11-16"/>
        <s v="2025-02-24"/>
        <s v="2024-08-09"/>
        <s v="2024-10-18"/>
        <s v="2024-06-26"/>
        <s v="2025-07-14"/>
        <s v="2024-05-22"/>
        <s v="2024-01-10"/>
        <s v="2024-12-17"/>
        <s v="2024-08-12"/>
        <s v="2025-04-22"/>
        <s v="2024-12-10"/>
        <s v="2025-03-14"/>
        <s v="2025-08-07"/>
        <s v="2025-10-27"/>
        <s v="2025-04-26"/>
        <s v="2024-08-26"/>
        <s v="2024-07-17"/>
        <s v="2024-07-14"/>
        <s v="2024-01-25"/>
        <s v="2025-04-21"/>
        <s v="2024-12-20"/>
        <s v="2025-06-27"/>
        <s v="2025-07-12"/>
        <s v="2025-03-06"/>
        <s v="2024-10-20"/>
        <s v="2024-12-22"/>
        <s v="2025-10-16"/>
        <s v="2024-06-09"/>
        <s v="2025-12-25"/>
        <s v="2025-01-07"/>
        <s v="2025-05-15"/>
        <s v="2025-06-10"/>
        <s v="2025-11-11"/>
        <s v="2024-08-10"/>
        <s v="2025-06-16"/>
        <s v="2025-12-24"/>
        <s v="2025-05-21"/>
        <s v="2024-04-24"/>
        <s v="2025-10-09"/>
        <s v="2024-09-16"/>
        <s v="2025-02-06"/>
        <s v="2025-07-17"/>
        <s v="2025-07-15"/>
        <s v="2024-06-21"/>
        <s v="2024-05-14"/>
        <s v="2024-05-10"/>
        <s v="2024-04-30"/>
        <s v="2024-02-26"/>
        <s v="2024-10-30"/>
        <s v="2025-11-24"/>
        <s v="2025-01-09"/>
        <s v="2025-09-16"/>
        <s v="2024-09-03"/>
        <s v="2024-12-16"/>
        <s v="2024-07-16"/>
        <s v="2024-12-18"/>
        <s v="2024-03-27"/>
        <s v="2024-02-24"/>
        <s v="2024-01-02"/>
        <s v="2025-08-12"/>
        <s v="2025-05-12"/>
        <s v="2025-03-13"/>
        <s v="2024-03-22"/>
        <s v="2024-02-04"/>
        <s v="2024-08-28"/>
        <s v="2025-03-04"/>
        <s v="2024-08-04"/>
        <s v="2024-08-23"/>
        <s v="2024-01-21"/>
        <s v="2025-01-17"/>
        <s v="2024-05-07"/>
        <s v="2025-09-02"/>
        <s v="2024-03-12"/>
        <s v="2025-06-18"/>
        <s v="2025-11-10"/>
        <s v="2024-11-23"/>
        <s v="2024-12-31"/>
        <s v="2024-06-17"/>
        <s v="2025-06-06"/>
        <s v="2024-09-24"/>
        <s v="2024-05-21"/>
        <s v="2024-06-23"/>
        <s v="2024-08-21"/>
        <s v="2024-05-05"/>
        <s v="2024-08-14"/>
        <s v="2024-10-24"/>
        <s v="2024-12-21"/>
        <s v="2024-11-02"/>
        <s v="2024-08-24"/>
        <s v="2025-12-27"/>
        <s v="2025-12-03"/>
        <s v="2024-07-15"/>
        <s v="2024-07-29"/>
        <s v="2024-01-19"/>
        <s v="2025-01-14"/>
        <s v="2024-07-09"/>
        <s v="2024-04-12"/>
        <s v="2025-11-12"/>
        <s v="2024-06-10"/>
        <s v="2024-02-14"/>
        <s v="2024-06-06"/>
        <s v="2025-01-24"/>
        <s v="2025-05-03"/>
        <s v="2024-04-25"/>
        <s v="2024-10-23"/>
        <s v="2025-07-21"/>
        <s v="2024-10-21"/>
        <s v="2024-01-29"/>
        <s v="2024-05-15"/>
        <s v="2024-08-18"/>
        <s v="2024-07-24"/>
        <s v="2025-06-25"/>
        <s v="2024-02-10"/>
        <s v="2025-05-17"/>
        <s v="2025-07-02"/>
        <s v="2024-02-19"/>
        <s v="2024-02-12"/>
        <s v="2025-11-18"/>
        <s v="2024-04-23"/>
        <s v="2025-06-26"/>
        <s v="2025-01-29"/>
        <s v="2024-07-02"/>
        <s v="2025-10-12"/>
        <s v="2025-11-03"/>
        <s v="2025-11-01"/>
        <s v="2024-08-13"/>
        <s v="2025-08-16"/>
        <s v="2024-09-06"/>
        <s v="2024-10-14"/>
        <s v="2025-03-21"/>
        <s v="2024-09-21"/>
        <s v="2024-08-20"/>
        <s v="2025-01-03"/>
        <s v="2024-04-11"/>
        <s v="2025-12-04"/>
        <s v="2025-10-19"/>
        <s v="2025-01-08"/>
        <s v="2024-02-13"/>
        <s v="2024-07-27"/>
        <s v="2024-09-09"/>
        <s v="2025-10-21"/>
        <s v="2025-08-03"/>
        <s v="2025-06-01"/>
        <s v="2024-04-15"/>
        <s v="2025-05-02"/>
        <s v="2025-08-10"/>
        <s v="2025-05-25"/>
        <s v="2025-07-08"/>
        <s v="2024-07-10"/>
        <s v="2024-09-22"/>
        <s v="2025-12-17"/>
        <s v="2024-02-08"/>
        <s v="2025-11-02"/>
        <s v="2025-01-12"/>
        <s v="2024-01-18"/>
        <s v="2025-03-07"/>
        <s v="2025-05-19"/>
        <s v="2025-06-17"/>
        <s v="2024-02-15"/>
        <s v="2025-02-17"/>
        <s v="2024-03-28"/>
        <s v="2025-07-25"/>
        <s v="2025-07-22"/>
        <s v="2025-08-30"/>
        <s v="2024-11-27"/>
        <s v="2024-03-23"/>
        <s v="2025-09-12"/>
        <s v="2025-10-24"/>
        <s v="2025-05-27"/>
        <s v="2024-03-19"/>
        <s v="2024-09-14"/>
        <s v="2025-02-20"/>
        <s v="2025-07-06"/>
        <s v="2024-11-28"/>
        <s v="2024-04-19"/>
        <s v="2025-12-26"/>
        <s v="2025-06-30"/>
        <s v="2025-04-05"/>
        <s v="2024-09-17"/>
        <s v="2024-01-27"/>
        <s v="2025-11-29"/>
        <s v="2024-05-01"/>
        <s v="2024-03-31"/>
        <s v="2025-08-22"/>
        <s v="2025-04-23"/>
        <s v="2025-07-04"/>
        <s v="2025-03-19"/>
        <s v="2024-01-30"/>
        <s v="2025-07-19"/>
        <s v="2025-02-02"/>
        <s v="2024-01-01"/>
        <s v="2024-08-17"/>
        <s v="2025-10-31"/>
        <s v="2025-12-30"/>
        <s v="2024-09-08"/>
        <s v="2024-06-19"/>
        <s v="2024-09-05"/>
        <s v="2024-07-25"/>
        <s v="2025-10-18"/>
        <s v="2025-09-27"/>
        <s v="2024-02-21"/>
        <s v="2025-04-08"/>
        <s v="2025-10-07"/>
        <s v="2025-06-04"/>
        <s v="2024-04-02"/>
        <s v="2025-11-20"/>
        <s v="2025-08-04"/>
        <s v="2024-01-15"/>
        <s v="2025-08-06"/>
        <s v="2024-04-28"/>
        <s v="2025-10-22"/>
        <s v="2024-10-06"/>
        <s v="2024-05-19"/>
        <s v="2024-03-25"/>
        <s v="2025-02-03"/>
        <s v="2025-05-05"/>
        <s v="2025-02-13"/>
        <s v="2024-01-31"/>
        <s v="2025-03-10"/>
        <s v="2025-01-21"/>
        <s v="2025-09-17"/>
        <s v="2025-02-22"/>
        <s v="2025-06-08"/>
        <s v="2024-03-29"/>
        <s v="2024-12-11"/>
        <s v="2025-11-05"/>
        <s v="2024-03-01"/>
        <s v="2025-10-04"/>
        <s v="2025-11-07"/>
        <s v="2024-02-29"/>
        <s v="2024-05-13"/>
        <s v="2025-03-16"/>
        <s v="2025-04-12"/>
        <s v="2025-12-14"/>
        <s v="2024-12-01"/>
        <s v="2025-12-19"/>
        <s v="2024-11-05"/>
        <s v="2024-11-10"/>
        <s v="2025-12-01"/>
        <s v="2024-01-14"/>
        <s v="2024-01-13"/>
        <s v="2024-05-20"/>
        <s v="2024-12-07"/>
        <s v="2025-03-29"/>
        <s v="2025-04-25"/>
        <s v="2025-09-11"/>
        <s v="2025-06-15"/>
        <s v="2025-07-20"/>
        <s v="2025-03-30"/>
        <s v="2024-03-10"/>
        <s v="2025-03-27"/>
        <s v="2024-10-29"/>
        <s v="2025-10-01"/>
        <s v="2024-03-09"/>
        <s v="2025-06-03"/>
        <s v="2024-10-28"/>
        <s v="2025-11-14"/>
        <s v="2024-04-27"/>
        <s v="2025-08-27"/>
        <s v="2025-11-19"/>
        <s v="2025-04-09"/>
        <s v="2025-05-06"/>
        <s v="2024-08-01"/>
        <s v="2025-01-01"/>
      </sharedItems>
    </cacheField>
    <cacheField name="OrderDate" numFmtId="14">
      <sharedItems containsSemiMixedTypes="0" containsNonDate="0" containsDate="1" containsString="0" minDate="2024-01-01T00:00:00" maxDate="2026-01-01T00:00:00" count="559">
        <d v="2024-11-14T00:00:00"/>
        <d v="2024-06-01T00:00:00"/>
        <d v="2025-11-13T00:00:00"/>
        <d v="2024-02-18T00:00:00"/>
        <d v="2024-05-31T00:00:00"/>
        <d v="2024-12-27T00:00:00"/>
        <d v="2024-07-12T00:00:00"/>
        <d v="2024-01-20T00:00:00"/>
        <d v="2024-10-22T00:00:00"/>
        <d v="2024-03-05T00:00:00"/>
        <d v="2024-07-03T00:00:00"/>
        <d v="2024-08-06T00:00:00"/>
        <d v="2025-05-31T00:00:00"/>
        <d v="2025-01-28T00:00:00"/>
        <d v="2025-06-23T00:00:00"/>
        <d v="2024-11-06T00:00:00"/>
        <d v="2024-06-12T00:00:00"/>
        <d v="2025-05-23T00:00:00"/>
        <d v="2025-04-01T00:00:00"/>
        <d v="2025-07-28T00:00:00"/>
        <d v="2024-03-21T00:00:00"/>
        <d v="2024-02-22T00:00:00"/>
        <d v="2024-03-06T00:00:00"/>
        <d v="2025-08-11T00:00:00"/>
        <d v="2024-09-13T00:00:00"/>
        <d v="2025-09-14T00:00:00"/>
        <d v="2024-05-23T00:00:00"/>
        <d v="2025-08-15T00:00:00"/>
        <d v="2024-01-04T00:00:00"/>
        <d v="2025-03-11T00:00:00"/>
        <d v="2024-12-09T00:00:00"/>
        <d v="2025-02-08T00:00:00"/>
        <d v="2024-04-08T00:00:00"/>
        <d v="2024-05-03T00:00:00"/>
        <d v="2025-08-19T00:00:00"/>
        <d v="2025-03-01T00:00:00"/>
        <d v="2025-12-18T00:00:00"/>
        <d v="2025-07-05T00:00:00"/>
        <d v="2025-09-05T00:00:00"/>
        <d v="2024-09-07T00:00:00"/>
        <d v="2025-09-22T00:00:00"/>
        <d v="2024-12-12T00:00:00"/>
        <d v="2024-11-04T00:00:00"/>
        <d v="2024-05-24T00:00:00"/>
        <d v="2025-05-10T00:00:00"/>
        <d v="2025-11-22T00:00:00"/>
        <d v="2024-04-21T00:00:00"/>
        <d v="2024-03-30T00:00:00"/>
        <d v="2024-08-08T00:00:00"/>
        <d v="2024-05-25T00:00:00"/>
        <d v="2024-12-06T00:00:00"/>
        <d v="2024-11-11T00:00:00"/>
        <d v="2024-09-23T00:00:00"/>
        <d v="2024-10-04T00:00:00"/>
        <d v="2024-08-19T00:00:00"/>
        <d v="2024-01-17T00:00:00"/>
        <d v="2024-07-18T00:00:00"/>
        <d v="2025-06-05T00:00:00"/>
        <d v="2024-10-12T00:00:00"/>
        <d v="2024-12-05T00:00:00"/>
        <d v="2024-12-23T00:00:00"/>
        <d v="2024-07-31T00:00:00"/>
        <d v="2025-10-11T00:00:00"/>
        <d v="2024-12-24T00:00:00"/>
        <d v="2024-05-16T00:00:00"/>
        <d v="2024-12-30T00:00:00"/>
        <d v="2025-01-13T00:00:00"/>
        <d v="2025-07-03T00:00:00"/>
        <d v="2025-06-28T00:00:00"/>
        <d v="2025-04-15T00:00:00"/>
        <d v="2025-08-26T00:00:00"/>
        <d v="2025-12-16T00:00:00"/>
        <d v="2024-05-08T00:00:00"/>
        <d v="2024-11-20T00:00:00"/>
        <d v="2025-12-15T00:00:00"/>
        <d v="2025-08-02T00:00:00"/>
        <d v="2024-12-14T00:00:00"/>
        <d v="2024-08-07T00:00:00"/>
        <d v="2025-01-02T00:00:00"/>
        <d v="2025-03-28T00:00:00"/>
        <d v="2025-02-16T00:00:00"/>
        <d v="2024-06-22T00:00:00"/>
        <d v="2024-06-04T00:00:00"/>
        <d v="2024-08-02T00:00:00"/>
        <d v="2025-12-10T00:00:00"/>
        <d v="2024-09-25T00:00:00"/>
        <d v="2025-01-06T00:00:00"/>
        <d v="2025-11-04T00:00:00"/>
        <d v="2024-06-29T00:00:00"/>
        <d v="2024-04-07T00:00:00"/>
        <d v="2025-11-28T00:00:00"/>
        <d v="2024-09-20T00:00:00"/>
        <d v="2025-04-03T00:00:00"/>
        <d v="2025-07-11T00:00:00"/>
        <d v="2024-05-06T00:00:00"/>
        <d v="2024-07-28T00:00:00"/>
        <d v="2025-08-01T00:00:00"/>
        <d v="2025-03-08T00:00:00"/>
        <d v="2024-08-27T00:00:00"/>
        <d v="2025-10-20T00:00:00"/>
        <d v="2025-12-28T00:00:00"/>
        <d v="2024-12-15T00:00:00"/>
        <d v="2025-08-25T00:00:00"/>
        <d v="2025-11-21T00:00:00"/>
        <d v="2025-10-08T00:00:00"/>
        <d v="2025-11-09T00:00:00"/>
        <d v="2025-02-14T00:00:00"/>
        <d v="2024-07-07T00:00:00"/>
        <d v="2025-05-13T00:00:00"/>
        <d v="2025-12-09T00:00:00"/>
        <d v="2024-06-05T00:00:00"/>
        <d v="2024-07-21T00:00:00"/>
        <d v="2025-10-29T00:00:00"/>
        <d v="2024-03-02T00:00:00"/>
        <d v="2024-11-16T00:00:00"/>
        <d v="2024-04-18T00:00:00"/>
        <d v="2024-08-22T00:00:00"/>
        <d v="2025-11-27T00:00:00"/>
        <d v="2025-08-29T00:00:00"/>
        <d v="2025-10-10T00:00:00"/>
        <d v="2025-04-17T00:00:00"/>
        <d v="2025-05-18T00:00:00"/>
        <d v="2024-10-05T00:00:00"/>
        <d v="2024-11-19T00:00:00"/>
        <d v="2025-11-23T00:00:00"/>
        <d v="2024-06-30T00:00:00"/>
        <d v="2024-01-23T00:00:00"/>
        <d v="2025-08-05T00:00:00"/>
        <d v="2024-10-01T00:00:00"/>
        <d v="2025-04-18T00:00:00"/>
        <d v="2024-12-29T00:00:00"/>
        <d v="2024-12-26T00:00:00"/>
        <d v="2025-01-27T00:00:00"/>
        <d v="2025-03-15T00:00:00"/>
        <d v="2025-06-22T00:00:00"/>
        <d v="2024-10-27T00:00:00"/>
        <d v="2024-06-16T00:00:00"/>
        <d v="2025-04-19T00:00:00"/>
        <d v="2024-05-12T00:00:00"/>
        <d v="2025-02-19T00:00:00"/>
        <d v="2025-04-14T00:00:00"/>
        <d v="2025-02-10T00:00:00"/>
        <d v="2025-12-20T00:00:00"/>
        <d v="2024-12-08T00:00:00"/>
        <d v="2025-12-31T00:00:00"/>
        <d v="2024-01-09T00:00:00"/>
        <d v="2024-08-03T00:00:00"/>
        <d v="2024-02-27T00:00:00"/>
        <d v="2024-03-11T00:00:00"/>
        <d v="2025-05-08T00:00:00"/>
        <d v="2025-01-18T00:00:00"/>
        <d v="2024-09-04T00:00:00"/>
        <d v="2025-09-18T00:00:00"/>
        <d v="2024-12-25T00:00:00"/>
        <d v="2024-09-28T00:00:00"/>
        <d v="2024-03-14T00:00:00"/>
        <d v="2025-03-03T00:00:00"/>
        <d v="2025-11-26T00:00:00"/>
        <d v="2025-10-23T00:00:00"/>
        <d v="2024-11-26T00:00:00"/>
        <d v="2025-10-06T00:00:00"/>
        <d v="2025-07-18T00:00:00"/>
        <d v="2024-01-26T00:00:00"/>
        <d v="2024-01-05T00:00:00"/>
        <d v="2024-09-02T00:00:00"/>
        <d v="2025-01-10T00:00:00"/>
        <d v="2024-02-25T00:00:00"/>
        <d v="2024-06-25T00:00:00"/>
        <d v="2024-06-20T00:00:00"/>
        <d v="2024-04-05T00:00:00"/>
        <d v="2024-04-04T00:00:00"/>
        <d v="2024-04-09T00:00:00"/>
        <d v="2024-11-15T00:00:00"/>
        <d v="2025-06-09T00:00:00"/>
        <d v="2024-02-01T00:00:00"/>
        <d v="2024-03-20T00:00:00"/>
        <d v="2024-11-30T00:00:00"/>
        <d v="2025-10-28T00:00:00"/>
        <d v="2025-01-15T00:00:00"/>
        <d v="2025-10-14T00:00:00"/>
        <d v="2024-06-28T00:00:00"/>
        <d v="2024-06-02T00:00:00"/>
        <d v="2024-05-11T00:00:00"/>
        <d v="2025-04-10T00:00:00"/>
        <d v="2025-09-09T00:00:00"/>
        <d v="2025-03-02T00:00:00"/>
        <d v="2025-10-03T00:00:00"/>
        <d v="2025-12-13T00:00:00"/>
        <d v="2024-10-08T00:00:00"/>
        <d v="2024-09-27T00:00:00"/>
        <d v="2024-10-03T00:00:00"/>
        <d v="2025-08-13T00:00:00"/>
        <d v="2025-05-16T00:00:00"/>
        <d v="2024-03-24T00:00:00"/>
        <d v="2025-07-10T00:00:00"/>
        <d v="2025-09-28T00:00:00"/>
        <d v="2025-04-07T00:00:00"/>
        <d v="2025-06-02T00:00:00"/>
        <d v="2024-08-15T00:00:00"/>
        <d v="2025-03-23T00:00:00"/>
        <d v="2025-02-18T00:00:00"/>
        <d v="2024-07-22T00:00:00"/>
        <d v="2024-11-22T00:00:00"/>
        <d v="2025-07-26T00:00:00"/>
        <d v="2024-02-20T00:00:00"/>
        <d v="2024-01-24T00:00:00"/>
        <d v="2025-10-26T00:00:00"/>
        <d v="2024-09-01T00:00:00"/>
        <d v="2025-01-05T00:00:00"/>
        <d v="2025-07-30T00:00:00"/>
        <d v="2025-01-04T00:00:00"/>
        <d v="2024-03-26T00:00:00"/>
        <d v="2024-12-19T00:00:00"/>
        <d v="2024-03-07T00:00:00"/>
        <d v="2025-05-28T00:00:00"/>
        <d v="2025-03-09T00:00:00"/>
        <d v="2024-12-13T00:00:00"/>
        <d v="2025-12-22T00:00:00"/>
        <d v="2025-05-14T00:00:00"/>
        <d v="2025-08-08T00:00:00"/>
        <d v="2025-05-01T00:00:00"/>
        <d v="2024-11-18T00:00:00"/>
        <d v="2024-08-29T00:00:00"/>
        <d v="2024-11-13T00:00:00"/>
        <d v="2024-11-08T00:00:00"/>
        <d v="2025-02-25T00:00:00"/>
        <d v="2025-02-05T00:00:00"/>
        <d v="2025-06-21T00:00:00"/>
        <d v="2025-11-08T00:00:00"/>
        <d v="2024-04-06T00:00:00"/>
        <d v="2024-02-17T00:00:00"/>
        <d v="2024-04-10T00:00:00"/>
        <d v="2024-01-28T00:00:00"/>
        <d v="2024-11-24T00:00:00"/>
        <d v="2025-12-08T00:00:00"/>
        <d v="2024-01-07T00:00:00"/>
        <d v="2024-07-23T00:00:00"/>
        <d v="2025-05-04T00:00:00"/>
        <d v="2025-05-20T00:00:00"/>
        <d v="2025-01-25T00:00:00"/>
        <d v="2024-05-27T00:00:00"/>
        <d v="2025-05-09T00:00:00"/>
        <d v="2024-04-03T00:00:00"/>
        <d v="2024-02-11T00:00:00"/>
        <d v="2025-07-16T00:00:00"/>
        <d v="2025-04-27T00:00:00"/>
        <d v="2025-07-09T00:00:00"/>
        <d v="2025-12-05T00:00:00"/>
        <d v="2024-05-29T00:00:00"/>
        <d v="2025-02-23T00:00:00"/>
        <d v="2024-07-26T00:00:00"/>
        <d v="2024-12-04T00:00:00"/>
        <d v="2025-04-24T00:00:00"/>
        <d v="2025-09-25T00:00:00"/>
        <d v="2024-10-09T00:00:00"/>
        <d v="2025-01-30T00:00:00"/>
        <d v="2025-01-16T00:00:00"/>
        <d v="2025-12-11T00:00:00"/>
        <d v="2024-09-12T00:00:00"/>
        <d v="2024-07-04T00:00:00"/>
        <d v="2025-04-11T00:00:00"/>
        <d v="2024-07-05T00:00:00"/>
        <d v="2024-03-15T00:00:00"/>
        <d v="2025-03-18T00:00:00"/>
        <d v="2025-07-01T00:00:00"/>
        <d v="2024-02-06T00:00:00"/>
        <d v="2024-06-08T00:00:00"/>
        <d v="2025-03-31T00:00:00"/>
        <d v="2024-10-10T00:00:00"/>
        <d v="2024-04-17T00:00:00"/>
        <d v="2025-06-11T00:00:00"/>
        <d v="2024-02-03T00:00:00"/>
        <d v="2024-01-08T00:00:00"/>
        <d v="2024-02-05T00:00:00"/>
        <d v="2024-01-11T00:00:00"/>
        <d v="2024-10-17T00:00:00"/>
        <d v="2024-10-15T00:00:00"/>
        <d v="2025-09-24T00:00:00"/>
        <d v="2025-06-07T00:00:00"/>
        <d v="2025-05-30T00:00:00"/>
        <d v="2025-08-14T00:00:00"/>
        <d v="2025-12-21T00:00:00"/>
        <d v="2024-07-06T00:00:00"/>
        <d v="2025-09-07T00:00:00"/>
        <d v="2024-11-07T00:00:00"/>
        <d v="2025-02-04T00:00:00"/>
        <d v="2024-07-13T00:00:00"/>
        <d v="2024-10-11T00:00:00"/>
        <d v="2024-03-03T00:00:00"/>
        <d v="2024-09-19T00:00:00"/>
        <d v="2025-03-20T00:00:00"/>
        <d v="2024-05-30T00:00:00"/>
        <d v="2025-09-26T00:00:00"/>
        <d v="2024-10-07T00:00:00"/>
        <d v="2025-11-16T00:00:00"/>
        <d v="2025-02-24T00:00:00"/>
        <d v="2024-08-09T00:00:00"/>
        <d v="2024-10-18T00:00:00"/>
        <d v="2024-06-26T00:00:00"/>
        <d v="2025-07-14T00:00:00"/>
        <d v="2024-05-22T00:00:00"/>
        <d v="2024-01-10T00:00:00"/>
        <d v="2024-12-17T00:00:00"/>
        <d v="2024-08-12T00:00:00"/>
        <d v="2025-04-22T00:00:00"/>
        <d v="2024-12-10T00:00:00"/>
        <d v="2025-03-14T00:00:00"/>
        <d v="2025-08-07T00:00:00"/>
        <d v="2025-10-27T00:00:00"/>
        <d v="2025-04-26T00:00:00"/>
        <d v="2024-08-26T00:00:00"/>
        <d v="2024-07-17T00:00:00"/>
        <d v="2024-07-14T00:00:00"/>
        <d v="2024-01-25T00:00:00"/>
        <d v="2025-04-21T00:00:00"/>
        <d v="2024-12-20T00:00:00"/>
        <d v="2025-06-27T00:00:00"/>
        <d v="2025-07-12T00:00:00"/>
        <d v="2025-03-06T00:00:00"/>
        <d v="2024-10-20T00:00:00"/>
        <d v="2024-12-22T00:00:00"/>
        <d v="2025-10-16T00:00:00"/>
        <d v="2024-06-09T00:00:00"/>
        <d v="2025-12-25T00:00:00"/>
        <d v="2025-01-07T00:00:00"/>
        <d v="2025-05-15T00:00:00"/>
        <d v="2025-06-10T00:00:00"/>
        <d v="2025-11-11T00:00:00"/>
        <d v="2024-08-10T00:00:00"/>
        <d v="2025-06-16T00:00:00"/>
        <d v="2025-12-24T00:00:00"/>
        <d v="2025-05-21T00:00:00"/>
        <d v="2024-04-24T00:00:00"/>
        <d v="2025-10-09T00:00:00"/>
        <d v="2024-09-16T00:00:00"/>
        <d v="2025-02-06T00:00:00"/>
        <d v="2025-07-17T00:00:00"/>
        <d v="2025-07-15T00:00:00"/>
        <d v="2024-06-21T00:00:00"/>
        <d v="2024-05-14T00:00:00"/>
        <d v="2024-05-10T00:00:00"/>
        <d v="2024-04-30T00:00:00"/>
        <d v="2024-02-26T00:00:00"/>
        <d v="2024-10-30T00:00:00"/>
        <d v="2025-11-24T00:00:00"/>
        <d v="2025-01-09T00:00:00"/>
        <d v="2025-09-16T00:00:00"/>
        <d v="2024-09-03T00:00:00"/>
        <d v="2024-12-16T00:00:00"/>
        <d v="2024-07-16T00:00:00"/>
        <d v="2024-12-18T00:00:00"/>
        <d v="2024-03-27T00:00:00"/>
        <d v="2024-02-24T00:00:00"/>
        <d v="2024-01-02T00:00:00"/>
        <d v="2025-08-12T00:00:00"/>
        <d v="2025-05-12T00:00:00"/>
        <d v="2025-03-13T00:00:00"/>
        <d v="2024-03-22T00:00:00"/>
        <d v="2024-02-04T00:00:00"/>
        <d v="2024-08-28T00:00:00"/>
        <d v="2025-03-04T00:00:00"/>
        <d v="2024-08-04T00:00:00"/>
        <d v="2024-08-23T00:00:00"/>
        <d v="2024-01-21T00:00:00"/>
        <d v="2025-01-17T00:00:00"/>
        <d v="2024-05-07T00:00:00"/>
        <d v="2025-09-02T00:00:00"/>
        <d v="2024-03-12T00:00:00"/>
        <d v="2025-06-18T00:00:00"/>
        <d v="2025-11-10T00:00:00"/>
        <d v="2024-11-23T00:00:00"/>
        <d v="2024-12-31T00:00:00"/>
        <d v="2024-06-17T00:00:00"/>
        <d v="2025-06-06T00:00:00"/>
        <d v="2024-09-24T00:00:00"/>
        <d v="2024-05-21T00:00:00"/>
        <d v="2024-06-23T00:00:00"/>
        <d v="2024-08-21T00:00:00"/>
        <d v="2024-05-05T00:00:00"/>
        <d v="2024-08-14T00:00:00"/>
        <d v="2024-10-24T00:00:00"/>
        <d v="2024-12-21T00:00:00"/>
        <d v="2024-11-02T00:00:00"/>
        <d v="2024-08-24T00:00:00"/>
        <d v="2025-12-27T00:00:00"/>
        <d v="2025-12-03T00:00:00"/>
        <d v="2024-07-15T00:00:00"/>
        <d v="2024-07-29T00:00:00"/>
        <d v="2024-01-19T00:00:00"/>
        <d v="2025-01-14T00:00:00"/>
        <d v="2024-07-09T00:00:00"/>
        <d v="2024-04-12T00:00:00"/>
        <d v="2025-11-12T00:00:00"/>
        <d v="2024-06-10T00:00:00"/>
        <d v="2024-02-14T00:00:00"/>
        <d v="2024-06-06T00:00:00"/>
        <d v="2025-01-24T00:00:00"/>
        <d v="2025-05-03T00:00:00"/>
        <d v="2024-04-25T00:00:00"/>
        <d v="2024-10-23T00:00:00"/>
        <d v="2025-07-21T00:00:00"/>
        <d v="2024-10-21T00:00:00"/>
        <d v="2024-01-29T00:00:00"/>
        <d v="2024-05-15T00:00:00"/>
        <d v="2024-08-18T00:00:00"/>
        <d v="2024-07-24T00:00:00"/>
        <d v="2025-06-25T00:00:00"/>
        <d v="2024-02-10T00:00:00"/>
        <d v="2025-05-17T00:00:00"/>
        <d v="2025-07-02T00:00:00"/>
        <d v="2024-02-19T00:00:00"/>
        <d v="2024-02-12T00:00:00"/>
        <d v="2025-11-18T00:00:00"/>
        <d v="2024-04-23T00:00:00"/>
        <d v="2025-06-26T00:00:00"/>
        <d v="2025-01-29T00:00:00"/>
        <d v="2024-07-02T00:00:00"/>
        <d v="2025-10-12T00:00:00"/>
        <d v="2025-11-03T00:00:00"/>
        <d v="2025-11-01T00:00:00"/>
        <d v="2024-08-13T00:00:00"/>
        <d v="2025-08-16T00:00:00"/>
        <d v="2024-09-06T00:00:00"/>
        <d v="2024-10-14T00:00:00"/>
        <d v="2025-03-21T00:00:00"/>
        <d v="2024-09-21T00:00:00"/>
        <d v="2024-08-20T00:00:00"/>
        <d v="2025-01-03T00:00:00"/>
        <d v="2024-04-11T00:00:00"/>
        <d v="2025-12-04T00:00:00"/>
        <d v="2025-10-19T00:00:00"/>
        <d v="2025-01-08T00:00:00"/>
        <d v="2024-02-13T00:00:00"/>
        <d v="2024-07-27T00:00:00"/>
        <d v="2024-09-09T00:00:00"/>
        <d v="2025-10-21T00:00:00"/>
        <d v="2025-08-03T00:00:00"/>
        <d v="2025-06-01T00:00:00"/>
        <d v="2024-04-15T00:00:00"/>
        <d v="2025-05-02T00:00:00"/>
        <d v="2025-08-10T00:00:00"/>
        <d v="2025-05-25T00:00:00"/>
        <d v="2025-07-08T00:00:00"/>
        <d v="2024-07-10T00:00:00"/>
        <d v="2024-09-22T00:00:00"/>
        <d v="2025-12-17T00:00:00"/>
        <d v="2024-02-08T00:00:00"/>
        <d v="2025-11-02T00:00:00"/>
        <d v="2025-01-12T00:00:00"/>
        <d v="2024-01-18T00:00:00"/>
        <d v="2025-03-07T00:00:00"/>
        <d v="2025-05-19T00:00:00"/>
        <d v="2025-06-17T00:00:00"/>
        <d v="2024-02-15T00:00:00"/>
        <d v="2025-02-17T00:00:00"/>
        <d v="2024-03-28T00:00:00"/>
        <d v="2025-07-25T00:00:00"/>
        <d v="2025-07-22T00:00:00"/>
        <d v="2025-08-30T00:00:00"/>
        <d v="2024-11-27T00:00:00"/>
        <d v="2024-03-23T00:00:00"/>
        <d v="2025-09-12T00:00:00"/>
        <d v="2025-10-24T00:00:00"/>
        <d v="2025-05-27T00:00:00"/>
        <d v="2024-03-19T00:00:00"/>
        <d v="2024-09-14T00:00:00"/>
        <d v="2025-02-20T00:00:00"/>
        <d v="2025-07-06T00:00:00"/>
        <d v="2024-11-28T00:00:00"/>
        <d v="2024-04-19T00:00:00"/>
        <d v="2025-12-26T00:00:00"/>
        <d v="2025-06-30T00:00:00"/>
        <d v="2025-04-05T00:00:00"/>
        <d v="2024-09-17T00:00:00"/>
        <d v="2024-01-27T00:00:00"/>
        <d v="2025-11-29T00:00:00"/>
        <d v="2024-05-01T00:00:00"/>
        <d v="2024-03-31T00:00:00"/>
        <d v="2025-08-22T00:00:00"/>
        <d v="2025-04-23T00:00:00"/>
        <d v="2025-07-04T00:00:00"/>
        <d v="2025-03-19T00:00:00"/>
        <d v="2024-01-30T00:00:00"/>
        <d v="2025-07-19T00:00:00"/>
        <d v="2025-02-02T00:00:00"/>
        <d v="2024-01-01T00:00:00"/>
        <d v="2024-08-17T00:00:00"/>
        <d v="2025-10-31T00:00:00"/>
        <d v="2025-12-30T00:00:00"/>
        <d v="2024-09-08T00:00:00"/>
        <d v="2024-06-19T00:00:00"/>
        <d v="2024-09-05T00:00:00"/>
        <d v="2024-07-25T00:00:00"/>
        <d v="2025-10-18T00:00:00"/>
        <d v="2025-09-27T00:00:00"/>
        <d v="2024-02-21T00:00:00"/>
        <d v="2025-04-08T00:00:00"/>
        <d v="2025-10-07T00:00:00"/>
        <d v="2025-06-04T00:00:00"/>
        <d v="2024-04-02T00:00:00"/>
        <d v="2025-11-20T00:00:00"/>
        <d v="2025-08-04T00:00:00"/>
        <d v="2024-01-15T00:00:00"/>
        <d v="2025-08-06T00:00:00"/>
        <d v="2024-04-28T00:00:00"/>
        <d v="2025-10-22T00:00:00"/>
        <d v="2024-10-06T00:00:00"/>
        <d v="2024-05-19T00:00:00"/>
        <d v="2024-03-25T00:00:00"/>
        <d v="2025-02-03T00:00:00"/>
        <d v="2025-05-05T00:00:00"/>
        <d v="2025-02-13T00:00:00"/>
        <d v="2024-01-31T00:00:00"/>
        <d v="2025-03-10T00:00:00"/>
        <d v="2025-01-21T00:00:00"/>
        <d v="2025-09-17T00:00:00"/>
        <d v="2025-02-22T00:00:00"/>
        <d v="2025-06-08T00:00:00"/>
        <d v="2024-03-29T00:00:00"/>
        <d v="2024-12-11T00:00:00"/>
        <d v="2025-11-05T00:00:00"/>
        <d v="2024-03-01T00:00:00"/>
        <d v="2025-10-04T00:00:00"/>
        <d v="2025-11-07T00:00:00"/>
        <d v="2024-02-29T00:00:00"/>
        <d v="2024-05-13T00:00:00"/>
        <d v="2025-03-16T00:00:00"/>
        <d v="2025-04-12T00:00:00"/>
        <d v="2025-12-14T00:00:00"/>
        <d v="2024-12-01T00:00:00"/>
        <d v="2025-12-19T00:00:00"/>
        <d v="2024-11-05T00:00:00"/>
        <d v="2024-11-10T00:00:00"/>
        <d v="2025-12-01T00:00:00"/>
        <d v="2024-01-14T00:00:00"/>
        <d v="2024-01-13T00:00:00"/>
        <d v="2024-05-20T00:00:00"/>
        <d v="2024-12-07T00:00:00"/>
        <d v="2025-03-29T00:00:00"/>
        <d v="2025-04-25T00:00:00"/>
        <d v="2025-09-11T00:00:00"/>
        <d v="2025-06-15T00:00:00"/>
        <d v="2025-07-20T00:00:00"/>
        <d v="2025-03-30T00:00:00"/>
        <d v="2024-03-10T00:00:00"/>
        <d v="2025-03-27T00:00:00"/>
        <d v="2024-10-29T00:00:00"/>
        <d v="2025-10-01T00:00:00"/>
        <d v="2024-03-09T00:00:00"/>
        <d v="2025-06-03T00:00:00"/>
        <d v="2024-10-28T00:00:00"/>
        <d v="2025-11-14T00:00:00"/>
        <d v="2024-04-27T00:00:00"/>
        <d v="2025-08-27T00:00:00"/>
        <d v="2025-11-19T00:00:00"/>
        <d v="2025-04-09T00:00:00"/>
        <d v="2025-05-06T00:00:00"/>
        <d v="2024-08-01T00:00:00"/>
        <d v="2025-01-01T00:00:00"/>
      </sharedItems>
      <fieldGroup par="17"/>
    </cacheField>
    <cacheField name="CustomerID" numFmtId="0">
      <sharedItems count="956">
        <s v="CUST5736"/>
        <s v="CUST4952"/>
        <s v="CUST9494"/>
        <s v="CUST3889"/>
        <s v="CUST8584"/>
        <s v="CUST1996"/>
        <s v="CUST4101"/>
        <s v="CUST1995"/>
        <s v="CUST1088"/>
        <s v="CUST1781"/>
        <s v="CUST5824"/>
        <s v="CUST3833"/>
        <s v="CUST9273"/>
        <s v="CUST1732"/>
        <s v="CUST9571"/>
        <s v="CUST4819"/>
        <s v="CUST7713"/>
        <s v="CUST4258"/>
        <s v="CUST7741"/>
        <s v="CUST8004"/>
        <s v="CUST5139"/>
        <s v="CUST4525"/>
        <s v="CUST3029"/>
        <s v="CUST3423"/>
        <s v="CUST1489"/>
        <s v="CUST8746"/>
        <s v="CUST3286"/>
        <s v="CUST1346"/>
        <s v="CUST6690"/>
        <s v="CUST7181"/>
        <s v="CUST7760"/>
        <s v="CUST9655"/>
        <s v="CUST5419"/>
        <s v="CUST5082"/>
        <s v="CUST1592"/>
        <s v="CUST3704"/>
        <s v="CUST5527"/>
        <s v="CUST9005"/>
        <s v="CUST3326"/>
        <s v="CUST3468"/>
        <s v="CUST7425"/>
        <s v="CUST8650"/>
        <s v="CUST7880"/>
        <s v="CUST6224"/>
        <s v="CUST8242"/>
        <s v="CUST7745"/>
        <s v="CUST6941"/>
        <s v="CUST1829"/>
        <s v="CUST9042"/>
        <s v="CUST4672"/>
        <s v="CUST1731"/>
        <s v="CUST6369"/>
        <s v="CUST2478"/>
        <s v="CUST9315"/>
        <s v="CUST5956"/>
        <s v="CUST4689"/>
        <s v="CUST1729"/>
        <s v="CUST9444"/>
        <s v="CUST8179"/>
        <s v="CUST3995"/>
        <s v="CUST3116"/>
        <s v="CUST8815"/>
        <s v="CUST9744"/>
        <s v="CUST1782"/>
        <s v="CUST7423"/>
        <s v="CUST6184"/>
        <s v="CUST8970"/>
        <s v="CUST9212"/>
        <s v="CUST2133"/>
        <s v="CUST7177"/>
        <s v="CUST9526"/>
        <s v="CUST7946"/>
        <s v="CUST3597"/>
        <s v="CUST2982"/>
        <s v="CUST8207"/>
        <s v="CUST9008"/>
        <s v="CUST9078"/>
        <s v="CUST3396"/>
        <s v="CUST5636"/>
        <s v="CUST9472"/>
        <s v="CUST3367"/>
        <s v="CUST7897"/>
        <s v="CUST7901"/>
        <s v="CUST5754"/>
        <s v="CUST6830"/>
        <s v="CUST6961"/>
        <s v="CUST3129"/>
        <s v="CUST4483"/>
        <s v="CUST4191"/>
        <s v="CUST5533"/>
        <s v="CUST8066"/>
        <s v="CUST5823"/>
        <s v="CUST9136"/>
        <s v="CUST1824"/>
        <s v="CUST1486"/>
        <s v="CUST6747"/>
        <s v="CUST5332"/>
        <s v="CUST6682"/>
        <s v="CUST7184"/>
        <s v="CUST6173"/>
        <s v="CUST6765"/>
        <s v="CUST1601"/>
        <s v="CUST8310"/>
        <s v="CUST8999"/>
        <s v="CUST1345"/>
        <s v="CUST8560"/>
        <s v="CUST7648"/>
        <s v="CUST9589"/>
        <s v="CUST2572"/>
        <s v="CUST5232"/>
        <s v="CUST1363"/>
        <s v="CUST2526"/>
        <s v="CUST6448"/>
        <s v="CUST7172"/>
        <s v="CUST8615"/>
        <s v="CUST5364"/>
        <s v="CUST1833"/>
        <s v="CUST6478"/>
        <s v="CUST7785"/>
        <s v="CUST6138"/>
        <s v="CUST2847"/>
        <s v="CUST5607"/>
        <s v="CUST6072"/>
        <s v="CUST4189"/>
        <s v="CUST4255"/>
        <s v="CUST3315"/>
        <s v="CUST6341"/>
        <s v="CUST8622"/>
        <s v="CUST5031"/>
        <s v="CUST9636"/>
        <s v="CUST6925"/>
        <s v="CUST1248"/>
        <s v="CUST5264"/>
        <s v="CUST9344"/>
        <s v="CUST3040"/>
        <s v="CUST2494"/>
        <s v="CUST2119"/>
        <s v="CUST4319"/>
        <s v="CUST7035"/>
        <s v="CUST6593"/>
        <s v="CUST5840"/>
        <s v="CUST7328"/>
        <s v="CUST9311"/>
        <s v="CUST6205"/>
        <s v="CUST8201"/>
        <s v="CUST4135"/>
        <s v="CUST6906"/>
        <s v="CUST4602"/>
        <s v="CUST1481"/>
        <s v="CUST3207"/>
        <s v="CUST9998"/>
        <s v="CUST7316"/>
        <s v="CUST2043"/>
        <s v="CUST2692"/>
        <s v="CUST6791"/>
        <s v="CUST7437"/>
        <s v="CUST9922"/>
        <s v="CUST1445"/>
        <s v="CUST2857"/>
        <s v="CUST8121"/>
        <s v="CUST4508"/>
        <s v="CUST4298"/>
        <s v="CUST1545"/>
        <s v="CUST1693"/>
        <s v="CUST2476"/>
        <s v="CUST6000"/>
        <s v="CUST2033"/>
        <s v="CUST5348"/>
        <s v="CUST8046"/>
        <s v="CUST4526"/>
        <s v="CUST5398"/>
        <s v="CUST6344"/>
        <s v="CUST8873"/>
        <s v="CUST9070"/>
        <s v="CUST7952"/>
        <s v="CUST9281"/>
        <s v="CUST6381"/>
        <s v="CUST5206"/>
        <s v="CUST4281"/>
        <s v="CUST8988"/>
        <s v="CUST3242"/>
        <s v="CUST7463"/>
        <s v="CUST9188"/>
        <s v="CUST2970"/>
        <s v="CUST2506"/>
        <s v="CUST1463"/>
        <s v="CUST2448"/>
        <s v="CUST6023"/>
        <s v="CUST3229"/>
        <s v="CUST9708"/>
        <s v="CUST1973"/>
        <s v="CUST5377"/>
        <s v="CUST4875"/>
        <s v="CUST8055"/>
        <s v="CUST3172"/>
        <s v="CUST6219"/>
        <s v="CUST2795"/>
        <s v="CUST8899"/>
        <s v="CUST1614"/>
        <s v="CUST4878"/>
        <s v="CUST9621"/>
        <s v="CUST7040"/>
        <s v="CUST4907"/>
        <s v="CUST7453"/>
        <s v="CUST4568"/>
        <s v="CUST8825"/>
        <s v="CUST8422"/>
        <s v="CUST3107"/>
        <s v="CUST5560"/>
        <s v="CUST2144"/>
        <s v="CUST5292"/>
        <s v="CUST6507"/>
        <s v="CUST4044"/>
        <s v="CUST6944"/>
        <s v="CUST2470"/>
        <s v="CUST3028"/>
        <s v="CUST2265"/>
        <s v="CUST9291"/>
        <s v="CUST8858"/>
        <s v="CUST5319"/>
        <s v="CUST8846"/>
        <s v="CUST5712"/>
        <s v="CUST4291"/>
        <s v="CUST2856"/>
        <s v="CUST6780"/>
        <s v="CUST3941"/>
        <s v="CUST6855"/>
        <s v="CUST9505"/>
        <s v="CUST9458"/>
        <s v="CUST3167"/>
        <s v="CUST9147"/>
        <s v="CUST5659"/>
        <s v="CUST9550"/>
        <s v="CUST8204"/>
        <s v="CUST2065"/>
        <s v="CUST6334"/>
        <s v="CUST6277"/>
        <s v="CUST9120"/>
        <s v="CUST2810"/>
        <s v="CUST5524"/>
        <s v="CUST6327"/>
        <s v="CUST3041"/>
        <s v="CUST3761"/>
        <s v="CUST2978"/>
        <s v="CUST5570"/>
        <s v="CUST3197"/>
        <s v="CUST1963"/>
        <s v="CUST2068"/>
        <s v="CUST1164"/>
        <s v="CUST4414"/>
        <s v="CUST7141"/>
        <s v="CUST8898"/>
        <s v="CUST9441"/>
        <s v="CUST3937"/>
        <s v="CUST9875"/>
        <s v="CUST9687"/>
        <s v="CUST3084"/>
        <s v="CUST2341"/>
        <s v="CUST7262"/>
        <s v="CUST4604"/>
        <s v="CUST4206"/>
        <s v="CUST2376"/>
        <s v="CUST5255"/>
        <s v="CUST4150"/>
        <s v="CUST9387"/>
        <s v="CUST3921"/>
        <s v="CUST7985"/>
        <s v="CUST8719"/>
        <s v="CUST8580"/>
        <s v="CUST7950"/>
        <s v="CUST5256"/>
        <s v="CUST6588"/>
        <s v="CUST2371"/>
        <s v="CUST2691"/>
        <s v="CUST9408"/>
        <s v="CUST1254"/>
        <s v="CUST4282"/>
        <s v="CUST5623"/>
        <s v="CUST9995"/>
        <s v="CUST1673"/>
        <s v="CUST5637"/>
        <s v="CUST7418"/>
        <s v="CUST1279"/>
        <s v="CUST5231"/>
        <s v="CUST4748"/>
        <s v="CUST9121"/>
        <s v="CUST2307"/>
        <s v="CUST4992"/>
        <s v="CUST1411"/>
        <s v="CUST6053"/>
        <s v="CUST9399"/>
        <s v="CUST4883"/>
        <s v="CUST6417"/>
        <s v="CUST7966"/>
        <s v="CUST3215"/>
        <s v="CUST6514"/>
        <s v="CUST9468"/>
        <s v="CUST5184"/>
        <s v="CUST8124"/>
        <s v="CUST2010"/>
        <s v="CUST3361"/>
        <s v="CUST9771"/>
        <s v="CUST3508"/>
        <s v="CUST2024"/>
        <s v="CUST7334"/>
        <s v="CUST8388"/>
        <s v="CUST3724"/>
        <s v="CUST6204"/>
        <s v="CUST2109"/>
        <s v="CUST3744"/>
        <s v="CUST5204"/>
        <s v="CUST2989"/>
        <s v="CUST1924"/>
        <s v="CUST7746"/>
        <s v="CUST7569"/>
        <s v="CUST8886"/>
        <s v="CUST1888"/>
        <s v="CUST2992"/>
        <s v="CUST7432"/>
        <s v="CUST2747"/>
        <s v="CUST6704"/>
        <s v="CUST3654"/>
        <s v="CUST8831"/>
        <s v="CUST3066"/>
        <s v="CUST7214"/>
        <s v="CUST9240"/>
        <s v="CUST4996"/>
        <s v="CUST8716"/>
        <s v="CUST8077"/>
        <s v="CUST6464"/>
        <s v="CUST1144"/>
        <s v="CUST5088"/>
        <s v="CUST2668"/>
        <s v="CUST7661"/>
        <s v="CUST5177"/>
        <s v="CUST5096"/>
        <s v="CUST1024"/>
        <s v="CUST5503"/>
        <s v="CUST9351"/>
        <s v="CUST6948"/>
        <s v="CUST7735"/>
        <s v="CUST5688"/>
        <s v="CUST6995"/>
        <s v="CUST8668"/>
        <s v="CUST8260"/>
        <s v="CUST7037"/>
        <s v="CUST2875"/>
        <s v="CUST5356"/>
        <s v="CUST4943"/>
        <s v="CUST9079"/>
        <s v="CUST5212"/>
        <s v="CUST5376"/>
        <s v="CUST8703"/>
        <s v="CUST9638"/>
        <s v="CUST8308"/>
        <s v="CUST3339"/>
        <s v="CUST7494"/>
        <s v="CUST5412"/>
        <s v="CUST6950"/>
        <s v="CUST1378"/>
        <s v="CUST2581"/>
        <s v="CUST8233"/>
        <s v="CUST3262"/>
        <s v="CUST6470"/>
        <s v="CUST3515"/>
        <s v="CUST5500"/>
        <s v="CUST2580"/>
        <s v="CUST9680"/>
        <s v="CUST2558"/>
        <s v="CUST7171"/>
        <s v="CUST9213"/>
        <s v="CUST7268"/>
        <s v="CUST2730"/>
        <s v="CUST6560"/>
        <s v="CUST2090"/>
        <s v="CUST9733"/>
        <s v="CUST2072"/>
        <s v="CUST8593"/>
        <s v="CUST8503"/>
        <s v="CUST9788"/>
        <s v="CUST5964"/>
        <s v="CUST9234"/>
        <s v="CUST9075"/>
        <s v="CUST5468"/>
        <s v="CUST8213"/>
        <s v="CUST1110"/>
        <s v="CUST7519"/>
        <s v="CUST2705"/>
        <s v="CUST6814"/>
        <s v="CUST3641"/>
        <s v="CUST7662"/>
        <s v="CUST2619"/>
        <s v="CUST8296"/>
        <s v="CUST6412"/>
        <s v="CUST9797"/>
        <s v="CUST1975"/>
        <s v="CUST2234"/>
        <s v="CUST5300"/>
        <s v="CUST2182"/>
        <s v="CUST6617"/>
        <s v="CUST8317"/>
        <s v="CUST7532"/>
        <s v="CUST4385"/>
        <s v="CUST2762"/>
        <s v="CUST8654"/>
        <s v="CUST1292"/>
        <s v="CUST1131"/>
        <s v="CUST3791"/>
        <s v="CUST9650"/>
        <s v="CUST6978"/>
        <s v="CUST4181"/>
        <s v="CUST6139"/>
        <s v="CUST8200"/>
        <s v="CUST5526"/>
        <s v="CUST8248"/>
        <s v="CUST7476"/>
        <s v="CUST3754"/>
        <s v="CUST9651"/>
        <s v="CUST4449"/>
        <s v="CUST5707"/>
        <s v="CUST3395"/>
        <s v="CUST6268"/>
        <s v="CUST4052"/>
        <s v="CUST9222"/>
        <s v="CUST8982"/>
        <s v="CUST9992"/>
        <s v="CUST5713"/>
        <s v="CUST3652"/>
        <s v="CUST4594"/>
        <s v="CUST5059"/>
        <s v="CUST9133"/>
        <s v="CUST4152"/>
        <s v="CUST6641"/>
        <s v="CUST9517"/>
        <s v="CUST2953"/>
        <s v="CUST3034"/>
        <s v="CUST5842"/>
        <s v="CUST6073"/>
        <s v="CUST9969"/>
        <s v="CUST6884"/>
        <s v="CUST4444"/>
        <s v="CUST3291"/>
        <s v="CUST7272"/>
        <s v="CUST1157"/>
        <s v="CUST1760"/>
        <s v="CUST8320"/>
        <s v="CUST4763"/>
        <s v="CUST8529"/>
        <s v="CUST8699"/>
        <s v="CUST5898"/>
        <s v="CUST5392"/>
        <s v="CUST9326"/>
        <s v="CUST6134"/>
        <s v="CUST3600"/>
        <s v="CUST6756"/>
        <s v="CUST1709"/>
        <s v="CUST1733"/>
        <s v="CUST1107"/>
        <s v="CUST2143"/>
        <s v="CUST6903"/>
        <s v="CUST5632"/>
        <s v="CUST6447"/>
        <s v="CUST7242"/>
        <s v="CUST7587"/>
        <s v="CUST5756"/>
        <s v="CUST7000"/>
        <s v="CUST9270"/>
        <s v="CUST6818"/>
        <s v="CUST9485"/>
        <s v="CUST7964"/>
        <s v="CUST8205"/>
        <s v="CUST5684"/>
        <s v="CUST2312"/>
        <s v="CUST9244"/>
        <s v="CUST3237"/>
        <s v="CUST3022"/>
        <s v="CUST5045"/>
        <s v="CUST9370"/>
        <s v="CUST2765"/>
        <s v="CUST9395"/>
        <s v="CUST9310"/>
        <s v="CUST7820"/>
        <s v="CUST1646"/>
        <s v="CUST4757"/>
        <s v="CUST2831"/>
        <s v="CUST3777"/>
        <s v="CUST1122"/>
        <s v="CUST7638"/>
        <s v="CUST4857"/>
        <s v="CUST6054"/>
        <s v="CUST2996"/>
        <s v="CUST3904"/>
        <s v="CUST4744"/>
        <s v="CUST7938"/>
        <s v="CUST3716"/>
        <s v="CUST6571"/>
        <s v="CUST6050"/>
        <s v="CUST9884"/>
        <s v="CUST7086"/>
        <s v="CUST1482"/>
        <s v="CUST2363"/>
        <s v="CUST3572"/>
        <s v="CUST7121"/>
        <s v="CUST7286"/>
        <s v="CUST7427"/>
        <s v="CUST6421"/>
        <s v="CUST9280"/>
        <s v="CUST1716"/>
        <s v="CUST2362"/>
        <s v="CUST2482"/>
        <s v="CUST6479"/>
        <s v="CUST2313"/>
        <s v="CUST7055"/>
        <s v="CUST8410"/>
        <s v="CUST6866"/>
        <s v="CUST8909"/>
        <s v="CUST5051"/>
        <s v="CUST7895"/>
        <s v="CUST4560"/>
        <s v="CUST7718"/>
        <s v="CUST1013"/>
        <s v="CUST1872"/>
        <s v="CUST1902"/>
        <s v="CUST8524"/>
        <s v="CUST1702"/>
        <s v="CUST9949"/>
        <s v="CUST2257"/>
        <s v="CUST3914"/>
        <s v="CUST6080"/>
        <s v="CUST9300"/>
        <s v="CUST2799"/>
        <s v="CUST6755"/>
        <s v="CUST7666"/>
        <s v="CUST9583"/>
        <s v="CUST6777"/>
        <s v="CUST3573"/>
        <s v="CUST3715"/>
        <s v="CUST1192"/>
        <s v="CUST8880"/>
        <s v="CUST3030"/>
        <s v="CUST1021"/>
        <s v="CUST3496"/>
        <s v="CUST9032"/>
        <s v="CUST3397"/>
        <s v="CUST1393"/>
        <s v="CUST3331"/>
        <s v="CUST7867"/>
        <s v="CUST6081"/>
        <s v="CUST1451"/>
        <s v="CUST2500"/>
        <s v="CUST3051"/>
        <s v="CUST8268"/>
        <s v="CUST1534"/>
        <s v="CUST7352"/>
        <s v="CUST4529"/>
        <s v="CUST7498"/>
        <s v="CUST8035"/>
        <s v="CUST6797"/>
        <s v="CUST6183"/>
        <s v="CUST5485"/>
        <s v="CUST6216"/>
        <s v="CUST7234"/>
        <s v="CUST5830"/>
        <s v="CUST6426"/>
        <s v="CUST3238"/>
        <s v="CUST3548"/>
        <s v="CUST3443"/>
        <s v="CUST8092"/>
        <s v="CUST3425"/>
        <s v="CUST8526"/>
        <s v="CUST6861"/>
        <s v="CUST6315"/>
        <s v="CUST1132"/>
        <s v="CUST4302"/>
        <s v="CUST7456"/>
        <s v="CUST3638"/>
        <s v="CUST5990"/>
        <s v="CUST4631"/>
        <s v="CUST6827"/>
        <s v="CUST5257"/>
        <s v="CUST5192"/>
        <s v="CUST1185"/>
        <s v="CUST9124"/>
        <s v="CUST6276"/>
        <s v="CUST5363"/>
        <s v="CUST1089"/>
        <s v="CUST9536"/>
        <s v="CUST6082"/>
        <s v="CUST1554"/>
        <s v="CUST5875"/>
        <s v="CUST6432"/>
        <s v="CUST9127"/>
        <s v="CUST1835"/>
        <s v="CUST4988"/>
        <s v="CUST1881"/>
        <s v="CUST6422"/>
        <s v="CUST9487"/>
        <s v="CUST6452"/>
        <s v="CUST7719"/>
        <s v="CUST3827"/>
        <s v="CUST7116"/>
        <s v="CUST2774"/>
        <s v="CUST9064"/>
        <s v="CUST5532"/>
        <s v="CUST1358"/>
        <s v="CUST5167"/>
        <s v="CUST4885"/>
        <s v="CUST3381"/>
        <s v="CUST4694"/>
        <s v="CUST9944"/>
        <s v="CUST3788"/>
        <s v="CUST8709"/>
        <s v="CUST9976"/>
        <s v="CUST8355"/>
        <s v="CUST6006"/>
        <s v="CUST2903"/>
        <s v="CUST6788"/>
        <s v="CUST1551"/>
        <s v="CUST2587"/>
        <s v="CUST7305"/>
        <s v="CUST9425"/>
        <s v="CUST8338"/>
        <s v="CUST6576"/>
        <s v="CUST3141"/>
        <s v="CUST2087"/>
        <s v="CUST6090"/>
        <s v="CUST6239"/>
        <s v="CUST9481"/>
        <s v="CUST2027"/>
        <s v="CUST5155"/>
        <s v="CUST4516"/>
        <s v="CUST4718"/>
        <s v="CUST7965"/>
        <s v="CUST1397"/>
        <s v="CUST8026"/>
        <s v="CUST3527"/>
        <s v="CUST3362"/>
        <s v="CUST2028"/>
        <s v="CUST7778"/>
        <s v="CUST7508"/>
        <s v="CUST6217"/>
        <s v="CUST6693"/>
        <s v="CUST3849"/>
        <s v="CUST8190"/>
        <s v="CUST1891"/>
        <s v="CUST1526"/>
        <s v="CUST4408"/>
        <s v="CUST6058"/>
        <s v="CUST4573"/>
        <s v="CUST3182"/>
        <s v="CUST7682"/>
        <s v="CUST1862"/>
        <s v="CUST4779"/>
        <s v="CUST2983"/>
        <s v="CUST7796"/>
        <s v="CUST7603"/>
        <s v="CUST4940"/>
        <s v="CUST7538"/>
        <s v="CUST3213"/>
        <s v="CUST2694"/>
        <s v="CUST4856"/>
        <s v="CUST6964"/>
        <s v="CUST8897"/>
        <s v="CUST6695"/>
        <s v="CUST4026"/>
        <s v="CUST4574"/>
        <s v="CUST1816"/>
        <s v="CUST5414"/>
        <s v="CUST8076"/>
        <s v="CUST7958"/>
        <s v="CUST9635"/>
        <s v="CUST2744"/>
        <s v="CUST3993"/>
        <s v="CUST6651"/>
        <s v="CUST9616"/>
        <s v="CUST6675"/>
        <s v="CUST6798"/>
        <s v="CUST5838"/>
        <s v="CUST7689"/>
        <s v="CUST7390"/>
        <s v="CUST1789"/>
        <s v="CUST7399"/>
        <s v="CUST5899"/>
        <s v="CUST6669"/>
        <s v="CUST3036"/>
        <s v="CUST3309"/>
        <s v="CUST9328"/>
        <s v="CUST4178"/>
        <s v="CUST3427"/>
        <s v="CUST6488"/>
        <s v="CUST1065"/>
        <s v="CUST7932"/>
        <s v="CUST9007"/>
        <s v="CUST5460"/>
        <s v="CUST4217"/>
        <s v="CUST7217"/>
        <s v="CUST7589"/>
        <s v="CUST1719"/>
        <s v="CUST1800"/>
        <s v="CUST3370"/>
        <s v="CUST2533"/>
        <s v="CUST9290"/>
        <s v="CUST1567"/>
        <s v="CUST7721"/>
        <s v="CUST9233"/>
        <s v="CUST9223"/>
        <s v="CUST6666"/>
        <s v="CUST5310"/>
        <s v="CUST3106"/>
        <s v="CUST9897"/>
        <s v="CUST1796"/>
        <s v="CUST1836"/>
        <s v="CUST5197"/>
        <s v="CUST9403"/>
        <s v="CUST1244"/>
        <s v="CUST3498"/>
        <s v="CUST5183"/>
        <s v="CUST4575"/>
        <s v="CUST6714"/>
        <s v="CUST3810"/>
        <s v="CUST8951"/>
        <s v="CUST7942"/>
        <s v="CUST7885"/>
        <s v="CUST3534"/>
        <s v="CUST3484"/>
        <s v="CUST7076"/>
        <s v="CUST6095"/>
        <s v="CUST1390"/>
        <s v="CUST1767"/>
        <s v="CUST2993"/>
        <s v="CUST8395"/>
        <s v="CUST6817"/>
        <s v="CUST5582"/>
        <s v="CUST7091"/>
        <s v="CUST2571"/>
        <s v="CUST6178"/>
        <s v="CUST5666"/>
        <s v="CUST4163"/>
        <s v="CUST6078"/>
        <s v="CUST6587"/>
        <s v="CUST4583"/>
        <s v="CUST2924"/>
        <s v="CUST7651"/>
        <s v="CUST9088"/>
        <s v="CUST1442"/>
        <s v="CUST9217"/>
        <s v="CUST1301"/>
        <s v="CUST1506"/>
        <s v="CUST8718"/>
        <s v="CUST7945"/>
        <s v="CUST2592"/>
        <s v="CUST7402"/>
        <s v="CUST2248"/>
        <s v="CUST9701"/>
        <s v="CUST7160"/>
        <s v="CUST6300"/>
        <s v="CUST6909"/>
        <s v="CUST4396"/>
        <s v="CUST5282"/>
        <s v="CUST1389"/>
        <s v="CUST6331"/>
        <s v="CUST1677"/>
        <s v="CUST6601"/>
        <s v="CUST4831"/>
        <s v="CUST3588"/>
        <s v="CUST1618"/>
        <s v="CUST6702"/>
        <s v="CUST7929"/>
        <s v="CUST2928"/>
        <s v="CUST7487"/>
        <s v="CUST9499"/>
        <s v="CUST9492"/>
        <s v="CUST4334"/>
        <s v="CUST5420"/>
        <s v="CUST7107"/>
        <s v="CUST4671"/>
        <s v="CUST5121"/>
        <s v="CUST7319"/>
        <s v="CUST9688"/>
        <s v="CUST3541"/>
        <s v="CUST9793"/>
        <s v="CUST5634"/>
        <s v="CUST1855"/>
        <s v="CUST5245"/>
        <s v="CUST4456"/>
        <s v="CUST6282"/>
        <s v="CUST7011"/>
        <s v="CUST4194"/>
        <s v="CUST9139"/>
        <s v="CUST2275"/>
        <s v="CUST9025"/>
        <s v="CUST2154"/>
        <s v="CUST7506"/>
        <s v="CUST6266"/>
        <s v="CUST8515"/>
        <s v="CUST5221"/>
        <s v="CUST1155"/>
        <s v="CUST3421"/>
        <s v="CUST5032"/>
        <s v="CUST7570"/>
        <s v="CUST7380"/>
        <s v="CUST9610"/>
        <s v="CUST2465"/>
        <s v="CUST2056"/>
        <s v="CUST5084"/>
        <s v="CUST5070"/>
        <s v="CUST1599"/>
        <s v="CUST9546"/>
        <s v="CUST2057"/>
        <s v="CUST4019"/>
        <s v="CUST9438"/>
        <s v="CUST2583"/>
        <s v="CUST5018"/>
        <s v="CUST6919"/>
        <s v="CUST4971"/>
        <s v="CUST1066"/>
        <s v="CUST5382"/>
        <s v="CUST6324"/>
        <s v="CUST8399"/>
        <s v="CUST8018"/>
        <s v="CUST2721"/>
        <s v="CUST1316"/>
        <s v="CUST4727"/>
        <s v="CUST9791"/>
        <s v="CUST1606"/>
        <s v="CUST2496"/>
        <s v="CUST1744"/>
        <s v="CUST2627"/>
        <s v="CUST3544"/>
        <s v="CUST1724"/>
        <s v="CUST4160"/>
        <s v="CUST6187"/>
        <s v="CUST9073"/>
        <s v="CUST3364"/>
        <s v="CUST1742"/>
        <s v="CUST7864"/>
        <s v="CUST2029"/>
        <s v="CUST7881"/>
        <s v="CUST7908"/>
        <s v="CUST2259"/>
        <s v="CUST6831"/>
        <s v="CUST2654"/>
        <s v="CUST9681"/>
        <s v="CUST7990"/>
        <s v="CUST1985"/>
        <s v="CUST1354"/>
        <s v="CUST8749"/>
        <s v="CUST8794"/>
        <s v="CUST7125"/>
        <s v="CUST1147"/>
        <s v="CUST4984"/>
        <s v="CUST2522"/>
        <s v="CUST1375"/>
        <s v="CUST2287"/>
        <s v="CUST6761"/>
        <s v="CUST6897"/>
        <s v="CUST9335"/>
        <s v="CUST1910"/>
        <s v="CUST4380"/>
        <s v="CUST4609"/>
        <s v="CUST1138"/>
        <s v="CUST9087"/>
        <s v="CUST1757"/>
        <s v="CUST2766"/>
        <s v="CUST6142"/>
        <s v="CUST4791"/>
        <s v="CUST8254"/>
        <s v="CUST5387"/>
        <s v="CUST7548"/>
        <s v="CUST1658"/>
        <s v="CUST2545"/>
        <s v="CUST8727"/>
        <s v="CUST5782"/>
        <s v="CUST9585"/>
        <s v="CUST9925"/>
        <s v="CUST8605"/>
        <s v="CUST9874"/>
        <s v="CUST7566"/>
        <s v="CUST2026"/>
        <s v="CUST6657"/>
        <s v="CUST3333"/>
        <s v="CUST9556"/>
        <s v="CUST6718"/>
        <s v="CUST2317"/>
        <s v="CUST3708"/>
        <s v="CUST4455"/>
        <s v="CUST7534"/>
        <s v="CUST4536"/>
        <s v="CUST6420"/>
        <s v="CUST1339"/>
        <s v="CUST1934"/>
        <s v="CUST9801"/>
        <s v="CUST2345"/>
        <s v="CUST6281"/>
        <s v="CUST2002"/>
        <s v="CUST3586"/>
        <s v="CUST9358"/>
        <s v="CUST2974"/>
        <s v="CUST1846"/>
        <s v="CUST3448"/>
        <s v="CUST4293"/>
        <s v="CUST8336"/>
        <s v="CUST9570"/>
        <s v="CUST3221"/>
        <s v="CUST4544"/>
        <s v="CUST7792"/>
        <s v="CUST4292"/>
        <s v="CUST5189"/>
        <s v="CUST1544"/>
        <s v="CUST9757"/>
        <s v="CUST3073"/>
        <s v="CUST8073"/>
        <s v="CUST6672"/>
        <s v="CUST1798"/>
        <s v="CUST2598"/>
        <s v="CUST5952"/>
        <s v="CUST2701"/>
        <s v="CUST8415"/>
        <s v="CUST1849"/>
        <s v="CUST4530"/>
        <s v="CUST2105"/>
        <s v="CUST6285"/>
        <s v="CUST4527"/>
        <s v="CUST8276"/>
        <s v="CUST8117"/>
        <s v="CUST1227"/>
        <s v="CUST6996"/>
        <s v="CUST3932"/>
        <s v="CUST5836"/>
        <s v="CUST7088"/>
        <s v="CUST3438"/>
        <s v="CUST1933"/>
        <s v="CUST7188"/>
        <s v="CUST8595"/>
        <s v="CUST2455"/>
        <s v="CUST8616"/>
        <s v="CUST4732"/>
        <s v="CUST7527"/>
        <s v="CUST5340"/>
        <s v="CUST1163"/>
        <s v="CUST6263"/>
        <s v="CUST1455"/>
        <s v="CUST2380"/>
        <s v="CUST4515"/>
        <s v="CUST4760"/>
        <s v="CUST8178"/>
        <s v="CUST2725"/>
        <s v="CUST8845"/>
        <s v="CUST9918"/>
        <s v="CUST7332"/>
        <s v="CUST8933"/>
        <s v="CUST9686"/>
        <s v="CUST7475"/>
        <s v="CUST6668"/>
        <s v="CUST6534"/>
        <s v="CUST7335"/>
      </sharedItems>
    </cacheField>
    <cacheField name="Region" numFmtId="0">
      <sharedItems count="5">
        <s v="Asia"/>
        <s v="Africa"/>
        <s v="Middle East"/>
        <s v="Europe"/>
        <s v="North America"/>
      </sharedItems>
    </cacheField>
    <cacheField name="Country" numFmtId="0">
      <sharedItems count="7">
        <s v="Germany"/>
        <s v="France"/>
        <s v="USA"/>
        <s v="UK"/>
        <s v="Canada"/>
        <s v="UAE"/>
        <s v="India"/>
      </sharedItems>
    </cacheField>
    <cacheField name="City" numFmtId="0">
      <sharedItems count="8">
        <s v="Mumbai"/>
        <s v="London"/>
        <s v="Delhi"/>
        <s v="Toronto"/>
        <s v="New York"/>
        <s v="Berlin"/>
        <s v="Dubai"/>
        <s v="Paris"/>
      </sharedItems>
    </cacheField>
    <cacheField name="ProductCategory" numFmtId="0">
      <sharedItems count="5">
        <s v="Home"/>
        <s v="Beauty"/>
        <s v="Electronics"/>
        <s v="Fashion"/>
        <s v="Sports"/>
      </sharedItems>
    </cacheField>
    <cacheField name="ProductName" numFmtId="0">
      <sharedItems count="9">
        <s v="Sofa"/>
        <s v="Perfume"/>
        <s v="Shoes"/>
        <s v="Mixer"/>
        <s v="Watch"/>
        <s v="T-shirt"/>
        <s v="Headphones"/>
        <s v="Laptop"/>
        <s v="Backpack"/>
      </sharedItems>
    </cacheField>
    <cacheField name="Sales" numFmtId="0">
      <sharedItems containsSemiMixedTypes="0" containsString="0" containsNumber="1" minValue="24.39" maxValue="4990.12" count="999">
        <n v="435.18"/>
        <n v="958.75"/>
        <n v="4582.78"/>
        <n v="3771.2"/>
        <n v="1588.48"/>
        <n v="1002.02"/>
        <n v="1581.8"/>
        <n v="1939.59"/>
        <n v="701.36"/>
        <n v="2752.5"/>
        <n v="2861.09"/>
        <n v="1805.24"/>
        <n v="1159.8499999999999"/>
        <n v="184.5"/>
        <n v="1915.53"/>
        <n v="766.04"/>
        <n v="1979.86"/>
        <n v="2945.11"/>
        <n v="2056.11"/>
        <n v="2747.4"/>
        <n v="1342.64"/>
        <n v="230.12"/>
        <n v="965.89"/>
        <n v="1245.33"/>
        <n v="4264.29"/>
        <n v="413.03"/>
        <n v="578.5"/>
        <n v="300.08"/>
        <n v="2557.4299999999998"/>
        <n v="770.14"/>
        <n v="1865.92"/>
        <n v="466.42"/>
        <n v="3858.76"/>
        <n v="918.04"/>
        <n v="241.42"/>
        <n v="851.63"/>
        <n v="289.68"/>
        <n v="794.6"/>
        <n v="27.11"/>
        <n v="3550.32"/>
        <n v="1889.01"/>
        <n v="997.02"/>
        <n v="373.18"/>
        <n v="494.11"/>
        <n v="242.11"/>
        <n v="1005.79"/>
        <n v="330.38"/>
        <n v="681.86"/>
        <n v="2728.67"/>
        <n v="466.82"/>
        <n v="826.24"/>
        <n v="3559.38"/>
        <n v="628.71"/>
        <n v="2475.08"/>
        <n v="2126.2399999999998"/>
        <n v="541.24"/>
        <n v="1035.76"/>
        <n v="3440.05"/>
        <n v="92.72"/>
        <n v="673.65"/>
        <n v="705.4"/>
        <n v="1013.66"/>
        <n v="1173.57"/>
        <n v="74.790000000000006"/>
        <n v="1024.92"/>
        <n v="1058.24"/>
        <n v="110.85"/>
        <n v="927.89"/>
        <n v="1195.79"/>
        <n v="1116.73"/>
        <n v="230.95"/>
        <n v="1576.93"/>
        <n v="851.02"/>
        <n v="3946.78"/>
        <n v="913.12"/>
        <n v="1701.85"/>
        <n v="265.87"/>
        <n v="2916.36"/>
        <n v="960.79"/>
        <n v="965.73"/>
        <n v="2417.2199999999998"/>
        <n v="961.74"/>
        <n v="2153.04"/>
        <n v="754.73"/>
        <n v="591.38"/>
        <n v="949.1"/>
        <n v="24.39"/>
        <n v="3145.03"/>
        <n v="1825.03"/>
        <n v="1237.95"/>
        <n v="599.38"/>
        <n v="274.07"/>
        <n v="1789.56"/>
        <n v="2784.15"/>
        <n v="3331.8"/>
        <n v="1078.25"/>
        <n v="625.92999999999995"/>
        <n v="1556.58"/>
        <n v="792.56"/>
        <n v="2592.2600000000002"/>
        <n v="894.55"/>
        <n v="109.07"/>
        <n v="60.98"/>
        <n v="1237.51"/>
        <n v="1308"/>
        <n v="1324.83"/>
        <n v="525.29999999999995"/>
        <n v="3203.77"/>
        <n v="2697.95"/>
        <n v="1448.32"/>
        <n v="454.04"/>
        <n v="3889.47"/>
        <n v="167.96"/>
        <n v="3150.19"/>
        <n v="267.70999999999998"/>
        <n v="218.95"/>
        <n v="1889.81"/>
        <n v="1678.93"/>
        <n v="493.89"/>
        <n v="281.60000000000002"/>
        <n v="914.3"/>
        <n v="785.03"/>
        <n v="906.39"/>
        <n v="451.74"/>
        <n v="1881.92"/>
        <n v="909.02"/>
        <n v="3400.14"/>
        <n v="500.9"/>
        <n v="4436.87"/>
        <n v="3177.2"/>
        <n v="361.87"/>
        <n v="1142.1600000000001"/>
        <n v="191.2"/>
        <n v="203.51"/>
        <n v="1787.84"/>
        <n v="3867.4"/>
        <n v="406.03"/>
        <n v="2252.0300000000002"/>
        <n v="498.79"/>
        <n v="245.94"/>
        <n v="408.08"/>
        <n v="885.31"/>
        <n v="3830.91"/>
        <n v="649.04"/>
        <n v="3062.47"/>
        <n v="407.26"/>
        <n v="209.93"/>
        <n v="3879.99"/>
        <n v="2138.64"/>
        <n v="110.49"/>
        <n v="75.38"/>
        <n v="334.73"/>
        <n v="236.05"/>
        <n v="360.33"/>
        <n v="680.55"/>
        <n v="218.81"/>
        <n v="1527.06"/>
        <n v="1982.81"/>
        <n v="476.69"/>
        <n v="1198.3699999999999"/>
        <n v="2296.7800000000002"/>
        <n v="2961.28"/>
        <n v="618.27"/>
        <n v="2051.0700000000002"/>
        <n v="833.59"/>
        <n v="2947.4"/>
        <n v="1688.56"/>
        <n v="1888.11"/>
        <n v="483.63"/>
        <n v="904.33"/>
        <n v="828.59"/>
        <n v="823.24"/>
        <n v="594.92999999999995"/>
        <n v="2274.7399999999998"/>
        <n v="1559.68"/>
        <n v="170.03"/>
        <n v="773.71"/>
        <n v="2726.98"/>
        <n v="481.7"/>
        <n v="1067.74"/>
        <n v="593.48"/>
        <n v="851.13"/>
        <n v="452.73"/>
        <n v="2110.59"/>
        <n v="2664.84"/>
        <n v="2285.94"/>
        <n v="357.1"/>
        <n v="773.92"/>
        <n v="950.08"/>
        <n v="1428.04"/>
        <n v="1855.72"/>
        <n v="502.71"/>
        <n v="473.99"/>
        <n v="319.10000000000002"/>
        <n v="3926.58"/>
        <n v="562.73"/>
        <n v="29.32"/>
        <n v="2670.55"/>
        <n v="3786.18"/>
        <n v="501.06"/>
        <n v="728.27"/>
        <n v="996.77"/>
        <n v="2678.2"/>
        <n v="444.16"/>
        <n v="1881.39"/>
        <n v="852.14"/>
        <n v="2073.46"/>
        <n v="2149.69"/>
        <n v="1884.71"/>
        <n v="179.28"/>
        <n v="974.35"/>
        <n v="1388.39"/>
        <n v="1565.37"/>
        <n v="2879.79"/>
        <n v="2135.98"/>
        <n v="4761.3500000000004"/>
        <n v="1643.35"/>
        <n v="1177.18"/>
        <n v="4990.12"/>
        <n v="4249.12"/>
        <n v="1696.32"/>
        <n v="4833.34"/>
        <n v="593.73"/>
        <n v="1623.87"/>
        <n v="132.06"/>
        <n v="673.81"/>
        <n v="1087.23"/>
        <n v="48.39"/>
        <n v="1424.06"/>
        <n v="301.91000000000003"/>
        <n v="1632.32"/>
        <n v="1715.79"/>
        <n v="191.72"/>
        <n v="645.49"/>
        <n v="1398.74"/>
        <n v="887.41"/>
        <n v="1115.8499999999999"/>
        <n v="3221.87"/>
        <n v="707.74"/>
        <n v="1773.37"/>
        <n v="842.01"/>
        <n v="2927.25"/>
        <n v="729.08"/>
        <n v="173.35"/>
        <n v="3416.31"/>
        <n v="3095.74"/>
        <n v="1278.8499999999999"/>
        <n v="317.16000000000003"/>
        <n v="248.73"/>
        <n v="2071.63"/>
        <n v="107.81"/>
        <n v="2809.99"/>
        <n v="3284.41"/>
        <n v="1015.89"/>
        <n v="1971.28"/>
        <n v="656.31"/>
        <n v="2928.36"/>
        <n v="2968.76"/>
        <n v="566.48"/>
        <n v="762.27"/>
        <n v="857.12"/>
        <n v="1510.07"/>
        <n v="1968.74"/>
        <n v="4822.8599999999997"/>
        <n v="2015.1"/>
        <n v="3847.58"/>
        <n v="2092.2399999999998"/>
        <n v="2051.63"/>
        <n v="948.14"/>
        <n v="769.8"/>
        <n v="653.21"/>
        <n v="506.11"/>
        <n v="2712.92"/>
        <n v="254.01"/>
        <n v="4585.93"/>
        <n v="3902.32"/>
        <n v="2501.77"/>
        <n v="1690.77"/>
        <n v="704.97"/>
        <n v="294.37"/>
        <n v="317.98"/>
        <n v="1629.25"/>
        <n v="75.42"/>
        <n v="2423.59"/>
        <n v="2383.21"/>
        <n v="282.99"/>
        <n v="3082.32"/>
        <n v="337.37"/>
        <n v="1695.92"/>
        <n v="2858.33"/>
        <n v="1689.76"/>
        <n v="448.91"/>
        <n v="649.59"/>
        <n v="2728.38"/>
        <n v="697.25"/>
        <n v="427.83"/>
        <n v="194.5"/>
        <n v="3092.21"/>
        <n v="378.64"/>
        <n v="844.54"/>
        <n v="165.79"/>
        <n v="3316.41"/>
        <n v="1914.24"/>
        <n v="4539.95"/>
        <n v="644"/>
        <n v="1876.36"/>
        <n v="2900.16"/>
        <n v="4768.28"/>
        <n v="4647.53"/>
        <n v="605.83000000000004"/>
        <n v="742.92"/>
        <n v="3594.78"/>
        <n v="818.78"/>
        <n v="3287.96"/>
        <n v="1129.7"/>
        <n v="3350.65"/>
        <n v="335.29"/>
        <n v="2714.88"/>
        <n v="746.18"/>
        <n v="649.25"/>
        <n v="3723.26"/>
        <n v="1403.88"/>
        <n v="3692.75"/>
        <n v="313.26"/>
        <n v="2037"/>
        <n v="2057.8000000000002"/>
        <n v="924.12"/>
        <n v="2207.12"/>
        <n v="42.05"/>
        <n v="665.83"/>
        <n v="1821.38"/>
        <n v="412.74"/>
        <n v="207.55"/>
        <n v="2773.41"/>
        <n v="1361.29"/>
        <n v="403.48"/>
        <n v="894.19"/>
        <n v="481.46"/>
        <n v="1246.97"/>
        <n v="52.29"/>
        <n v="1231.67"/>
        <n v="963.7"/>
        <n v="1212.55"/>
        <n v="651.36"/>
        <n v="1049.44"/>
        <n v="1475.98"/>
        <n v="425.57"/>
        <n v="1783.9"/>
        <n v="138.94"/>
        <n v="2242.6799999999998"/>
        <n v="3419.76"/>
        <n v="94.59"/>
        <n v="1264.56"/>
        <n v="2868.43"/>
        <n v="350.7"/>
        <n v="2113.6799999999998"/>
        <n v="2606.11"/>
        <n v="3133.69"/>
        <n v="843.52"/>
        <n v="1361.09"/>
        <n v="1892.77"/>
        <n v="2681.81"/>
        <n v="2936.23"/>
        <n v="250.17"/>
        <n v="955.26"/>
        <n v="668.7"/>
        <n v="1494.31"/>
        <n v="3037.92"/>
        <n v="193.87"/>
        <n v="1498.23"/>
        <n v="872.05"/>
        <n v="1884.54"/>
        <n v="3721.54"/>
        <n v="970.76"/>
        <n v="1457.33"/>
        <n v="2037.16"/>
        <n v="115.87"/>
        <n v="1955.37"/>
        <n v="504.74"/>
        <n v="601.66"/>
        <n v="3702.25"/>
        <n v="710.33"/>
        <n v="511.57"/>
        <n v="96.84"/>
        <n v="3516.85"/>
        <n v="2101.5"/>
        <n v="480.04"/>
        <n v="743.46"/>
        <n v="3099.44"/>
        <n v="630.38"/>
        <n v="1680.34"/>
        <n v="1563.29"/>
        <n v="213.43"/>
        <n v="181.03"/>
        <n v="869.81"/>
        <n v="1311.86"/>
        <n v="415.68"/>
        <n v="245.62"/>
        <n v="2977.65"/>
        <n v="2737.28"/>
        <n v="1972.5"/>
        <n v="1716.37"/>
        <n v="2172.8200000000002"/>
        <n v="3915.89"/>
        <n v="1143.6300000000001"/>
        <n v="2031.32"/>
        <n v="1264.5899999999999"/>
        <n v="1189.8599999999999"/>
        <n v="3012.1"/>
        <n v="1416.25"/>
        <n v="1248.28"/>
        <n v="1036.7"/>
        <n v="592.13"/>
        <n v="1121.74"/>
        <n v="1350.91"/>
        <n v="2957.34"/>
        <n v="354.9"/>
        <n v="263.01"/>
        <n v="3604.07"/>
        <n v="237.76"/>
        <n v="1797.38"/>
        <n v="596.48"/>
        <n v="4365.3500000000004"/>
        <n v="453.65"/>
        <n v="664.67"/>
        <n v="834.48"/>
        <n v="975.99"/>
        <n v="3699.92"/>
        <n v="2685.65"/>
        <n v="769.5"/>
        <n v="1199.56"/>
        <n v="293.06"/>
        <n v="164.51"/>
        <n v="3675.31"/>
        <n v="1737.2"/>
        <n v="578.95000000000005"/>
        <n v="2968.19"/>
        <n v="850.44"/>
        <n v="863.72"/>
        <n v="1160.1600000000001"/>
        <n v="4008.18"/>
        <n v="1743.83"/>
        <n v="1167.44"/>
        <n v="1203.58"/>
        <n v="572.85"/>
        <n v="238.73"/>
        <n v="1258.0999999999999"/>
        <n v="1531.82"/>
        <n v="261.52999999999997"/>
        <n v="195.22"/>
        <n v="1425.61"/>
        <n v="1456.57"/>
        <n v="2164.77"/>
        <n v="739.15"/>
        <n v="3106.78"/>
        <n v="1370.66"/>
        <n v="769.67"/>
        <n v="2422.85"/>
        <n v="713.06"/>
        <n v="1036.67"/>
        <n v="2922"/>
        <n v="3571.83"/>
        <n v="855.15"/>
        <n v="1596.38"/>
        <n v="1327.67"/>
        <n v="2411.06"/>
        <n v="479.7"/>
        <n v="4117.62"/>
        <n v="371.89"/>
        <n v="3020.36"/>
        <n v="275"/>
        <n v="266.86"/>
        <n v="3201.26"/>
        <n v="579.59"/>
        <n v="829.46"/>
        <n v="3411.75"/>
        <n v="2840.22"/>
        <n v="2968.8"/>
        <n v="1746.39"/>
        <n v="460.85"/>
        <n v="3759.75"/>
        <n v="767.06"/>
        <n v="225.78"/>
        <n v="2521.1799999999998"/>
        <n v="690.82"/>
        <n v="418.71"/>
        <n v="704.83"/>
        <n v="327.64999999999998"/>
        <n v="708.7"/>
        <n v="43"/>
        <n v="3495.67"/>
        <n v="603.04999999999995"/>
        <n v="3766.4"/>
        <n v="1602.11"/>
        <n v="2436.59"/>
        <n v="280.58999999999997"/>
        <n v="1899.62"/>
        <n v="971.02"/>
        <n v="546.72"/>
        <n v="843.68"/>
        <n v="71.52"/>
        <n v="2049.38"/>
        <n v="302.58999999999997"/>
        <n v="384.61"/>
        <n v="175.66"/>
        <n v="729.58"/>
        <n v="515.58000000000004"/>
        <n v="1472.23"/>
        <n v="2580.92"/>
        <n v="874.84"/>
        <n v="2759.23"/>
        <n v="189.23"/>
        <n v="942.31"/>
        <n v="3285.95"/>
        <n v="791.49"/>
        <n v="554.91999999999996"/>
        <n v="1717.37"/>
        <n v="223.93"/>
        <n v="2472.85"/>
        <n v="629.46"/>
        <n v="1843.11"/>
        <n v="444.83"/>
        <n v="4088.8"/>
        <n v="561.91"/>
        <n v="3366.68"/>
        <n v="210"/>
        <n v="547.91999999999996"/>
        <n v="2621.64"/>
        <n v="741.71"/>
        <n v="1730.2"/>
        <n v="3199.95"/>
        <n v="556.6"/>
        <n v="649.20000000000005"/>
        <n v="77.069999999999993"/>
        <n v="525.30999999999995"/>
        <n v="3885.53"/>
        <n v="3140.31"/>
        <n v="1806.63"/>
        <n v="1047.22"/>
        <n v="862.84"/>
        <n v="308.89999999999998"/>
        <n v="1148.58"/>
        <n v="4839.71"/>
        <n v="3539.63"/>
        <n v="1170.67"/>
        <n v="2497.62"/>
        <n v="3311.56"/>
        <n v="2926.63"/>
        <n v="2399.69"/>
        <n v="989.26"/>
        <n v="827.07"/>
        <n v="862.12"/>
        <n v="2275.9499999999998"/>
        <n v="1712.79"/>
        <n v="2407.66"/>
        <n v="1249.46"/>
        <n v="1865.26"/>
        <n v="2880.6"/>
        <n v="2937.23"/>
        <n v="751.64"/>
        <n v="3852.32"/>
        <n v="1506.42"/>
        <n v="393.65"/>
        <n v="2617.2800000000002"/>
        <n v="934.71"/>
        <n v="1977.4"/>
        <n v="46.32"/>
        <n v="1684.48"/>
        <n v="523.22"/>
        <n v="2732.97"/>
        <n v="961.29"/>
        <n v="228.82"/>
        <n v="1047.83"/>
        <n v="2002.59"/>
        <n v="3580.45"/>
        <n v="515.17999999999995"/>
        <n v="1496.14"/>
        <n v="270.08999999999997"/>
        <n v="1700.43"/>
        <n v="1505.31"/>
        <n v="511.23"/>
        <n v="201.9"/>
        <n v="591.01"/>
        <n v="796.48"/>
        <n v="4219.34"/>
        <n v="527.36"/>
        <n v="73.34"/>
        <n v="2786.92"/>
        <n v="2457.92"/>
        <n v="832.27"/>
        <n v="1676.11"/>
        <n v="4921.1000000000004"/>
        <n v="619.16"/>
        <n v="3577.25"/>
        <n v="807.81"/>
        <n v="2119.5"/>
        <n v="4068.85"/>
        <n v="448.1"/>
        <n v="1544.88"/>
        <n v="1872.02"/>
        <n v="313.56"/>
        <n v="4960.53"/>
        <n v="2012.97"/>
        <n v="1305.9000000000001"/>
        <n v="3360.21"/>
        <n v="1552.38"/>
        <n v="1133.9100000000001"/>
        <n v="1925.26"/>
        <n v="2118.4499999999998"/>
        <n v="1121.57"/>
        <n v="2763.97"/>
        <n v="433.11"/>
        <n v="206.26"/>
        <n v="305.25"/>
        <n v="897.87"/>
        <n v="1837.34"/>
        <n v="102.15"/>
        <n v="2081.63"/>
        <n v="1686.89"/>
        <n v="2798.82"/>
        <n v="1978.71"/>
        <n v="3527.94"/>
        <n v="817.9"/>
        <n v="2013.13"/>
        <n v="4363.8100000000004"/>
        <n v="110.57"/>
        <n v="491.29"/>
        <n v="3631.11"/>
        <n v="1924.94"/>
        <n v="636.42999999999995"/>
        <n v="749.44"/>
        <n v="1145.77"/>
        <n v="940.87"/>
        <n v="834.81"/>
        <n v="928.06"/>
        <n v="801.79"/>
        <n v="2881.47"/>
        <n v="177.78"/>
        <n v="2934.63"/>
        <n v="1013.06"/>
        <n v="943.23"/>
        <n v="2044.45"/>
        <n v="1843.53"/>
        <n v="832.55"/>
        <n v="1264.1199999999999"/>
        <n v="1947.54"/>
        <n v="252.26"/>
        <n v="426.03"/>
        <n v="168.04"/>
        <n v="302.02999999999997"/>
        <n v="1111.3399999999999"/>
        <n v="4180.76"/>
        <n v="1498.6"/>
        <n v="375.6"/>
        <n v="365.71"/>
        <n v="2416.29"/>
        <n v="789.53"/>
        <n v="2062.29"/>
        <n v="1784.94"/>
        <n v="870.67"/>
        <n v="1475.96"/>
        <n v="542.24"/>
        <n v="842.86"/>
        <n v="733.98"/>
        <n v="1292.33"/>
        <n v="1214.3399999999999"/>
        <n v="1764.39"/>
        <n v="3407.78"/>
        <n v="4014.45"/>
        <n v="1111.77"/>
        <n v="561.47"/>
        <n v="1926.61"/>
        <n v="1016.39"/>
        <n v="937.53"/>
        <n v="3350.96"/>
        <n v="1460.53"/>
        <n v="2476.38"/>
        <n v="2881.53"/>
        <n v="3817.93"/>
        <n v="1451.13"/>
        <n v="104.11"/>
        <n v="3814.28"/>
        <n v="972.7"/>
        <n v="339.87"/>
        <n v="1977.33"/>
        <n v="1609.53"/>
        <n v="1932.77"/>
        <n v="563.44000000000005"/>
        <n v="616.66"/>
        <n v="521.51"/>
        <n v="651.1"/>
        <n v="1517.86"/>
        <n v="2636.41"/>
        <n v="1410.18"/>
        <n v="2618.09"/>
        <n v="70.23"/>
        <n v="1645.79"/>
        <n v="619.54"/>
        <n v="2904.76"/>
        <n v="822.3"/>
        <n v="4608.51"/>
        <n v="886.12"/>
        <n v="70.14"/>
        <n v="1223.43"/>
        <n v="1934.7"/>
        <n v="756.46"/>
        <n v="1955.35"/>
        <n v="715.92"/>
        <n v="1318.92"/>
        <n v="883.8"/>
        <n v="2590.84"/>
        <n v="654.16"/>
        <n v="1443.76"/>
        <n v="1461.24"/>
        <n v="467.34"/>
        <n v="1317.58"/>
        <n v="317.33999999999997"/>
        <n v="2100.5"/>
        <n v="293.39999999999998"/>
        <n v="712.42"/>
        <n v="2344.5500000000002"/>
        <n v="496.3"/>
        <n v="1588.47"/>
        <n v="739.54"/>
        <n v="525.09"/>
        <n v="361.08"/>
        <n v="596.73"/>
        <n v="241.34"/>
        <n v="2978.37"/>
        <n v="436.85"/>
        <n v="255.27"/>
        <n v="2222.42"/>
        <n v="843.54"/>
        <n v="316.62"/>
        <n v="4638.3900000000003"/>
        <n v="564.41999999999996"/>
        <n v="2806.81"/>
        <n v="88.68"/>
        <n v="1734.92"/>
        <n v="518.4"/>
        <n v="1485.25"/>
        <n v="198.85"/>
        <n v="3842.14"/>
        <n v="2732.41"/>
        <n v="2143.46"/>
        <n v="301.47000000000003"/>
        <n v="1307"/>
        <n v="299.77"/>
        <n v="799.06"/>
        <n v="397.09"/>
        <n v="1847.26"/>
        <n v="2396.73"/>
        <n v="94.31"/>
        <n v="336.19"/>
        <n v="679.31"/>
        <n v="3557.87"/>
        <n v="2676.33"/>
        <n v="508.67"/>
        <n v="1093.02"/>
        <n v="2032.12"/>
        <n v="630.48"/>
        <n v="565.11"/>
        <n v="601.38"/>
        <n v="2662.12"/>
        <n v="782.99"/>
        <n v="3768.77"/>
        <n v="240.55"/>
        <n v="736.82"/>
        <n v="4534.62"/>
        <n v="215.5"/>
        <n v="2939.61"/>
        <n v="3621.67"/>
        <n v="1273.2"/>
        <n v="1688.37"/>
        <n v="912.38"/>
        <n v="3201.72"/>
        <n v="895.96"/>
        <n v="2101.16"/>
        <n v="2085.86"/>
        <n v="2716.72"/>
        <n v="1963.89"/>
        <n v="2917.68"/>
        <n v="2642.43"/>
        <n v="2236.08"/>
        <n v="2725.71"/>
        <n v="1510.05"/>
        <n v="539.86"/>
        <n v="1280"/>
        <n v="3786.65"/>
        <n v="1323.97"/>
        <n v="1856.2"/>
        <n v="1492.38"/>
        <n v="4283.37"/>
        <n v="3776.58"/>
        <n v="2807.2"/>
        <n v="527.09"/>
        <n v="2323.5500000000002"/>
        <n v="740.79"/>
        <n v="918.72"/>
        <n v="3055.4"/>
        <n v="1929.38"/>
        <n v="651.12"/>
        <n v="369.35"/>
        <n v="911.33"/>
        <n v="1571.09"/>
        <n v="2568.34"/>
        <n v="1393.53"/>
        <n v="1788.04"/>
        <n v="2175.46"/>
        <n v="1138.6400000000001"/>
        <n v="4119.88"/>
        <n v="2501.5500000000002"/>
        <n v="392.21"/>
        <n v="211.21"/>
        <n v="2290.4499999999998"/>
        <n v="920.3"/>
        <n v="189.83"/>
        <n v="689.66"/>
        <n v="2350.16"/>
        <n v="2279.2399999999998"/>
        <n v="699.63"/>
        <n v="1187.21"/>
        <n v="626.89"/>
        <n v="3461.64"/>
        <n v="611.42999999999995"/>
        <n v="4020.51"/>
        <n v="2285.33"/>
        <n v="102.3"/>
        <n v="1529.95"/>
        <n v="416.16"/>
        <n v="468.35"/>
        <n v="444.41"/>
        <n v="2907.58"/>
        <n v="934.96"/>
        <n v="3711.63"/>
        <n v="863.48"/>
        <n v="655.92"/>
        <n v="1837.41"/>
        <n v="895.27"/>
        <n v="2459.48"/>
        <n v="2868.28"/>
        <n v="1880.34"/>
        <n v="552.91"/>
        <n v="1410.45"/>
        <n v="1994.14"/>
        <n v="821.65"/>
        <n v="395.81"/>
        <n v="1555.34"/>
        <n v="1550.13"/>
        <n v="1777.45"/>
        <n v="1318.69"/>
        <n v="815.09"/>
        <n v="3144.96"/>
        <n v="2935.72"/>
        <n v="2571.27"/>
        <n v="1555.05"/>
        <n v="977.5"/>
        <n v="1329.75"/>
        <n v="292.95999999999998"/>
        <n v="518.95000000000005"/>
        <n v="136.35"/>
        <n v="874.34"/>
        <n v="1244.3"/>
        <n v="3009.49"/>
        <n v="3845.73"/>
        <n v="2245.48"/>
        <n v="123.44"/>
        <n v="3770.27"/>
        <n v="2939.88"/>
        <n v="756.44"/>
        <n v="3397.38"/>
        <n v="2492.08"/>
        <n v="841.97"/>
        <n v="3082.67"/>
        <n v="2188.0100000000002"/>
        <n v="3323.88"/>
        <n v="44.56"/>
        <n v="1772.32"/>
        <n v="1622.23"/>
        <n v="56.17"/>
        <n v="237.4"/>
        <n v="878.78"/>
        <n v="4054.74"/>
        <n v="1100.57"/>
        <n v="614.79"/>
        <n v="61.43"/>
        <n v="3879.51"/>
        <n v="1190.18"/>
        <n v="1370.56"/>
        <n v="112.16"/>
        <n v="2817.66"/>
        <n v="1998.99"/>
        <n v="745.06"/>
        <n v="1619.45"/>
        <n v="493.39"/>
        <n v="1393.38"/>
        <n v="860.7"/>
        <n v="188.5"/>
        <n v="912.97"/>
        <n v="3175.4"/>
        <n v="364.77"/>
        <n v="113.31"/>
        <n v="1255.3699999999999"/>
        <n v="1992.84"/>
        <n v="101"/>
        <n v="239.48"/>
        <n v="3320.33"/>
        <n v="417.02"/>
        <n v="1257.19"/>
        <n v="950.12"/>
        <n v="2873.35"/>
        <n v="652"/>
        <n v="481.31"/>
        <n v="2748.19"/>
        <n v="2819.74"/>
        <n v="1438.99"/>
        <n v="3941.01"/>
        <n v="2748.2"/>
        <n v="2200.21"/>
        <n v="2564.39"/>
        <n v="2456.7800000000002"/>
        <n v="151.47"/>
        <n v="1697.29"/>
        <n v="569.46"/>
        <n v="116.05"/>
        <n v="575.82000000000005"/>
        <n v="575.53"/>
        <n v="2229.67"/>
        <n v="2974.05"/>
        <n v="1134.53"/>
        <n v="2059.6"/>
        <n v="914.73"/>
        <n v="467.13"/>
        <n v="110.91"/>
        <n v="3160.73"/>
        <n v="2940.63"/>
        <n v="2486.98"/>
        <n v="2629.02"/>
        <n v="1212.77"/>
        <n v="1281.8499999999999"/>
        <n v="703.95"/>
        <n v="373.79"/>
        <n v="1279.3"/>
        <n v="1184.76"/>
        <n v="1589.76"/>
        <n v="347.04"/>
        <n v="83.29"/>
        <n v="475.41"/>
        <n v="1901.96"/>
        <n v="90.48"/>
        <n v="1672.11"/>
        <n v="2426.83"/>
        <n v="914.46"/>
        <n v="4140.3999999999996"/>
        <n v="422.04"/>
        <n v="551.4"/>
        <n v="468.37"/>
        <n v="3942.35"/>
        <n v="3947.6"/>
        <n v="174.63"/>
        <n v="2726.05"/>
        <n v="1164.1500000000001"/>
        <n v="1612.41"/>
        <n v="660.91"/>
        <n v="1492.94"/>
        <n v="276.89"/>
        <n v="3912.08"/>
        <n v="1116.17"/>
        <n v="1603.94"/>
        <n v="3819.79"/>
        <n v="1840.96"/>
        <n v="1524.87"/>
        <n v="687.35"/>
        <n v="770.99"/>
        <n v="1605.19"/>
        <n v="1854.37"/>
        <n v="1139.94"/>
        <n v="2820.96"/>
        <n v="249.82"/>
        <n v="3441.3"/>
        <n v="4955.12"/>
        <n v="1461.29"/>
        <n v="2707.72"/>
        <n v="611.39"/>
        <n v="756.8"/>
        <n v="534.16999999999996"/>
        <n v="727.47"/>
        <n v="1154.97"/>
        <n v="102.03"/>
        <n v="783.23"/>
        <n v="2410.16"/>
        <n v="4035.87"/>
        <n v="1522.78"/>
        <n v="1611.9"/>
        <n v="1907.85"/>
        <n v="2041.08"/>
        <n v="2795.23"/>
        <n v="142.94999999999999"/>
        <n v="1719.37"/>
      </sharedItems>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3" count="31">
        <n v="0.21"/>
        <n v="0.24"/>
        <n v="0.1"/>
        <n v="0.13"/>
        <n v="0.19"/>
        <n v="0.03"/>
        <n v="0.25"/>
        <n v="0.28000000000000003"/>
        <n v="0.06"/>
        <n v="0.28999999999999998"/>
        <n v="0.05"/>
        <n v="0.11"/>
        <n v="0.26"/>
        <n v="0.17"/>
        <n v="0.2"/>
        <n v="0.04"/>
        <n v="0.09"/>
        <n v="0.22"/>
        <n v="0.14000000000000001"/>
        <n v="0.16"/>
        <n v="0.02"/>
        <n v="0.23"/>
        <n v="0"/>
        <n v="0.08"/>
        <n v="0.12"/>
        <n v="0.15"/>
        <n v="0.18"/>
        <n v="0.27"/>
        <n v="7.0000000000000007E-2"/>
        <n v="0.01"/>
        <n v="0.3"/>
      </sharedItems>
    </cacheField>
    <cacheField name="Profit" numFmtId="0">
      <sharedItems containsSemiMixedTypes="0" containsString="0" containsNumber="1" minValue="4.3899999999999997" maxValue="1689.47"/>
    </cacheField>
    <cacheField name="Channel" numFmtId="0">
      <sharedItems count="3">
        <s v="Marketplace"/>
        <s v="Mobile App"/>
        <s v="Website"/>
      </sharedItems>
    </cacheField>
    <cacheField name="PaymentMethod" numFmtId="0">
      <sharedItems count="5">
        <s v="Credit Card"/>
        <s v="Debit Card"/>
        <s v="Net Banking"/>
        <s v="UPI"/>
        <s v="Cash on Delivery"/>
      </sharedItems>
    </cacheField>
    <cacheField name="ShippingDays" numFmtId="0">
      <sharedItems containsSemiMixedTypes="0" containsString="0" containsNumber="1" containsInteger="1" minValue="1" maxValue="10" count="10">
        <n v="9"/>
        <n v="4"/>
        <n v="5"/>
        <n v="10"/>
        <n v="7"/>
        <n v="6"/>
        <n v="1"/>
        <n v="8"/>
        <n v="2"/>
        <n v="3"/>
      </sharedItems>
    </cacheField>
    <cacheField name="Months (OrderDate)" numFmtId="0" databaseField="0">
      <fieldGroup base="2">
        <rangePr autoStart="0" autoEnd="0" groupBy="months" startDate="2024-01-01T00:00:00" endDate="2026-01-01T00:00:00"/>
        <groupItems count="14">
          <s v="&lt;01-01-2024"/>
          <s v="Jan"/>
          <s v="Feb"/>
          <s v="Mar"/>
          <s v="Apr"/>
          <s v="May"/>
          <s v="Jun"/>
          <s v="Jul"/>
          <s v="Aug"/>
          <s v="Sep"/>
          <s v="Oct"/>
          <s v="Nov"/>
          <s v="Dec"/>
          <s v="&gt;01-01-2026"/>
        </groupItems>
      </fieldGroup>
    </cacheField>
    <cacheField name="Years (OrderDate)" numFmtId="0" databaseField="0">
      <fieldGroup base="2">
        <rangePr autoStart="0" autoEnd="0" groupBy="years" startDate="2024-01-01T00:00:00" endDate="2026-01-01T00:00:00"/>
        <groupItems count="5">
          <s v="&lt;01-01-2024"/>
          <s v="2024"/>
          <s v="2025"/>
          <s v="2026"/>
          <s v="&gt;01-01-2026"/>
        </groupItems>
      </fieldGroup>
    </cacheField>
    <cacheField name="Average Profit Margin" numFmtId="0" formula="Profit/Sales" databaseField="0"/>
    <cacheField name="Profit Margin" numFmtId="0" formula="Profit/Sales" databaseField="0"/>
    <cacheField name="Return Customers" numFmtId="0" formula=" COUNT(CustomerID)&gt;1" databaseField="0"/>
    <cacheField name="Average Order Value" numFmtId="0" formula="Sales/OrderID" databaseField="0"/>
  </cacheFields>
  <extLst>
    <ext xmlns:x14="http://schemas.microsoft.com/office/spreadsheetml/2009/9/main" uri="{725AE2AE-9491-48be-B2B4-4EB974FC3084}">
      <x14:pivotCacheDefinition pivotCacheId="11030253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eesha" refreshedDate="46067.736154166669" backgroundQuery="1" createdVersion="8" refreshedVersion="8" minRefreshableVersion="3" recordCount="0" supportSubquery="1" supportAdvancedDrill="1" xr:uid="{F18CBCFB-6F4D-4AC4-9260-24CD5CB2BEE9}">
  <cacheSource type="external" connectionId="1"/>
  <cacheFields count="2">
    <cacheField name="[Measures].[Distinct Count of CustomerID]" caption="Distinct Count of CustomerID" numFmtId="0" hierarchy="19" level="32767"/>
    <cacheField name="[Table1].[Country].[Country]" caption="Country" numFmtId="0" hierarchy="5" level="1">
      <sharedItems count="7">
        <s v="Canada"/>
        <s v="France"/>
        <s v="Germany"/>
        <s v="India"/>
        <s v="UAE"/>
        <s v="UK"/>
        <s v="USA"/>
      </sharedItems>
    </cacheField>
  </cacheFields>
  <cacheHierarchies count="20">
    <cacheHierarchy uniqueName="[Table1].[OrderID]" caption="OrderID" attribute="1" defaultMemberUniqueName="[Table1].[OrderID].[All]" allUniqueName="[Table1].[OrderID].[All]" dimensionUniqueName="[Table1]" displayFolder="" count="0" memberValueDatatype="130" unbalanced="0"/>
    <cacheHierarchy uniqueName="[Table1].[OrderDate1]" caption="OrderDate1" attribute="1" defaultMemberUniqueName="[Table1].[OrderDate1].[All]" allUniqueName="[Table1].[OrderDate1].[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eesha" refreshedDate="46067.737240625" backgroundQuery="1" createdVersion="8" refreshedVersion="8" minRefreshableVersion="3" recordCount="0" supportSubquery="1" supportAdvancedDrill="1" xr:uid="{E3C151C4-58CA-4905-89D8-38C957CE2880}">
  <cacheSource type="external" connectionId="1"/>
  <cacheFields count="2">
    <cacheField name="[Measures].[Distinct Count of CustomerID]" caption="Distinct Count of CustomerID" numFmtId="0" hierarchy="19" level="32767"/>
    <cacheField name="[Table1].[City].[City]" caption="City" numFmtId="0" hierarchy="6" level="1">
      <sharedItems count="8">
        <s v="Berlin"/>
        <s v="Delhi"/>
        <s v="Dubai"/>
        <s v="London"/>
        <s v="Mumbai"/>
        <s v="New York"/>
        <s v="Paris"/>
        <s v="Toronto"/>
      </sharedItems>
    </cacheField>
  </cacheFields>
  <cacheHierarchies count="20">
    <cacheHierarchy uniqueName="[Table1].[OrderID]" caption="OrderID" attribute="1" defaultMemberUniqueName="[Table1].[OrderID].[All]" allUniqueName="[Table1].[OrderID].[All]" dimensionUniqueName="[Table1]" displayFolder="" count="0" memberValueDatatype="130" unbalanced="0"/>
    <cacheHierarchy uniqueName="[Table1].[OrderDate1]" caption="OrderDate1" attribute="1" defaultMemberUniqueName="[Table1].[OrderDate1].[All]" allUniqueName="[Table1].[OrderDate1].[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eesha" refreshedDate="46070.705125694447" backgroundQuery="1" createdVersion="8" refreshedVersion="8" minRefreshableVersion="3" recordCount="0" supportSubquery="1" supportAdvancedDrill="1" xr:uid="{D680F527-8DDF-4BA5-B8DA-6B50D33077A2}">
  <cacheSource type="external" connectionId="1"/>
  <cacheFields count="2">
    <cacheField name="[Table1].[Region].[Region]" caption="Region" numFmtId="0" hierarchy="4" level="1">
      <sharedItems count="5">
        <s v="Africa"/>
        <s v="Asia"/>
        <s v="Europe"/>
        <s v="Middle East"/>
        <s v="North America"/>
      </sharedItems>
    </cacheField>
    <cacheField name="[Measures].[Distinct Count of CustomerID]" caption="Distinct Count of CustomerID" numFmtId="0" hierarchy="19" level="32767"/>
  </cacheFields>
  <cacheHierarchies count="20">
    <cacheHierarchy uniqueName="[Table1].[OrderID]" caption="OrderID" attribute="1" defaultMemberUniqueName="[Table1].[OrderID].[All]" allUniqueName="[Table1].[OrderID].[All]" dimensionUniqueName="[Table1]" displayFolder="" count="0" memberValueDatatype="130" unbalanced="0"/>
    <cacheHierarchy uniqueName="[Table1].[OrderDate1]" caption="OrderDate1" attribute="1" defaultMemberUniqueName="[Table1].[OrderDate1].[All]" allUniqueName="[Table1].[OrderDate1].[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ID]" caption="Distinct Count of CustomerID"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5"/>
    <x v="0"/>
    <n v="146.93"/>
    <x v="0"/>
    <x v="0"/>
    <x v="0"/>
  </r>
  <r>
    <x v="1"/>
    <x v="1"/>
    <x v="1"/>
    <x v="1"/>
    <x v="0"/>
    <x v="0"/>
    <x v="1"/>
    <x v="1"/>
    <x v="1"/>
    <x v="1"/>
    <n v="1"/>
    <x v="1"/>
    <n v="117.66"/>
    <x v="1"/>
    <x v="1"/>
    <x v="1"/>
  </r>
  <r>
    <x v="2"/>
    <x v="2"/>
    <x v="2"/>
    <x v="2"/>
    <x v="1"/>
    <x v="1"/>
    <x v="2"/>
    <x v="0"/>
    <x v="2"/>
    <x v="2"/>
    <n v="5"/>
    <x v="2"/>
    <n v="1588.84"/>
    <x v="1"/>
    <x v="2"/>
    <x v="2"/>
  </r>
  <r>
    <x v="3"/>
    <x v="3"/>
    <x v="3"/>
    <x v="3"/>
    <x v="2"/>
    <x v="2"/>
    <x v="3"/>
    <x v="2"/>
    <x v="1"/>
    <x v="3"/>
    <n v="4"/>
    <x v="3"/>
    <n v="1044.58"/>
    <x v="0"/>
    <x v="1"/>
    <x v="3"/>
  </r>
  <r>
    <x v="4"/>
    <x v="4"/>
    <x v="4"/>
    <x v="4"/>
    <x v="1"/>
    <x v="3"/>
    <x v="4"/>
    <x v="2"/>
    <x v="3"/>
    <x v="4"/>
    <n v="5"/>
    <x v="4"/>
    <n v="198.67"/>
    <x v="2"/>
    <x v="1"/>
    <x v="4"/>
  </r>
  <r>
    <x v="5"/>
    <x v="5"/>
    <x v="5"/>
    <x v="5"/>
    <x v="0"/>
    <x v="4"/>
    <x v="5"/>
    <x v="2"/>
    <x v="4"/>
    <x v="5"/>
    <n v="3"/>
    <x v="5"/>
    <n v="137.16999999999999"/>
    <x v="2"/>
    <x v="1"/>
    <x v="5"/>
  </r>
  <r>
    <x v="6"/>
    <x v="6"/>
    <x v="6"/>
    <x v="6"/>
    <x v="3"/>
    <x v="5"/>
    <x v="3"/>
    <x v="3"/>
    <x v="5"/>
    <x v="6"/>
    <n v="3"/>
    <x v="6"/>
    <n v="527.13"/>
    <x v="0"/>
    <x v="0"/>
    <x v="6"/>
  </r>
  <r>
    <x v="7"/>
    <x v="7"/>
    <x v="7"/>
    <x v="7"/>
    <x v="2"/>
    <x v="6"/>
    <x v="5"/>
    <x v="1"/>
    <x v="6"/>
    <x v="7"/>
    <n v="2"/>
    <x v="5"/>
    <n v="635.15"/>
    <x v="2"/>
    <x v="1"/>
    <x v="0"/>
  </r>
  <r>
    <x v="8"/>
    <x v="8"/>
    <x v="8"/>
    <x v="8"/>
    <x v="1"/>
    <x v="2"/>
    <x v="5"/>
    <x v="3"/>
    <x v="7"/>
    <x v="8"/>
    <n v="2"/>
    <x v="7"/>
    <n v="73.38"/>
    <x v="1"/>
    <x v="3"/>
    <x v="5"/>
  </r>
  <r>
    <x v="9"/>
    <x v="9"/>
    <x v="9"/>
    <x v="9"/>
    <x v="2"/>
    <x v="2"/>
    <x v="4"/>
    <x v="4"/>
    <x v="8"/>
    <x v="9"/>
    <n v="4"/>
    <x v="8"/>
    <n v="379.55"/>
    <x v="2"/>
    <x v="0"/>
    <x v="7"/>
  </r>
  <r>
    <x v="10"/>
    <x v="10"/>
    <x v="10"/>
    <x v="10"/>
    <x v="3"/>
    <x v="1"/>
    <x v="2"/>
    <x v="2"/>
    <x v="8"/>
    <x v="10"/>
    <n v="5"/>
    <x v="9"/>
    <n v="816.79"/>
    <x v="2"/>
    <x v="4"/>
    <x v="3"/>
  </r>
  <r>
    <x v="11"/>
    <x v="11"/>
    <x v="11"/>
    <x v="11"/>
    <x v="0"/>
    <x v="0"/>
    <x v="5"/>
    <x v="3"/>
    <x v="3"/>
    <x v="11"/>
    <n v="2"/>
    <x v="10"/>
    <n v="199.7"/>
    <x v="2"/>
    <x v="1"/>
    <x v="0"/>
  </r>
  <r>
    <x v="12"/>
    <x v="12"/>
    <x v="12"/>
    <x v="12"/>
    <x v="0"/>
    <x v="6"/>
    <x v="3"/>
    <x v="4"/>
    <x v="5"/>
    <x v="12"/>
    <n v="4"/>
    <x v="11"/>
    <n v="197.73"/>
    <x v="1"/>
    <x v="2"/>
    <x v="7"/>
  </r>
  <r>
    <x v="13"/>
    <x v="13"/>
    <x v="13"/>
    <x v="13"/>
    <x v="0"/>
    <x v="1"/>
    <x v="3"/>
    <x v="3"/>
    <x v="8"/>
    <x v="13"/>
    <n v="1"/>
    <x v="1"/>
    <n v="28.47"/>
    <x v="0"/>
    <x v="4"/>
    <x v="1"/>
  </r>
  <r>
    <x v="14"/>
    <x v="14"/>
    <x v="14"/>
    <x v="14"/>
    <x v="2"/>
    <x v="6"/>
    <x v="2"/>
    <x v="1"/>
    <x v="6"/>
    <x v="14"/>
    <n v="5"/>
    <x v="12"/>
    <n v="339.55"/>
    <x v="1"/>
    <x v="0"/>
    <x v="8"/>
  </r>
  <r>
    <x v="15"/>
    <x v="15"/>
    <x v="15"/>
    <x v="15"/>
    <x v="4"/>
    <x v="2"/>
    <x v="1"/>
    <x v="3"/>
    <x v="4"/>
    <x v="15"/>
    <n v="1"/>
    <x v="13"/>
    <n v="147.77000000000001"/>
    <x v="0"/>
    <x v="3"/>
    <x v="0"/>
  </r>
  <r>
    <x v="16"/>
    <x v="16"/>
    <x v="16"/>
    <x v="16"/>
    <x v="1"/>
    <x v="1"/>
    <x v="6"/>
    <x v="3"/>
    <x v="1"/>
    <x v="16"/>
    <n v="2"/>
    <x v="14"/>
    <n v="540.21"/>
    <x v="1"/>
    <x v="0"/>
    <x v="9"/>
  </r>
  <r>
    <x v="17"/>
    <x v="17"/>
    <x v="17"/>
    <x v="17"/>
    <x v="2"/>
    <x v="5"/>
    <x v="5"/>
    <x v="4"/>
    <x v="4"/>
    <x v="17"/>
    <n v="4"/>
    <x v="0"/>
    <n v="703.61"/>
    <x v="1"/>
    <x v="0"/>
    <x v="6"/>
  </r>
  <r>
    <x v="18"/>
    <x v="18"/>
    <x v="18"/>
    <x v="18"/>
    <x v="4"/>
    <x v="1"/>
    <x v="4"/>
    <x v="4"/>
    <x v="1"/>
    <x v="18"/>
    <n v="5"/>
    <x v="15"/>
    <n v="257.08"/>
    <x v="1"/>
    <x v="0"/>
    <x v="0"/>
  </r>
  <r>
    <x v="19"/>
    <x v="19"/>
    <x v="19"/>
    <x v="19"/>
    <x v="1"/>
    <x v="5"/>
    <x v="7"/>
    <x v="3"/>
    <x v="7"/>
    <x v="19"/>
    <n v="4"/>
    <x v="16"/>
    <n v="561.4"/>
    <x v="0"/>
    <x v="1"/>
    <x v="2"/>
  </r>
  <r>
    <x v="20"/>
    <x v="20"/>
    <x v="20"/>
    <x v="20"/>
    <x v="4"/>
    <x v="6"/>
    <x v="5"/>
    <x v="1"/>
    <x v="7"/>
    <x v="20"/>
    <n v="4"/>
    <x v="3"/>
    <n v="409.84"/>
    <x v="2"/>
    <x v="0"/>
    <x v="6"/>
  </r>
  <r>
    <x v="21"/>
    <x v="21"/>
    <x v="21"/>
    <x v="21"/>
    <x v="0"/>
    <x v="4"/>
    <x v="1"/>
    <x v="4"/>
    <x v="4"/>
    <x v="21"/>
    <n v="1"/>
    <x v="17"/>
    <n v="28.15"/>
    <x v="0"/>
    <x v="2"/>
    <x v="2"/>
  </r>
  <r>
    <x v="22"/>
    <x v="22"/>
    <x v="22"/>
    <x v="22"/>
    <x v="0"/>
    <x v="3"/>
    <x v="6"/>
    <x v="0"/>
    <x v="4"/>
    <x v="22"/>
    <n v="3"/>
    <x v="0"/>
    <n v="270.56"/>
    <x v="0"/>
    <x v="2"/>
    <x v="3"/>
  </r>
  <r>
    <x v="23"/>
    <x v="23"/>
    <x v="23"/>
    <x v="23"/>
    <x v="3"/>
    <x v="1"/>
    <x v="5"/>
    <x v="2"/>
    <x v="5"/>
    <x v="23"/>
    <n v="5"/>
    <x v="2"/>
    <n v="184.49"/>
    <x v="1"/>
    <x v="4"/>
    <x v="1"/>
  </r>
  <r>
    <x v="24"/>
    <x v="24"/>
    <x v="24"/>
    <x v="24"/>
    <x v="2"/>
    <x v="3"/>
    <x v="4"/>
    <x v="2"/>
    <x v="4"/>
    <x v="24"/>
    <n v="5"/>
    <x v="18"/>
    <n v="1181.82"/>
    <x v="0"/>
    <x v="1"/>
    <x v="1"/>
  </r>
  <r>
    <x v="25"/>
    <x v="25"/>
    <x v="25"/>
    <x v="25"/>
    <x v="0"/>
    <x v="4"/>
    <x v="2"/>
    <x v="4"/>
    <x v="6"/>
    <x v="25"/>
    <n v="3"/>
    <x v="2"/>
    <n v="144.5"/>
    <x v="0"/>
    <x v="3"/>
    <x v="6"/>
  </r>
  <r>
    <x v="26"/>
    <x v="26"/>
    <x v="26"/>
    <x v="26"/>
    <x v="1"/>
    <x v="1"/>
    <x v="6"/>
    <x v="4"/>
    <x v="5"/>
    <x v="26"/>
    <n v="2"/>
    <x v="11"/>
    <n v="110.6"/>
    <x v="0"/>
    <x v="0"/>
    <x v="7"/>
  </r>
  <r>
    <x v="27"/>
    <x v="27"/>
    <x v="27"/>
    <x v="27"/>
    <x v="0"/>
    <x v="4"/>
    <x v="2"/>
    <x v="4"/>
    <x v="8"/>
    <x v="27"/>
    <n v="1"/>
    <x v="19"/>
    <n v="81.88"/>
    <x v="2"/>
    <x v="0"/>
    <x v="9"/>
  </r>
  <r>
    <x v="28"/>
    <x v="28"/>
    <x v="28"/>
    <x v="28"/>
    <x v="1"/>
    <x v="6"/>
    <x v="1"/>
    <x v="0"/>
    <x v="8"/>
    <x v="28"/>
    <n v="5"/>
    <x v="6"/>
    <n v="557.41999999999996"/>
    <x v="0"/>
    <x v="0"/>
    <x v="2"/>
  </r>
  <r>
    <x v="29"/>
    <x v="29"/>
    <x v="29"/>
    <x v="29"/>
    <x v="3"/>
    <x v="3"/>
    <x v="4"/>
    <x v="1"/>
    <x v="0"/>
    <x v="29"/>
    <n v="1"/>
    <x v="15"/>
    <n v="227.81"/>
    <x v="1"/>
    <x v="2"/>
    <x v="5"/>
  </r>
  <r>
    <x v="30"/>
    <x v="30"/>
    <x v="30"/>
    <x v="30"/>
    <x v="1"/>
    <x v="1"/>
    <x v="7"/>
    <x v="0"/>
    <x v="2"/>
    <x v="30"/>
    <n v="5"/>
    <x v="8"/>
    <n v="458.84"/>
    <x v="2"/>
    <x v="1"/>
    <x v="4"/>
  </r>
  <r>
    <x v="31"/>
    <x v="31"/>
    <x v="31"/>
    <x v="31"/>
    <x v="4"/>
    <x v="4"/>
    <x v="1"/>
    <x v="2"/>
    <x v="1"/>
    <x v="31"/>
    <n v="3"/>
    <x v="2"/>
    <n v="84.85"/>
    <x v="0"/>
    <x v="3"/>
    <x v="9"/>
  </r>
  <r>
    <x v="32"/>
    <x v="32"/>
    <x v="32"/>
    <x v="32"/>
    <x v="4"/>
    <x v="2"/>
    <x v="2"/>
    <x v="3"/>
    <x v="0"/>
    <x v="32"/>
    <n v="5"/>
    <x v="7"/>
    <n v="507.34"/>
    <x v="1"/>
    <x v="0"/>
    <x v="1"/>
  </r>
  <r>
    <x v="33"/>
    <x v="33"/>
    <x v="33"/>
    <x v="33"/>
    <x v="2"/>
    <x v="2"/>
    <x v="1"/>
    <x v="3"/>
    <x v="2"/>
    <x v="33"/>
    <n v="5"/>
    <x v="13"/>
    <n v="215.82"/>
    <x v="0"/>
    <x v="0"/>
    <x v="4"/>
  </r>
  <r>
    <x v="34"/>
    <x v="34"/>
    <x v="34"/>
    <x v="34"/>
    <x v="3"/>
    <x v="1"/>
    <x v="6"/>
    <x v="3"/>
    <x v="2"/>
    <x v="34"/>
    <n v="1"/>
    <x v="3"/>
    <n v="48.76"/>
    <x v="0"/>
    <x v="4"/>
    <x v="7"/>
  </r>
  <r>
    <x v="35"/>
    <x v="35"/>
    <x v="35"/>
    <x v="35"/>
    <x v="3"/>
    <x v="3"/>
    <x v="4"/>
    <x v="1"/>
    <x v="0"/>
    <x v="35"/>
    <n v="1"/>
    <x v="20"/>
    <n v="157.74"/>
    <x v="2"/>
    <x v="1"/>
    <x v="8"/>
  </r>
  <r>
    <x v="36"/>
    <x v="36"/>
    <x v="36"/>
    <x v="36"/>
    <x v="4"/>
    <x v="2"/>
    <x v="3"/>
    <x v="0"/>
    <x v="8"/>
    <x v="36"/>
    <n v="3"/>
    <x v="8"/>
    <n v="92.27"/>
    <x v="2"/>
    <x v="0"/>
    <x v="7"/>
  </r>
  <r>
    <x v="37"/>
    <x v="37"/>
    <x v="37"/>
    <x v="37"/>
    <x v="3"/>
    <x v="4"/>
    <x v="1"/>
    <x v="4"/>
    <x v="7"/>
    <x v="37"/>
    <n v="5"/>
    <x v="21"/>
    <n v="226.77"/>
    <x v="2"/>
    <x v="2"/>
    <x v="8"/>
  </r>
  <r>
    <x v="38"/>
    <x v="38"/>
    <x v="38"/>
    <x v="38"/>
    <x v="3"/>
    <x v="3"/>
    <x v="5"/>
    <x v="3"/>
    <x v="1"/>
    <x v="38"/>
    <n v="1"/>
    <x v="14"/>
    <n v="8.1"/>
    <x v="2"/>
    <x v="1"/>
    <x v="1"/>
  </r>
  <r>
    <x v="39"/>
    <x v="39"/>
    <x v="39"/>
    <x v="39"/>
    <x v="1"/>
    <x v="3"/>
    <x v="1"/>
    <x v="3"/>
    <x v="7"/>
    <x v="39"/>
    <n v="5"/>
    <x v="8"/>
    <n v="774.02"/>
    <x v="1"/>
    <x v="3"/>
    <x v="0"/>
  </r>
  <r>
    <x v="40"/>
    <x v="25"/>
    <x v="25"/>
    <x v="40"/>
    <x v="1"/>
    <x v="4"/>
    <x v="1"/>
    <x v="3"/>
    <x v="1"/>
    <x v="40"/>
    <n v="3"/>
    <x v="22"/>
    <n v="429.79"/>
    <x v="1"/>
    <x v="0"/>
    <x v="9"/>
  </r>
  <r>
    <x v="41"/>
    <x v="40"/>
    <x v="40"/>
    <x v="41"/>
    <x v="2"/>
    <x v="3"/>
    <x v="3"/>
    <x v="4"/>
    <x v="7"/>
    <x v="41"/>
    <n v="3"/>
    <x v="17"/>
    <n v="270.8"/>
    <x v="1"/>
    <x v="0"/>
    <x v="5"/>
  </r>
  <r>
    <x v="42"/>
    <x v="41"/>
    <x v="41"/>
    <x v="42"/>
    <x v="3"/>
    <x v="1"/>
    <x v="5"/>
    <x v="2"/>
    <x v="3"/>
    <x v="42"/>
    <n v="1"/>
    <x v="23"/>
    <n v="55.97"/>
    <x v="2"/>
    <x v="0"/>
    <x v="1"/>
  </r>
  <r>
    <x v="43"/>
    <x v="42"/>
    <x v="42"/>
    <x v="43"/>
    <x v="1"/>
    <x v="2"/>
    <x v="7"/>
    <x v="2"/>
    <x v="8"/>
    <x v="43"/>
    <n v="5"/>
    <x v="12"/>
    <n v="126.51"/>
    <x v="2"/>
    <x v="0"/>
    <x v="4"/>
  </r>
  <r>
    <x v="44"/>
    <x v="43"/>
    <x v="43"/>
    <x v="44"/>
    <x v="0"/>
    <x v="1"/>
    <x v="6"/>
    <x v="2"/>
    <x v="1"/>
    <x v="44"/>
    <n v="2"/>
    <x v="24"/>
    <n v="58.39"/>
    <x v="0"/>
    <x v="1"/>
    <x v="4"/>
  </r>
  <r>
    <x v="45"/>
    <x v="44"/>
    <x v="44"/>
    <x v="45"/>
    <x v="0"/>
    <x v="6"/>
    <x v="7"/>
    <x v="2"/>
    <x v="7"/>
    <x v="45"/>
    <n v="4"/>
    <x v="19"/>
    <n v="274.62"/>
    <x v="1"/>
    <x v="0"/>
    <x v="9"/>
  </r>
  <r>
    <x v="46"/>
    <x v="11"/>
    <x v="11"/>
    <x v="46"/>
    <x v="2"/>
    <x v="5"/>
    <x v="2"/>
    <x v="3"/>
    <x v="3"/>
    <x v="46"/>
    <n v="1"/>
    <x v="3"/>
    <n v="44.38"/>
    <x v="2"/>
    <x v="4"/>
    <x v="6"/>
  </r>
  <r>
    <x v="47"/>
    <x v="45"/>
    <x v="45"/>
    <x v="47"/>
    <x v="0"/>
    <x v="5"/>
    <x v="4"/>
    <x v="3"/>
    <x v="0"/>
    <x v="47"/>
    <n v="4"/>
    <x v="13"/>
    <n v="98.22"/>
    <x v="0"/>
    <x v="3"/>
    <x v="0"/>
  </r>
  <r>
    <x v="48"/>
    <x v="46"/>
    <x v="46"/>
    <x v="48"/>
    <x v="1"/>
    <x v="1"/>
    <x v="7"/>
    <x v="1"/>
    <x v="4"/>
    <x v="48"/>
    <n v="4"/>
    <x v="18"/>
    <n v="636.76"/>
    <x v="1"/>
    <x v="4"/>
    <x v="6"/>
  </r>
  <r>
    <x v="49"/>
    <x v="47"/>
    <x v="47"/>
    <x v="49"/>
    <x v="0"/>
    <x v="3"/>
    <x v="2"/>
    <x v="1"/>
    <x v="7"/>
    <x v="49"/>
    <n v="4"/>
    <x v="11"/>
    <n v="138.52000000000001"/>
    <x v="0"/>
    <x v="2"/>
    <x v="2"/>
  </r>
  <r>
    <x v="50"/>
    <x v="48"/>
    <x v="48"/>
    <x v="50"/>
    <x v="0"/>
    <x v="3"/>
    <x v="5"/>
    <x v="0"/>
    <x v="8"/>
    <x v="50"/>
    <n v="1"/>
    <x v="6"/>
    <n v="259.76"/>
    <x v="2"/>
    <x v="2"/>
    <x v="3"/>
  </r>
  <r>
    <x v="51"/>
    <x v="49"/>
    <x v="49"/>
    <x v="51"/>
    <x v="4"/>
    <x v="3"/>
    <x v="6"/>
    <x v="3"/>
    <x v="3"/>
    <x v="51"/>
    <n v="4"/>
    <x v="25"/>
    <n v="408.08"/>
    <x v="2"/>
    <x v="1"/>
    <x v="6"/>
  </r>
  <r>
    <x v="52"/>
    <x v="50"/>
    <x v="50"/>
    <x v="52"/>
    <x v="1"/>
    <x v="1"/>
    <x v="4"/>
    <x v="3"/>
    <x v="1"/>
    <x v="52"/>
    <n v="5"/>
    <x v="10"/>
    <n v="204.76"/>
    <x v="0"/>
    <x v="3"/>
    <x v="8"/>
  </r>
  <r>
    <x v="53"/>
    <x v="51"/>
    <x v="51"/>
    <x v="53"/>
    <x v="0"/>
    <x v="2"/>
    <x v="0"/>
    <x v="4"/>
    <x v="0"/>
    <x v="53"/>
    <n v="5"/>
    <x v="7"/>
    <n v="606.9"/>
    <x v="1"/>
    <x v="1"/>
    <x v="0"/>
  </r>
  <r>
    <x v="54"/>
    <x v="52"/>
    <x v="52"/>
    <x v="54"/>
    <x v="1"/>
    <x v="4"/>
    <x v="6"/>
    <x v="0"/>
    <x v="0"/>
    <x v="54"/>
    <n v="3"/>
    <x v="26"/>
    <n v="424.42"/>
    <x v="2"/>
    <x v="2"/>
    <x v="2"/>
  </r>
  <r>
    <x v="55"/>
    <x v="53"/>
    <x v="53"/>
    <x v="55"/>
    <x v="2"/>
    <x v="2"/>
    <x v="4"/>
    <x v="0"/>
    <x v="5"/>
    <x v="55"/>
    <n v="2"/>
    <x v="17"/>
    <n v="90.83"/>
    <x v="1"/>
    <x v="4"/>
    <x v="5"/>
  </r>
  <r>
    <x v="56"/>
    <x v="54"/>
    <x v="54"/>
    <x v="56"/>
    <x v="3"/>
    <x v="3"/>
    <x v="2"/>
    <x v="3"/>
    <x v="2"/>
    <x v="56"/>
    <n v="4"/>
    <x v="2"/>
    <n v="164.33"/>
    <x v="2"/>
    <x v="4"/>
    <x v="0"/>
  </r>
  <r>
    <x v="57"/>
    <x v="55"/>
    <x v="55"/>
    <x v="57"/>
    <x v="4"/>
    <x v="5"/>
    <x v="4"/>
    <x v="0"/>
    <x v="7"/>
    <x v="57"/>
    <n v="4"/>
    <x v="0"/>
    <n v="813.88"/>
    <x v="0"/>
    <x v="3"/>
    <x v="5"/>
  </r>
  <r>
    <x v="58"/>
    <x v="56"/>
    <x v="56"/>
    <x v="58"/>
    <x v="3"/>
    <x v="1"/>
    <x v="4"/>
    <x v="2"/>
    <x v="7"/>
    <x v="58"/>
    <n v="1"/>
    <x v="16"/>
    <n v="27.22"/>
    <x v="2"/>
    <x v="3"/>
    <x v="7"/>
  </r>
  <r>
    <x v="59"/>
    <x v="57"/>
    <x v="57"/>
    <x v="59"/>
    <x v="3"/>
    <x v="2"/>
    <x v="0"/>
    <x v="0"/>
    <x v="0"/>
    <x v="59"/>
    <n v="2"/>
    <x v="27"/>
    <n v="197.3"/>
    <x v="2"/>
    <x v="0"/>
    <x v="6"/>
  </r>
  <r>
    <x v="60"/>
    <x v="58"/>
    <x v="58"/>
    <x v="60"/>
    <x v="0"/>
    <x v="3"/>
    <x v="6"/>
    <x v="1"/>
    <x v="1"/>
    <x v="60"/>
    <n v="5"/>
    <x v="28"/>
    <n v="184.61"/>
    <x v="0"/>
    <x v="4"/>
    <x v="0"/>
  </r>
  <r>
    <x v="61"/>
    <x v="28"/>
    <x v="28"/>
    <x v="61"/>
    <x v="3"/>
    <x v="0"/>
    <x v="4"/>
    <x v="3"/>
    <x v="4"/>
    <x v="61"/>
    <n v="2"/>
    <x v="8"/>
    <n v="275.32"/>
    <x v="1"/>
    <x v="4"/>
    <x v="2"/>
  </r>
  <r>
    <x v="62"/>
    <x v="59"/>
    <x v="59"/>
    <x v="62"/>
    <x v="2"/>
    <x v="0"/>
    <x v="3"/>
    <x v="2"/>
    <x v="1"/>
    <x v="62"/>
    <n v="4"/>
    <x v="10"/>
    <n v="290.91000000000003"/>
    <x v="2"/>
    <x v="4"/>
    <x v="1"/>
  </r>
  <r>
    <x v="63"/>
    <x v="60"/>
    <x v="60"/>
    <x v="63"/>
    <x v="1"/>
    <x v="5"/>
    <x v="0"/>
    <x v="3"/>
    <x v="2"/>
    <x v="63"/>
    <n v="2"/>
    <x v="15"/>
    <n v="12.31"/>
    <x v="2"/>
    <x v="4"/>
    <x v="4"/>
  </r>
  <r>
    <x v="64"/>
    <x v="4"/>
    <x v="4"/>
    <x v="64"/>
    <x v="4"/>
    <x v="6"/>
    <x v="3"/>
    <x v="2"/>
    <x v="0"/>
    <x v="64"/>
    <n v="5"/>
    <x v="19"/>
    <n v="109.98"/>
    <x v="1"/>
    <x v="4"/>
    <x v="3"/>
  </r>
  <r>
    <x v="65"/>
    <x v="61"/>
    <x v="61"/>
    <x v="65"/>
    <x v="3"/>
    <x v="3"/>
    <x v="0"/>
    <x v="0"/>
    <x v="3"/>
    <x v="65"/>
    <n v="3"/>
    <x v="23"/>
    <n v="162.69999999999999"/>
    <x v="0"/>
    <x v="0"/>
    <x v="6"/>
  </r>
  <r>
    <x v="66"/>
    <x v="62"/>
    <x v="62"/>
    <x v="66"/>
    <x v="2"/>
    <x v="1"/>
    <x v="0"/>
    <x v="3"/>
    <x v="2"/>
    <x v="66"/>
    <n v="1"/>
    <x v="12"/>
    <n v="37.74"/>
    <x v="1"/>
    <x v="1"/>
    <x v="8"/>
  </r>
  <r>
    <x v="67"/>
    <x v="63"/>
    <x v="63"/>
    <x v="67"/>
    <x v="4"/>
    <x v="1"/>
    <x v="0"/>
    <x v="4"/>
    <x v="2"/>
    <x v="67"/>
    <n v="1"/>
    <x v="25"/>
    <n v="297.57"/>
    <x v="0"/>
    <x v="3"/>
    <x v="2"/>
  </r>
  <r>
    <x v="68"/>
    <x v="64"/>
    <x v="64"/>
    <x v="68"/>
    <x v="0"/>
    <x v="0"/>
    <x v="4"/>
    <x v="0"/>
    <x v="5"/>
    <x v="68"/>
    <n v="3"/>
    <x v="11"/>
    <n v="143.13"/>
    <x v="0"/>
    <x v="2"/>
    <x v="0"/>
  </r>
  <r>
    <x v="69"/>
    <x v="65"/>
    <x v="65"/>
    <x v="69"/>
    <x v="3"/>
    <x v="6"/>
    <x v="3"/>
    <x v="3"/>
    <x v="2"/>
    <x v="69"/>
    <n v="3"/>
    <x v="22"/>
    <n v="256.56"/>
    <x v="2"/>
    <x v="0"/>
    <x v="5"/>
  </r>
  <r>
    <x v="70"/>
    <x v="66"/>
    <x v="66"/>
    <x v="70"/>
    <x v="1"/>
    <x v="3"/>
    <x v="2"/>
    <x v="2"/>
    <x v="5"/>
    <x v="70"/>
    <n v="1"/>
    <x v="11"/>
    <n v="77.67"/>
    <x v="2"/>
    <x v="3"/>
    <x v="8"/>
  </r>
  <r>
    <x v="71"/>
    <x v="67"/>
    <x v="67"/>
    <x v="71"/>
    <x v="0"/>
    <x v="4"/>
    <x v="6"/>
    <x v="2"/>
    <x v="2"/>
    <x v="71"/>
    <n v="2"/>
    <x v="20"/>
    <n v="161.77000000000001"/>
    <x v="2"/>
    <x v="3"/>
    <x v="8"/>
  </r>
  <r>
    <x v="72"/>
    <x v="46"/>
    <x v="46"/>
    <x v="72"/>
    <x v="4"/>
    <x v="2"/>
    <x v="5"/>
    <x v="3"/>
    <x v="7"/>
    <x v="72"/>
    <n v="1"/>
    <x v="5"/>
    <n v="296.99"/>
    <x v="0"/>
    <x v="0"/>
    <x v="5"/>
  </r>
  <r>
    <x v="73"/>
    <x v="68"/>
    <x v="68"/>
    <x v="73"/>
    <x v="1"/>
    <x v="0"/>
    <x v="3"/>
    <x v="3"/>
    <x v="2"/>
    <x v="73"/>
    <n v="5"/>
    <x v="15"/>
    <n v="1149.51"/>
    <x v="0"/>
    <x v="4"/>
    <x v="2"/>
  </r>
  <r>
    <x v="74"/>
    <x v="69"/>
    <x v="69"/>
    <x v="74"/>
    <x v="1"/>
    <x v="4"/>
    <x v="1"/>
    <x v="0"/>
    <x v="5"/>
    <x v="74"/>
    <n v="3"/>
    <x v="22"/>
    <n v="194.11"/>
    <x v="0"/>
    <x v="2"/>
    <x v="4"/>
  </r>
  <r>
    <x v="75"/>
    <x v="70"/>
    <x v="70"/>
    <x v="75"/>
    <x v="0"/>
    <x v="1"/>
    <x v="4"/>
    <x v="4"/>
    <x v="5"/>
    <x v="75"/>
    <n v="2"/>
    <x v="21"/>
    <n v="361.76"/>
    <x v="0"/>
    <x v="0"/>
    <x v="6"/>
  </r>
  <r>
    <x v="76"/>
    <x v="71"/>
    <x v="71"/>
    <x v="76"/>
    <x v="2"/>
    <x v="6"/>
    <x v="3"/>
    <x v="0"/>
    <x v="4"/>
    <x v="76"/>
    <n v="4"/>
    <x v="13"/>
    <n v="53.47"/>
    <x v="2"/>
    <x v="4"/>
    <x v="7"/>
  </r>
  <r>
    <x v="77"/>
    <x v="72"/>
    <x v="72"/>
    <x v="77"/>
    <x v="3"/>
    <x v="0"/>
    <x v="4"/>
    <x v="4"/>
    <x v="3"/>
    <x v="77"/>
    <n v="5"/>
    <x v="28"/>
    <n v="761.45"/>
    <x v="0"/>
    <x v="3"/>
    <x v="5"/>
  </r>
  <r>
    <x v="78"/>
    <x v="73"/>
    <x v="73"/>
    <x v="78"/>
    <x v="4"/>
    <x v="2"/>
    <x v="4"/>
    <x v="1"/>
    <x v="3"/>
    <x v="78"/>
    <n v="2"/>
    <x v="16"/>
    <n v="329.89"/>
    <x v="1"/>
    <x v="0"/>
    <x v="8"/>
  </r>
  <r>
    <x v="79"/>
    <x v="74"/>
    <x v="74"/>
    <x v="79"/>
    <x v="2"/>
    <x v="6"/>
    <x v="5"/>
    <x v="1"/>
    <x v="0"/>
    <x v="79"/>
    <n v="1"/>
    <x v="14"/>
    <n v="305.08"/>
    <x v="0"/>
    <x v="0"/>
    <x v="5"/>
  </r>
  <r>
    <x v="80"/>
    <x v="75"/>
    <x v="75"/>
    <x v="80"/>
    <x v="4"/>
    <x v="6"/>
    <x v="0"/>
    <x v="1"/>
    <x v="7"/>
    <x v="80"/>
    <n v="4"/>
    <x v="19"/>
    <n v="255.81"/>
    <x v="2"/>
    <x v="1"/>
    <x v="8"/>
  </r>
  <r>
    <x v="81"/>
    <x v="76"/>
    <x v="76"/>
    <x v="81"/>
    <x v="2"/>
    <x v="5"/>
    <x v="3"/>
    <x v="3"/>
    <x v="0"/>
    <x v="81"/>
    <n v="1"/>
    <x v="18"/>
    <n v="318.63"/>
    <x v="1"/>
    <x v="1"/>
    <x v="3"/>
  </r>
  <r>
    <x v="82"/>
    <x v="77"/>
    <x v="77"/>
    <x v="82"/>
    <x v="1"/>
    <x v="1"/>
    <x v="3"/>
    <x v="4"/>
    <x v="6"/>
    <x v="82"/>
    <n v="3"/>
    <x v="27"/>
    <n v="667.39"/>
    <x v="0"/>
    <x v="0"/>
    <x v="9"/>
  </r>
  <r>
    <x v="83"/>
    <x v="49"/>
    <x v="49"/>
    <x v="83"/>
    <x v="1"/>
    <x v="2"/>
    <x v="5"/>
    <x v="4"/>
    <x v="3"/>
    <x v="83"/>
    <n v="5"/>
    <x v="29"/>
    <n v="219.49"/>
    <x v="0"/>
    <x v="3"/>
    <x v="4"/>
  </r>
  <r>
    <x v="84"/>
    <x v="78"/>
    <x v="78"/>
    <x v="84"/>
    <x v="3"/>
    <x v="6"/>
    <x v="6"/>
    <x v="4"/>
    <x v="4"/>
    <x v="84"/>
    <n v="3"/>
    <x v="5"/>
    <n v="121.83"/>
    <x v="0"/>
    <x v="0"/>
    <x v="2"/>
  </r>
  <r>
    <x v="85"/>
    <x v="49"/>
    <x v="49"/>
    <x v="85"/>
    <x v="3"/>
    <x v="3"/>
    <x v="5"/>
    <x v="0"/>
    <x v="4"/>
    <x v="85"/>
    <n v="1"/>
    <x v="13"/>
    <n v="176.2"/>
    <x v="0"/>
    <x v="1"/>
    <x v="0"/>
  </r>
  <r>
    <x v="86"/>
    <x v="79"/>
    <x v="79"/>
    <x v="86"/>
    <x v="0"/>
    <x v="2"/>
    <x v="1"/>
    <x v="1"/>
    <x v="1"/>
    <x v="86"/>
    <n v="1"/>
    <x v="10"/>
    <n v="7.42"/>
    <x v="1"/>
    <x v="1"/>
    <x v="0"/>
  </r>
  <r>
    <x v="87"/>
    <x v="45"/>
    <x v="45"/>
    <x v="87"/>
    <x v="3"/>
    <x v="5"/>
    <x v="2"/>
    <x v="2"/>
    <x v="3"/>
    <x v="87"/>
    <n v="4"/>
    <x v="26"/>
    <n v="870.26"/>
    <x v="0"/>
    <x v="2"/>
    <x v="4"/>
  </r>
  <r>
    <x v="88"/>
    <x v="65"/>
    <x v="65"/>
    <x v="88"/>
    <x v="1"/>
    <x v="1"/>
    <x v="1"/>
    <x v="3"/>
    <x v="5"/>
    <x v="88"/>
    <n v="2"/>
    <x v="9"/>
    <n v="410.86"/>
    <x v="2"/>
    <x v="2"/>
    <x v="0"/>
  </r>
  <r>
    <x v="89"/>
    <x v="35"/>
    <x v="35"/>
    <x v="89"/>
    <x v="4"/>
    <x v="3"/>
    <x v="6"/>
    <x v="1"/>
    <x v="4"/>
    <x v="89"/>
    <n v="2"/>
    <x v="15"/>
    <n v="401.35"/>
    <x v="1"/>
    <x v="2"/>
    <x v="8"/>
  </r>
  <r>
    <x v="90"/>
    <x v="80"/>
    <x v="80"/>
    <x v="90"/>
    <x v="0"/>
    <x v="6"/>
    <x v="7"/>
    <x v="1"/>
    <x v="8"/>
    <x v="90"/>
    <n v="2"/>
    <x v="0"/>
    <n v="124.63"/>
    <x v="1"/>
    <x v="4"/>
    <x v="3"/>
  </r>
  <r>
    <x v="91"/>
    <x v="15"/>
    <x v="15"/>
    <x v="91"/>
    <x v="2"/>
    <x v="2"/>
    <x v="4"/>
    <x v="0"/>
    <x v="7"/>
    <x v="91"/>
    <n v="1"/>
    <x v="6"/>
    <n v="32.090000000000003"/>
    <x v="0"/>
    <x v="0"/>
    <x v="4"/>
  </r>
  <r>
    <x v="92"/>
    <x v="81"/>
    <x v="81"/>
    <x v="92"/>
    <x v="2"/>
    <x v="6"/>
    <x v="4"/>
    <x v="0"/>
    <x v="2"/>
    <x v="92"/>
    <n v="3"/>
    <x v="24"/>
    <n v="187.78"/>
    <x v="2"/>
    <x v="3"/>
    <x v="1"/>
  </r>
  <r>
    <x v="93"/>
    <x v="82"/>
    <x v="82"/>
    <x v="93"/>
    <x v="1"/>
    <x v="5"/>
    <x v="5"/>
    <x v="2"/>
    <x v="7"/>
    <x v="93"/>
    <n v="5"/>
    <x v="10"/>
    <n v="502.57"/>
    <x v="1"/>
    <x v="2"/>
    <x v="9"/>
  </r>
  <r>
    <x v="94"/>
    <x v="83"/>
    <x v="83"/>
    <x v="94"/>
    <x v="1"/>
    <x v="0"/>
    <x v="7"/>
    <x v="0"/>
    <x v="3"/>
    <x v="94"/>
    <n v="5"/>
    <x v="9"/>
    <n v="644.66999999999996"/>
    <x v="0"/>
    <x v="1"/>
    <x v="9"/>
  </r>
  <r>
    <x v="95"/>
    <x v="47"/>
    <x v="47"/>
    <x v="95"/>
    <x v="2"/>
    <x v="2"/>
    <x v="6"/>
    <x v="0"/>
    <x v="6"/>
    <x v="95"/>
    <n v="2"/>
    <x v="26"/>
    <n v="197.49"/>
    <x v="1"/>
    <x v="3"/>
    <x v="0"/>
  </r>
  <r>
    <x v="96"/>
    <x v="84"/>
    <x v="84"/>
    <x v="96"/>
    <x v="2"/>
    <x v="4"/>
    <x v="2"/>
    <x v="4"/>
    <x v="4"/>
    <x v="96"/>
    <n v="1"/>
    <x v="16"/>
    <n v="201.61"/>
    <x v="2"/>
    <x v="1"/>
    <x v="3"/>
  </r>
  <r>
    <x v="97"/>
    <x v="85"/>
    <x v="85"/>
    <x v="97"/>
    <x v="3"/>
    <x v="5"/>
    <x v="0"/>
    <x v="4"/>
    <x v="1"/>
    <x v="97"/>
    <n v="4"/>
    <x v="21"/>
    <n v="438.8"/>
    <x v="2"/>
    <x v="1"/>
    <x v="2"/>
  </r>
  <r>
    <x v="98"/>
    <x v="86"/>
    <x v="86"/>
    <x v="98"/>
    <x v="3"/>
    <x v="5"/>
    <x v="1"/>
    <x v="1"/>
    <x v="6"/>
    <x v="98"/>
    <n v="3"/>
    <x v="28"/>
    <n v="140.54"/>
    <x v="2"/>
    <x v="3"/>
    <x v="1"/>
  </r>
  <r>
    <x v="99"/>
    <x v="87"/>
    <x v="87"/>
    <x v="99"/>
    <x v="1"/>
    <x v="4"/>
    <x v="0"/>
    <x v="0"/>
    <x v="8"/>
    <x v="99"/>
    <n v="4"/>
    <x v="29"/>
    <n v="520.85"/>
    <x v="1"/>
    <x v="3"/>
    <x v="9"/>
  </r>
  <r>
    <x v="100"/>
    <x v="88"/>
    <x v="88"/>
    <x v="100"/>
    <x v="4"/>
    <x v="0"/>
    <x v="5"/>
    <x v="2"/>
    <x v="6"/>
    <x v="100"/>
    <n v="5"/>
    <x v="3"/>
    <n v="169.14"/>
    <x v="1"/>
    <x v="4"/>
    <x v="6"/>
  </r>
  <r>
    <x v="101"/>
    <x v="89"/>
    <x v="89"/>
    <x v="101"/>
    <x v="4"/>
    <x v="5"/>
    <x v="6"/>
    <x v="0"/>
    <x v="2"/>
    <x v="101"/>
    <n v="5"/>
    <x v="15"/>
    <n v="22.59"/>
    <x v="2"/>
    <x v="3"/>
    <x v="5"/>
  </r>
  <r>
    <x v="102"/>
    <x v="90"/>
    <x v="90"/>
    <x v="102"/>
    <x v="1"/>
    <x v="5"/>
    <x v="2"/>
    <x v="3"/>
    <x v="1"/>
    <x v="102"/>
    <n v="3"/>
    <x v="9"/>
    <n v="13.21"/>
    <x v="2"/>
    <x v="3"/>
    <x v="7"/>
  </r>
  <r>
    <x v="103"/>
    <x v="91"/>
    <x v="91"/>
    <x v="103"/>
    <x v="4"/>
    <x v="6"/>
    <x v="0"/>
    <x v="3"/>
    <x v="3"/>
    <x v="103"/>
    <n v="2"/>
    <x v="26"/>
    <n v="213.56"/>
    <x v="1"/>
    <x v="2"/>
    <x v="3"/>
  </r>
  <r>
    <x v="104"/>
    <x v="92"/>
    <x v="92"/>
    <x v="104"/>
    <x v="1"/>
    <x v="1"/>
    <x v="0"/>
    <x v="4"/>
    <x v="2"/>
    <x v="104"/>
    <n v="5"/>
    <x v="5"/>
    <n v="264.02999999999997"/>
    <x v="2"/>
    <x v="0"/>
    <x v="1"/>
  </r>
  <r>
    <x v="105"/>
    <x v="93"/>
    <x v="93"/>
    <x v="105"/>
    <x v="1"/>
    <x v="5"/>
    <x v="6"/>
    <x v="3"/>
    <x v="1"/>
    <x v="105"/>
    <n v="5"/>
    <x v="23"/>
    <n v="263.04000000000002"/>
    <x v="0"/>
    <x v="4"/>
    <x v="3"/>
  </r>
  <r>
    <x v="106"/>
    <x v="94"/>
    <x v="94"/>
    <x v="106"/>
    <x v="3"/>
    <x v="5"/>
    <x v="4"/>
    <x v="3"/>
    <x v="8"/>
    <x v="106"/>
    <n v="2"/>
    <x v="23"/>
    <n v="164.86"/>
    <x v="0"/>
    <x v="4"/>
    <x v="3"/>
  </r>
  <r>
    <x v="107"/>
    <x v="95"/>
    <x v="95"/>
    <x v="107"/>
    <x v="1"/>
    <x v="3"/>
    <x v="0"/>
    <x v="0"/>
    <x v="0"/>
    <x v="107"/>
    <n v="5"/>
    <x v="2"/>
    <n v="940.03"/>
    <x v="2"/>
    <x v="4"/>
    <x v="7"/>
  </r>
  <r>
    <x v="108"/>
    <x v="96"/>
    <x v="96"/>
    <x v="108"/>
    <x v="0"/>
    <x v="4"/>
    <x v="3"/>
    <x v="0"/>
    <x v="1"/>
    <x v="108"/>
    <n v="3"/>
    <x v="7"/>
    <n v="487.21"/>
    <x v="1"/>
    <x v="2"/>
    <x v="2"/>
  </r>
  <r>
    <x v="109"/>
    <x v="97"/>
    <x v="97"/>
    <x v="109"/>
    <x v="1"/>
    <x v="3"/>
    <x v="4"/>
    <x v="3"/>
    <x v="5"/>
    <x v="109"/>
    <n v="4"/>
    <x v="21"/>
    <n v="480.33"/>
    <x v="2"/>
    <x v="2"/>
    <x v="4"/>
  </r>
  <r>
    <x v="110"/>
    <x v="98"/>
    <x v="98"/>
    <x v="110"/>
    <x v="3"/>
    <x v="5"/>
    <x v="4"/>
    <x v="2"/>
    <x v="5"/>
    <x v="110"/>
    <n v="5"/>
    <x v="12"/>
    <n v="86.87"/>
    <x v="0"/>
    <x v="3"/>
    <x v="3"/>
  </r>
  <r>
    <x v="111"/>
    <x v="99"/>
    <x v="99"/>
    <x v="111"/>
    <x v="3"/>
    <x v="4"/>
    <x v="5"/>
    <x v="0"/>
    <x v="2"/>
    <x v="111"/>
    <n v="4"/>
    <x v="8"/>
    <n v="434.05"/>
    <x v="2"/>
    <x v="1"/>
    <x v="3"/>
  </r>
  <r>
    <x v="112"/>
    <x v="82"/>
    <x v="82"/>
    <x v="112"/>
    <x v="2"/>
    <x v="2"/>
    <x v="3"/>
    <x v="3"/>
    <x v="1"/>
    <x v="112"/>
    <n v="1"/>
    <x v="15"/>
    <n v="55.46"/>
    <x v="2"/>
    <x v="1"/>
    <x v="5"/>
  </r>
  <r>
    <x v="113"/>
    <x v="100"/>
    <x v="100"/>
    <x v="113"/>
    <x v="1"/>
    <x v="6"/>
    <x v="6"/>
    <x v="2"/>
    <x v="5"/>
    <x v="113"/>
    <n v="5"/>
    <x v="5"/>
    <n v="317.31"/>
    <x v="2"/>
    <x v="4"/>
    <x v="6"/>
  </r>
  <r>
    <x v="114"/>
    <x v="101"/>
    <x v="101"/>
    <x v="114"/>
    <x v="3"/>
    <x v="1"/>
    <x v="3"/>
    <x v="3"/>
    <x v="7"/>
    <x v="114"/>
    <n v="1"/>
    <x v="10"/>
    <n v="46.99"/>
    <x v="1"/>
    <x v="4"/>
    <x v="0"/>
  </r>
  <r>
    <x v="115"/>
    <x v="102"/>
    <x v="102"/>
    <x v="115"/>
    <x v="3"/>
    <x v="6"/>
    <x v="3"/>
    <x v="2"/>
    <x v="3"/>
    <x v="115"/>
    <n v="2"/>
    <x v="23"/>
    <n v="75.87"/>
    <x v="0"/>
    <x v="3"/>
    <x v="2"/>
  </r>
  <r>
    <x v="116"/>
    <x v="103"/>
    <x v="103"/>
    <x v="116"/>
    <x v="0"/>
    <x v="4"/>
    <x v="5"/>
    <x v="0"/>
    <x v="8"/>
    <x v="116"/>
    <n v="2"/>
    <x v="12"/>
    <n v="552.67999999999995"/>
    <x v="0"/>
    <x v="3"/>
    <x v="6"/>
  </r>
  <r>
    <x v="117"/>
    <x v="104"/>
    <x v="104"/>
    <x v="117"/>
    <x v="0"/>
    <x v="1"/>
    <x v="3"/>
    <x v="0"/>
    <x v="5"/>
    <x v="117"/>
    <n v="3"/>
    <x v="26"/>
    <n v="583.16"/>
    <x v="1"/>
    <x v="3"/>
    <x v="4"/>
  </r>
  <r>
    <x v="118"/>
    <x v="105"/>
    <x v="105"/>
    <x v="118"/>
    <x v="3"/>
    <x v="0"/>
    <x v="4"/>
    <x v="3"/>
    <x v="1"/>
    <x v="118"/>
    <n v="1"/>
    <x v="1"/>
    <n v="111.99"/>
    <x v="2"/>
    <x v="0"/>
    <x v="2"/>
  </r>
  <r>
    <x v="119"/>
    <x v="4"/>
    <x v="4"/>
    <x v="119"/>
    <x v="3"/>
    <x v="2"/>
    <x v="2"/>
    <x v="3"/>
    <x v="3"/>
    <x v="119"/>
    <n v="1"/>
    <x v="5"/>
    <n v="54.13"/>
    <x v="2"/>
    <x v="0"/>
    <x v="1"/>
  </r>
  <r>
    <x v="120"/>
    <x v="59"/>
    <x v="59"/>
    <x v="120"/>
    <x v="0"/>
    <x v="6"/>
    <x v="7"/>
    <x v="4"/>
    <x v="8"/>
    <x v="120"/>
    <n v="2"/>
    <x v="12"/>
    <n v="304.18"/>
    <x v="2"/>
    <x v="0"/>
    <x v="0"/>
  </r>
  <r>
    <x v="121"/>
    <x v="106"/>
    <x v="106"/>
    <x v="121"/>
    <x v="0"/>
    <x v="0"/>
    <x v="5"/>
    <x v="4"/>
    <x v="2"/>
    <x v="121"/>
    <n v="3"/>
    <x v="27"/>
    <n v="143.30000000000001"/>
    <x v="2"/>
    <x v="0"/>
    <x v="9"/>
  </r>
  <r>
    <x v="122"/>
    <x v="107"/>
    <x v="107"/>
    <x v="122"/>
    <x v="0"/>
    <x v="0"/>
    <x v="3"/>
    <x v="0"/>
    <x v="7"/>
    <x v="122"/>
    <n v="4"/>
    <x v="29"/>
    <n v="285.77"/>
    <x v="2"/>
    <x v="2"/>
    <x v="1"/>
  </r>
  <r>
    <x v="123"/>
    <x v="108"/>
    <x v="108"/>
    <x v="123"/>
    <x v="1"/>
    <x v="5"/>
    <x v="2"/>
    <x v="2"/>
    <x v="2"/>
    <x v="123"/>
    <n v="3"/>
    <x v="5"/>
    <n v="47.98"/>
    <x v="1"/>
    <x v="1"/>
    <x v="4"/>
  </r>
  <r>
    <x v="124"/>
    <x v="109"/>
    <x v="109"/>
    <x v="124"/>
    <x v="1"/>
    <x v="4"/>
    <x v="1"/>
    <x v="4"/>
    <x v="8"/>
    <x v="124"/>
    <n v="3"/>
    <x v="16"/>
    <n v="298.7"/>
    <x v="1"/>
    <x v="1"/>
    <x v="1"/>
  </r>
  <r>
    <x v="125"/>
    <x v="110"/>
    <x v="110"/>
    <x v="125"/>
    <x v="4"/>
    <x v="4"/>
    <x v="7"/>
    <x v="1"/>
    <x v="5"/>
    <x v="125"/>
    <n v="1"/>
    <x v="17"/>
    <n v="250.95"/>
    <x v="0"/>
    <x v="1"/>
    <x v="2"/>
  </r>
  <r>
    <x v="126"/>
    <x v="107"/>
    <x v="107"/>
    <x v="126"/>
    <x v="4"/>
    <x v="2"/>
    <x v="7"/>
    <x v="1"/>
    <x v="4"/>
    <x v="126"/>
    <n v="5"/>
    <x v="5"/>
    <n v="932.89"/>
    <x v="0"/>
    <x v="1"/>
    <x v="8"/>
  </r>
  <r>
    <x v="127"/>
    <x v="111"/>
    <x v="111"/>
    <x v="127"/>
    <x v="4"/>
    <x v="5"/>
    <x v="0"/>
    <x v="3"/>
    <x v="8"/>
    <x v="127"/>
    <n v="1"/>
    <x v="7"/>
    <n v="92.11"/>
    <x v="0"/>
    <x v="3"/>
    <x v="5"/>
  </r>
  <r>
    <x v="128"/>
    <x v="112"/>
    <x v="112"/>
    <x v="128"/>
    <x v="4"/>
    <x v="3"/>
    <x v="6"/>
    <x v="1"/>
    <x v="5"/>
    <x v="128"/>
    <n v="5"/>
    <x v="15"/>
    <n v="574.1"/>
    <x v="1"/>
    <x v="3"/>
    <x v="7"/>
  </r>
  <r>
    <x v="129"/>
    <x v="113"/>
    <x v="113"/>
    <x v="129"/>
    <x v="3"/>
    <x v="5"/>
    <x v="2"/>
    <x v="2"/>
    <x v="3"/>
    <x v="129"/>
    <n v="4"/>
    <x v="21"/>
    <n v="503.43"/>
    <x v="1"/>
    <x v="0"/>
    <x v="3"/>
  </r>
  <r>
    <x v="130"/>
    <x v="114"/>
    <x v="114"/>
    <x v="130"/>
    <x v="2"/>
    <x v="5"/>
    <x v="2"/>
    <x v="3"/>
    <x v="8"/>
    <x v="130"/>
    <n v="3"/>
    <x v="28"/>
    <n v="95.62"/>
    <x v="2"/>
    <x v="4"/>
    <x v="3"/>
  </r>
  <r>
    <x v="131"/>
    <x v="115"/>
    <x v="115"/>
    <x v="131"/>
    <x v="2"/>
    <x v="5"/>
    <x v="1"/>
    <x v="0"/>
    <x v="8"/>
    <x v="131"/>
    <n v="5"/>
    <x v="20"/>
    <n v="139.93"/>
    <x v="2"/>
    <x v="3"/>
    <x v="8"/>
  </r>
  <r>
    <x v="132"/>
    <x v="116"/>
    <x v="116"/>
    <x v="132"/>
    <x v="2"/>
    <x v="6"/>
    <x v="1"/>
    <x v="3"/>
    <x v="1"/>
    <x v="132"/>
    <n v="1"/>
    <x v="10"/>
    <n v="51.51"/>
    <x v="1"/>
    <x v="3"/>
    <x v="3"/>
  </r>
  <r>
    <x v="133"/>
    <x v="117"/>
    <x v="117"/>
    <x v="133"/>
    <x v="0"/>
    <x v="3"/>
    <x v="2"/>
    <x v="3"/>
    <x v="7"/>
    <x v="133"/>
    <n v="1"/>
    <x v="9"/>
    <n v="67.97"/>
    <x v="0"/>
    <x v="2"/>
    <x v="1"/>
  </r>
  <r>
    <x v="134"/>
    <x v="118"/>
    <x v="118"/>
    <x v="134"/>
    <x v="4"/>
    <x v="3"/>
    <x v="7"/>
    <x v="0"/>
    <x v="7"/>
    <x v="134"/>
    <n v="2"/>
    <x v="5"/>
    <n v="336.79"/>
    <x v="2"/>
    <x v="0"/>
    <x v="6"/>
  </r>
  <r>
    <x v="135"/>
    <x v="119"/>
    <x v="119"/>
    <x v="135"/>
    <x v="3"/>
    <x v="1"/>
    <x v="7"/>
    <x v="3"/>
    <x v="6"/>
    <x v="135"/>
    <n v="5"/>
    <x v="7"/>
    <n v="785.54"/>
    <x v="0"/>
    <x v="4"/>
    <x v="6"/>
  </r>
  <r>
    <x v="136"/>
    <x v="120"/>
    <x v="120"/>
    <x v="136"/>
    <x v="0"/>
    <x v="4"/>
    <x v="7"/>
    <x v="3"/>
    <x v="6"/>
    <x v="136"/>
    <n v="5"/>
    <x v="12"/>
    <n v="94.6"/>
    <x v="0"/>
    <x v="0"/>
    <x v="7"/>
  </r>
  <r>
    <x v="137"/>
    <x v="121"/>
    <x v="121"/>
    <x v="137"/>
    <x v="0"/>
    <x v="1"/>
    <x v="7"/>
    <x v="2"/>
    <x v="5"/>
    <x v="137"/>
    <n v="5"/>
    <x v="28"/>
    <n v="378.12"/>
    <x v="0"/>
    <x v="2"/>
    <x v="5"/>
  </r>
  <r>
    <x v="138"/>
    <x v="80"/>
    <x v="80"/>
    <x v="138"/>
    <x v="2"/>
    <x v="6"/>
    <x v="5"/>
    <x v="4"/>
    <x v="2"/>
    <x v="138"/>
    <n v="5"/>
    <x v="1"/>
    <n v="124.46"/>
    <x v="1"/>
    <x v="1"/>
    <x v="7"/>
  </r>
  <r>
    <x v="139"/>
    <x v="122"/>
    <x v="122"/>
    <x v="139"/>
    <x v="3"/>
    <x v="6"/>
    <x v="4"/>
    <x v="2"/>
    <x v="7"/>
    <x v="139"/>
    <n v="1"/>
    <x v="12"/>
    <n v="42.55"/>
    <x v="2"/>
    <x v="3"/>
    <x v="0"/>
  </r>
  <r>
    <x v="140"/>
    <x v="107"/>
    <x v="107"/>
    <x v="140"/>
    <x v="1"/>
    <x v="4"/>
    <x v="4"/>
    <x v="1"/>
    <x v="4"/>
    <x v="140"/>
    <n v="1"/>
    <x v="21"/>
    <n v="58.93"/>
    <x v="0"/>
    <x v="2"/>
    <x v="3"/>
  </r>
  <r>
    <x v="141"/>
    <x v="123"/>
    <x v="123"/>
    <x v="141"/>
    <x v="2"/>
    <x v="0"/>
    <x v="5"/>
    <x v="4"/>
    <x v="8"/>
    <x v="141"/>
    <n v="2"/>
    <x v="24"/>
    <n v="170.51"/>
    <x v="2"/>
    <x v="3"/>
    <x v="8"/>
  </r>
  <r>
    <x v="142"/>
    <x v="124"/>
    <x v="124"/>
    <x v="142"/>
    <x v="4"/>
    <x v="4"/>
    <x v="3"/>
    <x v="1"/>
    <x v="6"/>
    <x v="142"/>
    <n v="5"/>
    <x v="11"/>
    <n v="1014.73"/>
    <x v="1"/>
    <x v="2"/>
    <x v="6"/>
  </r>
  <r>
    <x v="143"/>
    <x v="125"/>
    <x v="125"/>
    <x v="143"/>
    <x v="1"/>
    <x v="2"/>
    <x v="2"/>
    <x v="1"/>
    <x v="4"/>
    <x v="143"/>
    <n v="1"/>
    <x v="16"/>
    <n v="195.99"/>
    <x v="2"/>
    <x v="3"/>
    <x v="4"/>
  </r>
  <r>
    <x v="144"/>
    <x v="126"/>
    <x v="126"/>
    <x v="144"/>
    <x v="2"/>
    <x v="5"/>
    <x v="5"/>
    <x v="4"/>
    <x v="4"/>
    <x v="144"/>
    <n v="5"/>
    <x v="4"/>
    <n v="896.05"/>
    <x v="1"/>
    <x v="0"/>
    <x v="5"/>
  </r>
  <r>
    <x v="145"/>
    <x v="127"/>
    <x v="127"/>
    <x v="145"/>
    <x v="4"/>
    <x v="5"/>
    <x v="3"/>
    <x v="0"/>
    <x v="5"/>
    <x v="145"/>
    <n v="1"/>
    <x v="26"/>
    <n v="117.12"/>
    <x v="2"/>
    <x v="1"/>
    <x v="3"/>
  </r>
  <r>
    <x v="146"/>
    <x v="128"/>
    <x v="128"/>
    <x v="146"/>
    <x v="1"/>
    <x v="6"/>
    <x v="6"/>
    <x v="0"/>
    <x v="1"/>
    <x v="146"/>
    <n v="3"/>
    <x v="11"/>
    <n v="45.72"/>
    <x v="0"/>
    <x v="4"/>
    <x v="8"/>
  </r>
  <r>
    <x v="147"/>
    <x v="129"/>
    <x v="129"/>
    <x v="147"/>
    <x v="3"/>
    <x v="0"/>
    <x v="5"/>
    <x v="3"/>
    <x v="3"/>
    <x v="147"/>
    <n v="4"/>
    <x v="26"/>
    <n v="1157.5899999999999"/>
    <x v="2"/>
    <x v="3"/>
    <x v="3"/>
  </r>
  <r>
    <x v="148"/>
    <x v="130"/>
    <x v="130"/>
    <x v="148"/>
    <x v="3"/>
    <x v="6"/>
    <x v="5"/>
    <x v="0"/>
    <x v="2"/>
    <x v="148"/>
    <n v="4"/>
    <x v="29"/>
    <n v="396.26"/>
    <x v="0"/>
    <x v="1"/>
    <x v="3"/>
  </r>
  <r>
    <x v="149"/>
    <x v="131"/>
    <x v="131"/>
    <x v="149"/>
    <x v="4"/>
    <x v="1"/>
    <x v="5"/>
    <x v="0"/>
    <x v="1"/>
    <x v="149"/>
    <n v="1"/>
    <x v="0"/>
    <n v="26.71"/>
    <x v="1"/>
    <x v="2"/>
    <x v="9"/>
  </r>
  <r>
    <x v="150"/>
    <x v="132"/>
    <x v="132"/>
    <x v="150"/>
    <x v="4"/>
    <x v="2"/>
    <x v="3"/>
    <x v="2"/>
    <x v="1"/>
    <x v="150"/>
    <n v="3"/>
    <x v="29"/>
    <n v="8.66"/>
    <x v="2"/>
    <x v="2"/>
    <x v="4"/>
  </r>
  <r>
    <x v="151"/>
    <x v="133"/>
    <x v="133"/>
    <x v="151"/>
    <x v="2"/>
    <x v="3"/>
    <x v="5"/>
    <x v="3"/>
    <x v="6"/>
    <x v="151"/>
    <n v="4"/>
    <x v="10"/>
    <n v="38.479999999999997"/>
    <x v="2"/>
    <x v="0"/>
    <x v="5"/>
  </r>
  <r>
    <x v="152"/>
    <x v="134"/>
    <x v="134"/>
    <x v="152"/>
    <x v="2"/>
    <x v="6"/>
    <x v="4"/>
    <x v="3"/>
    <x v="8"/>
    <x v="152"/>
    <n v="1"/>
    <x v="1"/>
    <n v="46.13"/>
    <x v="1"/>
    <x v="2"/>
    <x v="3"/>
  </r>
  <r>
    <x v="153"/>
    <x v="102"/>
    <x v="102"/>
    <x v="153"/>
    <x v="3"/>
    <x v="0"/>
    <x v="6"/>
    <x v="0"/>
    <x v="6"/>
    <x v="153"/>
    <n v="1"/>
    <x v="25"/>
    <n v="73.819999999999993"/>
    <x v="1"/>
    <x v="4"/>
    <x v="7"/>
  </r>
  <r>
    <x v="154"/>
    <x v="135"/>
    <x v="135"/>
    <x v="154"/>
    <x v="3"/>
    <x v="1"/>
    <x v="5"/>
    <x v="0"/>
    <x v="6"/>
    <x v="154"/>
    <n v="5"/>
    <x v="20"/>
    <n v="215.9"/>
    <x v="0"/>
    <x v="0"/>
    <x v="3"/>
  </r>
  <r>
    <x v="155"/>
    <x v="134"/>
    <x v="134"/>
    <x v="155"/>
    <x v="2"/>
    <x v="3"/>
    <x v="0"/>
    <x v="3"/>
    <x v="8"/>
    <x v="155"/>
    <n v="2"/>
    <x v="25"/>
    <n v="30.23"/>
    <x v="1"/>
    <x v="2"/>
    <x v="4"/>
  </r>
  <r>
    <x v="156"/>
    <x v="136"/>
    <x v="136"/>
    <x v="156"/>
    <x v="4"/>
    <x v="5"/>
    <x v="1"/>
    <x v="4"/>
    <x v="8"/>
    <x v="156"/>
    <n v="2"/>
    <x v="30"/>
    <n v="168.51"/>
    <x v="1"/>
    <x v="3"/>
    <x v="7"/>
  </r>
  <r>
    <x v="157"/>
    <x v="137"/>
    <x v="137"/>
    <x v="157"/>
    <x v="4"/>
    <x v="6"/>
    <x v="6"/>
    <x v="4"/>
    <x v="8"/>
    <x v="157"/>
    <n v="3"/>
    <x v="19"/>
    <n v="510.3"/>
    <x v="0"/>
    <x v="2"/>
    <x v="4"/>
  </r>
  <r>
    <x v="158"/>
    <x v="138"/>
    <x v="138"/>
    <x v="158"/>
    <x v="2"/>
    <x v="1"/>
    <x v="0"/>
    <x v="0"/>
    <x v="4"/>
    <x v="158"/>
    <n v="2"/>
    <x v="29"/>
    <n v="60.39"/>
    <x v="1"/>
    <x v="3"/>
    <x v="9"/>
  </r>
  <r>
    <x v="159"/>
    <x v="139"/>
    <x v="139"/>
    <x v="159"/>
    <x v="0"/>
    <x v="4"/>
    <x v="5"/>
    <x v="3"/>
    <x v="1"/>
    <x v="159"/>
    <n v="3"/>
    <x v="8"/>
    <n v="161.55000000000001"/>
    <x v="0"/>
    <x v="2"/>
    <x v="3"/>
  </r>
  <r>
    <x v="160"/>
    <x v="13"/>
    <x v="13"/>
    <x v="160"/>
    <x v="4"/>
    <x v="5"/>
    <x v="0"/>
    <x v="2"/>
    <x v="4"/>
    <x v="160"/>
    <n v="5"/>
    <x v="24"/>
    <n v="652.6"/>
    <x v="1"/>
    <x v="1"/>
    <x v="8"/>
  </r>
  <r>
    <x v="161"/>
    <x v="140"/>
    <x v="140"/>
    <x v="161"/>
    <x v="2"/>
    <x v="6"/>
    <x v="2"/>
    <x v="0"/>
    <x v="4"/>
    <x v="161"/>
    <n v="3"/>
    <x v="23"/>
    <n v="816.26"/>
    <x v="1"/>
    <x v="2"/>
    <x v="8"/>
  </r>
  <r>
    <x v="162"/>
    <x v="80"/>
    <x v="80"/>
    <x v="162"/>
    <x v="1"/>
    <x v="3"/>
    <x v="2"/>
    <x v="0"/>
    <x v="2"/>
    <x v="162"/>
    <n v="1"/>
    <x v="10"/>
    <n v="99.7"/>
    <x v="0"/>
    <x v="2"/>
    <x v="4"/>
  </r>
  <r>
    <x v="163"/>
    <x v="141"/>
    <x v="141"/>
    <x v="163"/>
    <x v="2"/>
    <x v="3"/>
    <x v="7"/>
    <x v="3"/>
    <x v="7"/>
    <x v="163"/>
    <n v="3"/>
    <x v="13"/>
    <n v="510.57"/>
    <x v="0"/>
    <x v="1"/>
    <x v="7"/>
  </r>
  <r>
    <x v="164"/>
    <x v="142"/>
    <x v="142"/>
    <x v="164"/>
    <x v="1"/>
    <x v="1"/>
    <x v="1"/>
    <x v="2"/>
    <x v="0"/>
    <x v="164"/>
    <n v="1"/>
    <x v="18"/>
    <n v="97.9"/>
    <x v="2"/>
    <x v="4"/>
    <x v="0"/>
  </r>
  <r>
    <x v="165"/>
    <x v="35"/>
    <x v="35"/>
    <x v="165"/>
    <x v="3"/>
    <x v="2"/>
    <x v="2"/>
    <x v="3"/>
    <x v="3"/>
    <x v="165"/>
    <n v="4"/>
    <x v="20"/>
    <n v="501.89"/>
    <x v="1"/>
    <x v="1"/>
    <x v="6"/>
  </r>
  <r>
    <x v="166"/>
    <x v="143"/>
    <x v="143"/>
    <x v="166"/>
    <x v="3"/>
    <x v="2"/>
    <x v="1"/>
    <x v="1"/>
    <x v="6"/>
    <x v="166"/>
    <n v="3"/>
    <x v="23"/>
    <n v="467.19"/>
    <x v="1"/>
    <x v="4"/>
    <x v="2"/>
  </r>
  <r>
    <x v="167"/>
    <x v="144"/>
    <x v="144"/>
    <x v="167"/>
    <x v="1"/>
    <x v="2"/>
    <x v="1"/>
    <x v="2"/>
    <x v="3"/>
    <x v="167"/>
    <n v="5"/>
    <x v="10"/>
    <n v="235.15"/>
    <x v="1"/>
    <x v="3"/>
    <x v="2"/>
  </r>
  <r>
    <x v="168"/>
    <x v="130"/>
    <x v="130"/>
    <x v="168"/>
    <x v="4"/>
    <x v="4"/>
    <x v="7"/>
    <x v="1"/>
    <x v="4"/>
    <x v="168"/>
    <n v="1"/>
    <x v="27"/>
    <n v="68.739999999999995"/>
    <x v="1"/>
    <x v="1"/>
    <x v="3"/>
  </r>
  <r>
    <x v="169"/>
    <x v="145"/>
    <x v="145"/>
    <x v="169"/>
    <x v="4"/>
    <x v="2"/>
    <x v="6"/>
    <x v="0"/>
    <x v="2"/>
    <x v="169"/>
    <n v="1"/>
    <x v="30"/>
    <n v="256.83999999999997"/>
    <x v="1"/>
    <x v="1"/>
    <x v="1"/>
  </r>
  <r>
    <x v="170"/>
    <x v="146"/>
    <x v="146"/>
    <x v="170"/>
    <x v="3"/>
    <x v="1"/>
    <x v="5"/>
    <x v="3"/>
    <x v="3"/>
    <x v="170"/>
    <n v="2"/>
    <x v="7"/>
    <n v="266.44"/>
    <x v="1"/>
    <x v="0"/>
    <x v="3"/>
  </r>
  <r>
    <x v="171"/>
    <x v="136"/>
    <x v="136"/>
    <x v="171"/>
    <x v="1"/>
    <x v="3"/>
    <x v="5"/>
    <x v="2"/>
    <x v="5"/>
    <x v="171"/>
    <n v="2"/>
    <x v="13"/>
    <n v="202.54"/>
    <x v="2"/>
    <x v="3"/>
    <x v="5"/>
  </r>
  <r>
    <x v="172"/>
    <x v="147"/>
    <x v="147"/>
    <x v="172"/>
    <x v="0"/>
    <x v="0"/>
    <x v="5"/>
    <x v="1"/>
    <x v="7"/>
    <x v="172"/>
    <n v="1"/>
    <x v="17"/>
    <n v="123.36"/>
    <x v="2"/>
    <x v="0"/>
    <x v="3"/>
  </r>
  <r>
    <x v="173"/>
    <x v="148"/>
    <x v="148"/>
    <x v="173"/>
    <x v="4"/>
    <x v="2"/>
    <x v="1"/>
    <x v="4"/>
    <x v="0"/>
    <x v="173"/>
    <n v="4"/>
    <x v="18"/>
    <n v="265.68"/>
    <x v="1"/>
    <x v="1"/>
    <x v="8"/>
  </r>
  <r>
    <x v="174"/>
    <x v="149"/>
    <x v="149"/>
    <x v="174"/>
    <x v="0"/>
    <x v="0"/>
    <x v="4"/>
    <x v="3"/>
    <x v="0"/>
    <x v="174"/>
    <n v="2"/>
    <x v="29"/>
    <n v="442.51"/>
    <x v="0"/>
    <x v="1"/>
    <x v="1"/>
  </r>
  <r>
    <x v="175"/>
    <x v="25"/>
    <x v="25"/>
    <x v="175"/>
    <x v="0"/>
    <x v="0"/>
    <x v="2"/>
    <x v="2"/>
    <x v="0"/>
    <x v="175"/>
    <n v="3"/>
    <x v="3"/>
    <n v="53.54"/>
    <x v="1"/>
    <x v="3"/>
    <x v="7"/>
  </r>
  <r>
    <x v="176"/>
    <x v="150"/>
    <x v="150"/>
    <x v="176"/>
    <x v="3"/>
    <x v="2"/>
    <x v="3"/>
    <x v="1"/>
    <x v="4"/>
    <x v="176"/>
    <n v="1"/>
    <x v="27"/>
    <n v="211.53"/>
    <x v="2"/>
    <x v="2"/>
    <x v="1"/>
  </r>
  <r>
    <x v="177"/>
    <x v="151"/>
    <x v="151"/>
    <x v="177"/>
    <x v="3"/>
    <x v="0"/>
    <x v="6"/>
    <x v="3"/>
    <x v="2"/>
    <x v="177"/>
    <n v="4"/>
    <x v="3"/>
    <n v="297.20999999999998"/>
    <x v="2"/>
    <x v="2"/>
    <x v="2"/>
  </r>
  <r>
    <x v="178"/>
    <x v="152"/>
    <x v="152"/>
    <x v="178"/>
    <x v="4"/>
    <x v="1"/>
    <x v="2"/>
    <x v="1"/>
    <x v="3"/>
    <x v="178"/>
    <n v="4"/>
    <x v="9"/>
    <n v="58.68"/>
    <x v="2"/>
    <x v="1"/>
    <x v="5"/>
  </r>
  <r>
    <x v="179"/>
    <x v="153"/>
    <x v="153"/>
    <x v="179"/>
    <x v="1"/>
    <x v="3"/>
    <x v="2"/>
    <x v="1"/>
    <x v="0"/>
    <x v="179"/>
    <n v="3"/>
    <x v="2"/>
    <n v="123.59"/>
    <x v="2"/>
    <x v="3"/>
    <x v="1"/>
  </r>
  <r>
    <x v="180"/>
    <x v="154"/>
    <x v="154"/>
    <x v="180"/>
    <x v="1"/>
    <x v="6"/>
    <x v="7"/>
    <x v="3"/>
    <x v="8"/>
    <x v="180"/>
    <n v="3"/>
    <x v="7"/>
    <n v="158.86000000000001"/>
    <x v="2"/>
    <x v="0"/>
    <x v="3"/>
  </r>
  <r>
    <x v="181"/>
    <x v="155"/>
    <x v="155"/>
    <x v="181"/>
    <x v="2"/>
    <x v="1"/>
    <x v="6"/>
    <x v="1"/>
    <x v="3"/>
    <x v="181"/>
    <n v="1"/>
    <x v="20"/>
    <n v="125.83"/>
    <x v="1"/>
    <x v="1"/>
    <x v="8"/>
  </r>
  <r>
    <x v="182"/>
    <x v="156"/>
    <x v="156"/>
    <x v="182"/>
    <x v="3"/>
    <x v="3"/>
    <x v="2"/>
    <x v="2"/>
    <x v="7"/>
    <x v="182"/>
    <n v="1"/>
    <x v="5"/>
    <n v="77.430000000000007"/>
    <x v="0"/>
    <x v="0"/>
    <x v="7"/>
  </r>
  <r>
    <x v="183"/>
    <x v="157"/>
    <x v="157"/>
    <x v="183"/>
    <x v="4"/>
    <x v="6"/>
    <x v="0"/>
    <x v="3"/>
    <x v="7"/>
    <x v="183"/>
    <n v="4"/>
    <x v="11"/>
    <n v="464.2"/>
    <x v="0"/>
    <x v="1"/>
    <x v="2"/>
  </r>
  <r>
    <x v="184"/>
    <x v="158"/>
    <x v="158"/>
    <x v="184"/>
    <x v="1"/>
    <x v="3"/>
    <x v="5"/>
    <x v="0"/>
    <x v="4"/>
    <x v="184"/>
    <n v="5"/>
    <x v="18"/>
    <n v="371.06"/>
    <x v="0"/>
    <x v="0"/>
    <x v="4"/>
  </r>
  <r>
    <x v="185"/>
    <x v="159"/>
    <x v="159"/>
    <x v="185"/>
    <x v="2"/>
    <x v="2"/>
    <x v="5"/>
    <x v="1"/>
    <x v="1"/>
    <x v="185"/>
    <n v="4"/>
    <x v="12"/>
    <n v="363.17"/>
    <x v="2"/>
    <x v="3"/>
    <x v="5"/>
  </r>
  <r>
    <x v="186"/>
    <x v="160"/>
    <x v="160"/>
    <x v="186"/>
    <x v="4"/>
    <x v="3"/>
    <x v="7"/>
    <x v="4"/>
    <x v="5"/>
    <x v="186"/>
    <n v="3"/>
    <x v="26"/>
    <n v="40.5"/>
    <x v="2"/>
    <x v="3"/>
    <x v="1"/>
  </r>
  <r>
    <x v="187"/>
    <x v="161"/>
    <x v="161"/>
    <x v="187"/>
    <x v="3"/>
    <x v="5"/>
    <x v="2"/>
    <x v="3"/>
    <x v="0"/>
    <x v="187"/>
    <n v="3"/>
    <x v="28"/>
    <n v="270.29000000000002"/>
    <x v="0"/>
    <x v="3"/>
    <x v="6"/>
  </r>
  <r>
    <x v="188"/>
    <x v="162"/>
    <x v="162"/>
    <x v="188"/>
    <x v="3"/>
    <x v="5"/>
    <x v="4"/>
    <x v="3"/>
    <x v="4"/>
    <x v="188"/>
    <n v="2"/>
    <x v="19"/>
    <n v="271.39"/>
    <x v="0"/>
    <x v="3"/>
    <x v="6"/>
  </r>
  <r>
    <x v="189"/>
    <x v="163"/>
    <x v="163"/>
    <x v="189"/>
    <x v="3"/>
    <x v="4"/>
    <x v="4"/>
    <x v="0"/>
    <x v="0"/>
    <x v="189"/>
    <n v="2"/>
    <x v="27"/>
    <n v="383.73"/>
    <x v="0"/>
    <x v="4"/>
    <x v="0"/>
  </r>
  <r>
    <x v="190"/>
    <x v="164"/>
    <x v="164"/>
    <x v="190"/>
    <x v="3"/>
    <x v="5"/>
    <x v="4"/>
    <x v="4"/>
    <x v="4"/>
    <x v="190"/>
    <n v="2"/>
    <x v="5"/>
    <n v="401.3"/>
    <x v="0"/>
    <x v="1"/>
    <x v="8"/>
  </r>
  <r>
    <x v="191"/>
    <x v="165"/>
    <x v="165"/>
    <x v="191"/>
    <x v="1"/>
    <x v="2"/>
    <x v="3"/>
    <x v="3"/>
    <x v="7"/>
    <x v="191"/>
    <n v="2"/>
    <x v="7"/>
    <n v="161.30000000000001"/>
    <x v="0"/>
    <x v="0"/>
    <x v="6"/>
  </r>
  <r>
    <x v="192"/>
    <x v="166"/>
    <x v="166"/>
    <x v="192"/>
    <x v="1"/>
    <x v="4"/>
    <x v="4"/>
    <x v="2"/>
    <x v="3"/>
    <x v="192"/>
    <n v="5"/>
    <x v="26"/>
    <n v="48.07"/>
    <x v="1"/>
    <x v="4"/>
    <x v="8"/>
  </r>
  <r>
    <x v="193"/>
    <x v="167"/>
    <x v="167"/>
    <x v="193"/>
    <x v="2"/>
    <x v="3"/>
    <x v="1"/>
    <x v="4"/>
    <x v="8"/>
    <x v="193"/>
    <n v="1"/>
    <x v="12"/>
    <n v="54.46"/>
    <x v="0"/>
    <x v="3"/>
    <x v="8"/>
  </r>
  <r>
    <x v="194"/>
    <x v="168"/>
    <x v="168"/>
    <x v="194"/>
    <x v="1"/>
    <x v="2"/>
    <x v="6"/>
    <x v="3"/>
    <x v="3"/>
    <x v="194"/>
    <n v="5"/>
    <x v="5"/>
    <n v="667.03"/>
    <x v="2"/>
    <x v="2"/>
    <x v="8"/>
  </r>
  <r>
    <x v="195"/>
    <x v="169"/>
    <x v="169"/>
    <x v="195"/>
    <x v="3"/>
    <x v="2"/>
    <x v="2"/>
    <x v="0"/>
    <x v="0"/>
    <x v="195"/>
    <n v="2"/>
    <x v="11"/>
    <n v="181.77"/>
    <x v="0"/>
    <x v="4"/>
    <x v="6"/>
  </r>
  <r>
    <x v="196"/>
    <x v="170"/>
    <x v="170"/>
    <x v="196"/>
    <x v="2"/>
    <x v="0"/>
    <x v="0"/>
    <x v="3"/>
    <x v="8"/>
    <x v="196"/>
    <n v="1"/>
    <x v="0"/>
    <n v="4.3899999999999997"/>
    <x v="0"/>
    <x v="2"/>
    <x v="8"/>
  </r>
  <r>
    <x v="197"/>
    <x v="171"/>
    <x v="171"/>
    <x v="197"/>
    <x v="3"/>
    <x v="4"/>
    <x v="7"/>
    <x v="3"/>
    <x v="1"/>
    <x v="197"/>
    <n v="4"/>
    <x v="13"/>
    <n v="485.04"/>
    <x v="1"/>
    <x v="4"/>
    <x v="5"/>
  </r>
  <r>
    <x v="198"/>
    <x v="172"/>
    <x v="172"/>
    <x v="198"/>
    <x v="3"/>
    <x v="3"/>
    <x v="7"/>
    <x v="1"/>
    <x v="8"/>
    <x v="198"/>
    <n v="4"/>
    <x v="14"/>
    <n v="1155.0999999999999"/>
    <x v="1"/>
    <x v="2"/>
    <x v="5"/>
  </r>
  <r>
    <x v="199"/>
    <x v="47"/>
    <x v="47"/>
    <x v="199"/>
    <x v="2"/>
    <x v="3"/>
    <x v="0"/>
    <x v="4"/>
    <x v="7"/>
    <x v="199"/>
    <n v="1"/>
    <x v="2"/>
    <n v="146.91999999999999"/>
    <x v="2"/>
    <x v="3"/>
    <x v="5"/>
  </r>
  <r>
    <x v="200"/>
    <x v="173"/>
    <x v="173"/>
    <x v="200"/>
    <x v="1"/>
    <x v="3"/>
    <x v="5"/>
    <x v="3"/>
    <x v="6"/>
    <x v="200"/>
    <n v="1"/>
    <x v="21"/>
    <n v="230.83"/>
    <x v="0"/>
    <x v="4"/>
    <x v="4"/>
  </r>
  <r>
    <x v="201"/>
    <x v="174"/>
    <x v="174"/>
    <x v="201"/>
    <x v="0"/>
    <x v="0"/>
    <x v="5"/>
    <x v="0"/>
    <x v="4"/>
    <x v="201"/>
    <n v="1"/>
    <x v="28"/>
    <n v="220.41"/>
    <x v="1"/>
    <x v="0"/>
    <x v="9"/>
  </r>
  <r>
    <x v="202"/>
    <x v="175"/>
    <x v="175"/>
    <x v="202"/>
    <x v="3"/>
    <x v="1"/>
    <x v="2"/>
    <x v="0"/>
    <x v="4"/>
    <x v="202"/>
    <n v="3"/>
    <x v="26"/>
    <n v="870.67"/>
    <x v="1"/>
    <x v="0"/>
    <x v="1"/>
  </r>
  <r>
    <x v="203"/>
    <x v="176"/>
    <x v="176"/>
    <x v="203"/>
    <x v="1"/>
    <x v="0"/>
    <x v="6"/>
    <x v="0"/>
    <x v="2"/>
    <x v="203"/>
    <n v="1"/>
    <x v="9"/>
    <n v="136.16999999999999"/>
    <x v="2"/>
    <x v="4"/>
    <x v="4"/>
  </r>
  <r>
    <x v="204"/>
    <x v="177"/>
    <x v="177"/>
    <x v="204"/>
    <x v="2"/>
    <x v="1"/>
    <x v="7"/>
    <x v="2"/>
    <x v="6"/>
    <x v="204"/>
    <n v="2"/>
    <x v="25"/>
    <n v="324.69"/>
    <x v="2"/>
    <x v="1"/>
    <x v="3"/>
  </r>
  <r>
    <x v="205"/>
    <x v="178"/>
    <x v="178"/>
    <x v="205"/>
    <x v="2"/>
    <x v="4"/>
    <x v="0"/>
    <x v="3"/>
    <x v="4"/>
    <x v="205"/>
    <n v="2"/>
    <x v="0"/>
    <n v="219.91"/>
    <x v="0"/>
    <x v="3"/>
    <x v="3"/>
  </r>
  <r>
    <x v="206"/>
    <x v="179"/>
    <x v="179"/>
    <x v="206"/>
    <x v="1"/>
    <x v="6"/>
    <x v="4"/>
    <x v="1"/>
    <x v="0"/>
    <x v="206"/>
    <n v="3"/>
    <x v="8"/>
    <n v="255.81"/>
    <x v="1"/>
    <x v="0"/>
    <x v="0"/>
  </r>
  <r>
    <x v="207"/>
    <x v="180"/>
    <x v="180"/>
    <x v="186"/>
    <x v="4"/>
    <x v="0"/>
    <x v="4"/>
    <x v="4"/>
    <x v="6"/>
    <x v="207"/>
    <n v="3"/>
    <x v="0"/>
    <n v="584.94000000000005"/>
    <x v="0"/>
    <x v="0"/>
    <x v="5"/>
  </r>
  <r>
    <x v="208"/>
    <x v="181"/>
    <x v="181"/>
    <x v="207"/>
    <x v="0"/>
    <x v="2"/>
    <x v="7"/>
    <x v="1"/>
    <x v="5"/>
    <x v="208"/>
    <n v="4"/>
    <x v="1"/>
    <n v="448.52"/>
    <x v="1"/>
    <x v="0"/>
    <x v="6"/>
  </r>
  <r>
    <x v="209"/>
    <x v="170"/>
    <x v="170"/>
    <x v="208"/>
    <x v="1"/>
    <x v="0"/>
    <x v="7"/>
    <x v="4"/>
    <x v="8"/>
    <x v="209"/>
    <n v="1"/>
    <x v="19"/>
    <n v="30.24"/>
    <x v="1"/>
    <x v="1"/>
    <x v="5"/>
  </r>
  <r>
    <x v="210"/>
    <x v="99"/>
    <x v="99"/>
    <x v="209"/>
    <x v="1"/>
    <x v="4"/>
    <x v="0"/>
    <x v="2"/>
    <x v="2"/>
    <x v="210"/>
    <n v="2"/>
    <x v="21"/>
    <n v="321.55"/>
    <x v="2"/>
    <x v="0"/>
    <x v="2"/>
  </r>
  <r>
    <x v="211"/>
    <x v="62"/>
    <x v="62"/>
    <x v="210"/>
    <x v="4"/>
    <x v="0"/>
    <x v="1"/>
    <x v="0"/>
    <x v="8"/>
    <x v="211"/>
    <n v="3"/>
    <x v="18"/>
    <n v="271.45999999999998"/>
    <x v="2"/>
    <x v="1"/>
    <x v="5"/>
  </r>
  <r>
    <x v="212"/>
    <x v="182"/>
    <x v="182"/>
    <x v="211"/>
    <x v="3"/>
    <x v="1"/>
    <x v="0"/>
    <x v="2"/>
    <x v="2"/>
    <x v="212"/>
    <n v="5"/>
    <x v="25"/>
    <n v="171.9"/>
    <x v="0"/>
    <x v="1"/>
    <x v="8"/>
  </r>
  <r>
    <x v="213"/>
    <x v="116"/>
    <x v="116"/>
    <x v="212"/>
    <x v="3"/>
    <x v="0"/>
    <x v="7"/>
    <x v="1"/>
    <x v="6"/>
    <x v="213"/>
    <n v="4"/>
    <x v="0"/>
    <n v="934.38"/>
    <x v="2"/>
    <x v="1"/>
    <x v="6"/>
  </r>
  <r>
    <x v="214"/>
    <x v="183"/>
    <x v="183"/>
    <x v="213"/>
    <x v="3"/>
    <x v="6"/>
    <x v="3"/>
    <x v="1"/>
    <x v="7"/>
    <x v="214"/>
    <n v="3"/>
    <x v="29"/>
    <n v="414.94"/>
    <x v="0"/>
    <x v="0"/>
    <x v="9"/>
  </r>
  <r>
    <x v="215"/>
    <x v="184"/>
    <x v="184"/>
    <x v="214"/>
    <x v="0"/>
    <x v="5"/>
    <x v="5"/>
    <x v="4"/>
    <x v="0"/>
    <x v="215"/>
    <n v="5"/>
    <x v="11"/>
    <n v="1526.94"/>
    <x v="1"/>
    <x v="0"/>
    <x v="8"/>
  </r>
  <r>
    <x v="216"/>
    <x v="185"/>
    <x v="185"/>
    <x v="215"/>
    <x v="0"/>
    <x v="2"/>
    <x v="3"/>
    <x v="3"/>
    <x v="6"/>
    <x v="216"/>
    <n v="3"/>
    <x v="21"/>
    <n v="395.49"/>
    <x v="1"/>
    <x v="1"/>
    <x v="0"/>
  </r>
  <r>
    <x v="217"/>
    <x v="186"/>
    <x v="186"/>
    <x v="216"/>
    <x v="2"/>
    <x v="4"/>
    <x v="1"/>
    <x v="0"/>
    <x v="1"/>
    <x v="217"/>
    <n v="5"/>
    <x v="10"/>
    <n v="177.1"/>
    <x v="0"/>
    <x v="1"/>
    <x v="2"/>
  </r>
  <r>
    <x v="218"/>
    <x v="187"/>
    <x v="187"/>
    <x v="217"/>
    <x v="2"/>
    <x v="0"/>
    <x v="2"/>
    <x v="1"/>
    <x v="4"/>
    <x v="218"/>
    <n v="5"/>
    <x v="24"/>
    <n v="853.04"/>
    <x v="2"/>
    <x v="2"/>
    <x v="5"/>
  </r>
  <r>
    <x v="219"/>
    <x v="188"/>
    <x v="188"/>
    <x v="218"/>
    <x v="0"/>
    <x v="3"/>
    <x v="5"/>
    <x v="2"/>
    <x v="3"/>
    <x v="219"/>
    <n v="5"/>
    <x v="1"/>
    <n v="576.6"/>
    <x v="1"/>
    <x v="3"/>
    <x v="0"/>
  </r>
  <r>
    <x v="220"/>
    <x v="189"/>
    <x v="189"/>
    <x v="219"/>
    <x v="0"/>
    <x v="1"/>
    <x v="5"/>
    <x v="2"/>
    <x v="2"/>
    <x v="220"/>
    <n v="3"/>
    <x v="4"/>
    <n v="389.18"/>
    <x v="0"/>
    <x v="1"/>
    <x v="8"/>
  </r>
  <r>
    <x v="221"/>
    <x v="190"/>
    <x v="190"/>
    <x v="220"/>
    <x v="1"/>
    <x v="6"/>
    <x v="1"/>
    <x v="2"/>
    <x v="8"/>
    <x v="221"/>
    <n v="5"/>
    <x v="11"/>
    <n v="988.91"/>
    <x v="1"/>
    <x v="4"/>
    <x v="2"/>
  </r>
  <r>
    <x v="222"/>
    <x v="191"/>
    <x v="191"/>
    <x v="221"/>
    <x v="4"/>
    <x v="3"/>
    <x v="0"/>
    <x v="4"/>
    <x v="1"/>
    <x v="222"/>
    <n v="4"/>
    <x v="13"/>
    <n v="117.62"/>
    <x v="0"/>
    <x v="1"/>
    <x v="3"/>
  </r>
  <r>
    <x v="223"/>
    <x v="175"/>
    <x v="175"/>
    <x v="222"/>
    <x v="1"/>
    <x v="6"/>
    <x v="0"/>
    <x v="4"/>
    <x v="3"/>
    <x v="223"/>
    <n v="3"/>
    <x v="3"/>
    <n v="507.1"/>
    <x v="0"/>
    <x v="1"/>
    <x v="6"/>
  </r>
  <r>
    <x v="224"/>
    <x v="192"/>
    <x v="192"/>
    <x v="18"/>
    <x v="0"/>
    <x v="0"/>
    <x v="0"/>
    <x v="4"/>
    <x v="5"/>
    <x v="224"/>
    <n v="1"/>
    <x v="12"/>
    <n v="17.670000000000002"/>
    <x v="0"/>
    <x v="2"/>
    <x v="7"/>
  </r>
  <r>
    <x v="225"/>
    <x v="33"/>
    <x v="33"/>
    <x v="223"/>
    <x v="4"/>
    <x v="2"/>
    <x v="6"/>
    <x v="0"/>
    <x v="1"/>
    <x v="225"/>
    <n v="2"/>
    <x v="21"/>
    <n v="113.17"/>
    <x v="1"/>
    <x v="1"/>
    <x v="4"/>
  </r>
  <r>
    <x v="226"/>
    <x v="193"/>
    <x v="193"/>
    <x v="224"/>
    <x v="1"/>
    <x v="3"/>
    <x v="7"/>
    <x v="1"/>
    <x v="6"/>
    <x v="226"/>
    <n v="3"/>
    <x v="8"/>
    <n v="269.66000000000003"/>
    <x v="1"/>
    <x v="2"/>
    <x v="7"/>
  </r>
  <r>
    <x v="227"/>
    <x v="64"/>
    <x v="64"/>
    <x v="225"/>
    <x v="4"/>
    <x v="2"/>
    <x v="0"/>
    <x v="2"/>
    <x v="1"/>
    <x v="227"/>
    <n v="1"/>
    <x v="6"/>
    <n v="10.58"/>
    <x v="1"/>
    <x v="4"/>
    <x v="3"/>
  </r>
  <r>
    <x v="228"/>
    <x v="143"/>
    <x v="143"/>
    <x v="226"/>
    <x v="4"/>
    <x v="6"/>
    <x v="3"/>
    <x v="1"/>
    <x v="1"/>
    <x v="228"/>
    <n v="3"/>
    <x v="6"/>
    <n v="438.74"/>
    <x v="0"/>
    <x v="2"/>
    <x v="2"/>
  </r>
  <r>
    <x v="229"/>
    <x v="194"/>
    <x v="194"/>
    <x v="227"/>
    <x v="0"/>
    <x v="3"/>
    <x v="0"/>
    <x v="2"/>
    <x v="6"/>
    <x v="229"/>
    <n v="1"/>
    <x v="20"/>
    <n v="85.62"/>
    <x v="0"/>
    <x v="2"/>
    <x v="2"/>
  </r>
  <r>
    <x v="230"/>
    <x v="195"/>
    <x v="195"/>
    <x v="228"/>
    <x v="4"/>
    <x v="0"/>
    <x v="1"/>
    <x v="4"/>
    <x v="0"/>
    <x v="230"/>
    <n v="2"/>
    <x v="12"/>
    <n v="169.17"/>
    <x v="2"/>
    <x v="1"/>
    <x v="3"/>
  </r>
  <r>
    <x v="231"/>
    <x v="196"/>
    <x v="196"/>
    <x v="229"/>
    <x v="0"/>
    <x v="5"/>
    <x v="7"/>
    <x v="0"/>
    <x v="7"/>
    <x v="231"/>
    <n v="3"/>
    <x v="25"/>
    <n v="552.97"/>
    <x v="1"/>
    <x v="4"/>
    <x v="5"/>
  </r>
  <r>
    <x v="232"/>
    <x v="197"/>
    <x v="197"/>
    <x v="230"/>
    <x v="4"/>
    <x v="2"/>
    <x v="7"/>
    <x v="2"/>
    <x v="6"/>
    <x v="232"/>
    <n v="2"/>
    <x v="11"/>
    <n v="52.3"/>
    <x v="1"/>
    <x v="1"/>
    <x v="2"/>
  </r>
  <r>
    <x v="233"/>
    <x v="167"/>
    <x v="167"/>
    <x v="231"/>
    <x v="2"/>
    <x v="3"/>
    <x v="0"/>
    <x v="3"/>
    <x v="7"/>
    <x v="233"/>
    <n v="2"/>
    <x v="19"/>
    <n v="138.72999999999999"/>
    <x v="0"/>
    <x v="3"/>
    <x v="5"/>
  </r>
  <r>
    <x v="234"/>
    <x v="19"/>
    <x v="19"/>
    <x v="232"/>
    <x v="3"/>
    <x v="5"/>
    <x v="0"/>
    <x v="4"/>
    <x v="5"/>
    <x v="234"/>
    <n v="2"/>
    <x v="26"/>
    <n v="438.1"/>
    <x v="0"/>
    <x v="2"/>
    <x v="9"/>
  </r>
  <r>
    <x v="235"/>
    <x v="198"/>
    <x v="198"/>
    <x v="233"/>
    <x v="4"/>
    <x v="2"/>
    <x v="4"/>
    <x v="0"/>
    <x v="3"/>
    <x v="235"/>
    <n v="1"/>
    <x v="29"/>
    <n v="301.35000000000002"/>
    <x v="1"/>
    <x v="3"/>
    <x v="2"/>
  </r>
  <r>
    <x v="236"/>
    <x v="199"/>
    <x v="199"/>
    <x v="234"/>
    <x v="3"/>
    <x v="0"/>
    <x v="0"/>
    <x v="1"/>
    <x v="2"/>
    <x v="236"/>
    <n v="3"/>
    <x v="29"/>
    <n v="353.75"/>
    <x v="0"/>
    <x v="3"/>
    <x v="1"/>
  </r>
  <r>
    <x v="237"/>
    <x v="200"/>
    <x v="200"/>
    <x v="235"/>
    <x v="0"/>
    <x v="4"/>
    <x v="2"/>
    <x v="3"/>
    <x v="2"/>
    <x v="237"/>
    <n v="4"/>
    <x v="0"/>
    <n v="478.22"/>
    <x v="2"/>
    <x v="3"/>
    <x v="2"/>
  </r>
  <r>
    <x v="238"/>
    <x v="201"/>
    <x v="201"/>
    <x v="236"/>
    <x v="3"/>
    <x v="5"/>
    <x v="2"/>
    <x v="3"/>
    <x v="7"/>
    <x v="238"/>
    <n v="4"/>
    <x v="10"/>
    <n v="85.51"/>
    <x v="1"/>
    <x v="0"/>
    <x v="2"/>
  </r>
  <r>
    <x v="239"/>
    <x v="202"/>
    <x v="202"/>
    <x v="237"/>
    <x v="0"/>
    <x v="1"/>
    <x v="0"/>
    <x v="0"/>
    <x v="5"/>
    <x v="239"/>
    <n v="3"/>
    <x v="0"/>
    <n v="182.35"/>
    <x v="1"/>
    <x v="4"/>
    <x v="5"/>
  </r>
  <r>
    <x v="240"/>
    <x v="155"/>
    <x v="155"/>
    <x v="238"/>
    <x v="4"/>
    <x v="2"/>
    <x v="2"/>
    <x v="3"/>
    <x v="3"/>
    <x v="240"/>
    <n v="1"/>
    <x v="11"/>
    <n v="171.15"/>
    <x v="2"/>
    <x v="3"/>
    <x v="4"/>
  </r>
  <r>
    <x v="241"/>
    <x v="181"/>
    <x v="181"/>
    <x v="239"/>
    <x v="4"/>
    <x v="1"/>
    <x v="1"/>
    <x v="0"/>
    <x v="3"/>
    <x v="241"/>
    <n v="4"/>
    <x v="5"/>
    <n v="857.23"/>
    <x v="2"/>
    <x v="1"/>
    <x v="6"/>
  </r>
  <r>
    <x v="242"/>
    <x v="45"/>
    <x v="45"/>
    <x v="240"/>
    <x v="0"/>
    <x v="3"/>
    <x v="0"/>
    <x v="3"/>
    <x v="4"/>
    <x v="242"/>
    <n v="1"/>
    <x v="3"/>
    <n v="86.83"/>
    <x v="0"/>
    <x v="4"/>
    <x v="8"/>
  </r>
  <r>
    <x v="243"/>
    <x v="203"/>
    <x v="203"/>
    <x v="241"/>
    <x v="3"/>
    <x v="6"/>
    <x v="6"/>
    <x v="3"/>
    <x v="2"/>
    <x v="243"/>
    <n v="5"/>
    <x v="25"/>
    <n v="56.27"/>
    <x v="0"/>
    <x v="4"/>
    <x v="8"/>
  </r>
  <r>
    <x v="244"/>
    <x v="50"/>
    <x v="50"/>
    <x v="242"/>
    <x v="1"/>
    <x v="3"/>
    <x v="3"/>
    <x v="1"/>
    <x v="6"/>
    <x v="244"/>
    <n v="5"/>
    <x v="26"/>
    <n v="679.33"/>
    <x v="1"/>
    <x v="2"/>
    <x v="6"/>
  </r>
  <r>
    <x v="245"/>
    <x v="204"/>
    <x v="204"/>
    <x v="243"/>
    <x v="2"/>
    <x v="1"/>
    <x v="5"/>
    <x v="0"/>
    <x v="1"/>
    <x v="245"/>
    <n v="5"/>
    <x v="20"/>
    <n v="886.55"/>
    <x v="2"/>
    <x v="3"/>
    <x v="2"/>
  </r>
  <r>
    <x v="246"/>
    <x v="205"/>
    <x v="205"/>
    <x v="244"/>
    <x v="2"/>
    <x v="1"/>
    <x v="0"/>
    <x v="4"/>
    <x v="6"/>
    <x v="246"/>
    <n v="2"/>
    <x v="17"/>
    <n v="288.07"/>
    <x v="0"/>
    <x v="2"/>
    <x v="5"/>
  </r>
  <r>
    <x v="247"/>
    <x v="206"/>
    <x v="206"/>
    <x v="245"/>
    <x v="3"/>
    <x v="3"/>
    <x v="7"/>
    <x v="0"/>
    <x v="8"/>
    <x v="247"/>
    <n v="1"/>
    <x v="24"/>
    <n v="105.48"/>
    <x v="2"/>
    <x v="0"/>
    <x v="8"/>
  </r>
  <r>
    <x v="248"/>
    <x v="207"/>
    <x v="207"/>
    <x v="246"/>
    <x v="4"/>
    <x v="3"/>
    <x v="3"/>
    <x v="3"/>
    <x v="2"/>
    <x v="248"/>
    <n v="1"/>
    <x v="4"/>
    <n v="27.02"/>
    <x v="2"/>
    <x v="3"/>
    <x v="1"/>
  </r>
  <r>
    <x v="249"/>
    <x v="208"/>
    <x v="208"/>
    <x v="247"/>
    <x v="2"/>
    <x v="4"/>
    <x v="6"/>
    <x v="4"/>
    <x v="3"/>
    <x v="249"/>
    <n v="3"/>
    <x v="4"/>
    <n v="305.95999999999998"/>
    <x v="0"/>
    <x v="3"/>
    <x v="2"/>
  </r>
  <r>
    <x v="250"/>
    <x v="209"/>
    <x v="209"/>
    <x v="248"/>
    <x v="3"/>
    <x v="6"/>
    <x v="4"/>
    <x v="3"/>
    <x v="6"/>
    <x v="250"/>
    <n v="3"/>
    <x v="4"/>
    <n v="24.25"/>
    <x v="2"/>
    <x v="3"/>
    <x v="2"/>
  </r>
  <r>
    <x v="251"/>
    <x v="210"/>
    <x v="210"/>
    <x v="249"/>
    <x v="0"/>
    <x v="0"/>
    <x v="6"/>
    <x v="2"/>
    <x v="5"/>
    <x v="251"/>
    <n v="3"/>
    <x v="27"/>
    <n v="660.65"/>
    <x v="0"/>
    <x v="0"/>
    <x v="6"/>
  </r>
  <r>
    <x v="252"/>
    <x v="211"/>
    <x v="211"/>
    <x v="250"/>
    <x v="0"/>
    <x v="0"/>
    <x v="7"/>
    <x v="3"/>
    <x v="0"/>
    <x v="252"/>
    <n v="4"/>
    <x v="15"/>
    <n v="839.93"/>
    <x v="1"/>
    <x v="1"/>
    <x v="3"/>
  </r>
  <r>
    <x v="253"/>
    <x v="212"/>
    <x v="212"/>
    <x v="251"/>
    <x v="0"/>
    <x v="0"/>
    <x v="0"/>
    <x v="0"/>
    <x v="6"/>
    <x v="253"/>
    <n v="2"/>
    <x v="15"/>
    <n v="216.45"/>
    <x v="1"/>
    <x v="4"/>
    <x v="5"/>
  </r>
  <r>
    <x v="254"/>
    <x v="213"/>
    <x v="213"/>
    <x v="252"/>
    <x v="1"/>
    <x v="1"/>
    <x v="5"/>
    <x v="4"/>
    <x v="6"/>
    <x v="254"/>
    <n v="3"/>
    <x v="18"/>
    <n v="682.47"/>
    <x v="0"/>
    <x v="3"/>
    <x v="5"/>
  </r>
  <r>
    <x v="255"/>
    <x v="214"/>
    <x v="214"/>
    <x v="253"/>
    <x v="2"/>
    <x v="3"/>
    <x v="6"/>
    <x v="4"/>
    <x v="2"/>
    <x v="255"/>
    <n v="1"/>
    <x v="17"/>
    <n v="181.07"/>
    <x v="1"/>
    <x v="0"/>
    <x v="3"/>
  </r>
  <r>
    <x v="256"/>
    <x v="155"/>
    <x v="155"/>
    <x v="254"/>
    <x v="0"/>
    <x v="3"/>
    <x v="4"/>
    <x v="1"/>
    <x v="8"/>
    <x v="256"/>
    <n v="3"/>
    <x v="19"/>
    <n v="454.79"/>
    <x v="0"/>
    <x v="1"/>
    <x v="4"/>
  </r>
  <r>
    <x v="257"/>
    <x v="215"/>
    <x v="215"/>
    <x v="255"/>
    <x v="4"/>
    <x v="0"/>
    <x v="3"/>
    <x v="0"/>
    <x v="7"/>
    <x v="257"/>
    <n v="4"/>
    <x v="18"/>
    <n v="708.69"/>
    <x v="1"/>
    <x v="0"/>
    <x v="2"/>
  </r>
  <r>
    <x v="258"/>
    <x v="216"/>
    <x v="216"/>
    <x v="256"/>
    <x v="4"/>
    <x v="0"/>
    <x v="2"/>
    <x v="3"/>
    <x v="4"/>
    <x v="258"/>
    <n v="1"/>
    <x v="0"/>
    <n v="120.59"/>
    <x v="2"/>
    <x v="0"/>
    <x v="3"/>
  </r>
  <r>
    <x v="259"/>
    <x v="19"/>
    <x v="19"/>
    <x v="257"/>
    <x v="1"/>
    <x v="4"/>
    <x v="6"/>
    <x v="1"/>
    <x v="4"/>
    <x v="259"/>
    <n v="5"/>
    <x v="17"/>
    <n v="244.83"/>
    <x v="1"/>
    <x v="0"/>
    <x v="7"/>
  </r>
  <r>
    <x v="260"/>
    <x v="217"/>
    <x v="217"/>
    <x v="258"/>
    <x v="3"/>
    <x v="2"/>
    <x v="0"/>
    <x v="3"/>
    <x v="8"/>
    <x v="260"/>
    <n v="5"/>
    <x v="16"/>
    <n v="201.7"/>
    <x v="0"/>
    <x v="2"/>
    <x v="4"/>
  </r>
  <r>
    <x v="261"/>
    <x v="218"/>
    <x v="218"/>
    <x v="259"/>
    <x v="2"/>
    <x v="2"/>
    <x v="0"/>
    <x v="3"/>
    <x v="6"/>
    <x v="261"/>
    <n v="4"/>
    <x v="6"/>
    <n v="184.12"/>
    <x v="2"/>
    <x v="1"/>
    <x v="6"/>
  </r>
  <r>
    <x v="262"/>
    <x v="22"/>
    <x v="22"/>
    <x v="260"/>
    <x v="4"/>
    <x v="2"/>
    <x v="1"/>
    <x v="2"/>
    <x v="3"/>
    <x v="262"/>
    <n v="2"/>
    <x v="14"/>
    <n v="200.93"/>
    <x v="1"/>
    <x v="4"/>
    <x v="2"/>
  </r>
  <r>
    <x v="263"/>
    <x v="219"/>
    <x v="219"/>
    <x v="261"/>
    <x v="3"/>
    <x v="2"/>
    <x v="6"/>
    <x v="0"/>
    <x v="6"/>
    <x v="263"/>
    <n v="5"/>
    <x v="5"/>
    <n v="549.9"/>
    <x v="2"/>
    <x v="2"/>
    <x v="4"/>
  </r>
  <r>
    <x v="264"/>
    <x v="220"/>
    <x v="220"/>
    <x v="262"/>
    <x v="2"/>
    <x v="2"/>
    <x v="4"/>
    <x v="2"/>
    <x v="8"/>
    <x v="264"/>
    <n v="4"/>
    <x v="4"/>
    <n v="656.31"/>
    <x v="0"/>
    <x v="1"/>
    <x v="0"/>
  </r>
  <r>
    <x v="265"/>
    <x v="63"/>
    <x v="63"/>
    <x v="263"/>
    <x v="2"/>
    <x v="3"/>
    <x v="5"/>
    <x v="1"/>
    <x v="1"/>
    <x v="265"/>
    <n v="4"/>
    <x v="6"/>
    <n v="763.8"/>
    <x v="0"/>
    <x v="0"/>
    <x v="0"/>
  </r>
  <r>
    <x v="266"/>
    <x v="221"/>
    <x v="221"/>
    <x v="264"/>
    <x v="0"/>
    <x v="0"/>
    <x v="7"/>
    <x v="1"/>
    <x v="5"/>
    <x v="266"/>
    <n v="4"/>
    <x v="2"/>
    <n v="597.16"/>
    <x v="0"/>
    <x v="1"/>
    <x v="5"/>
  </r>
  <r>
    <x v="267"/>
    <x v="222"/>
    <x v="222"/>
    <x v="265"/>
    <x v="4"/>
    <x v="1"/>
    <x v="5"/>
    <x v="2"/>
    <x v="3"/>
    <x v="267"/>
    <n v="3"/>
    <x v="30"/>
    <n v="297.41000000000003"/>
    <x v="0"/>
    <x v="4"/>
    <x v="0"/>
  </r>
  <r>
    <x v="268"/>
    <x v="223"/>
    <x v="223"/>
    <x v="266"/>
    <x v="4"/>
    <x v="5"/>
    <x v="0"/>
    <x v="0"/>
    <x v="4"/>
    <x v="268"/>
    <n v="3"/>
    <x v="11"/>
    <n v="204.8"/>
    <x v="1"/>
    <x v="0"/>
    <x v="1"/>
  </r>
  <r>
    <x v="269"/>
    <x v="224"/>
    <x v="224"/>
    <x v="267"/>
    <x v="1"/>
    <x v="5"/>
    <x v="7"/>
    <x v="2"/>
    <x v="8"/>
    <x v="269"/>
    <n v="1"/>
    <x v="8"/>
    <n v="97.55"/>
    <x v="2"/>
    <x v="0"/>
    <x v="6"/>
  </r>
  <r>
    <x v="270"/>
    <x v="225"/>
    <x v="225"/>
    <x v="268"/>
    <x v="2"/>
    <x v="3"/>
    <x v="2"/>
    <x v="4"/>
    <x v="5"/>
    <x v="270"/>
    <n v="5"/>
    <x v="1"/>
    <n v="72.42"/>
    <x v="1"/>
    <x v="3"/>
    <x v="6"/>
  </r>
  <r>
    <x v="271"/>
    <x v="226"/>
    <x v="226"/>
    <x v="269"/>
    <x v="4"/>
    <x v="5"/>
    <x v="2"/>
    <x v="4"/>
    <x v="7"/>
    <x v="271"/>
    <n v="5"/>
    <x v="29"/>
    <n v="50.74"/>
    <x v="2"/>
    <x v="1"/>
    <x v="3"/>
  </r>
  <r>
    <x v="272"/>
    <x v="166"/>
    <x v="166"/>
    <x v="270"/>
    <x v="4"/>
    <x v="4"/>
    <x v="0"/>
    <x v="3"/>
    <x v="1"/>
    <x v="272"/>
    <n v="5"/>
    <x v="8"/>
    <n v="385.99"/>
    <x v="0"/>
    <x v="1"/>
    <x v="3"/>
  </r>
  <r>
    <x v="273"/>
    <x v="218"/>
    <x v="218"/>
    <x v="271"/>
    <x v="3"/>
    <x v="0"/>
    <x v="5"/>
    <x v="2"/>
    <x v="1"/>
    <x v="273"/>
    <n v="1"/>
    <x v="25"/>
    <n v="40.86"/>
    <x v="1"/>
    <x v="3"/>
    <x v="8"/>
  </r>
  <r>
    <x v="274"/>
    <x v="23"/>
    <x v="23"/>
    <x v="272"/>
    <x v="0"/>
    <x v="4"/>
    <x v="7"/>
    <x v="2"/>
    <x v="6"/>
    <x v="274"/>
    <n v="5"/>
    <x v="13"/>
    <n v="1067.73"/>
    <x v="1"/>
    <x v="2"/>
    <x v="8"/>
  </r>
  <r>
    <x v="275"/>
    <x v="227"/>
    <x v="227"/>
    <x v="273"/>
    <x v="2"/>
    <x v="4"/>
    <x v="4"/>
    <x v="1"/>
    <x v="6"/>
    <x v="275"/>
    <n v="5"/>
    <x v="14"/>
    <n v="580"/>
    <x v="1"/>
    <x v="1"/>
    <x v="2"/>
  </r>
  <r>
    <x v="276"/>
    <x v="108"/>
    <x v="108"/>
    <x v="274"/>
    <x v="3"/>
    <x v="4"/>
    <x v="3"/>
    <x v="0"/>
    <x v="7"/>
    <x v="276"/>
    <n v="4"/>
    <x v="25"/>
    <n v="500.26"/>
    <x v="0"/>
    <x v="1"/>
    <x v="5"/>
  </r>
  <r>
    <x v="277"/>
    <x v="228"/>
    <x v="228"/>
    <x v="275"/>
    <x v="2"/>
    <x v="0"/>
    <x v="6"/>
    <x v="3"/>
    <x v="6"/>
    <x v="277"/>
    <n v="5"/>
    <x v="1"/>
    <n v="373.77"/>
    <x v="2"/>
    <x v="0"/>
    <x v="3"/>
  </r>
  <r>
    <x v="278"/>
    <x v="229"/>
    <x v="229"/>
    <x v="276"/>
    <x v="1"/>
    <x v="2"/>
    <x v="2"/>
    <x v="3"/>
    <x v="4"/>
    <x v="278"/>
    <n v="4"/>
    <x v="7"/>
    <n v="92.47"/>
    <x v="0"/>
    <x v="0"/>
    <x v="3"/>
  </r>
  <r>
    <x v="279"/>
    <x v="230"/>
    <x v="230"/>
    <x v="277"/>
    <x v="3"/>
    <x v="2"/>
    <x v="4"/>
    <x v="0"/>
    <x v="5"/>
    <x v="279"/>
    <n v="3"/>
    <x v="20"/>
    <n v="42.22"/>
    <x v="0"/>
    <x v="2"/>
    <x v="4"/>
  </r>
  <r>
    <x v="280"/>
    <x v="231"/>
    <x v="231"/>
    <x v="278"/>
    <x v="4"/>
    <x v="2"/>
    <x v="4"/>
    <x v="1"/>
    <x v="5"/>
    <x v="280"/>
    <n v="3"/>
    <x v="12"/>
    <n v="88.46"/>
    <x v="0"/>
    <x v="3"/>
    <x v="8"/>
  </r>
  <r>
    <x v="281"/>
    <x v="208"/>
    <x v="208"/>
    <x v="279"/>
    <x v="3"/>
    <x v="3"/>
    <x v="6"/>
    <x v="3"/>
    <x v="3"/>
    <x v="281"/>
    <n v="2"/>
    <x v="13"/>
    <n v="558.33000000000004"/>
    <x v="1"/>
    <x v="0"/>
    <x v="7"/>
  </r>
  <r>
    <x v="282"/>
    <x v="232"/>
    <x v="232"/>
    <x v="280"/>
    <x v="4"/>
    <x v="3"/>
    <x v="0"/>
    <x v="3"/>
    <x v="3"/>
    <x v="282"/>
    <n v="1"/>
    <x v="10"/>
    <n v="20.02"/>
    <x v="2"/>
    <x v="0"/>
    <x v="8"/>
  </r>
  <r>
    <x v="283"/>
    <x v="205"/>
    <x v="205"/>
    <x v="281"/>
    <x v="2"/>
    <x v="3"/>
    <x v="6"/>
    <x v="4"/>
    <x v="1"/>
    <x v="283"/>
    <n v="3"/>
    <x v="11"/>
    <n v="643.23"/>
    <x v="2"/>
    <x v="3"/>
    <x v="6"/>
  </r>
  <r>
    <x v="284"/>
    <x v="173"/>
    <x v="173"/>
    <x v="282"/>
    <x v="2"/>
    <x v="3"/>
    <x v="7"/>
    <x v="3"/>
    <x v="6"/>
    <x v="284"/>
    <n v="3"/>
    <x v="16"/>
    <n v="763.18"/>
    <x v="1"/>
    <x v="3"/>
    <x v="0"/>
  </r>
  <r>
    <x v="285"/>
    <x v="229"/>
    <x v="229"/>
    <x v="283"/>
    <x v="3"/>
    <x v="2"/>
    <x v="4"/>
    <x v="2"/>
    <x v="8"/>
    <x v="285"/>
    <n v="1"/>
    <x v="13"/>
    <n v="70.56"/>
    <x v="0"/>
    <x v="2"/>
    <x v="1"/>
  </r>
  <r>
    <x v="286"/>
    <x v="118"/>
    <x v="118"/>
    <x v="284"/>
    <x v="4"/>
    <x v="4"/>
    <x v="3"/>
    <x v="4"/>
    <x v="8"/>
    <x v="286"/>
    <n v="5"/>
    <x v="5"/>
    <n v="790.11"/>
    <x v="2"/>
    <x v="1"/>
    <x v="0"/>
  </r>
  <r>
    <x v="287"/>
    <x v="233"/>
    <x v="233"/>
    <x v="285"/>
    <x v="4"/>
    <x v="0"/>
    <x v="2"/>
    <x v="3"/>
    <x v="1"/>
    <x v="287"/>
    <n v="3"/>
    <x v="30"/>
    <n v="79.489999999999995"/>
    <x v="0"/>
    <x v="3"/>
    <x v="2"/>
  </r>
  <r>
    <x v="288"/>
    <x v="234"/>
    <x v="234"/>
    <x v="286"/>
    <x v="3"/>
    <x v="1"/>
    <x v="5"/>
    <x v="1"/>
    <x v="8"/>
    <x v="288"/>
    <n v="2"/>
    <x v="16"/>
    <n v="210.75"/>
    <x v="0"/>
    <x v="2"/>
    <x v="7"/>
  </r>
  <r>
    <x v="289"/>
    <x v="189"/>
    <x v="189"/>
    <x v="287"/>
    <x v="0"/>
    <x v="3"/>
    <x v="5"/>
    <x v="0"/>
    <x v="2"/>
    <x v="289"/>
    <n v="3"/>
    <x v="18"/>
    <n v="416.02"/>
    <x v="2"/>
    <x v="0"/>
    <x v="2"/>
  </r>
  <r>
    <x v="290"/>
    <x v="235"/>
    <x v="235"/>
    <x v="288"/>
    <x v="4"/>
    <x v="4"/>
    <x v="2"/>
    <x v="2"/>
    <x v="4"/>
    <x v="290"/>
    <n v="2"/>
    <x v="17"/>
    <n v="202.45"/>
    <x v="1"/>
    <x v="3"/>
    <x v="9"/>
  </r>
  <r>
    <x v="291"/>
    <x v="186"/>
    <x v="186"/>
    <x v="289"/>
    <x v="2"/>
    <x v="1"/>
    <x v="4"/>
    <x v="0"/>
    <x v="1"/>
    <x v="291"/>
    <n v="2"/>
    <x v="29"/>
    <n v="90.38"/>
    <x v="2"/>
    <x v="3"/>
    <x v="9"/>
  </r>
  <r>
    <x v="292"/>
    <x v="48"/>
    <x v="48"/>
    <x v="290"/>
    <x v="2"/>
    <x v="6"/>
    <x v="4"/>
    <x v="2"/>
    <x v="1"/>
    <x v="292"/>
    <n v="2"/>
    <x v="23"/>
    <n v="128.19"/>
    <x v="2"/>
    <x v="3"/>
    <x v="6"/>
  </r>
  <r>
    <x v="293"/>
    <x v="139"/>
    <x v="139"/>
    <x v="291"/>
    <x v="3"/>
    <x v="5"/>
    <x v="1"/>
    <x v="2"/>
    <x v="8"/>
    <x v="293"/>
    <n v="5"/>
    <x v="24"/>
    <n v="612.03"/>
    <x v="1"/>
    <x v="0"/>
    <x v="2"/>
  </r>
  <r>
    <x v="294"/>
    <x v="236"/>
    <x v="236"/>
    <x v="292"/>
    <x v="4"/>
    <x v="4"/>
    <x v="1"/>
    <x v="3"/>
    <x v="5"/>
    <x v="294"/>
    <n v="5"/>
    <x v="1"/>
    <n v="80.69"/>
    <x v="2"/>
    <x v="1"/>
    <x v="2"/>
  </r>
  <r>
    <x v="295"/>
    <x v="158"/>
    <x v="158"/>
    <x v="293"/>
    <x v="0"/>
    <x v="1"/>
    <x v="6"/>
    <x v="4"/>
    <x v="7"/>
    <x v="295"/>
    <n v="2"/>
    <x v="27"/>
    <n v="63.79"/>
    <x v="1"/>
    <x v="3"/>
    <x v="6"/>
  </r>
  <r>
    <x v="296"/>
    <x v="237"/>
    <x v="237"/>
    <x v="294"/>
    <x v="4"/>
    <x v="0"/>
    <x v="5"/>
    <x v="2"/>
    <x v="2"/>
    <x v="296"/>
    <n v="1"/>
    <x v="17"/>
    <n v="24.35"/>
    <x v="1"/>
    <x v="2"/>
    <x v="2"/>
  </r>
  <r>
    <x v="297"/>
    <x v="238"/>
    <x v="238"/>
    <x v="295"/>
    <x v="4"/>
    <x v="4"/>
    <x v="6"/>
    <x v="0"/>
    <x v="8"/>
    <x v="297"/>
    <n v="4"/>
    <x v="17"/>
    <n v="961.51"/>
    <x v="2"/>
    <x v="1"/>
    <x v="6"/>
  </r>
  <r>
    <x v="298"/>
    <x v="239"/>
    <x v="239"/>
    <x v="296"/>
    <x v="0"/>
    <x v="3"/>
    <x v="6"/>
    <x v="1"/>
    <x v="6"/>
    <x v="298"/>
    <n v="5"/>
    <x v="24"/>
    <n v="124.06"/>
    <x v="0"/>
    <x v="0"/>
    <x v="3"/>
  </r>
  <r>
    <x v="299"/>
    <x v="240"/>
    <x v="240"/>
    <x v="297"/>
    <x v="4"/>
    <x v="0"/>
    <x v="5"/>
    <x v="1"/>
    <x v="4"/>
    <x v="299"/>
    <n v="4"/>
    <x v="16"/>
    <n v="180.41"/>
    <x v="1"/>
    <x v="1"/>
    <x v="4"/>
  </r>
  <r>
    <x v="300"/>
    <x v="241"/>
    <x v="241"/>
    <x v="298"/>
    <x v="0"/>
    <x v="3"/>
    <x v="5"/>
    <x v="3"/>
    <x v="8"/>
    <x v="300"/>
    <n v="1"/>
    <x v="6"/>
    <n v="30.22"/>
    <x v="0"/>
    <x v="2"/>
    <x v="2"/>
  </r>
  <r>
    <x v="301"/>
    <x v="201"/>
    <x v="201"/>
    <x v="299"/>
    <x v="0"/>
    <x v="4"/>
    <x v="3"/>
    <x v="4"/>
    <x v="5"/>
    <x v="301"/>
    <n v="4"/>
    <x v="8"/>
    <n v="899.5"/>
    <x v="2"/>
    <x v="4"/>
    <x v="8"/>
  </r>
  <r>
    <x v="302"/>
    <x v="242"/>
    <x v="242"/>
    <x v="300"/>
    <x v="2"/>
    <x v="1"/>
    <x v="3"/>
    <x v="2"/>
    <x v="1"/>
    <x v="302"/>
    <n v="2"/>
    <x v="14"/>
    <n v="570.92999999999995"/>
    <x v="2"/>
    <x v="4"/>
    <x v="6"/>
  </r>
  <r>
    <x v="303"/>
    <x v="243"/>
    <x v="243"/>
    <x v="301"/>
    <x v="3"/>
    <x v="3"/>
    <x v="6"/>
    <x v="1"/>
    <x v="1"/>
    <x v="303"/>
    <n v="5"/>
    <x v="2"/>
    <n v="860.52"/>
    <x v="1"/>
    <x v="0"/>
    <x v="3"/>
  </r>
  <r>
    <x v="304"/>
    <x v="244"/>
    <x v="244"/>
    <x v="302"/>
    <x v="4"/>
    <x v="0"/>
    <x v="3"/>
    <x v="0"/>
    <x v="6"/>
    <x v="304"/>
    <n v="3"/>
    <x v="24"/>
    <n v="168.21"/>
    <x v="1"/>
    <x v="3"/>
    <x v="9"/>
  </r>
  <r>
    <x v="305"/>
    <x v="245"/>
    <x v="245"/>
    <x v="303"/>
    <x v="2"/>
    <x v="5"/>
    <x v="4"/>
    <x v="3"/>
    <x v="6"/>
    <x v="305"/>
    <n v="2"/>
    <x v="28"/>
    <n v="413.96"/>
    <x v="1"/>
    <x v="4"/>
    <x v="9"/>
  </r>
  <r>
    <x v="306"/>
    <x v="15"/>
    <x v="15"/>
    <x v="304"/>
    <x v="4"/>
    <x v="0"/>
    <x v="2"/>
    <x v="3"/>
    <x v="8"/>
    <x v="306"/>
    <n v="3"/>
    <x v="14"/>
    <n v="653.55999999999995"/>
    <x v="0"/>
    <x v="2"/>
    <x v="4"/>
  </r>
  <r>
    <x v="307"/>
    <x v="246"/>
    <x v="246"/>
    <x v="305"/>
    <x v="0"/>
    <x v="1"/>
    <x v="2"/>
    <x v="2"/>
    <x v="7"/>
    <x v="307"/>
    <n v="5"/>
    <x v="3"/>
    <n v="1141.54"/>
    <x v="2"/>
    <x v="3"/>
    <x v="7"/>
  </r>
  <r>
    <x v="308"/>
    <x v="247"/>
    <x v="247"/>
    <x v="306"/>
    <x v="3"/>
    <x v="1"/>
    <x v="0"/>
    <x v="3"/>
    <x v="2"/>
    <x v="308"/>
    <n v="5"/>
    <x v="16"/>
    <n v="1531.24"/>
    <x v="0"/>
    <x v="4"/>
    <x v="3"/>
  </r>
  <r>
    <x v="309"/>
    <x v="47"/>
    <x v="47"/>
    <x v="307"/>
    <x v="4"/>
    <x v="1"/>
    <x v="0"/>
    <x v="3"/>
    <x v="0"/>
    <x v="309"/>
    <n v="1"/>
    <x v="24"/>
    <n v="61.31"/>
    <x v="2"/>
    <x v="0"/>
    <x v="0"/>
  </r>
  <r>
    <x v="310"/>
    <x v="248"/>
    <x v="248"/>
    <x v="308"/>
    <x v="0"/>
    <x v="6"/>
    <x v="0"/>
    <x v="4"/>
    <x v="8"/>
    <x v="310"/>
    <n v="2"/>
    <x v="29"/>
    <n v="95.05"/>
    <x v="2"/>
    <x v="3"/>
    <x v="3"/>
  </r>
  <r>
    <x v="311"/>
    <x v="249"/>
    <x v="249"/>
    <x v="309"/>
    <x v="1"/>
    <x v="6"/>
    <x v="6"/>
    <x v="3"/>
    <x v="0"/>
    <x v="311"/>
    <n v="5"/>
    <x v="7"/>
    <n v="730.2"/>
    <x v="0"/>
    <x v="1"/>
    <x v="1"/>
  </r>
  <r>
    <x v="312"/>
    <x v="83"/>
    <x v="83"/>
    <x v="310"/>
    <x v="1"/>
    <x v="1"/>
    <x v="2"/>
    <x v="1"/>
    <x v="3"/>
    <x v="312"/>
    <n v="3"/>
    <x v="17"/>
    <n v="279.16000000000003"/>
    <x v="2"/>
    <x v="3"/>
    <x v="9"/>
  </r>
  <r>
    <x v="313"/>
    <x v="250"/>
    <x v="250"/>
    <x v="311"/>
    <x v="1"/>
    <x v="1"/>
    <x v="2"/>
    <x v="2"/>
    <x v="2"/>
    <x v="313"/>
    <n v="4"/>
    <x v="29"/>
    <n v="476.7"/>
    <x v="1"/>
    <x v="0"/>
    <x v="1"/>
  </r>
  <r>
    <x v="314"/>
    <x v="144"/>
    <x v="144"/>
    <x v="312"/>
    <x v="4"/>
    <x v="6"/>
    <x v="0"/>
    <x v="2"/>
    <x v="8"/>
    <x v="314"/>
    <n v="4"/>
    <x v="12"/>
    <n v="235.7"/>
    <x v="2"/>
    <x v="4"/>
    <x v="1"/>
  </r>
  <r>
    <x v="315"/>
    <x v="251"/>
    <x v="251"/>
    <x v="313"/>
    <x v="3"/>
    <x v="4"/>
    <x v="0"/>
    <x v="1"/>
    <x v="8"/>
    <x v="315"/>
    <n v="4"/>
    <x v="14"/>
    <n v="352.98"/>
    <x v="2"/>
    <x v="1"/>
    <x v="2"/>
  </r>
  <r>
    <x v="316"/>
    <x v="210"/>
    <x v="210"/>
    <x v="314"/>
    <x v="2"/>
    <x v="0"/>
    <x v="5"/>
    <x v="0"/>
    <x v="0"/>
    <x v="316"/>
    <n v="2"/>
    <x v="11"/>
    <n v="76.12"/>
    <x v="0"/>
    <x v="2"/>
    <x v="9"/>
  </r>
  <r>
    <x v="317"/>
    <x v="252"/>
    <x v="252"/>
    <x v="315"/>
    <x v="4"/>
    <x v="1"/>
    <x v="1"/>
    <x v="3"/>
    <x v="1"/>
    <x v="317"/>
    <n v="5"/>
    <x v="11"/>
    <n v="655.05999999999995"/>
    <x v="0"/>
    <x v="3"/>
    <x v="1"/>
  </r>
  <r>
    <x v="318"/>
    <x v="15"/>
    <x v="15"/>
    <x v="316"/>
    <x v="2"/>
    <x v="1"/>
    <x v="4"/>
    <x v="2"/>
    <x v="0"/>
    <x v="318"/>
    <n v="1"/>
    <x v="4"/>
    <n v="152.21"/>
    <x v="1"/>
    <x v="0"/>
    <x v="7"/>
  </r>
  <r>
    <x v="319"/>
    <x v="0"/>
    <x v="0"/>
    <x v="317"/>
    <x v="0"/>
    <x v="6"/>
    <x v="6"/>
    <x v="2"/>
    <x v="4"/>
    <x v="319"/>
    <n v="2"/>
    <x v="15"/>
    <n v="83.06"/>
    <x v="2"/>
    <x v="4"/>
    <x v="3"/>
  </r>
  <r>
    <x v="320"/>
    <x v="253"/>
    <x v="253"/>
    <x v="318"/>
    <x v="4"/>
    <x v="4"/>
    <x v="1"/>
    <x v="4"/>
    <x v="1"/>
    <x v="320"/>
    <n v="4"/>
    <x v="27"/>
    <n v="731.66"/>
    <x v="2"/>
    <x v="3"/>
    <x v="9"/>
  </r>
  <r>
    <x v="321"/>
    <x v="169"/>
    <x v="169"/>
    <x v="319"/>
    <x v="4"/>
    <x v="2"/>
    <x v="2"/>
    <x v="4"/>
    <x v="8"/>
    <x v="321"/>
    <n v="3"/>
    <x v="27"/>
    <n v="336.03"/>
    <x v="1"/>
    <x v="2"/>
    <x v="3"/>
  </r>
  <r>
    <x v="322"/>
    <x v="254"/>
    <x v="254"/>
    <x v="320"/>
    <x v="3"/>
    <x v="6"/>
    <x v="1"/>
    <x v="2"/>
    <x v="0"/>
    <x v="322"/>
    <n v="5"/>
    <x v="2"/>
    <n v="571.14"/>
    <x v="2"/>
    <x v="0"/>
    <x v="4"/>
  </r>
  <r>
    <x v="323"/>
    <x v="255"/>
    <x v="255"/>
    <x v="321"/>
    <x v="0"/>
    <x v="6"/>
    <x v="4"/>
    <x v="1"/>
    <x v="0"/>
    <x v="323"/>
    <n v="1"/>
    <x v="18"/>
    <n v="90.08"/>
    <x v="1"/>
    <x v="4"/>
    <x v="7"/>
  </r>
  <r>
    <x v="324"/>
    <x v="256"/>
    <x v="256"/>
    <x v="322"/>
    <x v="2"/>
    <x v="1"/>
    <x v="3"/>
    <x v="0"/>
    <x v="4"/>
    <x v="324"/>
    <n v="4"/>
    <x v="10"/>
    <n v="638.62"/>
    <x v="0"/>
    <x v="1"/>
    <x v="9"/>
  </r>
  <r>
    <x v="325"/>
    <x v="257"/>
    <x v="257"/>
    <x v="323"/>
    <x v="2"/>
    <x v="3"/>
    <x v="3"/>
    <x v="1"/>
    <x v="5"/>
    <x v="325"/>
    <n v="3"/>
    <x v="15"/>
    <n v="296.93"/>
    <x v="2"/>
    <x v="0"/>
    <x v="0"/>
  </r>
  <r>
    <x v="326"/>
    <x v="258"/>
    <x v="258"/>
    <x v="324"/>
    <x v="0"/>
    <x v="4"/>
    <x v="2"/>
    <x v="4"/>
    <x v="7"/>
    <x v="326"/>
    <n v="1"/>
    <x v="19"/>
    <n v="288.01"/>
    <x v="1"/>
    <x v="2"/>
    <x v="5"/>
  </r>
  <r>
    <x v="327"/>
    <x v="11"/>
    <x v="11"/>
    <x v="325"/>
    <x v="0"/>
    <x v="4"/>
    <x v="2"/>
    <x v="3"/>
    <x v="6"/>
    <x v="327"/>
    <n v="3"/>
    <x v="12"/>
    <n v="283.18"/>
    <x v="1"/>
    <x v="3"/>
    <x v="7"/>
  </r>
  <r>
    <x v="328"/>
    <x v="216"/>
    <x v="216"/>
    <x v="326"/>
    <x v="4"/>
    <x v="6"/>
    <x v="7"/>
    <x v="3"/>
    <x v="7"/>
    <x v="328"/>
    <n v="2"/>
    <x v="14"/>
    <n v="14.55"/>
    <x v="0"/>
    <x v="1"/>
    <x v="7"/>
  </r>
  <r>
    <x v="329"/>
    <x v="26"/>
    <x v="26"/>
    <x v="327"/>
    <x v="2"/>
    <x v="2"/>
    <x v="2"/>
    <x v="0"/>
    <x v="1"/>
    <x v="329"/>
    <n v="2"/>
    <x v="16"/>
    <n v="142.71"/>
    <x v="0"/>
    <x v="3"/>
    <x v="4"/>
  </r>
  <r>
    <x v="330"/>
    <x v="210"/>
    <x v="210"/>
    <x v="328"/>
    <x v="1"/>
    <x v="1"/>
    <x v="7"/>
    <x v="3"/>
    <x v="0"/>
    <x v="330"/>
    <n v="2"/>
    <x v="30"/>
    <n v="349.87"/>
    <x v="0"/>
    <x v="0"/>
    <x v="2"/>
  </r>
  <r>
    <x v="331"/>
    <x v="215"/>
    <x v="215"/>
    <x v="329"/>
    <x v="2"/>
    <x v="6"/>
    <x v="2"/>
    <x v="4"/>
    <x v="8"/>
    <x v="331"/>
    <n v="1"/>
    <x v="30"/>
    <n v="53.65"/>
    <x v="0"/>
    <x v="0"/>
    <x v="6"/>
  </r>
  <r>
    <x v="332"/>
    <x v="259"/>
    <x v="259"/>
    <x v="330"/>
    <x v="2"/>
    <x v="4"/>
    <x v="4"/>
    <x v="3"/>
    <x v="3"/>
    <x v="332"/>
    <n v="1"/>
    <x v="3"/>
    <n v="52.02"/>
    <x v="0"/>
    <x v="4"/>
    <x v="3"/>
  </r>
  <r>
    <x v="333"/>
    <x v="260"/>
    <x v="260"/>
    <x v="331"/>
    <x v="4"/>
    <x v="2"/>
    <x v="2"/>
    <x v="3"/>
    <x v="2"/>
    <x v="333"/>
    <n v="3"/>
    <x v="6"/>
    <n v="606.49"/>
    <x v="2"/>
    <x v="4"/>
    <x v="0"/>
  </r>
  <r>
    <x v="334"/>
    <x v="261"/>
    <x v="261"/>
    <x v="332"/>
    <x v="2"/>
    <x v="0"/>
    <x v="0"/>
    <x v="2"/>
    <x v="1"/>
    <x v="334"/>
    <n v="5"/>
    <x v="0"/>
    <n v="389.42"/>
    <x v="0"/>
    <x v="1"/>
    <x v="2"/>
  </r>
  <r>
    <x v="335"/>
    <x v="262"/>
    <x v="262"/>
    <x v="333"/>
    <x v="3"/>
    <x v="5"/>
    <x v="4"/>
    <x v="4"/>
    <x v="0"/>
    <x v="335"/>
    <n v="1"/>
    <x v="18"/>
    <n v="49.59"/>
    <x v="2"/>
    <x v="2"/>
    <x v="8"/>
  </r>
  <r>
    <x v="336"/>
    <x v="263"/>
    <x v="263"/>
    <x v="334"/>
    <x v="4"/>
    <x v="1"/>
    <x v="4"/>
    <x v="0"/>
    <x v="2"/>
    <x v="336"/>
    <n v="4"/>
    <x v="18"/>
    <n v="235.18"/>
    <x v="0"/>
    <x v="1"/>
    <x v="8"/>
  </r>
  <r>
    <x v="337"/>
    <x v="264"/>
    <x v="264"/>
    <x v="335"/>
    <x v="3"/>
    <x v="4"/>
    <x v="3"/>
    <x v="1"/>
    <x v="8"/>
    <x v="337"/>
    <n v="1"/>
    <x v="8"/>
    <n v="71.41"/>
    <x v="2"/>
    <x v="0"/>
    <x v="7"/>
  </r>
  <r>
    <x v="338"/>
    <x v="265"/>
    <x v="265"/>
    <x v="336"/>
    <x v="3"/>
    <x v="3"/>
    <x v="2"/>
    <x v="4"/>
    <x v="5"/>
    <x v="338"/>
    <n v="5"/>
    <x v="7"/>
    <n v="288.26"/>
    <x v="1"/>
    <x v="3"/>
    <x v="1"/>
  </r>
  <r>
    <x v="339"/>
    <x v="266"/>
    <x v="266"/>
    <x v="337"/>
    <x v="4"/>
    <x v="6"/>
    <x v="3"/>
    <x v="3"/>
    <x v="1"/>
    <x v="339"/>
    <n v="1"/>
    <x v="12"/>
    <n v="6.94"/>
    <x v="0"/>
    <x v="4"/>
    <x v="3"/>
  </r>
  <r>
    <x v="340"/>
    <x v="267"/>
    <x v="267"/>
    <x v="338"/>
    <x v="0"/>
    <x v="3"/>
    <x v="4"/>
    <x v="3"/>
    <x v="3"/>
    <x v="340"/>
    <n v="5"/>
    <x v="14"/>
    <n v="369.55"/>
    <x v="1"/>
    <x v="3"/>
    <x v="5"/>
  </r>
  <r>
    <x v="341"/>
    <x v="268"/>
    <x v="268"/>
    <x v="339"/>
    <x v="4"/>
    <x v="4"/>
    <x v="4"/>
    <x v="0"/>
    <x v="0"/>
    <x v="341"/>
    <n v="2"/>
    <x v="28"/>
    <n v="231.47"/>
    <x v="0"/>
    <x v="1"/>
    <x v="3"/>
  </r>
  <r>
    <x v="342"/>
    <x v="269"/>
    <x v="269"/>
    <x v="340"/>
    <x v="4"/>
    <x v="4"/>
    <x v="2"/>
    <x v="0"/>
    <x v="8"/>
    <x v="342"/>
    <n v="3"/>
    <x v="18"/>
    <n v="181.5"/>
    <x v="0"/>
    <x v="3"/>
    <x v="7"/>
  </r>
  <r>
    <x v="343"/>
    <x v="270"/>
    <x v="270"/>
    <x v="341"/>
    <x v="0"/>
    <x v="6"/>
    <x v="7"/>
    <x v="0"/>
    <x v="4"/>
    <x v="343"/>
    <n v="2"/>
    <x v="8"/>
    <n v="156.01"/>
    <x v="0"/>
    <x v="1"/>
    <x v="3"/>
  </r>
  <r>
    <x v="344"/>
    <x v="154"/>
    <x v="154"/>
    <x v="342"/>
    <x v="3"/>
    <x v="2"/>
    <x v="0"/>
    <x v="3"/>
    <x v="6"/>
    <x v="344"/>
    <n v="3"/>
    <x v="21"/>
    <n v="363.87"/>
    <x v="0"/>
    <x v="2"/>
    <x v="8"/>
  </r>
  <r>
    <x v="345"/>
    <x v="271"/>
    <x v="271"/>
    <x v="343"/>
    <x v="1"/>
    <x v="2"/>
    <x v="5"/>
    <x v="0"/>
    <x v="4"/>
    <x v="345"/>
    <n v="5"/>
    <x v="26"/>
    <n v="177.33"/>
    <x v="0"/>
    <x v="2"/>
    <x v="9"/>
  </r>
  <r>
    <x v="346"/>
    <x v="268"/>
    <x v="268"/>
    <x v="344"/>
    <x v="3"/>
    <x v="1"/>
    <x v="5"/>
    <x v="0"/>
    <x v="4"/>
    <x v="346"/>
    <n v="1"/>
    <x v="10"/>
    <n v="63.96"/>
    <x v="0"/>
    <x v="4"/>
    <x v="1"/>
  </r>
  <r>
    <x v="347"/>
    <x v="272"/>
    <x v="272"/>
    <x v="345"/>
    <x v="3"/>
    <x v="0"/>
    <x v="5"/>
    <x v="0"/>
    <x v="0"/>
    <x v="347"/>
    <n v="4"/>
    <x v="1"/>
    <n v="333.38"/>
    <x v="2"/>
    <x v="2"/>
    <x v="1"/>
  </r>
  <r>
    <x v="348"/>
    <x v="273"/>
    <x v="273"/>
    <x v="346"/>
    <x v="3"/>
    <x v="5"/>
    <x v="2"/>
    <x v="3"/>
    <x v="0"/>
    <x v="348"/>
    <n v="1"/>
    <x v="5"/>
    <n v="35.61"/>
    <x v="2"/>
    <x v="2"/>
    <x v="3"/>
  </r>
  <r>
    <x v="349"/>
    <x v="189"/>
    <x v="189"/>
    <x v="347"/>
    <x v="3"/>
    <x v="4"/>
    <x v="5"/>
    <x v="3"/>
    <x v="1"/>
    <x v="349"/>
    <n v="5"/>
    <x v="30"/>
    <n v="440.86"/>
    <x v="2"/>
    <x v="2"/>
    <x v="4"/>
  </r>
  <r>
    <x v="350"/>
    <x v="274"/>
    <x v="274"/>
    <x v="348"/>
    <x v="4"/>
    <x v="5"/>
    <x v="5"/>
    <x v="4"/>
    <x v="4"/>
    <x v="350"/>
    <n v="4"/>
    <x v="0"/>
    <n v="1092.1099999999999"/>
    <x v="0"/>
    <x v="1"/>
    <x v="8"/>
  </r>
  <r>
    <x v="351"/>
    <x v="197"/>
    <x v="197"/>
    <x v="349"/>
    <x v="2"/>
    <x v="0"/>
    <x v="7"/>
    <x v="2"/>
    <x v="2"/>
    <x v="351"/>
    <n v="2"/>
    <x v="0"/>
    <n v="19.53"/>
    <x v="1"/>
    <x v="0"/>
    <x v="3"/>
  </r>
  <r>
    <x v="352"/>
    <x v="139"/>
    <x v="139"/>
    <x v="350"/>
    <x v="2"/>
    <x v="2"/>
    <x v="4"/>
    <x v="2"/>
    <x v="1"/>
    <x v="352"/>
    <n v="2"/>
    <x v="29"/>
    <n v="191.54"/>
    <x v="0"/>
    <x v="0"/>
    <x v="3"/>
  </r>
  <r>
    <x v="353"/>
    <x v="275"/>
    <x v="275"/>
    <x v="351"/>
    <x v="2"/>
    <x v="4"/>
    <x v="2"/>
    <x v="2"/>
    <x v="0"/>
    <x v="353"/>
    <n v="3"/>
    <x v="9"/>
    <n v="513.64"/>
    <x v="2"/>
    <x v="0"/>
    <x v="4"/>
  </r>
  <r>
    <x v="354"/>
    <x v="276"/>
    <x v="276"/>
    <x v="352"/>
    <x v="1"/>
    <x v="6"/>
    <x v="2"/>
    <x v="1"/>
    <x v="0"/>
    <x v="354"/>
    <n v="4"/>
    <x v="2"/>
    <n v="98.38"/>
    <x v="0"/>
    <x v="4"/>
    <x v="3"/>
  </r>
  <r>
    <x v="355"/>
    <x v="277"/>
    <x v="277"/>
    <x v="353"/>
    <x v="3"/>
    <x v="0"/>
    <x v="0"/>
    <x v="2"/>
    <x v="0"/>
    <x v="355"/>
    <n v="3"/>
    <x v="8"/>
    <n v="399.47"/>
    <x v="1"/>
    <x v="0"/>
    <x v="4"/>
  </r>
  <r>
    <x v="356"/>
    <x v="278"/>
    <x v="278"/>
    <x v="354"/>
    <x v="3"/>
    <x v="6"/>
    <x v="3"/>
    <x v="4"/>
    <x v="7"/>
    <x v="356"/>
    <n v="4"/>
    <x v="10"/>
    <n v="682.21"/>
    <x v="2"/>
    <x v="1"/>
    <x v="4"/>
  </r>
  <r>
    <x v="357"/>
    <x v="64"/>
    <x v="64"/>
    <x v="355"/>
    <x v="2"/>
    <x v="3"/>
    <x v="2"/>
    <x v="2"/>
    <x v="5"/>
    <x v="357"/>
    <n v="5"/>
    <x v="1"/>
    <n v="966.84"/>
    <x v="0"/>
    <x v="2"/>
    <x v="7"/>
  </r>
  <r>
    <x v="358"/>
    <x v="279"/>
    <x v="279"/>
    <x v="356"/>
    <x v="1"/>
    <x v="4"/>
    <x v="7"/>
    <x v="0"/>
    <x v="3"/>
    <x v="358"/>
    <n v="4"/>
    <x v="22"/>
    <n v="290.58"/>
    <x v="1"/>
    <x v="3"/>
    <x v="0"/>
  </r>
  <r>
    <x v="359"/>
    <x v="243"/>
    <x v="243"/>
    <x v="357"/>
    <x v="4"/>
    <x v="4"/>
    <x v="0"/>
    <x v="2"/>
    <x v="5"/>
    <x v="359"/>
    <n v="3"/>
    <x v="25"/>
    <n v="421.42"/>
    <x v="0"/>
    <x v="2"/>
    <x v="1"/>
  </r>
  <r>
    <x v="360"/>
    <x v="280"/>
    <x v="280"/>
    <x v="358"/>
    <x v="0"/>
    <x v="6"/>
    <x v="1"/>
    <x v="2"/>
    <x v="4"/>
    <x v="360"/>
    <n v="4"/>
    <x v="17"/>
    <n v="517.91999999999996"/>
    <x v="2"/>
    <x v="3"/>
    <x v="0"/>
  </r>
  <r>
    <x v="361"/>
    <x v="281"/>
    <x v="281"/>
    <x v="359"/>
    <x v="2"/>
    <x v="0"/>
    <x v="3"/>
    <x v="0"/>
    <x v="2"/>
    <x v="361"/>
    <n v="5"/>
    <x v="17"/>
    <n v="799.76"/>
    <x v="2"/>
    <x v="4"/>
    <x v="8"/>
  </r>
  <r>
    <x v="362"/>
    <x v="282"/>
    <x v="282"/>
    <x v="360"/>
    <x v="3"/>
    <x v="2"/>
    <x v="6"/>
    <x v="2"/>
    <x v="5"/>
    <x v="362"/>
    <n v="3"/>
    <x v="4"/>
    <n v="656.64"/>
    <x v="0"/>
    <x v="1"/>
    <x v="4"/>
  </r>
  <r>
    <x v="363"/>
    <x v="187"/>
    <x v="187"/>
    <x v="361"/>
    <x v="4"/>
    <x v="1"/>
    <x v="7"/>
    <x v="1"/>
    <x v="2"/>
    <x v="363"/>
    <n v="5"/>
    <x v="30"/>
    <n v="56.11"/>
    <x v="1"/>
    <x v="0"/>
    <x v="4"/>
  </r>
  <r>
    <x v="364"/>
    <x v="166"/>
    <x v="166"/>
    <x v="40"/>
    <x v="4"/>
    <x v="0"/>
    <x v="6"/>
    <x v="3"/>
    <x v="2"/>
    <x v="364"/>
    <n v="5"/>
    <x v="26"/>
    <n v="106.7"/>
    <x v="2"/>
    <x v="1"/>
    <x v="4"/>
  </r>
  <r>
    <x v="365"/>
    <x v="283"/>
    <x v="283"/>
    <x v="362"/>
    <x v="4"/>
    <x v="4"/>
    <x v="7"/>
    <x v="0"/>
    <x v="0"/>
    <x v="365"/>
    <n v="2"/>
    <x v="16"/>
    <n v="203.33"/>
    <x v="1"/>
    <x v="2"/>
    <x v="9"/>
  </r>
  <r>
    <x v="366"/>
    <x v="284"/>
    <x v="284"/>
    <x v="363"/>
    <x v="1"/>
    <x v="0"/>
    <x v="1"/>
    <x v="4"/>
    <x v="4"/>
    <x v="366"/>
    <n v="2"/>
    <x v="17"/>
    <n v="405.13"/>
    <x v="2"/>
    <x v="3"/>
    <x v="9"/>
  </r>
  <r>
    <x v="367"/>
    <x v="68"/>
    <x v="68"/>
    <x v="364"/>
    <x v="3"/>
    <x v="1"/>
    <x v="1"/>
    <x v="4"/>
    <x v="6"/>
    <x v="367"/>
    <n v="4"/>
    <x v="29"/>
    <n v="321.11"/>
    <x v="2"/>
    <x v="4"/>
    <x v="3"/>
  </r>
  <r>
    <x v="368"/>
    <x v="285"/>
    <x v="285"/>
    <x v="365"/>
    <x v="2"/>
    <x v="1"/>
    <x v="6"/>
    <x v="4"/>
    <x v="2"/>
    <x v="368"/>
    <n v="3"/>
    <x v="18"/>
    <n v="54.69"/>
    <x v="2"/>
    <x v="4"/>
    <x v="6"/>
  </r>
  <r>
    <x v="369"/>
    <x v="286"/>
    <x v="286"/>
    <x v="366"/>
    <x v="4"/>
    <x v="5"/>
    <x v="5"/>
    <x v="4"/>
    <x v="8"/>
    <x v="369"/>
    <n v="4"/>
    <x v="18"/>
    <n v="437.86"/>
    <x v="2"/>
    <x v="4"/>
    <x v="2"/>
  </r>
  <r>
    <x v="370"/>
    <x v="287"/>
    <x v="287"/>
    <x v="367"/>
    <x v="4"/>
    <x v="6"/>
    <x v="1"/>
    <x v="4"/>
    <x v="3"/>
    <x v="370"/>
    <n v="4"/>
    <x v="23"/>
    <n v="222.49"/>
    <x v="0"/>
    <x v="2"/>
    <x v="2"/>
  </r>
  <r>
    <x v="371"/>
    <x v="232"/>
    <x v="232"/>
    <x v="368"/>
    <x v="1"/>
    <x v="1"/>
    <x v="2"/>
    <x v="3"/>
    <x v="6"/>
    <x v="371"/>
    <n v="4"/>
    <x v="13"/>
    <n v="420.17"/>
    <x v="2"/>
    <x v="4"/>
    <x v="6"/>
  </r>
  <r>
    <x v="372"/>
    <x v="288"/>
    <x v="288"/>
    <x v="369"/>
    <x v="2"/>
    <x v="5"/>
    <x v="1"/>
    <x v="1"/>
    <x v="8"/>
    <x v="372"/>
    <n v="5"/>
    <x v="29"/>
    <n v="1266.83"/>
    <x v="0"/>
    <x v="0"/>
    <x v="8"/>
  </r>
  <r>
    <x v="373"/>
    <x v="260"/>
    <x v="260"/>
    <x v="215"/>
    <x v="2"/>
    <x v="6"/>
    <x v="3"/>
    <x v="0"/>
    <x v="6"/>
    <x v="373"/>
    <n v="1"/>
    <x v="21"/>
    <n v="171.47"/>
    <x v="2"/>
    <x v="2"/>
    <x v="9"/>
  </r>
  <r>
    <x v="374"/>
    <x v="248"/>
    <x v="248"/>
    <x v="370"/>
    <x v="4"/>
    <x v="4"/>
    <x v="6"/>
    <x v="2"/>
    <x v="4"/>
    <x v="374"/>
    <n v="2"/>
    <x v="5"/>
    <n v="280.95999999999998"/>
    <x v="2"/>
    <x v="0"/>
    <x v="6"/>
  </r>
  <r>
    <x v="375"/>
    <x v="289"/>
    <x v="289"/>
    <x v="371"/>
    <x v="1"/>
    <x v="1"/>
    <x v="1"/>
    <x v="2"/>
    <x v="8"/>
    <x v="375"/>
    <n v="4"/>
    <x v="15"/>
    <n v="321.77999999999997"/>
    <x v="0"/>
    <x v="4"/>
    <x v="8"/>
  </r>
  <r>
    <x v="376"/>
    <x v="290"/>
    <x v="290"/>
    <x v="372"/>
    <x v="3"/>
    <x v="4"/>
    <x v="6"/>
    <x v="4"/>
    <x v="4"/>
    <x v="376"/>
    <n v="1"/>
    <x v="3"/>
    <n v="22.88"/>
    <x v="2"/>
    <x v="2"/>
    <x v="9"/>
  </r>
  <r>
    <x v="377"/>
    <x v="291"/>
    <x v="291"/>
    <x v="373"/>
    <x v="0"/>
    <x v="0"/>
    <x v="3"/>
    <x v="3"/>
    <x v="3"/>
    <x v="377"/>
    <n v="2"/>
    <x v="15"/>
    <n v="220.47"/>
    <x v="0"/>
    <x v="1"/>
    <x v="1"/>
  </r>
  <r>
    <x v="378"/>
    <x v="53"/>
    <x v="53"/>
    <x v="374"/>
    <x v="4"/>
    <x v="1"/>
    <x v="1"/>
    <x v="4"/>
    <x v="8"/>
    <x v="378"/>
    <n v="1"/>
    <x v="11"/>
    <n v="164.49"/>
    <x v="1"/>
    <x v="1"/>
    <x v="8"/>
  </r>
  <r>
    <x v="379"/>
    <x v="292"/>
    <x v="292"/>
    <x v="375"/>
    <x v="1"/>
    <x v="2"/>
    <x v="0"/>
    <x v="4"/>
    <x v="3"/>
    <x v="379"/>
    <n v="1"/>
    <x v="30"/>
    <n v="140.13"/>
    <x v="1"/>
    <x v="4"/>
    <x v="5"/>
  </r>
  <r>
    <x v="380"/>
    <x v="293"/>
    <x v="293"/>
    <x v="376"/>
    <x v="0"/>
    <x v="2"/>
    <x v="3"/>
    <x v="1"/>
    <x v="8"/>
    <x v="380"/>
    <n v="5"/>
    <x v="10"/>
    <n v="447.04"/>
    <x v="2"/>
    <x v="1"/>
    <x v="9"/>
  </r>
  <r>
    <x v="381"/>
    <x v="294"/>
    <x v="294"/>
    <x v="377"/>
    <x v="0"/>
    <x v="3"/>
    <x v="1"/>
    <x v="4"/>
    <x v="1"/>
    <x v="381"/>
    <n v="5"/>
    <x v="15"/>
    <n v="216.36"/>
    <x v="0"/>
    <x v="4"/>
    <x v="8"/>
  </r>
  <r>
    <x v="382"/>
    <x v="295"/>
    <x v="295"/>
    <x v="378"/>
    <x v="2"/>
    <x v="2"/>
    <x v="1"/>
    <x v="3"/>
    <x v="2"/>
    <x v="382"/>
    <n v="1"/>
    <x v="13"/>
    <n v="143.52000000000001"/>
    <x v="0"/>
    <x v="3"/>
    <x v="5"/>
  </r>
  <r>
    <x v="383"/>
    <x v="296"/>
    <x v="296"/>
    <x v="379"/>
    <x v="2"/>
    <x v="0"/>
    <x v="7"/>
    <x v="2"/>
    <x v="1"/>
    <x v="383"/>
    <n v="1"/>
    <x v="5"/>
    <n v="14.06"/>
    <x v="1"/>
    <x v="3"/>
    <x v="7"/>
  </r>
  <r>
    <x v="384"/>
    <x v="152"/>
    <x v="152"/>
    <x v="380"/>
    <x v="2"/>
    <x v="3"/>
    <x v="7"/>
    <x v="4"/>
    <x v="3"/>
    <x v="384"/>
    <n v="4"/>
    <x v="12"/>
    <n v="1207.55"/>
    <x v="2"/>
    <x v="0"/>
    <x v="6"/>
  </r>
  <r>
    <x v="385"/>
    <x v="297"/>
    <x v="297"/>
    <x v="381"/>
    <x v="1"/>
    <x v="1"/>
    <x v="5"/>
    <x v="0"/>
    <x v="4"/>
    <x v="385"/>
    <n v="4"/>
    <x v="25"/>
    <n v="323.58"/>
    <x v="2"/>
    <x v="1"/>
    <x v="8"/>
  </r>
  <r>
    <x v="386"/>
    <x v="298"/>
    <x v="298"/>
    <x v="58"/>
    <x v="1"/>
    <x v="3"/>
    <x v="3"/>
    <x v="2"/>
    <x v="7"/>
    <x v="386"/>
    <n v="3"/>
    <x v="11"/>
    <n v="57.21"/>
    <x v="1"/>
    <x v="4"/>
    <x v="9"/>
  </r>
  <r>
    <x v="387"/>
    <x v="299"/>
    <x v="299"/>
    <x v="382"/>
    <x v="1"/>
    <x v="4"/>
    <x v="6"/>
    <x v="0"/>
    <x v="7"/>
    <x v="387"/>
    <n v="1"/>
    <x v="16"/>
    <n v="171.26"/>
    <x v="2"/>
    <x v="1"/>
    <x v="1"/>
  </r>
  <r>
    <x v="388"/>
    <x v="23"/>
    <x v="23"/>
    <x v="383"/>
    <x v="3"/>
    <x v="6"/>
    <x v="3"/>
    <x v="3"/>
    <x v="4"/>
    <x v="388"/>
    <n v="4"/>
    <x v="12"/>
    <n v="478.02"/>
    <x v="0"/>
    <x v="3"/>
    <x v="3"/>
  </r>
  <r>
    <x v="389"/>
    <x v="300"/>
    <x v="300"/>
    <x v="384"/>
    <x v="0"/>
    <x v="3"/>
    <x v="1"/>
    <x v="3"/>
    <x v="0"/>
    <x v="389"/>
    <n v="2"/>
    <x v="18"/>
    <n v="109.78"/>
    <x v="2"/>
    <x v="3"/>
    <x v="8"/>
  </r>
  <r>
    <x v="390"/>
    <x v="301"/>
    <x v="301"/>
    <x v="385"/>
    <x v="4"/>
    <x v="1"/>
    <x v="4"/>
    <x v="3"/>
    <x v="6"/>
    <x v="390"/>
    <n v="4"/>
    <x v="5"/>
    <n v="401.63"/>
    <x v="0"/>
    <x v="2"/>
    <x v="4"/>
  </r>
  <r>
    <x v="391"/>
    <x v="302"/>
    <x v="302"/>
    <x v="386"/>
    <x v="0"/>
    <x v="1"/>
    <x v="4"/>
    <x v="1"/>
    <x v="7"/>
    <x v="391"/>
    <n v="2"/>
    <x v="29"/>
    <n v="357.63"/>
    <x v="1"/>
    <x v="2"/>
    <x v="9"/>
  </r>
  <r>
    <x v="392"/>
    <x v="303"/>
    <x v="303"/>
    <x v="387"/>
    <x v="4"/>
    <x v="3"/>
    <x v="3"/>
    <x v="1"/>
    <x v="4"/>
    <x v="392"/>
    <n v="2"/>
    <x v="2"/>
    <n v="28.75"/>
    <x v="2"/>
    <x v="3"/>
    <x v="7"/>
  </r>
  <r>
    <x v="393"/>
    <x v="304"/>
    <x v="304"/>
    <x v="388"/>
    <x v="2"/>
    <x v="0"/>
    <x v="7"/>
    <x v="0"/>
    <x v="7"/>
    <x v="393"/>
    <n v="1"/>
    <x v="2"/>
    <n v="59.02"/>
    <x v="0"/>
    <x v="2"/>
    <x v="0"/>
  </r>
  <r>
    <x v="394"/>
    <x v="305"/>
    <x v="305"/>
    <x v="389"/>
    <x v="0"/>
    <x v="0"/>
    <x v="0"/>
    <x v="1"/>
    <x v="2"/>
    <x v="394"/>
    <n v="4"/>
    <x v="27"/>
    <n v="212.41"/>
    <x v="2"/>
    <x v="4"/>
    <x v="7"/>
  </r>
  <r>
    <x v="395"/>
    <x v="306"/>
    <x v="306"/>
    <x v="390"/>
    <x v="3"/>
    <x v="6"/>
    <x v="4"/>
    <x v="2"/>
    <x v="6"/>
    <x v="395"/>
    <n v="3"/>
    <x v="21"/>
    <n v="331.04"/>
    <x v="0"/>
    <x v="0"/>
    <x v="4"/>
  </r>
  <r>
    <x v="396"/>
    <x v="146"/>
    <x v="146"/>
    <x v="391"/>
    <x v="3"/>
    <x v="4"/>
    <x v="2"/>
    <x v="3"/>
    <x v="8"/>
    <x v="396"/>
    <n v="2"/>
    <x v="19"/>
    <n v="110.17"/>
    <x v="1"/>
    <x v="0"/>
    <x v="1"/>
  </r>
  <r>
    <x v="397"/>
    <x v="128"/>
    <x v="128"/>
    <x v="392"/>
    <x v="1"/>
    <x v="1"/>
    <x v="3"/>
    <x v="2"/>
    <x v="8"/>
    <x v="397"/>
    <n v="1"/>
    <x v="9"/>
    <n v="82.2"/>
    <x v="0"/>
    <x v="1"/>
    <x v="0"/>
  </r>
  <r>
    <x v="398"/>
    <x v="307"/>
    <x v="307"/>
    <x v="393"/>
    <x v="0"/>
    <x v="3"/>
    <x v="6"/>
    <x v="1"/>
    <x v="3"/>
    <x v="398"/>
    <n v="5"/>
    <x v="0"/>
    <n v="829.3"/>
    <x v="2"/>
    <x v="0"/>
    <x v="0"/>
  </r>
  <r>
    <x v="399"/>
    <x v="308"/>
    <x v="308"/>
    <x v="394"/>
    <x v="0"/>
    <x v="6"/>
    <x v="3"/>
    <x v="2"/>
    <x v="0"/>
    <x v="399"/>
    <n v="3"/>
    <x v="0"/>
    <n v="557.80999999999995"/>
    <x v="0"/>
    <x v="2"/>
    <x v="0"/>
  </r>
  <r>
    <x v="400"/>
    <x v="309"/>
    <x v="309"/>
    <x v="395"/>
    <x v="4"/>
    <x v="5"/>
    <x v="4"/>
    <x v="1"/>
    <x v="5"/>
    <x v="400"/>
    <n v="4"/>
    <x v="0"/>
    <n v="526.5"/>
    <x v="0"/>
    <x v="2"/>
    <x v="3"/>
  </r>
  <r>
    <x v="401"/>
    <x v="138"/>
    <x v="138"/>
    <x v="396"/>
    <x v="0"/>
    <x v="5"/>
    <x v="0"/>
    <x v="3"/>
    <x v="5"/>
    <x v="401"/>
    <n v="2"/>
    <x v="14"/>
    <n v="211.06"/>
    <x v="0"/>
    <x v="1"/>
    <x v="9"/>
  </r>
  <r>
    <x v="402"/>
    <x v="310"/>
    <x v="310"/>
    <x v="397"/>
    <x v="2"/>
    <x v="6"/>
    <x v="4"/>
    <x v="3"/>
    <x v="6"/>
    <x v="402"/>
    <n v="5"/>
    <x v="2"/>
    <n v="362.89"/>
    <x v="1"/>
    <x v="4"/>
    <x v="1"/>
  </r>
  <r>
    <x v="403"/>
    <x v="119"/>
    <x v="119"/>
    <x v="398"/>
    <x v="3"/>
    <x v="2"/>
    <x v="1"/>
    <x v="3"/>
    <x v="0"/>
    <x v="403"/>
    <n v="4"/>
    <x v="28"/>
    <n v="1169.3900000000001"/>
    <x v="0"/>
    <x v="0"/>
    <x v="3"/>
  </r>
  <r>
    <x v="404"/>
    <x v="311"/>
    <x v="311"/>
    <x v="399"/>
    <x v="1"/>
    <x v="2"/>
    <x v="0"/>
    <x v="1"/>
    <x v="6"/>
    <x v="404"/>
    <n v="5"/>
    <x v="29"/>
    <n v="245.66"/>
    <x v="0"/>
    <x v="1"/>
    <x v="2"/>
  </r>
  <r>
    <x v="405"/>
    <x v="92"/>
    <x v="92"/>
    <x v="400"/>
    <x v="2"/>
    <x v="4"/>
    <x v="4"/>
    <x v="1"/>
    <x v="5"/>
    <x v="405"/>
    <n v="4"/>
    <x v="12"/>
    <n v="497.16"/>
    <x v="1"/>
    <x v="2"/>
    <x v="4"/>
  </r>
  <r>
    <x v="406"/>
    <x v="76"/>
    <x v="76"/>
    <x v="401"/>
    <x v="3"/>
    <x v="6"/>
    <x v="5"/>
    <x v="4"/>
    <x v="6"/>
    <x v="406"/>
    <n v="4"/>
    <x v="1"/>
    <n v="414.73"/>
    <x v="2"/>
    <x v="3"/>
    <x v="5"/>
  </r>
  <r>
    <x v="407"/>
    <x v="312"/>
    <x v="312"/>
    <x v="402"/>
    <x v="4"/>
    <x v="3"/>
    <x v="6"/>
    <x v="1"/>
    <x v="6"/>
    <x v="407"/>
    <n v="4"/>
    <x v="0"/>
    <n v="386.81"/>
    <x v="0"/>
    <x v="0"/>
    <x v="4"/>
  </r>
  <r>
    <x v="408"/>
    <x v="119"/>
    <x v="119"/>
    <x v="403"/>
    <x v="4"/>
    <x v="2"/>
    <x v="0"/>
    <x v="2"/>
    <x v="7"/>
    <x v="408"/>
    <n v="5"/>
    <x v="27"/>
    <n v="302.31"/>
    <x v="2"/>
    <x v="1"/>
    <x v="3"/>
  </r>
  <r>
    <x v="409"/>
    <x v="313"/>
    <x v="313"/>
    <x v="404"/>
    <x v="1"/>
    <x v="4"/>
    <x v="4"/>
    <x v="3"/>
    <x v="2"/>
    <x v="409"/>
    <n v="2"/>
    <x v="1"/>
    <n v="436.61"/>
    <x v="1"/>
    <x v="0"/>
    <x v="8"/>
  </r>
  <r>
    <x v="410"/>
    <x v="304"/>
    <x v="304"/>
    <x v="405"/>
    <x v="1"/>
    <x v="2"/>
    <x v="3"/>
    <x v="2"/>
    <x v="1"/>
    <x v="410"/>
    <n v="2"/>
    <x v="12"/>
    <n v="354.77"/>
    <x v="0"/>
    <x v="4"/>
    <x v="5"/>
  </r>
  <r>
    <x v="411"/>
    <x v="314"/>
    <x v="314"/>
    <x v="406"/>
    <x v="0"/>
    <x v="1"/>
    <x v="2"/>
    <x v="2"/>
    <x v="0"/>
    <x v="411"/>
    <n v="5"/>
    <x v="13"/>
    <n v="259.18"/>
    <x v="1"/>
    <x v="3"/>
    <x v="3"/>
  </r>
  <r>
    <x v="412"/>
    <x v="279"/>
    <x v="279"/>
    <x v="407"/>
    <x v="3"/>
    <x v="2"/>
    <x v="4"/>
    <x v="0"/>
    <x v="7"/>
    <x v="412"/>
    <n v="2"/>
    <x v="23"/>
    <n v="153.99"/>
    <x v="0"/>
    <x v="0"/>
    <x v="5"/>
  </r>
  <r>
    <x v="413"/>
    <x v="258"/>
    <x v="258"/>
    <x v="408"/>
    <x v="1"/>
    <x v="6"/>
    <x v="7"/>
    <x v="4"/>
    <x v="1"/>
    <x v="413"/>
    <n v="3"/>
    <x v="12"/>
    <n v="385.87"/>
    <x v="0"/>
    <x v="1"/>
    <x v="9"/>
  </r>
  <r>
    <x v="414"/>
    <x v="78"/>
    <x v="78"/>
    <x v="409"/>
    <x v="3"/>
    <x v="4"/>
    <x v="2"/>
    <x v="1"/>
    <x v="5"/>
    <x v="414"/>
    <n v="4"/>
    <x v="26"/>
    <n v="270.07"/>
    <x v="2"/>
    <x v="2"/>
    <x v="5"/>
  </r>
  <r>
    <x v="415"/>
    <x v="315"/>
    <x v="315"/>
    <x v="410"/>
    <x v="2"/>
    <x v="6"/>
    <x v="1"/>
    <x v="0"/>
    <x v="2"/>
    <x v="415"/>
    <n v="4"/>
    <x v="27"/>
    <n v="794.47"/>
    <x v="0"/>
    <x v="2"/>
    <x v="2"/>
  </r>
  <r>
    <x v="416"/>
    <x v="220"/>
    <x v="220"/>
    <x v="411"/>
    <x v="2"/>
    <x v="2"/>
    <x v="0"/>
    <x v="2"/>
    <x v="1"/>
    <x v="416"/>
    <n v="4"/>
    <x v="16"/>
    <n v="116.58"/>
    <x v="2"/>
    <x v="2"/>
    <x v="9"/>
  </r>
  <r>
    <x v="417"/>
    <x v="316"/>
    <x v="316"/>
    <x v="412"/>
    <x v="3"/>
    <x v="3"/>
    <x v="6"/>
    <x v="2"/>
    <x v="6"/>
    <x v="417"/>
    <n v="1"/>
    <x v="3"/>
    <n v="83.47"/>
    <x v="1"/>
    <x v="1"/>
    <x v="4"/>
  </r>
  <r>
    <x v="418"/>
    <x v="178"/>
    <x v="178"/>
    <x v="413"/>
    <x v="1"/>
    <x v="3"/>
    <x v="2"/>
    <x v="1"/>
    <x v="3"/>
    <x v="418"/>
    <n v="5"/>
    <x v="26"/>
    <n v="1183.47"/>
    <x v="1"/>
    <x v="2"/>
    <x v="8"/>
  </r>
  <r>
    <x v="419"/>
    <x v="123"/>
    <x v="123"/>
    <x v="414"/>
    <x v="1"/>
    <x v="4"/>
    <x v="1"/>
    <x v="3"/>
    <x v="5"/>
    <x v="419"/>
    <n v="1"/>
    <x v="13"/>
    <n v="48.61"/>
    <x v="0"/>
    <x v="1"/>
    <x v="8"/>
  </r>
  <r>
    <x v="420"/>
    <x v="317"/>
    <x v="317"/>
    <x v="415"/>
    <x v="3"/>
    <x v="0"/>
    <x v="7"/>
    <x v="1"/>
    <x v="1"/>
    <x v="420"/>
    <n v="3"/>
    <x v="23"/>
    <n v="364.88"/>
    <x v="0"/>
    <x v="3"/>
    <x v="9"/>
  </r>
  <r>
    <x v="421"/>
    <x v="318"/>
    <x v="318"/>
    <x v="416"/>
    <x v="4"/>
    <x v="0"/>
    <x v="6"/>
    <x v="0"/>
    <x v="2"/>
    <x v="421"/>
    <n v="3"/>
    <x v="11"/>
    <n v="102.1"/>
    <x v="2"/>
    <x v="0"/>
    <x v="9"/>
  </r>
  <r>
    <x v="422"/>
    <x v="319"/>
    <x v="319"/>
    <x v="417"/>
    <x v="2"/>
    <x v="5"/>
    <x v="5"/>
    <x v="2"/>
    <x v="0"/>
    <x v="422"/>
    <n v="5"/>
    <x v="26"/>
    <n v="874.87"/>
    <x v="2"/>
    <x v="4"/>
    <x v="2"/>
  </r>
  <r>
    <x v="423"/>
    <x v="38"/>
    <x v="38"/>
    <x v="418"/>
    <x v="3"/>
    <x v="2"/>
    <x v="5"/>
    <x v="2"/>
    <x v="1"/>
    <x v="423"/>
    <n v="1"/>
    <x v="18"/>
    <n v="97.39"/>
    <x v="0"/>
    <x v="0"/>
    <x v="8"/>
  </r>
  <r>
    <x v="424"/>
    <x v="173"/>
    <x v="173"/>
    <x v="113"/>
    <x v="1"/>
    <x v="5"/>
    <x v="6"/>
    <x v="4"/>
    <x v="1"/>
    <x v="424"/>
    <n v="2"/>
    <x v="4"/>
    <n v="229.84"/>
    <x v="2"/>
    <x v="4"/>
    <x v="0"/>
  </r>
  <r>
    <x v="425"/>
    <x v="135"/>
    <x v="135"/>
    <x v="419"/>
    <x v="1"/>
    <x v="5"/>
    <x v="1"/>
    <x v="1"/>
    <x v="7"/>
    <x v="425"/>
    <n v="1"/>
    <x v="15"/>
    <n v="149.66999999999999"/>
    <x v="2"/>
    <x v="4"/>
    <x v="9"/>
  </r>
  <r>
    <x v="426"/>
    <x v="168"/>
    <x v="168"/>
    <x v="420"/>
    <x v="3"/>
    <x v="1"/>
    <x v="1"/>
    <x v="0"/>
    <x v="7"/>
    <x v="426"/>
    <n v="2"/>
    <x v="7"/>
    <n v="261.86"/>
    <x v="0"/>
    <x v="1"/>
    <x v="2"/>
  </r>
  <r>
    <x v="427"/>
    <x v="91"/>
    <x v="91"/>
    <x v="421"/>
    <x v="0"/>
    <x v="2"/>
    <x v="7"/>
    <x v="4"/>
    <x v="2"/>
    <x v="427"/>
    <n v="5"/>
    <x v="13"/>
    <n v="641.13"/>
    <x v="1"/>
    <x v="4"/>
    <x v="1"/>
  </r>
  <r>
    <x v="428"/>
    <x v="257"/>
    <x v="257"/>
    <x v="422"/>
    <x v="3"/>
    <x v="0"/>
    <x v="6"/>
    <x v="3"/>
    <x v="0"/>
    <x v="428"/>
    <n v="4"/>
    <x v="17"/>
    <n v="930.03"/>
    <x v="0"/>
    <x v="0"/>
    <x v="4"/>
  </r>
  <r>
    <x v="429"/>
    <x v="320"/>
    <x v="320"/>
    <x v="423"/>
    <x v="2"/>
    <x v="5"/>
    <x v="1"/>
    <x v="4"/>
    <x v="7"/>
    <x v="429"/>
    <n v="3"/>
    <x v="29"/>
    <n v="104.04"/>
    <x v="1"/>
    <x v="3"/>
    <x v="7"/>
  </r>
  <r>
    <x v="430"/>
    <x v="321"/>
    <x v="321"/>
    <x v="424"/>
    <x v="3"/>
    <x v="6"/>
    <x v="6"/>
    <x v="2"/>
    <x v="2"/>
    <x v="430"/>
    <n v="2"/>
    <x v="1"/>
    <n v="178.1"/>
    <x v="0"/>
    <x v="4"/>
    <x v="8"/>
  </r>
  <r>
    <x v="431"/>
    <x v="187"/>
    <x v="187"/>
    <x v="425"/>
    <x v="1"/>
    <x v="3"/>
    <x v="3"/>
    <x v="0"/>
    <x v="1"/>
    <x v="431"/>
    <n v="4"/>
    <x v="24"/>
    <n v="95.9"/>
    <x v="0"/>
    <x v="4"/>
    <x v="1"/>
  </r>
  <r>
    <x v="432"/>
    <x v="322"/>
    <x v="322"/>
    <x v="426"/>
    <x v="3"/>
    <x v="5"/>
    <x v="1"/>
    <x v="2"/>
    <x v="1"/>
    <x v="432"/>
    <n v="1"/>
    <x v="12"/>
    <n v="24.01"/>
    <x v="0"/>
    <x v="2"/>
    <x v="2"/>
  </r>
  <r>
    <x v="433"/>
    <x v="323"/>
    <x v="323"/>
    <x v="427"/>
    <x v="4"/>
    <x v="2"/>
    <x v="6"/>
    <x v="2"/>
    <x v="5"/>
    <x v="433"/>
    <n v="5"/>
    <x v="17"/>
    <n v="566.49"/>
    <x v="0"/>
    <x v="3"/>
    <x v="2"/>
  </r>
  <r>
    <x v="434"/>
    <x v="324"/>
    <x v="324"/>
    <x v="428"/>
    <x v="0"/>
    <x v="3"/>
    <x v="2"/>
    <x v="3"/>
    <x v="8"/>
    <x v="434"/>
    <n v="3"/>
    <x v="24"/>
    <n v="486.21"/>
    <x v="2"/>
    <x v="2"/>
    <x v="2"/>
  </r>
  <r>
    <x v="435"/>
    <x v="102"/>
    <x v="102"/>
    <x v="429"/>
    <x v="0"/>
    <x v="0"/>
    <x v="3"/>
    <x v="4"/>
    <x v="1"/>
    <x v="435"/>
    <n v="2"/>
    <x v="6"/>
    <n v="165.13"/>
    <x v="1"/>
    <x v="0"/>
    <x v="7"/>
  </r>
  <r>
    <x v="436"/>
    <x v="325"/>
    <x v="325"/>
    <x v="430"/>
    <x v="1"/>
    <x v="6"/>
    <x v="1"/>
    <x v="0"/>
    <x v="1"/>
    <x v="436"/>
    <n v="3"/>
    <x v="20"/>
    <n v="450.92"/>
    <x v="0"/>
    <x v="1"/>
    <x v="5"/>
  </r>
  <r>
    <x v="437"/>
    <x v="326"/>
    <x v="326"/>
    <x v="431"/>
    <x v="2"/>
    <x v="1"/>
    <x v="6"/>
    <x v="1"/>
    <x v="4"/>
    <x v="437"/>
    <n v="1"/>
    <x v="4"/>
    <n v="190.24"/>
    <x v="0"/>
    <x v="4"/>
    <x v="2"/>
  </r>
  <r>
    <x v="438"/>
    <x v="327"/>
    <x v="327"/>
    <x v="288"/>
    <x v="1"/>
    <x v="1"/>
    <x v="5"/>
    <x v="4"/>
    <x v="0"/>
    <x v="438"/>
    <n v="1"/>
    <x v="10"/>
    <n v="295.35000000000002"/>
    <x v="2"/>
    <x v="4"/>
    <x v="3"/>
  </r>
  <r>
    <x v="439"/>
    <x v="328"/>
    <x v="328"/>
    <x v="432"/>
    <x v="0"/>
    <x v="1"/>
    <x v="0"/>
    <x v="0"/>
    <x v="5"/>
    <x v="439"/>
    <n v="4"/>
    <x v="29"/>
    <n v="353.52"/>
    <x v="2"/>
    <x v="1"/>
    <x v="3"/>
  </r>
  <r>
    <x v="440"/>
    <x v="54"/>
    <x v="54"/>
    <x v="433"/>
    <x v="1"/>
    <x v="5"/>
    <x v="0"/>
    <x v="1"/>
    <x v="4"/>
    <x v="440"/>
    <n v="5"/>
    <x v="30"/>
    <n v="949.98"/>
    <x v="2"/>
    <x v="1"/>
    <x v="4"/>
  </r>
  <r>
    <x v="441"/>
    <x v="47"/>
    <x v="47"/>
    <x v="434"/>
    <x v="1"/>
    <x v="2"/>
    <x v="0"/>
    <x v="1"/>
    <x v="1"/>
    <x v="441"/>
    <n v="3"/>
    <x v="19"/>
    <n v="438.47"/>
    <x v="1"/>
    <x v="3"/>
    <x v="1"/>
  </r>
  <r>
    <x v="442"/>
    <x v="21"/>
    <x v="21"/>
    <x v="435"/>
    <x v="4"/>
    <x v="3"/>
    <x v="5"/>
    <x v="2"/>
    <x v="0"/>
    <x v="442"/>
    <n v="2"/>
    <x v="1"/>
    <n v="246.27"/>
    <x v="0"/>
    <x v="0"/>
    <x v="0"/>
  </r>
  <r>
    <x v="443"/>
    <x v="121"/>
    <x v="121"/>
    <x v="436"/>
    <x v="2"/>
    <x v="0"/>
    <x v="4"/>
    <x v="1"/>
    <x v="6"/>
    <x v="443"/>
    <n v="2"/>
    <x v="30"/>
    <n v="408.6"/>
    <x v="2"/>
    <x v="0"/>
    <x v="3"/>
  </r>
  <r>
    <x v="444"/>
    <x v="329"/>
    <x v="329"/>
    <x v="437"/>
    <x v="3"/>
    <x v="3"/>
    <x v="1"/>
    <x v="4"/>
    <x v="6"/>
    <x v="444"/>
    <n v="1"/>
    <x v="22"/>
    <n v="139.24"/>
    <x v="0"/>
    <x v="3"/>
    <x v="0"/>
  </r>
  <r>
    <x v="445"/>
    <x v="330"/>
    <x v="330"/>
    <x v="438"/>
    <x v="0"/>
    <x v="3"/>
    <x v="6"/>
    <x v="2"/>
    <x v="2"/>
    <x v="445"/>
    <n v="1"/>
    <x v="23"/>
    <n v="28.98"/>
    <x v="2"/>
    <x v="0"/>
    <x v="3"/>
  </r>
  <r>
    <x v="446"/>
    <x v="215"/>
    <x v="215"/>
    <x v="439"/>
    <x v="1"/>
    <x v="5"/>
    <x v="5"/>
    <x v="2"/>
    <x v="8"/>
    <x v="446"/>
    <n v="2"/>
    <x v="11"/>
    <n v="358.04"/>
    <x v="2"/>
    <x v="0"/>
    <x v="2"/>
  </r>
  <r>
    <x v="447"/>
    <x v="331"/>
    <x v="331"/>
    <x v="440"/>
    <x v="4"/>
    <x v="5"/>
    <x v="3"/>
    <x v="3"/>
    <x v="6"/>
    <x v="447"/>
    <n v="2"/>
    <x v="19"/>
    <n v="504.29"/>
    <x v="1"/>
    <x v="1"/>
    <x v="4"/>
  </r>
  <r>
    <x v="448"/>
    <x v="332"/>
    <x v="332"/>
    <x v="441"/>
    <x v="0"/>
    <x v="0"/>
    <x v="1"/>
    <x v="0"/>
    <x v="0"/>
    <x v="448"/>
    <n v="3"/>
    <x v="23"/>
    <n v="30.13"/>
    <x v="0"/>
    <x v="1"/>
    <x v="6"/>
  </r>
  <r>
    <x v="449"/>
    <x v="333"/>
    <x v="333"/>
    <x v="442"/>
    <x v="2"/>
    <x v="2"/>
    <x v="4"/>
    <x v="1"/>
    <x v="2"/>
    <x v="449"/>
    <n v="2"/>
    <x v="6"/>
    <n v="42.97"/>
    <x v="0"/>
    <x v="1"/>
    <x v="7"/>
  </r>
  <r>
    <x v="450"/>
    <x v="207"/>
    <x v="207"/>
    <x v="443"/>
    <x v="0"/>
    <x v="0"/>
    <x v="7"/>
    <x v="4"/>
    <x v="5"/>
    <x v="450"/>
    <n v="3"/>
    <x v="19"/>
    <n v="469.77"/>
    <x v="0"/>
    <x v="1"/>
    <x v="1"/>
  </r>
  <r>
    <x v="451"/>
    <x v="322"/>
    <x v="322"/>
    <x v="444"/>
    <x v="1"/>
    <x v="5"/>
    <x v="3"/>
    <x v="4"/>
    <x v="3"/>
    <x v="451"/>
    <n v="5"/>
    <x v="3"/>
    <n v="504.35"/>
    <x v="2"/>
    <x v="1"/>
    <x v="3"/>
  </r>
  <r>
    <x v="452"/>
    <x v="334"/>
    <x v="334"/>
    <x v="445"/>
    <x v="3"/>
    <x v="3"/>
    <x v="3"/>
    <x v="3"/>
    <x v="6"/>
    <x v="452"/>
    <n v="3"/>
    <x v="29"/>
    <n v="314.5"/>
    <x v="2"/>
    <x v="3"/>
    <x v="4"/>
  </r>
  <r>
    <x v="453"/>
    <x v="69"/>
    <x v="69"/>
    <x v="446"/>
    <x v="0"/>
    <x v="6"/>
    <x v="6"/>
    <x v="4"/>
    <x v="5"/>
    <x v="453"/>
    <n v="2"/>
    <x v="21"/>
    <n v="258.63"/>
    <x v="2"/>
    <x v="2"/>
    <x v="6"/>
  </r>
  <r>
    <x v="454"/>
    <x v="335"/>
    <x v="335"/>
    <x v="447"/>
    <x v="3"/>
    <x v="6"/>
    <x v="1"/>
    <x v="1"/>
    <x v="8"/>
    <x v="454"/>
    <n v="5"/>
    <x v="6"/>
    <n v="439.54"/>
    <x v="1"/>
    <x v="2"/>
    <x v="7"/>
  </r>
  <r>
    <x v="455"/>
    <x v="122"/>
    <x v="122"/>
    <x v="448"/>
    <x v="2"/>
    <x v="0"/>
    <x v="1"/>
    <x v="1"/>
    <x v="8"/>
    <x v="455"/>
    <n v="3"/>
    <x v="12"/>
    <n v="258.57"/>
    <x v="1"/>
    <x v="3"/>
    <x v="9"/>
  </r>
  <r>
    <x v="456"/>
    <x v="99"/>
    <x v="99"/>
    <x v="449"/>
    <x v="4"/>
    <x v="5"/>
    <x v="0"/>
    <x v="2"/>
    <x v="4"/>
    <x v="456"/>
    <n v="3"/>
    <x v="7"/>
    <n v="178.17"/>
    <x v="2"/>
    <x v="2"/>
    <x v="2"/>
  </r>
  <r>
    <x v="457"/>
    <x v="336"/>
    <x v="336"/>
    <x v="450"/>
    <x v="0"/>
    <x v="6"/>
    <x v="2"/>
    <x v="0"/>
    <x v="7"/>
    <x v="457"/>
    <n v="3"/>
    <x v="10"/>
    <n v="819.13"/>
    <x v="0"/>
    <x v="0"/>
    <x v="9"/>
  </r>
  <r>
    <x v="458"/>
    <x v="68"/>
    <x v="68"/>
    <x v="451"/>
    <x v="3"/>
    <x v="5"/>
    <x v="7"/>
    <x v="2"/>
    <x v="8"/>
    <x v="458"/>
    <n v="5"/>
    <x v="0"/>
    <n v="131.07"/>
    <x v="2"/>
    <x v="4"/>
    <x v="5"/>
  </r>
  <r>
    <x v="459"/>
    <x v="337"/>
    <x v="337"/>
    <x v="452"/>
    <x v="0"/>
    <x v="2"/>
    <x v="1"/>
    <x v="1"/>
    <x v="8"/>
    <x v="459"/>
    <n v="2"/>
    <x v="29"/>
    <n v="148.49"/>
    <x v="2"/>
    <x v="0"/>
    <x v="3"/>
  </r>
  <r>
    <x v="460"/>
    <x v="172"/>
    <x v="172"/>
    <x v="453"/>
    <x v="3"/>
    <x v="3"/>
    <x v="2"/>
    <x v="4"/>
    <x v="6"/>
    <x v="460"/>
    <n v="5"/>
    <x v="16"/>
    <n v="645.41999999999996"/>
    <x v="1"/>
    <x v="4"/>
    <x v="9"/>
  </r>
  <r>
    <x v="461"/>
    <x v="338"/>
    <x v="338"/>
    <x v="454"/>
    <x v="4"/>
    <x v="2"/>
    <x v="1"/>
    <x v="3"/>
    <x v="0"/>
    <x v="461"/>
    <n v="4"/>
    <x v="13"/>
    <n v="566.89"/>
    <x v="0"/>
    <x v="1"/>
    <x v="0"/>
  </r>
  <r>
    <x v="462"/>
    <x v="339"/>
    <x v="339"/>
    <x v="455"/>
    <x v="3"/>
    <x v="6"/>
    <x v="1"/>
    <x v="1"/>
    <x v="7"/>
    <x v="462"/>
    <n v="5"/>
    <x v="11"/>
    <n v="228.41"/>
    <x v="1"/>
    <x v="3"/>
    <x v="0"/>
  </r>
  <r>
    <x v="463"/>
    <x v="340"/>
    <x v="340"/>
    <x v="456"/>
    <x v="4"/>
    <x v="6"/>
    <x v="6"/>
    <x v="2"/>
    <x v="1"/>
    <x v="463"/>
    <n v="4"/>
    <x v="30"/>
    <n v="498.75"/>
    <x v="2"/>
    <x v="3"/>
    <x v="4"/>
  </r>
  <r>
    <x v="464"/>
    <x v="52"/>
    <x v="52"/>
    <x v="457"/>
    <x v="4"/>
    <x v="3"/>
    <x v="7"/>
    <x v="0"/>
    <x v="0"/>
    <x v="464"/>
    <n v="5"/>
    <x v="24"/>
    <n v="298.8"/>
    <x v="2"/>
    <x v="4"/>
    <x v="8"/>
  </r>
  <r>
    <x v="465"/>
    <x v="341"/>
    <x v="341"/>
    <x v="458"/>
    <x v="3"/>
    <x v="0"/>
    <x v="5"/>
    <x v="2"/>
    <x v="7"/>
    <x v="465"/>
    <n v="4"/>
    <x v="8"/>
    <n v="584.63"/>
    <x v="0"/>
    <x v="1"/>
    <x v="8"/>
  </r>
  <r>
    <x v="466"/>
    <x v="342"/>
    <x v="342"/>
    <x v="459"/>
    <x v="4"/>
    <x v="3"/>
    <x v="4"/>
    <x v="2"/>
    <x v="5"/>
    <x v="466"/>
    <n v="2"/>
    <x v="29"/>
    <n v="49.89"/>
    <x v="1"/>
    <x v="4"/>
    <x v="7"/>
  </r>
  <r>
    <x v="467"/>
    <x v="1"/>
    <x v="1"/>
    <x v="460"/>
    <x v="4"/>
    <x v="6"/>
    <x v="0"/>
    <x v="3"/>
    <x v="3"/>
    <x v="467"/>
    <n v="5"/>
    <x v="1"/>
    <n v="1207.29"/>
    <x v="1"/>
    <x v="0"/>
    <x v="1"/>
  </r>
  <r>
    <x v="468"/>
    <x v="233"/>
    <x v="233"/>
    <x v="461"/>
    <x v="0"/>
    <x v="4"/>
    <x v="6"/>
    <x v="1"/>
    <x v="2"/>
    <x v="468"/>
    <n v="1"/>
    <x v="18"/>
    <n v="108.83"/>
    <x v="2"/>
    <x v="4"/>
    <x v="7"/>
  </r>
  <r>
    <x v="469"/>
    <x v="343"/>
    <x v="343"/>
    <x v="462"/>
    <x v="1"/>
    <x v="6"/>
    <x v="7"/>
    <x v="4"/>
    <x v="3"/>
    <x v="469"/>
    <n v="5"/>
    <x v="28"/>
    <n v="819.94"/>
    <x v="2"/>
    <x v="1"/>
    <x v="6"/>
  </r>
  <r>
    <x v="470"/>
    <x v="344"/>
    <x v="344"/>
    <x v="463"/>
    <x v="4"/>
    <x v="6"/>
    <x v="5"/>
    <x v="0"/>
    <x v="6"/>
    <x v="470"/>
    <n v="4"/>
    <x v="17"/>
    <n v="86.15"/>
    <x v="0"/>
    <x v="3"/>
    <x v="0"/>
  </r>
  <r>
    <x v="471"/>
    <x v="34"/>
    <x v="34"/>
    <x v="464"/>
    <x v="2"/>
    <x v="4"/>
    <x v="6"/>
    <x v="0"/>
    <x v="8"/>
    <x v="471"/>
    <n v="3"/>
    <x v="22"/>
    <n v="39.270000000000003"/>
    <x v="2"/>
    <x v="4"/>
    <x v="5"/>
  </r>
  <r>
    <x v="472"/>
    <x v="326"/>
    <x v="326"/>
    <x v="465"/>
    <x v="4"/>
    <x v="5"/>
    <x v="5"/>
    <x v="3"/>
    <x v="6"/>
    <x v="472"/>
    <n v="4"/>
    <x v="4"/>
    <n v="476.44"/>
    <x v="2"/>
    <x v="4"/>
    <x v="8"/>
  </r>
  <r>
    <x v="473"/>
    <x v="345"/>
    <x v="345"/>
    <x v="466"/>
    <x v="2"/>
    <x v="3"/>
    <x v="1"/>
    <x v="2"/>
    <x v="8"/>
    <x v="473"/>
    <n v="5"/>
    <x v="26"/>
    <n v="163.25"/>
    <x v="2"/>
    <x v="2"/>
    <x v="8"/>
  </r>
  <r>
    <x v="474"/>
    <x v="346"/>
    <x v="346"/>
    <x v="467"/>
    <x v="0"/>
    <x v="0"/>
    <x v="5"/>
    <x v="3"/>
    <x v="1"/>
    <x v="474"/>
    <n v="3"/>
    <x v="15"/>
    <n v="121.95"/>
    <x v="0"/>
    <x v="1"/>
    <x v="0"/>
  </r>
  <r>
    <x v="475"/>
    <x v="347"/>
    <x v="347"/>
    <x v="468"/>
    <x v="0"/>
    <x v="5"/>
    <x v="7"/>
    <x v="3"/>
    <x v="1"/>
    <x v="475"/>
    <n v="4"/>
    <x v="1"/>
    <n v="872.98"/>
    <x v="2"/>
    <x v="4"/>
    <x v="7"/>
  </r>
  <r>
    <x v="476"/>
    <x v="348"/>
    <x v="348"/>
    <x v="469"/>
    <x v="2"/>
    <x v="1"/>
    <x v="1"/>
    <x v="3"/>
    <x v="3"/>
    <x v="476"/>
    <n v="4"/>
    <x v="6"/>
    <n v="674.18"/>
    <x v="1"/>
    <x v="2"/>
    <x v="2"/>
  </r>
  <r>
    <x v="477"/>
    <x v="153"/>
    <x v="153"/>
    <x v="470"/>
    <x v="3"/>
    <x v="3"/>
    <x v="3"/>
    <x v="3"/>
    <x v="8"/>
    <x v="477"/>
    <n v="4"/>
    <x v="28"/>
    <n v="641.34"/>
    <x v="0"/>
    <x v="1"/>
    <x v="6"/>
  </r>
  <r>
    <x v="478"/>
    <x v="349"/>
    <x v="349"/>
    <x v="471"/>
    <x v="3"/>
    <x v="3"/>
    <x v="3"/>
    <x v="0"/>
    <x v="1"/>
    <x v="478"/>
    <n v="2"/>
    <x v="26"/>
    <n v="229.07"/>
    <x v="0"/>
    <x v="3"/>
    <x v="2"/>
  </r>
  <r>
    <x v="479"/>
    <x v="87"/>
    <x v="87"/>
    <x v="472"/>
    <x v="4"/>
    <x v="5"/>
    <x v="6"/>
    <x v="3"/>
    <x v="6"/>
    <x v="479"/>
    <n v="2"/>
    <x v="21"/>
    <n v="72.709999999999994"/>
    <x v="0"/>
    <x v="4"/>
    <x v="3"/>
  </r>
  <r>
    <x v="480"/>
    <x v="223"/>
    <x v="223"/>
    <x v="473"/>
    <x v="4"/>
    <x v="5"/>
    <x v="7"/>
    <x v="0"/>
    <x v="8"/>
    <x v="480"/>
    <n v="5"/>
    <x v="27"/>
    <n v="820.79"/>
    <x v="2"/>
    <x v="4"/>
    <x v="1"/>
  </r>
  <r>
    <x v="481"/>
    <x v="350"/>
    <x v="350"/>
    <x v="463"/>
    <x v="3"/>
    <x v="1"/>
    <x v="1"/>
    <x v="3"/>
    <x v="3"/>
    <x v="481"/>
    <n v="1"/>
    <x v="24"/>
    <n v="93.74"/>
    <x v="0"/>
    <x v="3"/>
    <x v="4"/>
  </r>
  <r>
    <x v="482"/>
    <x v="94"/>
    <x v="94"/>
    <x v="474"/>
    <x v="1"/>
    <x v="5"/>
    <x v="0"/>
    <x v="1"/>
    <x v="3"/>
    <x v="482"/>
    <n v="4"/>
    <x v="2"/>
    <n v="36.97"/>
    <x v="2"/>
    <x v="3"/>
    <x v="8"/>
  </r>
  <r>
    <x v="483"/>
    <x v="197"/>
    <x v="197"/>
    <x v="475"/>
    <x v="1"/>
    <x v="0"/>
    <x v="2"/>
    <x v="3"/>
    <x v="1"/>
    <x v="483"/>
    <n v="4"/>
    <x v="12"/>
    <n v="500.26"/>
    <x v="2"/>
    <x v="4"/>
    <x v="6"/>
  </r>
  <r>
    <x v="484"/>
    <x v="192"/>
    <x v="192"/>
    <x v="476"/>
    <x v="0"/>
    <x v="6"/>
    <x v="6"/>
    <x v="0"/>
    <x v="8"/>
    <x v="484"/>
    <n v="2"/>
    <x v="11"/>
    <n v="211.6"/>
    <x v="2"/>
    <x v="3"/>
    <x v="3"/>
  </r>
  <r>
    <x v="485"/>
    <x v="351"/>
    <x v="351"/>
    <x v="477"/>
    <x v="0"/>
    <x v="6"/>
    <x v="4"/>
    <x v="2"/>
    <x v="0"/>
    <x v="485"/>
    <n v="2"/>
    <x v="4"/>
    <n v="115.04"/>
    <x v="2"/>
    <x v="2"/>
    <x v="7"/>
  </r>
  <r>
    <x v="486"/>
    <x v="352"/>
    <x v="352"/>
    <x v="478"/>
    <x v="2"/>
    <x v="3"/>
    <x v="2"/>
    <x v="4"/>
    <x v="3"/>
    <x v="486"/>
    <n v="4"/>
    <x v="24"/>
    <n v="190.89"/>
    <x v="1"/>
    <x v="2"/>
    <x v="9"/>
  </r>
  <r>
    <x v="487"/>
    <x v="88"/>
    <x v="88"/>
    <x v="479"/>
    <x v="4"/>
    <x v="1"/>
    <x v="0"/>
    <x v="1"/>
    <x v="0"/>
    <x v="487"/>
    <n v="2"/>
    <x v="26"/>
    <n v="83.28"/>
    <x v="2"/>
    <x v="3"/>
    <x v="3"/>
  </r>
  <r>
    <x v="488"/>
    <x v="65"/>
    <x v="65"/>
    <x v="480"/>
    <x v="0"/>
    <x v="2"/>
    <x v="1"/>
    <x v="2"/>
    <x v="3"/>
    <x v="488"/>
    <n v="1"/>
    <x v="4"/>
    <n v="103.14"/>
    <x v="0"/>
    <x v="0"/>
    <x v="0"/>
  </r>
  <r>
    <x v="489"/>
    <x v="286"/>
    <x v="286"/>
    <x v="250"/>
    <x v="3"/>
    <x v="4"/>
    <x v="0"/>
    <x v="3"/>
    <x v="2"/>
    <x v="489"/>
    <n v="1"/>
    <x v="21"/>
    <n v="9.3699999999999992"/>
    <x v="1"/>
    <x v="2"/>
    <x v="2"/>
  </r>
  <r>
    <x v="490"/>
    <x v="249"/>
    <x v="249"/>
    <x v="481"/>
    <x v="4"/>
    <x v="0"/>
    <x v="2"/>
    <x v="4"/>
    <x v="7"/>
    <x v="490"/>
    <n v="5"/>
    <x v="3"/>
    <n v="928.36"/>
    <x v="1"/>
    <x v="2"/>
    <x v="6"/>
  </r>
  <r>
    <x v="491"/>
    <x v="353"/>
    <x v="353"/>
    <x v="482"/>
    <x v="3"/>
    <x v="1"/>
    <x v="1"/>
    <x v="4"/>
    <x v="2"/>
    <x v="491"/>
    <n v="5"/>
    <x v="11"/>
    <n v="183.93"/>
    <x v="2"/>
    <x v="0"/>
    <x v="9"/>
  </r>
  <r>
    <x v="492"/>
    <x v="161"/>
    <x v="161"/>
    <x v="483"/>
    <x v="1"/>
    <x v="1"/>
    <x v="4"/>
    <x v="3"/>
    <x v="4"/>
    <x v="492"/>
    <n v="4"/>
    <x v="27"/>
    <n v="1261.8499999999999"/>
    <x v="2"/>
    <x v="2"/>
    <x v="6"/>
  </r>
  <r>
    <x v="493"/>
    <x v="99"/>
    <x v="99"/>
    <x v="484"/>
    <x v="1"/>
    <x v="5"/>
    <x v="0"/>
    <x v="0"/>
    <x v="5"/>
    <x v="493"/>
    <n v="3"/>
    <x v="23"/>
    <n v="343.03"/>
    <x v="1"/>
    <x v="1"/>
    <x v="8"/>
  </r>
  <r>
    <x v="494"/>
    <x v="354"/>
    <x v="354"/>
    <x v="485"/>
    <x v="3"/>
    <x v="1"/>
    <x v="5"/>
    <x v="1"/>
    <x v="3"/>
    <x v="494"/>
    <n v="5"/>
    <x v="28"/>
    <n v="516.79999999999995"/>
    <x v="1"/>
    <x v="0"/>
    <x v="3"/>
  </r>
  <r>
    <x v="495"/>
    <x v="355"/>
    <x v="355"/>
    <x v="486"/>
    <x v="0"/>
    <x v="5"/>
    <x v="6"/>
    <x v="3"/>
    <x v="6"/>
    <x v="495"/>
    <n v="4"/>
    <x v="26"/>
    <n v="40.26"/>
    <x v="0"/>
    <x v="0"/>
    <x v="1"/>
  </r>
  <r>
    <x v="496"/>
    <x v="356"/>
    <x v="356"/>
    <x v="487"/>
    <x v="2"/>
    <x v="6"/>
    <x v="6"/>
    <x v="3"/>
    <x v="4"/>
    <x v="496"/>
    <n v="3"/>
    <x v="15"/>
    <n v="342.09"/>
    <x v="1"/>
    <x v="1"/>
    <x v="4"/>
  </r>
  <r>
    <x v="497"/>
    <x v="207"/>
    <x v="207"/>
    <x v="488"/>
    <x v="4"/>
    <x v="1"/>
    <x v="7"/>
    <x v="2"/>
    <x v="4"/>
    <x v="497"/>
    <n v="2"/>
    <x v="29"/>
    <n v="191.1"/>
    <x v="0"/>
    <x v="2"/>
    <x v="5"/>
  </r>
  <r>
    <x v="498"/>
    <x v="357"/>
    <x v="357"/>
    <x v="489"/>
    <x v="4"/>
    <x v="4"/>
    <x v="1"/>
    <x v="4"/>
    <x v="1"/>
    <x v="498"/>
    <n v="1"/>
    <x v="26"/>
    <n v="163.28"/>
    <x v="1"/>
    <x v="3"/>
    <x v="6"/>
  </r>
  <r>
    <x v="499"/>
    <x v="358"/>
    <x v="358"/>
    <x v="182"/>
    <x v="3"/>
    <x v="1"/>
    <x v="4"/>
    <x v="1"/>
    <x v="7"/>
    <x v="499"/>
    <n v="1"/>
    <x v="20"/>
    <n v="240.31"/>
    <x v="0"/>
    <x v="4"/>
    <x v="5"/>
  </r>
  <r>
    <x v="500"/>
    <x v="359"/>
    <x v="359"/>
    <x v="490"/>
    <x v="3"/>
    <x v="6"/>
    <x v="2"/>
    <x v="3"/>
    <x v="0"/>
    <x v="500"/>
    <n v="1"/>
    <x v="15"/>
    <n v="19.62"/>
    <x v="2"/>
    <x v="0"/>
    <x v="5"/>
  </r>
  <r>
    <x v="501"/>
    <x v="360"/>
    <x v="360"/>
    <x v="491"/>
    <x v="1"/>
    <x v="3"/>
    <x v="0"/>
    <x v="1"/>
    <x v="6"/>
    <x v="501"/>
    <n v="3"/>
    <x v="24"/>
    <n v="551.75"/>
    <x v="2"/>
    <x v="3"/>
    <x v="6"/>
  </r>
  <r>
    <x v="502"/>
    <x v="361"/>
    <x v="361"/>
    <x v="492"/>
    <x v="0"/>
    <x v="3"/>
    <x v="6"/>
    <x v="2"/>
    <x v="8"/>
    <x v="502"/>
    <n v="1"/>
    <x v="19"/>
    <n v="33.1"/>
    <x v="1"/>
    <x v="4"/>
    <x v="2"/>
  </r>
  <r>
    <x v="503"/>
    <x v="46"/>
    <x v="46"/>
    <x v="493"/>
    <x v="3"/>
    <x v="4"/>
    <x v="0"/>
    <x v="0"/>
    <x v="8"/>
    <x v="503"/>
    <n v="2"/>
    <x v="24"/>
    <n v="63.37"/>
    <x v="2"/>
    <x v="1"/>
    <x v="5"/>
  </r>
  <r>
    <x v="504"/>
    <x v="362"/>
    <x v="362"/>
    <x v="494"/>
    <x v="1"/>
    <x v="0"/>
    <x v="2"/>
    <x v="4"/>
    <x v="8"/>
    <x v="504"/>
    <n v="2"/>
    <x v="0"/>
    <n v="26.88"/>
    <x v="0"/>
    <x v="0"/>
    <x v="6"/>
  </r>
  <r>
    <x v="505"/>
    <x v="44"/>
    <x v="44"/>
    <x v="495"/>
    <x v="2"/>
    <x v="2"/>
    <x v="6"/>
    <x v="4"/>
    <x v="8"/>
    <x v="505"/>
    <n v="2"/>
    <x v="27"/>
    <n v="225.69"/>
    <x v="0"/>
    <x v="1"/>
    <x v="1"/>
  </r>
  <r>
    <x v="506"/>
    <x v="345"/>
    <x v="345"/>
    <x v="496"/>
    <x v="1"/>
    <x v="0"/>
    <x v="3"/>
    <x v="4"/>
    <x v="2"/>
    <x v="506"/>
    <n v="1"/>
    <x v="10"/>
    <n v="154.16"/>
    <x v="2"/>
    <x v="0"/>
    <x v="8"/>
  </r>
  <r>
    <x v="507"/>
    <x v="219"/>
    <x v="219"/>
    <x v="497"/>
    <x v="4"/>
    <x v="5"/>
    <x v="3"/>
    <x v="2"/>
    <x v="6"/>
    <x v="507"/>
    <n v="3"/>
    <x v="16"/>
    <n v="433.98"/>
    <x v="2"/>
    <x v="3"/>
    <x v="0"/>
  </r>
  <r>
    <x v="508"/>
    <x v="363"/>
    <x v="363"/>
    <x v="498"/>
    <x v="0"/>
    <x v="6"/>
    <x v="3"/>
    <x v="1"/>
    <x v="4"/>
    <x v="508"/>
    <n v="3"/>
    <x v="14"/>
    <n v="511.65"/>
    <x v="1"/>
    <x v="0"/>
    <x v="6"/>
  </r>
  <r>
    <x v="509"/>
    <x v="364"/>
    <x v="364"/>
    <x v="499"/>
    <x v="3"/>
    <x v="3"/>
    <x v="1"/>
    <x v="3"/>
    <x v="8"/>
    <x v="509"/>
    <n v="1"/>
    <x v="11"/>
    <n v="115.09"/>
    <x v="1"/>
    <x v="0"/>
    <x v="3"/>
  </r>
  <r>
    <x v="510"/>
    <x v="266"/>
    <x v="266"/>
    <x v="500"/>
    <x v="4"/>
    <x v="2"/>
    <x v="2"/>
    <x v="1"/>
    <x v="4"/>
    <x v="510"/>
    <n v="3"/>
    <x v="5"/>
    <n v="616.6"/>
    <x v="1"/>
    <x v="2"/>
    <x v="3"/>
  </r>
  <r>
    <x v="511"/>
    <x v="365"/>
    <x v="365"/>
    <x v="501"/>
    <x v="2"/>
    <x v="5"/>
    <x v="1"/>
    <x v="1"/>
    <x v="3"/>
    <x v="511"/>
    <n v="2"/>
    <x v="20"/>
    <n v="26.24"/>
    <x v="0"/>
    <x v="0"/>
    <x v="0"/>
  </r>
  <r>
    <x v="512"/>
    <x v="269"/>
    <x v="269"/>
    <x v="502"/>
    <x v="2"/>
    <x v="3"/>
    <x v="6"/>
    <x v="3"/>
    <x v="6"/>
    <x v="512"/>
    <n v="1"/>
    <x v="17"/>
    <n v="242.49"/>
    <x v="1"/>
    <x v="0"/>
    <x v="0"/>
  </r>
  <r>
    <x v="513"/>
    <x v="366"/>
    <x v="366"/>
    <x v="503"/>
    <x v="0"/>
    <x v="5"/>
    <x v="1"/>
    <x v="3"/>
    <x v="6"/>
    <x v="513"/>
    <n v="4"/>
    <x v="14"/>
    <n v="1050.31"/>
    <x v="1"/>
    <x v="2"/>
    <x v="5"/>
  </r>
  <r>
    <x v="514"/>
    <x v="262"/>
    <x v="262"/>
    <x v="504"/>
    <x v="4"/>
    <x v="2"/>
    <x v="2"/>
    <x v="2"/>
    <x v="0"/>
    <x v="514"/>
    <n v="4"/>
    <x v="0"/>
    <n v="123.98"/>
    <x v="1"/>
    <x v="0"/>
    <x v="8"/>
  </r>
  <r>
    <x v="515"/>
    <x v="323"/>
    <x v="323"/>
    <x v="505"/>
    <x v="4"/>
    <x v="2"/>
    <x v="1"/>
    <x v="4"/>
    <x v="7"/>
    <x v="515"/>
    <n v="1"/>
    <x v="24"/>
    <n v="70.83"/>
    <x v="0"/>
    <x v="1"/>
    <x v="7"/>
  </r>
  <r>
    <x v="516"/>
    <x v="367"/>
    <x v="367"/>
    <x v="506"/>
    <x v="0"/>
    <x v="0"/>
    <x v="5"/>
    <x v="4"/>
    <x v="3"/>
    <x v="516"/>
    <n v="2"/>
    <x v="24"/>
    <n v="591.22"/>
    <x v="1"/>
    <x v="2"/>
    <x v="0"/>
  </r>
  <r>
    <x v="517"/>
    <x v="368"/>
    <x v="368"/>
    <x v="507"/>
    <x v="1"/>
    <x v="2"/>
    <x v="1"/>
    <x v="0"/>
    <x v="1"/>
    <x v="517"/>
    <n v="1"/>
    <x v="28"/>
    <n v="53.35"/>
    <x v="1"/>
    <x v="3"/>
    <x v="0"/>
  </r>
  <r>
    <x v="518"/>
    <x v="369"/>
    <x v="369"/>
    <x v="508"/>
    <x v="1"/>
    <x v="1"/>
    <x v="7"/>
    <x v="0"/>
    <x v="5"/>
    <x v="518"/>
    <n v="4"/>
    <x v="14"/>
    <n v="490.72"/>
    <x v="0"/>
    <x v="4"/>
    <x v="0"/>
  </r>
  <r>
    <x v="519"/>
    <x v="370"/>
    <x v="370"/>
    <x v="509"/>
    <x v="0"/>
    <x v="1"/>
    <x v="7"/>
    <x v="2"/>
    <x v="7"/>
    <x v="519"/>
    <n v="1"/>
    <x v="3"/>
    <n v="88.6"/>
    <x v="1"/>
    <x v="1"/>
    <x v="1"/>
  </r>
  <r>
    <x v="520"/>
    <x v="371"/>
    <x v="371"/>
    <x v="510"/>
    <x v="4"/>
    <x v="2"/>
    <x v="1"/>
    <x v="3"/>
    <x v="0"/>
    <x v="520"/>
    <n v="2"/>
    <x v="13"/>
    <n v="622.4"/>
    <x v="1"/>
    <x v="1"/>
    <x v="9"/>
  </r>
  <r>
    <x v="521"/>
    <x v="372"/>
    <x v="372"/>
    <x v="511"/>
    <x v="0"/>
    <x v="6"/>
    <x v="3"/>
    <x v="0"/>
    <x v="3"/>
    <x v="521"/>
    <n v="1"/>
    <x v="15"/>
    <n v="55.57"/>
    <x v="1"/>
    <x v="1"/>
    <x v="1"/>
  </r>
  <r>
    <x v="522"/>
    <x v="273"/>
    <x v="273"/>
    <x v="512"/>
    <x v="0"/>
    <x v="5"/>
    <x v="0"/>
    <x v="2"/>
    <x v="1"/>
    <x v="522"/>
    <n v="5"/>
    <x v="11"/>
    <n v="1047.55"/>
    <x v="1"/>
    <x v="2"/>
    <x v="3"/>
  </r>
  <r>
    <x v="523"/>
    <x v="63"/>
    <x v="63"/>
    <x v="513"/>
    <x v="1"/>
    <x v="4"/>
    <x v="2"/>
    <x v="1"/>
    <x v="1"/>
    <x v="523"/>
    <n v="4"/>
    <x v="11"/>
    <n v="161.80000000000001"/>
    <x v="0"/>
    <x v="0"/>
    <x v="7"/>
  </r>
  <r>
    <x v="524"/>
    <x v="373"/>
    <x v="373"/>
    <x v="514"/>
    <x v="1"/>
    <x v="2"/>
    <x v="6"/>
    <x v="2"/>
    <x v="7"/>
    <x v="524"/>
    <n v="4"/>
    <x v="28"/>
    <n v="1116.94"/>
    <x v="1"/>
    <x v="1"/>
    <x v="7"/>
  </r>
  <r>
    <x v="525"/>
    <x v="153"/>
    <x v="153"/>
    <x v="515"/>
    <x v="1"/>
    <x v="3"/>
    <x v="3"/>
    <x v="4"/>
    <x v="3"/>
    <x v="525"/>
    <n v="4"/>
    <x v="18"/>
    <n v="64.760000000000005"/>
    <x v="2"/>
    <x v="2"/>
    <x v="1"/>
  </r>
  <r>
    <x v="526"/>
    <x v="374"/>
    <x v="374"/>
    <x v="516"/>
    <x v="3"/>
    <x v="2"/>
    <x v="6"/>
    <x v="2"/>
    <x v="7"/>
    <x v="526"/>
    <n v="3"/>
    <x v="16"/>
    <n v="174.69"/>
    <x v="0"/>
    <x v="2"/>
    <x v="7"/>
  </r>
  <r>
    <x v="527"/>
    <x v="375"/>
    <x v="375"/>
    <x v="517"/>
    <x v="3"/>
    <x v="2"/>
    <x v="3"/>
    <x v="0"/>
    <x v="6"/>
    <x v="527"/>
    <n v="4"/>
    <x v="24"/>
    <n v="854.45"/>
    <x v="1"/>
    <x v="1"/>
    <x v="2"/>
  </r>
  <r>
    <x v="528"/>
    <x v="376"/>
    <x v="376"/>
    <x v="518"/>
    <x v="0"/>
    <x v="6"/>
    <x v="3"/>
    <x v="2"/>
    <x v="3"/>
    <x v="528"/>
    <n v="1"/>
    <x v="23"/>
    <n v="90.67"/>
    <x v="0"/>
    <x v="2"/>
    <x v="3"/>
  </r>
  <r>
    <x v="529"/>
    <x v="377"/>
    <x v="377"/>
    <x v="519"/>
    <x v="4"/>
    <x v="2"/>
    <x v="6"/>
    <x v="0"/>
    <x v="6"/>
    <x v="529"/>
    <n v="3"/>
    <x v="27"/>
    <n v="595.49"/>
    <x v="2"/>
    <x v="0"/>
    <x v="1"/>
  </r>
  <r>
    <x v="530"/>
    <x v="378"/>
    <x v="378"/>
    <x v="122"/>
    <x v="4"/>
    <x v="0"/>
    <x v="5"/>
    <x v="1"/>
    <x v="8"/>
    <x v="530"/>
    <n v="5"/>
    <x v="30"/>
    <n v="858.28"/>
    <x v="2"/>
    <x v="2"/>
    <x v="7"/>
  </r>
  <r>
    <x v="531"/>
    <x v="379"/>
    <x v="379"/>
    <x v="520"/>
    <x v="4"/>
    <x v="6"/>
    <x v="2"/>
    <x v="0"/>
    <x v="1"/>
    <x v="531"/>
    <n v="1"/>
    <x v="19"/>
    <n v="64.44"/>
    <x v="1"/>
    <x v="0"/>
    <x v="2"/>
  </r>
  <r>
    <x v="532"/>
    <x v="225"/>
    <x v="225"/>
    <x v="521"/>
    <x v="3"/>
    <x v="4"/>
    <x v="2"/>
    <x v="2"/>
    <x v="6"/>
    <x v="532"/>
    <n v="5"/>
    <x v="16"/>
    <n v="172.37"/>
    <x v="2"/>
    <x v="2"/>
    <x v="3"/>
  </r>
  <r>
    <x v="533"/>
    <x v="68"/>
    <x v="68"/>
    <x v="414"/>
    <x v="4"/>
    <x v="2"/>
    <x v="5"/>
    <x v="4"/>
    <x v="4"/>
    <x v="533"/>
    <n v="1"/>
    <x v="28"/>
    <n v="14.81"/>
    <x v="1"/>
    <x v="3"/>
    <x v="9"/>
  </r>
  <r>
    <x v="534"/>
    <x v="354"/>
    <x v="354"/>
    <x v="522"/>
    <x v="4"/>
    <x v="1"/>
    <x v="0"/>
    <x v="1"/>
    <x v="3"/>
    <x v="534"/>
    <n v="1"/>
    <x v="4"/>
    <n v="175.04"/>
    <x v="2"/>
    <x v="2"/>
    <x v="8"/>
  </r>
  <r>
    <x v="535"/>
    <x v="79"/>
    <x v="79"/>
    <x v="523"/>
    <x v="3"/>
    <x v="5"/>
    <x v="1"/>
    <x v="2"/>
    <x v="3"/>
    <x v="535"/>
    <n v="4"/>
    <x v="7"/>
    <n v="1208.21"/>
    <x v="1"/>
    <x v="2"/>
    <x v="2"/>
  </r>
  <r>
    <x v="536"/>
    <x v="380"/>
    <x v="380"/>
    <x v="524"/>
    <x v="1"/>
    <x v="5"/>
    <x v="3"/>
    <x v="2"/>
    <x v="7"/>
    <x v="536"/>
    <n v="4"/>
    <x v="0"/>
    <n v="428.9"/>
    <x v="2"/>
    <x v="3"/>
    <x v="2"/>
  </r>
  <r>
    <x v="537"/>
    <x v="187"/>
    <x v="187"/>
    <x v="525"/>
    <x v="0"/>
    <x v="3"/>
    <x v="0"/>
    <x v="2"/>
    <x v="5"/>
    <x v="537"/>
    <n v="4"/>
    <x v="25"/>
    <n v="607.11"/>
    <x v="1"/>
    <x v="3"/>
    <x v="9"/>
  </r>
  <r>
    <x v="538"/>
    <x v="381"/>
    <x v="381"/>
    <x v="526"/>
    <x v="2"/>
    <x v="1"/>
    <x v="5"/>
    <x v="0"/>
    <x v="4"/>
    <x v="538"/>
    <n v="3"/>
    <x v="17"/>
    <n v="329.58"/>
    <x v="0"/>
    <x v="4"/>
    <x v="9"/>
  </r>
  <r>
    <x v="539"/>
    <x v="68"/>
    <x v="68"/>
    <x v="527"/>
    <x v="0"/>
    <x v="6"/>
    <x v="3"/>
    <x v="1"/>
    <x v="4"/>
    <x v="539"/>
    <n v="1"/>
    <x v="20"/>
    <n v="187.64"/>
    <x v="1"/>
    <x v="4"/>
    <x v="6"/>
  </r>
  <r>
    <x v="540"/>
    <x v="36"/>
    <x v="36"/>
    <x v="528"/>
    <x v="4"/>
    <x v="2"/>
    <x v="3"/>
    <x v="2"/>
    <x v="7"/>
    <x v="540"/>
    <n v="4"/>
    <x v="29"/>
    <n v="94.03"/>
    <x v="1"/>
    <x v="2"/>
    <x v="9"/>
  </r>
  <r>
    <x v="541"/>
    <x v="382"/>
    <x v="382"/>
    <x v="502"/>
    <x v="1"/>
    <x v="5"/>
    <x v="7"/>
    <x v="4"/>
    <x v="8"/>
    <x v="541"/>
    <n v="5"/>
    <x v="9"/>
    <n v="198.92"/>
    <x v="0"/>
    <x v="2"/>
    <x v="5"/>
  </r>
  <r>
    <x v="542"/>
    <x v="1"/>
    <x v="1"/>
    <x v="529"/>
    <x v="2"/>
    <x v="6"/>
    <x v="5"/>
    <x v="0"/>
    <x v="4"/>
    <x v="542"/>
    <n v="5"/>
    <x v="21"/>
    <n v="1167.96"/>
    <x v="1"/>
    <x v="3"/>
    <x v="7"/>
  </r>
  <r>
    <x v="543"/>
    <x v="383"/>
    <x v="383"/>
    <x v="530"/>
    <x v="3"/>
    <x v="6"/>
    <x v="3"/>
    <x v="4"/>
    <x v="8"/>
    <x v="543"/>
    <n v="5"/>
    <x v="20"/>
    <n v="844.5"/>
    <x v="2"/>
    <x v="4"/>
    <x v="4"/>
  </r>
  <r>
    <x v="544"/>
    <x v="180"/>
    <x v="180"/>
    <x v="147"/>
    <x v="1"/>
    <x v="3"/>
    <x v="0"/>
    <x v="1"/>
    <x v="4"/>
    <x v="544"/>
    <n v="2"/>
    <x v="30"/>
    <n v="366.2"/>
    <x v="2"/>
    <x v="4"/>
    <x v="5"/>
  </r>
  <r>
    <x v="545"/>
    <x v="120"/>
    <x v="120"/>
    <x v="531"/>
    <x v="0"/>
    <x v="2"/>
    <x v="4"/>
    <x v="0"/>
    <x v="4"/>
    <x v="545"/>
    <n v="5"/>
    <x v="22"/>
    <n v="704.92"/>
    <x v="2"/>
    <x v="1"/>
    <x v="3"/>
  </r>
  <r>
    <x v="546"/>
    <x v="384"/>
    <x v="384"/>
    <x v="532"/>
    <x v="2"/>
    <x v="5"/>
    <x v="5"/>
    <x v="3"/>
    <x v="1"/>
    <x v="546"/>
    <n v="4"/>
    <x v="0"/>
    <n v="927.1"/>
    <x v="2"/>
    <x v="0"/>
    <x v="5"/>
  </r>
  <r>
    <x v="547"/>
    <x v="110"/>
    <x v="110"/>
    <x v="533"/>
    <x v="4"/>
    <x v="1"/>
    <x v="3"/>
    <x v="0"/>
    <x v="7"/>
    <x v="547"/>
    <n v="3"/>
    <x v="11"/>
    <n v="412.95"/>
    <x v="2"/>
    <x v="2"/>
    <x v="7"/>
  </r>
  <r>
    <x v="548"/>
    <x v="183"/>
    <x v="183"/>
    <x v="534"/>
    <x v="2"/>
    <x v="3"/>
    <x v="3"/>
    <x v="3"/>
    <x v="7"/>
    <x v="548"/>
    <n v="4"/>
    <x v="16"/>
    <n v="560.20000000000005"/>
    <x v="0"/>
    <x v="0"/>
    <x v="3"/>
  </r>
  <r>
    <x v="549"/>
    <x v="385"/>
    <x v="385"/>
    <x v="535"/>
    <x v="3"/>
    <x v="2"/>
    <x v="7"/>
    <x v="0"/>
    <x v="5"/>
    <x v="549"/>
    <n v="3"/>
    <x v="26"/>
    <n v="109.85"/>
    <x v="0"/>
    <x v="1"/>
    <x v="9"/>
  </r>
  <r>
    <x v="550"/>
    <x v="94"/>
    <x v="94"/>
    <x v="536"/>
    <x v="0"/>
    <x v="3"/>
    <x v="7"/>
    <x v="3"/>
    <x v="8"/>
    <x v="550"/>
    <n v="1"/>
    <x v="2"/>
    <n v="155.88999999999999"/>
    <x v="1"/>
    <x v="3"/>
    <x v="8"/>
  </r>
  <r>
    <x v="551"/>
    <x v="386"/>
    <x v="386"/>
    <x v="537"/>
    <x v="3"/>
    <x v="2"/>
    <x v="4"/>
    <x v="2"/>
    <x v="4"/>
    <x v="551"/>
    <n v="2"/>
    <x v="17"/>
    <n v="148.03"/>
    <x v="0"/>
    <x v="2"/>
    <x v="7"/>
  </r>
  <r>
    <x v="552"/>
    <x v="59"/>
    <x v="59"/>
    <x v="538"/>
    <x v="2"/>
    <x v="0"/>
    <x v="1"/>
    <x v="4"/>
    <x v="3"/>
    <x v="552"/>
    <n v="5"/>
    <x v="11"/>
    <n v="583.87"/>
    <x v="2"/>
    <x v="2"/>
    <x v="6"/>
  </r>
  <r>
    <x v="553"/>
    <x v="387"/>
    <x v="387"/>
    <x v="539"/>
    <x v="2"/>
    <x v="1"/>
    <x v="5"/>
    <x v="4"/>
    <x v="5"/>
    <x v="553"/>
    <n v="3"/>
    <x v="4"/>
    <n v="517.67999999999995"/>
    <x v="0"/>
    <x v="1"/>
    <x v="0"/>
  </r>
  <r>
    <x v="554"/>
    <x v="388"/>
    <x v="388"/>
    <x v="540"/>
    <x v="4"/>
    <x v="3"/>
    <x v="7"/>
    <x v="2"/>
    <x v="5"/>
    <x v="554"/>
    <n v="3"/>
    <x v="29"/>
    <n v="530.32000000000005"/>
    <x v="1"/>
    <x v="4"/>
    <x v="6"/>
  </r>
  <r>
    <x v="555"/>
    <x v="389"/>
    <x v="389"/>
    <x v="541"/>
    <x v="1"/>
    <x v="5"/>
    <x v="5"/>
    <x v="2"/>
    <x v="5"/>
    <x v="555"/>
    <n v="2"/>
    <x v="17"/>
    <n v="144.33000000000001"/>
    <x v="2"/>
    <x v="3"/>
    <x v="9"/>
  </r>
  <r>
    <x v="556"/>
    <x v="390"/>
    <x v="390"/>
    <x v="542"/>
    <x v="2"/>
    <x v="1"/>
    <x v="5"/>
    <x v="2"/>
    <x v="2"/>
    <x v="556"/>
    <n v="4"/>
    <x v="13"/>
    <n v="218.04"/>
    <x v="1"/>
    <x v="3"/>
    <x v="7"/>
  </r>
  <r>
    <x v="557"/>
    <x v="134"/>
    <x v="134"/>
    <x v="543"/>
    <x v="4"/>
    <x v="6"/>
    <x v="6"/>
    <x v="4"/>
    <x v="8"/>
    <x v="557"/>
    <n v="4"/>
    <x v="11"/>
    <n v="587.54"/>
    <x v="2"/>
    <x v="3"/>
    <x v="9"/>
  </r>
  <r>
    <x v="558"/>
    <x v="361"/>
    <x v="361"/>
    <x v="544"/>
    <x v="0"/>
    <x v="2"/>
    <x v="5"/>
    <x v="1"/>
    <x v="3"/>
    <x v="558"/>
    <n v="5"/>
    <x v="16"/>
    <n v="711.2"/>
    <x v="2"/>
    <x v="3"/>
    <x v="9"/>
  </r>
  <r>
    <x v="559"/>
    <x v="229"/>
    <x v="229"/>
    <x v="545"/>
    <x v="0"/>
    <x v="1"/>
    <x v="6"/>
    <x v="1"/>
    <x v="7"/>
    <x v="559"/>
    <n v="1"/>
    <x v="24"/>
    <n v="109.05"/>
    <x v="2"/>
    <x v="1"/>
    <x v="4"/>
  </r>
  <r>
    <x v="560"/>
    <x v="391"/>
    <x v="391"/>
    <x v="546"/>
    <x v="1"/>
    <x v="1"/>
    <x v="3"/>
    <x v="3"/>
    <x v="0"/>
    <x v="560"/>
    <n v="5"/>
    <x v="2"/>
    <n v="506.77"/>
    <x v="2"/>
    <x v="3"/>
    <x v="5"/>
  </r>
  <r>
    <x v="561"/>
    <x v="379"/>
    <x v="379"/>
    <x v="547"/>
    <x v="4"/>
    <x v="3"/>
    <x v="5"/>
    <x v="2"/>
    <x v="6"/>
    <x v="561"/>
    <n v="4"/>
    <x v="28"/>
    <n v="367.39"/>
    <x v="1"/>
    <x v="3"/>
    <x v="8"/>
  </r>
  <r>
    <x v="562"/>
    <x v="291"/>
    <x v="291"/>
    <x v="548"/>
    <x v="0"/>
    <x v="0"/>
    <x v="2"/>
    <x v="1"/>
    <x v="0"/>
    <x v="562"/>
    <n v="1"/>
    <x v="23"/>
    <n v="92.17"/>
    <x v="2"/>
    <x v="2"/>
    <x v="4"/>
  </r>
  <r>
    <x v="563"/>
    <x v="388"/>
    <x v="388"/>
    <x v="549"/>
    <x v="0"/>
    <x v="6"/>
    <x v="1"/>
    <x v="2"/>
    <x v="3"/>
    <x v="563"/>
    <n v="4"/>
    <x v="14"/>
    <n v="306.33"/>
    <x v="2"/>
    <x v="1"/>
    <x v="5"/>
  </r>
  <r>
    <x v="564"/>
    <x v="392"/>
    <x v="392"/>
    <x v="550"/>
    <x v="3"/>
    <x v="2"/>
    <x v="6"/>
    <x v="3"/>
    <x v="0"/>
    <x v="564"/>
    <n v="2"/>
    <x v="0"/>
    <n v="242.85"/>
    <x v="1"/>
    <x v="1"/>
    <x v="0"/>
  </r>
  <r>
    <x v="565"/>
    <x v="393"/>
    <x v="393"/>
    <x v="551"/>
    <x v="1"/>
    <x v="2"/>
    <x v="7"/>
    <x v="3"/>
    <x v="0"/>
    <x v="565"/>
    <n v="5"/>
    <x v="29"/>
    <n v="276.8"/>
    <x v="2"/>
    <x v="0"/>
    <x v="7"/>
  </r>
  <r>
    <x v="566"/>
    <x v="250"/>
    <x v="250"/>
    <x v="552"/>
    <x v="3"/>
    <x v="1"/>
    <x v="6"/>
    <x v="3"/>
    <x v="1"/>
    <x v="566"/>
    <n v="1"/>
    <x v="7"/>
    <n v="7.85"/>
    <x v="1"/>
    <x v="4"/>
    <x v="9"/>
  </r>
  <r>
    <x v="567"/>
    <x v="220"/>
    <x v="220"/>
    <x v="553"/>
    <x v="1"/>
    <x v="0"/>
    <x v="4"/>
    <x v="3"/>
    <x v="3"/>
    <x v="567"/>
    <n v="3"/>
    <x v="4"/>
    <n v="496.66"/>
    <x v="1"/>
    <x v="4"/>
    <x v="6"/>
  </r>
  <r>
    <x v="568"/>
    <x v="152"/>
    <x v="152"/>
    <x v="554"/>
    <x v="0"/>
    <x v="4"/>
    <x v="5"/>
    <x v="2"/>
    <x v="8"/>
    <x v="568"/>
    <n v="2"/>
    <x v="21"/>
    <n v="164.76"/>
    <x v="0"/>
    <x v="0"/>
    <x v="1"/>
  </r>
  <r>
    <x v="569"/>
    <x v="160"/>
    <x v="160"/>
    <x v="555"/>
    <x v="1"/>
    <x v="1"/>
    <x v="4"/>
    <x v="3"/>
    <x v="7"/>
    <x v="569"/>
    <n v="4"/>
    <x v="11"/>
    <n v="599.97"/>
    <x v="2"/>
    <x v="4"/>
    <x v="2"/>
  </r>
  <r>
    <x v="570"/>
    <x v="83"/>
    <x v="83"/>
    <x v="556"/>
    <x v="4"/>
    <x v="1"/>
    <x v="5"/>
    <x v="2"/>
    <x v="3"/>
    <x v="570"/>
    <n v="1"/>
    <x v="9"/>
    <n v="320.39"/>
    <x v="0"/>
    <x v="4"/>
    <x v="7"/>
  </r>
  <r>
    <x v="571"/>
    <x v="90"/>
    <x v="90"/>
    <x v="557"/>
    <x v="0"/>
    <x v="3"/>
    <x v="5"/>
    <x v="4"/>
    <x v="6"/>
    <x v="571"/>
    <n v="3"/>
    <x v="2"/>
    <n v="29.89"/>
    <x v="2"/>
    <x v="3"/>
    <x v="6"/>
  </r>
  <r>
    <x v="572"/>
    <x v="239"/>
    <x v="239"/>
    <x v="558"/>
    <x v="0"/>
    <x v="6"/>
    <x v="4"/>
    <x v="2"/>
    <x v="3"/>
    <x v="572"/>
    <n v="2"/>
    <x v="24"/>
    <n v="182.09"/>
    <x v="0"/>
    <x v="4"/>
    <x v="9"/>
  </r>
  <r>
    <x v="573"/>
    <x v="87"/>
    <x v="87"/>
    <x v="559"/>
    <x v="3"/>
    <x v="2"/>
    <x v="2"/>
    <x v="0"/>
    <x v="3"/>
    <x v="573"/>
    <n v="4"/>
    <x v="9"/>
    <n v="288.08"/>
    <x v="2"/>
    <x v="2"/>
    <x v="4"/>
  </r>
  <r>
    <x v="574"/>
    <x v="394"/>
    <x v="394"/>
    <x v="560"/>
    <x v="3"/>
    <x v="1"/>
    <x v="3"/>
    <x v="4"/>
    <x v="1"/>
    <x v="574"/>
    <n v="4"/>
    <x v="1"/>
    <n v="557.74"/>
    <x v="0"/>
    <x v="1"/>
    <x v="2"/>
  </r>
  <r>
    <x v="575"/>
    <x v="346"/>
    <x v="346"/>
    <x v="561"/>
    <x v="2"/>
    <x v="4"/>
    <x v="6"/>
    <x v="1"/>
    <x v="3"/>
    <x v="575"/>
    <n v="1"/>
    <x v="17"/>
    <n v="51.86"/>
    <x v="2"/>
    <x v="1"/>
    <x v="9"/>
  </r>
  <r>
    <x v="576"/>
    <x v="370"/>
    <x v="370"/>
    <x v="562"/>
    <x v="2"/>
    <x v="1"/>
    <x v="1"/>
    <x v="2"/>
    <x v="5"/>
    <x v="576"/>
    <n v="2"/>
    <x v="12"/>
    <n v="489.92"/>
    <x v="2"/>
    <x v="4"/>
    <x v="2"/>
  </r>
  <r>
    <x v="577"/>
    <x v="81"/>
    <x v="81"/>
    <x v="563"/>
    <x v="2"/>
    <x v="0"/>
    <x v="3"/>
    <x v="3"/>
    <x v="0"/>
    <x v="577"/>
    <n v="2"/>
    <x v="23"/>
    <n v="54.66"/>
    <x v="0"/>
    <x v="3"/>
    <x v="4"/>
  </r>
  <r>
    <x v="578"/>
    <x v="395"/>
    <x v="395"/>
    <x v="564"/>
    <x v="0"/>
    <x v="5"/>
    <x v="0"/>
    <x v="4"/>
    <x v="8"/>
    <x v="578"/>
    <n v="5"/>
    <x v="29"/>
    <n v="348.22"/>
    <x v="0"/>
    <x v="1"/>
    <x v="6"/>
  </r>
  <r>
    <x v="579"/>
    <x v="128"/>
    <x v="128"/>
    <x v="565"/>
    <x v="3"/>
    <x v="1"/>
    <x v="1"/>
    <x v="4"/>
    <x v="1"/>
    <x v="579"/>
    <n v="5"/>
    <x v="21"/>
    <n v="444.72"/>
    <x v="0"/>
    <x v="4"/>
    <x v="6"/>
  </r>
  <r>
    <x v="580"/>
    <x v="233"/>
    <x v="233"/>
    <x v="566"/>
    <x v="3"/>
    <x v="5"/>
    <x v="3"/>
    <x v="0"/>
    <x v="3"/>
    <x v="580"/>
    <n v="1"/>
    <x v="11"/>
    <n v="82.42"/>
    <x v="1"/>
    <x v="3"/>
    <x v="0"/>
  </r>
  <r>
    <x v="581"/>
    <x v="396"/>
    <x v="396"/>
    <x v="567"/>
    <x v="2"/>
    <x v="2"/>
    <x v="3"/>
    <x v="1"/>
    <x v="2"/>
    <x v="581"/>
    <n v="2"/>
    <x v="20"/>
    <n v="67.78"/>
    <x v="0"/>
    <x v="1"/>
    <x v="0"/>
  </r>
  <r>
    <x v="582"/>
    <x v="397"/>
    <x v="397"/>
    <x v="568"/>
    <x v="2"/>
    <x v="6"/>
    <x v="7"/>
    <x v="2"/>
    <x v="6"/>
    <x v="582"/>
    <n v="1"/>
    <x v="29"/>
    <n v="115.24"/>
    <x v="0"/>
    <x v="0"/>
    <x v="1"/>
  </r>
  <r>
    <x v="583"/>
    <x v="398"/>
    <x v="398"/>
    <x v="569"/>
    <x v="0"/>
    <x v="0"/>
    <x v="4"/>
    <x v="3"/>
    <x v="3"/>
    <x v="583"/>
    <n v="3"/>
    <x v="6"/>
    <n v="263.94"/>
    <x v="0"/>
    <x v="3"/>
    <x v="1"/>
  </r>
  <r>
    <x v="584"/>
    <x v="328"/>
    <x v="328"/>
    <x v="570"/>
    <x v="3"/>
    <x v="6"/>
    <x v="2"/>
    <x v="4"/>
    <x v="0"/>
    <x v="584"/>
    <n v="5"/>
    <x v="11"/>
    <n v="1284.08"/>
    <x v="0"/>
    <x v="0"/>
    <x v="8"/>
  </r>
  <r>
    <x v="585"/>
    <x v="399"/>
    <x v="399"/>
    <x v="571"/>
    <x v="3"/>
    <x v="0"/>
    <x v="7"/>
    <x v="1"/>
    <x v="0"/>
    <x v="585"/>
    <n v="1"/>
    <x v="15"/>
    <n v="138.21"/>
    <x v="1"/>
    <x v="3"/>
    <x v="5"/>
  </r>
  <r>
    <x v="586"/>
    <x v="231"/>
    <x v="231"/>
    <x v="572"/>
    <x v="0"/>
    <x v="1"/>
    <x v="3"/>
    <x v="1"/>
    <x v="1"/>
    <x v="586"/>
    <n v="1"/>
    <x v="13"/>
    <n v="25.21"/>
    <x v="1"/>
    <x v="3"/>
    <x v="8"/>
  </r>
  <r>
    <x v="587"/>
    <x v="251"/>
    <x v="251"/>
    <x v="573"/>
    <x v="2"/>
    <x v="4"/>
    <x v="3"/>
    <x v="3"/>
    <x v="0"/>
    <x v="587"/>
    <n v="3"/>
    <x v="10"/>
    <n v="551.83000000000004"/>
    <x v="0"/>
    <x v="0"/>
    <x v="7"/>
  </r>
  <r>
    <x v="588"/>
    <x v="400"/>
    <x v="400"/>
    <x v="574"/>
    <x v="3"/>
    <x v="3"/>
    <x v="3"/>
    <x v="2"/>
    <x v="5"/>
    <x v="588"/>
    <n v="5"/>
    <x v="21"/>
    <n v="592.96"/>
    <x v="2"/>
    <x v="3"/>
    <x v="8"/>
  </r>
  <r>
    <x v="589"/>
    <x v="116"/>
    <x v="116"/>
    <x v="575"/>
    <x v="0"/>
    <x v="4"/>
    <x v="5"/>
    <x v="0"/>
    <x v="1"/>
    <x v="589"/>
    <n v="1"/>
    <x v="0"/>
    <n v="220.33"/>
    <x v="0"/>
    <x v="0"/>
    <x v="0"/>
  </r>
  <r>
    <x v="590"/>
    <x v="401"/>
    <x v="401"/>
    <x v="576"/>
    <x v="2"/>
    <x v="5"/>
    <x v="6"/>
    <x v="1"/>
    <x v="0"/>
    <x v="590"/>
    <n v="2"/>
    <x v="3"/>
    <n v="185.19"/>
    <x v="0"/>
    <x v="0"/>
    <x v="9"/>
  </r>
  <r>
    <x v="591"/>
    <x v="402"/>
    <x v="402"/>
    <x v="577"/>
    <x v="1"/>
    <x v="5"/>
    <x v="7"/>
    <x v="3"/>
    <x v="0"/>
    <x v="591"/>
    <n v="5"/>
    <x v="4"/>
    <n v="1689.47"/>
    <x v="1"/>
    <x v="3"/>
    <x v="5"/>
  </r>
  <r>
    <x v="592"/>
    <x v="403"/>
    <x v="403"/>
    <x v="578"/>
    <x v="1"/>
    <x v="5"/>
    <x v="4"/>
    <x v="3"/>
    <x v="4"/>
    <x v="592"/>
    <n v="4"/>
    <x v="23"/>
    <n v="198.36"/>
    <x v="1"/>
    <x v="4"/>
    <x v="3"/>
  </r>
  <r>
    <x v="593"/>
    <x v="404"/>
    <x v="404"/>
    <x v="579"/>
    <x v="0"/>
    <x v="6"/>
    <x v="7"/>
    <x v="3"/>
    <x v="6"/>
    <x v="593"/>
    <n v="5"/>
    <x v="8"/>
    <n v="667.4"/>
    <x v="2"/>
    <x v="1"/>
    <x v="5"/>
  </r>
  <r>
    <x v="594"/>
    <x v="405"/>
    <x v="405"/>
    <x v="580"/>
    <x v="4"/>
    <x v="5"/>
    <x v="7"/>
    <x v="0"/>
    <x v="4"/>
    <x v="594"/>
    <n v="3"/>
    <x v="4"/>
    <n v="118.15"/>
    <x v="0"/>
    <x v="1"/>
    <x v="1"/>
  </r>
  <r>
    <x v="595"/>
    <x v="406"/>
    <x v="406"/>
    <x v="581"/>
    <x v="0"/>
    <x v="3"/>
    <x v="2"/>
    <x v="3"/>
    <x v="6"/>
    <x v="595"/>
    <n v="3"/>
    <x v="23"/>
    <n v="336.69"/>
    <x v="1"/>
    <x v="1"/>
    <x v="0"/>
  </r>
  <r>
    <x v="596"/>
    <x v="374"/>
    <x v="374"/>
    <x v="100"/>
    <x v="4"/>
    <x v="5"/>
    <x v="3"/>
    <x v="1"/>
    <x v="7"/>
    <x v="596"/>
    <n v="5"/>
    <x v="2"/>
    <n v="694.65"/>
    <x v="0"/>
    <x v="4"/>
    <x v="1"/>
  </r>
  <r>
    <x v="597"/>
    <x v="300"/>
    <x v="300"/>
    <x v="582"/>
    <x v="3"/>
    <x v="2"/>
    <x v="5"/>
    <x v="4"/>
    <x v="1"/>
    <x v="597"/>
    <n v="1"/>
    <x v="8"/>
    <n v="79.290000000000006"/>
    <x v="0"/>
    <x v="3"/>
    <x v="7"/>
  </r>
  <r>
    <x v="598"/>
    <x v="407"/>
    <x v="407"/>
    <x v="583"/>
    <x v="4"/>
    <x v="1"/>
    <x v="4"/>
    <x v="2"/>
    <x v="8"/>
    <x v="598"/>
    <n v="5"/>
    <x v="20"/>
    <n v="418.94"/>
    <x v="0"/>
    <x v="3"/>
    <x v="7"/>
  </r>
  <r>
    <x v="599"/>
    <x v="408"/>
    <x v="408"/>
    <x v="584"/>
    <x v="3"/>
    <x v="5"/>
    <x v="4"/>
    <x v="1"/>
    <x v="8"/>
    <x v="599"/>
    <n v="2"/>
    <x v="20"/>
    <n v="463.54"/>
    <x v="1"/>
    <x v="3"/>
    <x v="4"/>
  </r>
  <r>
    <x v="600"/>
    <x v="409"/>
    <x v="409"/>
    <x v="585"/>
    <x v="2"/>
    <x v="5"/>
    <x v="3"/>
    <x v="2"/>
    <x v="3"/>
    <x v="600"/>
    <n v="1"/>
    <x v="18"/>
    <n v="80.400000000000006"/>
    <x v="2"/>
    <x v="3"/>
    <x v="7"/>
  </r>
  <r>
    <x v="601"/>
    <x v="197"/>
    <x v="197"/>
    <x v="586"/>
    <x v="3"/>
    <x v="3"/>
    <x v="6"/>
    <x v="2"/>
    <x v="0"/>
    <x v="601"/>
    <n v="5"/>
    <x v="13"/>
    <n v="1405.85"/>
    <x v="2"/>
    <x v="1"/>
    <x v="7"/>
  </r>
  <r>
    <x v="602"/>
    <x v="158"/>
    <x v="158"/>
    <x v="587"/>
    <x v="2"/>
    <x v="4"/>
    <x v="7"/>
    <x v="2"/>
    <x v="7"/>
    <x v="602"/>
    <n v="4"/>
    <x v="23"/>
    <n v="541.46"/>
    <x v="1"/>
    <x v="3"/>
    <x v="2"/>
  </r>
  <r>
    <x v="603"/>
    <x v="270"/>
    <x v="270"/>
    <x v="588"/>
    <x v="3"/>
    <x v="5"/>
    <x v="3"/>
    <x v="0"/>
    <x v="8"/>
    <x v="603"/>
    <n v="2"/>
    <x v="5"/>
    <n v="291.44"/>
    <x v="0"/>
    <x v="1"/>
    <x v="4"/>
  </r>
  <r>
    <x v="604"/>
    <x v="410"/>
    <x v="410"/>
    <x v="138"/>
    <x v="1"/>
    <x v="2"/>
    <x v="1"/>
    <x v="0"/>
    <x v="7"/>
    <x v="604"/>
    <n v="5"/>
    <x v="7"/>
    <n v="504.02"/>
    <x v="2"/>
    <x v="2"/>
    <x v="4"/>
  </r>
  <r>
    <x v="605"/>
    <x v="74"/>
    <x v="74"/>
    <x v="589"/>
    <x v="0"/>
    <x v="5"/>
    <x v="2"/>
    <x v="2"/>
    <x v="3"/>
    <x v="605"/>
    <n v="5"/>
    <x v="1"/>
    <n v="193.81"/>
    <x v="0"/>
    <x v="4"/>
    <x v="8"/>
  </r>
  <r>
    <x v="606"/>
    <x v="411"/>
    <x v="411"/>
    <x v="590"/>
    <x v="0"/>
    <x v="0"/>
    <x v="3"/>
    <x v="2"/>
    <x v="2"/>
    <x v="606"/>
    <n v="3"/>
    <x v="28"/>
    <n v="300.41000000000003"/>
    <x v="1"/>
    <x v="0"/>
    <x v="1"/>
  </r>
  <r>
    <x v="607"/>
    <x v="204"/>
    <x v="204"/>
    <x v="591"/>
    <x v="4"/>
    <x v="4"/>
    <x v="4"/>
    <x v="0"/>
    <x v="3"/>
    <x v="607"/>
    <n v="3"/>
    <x v="6"/>
    <n v="436.55"/>
    <x v="1"/>
    <x v="4"/>
    <x v="3"/>
  </r>
  <r>
    <x v="608"/>
    <x v="92"/>
    <x v="92"/>
    <x v="592"/>
    <x v="4"/>
    <x v="2"/>
    <x v="6"/>
    <x v="1"/>
    <x v="4"/>
    <x v="608"/>
    <n v="4"/>
    <x v="1"/>
    <n v="412.83"/>
    <x v="0"/>
    <x v="0"/>
    <x v="1"/>
  </r>
  <r>
    <x v="609"/>
    <x v="412"/>
    <x v="412"/>
    <x v="593"/>
    <x v="4"/>
    <x v="4"/>
    <x v="0"/>
    <x v="1"/>
    <x v="0"/>
    <x v="609"/>
    <n v="3"/>
    <x v="21"/>
    <n v="150.47"/>
    <x v="0"/>
    <x v="1"/>
    <x v="2"/>
  </r>
  <r>
    <x v="610"/>
    <x v="169"/>
    <x v="169"/>
    <x v="594"/>
    <x v="2"/>
    <x v="2"/>
    <x v="7"/>
    <x v="3"/>
    <x v="3"/>
    <x v="610"/>
    <n v="5"/>
    <x v="10"/>
    <n v="554.58000000000004"/>
    <x v="0"/>
    <x v="3"/>
    <x v="8"/>
  </r>
  <r>
    <x v="611"/>
    <x v="413"/>
    <x v="413"/>
    <x v="595"/>
    <x v="0"/>
    <x v="4"/>
    <x v="2"/>
    <x v="1"/>
    <x v="0"/>
    <x v="193"/>
    <n v="1"/>
    <x v="13"/>
    <n v="96.67"/>
    <x v="1"/>
    <x v="1"/>
    <x v="7"/>
  </r>
  <r>
    <x v="612"/>
    <x v="414"/>
    <x v="414"/>
    <x v="596"/>
    <x v="4"/>
    <x v="3"/>
    <x v="6"/>
    <x v="3"/>
    <x v="5"/>
    <x v="611"/>
    <n v="1"/>
    <x v="3"/>
    <n v="91.4"/>
    <x v="2"/>
    <x v="1"/>
    <x v="9"/>
  </r>
  <r>
    <x v="613"/>
    <x v="123"/>
    <x v="123"/>
    <x v="597"/>
    <x v="3"/>
    <x v="5"/>
    <x v="0"/>
    <x v="0"/>
    <x v="7"/>
    <x v="612"/>
    <n v="3"/>
    <x v="25"/>
    <n v="63.76"/>
    <x v="2"/>
    <x v="4"/>
    <x v="3"/>
  </r>
  <r>
    <x v="614"/>
    <x v="415"/>
    <x v="415"/>
    <x v="598"/>
    <x v="4"/>
    <x v="5"/>
    <x v="4"/>
    <x v="0"/>
    <x v="6"/>
    <x v="613"/>
    <n v="4"/>
    <x v="30"/>
    <n v="92.53"/>
    <x v="1"/>
    <x v="0"/>
    <x v="6"/>
  </r>
  <r>
    <x v="615"/>
    <x v="416"/>
    <x v="416"/>
    <x v="599"/>
    <x v="1"/>
    <x v="4"/>
    <x v="1"/>
    <x v="3"/>
    <x v="0"/>
    <x v="614"/>
    <n v="1"/>
    <x v="18"/>
    <n v="285.26"/>
    <x v="0"/>
    <x v="0"/>
    <x v="5"/>
  </r>
  <r>
    <x v="616"/>
    <x v="417"/>
    <x v="417"/>
    <x v="600"/>
    <x v="0"/>
    <x v="6"/>
    <x v="7"/>
    <x v="0"/>
    <x v="1"/>
    <x v="615"/>
    <n v="2"/>
    <x v="8"/>
    <n v="320.16000000000003"/>
    <x v="2"/>
    <x v="3"/>
    <x v="4"/>
  </r>
  <r>
    <x v="617"/>
    <x v="418"/>
    <x v="418"/>
    <x v="601"/>
    <x v="0"/>
    <x v="6"/>
    <x v="4"/>
    <x v="2"/>
    <x v="8"/>
    <x v="616"/>
    <n v="1"/>
    <x v="25"/>
    <n v="16.02"/>
    <x v="1"/>
    <x v="4"/>
    <x v="6"/>
  </r>
  <r>
    <x v="618"/>
    <x v="369"/>
    <x v="369"/>
    <x v="22"/>
    <x v="1"/>
    <x v="4"/>
    <x v="1"/>
    <x v="1"/>
    <x v="7"/>
    <x v="617"/>
    <n v="4"/>
    <x v="10"/>
    <n v="709.16"/>
    <x v="0"/>
    <x v="0"/>
    <x v="1"/>
  </r>
  <r>
    <x v="619"/>
    <x v="395"/>
    <x v="395"/>
    <x v="602"/>
    <x v="2"/>
    <x v="2"/>
    <x v="0"/>
    <x v="1"/>
    <x v="6"/>
    <x v="618"/>
    <n v="5"/>
    <x v="24"/>
    <n v="242.98"/>
    <x v="0"/>
    <x v="2"/>
    <x v="2"/>
  </r>
  <r>
    <x v="620"/>
    <x v="419"/>
    <x v="419"/>
    <x v="603"/>
    <x v="2"/>
    <x v="4"/>
    <x v="5"/>
    <x v="1"/>
    <x v="6"/>
    <x v="619"/>
    <n v="3"/>
    <x v="13"/>
    <n v="308.02999999999997"/>
    <x v="2"/>
    <x v="4"/>
    <x v="1"/>
  </r>
  <r>
    <x v="621"/>
    <x v="420"/>
    <x v="420"/>
    <x v="604"/>
    <x v="4"/>
    <x v="6"/>
    <x v="6"/>
    <x v="1"/>
    <x v="5"/>
    <x v="620"/>
    <n v="5"/>
    <x v="24"/>
    <n v="606.30999999999995"/>
    <x v="1"/>
    <x v="2"/>
    <x v="2"/>
  </r>
  <r>
    <x v="622"/>
    <x v="183"/>
    <x v="183"/>
    <x v="605"/>
    <x v="2"/>
    <x v="6"/>
    <x v="5"/>
    <x v="1"/>
    <x v="3"/>
    <x v="621"/>
    <n v="4"/>
    <x v="1"/>
    <n v="1056.17"/>
    <x v="2"/>
    <x v="1"/>
    <x v="0"/>
  </r>
  <r>
    <x v="623"/>
    <x v="421"/>
    <x v="421"/>
    <x v="606"/>
    <x v="4"/>
    <x v="2"/>
    <x v="3"/>
    <x v="0"/>
    <x v="6"/>
    <x v="622"/>
    <n v="1"/>
    <x v="6"/>
    <n v="119.3"/>
    <x v="0"/>
    <x v="0"/>
    <x v="0"/>
  </r>
  <r>
    <x v="624"/>
    <x v="2"/>
    <x v="2"/>
    <x v="607"/>
    <x v="1"/>
    <x v="2"/>
    <x v="5"/>
    <x v="2"/>
    <x v="7"/>
    <x v="623"/>
    <n v="5"/>
    <x v="3"/>
    <n v="671.51"/>
    <x v="0"/>
    <x v="2"/>
    <x v="5"/>
  </r>
  <r>
    <x v="625"/>
    <x v="422"/>
    <x v="422"/>
    <x v="608"/>
    <x v="4"/>
    <x v="3"/>
    <x v="2"/>
    <x v="4"/>
    <x v="8"/>
    <x v="624"/>
    <n v="5"/>
    <x v="3"/>
    <n v="671.25"/>
    <x v="0"/>
    <x v="3"/>
    <x v="5"/>
  </r>
  <r>
    <x v="626"/>
    <x v="141"/>
    <x v="141"/>
    <x v="609"/>
    <x v="0"/>
    <x v="1"/>
    <x v="6"/>
    <x v="4"/>
    <x v="8"/>
    <x v="625"/>
    <n v="5"/>
    <x v="13"/>
    <n v="31.28"/>
    <x v="1"/>
    <x v="4"/>
    <x v="8"/>
  </r>
  <r>
    <x v="627"/>
    <x v="250"/>
    <x v="250"/>
    <x v="610"/>
    <x v="3"/>
    <x v="0"/>
    <x v="7"/>
    <x v="3"/>
    <x v="4"/>
    <x v="626"/>
    <n v="1"/>
    <x v="1"/>
    <n v="75.39"/>
    <x v="2"/>
    <x v="2"/>
    <x v="5"/>
  </r>
  <r>
    <x v="628"/>
    <x v="423"/>
    <x v="423"/>
    <x v="611"/>
    <x v="0"/>
    <x v="5"/>
    <x v="4"/>
    <x v="3"/>
    <x v="7"/>
    <x v="627"/>
    <n v="4"/>
    <x v="0"/>
    <n v="654.94000000000005"/>
    <x v="2"/>
    <x v="0"/>
    <x v="2"/>
  </r>
  <r>
    <x v="629"/>
    <x v="407"/>
    <x v="407"/>
    <x v="612"/>
    <x v="1"/>
    <x v="4"/>
    <x v="6"/>
    <x v="0"/>
    <x v="7"/>
    <x v="628"/>
    <n v="5"/>
    <x v="30"/>
    <n v="406.72"/>
    <x v="0"/>
    <x v="3"/>
    <x v="1"/>
  </r>
  <r>
    <x v="630"/>
    <x v="424"/>
    <x v="424"/>
    <x v="613"/>
    <x v="0"/>
    <x v="4"/>
    <x v="7"/>
    <x v="0"/>
    <x v="3"/>
    <x v="629"/>
    <n v="1"/>
    <x v="3"/>
    <n v="120.92"/>
    <x v="0"/>
    <x v="1"/>
    <x v="6"/>
  </r>
  <r>
    <x v="631"/>
    <x v="425"/>
    <x v="425"/>
    <x v="614"/>
    <x v="3"/>
    <x v="4"/>
    <x v="3"/>
    <x v="4"/>
    <x v="4"/>
    <x v="630"/>
    <n v="1"/>
    <x v="5"/>
    <n v="116.49"/>
    <x v="1"/>
    <x v="2"/>
    <x v="0"/>
  </r>
  <r>
    <x v="632"/>
    <x v="224"/>
    <x v="224"/>
    <x v="615"/>
    <x v="2"/>
    <x v="4"/>
    <x v="2"/>
    <x v="4"/>
    <x v="4"/>
    <x v="631"/>
    <n v="2"/>
    <x v="1"/>
    <n v="164.79"/>
    <x v="1"/>
    <x v="0"/>
    <x v="0"/>
  </r>
  <r>
    <x v="633"/>
    <x v="426"/>
    <x v="426"/>
    <x v="616"/>
    <x v="2"/>
    <x v="2"/>
    <x v="5"/>
    <x v="0"/>
    <x v="2"/>
    <x v="632"/>
    <n v="4"/>
    <x v="11"/>
    <n v="116.39"/>
    <x v="2"/>
    <x v="3"/>
    <x v="3"/>
  </r>
  <r>
    <x v="634"/>
    <x v="426"/>
    <x v="426"/>
    <x v="617"/>
    <x v="4"/>
    <x v="3"/>
    <x v="6"/>
    <x v="1"/>
    <x v="2"/>
    <x v="633"/>
    <n v="1"/>
    <x v="8"/>
    <n v="159.05000000000001"/>
    <x v="2"/>
    <x v="1"/>
    <x v="5"/>
  </r>
  <r>
    <x v="635"/>
    <x v="427"/>
    <x v="427"/>
    <x v="618"/>
    <x v="2"/>
    <x v="0"/>
    <x v="4"/>
    <x v="1"/>
    <x v="4"/>
    <x v="634"/>
    <n v="2"/>
    <x v="10"/>
    <n v="215"/>
    <x v="0"/>
    <x v="3"/>
    <x v="9"/>
  </r>
  <r>
    <x v="636"/>
    <x v="116"/>
    <x v="116"/>
    <x v="619"/>
    <x v="0"/>
    <x v="1"/>
    <x v="5"/>
    <x v="0"/>
    <x v="2"/>
    <x v="635"/>
    <n v="1"/>
    <x v="19"/>
    <n v="97.51"/>
    <x v="1"/>
    <x v="2"/>
    <x v="5"/>
  </r>
  <r>
    <x v="637"/>
    <x v="428"/>
    <x v="428"/>
    <x v="620"/>
    <x v="1"/>
    <x v="6"/>
    <x v="3"/>
    <x v="4"/>
    <x v="0"/>
    <x v="636"/>
    <n v="5"/>
    <x v="18"/>
    <n v="487.77"/>
    <x v="0"/>
    <x v="2"/>
    <x v="9"/>
  </r>
  <r>
    <x v="638"/>
    <x v="252"/>
    <x v="252"/>
    <x v="621"/>
    <x v="1"/>
    <x v="6"/>
    <x v="1"/>
    <x v="2"/>
    <x v="4"/>
    <x v="637"/>
    <n v="4"/>
    <x v="17"/>
    <n v="42.12"/>
    <x v="2"/>
    <x v="1"/>
    <x v="7"/>
  </r>
  <r>
    <x v="639"/>
    <x v="429"/>
    <x v="429"/>
    <x v="622"/>
    <x v="1"/>
    <x v="3"/>
    <x v="4"/>
    <x v="0"/>
    <x v="8"/>
    <x v="638"/>
    <n v="5"/>
    <x v="6"/>
    <n v="698.5"/>
    <x v="0"/>
    <x v="0"/>
    <x v="5"/>
  </r>
  <r>
    <x v="640"/>
    <x v="430"/>
    <x v="430"/>
    <x v="623"/>
    <x v="1"/>
    <x v="2"/>
    <x v="0"/>
    <x v="2"/>
    <x v="6"/>
    <x v="639"/>
    <n v="3"/>
    <x v="19"/>
    <n v="221.95"/>
    <x v="2"/>
    <x v="0"/>
    <x v="7"/>
  </r>
  <r>
    <x v="641"/>
    <x v="174"/>
    <x v="174"/>
    <x v="624"/>
    <x v="0"/>
    <x v="1"/>
    <x v="4"/>
    <x v="2"/>
    <x v="2"/>
    <x v="640"/>
    <n v="2"/>
    <x v="25"/>
    <n v="298.63"/>
    <x v="0"/>
    <x v="2"/>
    <x v="2"/>
  </r>
  <r>
    <x v="642"/>
    <x v="302"/>
    <x v="302"/>
    <x v="625"/>
    <x v="1"/>
    <x v="1"/>
    <x v="3"/>
    <x v="0"/>
    <x v="0"/>
    <x v="641"/>
    <n v="4"/>
    <x v="15"/>
    <n v="238.01"/>
    <x v="0"/>
    <x v="1"/>
    <x v="4"/>
  </r>
  <r>
    <x v="643"/>
    <x v="273"/>
    <x v="273"/>
    <x v="626"/>
    <x v="1"/>
    <x v="4"/>
    <x v="3"/>
    <x v="4"/>
    <x v="0"/>
    <x v="642"/>
    <n v="3"/>
    <x v="16"/>
    <n v="373.02"/>
    <x v="2"/>
    <x v="1"/>
    <x v="4"/>
  </r>
  <r>
    <x v="644"/>
    <x v="29"/>
    <x v="29"/>
    <x v="627"/>
    <x v="3"/>
    <x v="1"/>
    <x v="2"/>
    <x v="0"/>
    <x v="1"/>
    <x v="643"/>
    <n v="1"/>
    <x v="26"/>
    <n v="182.77"/>
    <x v="2"/>
    <x v="1"/>
    <x v="9"/>
  </r>
  <r>
    <x v="645"/>
    <x v="431"/>
    <x v="431"/>
    <x v="236"/>
    <x v="4"/>
    <x v="0"/>
    <x v="0"/>
    <x v="1"/>
    <x v="6"/>
    <x v="644"/>
    <n v="3"/>
    <x v="24"/>
    <n v="175.68"/>
    <x v="2"/>
    <x v="2"/>
    <x v="5"/>
  </r>
  <r>
    <x v="646"/>
    <x v="378"/>
    <x v="378"/>
    <x v="628"/>
    <x v="4"/>
    <x v="1"/>
    <x v="6"/>
    <x v="4"/>
    <x v="5"/>
    <x v="645"/>
    <n v="2"/>
    <x v="13"/>
    <n v="540.73"/>
    <x v="1"/>
    <x v="4"/>
    <x v="6"/>
  </r>
  <r>
    <x v="647"/>
    <x v="417"/>
    <x v="417"/>
    <x v="629"/>
    <x v="2"/>
    <x v="4"/>
    <x v="0"/>
    <x v="4"/>
    <x v="6"/>
    <x v="646"/>
    <n v="3"/>
    <x v="14"/>
    <n v="30.81"/>
    <x v="0"/>
    <x v="1"/>
    <x v="2"/>
  </r>
  <r>
    <x v="648"/>
    <x v="293"/>
    <x v="293"/>
    <x v="630"/>
    <x v="3"/>
    <x v="5"/>
    <x v="6"/>
    <x v="2"/>
    <x v="1"/>
    <x v="647"/>
    <n v="1"/>
    <x v="4"/>
    <n v="62.03"/>
    <x v="2"/>
    <x v="4"/>
    <x v="3"/>
  </r>
  <r>
    <x v="649"/>
    <x v="432"/>
    <x v="432"/>
    <x v="631"/>
    <x v="0"/>
    <x v="1"/>
    <x v="5"/>
    <x v="1"/>
    <x v="6"/>
    <x v="648"/>
    <n v="1"/>
    <x v="0"/>
    <n v="21.47"/>
    <x v="2"/>
    <x v="4"/>
    <x v="4"/>
  </r>
  <r>
    <x v="650"/>
    <x v="433"/>
    <x v="433"/>
    <x v="632"/>
    <x v="4"/>
    <x v="3"/>
    <x v="3"/>
    <x v="1"/>
    <x v="6"/>
    <x v="649"/>
    <n v="1"/>
    <x v="28"/>
    <n v="35.020000000000003"/>
    <x v="0"/>
    <x v="4"/>
    <x v="2"/>
  </r>
  <r>
    <x v="651"/>
    <x v="434"/>
    <x v="434"/>
    <x v="633"/>
    <x v="2"/>
    <x v="1"/>
    <x v="6"/>
    <x v="4"/>
    <x v="1"/>
    <x v="650"/>
    <n v="3"/>
    <x v="6"/>
    <n v="251.29"/>
    <x v="1"/>
    <x v="4"/>
    <x v="6"/>
  </r>
  <r>
    <x v="652"/>
    <x v="194"/>
    <x v="194"/>
    <x v="634"/>
    <x v="1"/>
    <x v="4"/>
    <x v="3"/>
    <x v="4"/>
    <x v="4"/>
    <x v="651"/>
    <n v="5"/>
    <x v="20"/>
    <n v="1189.93"/>
    <x v="0"/>
    <x v="2"/>
    <x v="9"/>
  </r>
  <r>
    <x v="653"/>
    <x v="435"/>
    <x v="435"/>
    <x v="635"/>
    <x v="4"/>
    <x v="6"/>
    <x v="6"/>
    <x v="3"/>
    <x v="7"/>
    <x v="652"/>
    <n v="4"/>
    <x v="19"/>
    <n v="254.67"/>
    <x v="2"/>
    <x v="1"/>
    <x v="5"/>
  </r>
  <r>
    <x v="654"/>
    <x v="436"/>
    <x v="436"/>
    <x v="636"/>
    <x v="0"/>
    <x v="3"/>
    <x v="5"/>
    <x v="4"/>
    <x v="6"/>
    <x v="653"/>
    <n v="1"/>
    <x v="28"/>
    <n v="95.28"/>
    <x v="2"/>
    <x v="1"/>
    <x v="2"/>
  </r>
  <r>
    <x v="655"/>
    <x v="15"/>
    <x v="15"/>
    <x v="637"/>
    <x v="0"/>
    <x v="5"/>
    <x v="5"/>
    <x v="3"/>
    <x v="7"/>
    <x v="654"/>
    <n v="1"/>
    <x v="7"/>
    <n v="63.15"/>
    <x v="1"/>
    <x v="2"/>
    <x v="5"/>
  </r>
  <r>
    <x v="656"/>
    <x v="247"/>
    <x v="247"/>
    <x v="638"/>
    <x v="1"/>
    <x v="6"/>
    <x v="5"/>
    <x v="1"/>
    <x v="8"/>
    <x v="655"/>
    <n v="5"/>
    <x v="16"/>
    <n v="356.02"/>
    <x v="1"/>
    <x v="1"/>
    <x v="9"/>
  </r>
  <r>
    <x v="657"/>
    <x v="279"/>
    <x v="279"/>
    <x v="639"/>
    <x v="2"/>
    <x v="6"/>
    <x v="7"/>
    <x v="1"/>
    <x v="1"/>
    <x v="656"/>
    <n v="2"/>
    <x v="25"/>
    <n v="170.22"/>
    <x v="0"/>
    <x v="1"/>
    <x v="4"/>
  </r>
  <r>
    <x v="658"/>
    <x v="437"/>
    <x v="437"/>
    <x v="640"/>
    <x v="1"/>
    <x v="1"/>
    <x v="6"/>
    <x v="1"/>
    <x v="4"/>
    <x v="657"/>
    <n v="3"/>
    <x v="5"/>
    <n v="327.42"/>
    <x v="1"/>
    <x v="3"/>
    <x v="7"/>
  </r>
  <r>
    <x v="659"/>
    <x v="438"/>
    <x v="438"/>
    <x v="641"/>
    <x v="4"/>
    <x v="0"/>
    <x v="1"/>
    <x v="3"/>
    <x v="3"/>
    <x v="658"/>
    <n v="5"/>
    <x v="15"/>
    <n v="190.99"/>
    <x v="0"/>
    <x v="4"/>
    <x v="1"/>
  </r>
  <r>
    <x v="660"/>
    <x v="439"/>
    <x v="439"/>
    <x v="642"/>
    <x v="0"/>
    <x v="2"/>
    <x v="3"/>
    <x v="2"/>
    <x v="5"/>
    <x v="659"/>
    <n v="1"/>
    <x v="21"/>
    <n v="141.59"/>
    <x v="2"/>
    <x v="3"/>
    <x v="8"/>
  </r>
  <r>
    <x v="661"/>
    <x v="440"/>
    <x v="440"/>
    <x v="643"/>
    <x v="2"/>
    <x v="1"/>
    <x v="0"/>
    <x v="4"/>
    <x v="8"/>
    <x v="660"/>
    <n v="4"/>
    <x v="10"/>
    <n v="309.33"/>
    <x v="1"/>
    <x v="4"/>
    <x v="3"/>
  </r>
  <r>
    <x v="662"/>
    <x v="441"/>
    <x v="441"/>
    <x v="644"/>
    <x v="0"/>
    <x v="0"/>
    <x v="2"/>
    <x v="1"/>
    <x v="5"/>
    <x v="661"/>
    <n v="5"/>
    <x v="26"/>
    <n v="102.12"/>
    <x v="1"/>
    <x v="3"/>
    <x v="4"/>
  </r>
  <r>
    <x v="663"/>
    <x v="442"/>
    <x v="442"/>
    <x v="645"/>
    <x v="3"/>
    <x v="4"/>
    <x v="6"/>
    <x v="1"/>
    <x v="0"/>
    <x v="662"/>
    <n v="1"/>
    <x v="10"/>
    <n v="244.45"/>
    <x v="0"/>
    <x v="0"/>
    <x v="6"/>
  </r>
  <r>
    <x v="664"/>
    <x v="424"/>
    <x v="424"/>
    <x v="646"/>
    <x v="2"/>
    <x v="4"/>
    <x v="1"/>
    <x v="3"/>
    <x v="8"/>
    <x v="663"/>
    <n v="1"/>
    <x v="14"/>
    <n v="131.05000000000001"/>
    <x v="1"/>
    <x v="1"/>
    <x v="8"/>
  </r>
  <r>
    <x v="665"/>
    <x v="65"/>
    <x v="65"/>
    <x v="647"/>
    <x v="1"/>
    <x v="3"/>
    <x v="4"/>
    <x v="1"/>
    <x v="6"/>
    <x v="664"/>
    <n v="5"/>
    <x v="15"/>
    <n v="420.57"/>
    <x v="1"/>
    <x v="4"/>
    <x v="2"/>
  </r>
  <r>
    <x v="666"/>
    <x v="77"/>
    <x v="77"/>
    <x v="648"/>
    <x v="4"/>
    <x v="4"/>
    <x v="6"/>
    <x v="0"/>
    <x v="5"/>
    <x v="665"/>
    <n v="5"/>
    <x v="25"/>
    <n v="251.19"/>
    <x v="0"/>
    <x v="0"/>
    <x v="0"/>
  </r>
  <r>
    <x v="667"/>
    <x v="443"/>
    <x v="443"/>
    <x v="649"/>
    <x v="1"/>
    <x v="1"/>
    <x v="3"/>
    <x v="0"/>
    <x v="8"/>
    <x v="666"/>
    <n v="4"/>
    <x v="27"/>
    <n v="563.79999999999995"/>
    <x v="0"/>
    <x v="2"/>
    <x v="0"/>
  </r>
  <r>
    <x v="668"/>
    <x v="444"/>
    <x v="444"/>
    <x v="650"/>
    <x v="0"/>
    <x v="0"/>
    <x v="4"/>
    <x v="4"/>
    <x v="0"/>
    <x v="667"/>
    <n v="4"/>
    <x v="11"/>
    <n v="960.56"/>
    <x v="2"/>
    <x v="3"/>
    <x v="7"/>
  </r>
  <r>
    <x v="669"/>
    <x v="102"/>
    <x v="102"/>
    <x v="651"/>
    <x v="3"/>
    <x v="5"/>
    <x v="1"/>
    <x v="0"/>
    <x v="0"/>
    <x v="668"/>
    <n v="5"/>
    <x v="24"/>
    <n v="1094.1500000000001"/>
    <x v="1"/>
    <x v="1"/>
    <x v="4"/>
  </r>
  <r>
    <x v="670"/>
    <x v="258"/>
    <x v="258"/>
    <x v="652"/>
    <x v="4"/>
    <x v="5"/>
    <x v="7"/>
    <x v="4"/>
    <x v="6"/>
    <x v="669"/>
    <n v="2"/>
    <x v="3"/>
    <n v="317.62"/>
    <x v="1"/>
    <x v="4"/>
    <x v="4"/>
  </r>
  <r>
    <x v="671"/>
    <x v="445"/>
    <x v="445"/>
    <x v="653"/>
    <x v="4"/>
    <x v="3"/>
    <x v="0"/>
    <x v="4"/>
    <x v="5"/>
    <x v="670"/>
    <n v="1"/>
    <x v="14"/>
    <n v="157.49"/>
    <x v="0"/>
    <x v="0"/>
    <x v="9"/>
  </r>
  <r>
    <x v="672"/>
    <x v="330"/>
    <x v="330"/>
    <x v="654"/>
    <x v="2"/>
    <x v="0"/>
    <x v="1"/>
    <x v="0"/>
    <x v="2"/>
    <x v="671"/>
    <n v="2"/>
    <x v="19"/>
    <n v="621.07000000000005"/>
    <x v="1"/>
    <x v="2"/>
    <x v="3"/>
  </r>
  <r>
    <x v="673"/>
    <x v="446"/>
    <x v="446"/>
    <x v="655"/>
    <x v="1"/>
    <x v="3"/>
    <x v="4"/>
    <x v="4"/>
    <x v="8"/>
    <x v="672"/>
    <n v="2"/>
    <x v="19"/>
    <n v="160.24"/>
    <x v="1"/>
    <x v="4"/>
    <x v="3"/>
  </r>
  <r>
    <x v="674"/>
    <x v="427"/>
    <x v="427"/>
    <x v="656"/>
    <x v="2"/>
    <x v="5"/>
    <x v="0"/>
    <x v="4"/>
    <x v="2"/>
    <x v="673"/>
    <n v="1"/>
    <x v="29"/>
    <n v="156.93"/>
    <x v="1"/>
    <x v="3"/>
    <x v="7"/>
  </r>
  <r>
    <x v="675"/>
    <x v="120"/>
    <x v="120"/>
    <x v="657"/>
    <x v="4"/>
    <x v="2"/>
    <x v="0"/>
    <x v="4"/>
    <x v="5"/>
    <x v="674"/>
    <n v="4"/>
    <x v="6"/>
    <n v="1020.49"/>
    <x v="1"/>
    <x v="0"/>
    <x v="6"/>
  </r>
  <r>
    <x v="676"/>
    <x v="81"/>
    <x v="81"/>
    <x v="658"/>
    <x v="4"/>
    <x v="2"/>
    <x v="5"/>
    <x v="2"/>
    <x v="0"/>
    <x v="675"/>
    <n v="2"/>
    <x v="22"/>
    <n v="361.9"/>
    <x v="0"/>
    <x v="0"/>
    <x v="1"/>
  </r>
  <r>
    <x v="677"/>
    <x v="447"/>
    <x v="447"/>
    <x v="659"/>
    <x v="1"/>
    <x v="3"/>
    <x v="6"/>
    <x v="0"/>
    <x v="5"/>
    <x v="676"/>
    <n v="3"/>
    <x v="15"/>
    <n v="410.07"/>
    <x v="0"/>
    <x v="4"/>
    <x v="1"/>
  </r>
  <r>
    <x v="678"/>
    <x v="375"/>
    <x v="375"/>
    <x v="660"/>
    <x v="2"/>
    <x v="2"/>
    <x v="4"/>
    <x v="2"/>
    <x v="4"/>
    <x v="677"/>
    <n v="3"/>
    <x v="28"/>
    <n v="646.79999999999995"/>
    <x v="1"/>
    <x v="4"/>
    <x v="9"/>
  </r>
  <r>
    <x v="679"/>
    <x v="448"/>
    <x v="448"/>
    <x v="661"/>
    <x v="3"/>
    <x v="5"/>
    <x v="4"/>
    <x v="4"/>
    <x v="5"/>
    <x v="678"/>
    <n v="4"/>
    <x v="5"/>
    <n v="495.62"/>
    <x v="1"/>
    <x v="3"/>
    <x v="3"/>
  </r>
  <r>
    <x v="680"/>
    <x v="449"/>
    <x v="449"/>
    <x v="662"/>
    <x v="3"/>
    <x v="2"/>
    <x v="7"/>
    <x v="0"/>
    <x v="2"/>
    <x v="679"/>
    <n v="3"/>
    <x v="3"/>
    <n v="313.11"/>
    <x v="1"/>
    <x v="3"/>
    <x v="4"/>
  </r>
  <r>
    <x v="681"/>
    <x v="450"/>
    <x v="450"/>
    <x v="663"/>
    <x v="0"/>
    <x v="1"/>
    <x v="0"/>
    <x v="2"/>
    <x v="0"/>
    <x v="680"/>
    <n v="1"/>
    <x v="29"/>
    <n v="24.65"/>
    <x v="2"/>
    <x v="3"/>
    <x v="0"/>
  </r>
  <r>
    <x v="682"/>
    <x v="216"/>
    <x v="216"/>
    <x v="664"/>
    <x v="3"/>
    <x v="6"/>
    <x v="0"/>
    <x v="4"/>
    <x v="8"/>
    <x v="681"/>
    <n v="5"/>
    <x v="19"/>
    <n v="1332.56"/>
    <x v="0"/>
    <x v="2"/>
    <x v="0"/>
  </r>
  <r>
    <x v="683"/>
    <x v="451"/>
    <x v="451"/>
    <x v="665"/>
    <x v="3"/>
    <x v="5"/>
    <x v="1"/>
    <x v="4"/>
    <x v="7"/>
    <x v="682"/>
    <n v="4"/>
    <x v="13"/>
    <n v="293.57"/>
    <x v="2"/>
    <x v="0"/>
    <x v="1"/>
  </r>
  <r>
    <x v="684"/>
    <x v="58"/>
    <x v="58"/>
    <x v="666"/>
    <x v="1"/>
    <x v="4"/>
    <x v="1"/>
    <x v="0"/>
    <x v="0"/>
    <x v="683"/>
    <n v="1"/>
    <x v="11"/>
    <n v="98.35"/>
    <x v="2"/>
    <x v="2"/>
    <x v="9"/>
  </r>
  <r>
    <x v="685"/>
    <x v="394"/>
    <x v="394"/>
    <x v="667"/>
    <x v="1"/>
    <x v="4"/>
    <x v="2"/>
    <x v="3"/>
    <x v="8"/>
    <x v="684"/>
    <n v="3"/>
    <x v="2"/>
    <n v="259.39"/>
    <x v="2"/>
    <x v="4"/>
    <x v="5"/>
  </r>
  <r>
    <x v="686"/>
    <x v="288"/>
    <x v="288"/>
    <x v="668"/>
    <x v="2"/>
    <x v="0"/>
    <x v="3"/>
    <x v="3"/>
    <x v="2"/>
    <x v="685"/>
    <n v="3"/>
    <x v="25"/>
    <n v="163.80000000000001"/>
    <x v="1"/>
    <x v="4"/>
    <x v="2"/>
  </r>
  <r>
    <x v="687"/>
    <x v="452"/>
    <x v="452"/>
    <x v="669"/>
    <x v="2"/>
    <x v="0"/>
    <x v="5"/>
    <x v="1"/>
    <x v="6"/>
    <x v="686"/>
    <n v="4"/>
    <x v="19"/>
    <n v="487.09"/>
    <x v="0"/>
    <x v="4"/>
    <x v="6"/>
  </r>
  <r>
    <x v="688"/>
    <x v="347"/>
    <x v="347"/>
    <x v="670"/>
    <x v="3"/>
    <x v="4"/>
    <x v="1"/>
    <x v="3"/>
    <x v="5"/>
    <x v="687"/>
    <n v="2"/>
    <x v="18"/>
    <n v="92.94"/>
    <x v="2"/>
    <x v="2"/>
    <x v="1"/>
  </r>
  <r>
    <x v="689"/>
    <x v="84"/>
    <x v="84"/>
    <x v="671"/>
    <x v="1"/>
    <x v="6"/>
    <x v="0"/>
    <x v="4"/>
    <x v="2"/>
    <x v="688"/>
    <n v="3"/>
    <x v="7"/>
    <n v="124.08"/>
    <x v="0"/>
    <x v="2"/>
    <x v="5"/>
  </r>
  <r>
    <x v="690"/>
    <x v="449"/>
    <x v="449"/>
    <x v="672"/>
    <x v="1"/>
    <x v="6"/>
    <x v="0"/>
    <x v="1"/>
    <x v="3"/>
    <x v="689"/>
    <n v="1"/>
    <x v="25"/>
    <n v="179.18"/>
    <x v="0"/>
    <x v="0"/>
    <x v="4"/>
  </r>
  <r>
    <x v="691"/>
    <x v="390"/>
    <x v="390"/>
    <x v="673"/>
    <x v="0"/>
    <x v="4"/>
    <x v="1"/>
    <x v="3"/>
    <x v="5"/>
    <x v="690"/>
    <n v="4"/>
    <x v="26"/>
    <n v="69.400000000000006"/>
    <x v="2"/>
    <x v="1"/>
    <x v="8"/>
  </r>
  <r>
    <x v="692"/>
    <x v="164"/>
    <x v="164"/>
    <x v="674"/>
    <x v="4"/>
    <x v="3"/>
    <x v="6"/>
    <x v="1"/>
    <x v="8"/>
    <x v="691"/>
    <n v="2"/>
    <x v="15"/>
    <n v="172.05"/>
    <x v="0"/>
    <x v="2"/>
    <x v="6"/>
  </r>
  <r>
    <x v="693"/>
    <x v="98"/>
    <x v="98"/>
    <x v="675"/>
    <x v="0"/>
    <x v="1"/>
    <x v="4"/>
    <x v="2"/>
    <x v="0"/>
    <x v="692"/>
    <n v="3"/>
    <x v="25"/>
    <n v="909.9"/>
    <x v="2"/>
    <x v="4"/>
    <x v="0"/>
  </r>
  <r>
    <x v="694"/>
    <x v="175"/>
    <x v="175"/>
    <x v="676"/>
    <x v="4"/>
    <x v="3"/>
    <x v="6"/>
    <x v="0"/>
    <x v="6"/>
    <x v="693"/>
    <n v="2"/>
    <x v="26"/>
    <n v="441.85"/>
    <x v="0"/>
    <x v="1"/>
    <x v="9"/>
  </r>
  <r>
    <x v="695"/>
    <x v="154"/>
    <x v="154"/>
    <x v="677"/>
    <x v="3"/>
    <x v="2"/>
    <x v="2"/>
    <x v="3"/>
    <x v="6"/>
    <x v="694"/>
    <n v="3"/>
    <x v="15"/>
    <n v="791.79"/>
    <x v="1"/>
    <x v="0"/>
    <x v="9"/>
  </r>
  <r>
    <x v="696"/>
    <x v="453"/>
    <x v="453"/>
    <x v="419"/>
    <x v="1"/>
    <x v="2"/>
    <x v="1"/>
    <x v="0"/>
    <x v="7"/>
    <x v="695"/>
    <n v="2"/>
    <x v="7"/>
    <n v="24.48"/>
    <x v="1"/>
    <x v="2"/>
    <x v="7"/>
  </r>
  <r>
    <x v="697"/>
    <x v="176"/>
    <x v="176"/>
    <x v="678"/>
    <x v="3"/>
    <x v="3"/>
    <x v="2"/>
    <x v="1"/>
    <x v="3"/>
    <x v="696"/>
    <n v="3"/>
    <x v="8"/>
    <n v="236.93"/>
    <x v="0"/>
    <x v="3"/>
    <x v="3"/>
  </r>
  <r>
    <x v="698"/>
    <x v="272"/>
    <x v="272"/>
    <x v="679"/>
    <x v="3"/>
    <x v="4"/>
    <x v="2"/>
    <x v="3"/>
    <x v="7"/>
    <x v="697"/>
    <n v="1"/>
    <x v="1"/>
    <n v="141"/>
    <x v="1"/>
    <x v="0"/>
    <x v="1"/>
  </r>
  <r>
    <x v="699"/>
    <x v="454"/>
    <x v="454"/>
    <x v="680"/>
    <x v="0"/>
    <x v="1"/>
    <x v="3"/>
    <x v="4"/>
    <x v="3"/>
    <x v="698"/>
    <n v="5"/>
    <x v="30"/>
    <n v="1006.36"/>
    <x v="1"/>
    <x v="1"/>
    <x v="6"/>
  </r>
  <r>
    <x v="700"/>
    <x v="455"/>
    <x v="455"/>
    <x v="681"/>
    <x v="3"/>
    <x v="6"/>
    <x v="5"/>
    <x v="2"/>
    <x v="6"/>
    <x v="699"/>
    <n v="1"/>
    <x v="10"/>
    <n v="212.27"/>
    <x v="0"/>
    <x v="1"/>
    <x v="5"/>
  </r>
  <r>
    <x v="701"/>
    <x v="438"/>
    <x v="438"/>
    <x v="682"/>
    <x v="1"/>
    <x v="5"/>
    <x v="1"/>
    <x v="4"/>
    <x v="2"/>
    <x v="700"/>
    <n v="5"/>
    <x v="29"/>
    <n v="1435.34"/>
    <x v="1"/>
    <x v="4"/>
    <x v="9"/>
  </r>
  <r>
    <x v="702"/>
    <x v="383"/>
    <x v="383"/>
    <x v="683"/>
    <x v="3"/>
    <x v="5"/>
    <x v="3"/>
    <x v="3"/>
    <x v="0"/>
    <x v="701"/>
    <n v="1"/>
    <x v="21"/>
    <n v="281.49"/>
    <x v="0"/>
    <x v="3"/>
    <x v="4"/>
  </r>
  <r>
    <x v="703"/>
    <x v="51"/>
    <x v="51"/>
    <x v="684"/>
    <x v="0"/>
    <x v="1"/>
    <x v="7"/>
    <x v="4"/>
    <x v="6"/>
    <x v="702"/>
    <n v="3"/>
    <x v="15"/>
    <n v="11.38"/>
    <x v="1"/>
    <x v="0"/>
    <x v="8"/>
  </r>
  <r>
    <x v="704"/>
    <x v="456"/>
    <x v="456"/>
    <x v="685"/>
    <x v="0"/>
    <x v="6"/>
    <x v="7"/>
    <x v="3"/>
    <x v="0"/>
    <x v="703"/>
    <n v="5"/>
    <x v="4"/>
    <n v="247.55"/>
    <x v="2"/>
    <x v="1"/>
    <x v="2"/>
  </r>
  <r>
    <x v="705"/>
    <x v="457"/>
    <x v="457"/>
    <x v="686"/>
    <x v="1"/>
    <x v="6"/>
    <x v="4"/>
    <x v="1"/>
    <x v="7"/>
    <x v="704"/>
    <n v="2"/>
    <x v="30"/>
    <n v="587.78"/>
    <x v="1"/>
    <x v="4"/>
    <x v="3"/>
  </r>
  <r>
    <x v="706"/>
    <x v="222"/>
    <x v="222"/>
    <x v="19"/>
    <x v="4"/>
    <x v="5"/>
    <x v="5"/>
    <x v="3"/>
    <x v="4"/>
    <x v="705"/>
    <n v="2"/>
    <x v="3"/>
    <n v="203.84"/>
    <x v="2"/>
    <x v="2"/>
    <x v="9"/>
  </r>
  <r>
    <x v="707"/>
    <x v="458"/>
    <x v="458"/>
    <x v="687"/>
    <x v="0"/>
    <x v="5"/>
    <x v="6"/>
    <x v="1"/>
    <x v="3"/>
    <x v="706"/>
    <n v="5"/>
    <x v="17"/>
    <n v="625.4"/>
    <x v="1"/>
    <x v="1"/>
    <x v="5"/>
  </r>
  <r>
    <x v="708"/>
    <x v="459"/>
    <x v="459"/>
    <x v="688"/>
    <x v="2"/>
    <x v="3"/>
    <x v="7"/>
    <x v="1"/>
    <x v="4"/>
    <x v="707"/>
    <n v="1"/>
    <x v="1"/>
    <n v="163.86"/>
    <x v="1"/>
    <x v="3"/>
    <x v="2"/>
  </r>
  <r>
    <x v="709"/>
    <x v="460"/>
    <x v="460"/>
    <x v="689"/>
    <x v="2"/>
    <x v="6"/>
    <x v="5"/>
    <x v="1"/>
    <x v="3"/>
    <x v="708"/>
    <n v="4"/>
    <x v="11"/>
    <n v="441.92"/>
    <x v="0"/>
    <x v="4"/>
    <x v="5"/>
  </r>
  <r>
    <x v="710"/>
    <x v="461"/>
    <x v="461"/>
    <x v="690"/>
    <x v="2"/>
    <x v="4"/>
    <x v="5"/>
    <x v="3"/>
    <x v="7"/>
    <x v="709"/>
    <n v="5"/>
    <x v="11"/>
    <n v="292.02"/>
    <x v="1"/>
    <x v="2"/>
    <x v="4"/>
  </r>
  <r>
    <x v="711"/>
    <x v="224"/>
    <x v="224"/>
    <x v="691"/>
    <x v="2"/>
    <x v="3"/>
    <x v="7"/>
    <x v="1"/>
    <x v="5"/>
    <x v="710"/>
    <n v="4"/>
    <x v="26"/>
    <n v="481.67"/>
    <x v="0"/>
    <x v="3"/>
    <x v="4"/>
  </r>
  <r>
    <x v="712"/>
    <x v="140"/>
    <x v="140"/>
    <x v="592"/>
    <x v="1"/>
    <x v="5"/>
    <x v="2"/>
    <x v="1"/>
    <x v="4"/>
    <x v="711"/>
    <n v="1"/>
    <x v="4"/>
    <n v="208.96"/>
    <x v="2"/>
    <x v="1"/>
    <x v="0"/>
  </r>
  <r>
    <x v="713"/>
    <x v="462"/>
    <x v="462"/>
    <x v="692"/>
    <x v="3"/>
    <x v="2"/>
    <x v="0"/>
    <x v="2"/>
    <x v="5"/>
    <x v="712"/>
    <n v="3"/>
    <x v="10"/>
    <n v="352.43"/>
    <x v="0"/>
    <x v="0"/>
    <x v="8"/>
  </r>
  <r>
    <x v="714"/>
    <x v="28"/>
    <x v="28"/>
    <x v="693"/>
    <x v="2"/>
    <x v="4"/>
    <x v="4"/>
    <x v="1"/>
    <x v="6"/>
    <x v="713"/>
    <n v="4"/>
    <x v="1"/>
    <n v="359.45"/>
    <x v="1"/>
    <x v="1"/>
    <x v="6"/>
  </r>
  <r>
    <x v="715"/>
    <x v="13"/>
    <x v="13"/>
    <x v="694"/>
    <x v="4"/>
    <x v="2"/>
    <x v="5"/>
    <x v="1"/>
    <x v="8"/>
    <x v="714"/>
    <n v="3"/>
    <x v="5"/>
    <n v="55.89"/>
    <x v="0"/>
    <x v="0"/>
    <x v="9"/>
  </r>
  <r>
    <x v="716"/>
    <x v="463"/>
    <x v="463"/>
    <x v="594"/>
    <x v="1"/>
    <x v="3"/>
    <x v="0"/>
    <x v="0"/>
    <x v="5"/>
    <x v="715"/>
    <n v="2"/>
    <x v="15"/>
    <n v="240.62"/>
    <x v="1"/>
    <x v="3"/>
    <x v="5"/>
  </r>
  <r>
    <x v="717"/>
    <x v="281"/>
    <x v="281"/>
    <x v="695"/>
    <x v="2"/>
    <x v="5"/>
    <x v="2"/>
    <x v="1"/>
    <x v="8"/>
    <x v="716"/>
    <n v="1"/>
    <x v="17"/>
    <n v="79.44"/>
    <x v="2"/>
    <x v="3"/>
    <x v="6"/>
  </r>
  <r>
    <x v="718"/>
    <x v="102"/>
    <x v="102"/>
    <x v="696"/>
    <x v="3"/>
    <x v="3"/>
    <x v="0"/>
    <x v="2"/>
    <x v="0"/>
    <x v="717"/>
    <n v="3"/>
    <x v="9"/>
    <n v="212.16"/>
    <x v="2"/>
    <x v="4"/>
    <x v="9"/>
  </r>
  <r>
    <x v="719"/>
    <x v="329"/>
    <x v="329"/>
    <x v="697"/>
    <x v="2"/>
    <x v="4"/>
    <x v="4"/>
    <x v="4"/>
    <x v="2"/>
    <x v="718"/>
    <n v="1"/>
    <x v="20"/>
    <n v="37.380000000000003"/>
    <x v="0"/>
    <x v="0"/>
    <x v="1"/>
  </r>
  <r>
    <x v="720"/>
    <x v="464"/>
    <x v="464"/>
    <x v="698"/>
    <x v="0"/>
    <x v="1"/>
    <x v="6"/>
    <x v="2"/>
    <x v="4"/>
    <x v="719"/>
    <n v="3"/>
    <x v="27"/>
    <n v="190.02"/>
    <x v="0"/>
    <x v="3"/>
    <x v="7"/>
  </r>
  <r>
    <x v="721"/>
    <x v="465"/>
    <x v="465"/>
    <x v="699"/>
    <x v="2"/>
    <x v="3"/>
    <x v="4"/>
    <x v="3"/>
    <x v="1"/>
    <x v="720"/>
    <n v="4"/>
    <x v="29"/>
    <n v="484.54"/>
    <x v="2"/>
    <x v="2"/>
    <x v="3"/>
  </r>
  <r>
    <x v="722"/>
    <x v="466"/>
    <x v="466"/>
    <x v="700"/>
    <x v="4"/>
    <x v="0"/>
    <x v="5"/>
    <x v="4"/>
    <x v="4"/>
    <x v="721"/>
    <n v="1"/>
    <x v="27"/>
    <n v="89.8"/>
    <x v="2"/>
    <x v="0"/>
    <x v="8"/>
  </r>
  <r>
    <x v="723"/>
    <x v="467"/>
    <x v="467"/>
    <x v="701"/>
    <x v="2"/>
    <x v="5"/>
    <x v="5"/>
    <x v="3"/>
    <x v="3"/>
    <x v="722"/>
    <n v="5"/>
    <x v="30"/>
    <n v="517.73"/>
    <x v="0"/>
    <x v="0"/>
    <x v="9"/>
  </r>
  <r>
    <x v="724"/>
    <x v="305"/>
    <x v="305"/>
    <x v="702"/>
    <x v="2"/>
    <x v="4"/>
    <x v="3"/>
    <x v="3"/>
    <x v="7"/>
    <x v="723"/>
    <n v="1"/>
    <x v="17"/>
    <n v="89.92"/>
    <x v="2"/>
    <x v="0"/>
    <x v="9"/>
  </r>
  <r>
    <x v="725"/>
    <x v="342"/>
    <x v="342"/>
    <x v="703"/>
    <x v="3"/>
    <x v="3"/>
    <x v="2"/>
    <x v="3"/>
    <x v="7"/>
    <x v="724"/>
    <n v="1"/>
    <x v="1"/>
    <n v="146.91999999999999"/>
    <x v="2"/>
    <x v="4"/>
    <x v="5"/>
  </r>
  <r>
    <x v="726"/>
    <x v="38"/>
    <x v="38"/>
    <x v="634"/>
    <x v="0"/>
    <x v="4"/>
    <x v="1"/>
    <x v="4"/>
    <x v="4"/>
    <x v="725"/>
    <n v="2"/>
    <x v="21"/>
    <n v="100.84"/>
    <x v="0"/>
    <x v="0"/>
    <x v="6"/>
  </r>
  <r>
    <x v="727"/>
    <x v="147"/>
    <x v="147"/>
    <x v="704"/>
    <x v="4"/>
    <x v="5"/>
    <x v="5"/>
    <x v="2"/>
    <x v="0"/>
    <x v="726"/>
    <n v="4"/>
    <x v="6"/>
    <n v="76.19"/>
    <x v="2"/>
    <x v="4"/>
    <x v="5"/>
  </r>
  <r>
    <x v="728"/>
    <x v="292"/>
    <x v="292"/>
    <x v="705"/>
    <x v="4"/>
    <x v="4"/>
    <x v="2"/>
    <x v="1"/>
    <x v="6"/>
    <x v="727"/>
    <n v="1"/>
    <x v="21"/>
    <n v="33.97"/>
    <x v="1"/>
    <x v="1"/>
    <x v="3"/>
  </r>
  <r>
    <x v="729"/>
    <x v="468"/>
    <x v="468"/>
    <x v="706"/>
    <x v="0"/>
    <x v="0"/>
    <x v="2"/>
    <x v="1"/>
    <x v="4"/>
    <x v="728"/>
    <n v="3"/>
    <x v="27"/>
    <n v="685.95"/>
    <x v="2"/>
    <x v="1"/>
    <x v="1"/>
  </r>
  <r>
    <x v="730"/>
    <x v="234"/>
    <x v="234"/>
    <x v="707"/>
    <x v="4"/>
    <x v="4"/>
    <x v="7"/>
    <x v="0"/>
    <x v="4"/>
    <x v="729"/>
    <n v="3"/>
    <x v="10"/>
    <n v="91.45"/>
    <x v="2"/>
    <x v="1"/>
    <x v="8"/>
  </r>
  <r>
    <x v="731"/>
    <x v="469"/>
    <x v="469"/>
    <x v="708"/>
    <x v="2"/>
    <x v="1"/>
    <x v="7"/>
    <x v="4"/>
    <x v="8"/>
    <x v="730"/>
    <n v="2"/>
    <x v="3"/>
    <n v="75.63"/>
    <x v="0"/>
    <x v="2"/>
    <x v="5"/>
  </r>
  <r>
    <x v="732"/>
    <x v="113"/>
    <x v="113"/>
    <x v="709"/>
    <x v="1"/>
    <x v="1"/>
    <x v="3"/>
    <x v="0"/>
    <x v="4"/>
    <x v="731"/>
    <n v="3"/>
    <x v="26"/>
    <n v="761.72"/>
    <x v="2"/>
    <x v="3"/>
    <x v="0"/>
  </r>
  <r>
    <x v="733"/>
    <x v="470"/>
    <x v="470"/>
    <x v="710"/>
    <x v="4"/>
    <x v="4"/>
    <x v="7"/>
    <x v="0"/>
    <x v="1"/>
    <x v="732"/>
    <n v="1"/>
    <x v="23"/>
    <n v="246.57"/>
    <x v="0"/>
    <x v="1"/>
    <x v="5"/>
  </r>
  <r>
    <x v="734"/>
    <x v="416"/>
    <x v="416"/>
    <x v="711"/>
    <x v="1"/>
    <x v="5"/>
    <x v="1"/>
    <x v="3"/>
    <x v="8"/>
    <x v="733"/>
    <n v="1"/>
    <x v="3"/>
    <n v="75.91"/>
    <x v="1"/>
    <x v="1"/>
    <x v="9"/>
  </r>
  <r>
    <x v="735"/>
    <x v="471"/>
    <x v="471"/>
    <x v="712"/>
    <x v="0"/>
    <x v="2"/>
    <x v="3"/>
    <x v="1"/>
    <x v="2"/>
    <x v="734"/>
    <n v="5"/>
    <x v="9"/>
    <n v="1327.93"/>
    <x v="2"/>
    <x v="1"/>
    <x v="5"/>
  </r>
  <r>
    <x v="736"/>
    <x v="445"/>
    <x v="445"/>
    <x v="713"/>
    <x v="0"/>
    <x v="0"/>
    <x v="7"/>
    <x v="4"/>
    <x v="6"/>
    <x v="735"/>
    <n v="1"/>
    <x v="13"/>
    <n v="63.28"/>
    <x v="0"/>
    <x v="3"/>
    <x v="9"/>
  </r>
  <r>
    <x v="737"/>
    <x v="472"/>
    <x v="472"/>
    <x v="714"/>
    <x v="3"/>
    <x v="4"/>
    <x v="1"/>
    <x v="2"/>
    <x v="6"/>
    <x v="736"/>
    <n v="3"/>
    <x v="27"/>
    <n v="572.55999999999995"/>
    <x v="1"/>
    <x v="1"/>
    <x v="6"/>
  </r>
  <r>
    <x v="738"/>
    <x v="252"/>
    <x v="252"/>
    <x v="715"/>
    <x v="2"/>
    <x v="5"/>
    <x v="5"/>
    <x v="4"/>
    <x v="5"/>
    <x v="737"/>
    <n v="3"/>
    <x v="1"/>
    <n v="10.31"/>
    <x v="1"/>
    <x v="0"/>
    <x v="6"/>
  </r>
  <r>
    <x v="739"/>
    <x v="473"/>
    <x v="473"/>
    <x v="716"/>
    <x v="4"/>
    <x v="5"/>
    <x v="4"/>
    <x v="1"/>
    <x v="7"/>
    <x v="738"/>
    <n v="2"/>
    <x v="0"/>
    <n v="190.31"/>
    <x v="0"/>
    <x v="3"/>
    <x v="3"/>
  </r>
  <r>
    <x v="740"/>
    <x v="474"/>
    <x v="474"/>
    <x v="717"/>
    <x v="3"/>
    <x v="2"/>
    <x v="7"/>
    <x v="3"/>
    <x v="7"/>
    <x v="739"/>
    <n v="1"/>
    <x v="13"/>
    <n v="181.28"/>
    <x v="2"/>
    <x v="1"/>
    <x v="9"/>
  </r>
  <r>
    <x v="741"/>
    <x v="242"/>
    <x v="242"/>
    <x v="718"/>
    <x v="2"/>
    <x v="0"/>
    <x v="2"/>
    <x v="4"/>
    <x v="4"/>
    <x v="740"/>
    <n v="5"/>
    <x v="16"/>
    <n v="340.96"/>
    <x v="0"/>
    <x v="3"/>
    <x v="9"/>
  </r>
  <r>
    <x v="742"/>
    <x v="475"/>
    <x v="475"/>
    <x v="719"/>
    <x v="4"/>
    <x v="4"/>
    <x v="4"/>
    <x v="2"/>
    <x v="1"/>
    <x v="741"/>
    <n v="2"/>
    <x v="6"/>
    <n v="42.47"/>
    <x v="2"/>
    <x v="2"/>
    <x v="4"/>
  </r>
  <r>
    <x v="743"/>
    <x v="279"/>
    <x v="279"/>
    <x v="720"/>
    <x v="4"/>
    <x v="0"/>
    <x v="7"/>
    <x v="3"/>
    <x v="4"/>
    <x v="742"/>
    <n v="4"/>
    <x v="3"/>
    <n v="719.03"/>
    <x v="1"/>
    <x v="4"/>
    <x v="1"/>
  </r>
  <r>
    <x v="744"/>
    <x v="476"/>
    <x v="476"/>
    <x v="721"/>
    <x v="0"/>
    <x v="3"/>
    <x v="3"/>
    <x v="0"/>
    <x v="5"/>
    <x v="743"/>
    <n v="3"/>
    <x v="25"/>
    <n v="312.47000000000003"/>
    <x v="0"/>
    <x v="2"/>
    <x v="4"/>
  </r>
  <r>
    <x v="745"/>
    <x v="263"/>
    <x v="263"/>
    <x v="722"/>
    <x v="0"/>
    <x v="3"/>
    <x v="3"/>
    <x v="1"/>
    <x v="6"/>
    <x v="744"/>
    <n v="5"/>
    <x v="8"/>
    <n v="276.5"/>
    <x v="2"/>
    <x v="3"/>
    <x v="7"/>
  </r>
  <r>
    <x v="746"/>
    <x v="330"/>
    <x v="330"/>
    <x v="723"/>
    <x v="4"/>
    <x v="5"/>
    <x v="7"/>
    <x v="1"/>
    <x v="8"/>
    <x v="745"/>
    <n v="1"/>
    <x v="12"/>
    <n v="104.99"/>
    <x v="0"/>
    <x v="4"/>
    <x v="4"/>
  </r>
  <r>
    <x v="747"/>
    <x v="135"/>
    <x v="135"/>
    <x v="724"/>
    <x v="2"/>
    <x v="6"/>
    <x v="7"/>
    <x v="0"/>
    <x v="5"/>
    <x v="746"/>
    <n v="2"/>
    <x v="26"/>
    <n v="373.34"/>
    <x v="2"/>
    <x v="0"/>
    <x v="1"/>
  </r>
  <r>
    <x v="748"/>
    <x v="231"/>
    <x v="231"/>
    <x v="725"/>
    <x v="4"/>
    <x v="4"/>
    <x v="1"/>
    <x v="2"/>
    <x v="0"/>
    <x v="747"/>
    <n v="3"/>
    <x v="1"/>
    <n v="79.58"/>
    <x v="0"/>
    <x v="4"/>
    <x v="8"/>
  </r>
  <r>
    <x v="749"/>
    <x v="399"/>
    <x v="399"/>
    <x v="726"/>
    <x v="3"/>
    <x v="0"/>
    <x v="6"/>
    <x v="3"/>
    <x v="3"/>
    <x v="748"/>
    <n v="4"/>
    <x v="2"/>
    <n v="199.46"/>
    <x v="2"/>
    <x v="4"/>
    <x v="6"/>
  </r>
  <r>
    <x v="750"/>
    <x v="477"/>
    <x v="477"/>
    <x v="727"/>
    <x v="2"/>
    <x v="0"/>
    <x v="6"/>
    <x v="2"/>
    <x v="4"/>
    <x v="749"/>
    <n v="4"/>
    <x v="18"/>
    <n v="127.78"/>
    <x v="0"/>
    <x v="3"/>
    <x v="6"/>
  </r>
  <r>
    <x v="751"/>
    <x v="150"/>
    <x v="150"/>
    <x v="728"/>
    <x v="2"/>
    <x v="5"/>
    <x v="3"/>
    <x v="4"/>
    <x v="7"/>
    <x v="750"/>
    <n v="3"/>
    <x v="29"/>
    <n v="605.53"/>
    <x v="0"/>
    <x v="4"/>
    <x v="3"/>
  </r>
  <r>
    <x v="752"/>
    <x v="161"/>
    <x v="161"/>
    <x v="664"/>
    <x v="2"/>
    <x v="1"/>
    <x v="2"/>
    <x v="3"/>
    <x v="7"/>
    <x v="751"/>
    <n v="3"/>
    <x v="13"/>
    <n v="793.75"/>
    <x v="1"/>
    <x v="0"/>
    <x v="3"/>
  </r>
  <r>
    <x v="753"/>
    <x v="3"/>
    <x v="3"/>
    <x v="729"/>
    <x v="3"/>
    <x v="6"/>
    <x v="6"/>
    <x v="4"/>
    <x v="3"/>
    <x v="752"/>
    <n v="1"/>
    <x v="10"/>
    <n v="29.28"/>
    <x v="1"/>
    <x v="3"/>
    <x v="0"/>
  </r>
  <r>
    <x v="754"/>
    <x v="290"/>
    <x v="290"/>
    <x v="730"/>
    <x v="1"/>
    <x v="1"/>
    <x v="6"/>
    <x v="3"/>
    <x v="2"/>
    <x v="753"/>
    <n v="2"/>
    <x v="27"/>
    <n v="96.76"/>
    <x v="1"/>
    <x v="4"/>
    <x v="2"/>
  </r>
  <r>
    <x v="755"/>
    <x v="410"/>
    <x v="410"/>
    <x v="731"/>
    <x v="2"/>
    <x v="3"/>
    <x v="2"/>
    <x v="1"/>
    <x v="5"/>
    <x v="754"/>
    <n v="1"/>
    <x v="22"/>
    <n v="96.65"/>
    <x v="1"/>
    <x v="1"/>
    <x v="1"/>
  </r>
  <r>
    <x v="756"/>
    <x v="406"/>
    <x v="406"/>
    <x v="732"/>
    <x v="1"/>
    <x v="1"/>
    <x v="2"/>
    <x v="2"/>
    <x v="0"/>
    <x v="755"/>
    <n v="5"/>
    <x v="13"/>
    <n v="478.5"/>
    <x v="0"/>
    <x v="3"/>
    <x v="3"/>
  </r>
  <r>
    <x v="757"/>
    <x v="72"/>
    <x v="72"/>
    <x v="165"/>
    <x v="3"/>
    <x v="6"/>
    <x v="2"/>
    <x v="1"/>
    <x v="0"/>
    <x v="756"/>
    <n v="4"/>
    <x v="24"/>
    <n v="885.18"/>
    <x v="2"/>
    <x v="2"/>
    <x v="7"/>
  </r>
  <r>
    <x v="758"/>
    <x v="116"/>
    <x v="116"/>
    <x v="733"/>
    <x v="1"/>
    <x v="3"/>
    <x v="7"/>
    <x v="3"/>
    <x v="1"/>
    <x v="757"/>
    <n v="2"/>
    <x v="13"/>
    <n v="136.87"/>
    <x v="2"/>
    <x v="0"/>
    <x v="6"/>
  </r>
  <r>
    <x v="759"/>
    <x v="478"/>
    <x v="478"/>
    <x v="734"/>
    <x v="0"/>
    <x v="3"/>
    <x v="6"/>
    <x v="0"/>
    <x v="1"/>
    <x v="758"/>
    <n v="2"/>
    <x v="30"/>
    <n v="350.22"/>
    <x v="0"/>
    <x v="3"/>
    <x v="8"/>
  </r>
  <r>
    <x v="760"/>
    <x v="479"/>
    <x v="479"/>
    <x v="735"/>
    <x v="2"/>
    <x v="2"/>
    <x v="7"/>
    <x v="3"/>
    <x v="8"/>
    <x v="759"/>
    <n v="4"/>
    <x v="13"/>
    <n v="650.94000000000005"/>
    <x v="2"/>
    <x v="1"/>
    <x v="9"/>
  </r>
  <r>
    <x v="761"/>
    <x v="480"/>
    <x v="480"/>
    <x v="736"/>
    <x v="1"/>
    <x v="2"/>
    <x v="5"/>
    <x v="0"/>
    <x v="7"/>
    <x v="760"/>
    <n v="5"/>
    <x v="17"/>
    <n v="148.38"/>
    <x v="0"/>
    <x v="4"/>
    <x v="9"/>
  </r>
  <r>
    <x v="762"/>
    <x v="481"/>
    <x v="481"/>
    <x v="737"/>
    <x v="4"/>
    <x v="2"/>
    <x v="7"/>
    <x v="4"/>
    <x v="7"/>
    <x v="761"/>
    <n v="1"/>
    <x v="11"/>
    <n v="106.7"/>
    <x v="2"/>
    <x v="4"/>
    <x v="5"/>
  </r>
  <r>
    <x v="763"/>
    <x v="482"/>
    <x v="482"/>
    <x v="738"/>
    <x v="1"/>
    <x v="6"/>
    <x v="4"/>
    <x v="0"/>
    <x v="5"/>
    <x v="762"/>
    <n v="1"/>
    <x v="1"/>
    <n v="179.51"/>
    <x v="0"/>
    <x v="0"/>
    <x v="0"/>
  </r>
  <r>
    <x v="764"/>
    <x v="413"/>
    <x v="413"/>
    <x v="739"/>
    <x v="1"/>
    <x v="6"/>
    <x v="6"/>
    <x v="1"/>
    <x v="6"/>
    <x v="763"/>
    <n v="4"/>
    <x v="9"/>
    <n v="855.05"/>
    <x v="2"/>
    <x v="4"/>
    <x v="3"/>
  </r>
  <r>
    <x v="765"/>
    <x v="483"/>
    <x v="483"/>
    <x v="740"/>
    <x v="0"/>
    <x v="2"/>
    <x v="0"/>
    <x v="2"/>
    <x v="3"/>
    <x v="764"/>
    <n v="1"/>
    <x v="17"/>
    <n v="173.99"/>
    <x v="0"/>
    <x v="4"/>
    <x v="1"/>
  </r>
  <r>
    <x v="766"/>
    <x v="277"/>
    <x v="277"/>
    <x v="741"/>
    <x v="1"/>
    <x v="0"/>
    <x v="5"/>
    <x v="0"/>
    <x v="7"/>
    <x v="765"/>
    <n v="4"/>
    <x v="1"/>
    <n v="1019.85"/>
    <x v="2"/>
    <x v="3"/>
    <x v="5"/>
  </r>
  <r>
    <x v="767"/>
    <x v="98"/>
    <x v="98"/>
    <x v="742"/>
    <x v="0"/>
    <x v="2"/>
    <x v="4"/>
    <x v="2"/>
    <x v="1"/>
    <x v="766"/>
    <n v="2"/>
    <x v="8"/>
    <n v="71.47"/>
    <x v="0"/>
    <x v="2"/>
    <x v="2"/>
  </r>
  <r>
    <x v="768"/>
    <x v="468"/>
    <x v="468"/>
    <x v="743"/>
    <x v="2"/>
    <x v="4"/>
    <x v="6"/>
    <x v="0"/>
    <x v="0"/>
    <x v="767"/>
    <n v="3"/>
    <x v="29"/>
    <n v="165.51"/>
    <x v="2"/>
    <x v="3"/>
    <x v="7"/>
  </r>
  <r>
    <x v="769"/>
    <x v="484"/>
    <x v="484"/>
    <x v="655"/>
    <x v="4"/>
    <x v="0"/>
    <x v="4"/>
    <x v="0"/>
    <x v="4"/>
    <x v="768"/>
    <n v="5"/>
    <x v="20"/>
    <n v="1014.21"/>
    <x v="2"/>
    <x v="4"/>
    <x v="1"/>
  </r>
  <r>
    <x v="770"/>
    <x v="485"/>
    <x v="485"/>
    <x v="744"/>
    <x v="2"/>
    <x v="6"/>
    <x v="5"/>
    <x v="0"/>
    <x v="3"/>
    <x v="769"/>
    <n v="3"/>
    <x v="15"/>
    <n v="31.55"/>
    <x v="0"/>
    <x v="1"/>
    <x v="6"/>
  </r>
  <r>
    <x v="771"/>
    <x v="265"/>
    <x v="265"/>
    <x v="661"/>
    <x v="3"/>
    <x v="4"/>
    <x v="2"/>
    <x v="4"/>
    <x v="2"/>
    <x v="770"/>
    <n v="3"/>
    <x v="16"/>
    <n v="808.14"/>
    <x v="1"/>
    <x v="3"/>
    <x v="1"/>
  </r>
  <r>
    <x v="772"/>
    <x v="347"/>
    <x v="347"/>
    <x v="745"/>
    <x v="3"/>
    <x v="2"/>
    <x v="5"/>
    <x v="4"/>
    <x v="6"/>
    <x v="771"/>
    <n v="5"/>
    <x v="4"/>
    <n v="693.64"/>
    <x v="0"/>
    <x v="1"/>
    <x v="4"/>
  </r>
  <r>
    <x v="773"/>
    <x v="262"/>
    <x v="262"/>
    <x v="746"/>
    <x v="1"/>
    <x v="0"/>
    <x v="2"/>
    <x v="3"/>
    <x v="3"/>
    <x v="772"/>
    <n v="3"/>
    <x v="28"/>
    <n v="195.68"/>
    <x v="1"/>
    <x v="2"/>
    <x v="8"/>
  </r>
  <r>
    <x v="774"/>
    <x v="486"/>
    <x v="486"/>
    <x v="747"/>
    <x v="4"/>
    <x v="6"/>
    <x v="6"/>
    <x v="0"/>
    <x v="5"/>
    <x v="773"/>
    <n v="3"/>
    <x v="25"/>
    <n v="173.25"/>
    <x v="0"/>
    <x v="0"/>
    <x v="0"/>
  </r>
  <r>
    <x v="775"/>
    <x v="487"/>
    <x v="487"/>
    <x v="748"/>
    <x v="3"/>
    <x v="0"/>
    <x v="4"/>
    <x v="3"/>
    <x v="6"/>
    <x v="774"/>
    <n v="2"/>
    <x v="10"/>
    <n v="185.23"/>
    <x v="2"/>
    <x v="3"/>
    <x v="1"/>
  </r>
  <r>
    <x v="776"/>
    <x v="236"/>
    <x v="236"/>
    <x v="749"/>
    <x v="1"/>
    <x v="6"/>
    <x v="1"/>
    <x v="1"/>
    <x v="8"/>
    <x v="775"/>
    <n v="5"/>
    <x v="12"/>
    <n v="618.17999999999995"/>
    <x v="1"/>
    <x v="2"/>
    <x v="5"/>
  </r>
  <r>
    <x v="777"/>
    <x v="127"/>
    <x v="127"/>
    <x v="750"/>
    <x v="1"/>
    <x v="5"/>
    <x v="5"/>
    <x v="2"/>
    <x v="4"/>
    <x v="776"/>
    <n v="2"/>
    <x v="14"/>
    <n v="253.3"/>
    <x v="1"/>
    <x v="2"/>
    <x v="5"/>
  </r>
  <r>
    <x v="778"/>
    <x v="241"/>
    <x v="241"/>
    <x v="751"/>
    <x v="3"/>
    <x v="1"/>
    <x v="2"/>
    <x v="4"/>
    <x v="5"/>
    <x v="777"/>
    <n v="5"/>
    <x v="1"/>
    <n v="520.01"/>
    <x v="0"/>
    <x v="2"/>
    <x v="6"/>
  </r>
  <r>
    <x v="779"/>
    <x v="488"/>
    <x v="488"/>
    <x v="752"/>
    <x v="0"/>
    <x v="3"/>
    <x v="6"/>
    <x v="4"/>
    <x v="8"/>
    <x v="778"/>
    <n v="3"/>
    <x v="3"/>
    <n v="672.89"/>
    <x v="0"/>
    <x v="4"/>
    <x v="2"/>
  </r>
  <r>
    <x v="780"/>
    <x v="420"/>
    <x v="420"/>
    <x v="753"/>
    <x v="4"/>
    <x v="1"/>
    <x v="3"/>
    <x v="3"/>
    <x v="3"/>
    <x v="779"/>
    <n v="4"/>
    <x v="25"/>
    <n v="754.96"/>
    <x v="0"/>
    <x v="3"/>
    <x v="7"/>
  </r>
  <r>
    <x v="781"/>
    <x v="164"/>
    <x v="164"/>
    <x v="90"/>
    <x v="1"/>
    <x v="1"/>
    <x v="3"/>
    <x v="0"/>
    <x v="3"/>
    <x v="780"/>
    <n v="3"/>
    <x v="0"/>
    <n v="553.97"/>
    <x v="1"/>
    <x v="1"/>
    <x v="4"/>
  </r>
  <r>
    <x v="782"/>
    <x v="489"/>
    <x v="489"/>
    <x v="754"/>
    <x v="0"/>
    <x v="0"/>
    <x v="4"/>
    <x v="2"/>
    <x v="5"/>
    <x v="781"/>
    <n v="3"/>
    <x v="8"/>
    <n v="697.87"/>
    <x v="2"/>
    <x v="0"/>
    <x v="5"/>
  </r>
  <r>
    <x v="783"/>
    <x v="490"/>
    <x v="490"/>
    <x v="755"/>
    <x v="1"/>
    <x v="1"/>
    <x v="1"/>
    <x v="0"/>
    <x v="6"/>
    <x v="782"/>
    <n v="3"/>
    <x v="5"/>
    <n v="308.70999999999998"/>
    <x v="0"/>
    <x v="0"/>
    <x v="4"/>
  </r>
  <r>
    <x v="784"/>
    <x v="277"/>
    <x v="277"/>
    <x v="756"/>
    <x v="0"/>
    <x v="6"/>
    <x v="4"/>
    <x v="1"/>
    <x v="8"/>
    <x v="783"/>
    <n v="3"/>
    <x v="13"/>
    <n v="456.53"/>
    <x v="1"/>
    <x v="3"/>
    <x v="1"/>
  </r>
  <r>
    <x v="785"/>
    <x v="491"/>
    <x v="491"/>
    <x v="757"/>
    <x v="0"/>
    <x v="2"/>
    <x v="2"/>
    <x v="3"/>
    <x v="1"/>
    <x v="784"/>
    <n v="3"/>
    <x v="27"/>
    <n v="693.48"/>
    <x v="0"/>
    <x v="3"/>
    <x v="8"/>
  </r>
  <r>
    <x v="786"/>
    <x v="20"/>
    <x v="20"/>
    <x v="758"/>
    <x v="2"/>
    <x v="3"/>
    <x v="4"/>
    <x v="1"/>
    <x v="2"/>
    <x v="785"/>
    <n v="2"/>
    <x v="20"/>
    <n v="226.19"/>
    <x v="2"/>
    <x v="3"/>
    <x v="8"/>
  </r>
  <r>
    <x v="787"/>
    <x v="492"/>
    <x v="492"/>
    <x v="759"/>
    <x v="4"/>
    <x v="4"/>
    <x v="1"/>
    <x v="1"/>
    <x v="6"/>
    <x v="786"/>
    <n v="3"/>
    <x v="14"/>
    <n v="111"/>
    <x v="2"/>
    <x v="3"/>
    <x v="4"/>
  </r>
  <r>
    <x v="788"/>
    <x v="50"/>
    <x v="50"/>
    <x v="760"/>
    <x v="2"/>
    <x v="0"/>
    <x v="0"/>
    <x v="4"/>
    <x v="7"/>
    <x v="787"/>
    <n v="5"/>
    <x v="2"/>
    <n v="235.65"/>
    <x v="2"/>
    <x v="3"/>
    <x v="9"/>
  </r>
  <r>
    <x v="789"/>
    <x v="493"/>
    <x v="493"/>
    <x v="761"/>
    <x v="3"/>
    <x v="6"/>
    <x v="5"/>
    <x v="1"/>
    <x v="3"/>
    <x v="788"/>
    <n v="4"/>
    <x v="0"/>
    <n v="1231.3399999999999"/>
    <x v="1"/>
    <x v="3"/>
    <x v="4"/>
  </r>
  <r>
    <x v="790"/>
    <x v="192"/>
    <x v="192"/>
    <x v="762"/>
    <x v="0"/>
    <x v="5"/>
    <x v="0"/>
    <x v="2"/>
    <x v="7"/>
    <x v="789"/>
    <n v="5"/>
    <x v="7"/>
    <n v="145.01"/>
    <x v="2"/>
    <x v="1"/>
    <x v="1"/>
  </r>
  <r>
    <x v="791"/>
    <x v="251"/>
    <x v="251"/>
    <x v="586"/>
    <x v="2"/>
    <x v="0"/>
    <x v="2"/>
    <x v="0"/>
    <x v="0"/>
    <x v="790"/>
    <n v="2"/>
    <x v="2"/>
    <n v="246.82"/>
    <x v="1"/>
    <x v="0"/>
    <x v="1"/>
  </r>
  <r>
    <x v="792"/>
    <x v="494"/>
    <x v="494"/>
    <x v="763"/>
    <x v="3"/>
    <x v="6"/>
    <x v="1"/>
    <x v="2"/>
    <x v="3"/>
    <x v="791"/>
    <n v="2"/>
    <x v="0"/>
    <n v="470.87"/>
    <x v="2"/>
    <x v="3"/>
    <x v="8"/>
  </r>
  <r>
    <x v="793"/>
    <x v="495"/>
    <x v="495"/>
    <x v="764"/>
    <x v="3"/>
    <x v="4"/>
    <x v="5"/>
    <x v="3"/>
    <x v="1"/>
    <x v="792"/>
    <n v="5"/>
    <x v="27"/>
    <n v="610.15"/>
    <x v="2"/>
    <x v="3"/>
    <x v="1"/>
  </r>
  <r>
    <x v="794"/>
    <x v="348"/>
    <x v="348"/>
    <x v="201"/>
    <x v="3"/>
    <x v="6"/>
    <x v="5"/>
    <x v="0"/>
    <x v="3"/>
    <x v="793"/>
    <n v="4"/>
    <x v="18"/>
    <n v="886.29"/>
    <x v="2"/>
    <x v="3"/>
    <x v="9"/>
  </r>
  <r>
    <x v="795"/>
    <x v="496"/>
    <x v="496"/>
    <x v="765"/>
    <x v="0"/>
    <x v="2"/>
    <x v="5"/>
    <x v="1"/>
    <x v="6"/>
    <x v="794"/>
    <n v="3"/>
    <x v="18"/>
    <n v="729.26"/>
    <x v="2"/>
    <x v="2"/>
    <x v="7"/>
  </r>
  <r>
    <x v="796"/>
    <x v="497"/>
    <x v="497"/>
    <x v="766"/>
    <x v="0"/>
    <x v="0"/>
    <x v="6"/>
    <x v="2"/>
    <x v="7"/>
    <x v="795"/>
    <n v="4"/>
    <x v="19"/>
    <n v="131.19999999999999"/>
    <x v="1"/>
    <x v="3"/>
    <x v="7"/>
  </r>
  <r>
    <x v="797"/>
    <x v="50"/>
    <x v="50"/>
    <x v="767"/>
    <x v="3"/>
    <x v="0"/>
    <x v="2"/>
    <x v="4"/>
    <x v="3"/>
    <x v="796"/>
    <n v="3"/>
    <x v="4"/>
    <n v="480.23"/>
    <x v="0"/>
    <x v="3"/>
    <x v="9"/>
  </r>
  <r>
    <x v="798"/>
    <x v="498"/>
    <x v="498"/>
    <x v="768"/>
    <x v="0"/>
    <x v="4"/>
    <x v="7"/>
    <x v="4"/>
    <x v="2"/>
    <x v="797"/>
    <n v="1"/>
    <x v="9"/>
    <n v="145.91"/>
    <x v="1"/>
    <x v="4"/>
    <x v="2"/>
  </r>
  <r>
    <x v="799"/>
    <x v="227"/>
    <x v="227"/>
    <x v="769"/>
    <x v="4"/>
    <x v="5"/>
    <x v="4"/>
    <x v="1"/>
    <x v="7"/>
    <x v="798"/>
    <n v="1"/>
    <x v="15"/>
    <n v="241.08"/>
    <x v="0"/>
    <x v="0"/>
    <x v="0"/>
  </r>
  <r>
    <x v="800"/>
    <x v="229"/>
    <x v="229"/>
    <x v="770"/>
    <x v="1"/>
    <x v="6"/>
    <x v="2"/>
    <x v="0"/>
    <x v="8"/>
    <x v="799"/>
    <n v="4"/>
    <x v="2"/>
    <n v="723.4"/>
    <x v="2"/>
    <x v="2"/>
    <x v="8"/>
  </r>
  <r>
    <x v="801"/>
    <x v="256"/>
    <x v="256"/>
    <x v="771"/>
    <x v="0"/>
    <x v="4"/>
    <x v="6"/>
    <x v="0"/>
    <x v="0"/>
    <x v="800"/>
    <n v="3"/>
    <x v="4"/>
    <n v="455.22"/>
    <x v="1"/>
    <x v="3"/>
    <x v="6"/>
  </r>
  <r>
    <x v="802"/>
    <x v="499"/>
    <x v="499"/>
    <x v="772"/>
    <x v="2"/>
    <x v="0"/>
    <x v="1"/>
    <x v="4"/>
    <x v="0"/>
    <x v="801"/>
    <n v="1"/>
    <x v="18"/>
    <n v="214.74"/>
    <x v="0"/>
    <x v="0"/>
    <x v="7"/>
  </r>
  <r>
    <x v="803"/>
    <x v="500"/>
    <x v="500"/>
    <x v="773"/>
    <x v="3"/>
    <x v="5"/>
    <x v="4"/>
    <x v="3"/>
    <x v="5"/>
    <x v="802"/>
    <n v="1"/>
    <x v="28"/>
    <n v="109.23"/>
    <x v="0"/>
    <x v="1"/>
    <x v="5"/>
  </r>
  <r>
    <x v="804"/>
    <x v="321"/>
    <x v="321"/>
    <x v="774"/>
    <x v="0"/>
    <x v="0"/>
    <x v="6"/>
    <x v="2"/>
    <x v="8"/>
    <x v="803"/>
    <n v="2"/>
    <x v="12"/>
    <n v="252.92"/>
    <x v="0"/>
    <x v="2"/>
    <x v="5"/>
  </r>
  <r>
    <x v="805"/>
    <x v="317"/>
    <x v="317"/>
    <x v="775"/>
    <x v="1"/>
    <x v="1"/>
    <x v="2"/>
    <x v="4"/>
    <x v="2"/>
    <x v="804"/>
    <n v="3"/>
    <x v="15"/>
    <n v="417.28"/>
    <x v="1"/>
    <x v="0"/>
    <x v="8"/>
  </r>
  <r>
    <x v="806"/>
    <x v="325"/>
    <x v="325"/>
    <x v="776"/>
    <x v="2"/>
    <x v="6"/>
    <x v="0"/>
    <x v="1"/>
    <x v="0"/>
    <x v="805"/>
    <n v="3"/>
    <x v="19"/>
    <n v="482.46"/>
    <x v="0"/>
    <x v="0"/>
    <x v="8"/>
  </r>
  <r>
    <x v="807"/>
    <x v="210"/>
    <x v="210"/>
    <x v="777"/>
    <x v="4"/>
    <x v="6"/>
    <x v="7"/>
    <x v="4"/>
    <x v="1"/>
    <x v="806"/>
    <n v="2"/>
    <x v="5"/>
    <n v="369.15"/>
    <x v="2"/>
    <x v="2"/>
    <x v="2"/>
  </r>
  <r>
    <x v="808"/>
    <x v="159"/>
    <x v="159"/>
    <x v="778"/>
    <x v="2"/>
    <x v="6"/>
    <x v="7"/>
    <x v="4"/>
    <x v="8"/>
    <x v="807"/>
    <n v="2"/>
    <x v="21"/>
    <n v="220.98"/>
    <x v="2"/>
    <x v="4"/>
    <x v="7"/>
  </r>
  <r>
    <x v="809"/>
    <x v="501"/>
    <x v="501"/>
    <x v="779"/>
    <x v="4"/>
    <x v="5"/>
    <x v="0"/>
    <x v="1"/>
    <x v="2"/>
    <x v="808"/>
    <n v="3"/>
    <x v="21"/>
    <n v="736.6"/>
    <x v="2"/>
    <x v="2"/>
    <x v="8"/>
  </r>
  <r>
    <x v="810"/>
    <x v="502"/>
    <x v="502"/>
    <x v="780"/>
    <x v="0"/>
    <x v="3"/>
    <x v="1"/>
    <x v="1"/>
    <x v="1"/>
    <x v="809"/>
    <n v="2"/>
    <x v="21"/>
    <n v="151.63"/>
    <x v="0"/>
    <x v="3"/>
    <x v="3"/>
  </r>
  <r>
    <x v="811"/>
    <x v="385"/>
    <x v="385"/>
    <x v="781"/>
    <x v="1"/>
    <x v="2"/>
    <x v="3"/>
    <x v="3"/>
    <x v="8"/>
    <x v="810"/>
    <n v="5"/>
    <x v="2"/>
    <n v="745.54"/>
    <x v="2"/>
    <x v="2"/>
    <x v="3"/>
  </r>
  <r>
    <x v="812"/>
    <x v="503"/>
    <x v="503"/>
    <x v="782"/>
    <x v="1"/>
    <x v="0"/>
    <x v="7"/>
    <x v="3"/>
    <x v="5"/>
    <x v="811"/>
    <n v="5"/>
    <x v="16"/>
    <n v="870.45"/>
    <x v="0"/>
    <x v="1"/>
    <x v="1"/>
  </r>
  <r>
    <x v="813"/>
    <x v="127"/>
    <x v="127"/>
    <x v="783"/>
    <x v="2"/>
    <x v="2"/>
    <x v="2"/>
    <x v="3"/>
    <x v="5"/>
    <x v="812"/>
    <n v="1"/>
    <x v="29"/>
    <n v="47.64"/>
    <x v="2"/>
    <x v="0"/>
    <x v="8"/>
  </r>
  <r>
    <x v="814"/>
    <x v="438"/>
    <x v="438"/>
    <x v="784"/>
    <x v="4"/>
    <x v="1"/>
    <x v="5"/>
    <x v="4"/>
    <x v="5"/>
    <x v="813"/>
    <n v="1"/>
    <x v="1"/>
    <n v="57.54"/>
    <x v="1"/>
    <x v="1"/>
    <x v="2"/>
  </r>
  <r>
    <x v="815"/>
    <x v="425"/>
    <x v="425"/>
    <x v="785"/>
    <x v="0"/>
    <x v="5"/>
    <x v="4"/>
    <x v="4"/>
    <x v="2"/>
    <x v="814"/>
    <n v="3"/>
    <x v="9"/>
    <n v="255.74"/>
    <x v="1"/>
    <x v="3"/>
    <x v="3"/>
  </r>
  <r>
    <x v="816"/>
    <x v="361"/>
    <x v="361"/>
    <x v="786"/>
    <x v="1"/>
    <x v="3"/>
    <x v="0"/>
    <x v="1"/>
    <x v="0"/>
    <x v="815"/>
    <n v="3"/>
    <x v="1"/>
    <n v="291.89"/>
    <x v="2"/>
    <x v="1"/>
    <x v="4"/>
  </r>
  <r>
    <x v="817"/>
    <x v="6"/>
    <x v="6"/>
    <x v="787"/>
    <x v="0"/>
    <x v="1"/>
    <x v="5"/>
    <x v="1"/>
    <x v="4"/>
    <x v="816"/>
    <n v="1"/>
    <x v="30"/>
    <n v="53.95"/>
    <x v="0"/>
    <x v="3"/>
    <x v="4"/>
  </r>
  <r>
    <x v="818"/>
    <x v="504"/>
    <x v="504"/>
    <x v="788"/>
    <x v="1"/>
    <x v="5"/>
    <x v="5"/>
    <x v="3"/>
    <x v="2"/>
    <x v="817"/>
    <n v="1"/>
    <x v="19"/>
    <n v="156.11000000000001"/>
    <x v="1"/>
    <x v="2"/>
    <x v="6"/>
  </r>
  <r>
    <x v="819"/>
    <x v="505"/>
    <x v="505"/>
    <x v="789"/>
    <x v="0"/>
    <x v="3"/>
    <x v="2"/>
    <x v="2"/>
    <x v="0"/>
    <x v="818"/>
    <n v="5"/>
    <x v="13"/>
    <n v="266.43"/>
    <x v="0"/>
    <x v="3"/>
    <x v="2"/>
  </r>
  <r>
    <x v="820"/>
    <x v="506"/>
    <x v="506"/>
    <x v="790"/>
    <x v="3"/>
    <x v="3"/>
    <x v="5"/>
    <x v="1"/>
    <x v="6"/>
    <x v="819"/>
    <n v="3"/>
    <x v="4"/>
    <n v="443.83"/>
    <x v="2"/>
    <x v="4"/>
    <x v="3"/>
  </r>
  <r>
    <x v="821"/>
    <x v="507"/>
    <x v="507"/>
    <x v="791"/>
    <x v="2"/>
    <x v="1"/>
    <x v="7"/>
    <x v="0"/>
    <x v="3"/>
    <x v="820"/>
    <n v="1"/>
    <x v="19"/>
    <n v="110.95"/>
    <x v="1"/>
    <x v="4"/>
    <x v="5"/>
  </r>
  <r>
    <x v="822"/>
    <x v="508"/>
    <x v="508"/>
    <x v="792"/>
    <x v="2"/>
    <x v="6"/>
    <x v="1"/>
    <x v="4"/>
    <x v="0"/>
    <x v="821"/>
    <n v="2"/>
    <x v="15"/>
    <n v="327.97"/>
    <x v="1"/>
    <x v="4"/>
    <x v="3"/>
  </r>
  <r>
    <x v="823"/>
    <x v="43"/>
    <x v="43"/>
    <x v="423"/>
    <x v="4"/>
    <x v="5"/>
    <x v="2"/>
    <x v="4"/>
    <x v="1"/>
    <x v="822"/>
    <n v="1"/>
    <x v="29"/>
    <n v="205.04"/>
    <x v="1"/>
    <x v="2"/>
    <x v="3"/>
  </r>
  <r>
    <x v="824"/>
    <x v="396"/>
    <x v="396"/>
    <x v="793"/>
    <x v="3"/>
    <x v="6"/>
    <x v="5"/>
    <x v="3"/>
    <x v="2"/>
    <x v="823"/>
    <n v="4"/>
    <x v="10"/>
    <n v="543.21"/>
    <x v="1"/>
    <x v="4"/>
    <x v="6"/>
  </r>
  <r>
    <x v="825"/>
    <x v="103"/>
    <x v="103"/>
    <x v="468"/>
    <x v="2"/>
    <x v="5"/>
    <x v="3"/>
    <x v="4"/>
    <x v="7"/>
    <x v="824"/>
    <n v="5"/>
    <x v="13"/>
    <n v="114.15"/>
    <x v="2"/>
    <x v="4"/>
    <x v="4"/>
  </r>
  <r>
    <x v="826"/>
    <x v="509"/>
    <x v="509"/>
    <x v="794"/>
    <x v="2"/>
    <x v="4"/>
    <x v="1"/>
    <x v="4"/>
    <x v="5"/>
    <x v="825"/>
    <n v="5"/>
    <x v="0"/>
    <n v="852.91"/>
    <x v="1"/>
    <x v="3"/>
    <x v="2"/>
  </r>
  <r>
    <x v="827"/>
    <x v="279"/>
    <x v="279"/>
    <x v="795"/>
    <x v="1"/>
    <x v="3"/>
    <x v="6"/>
    <x v="1"/>
    <x v="1"/>
    <x v="826"/>
    <n v="3"/>
    <x v="30"/>
    <n v="558.66"/>
    <x v="1"/>
    <x v="3"/>
    <x v="4"/>
  </r>
  <r>
    <x v="828"/>
    <x v="197"/>
    <x v="197"/>
    <x v="796"/>
    <x v="0"/>
    <x v="1"/>
    <x v="2"/>
    <x v="1"/>
    <x v="6"/>
    <x v="827"/>
    <n v="1"/>
    <x v="16"/>
    <n v="22.82"/>
    <x v="0"/>
    <x v="3"/>
    <x v="3"/>
  </r>
  <r>
    <x v="829"/>
    <x v="226"/>
    <x v="226"/>
    <x v="797"/>
    <x v="1"/>
    <x v="2"/>
    <x v="2"/>
    <x v="1"/>
    <x v="5"/>
    <x v="828"/>
    <n v="3"/>
    <x v="15"/>
    <n v="474.44"/>
    <x v="1"/>
    <x v="0"/>
    <x v="5"/>
  </r>
  <r>
    <x v="830"/>
    <x v="265"/>
    <x v="265"/>
    <x v="798"/>
    <x v="0"/>
    <x v="6"/>
    <x v="1"/>
    <x v="0"/>
    <x v="4"/>
    <x v="829"/>
    <n v="1"/>
    <x v="28"/>
    <n v="110.66"/>
    <x v="1"/>
    <x v="2"/>
    <x v="8"/>
  </r>
  <r>
    <x v="831"/>
    <x v="33"/>
    <x v="33"/>
    <x v="799"/>
    <x v="4"/>
    <x v="2"/>
    <x v="2"/>
    <x v="0"/>
    <x v="3"/>
    <x v="830"/>
    <n v="2"/>
    <x v="13"/>
    <n v="132.30000000000001"/>
    <x v="2"/>
    <x v="1"/>
    <x v="5"/>
  </r>
  <r>
    <x v="832"/>
    <x v="510"/>
    <x v="510"/>
    <x v="800"/>
    <x v="1"/>
    <x v="3"/>
    <x v="0"/>
    <x v="4"/>
    <x v="8"/>
    <x v="831"/>
    <n v="1"/>
    <x v="24"/>
    <n v="138.19999999999999"/>
    <x v="2"/>
    <x v="1"/>
    <x v="0"/>
  </r>
  <r>
    <x v="833"/>
    <x v="354"/>
    <x v="354"/>
    <x v="801"/>
    <x v="1"/>
    <x v="2"/>
    <x v="4"/>
    <x v="4"/>
    <x v="5"/>
    <x v="832"/>
    <n v="3"/>
    <x v="7"/>
    <n v="747.42"/>
    <x v="1"/>
    <x v="2"/>
    <x v="6"/>
  </r>
  <r>
    <x v="834"/>
    <x v="412"/>
    <x v="412"/>
    <x v="802"/>
    <x v="2"/>
    <x v="0"/>
    <x v="0"/>
    <x v="4"/>
    <x v="4"/>
    <x v="833"/>
    <n v="1"/>
    <x v="13"/>
    <n v="128.18"/>
    <x v="2"/>
    <x v="3"/>
    <x v="5"/>
  </r>
  <r>
    <x v="835"/>
    <x v="511"/>
    <x v="511"/>
    <x v="803"/>
    <x v="2"/>
    <x v="2"/>
    <x v="5"/>
    <x v="3"/>
    <x v="6"/>
    <x v="834"/>
    <n v="5"/>
    <x v="29"/>
    <n v="896.97"/>
    <x v="1"/>
    <x v="2"/>
    <x v="8"/>
  </r>
  <r>
    <x v="836"/>
    <x v="512"/>
    <x v="512"/>
    <x v="804"/>
    <x v="2"/>
    <x v="0"/>
    <x v="0"/>
    <x v="1"/>
    <x v="3"/>
    <x v="835"/>
    <n v="2"/>
    <x v="12"/>
    <n v="131.78"/>
    <x v="1"/>
    <x v="2"/>
    <x v="9"/>
  </r>
  <r>
    <x v="837"/>
    <x v="97"/>
    <x v="97"/>
    <x v="805"/>
    <x v="2"/>
    <x v="0"/>
    <x v="1"/>
    <x v="4"/>
    <x v="2"/>
    <x v="836"/>
    <n v="1"/>
    <x v="22"/>
    <n v="129.41"/>
    <x v="0"/>
    <x v="4"/>
    <x v="9"/>
  </r>
  <r>
    <x v="838"/>
    <x v="481"/>
    <x v="481"/>
    <x v="806"/>
    <x v="0"/>
    <x v="1"/>
    <x v="3"/>
    <x v="2"/>
    <x v="4"/>
    <x v="837"/>
    <n v="3"/>
    <x v="28"/>
    <n v="284.43"/>
    <x v="1"/>
    <x v="4"/>
    <x v="9"/>
  </r>
  <r>
    <x v="839"/>
    <x v="155"/>
    <x v="155"/>
    <x v="807"/>
    <x v="0"/>
    <x v="2"/>
    <x v="6"/>
    <x v="4"/>
    <x v="3"/>
    <x v="838"/>
    <n v="3"/>
    <x v="1"/>
    <n v="119.81"/>
    <x v="0"/>
    <x v="1"/>
    <x v="2"/>
  </r>
  <r>
    <x v="840"/>
    <x v="304"/>
    <x v="304"/>
    <x v="808"/>
    <x v="2"/>
    <x v="2"/>
    <x v="5"/>
    <x v="4"/>
    <x v="1"/>
    <x v="839"/>
    <n v="5"/>
    <x v="27"/>
    <n v="756.34"/>
    <x v="1"/>
    <x v="3"/>
    <x v="4"/>
  </r>
  <r>
    <x v="841"/>
    <x v="513"/>
    <x v="513"/>
    <x v="809"/>
    <x v="2"/>
    <x v="6"/>
    <x v="0"/>
    <x v="4"/>
    <x v="5"/>
    <x v="840"/>
    <n v="4"/>
    <x v="13"/>
    <n v="351.61"/>
    <x v="0"/>
    <x v="0"/>
    <x v="9"/>
  </r>
  <r>
    <x v="842"/>
    <x v="330"/>
    <x v="330"/>
    <x v="810"/>
    <x v="0"/>
    <x v="6"/>
    <x v="4"/>
    <x v="4"/>
    <x v="0"/>
    <x v="841"/>
    <n v="4"/>
    <x v="19"/>
    <n v="190.11"/>
    <x v="1"/>
    <x v="0"/>
    <x v="8"/>
  </r>
  <r>
    <x v="843"/>
    <x v="468"/>
    <x v="468"/>
    <x v="811"/>
    <x v="0"/>
    <x v="6"/>
    <x v="6"/>
    <x v="4"/>
    <x v="4"/>
    <x v="842"/>
    <n v="1"/>
    <x v="0"/>
    <n v="177.42"/>
    <x v="1"/>
    <x v="4"/>
    <x v="7"/>
  </r>
  <r>
    <x v="844"/>
    <x v="287"/>
    <x v="287"/>
    <x v="812"/>
    <x v="1"/>
    <x v="0"/>
    <x v="6"/>
    <x v="2"/>
    <x v="4"/>
    <x v="843"/>
    <n v="5"/>
    <x v="6"/>
    <n v="324.48"/>
    <x v="0"/>
    <x v="3"/>
    <x v="7"/>
  </r>
  <r>
    <x v="845"/>
    <x v="78"/>
    <x v="78"/>
    <x v="813"/>
    <x v="0"/>
    <x v="0"/>
    <x v="5"/>
    <x v="4"/>
    <x v="6"/>
    <x v="844"/>
    <n v="2"/>
    <x v="6"/>
    <n v="663.75"/>
    <x v="1"/>
    <x v="1"/>
    <x v="5"/>
  </r>
  <r>
    <x v="846"/>
    <x v="514"/>
    <x v="514"/>
    <x v="814"/>
    <x v="4"/>
    <x v="6"/>
    <x v="7"/>
    <x v="4"/>
    <x v="0"/>
    <x v="845"/>
    <n v="4"/>
    <x v="19"/>
    <n v="286.02999999999997"/>
    <x v="2"/>
    <x v="4"/>
    <x v="7"/>
  </r>
  <r>
    <x v="847"/>
    <x v="25"/>
    <x v="25"/>
    <x v="815"/>
    <x v="1"/>
    <x v="2"/>
    <x v="3"/>
    <x v="2"/>
    <x v="1"/>
    <x v="846"/>
    <n v="1"/>
    <x v="29"/>
    <n v="97.85"/>
    <x v="0"/>
    <x v="4"/>
    <x v="3"/>
  </r>
  <r>
    <x v="848"/>
    <x v="515"/>
    <x v="515"/>
    <x v="816"/>
    <x v="4"/>
    <x v="4"/>
    <x v="7"/>
    <x v="3"/>
    <x v="0"/>
    <x v="847"/>
    <n v="2"/>
    <x v="13"/>
    <n v="190.14"/>
    <x v="1"/>
    <x v="2"/>
    <x v="2"/>
  </r>
  <r>
    <x v="849"/>
    <x v="151"/>
    <x v="151"/>
    <x v="817"/>
    <x v="4"/>
    <x v="6"/>
    <x v="4"/>
    <x v="1"/>
    <x v="4"/>
    <x v="848"/>
    <n v="2"/>
    <x v="8"/>
    <n v="245.97"/>
    <x v="1"/>
    <x v="2"/>
    <x v="3"/>
  </r>
  <r>
    <x v="850"/>
    <x v="399"/>
    <x v="399"/>
    <x v="818"/>
    <x v="2"/>
    <x v="6"/>
    <x v="0"/>
    <x v="3"/>
    <x v="7"/>
    <x v="849"/>
    <n v="4"/>
    <x v="5"/>
    <n v="558.6"/>
    <x v="0"/>
    <x v="1"/>
    <x v="4"/>
  </r>
  <r>
    <x v="851"/>
    <x v="516"/>
    <x v="516"/>
    <x v="819"/>
    <x v="3"/>
    <x v="6"/>
    <x v="0"/>
    <x v="0"/>
    <x v="0"/>
    <x v="850"/>
    <n v="5"/>
    <x v="2"/>
    <n v="385.07"/>
    <x v="1"/>
    <x v="4"/>
    <x v="5"/>
  </r>
  <r>
    <x v="852"/>
    <x v="240"/>
    <x v="240"/>
    <x v="820"/>
    <x v="4"/>
    <x v="1"/>
    <x v="5"/>
    <x v="0"/>
    <x v="7"/>
    <x v="851"/>
    <n v="2"/>
    <x v="18"/>
    <n v="245.37"/>
    <x v="2"/>
    <x v="3"/>
    <x v="6"/>
  </r>
  <r>
    <x v="853"/>
    <x v="389"/>
    <x v="389"/>
    <x v="821"/>
    <x v="0"/>
    <x v="6"/>
    <x v="0"/>
    <x v="4"/>
    <x v="5"/>
    <x v="852"/>
    <n v="4"/>
    <x v="0"/>
    <n v="682.64"/>
    <x v="1"/>
    <x v="4"/>
    <x v="5"/>
  </r>
  <r>
    <x v="854"/>
    <x v="517"/>
    <x v="517"/>
    <x v="822"/>
    <x v="3"/>
    <x v="1"/>
    <x v="4"/>
    <x v="4"/>
    <x v="5"/>
    <x v="853"/>
    <n v="3"/>
    <x v="16"/>
    <n v="535.05999999999995"/>
    <x v="2"/>
    <x v="2"/>
    <x v="9"/>
  </r>
  <r>
    <x v="855"/>
    <x v="482"/>
    <x v="482"/>
    <x v="823"/>
    <x v="1"/>
    <x v="4"/>
    <x v="6"/>
    <x v="4"/>
    <x v="7"/>
    <x v="854"/>
    <n v="3"/>
    <x v="18"/>
    <n v="618.76"/>
    <x v="1"/>
    <x v="2"/>
    <x v="7"/>
  </r>
  <r>
    <x v="856"/>
    <x v="334"/>
    <x v="334"/>
    <x v="824"/>
    <x v="2"/>
    <x v="0"/>
    <x v="6"/>
    <x v="3"/>
    <x v="7"/>
    <x v="855"/>
    <n v="3"/>
    <x v="15"/>
    <n v="318.11"/>
    <x v="0"/>
    <x v="0"/>
    <x v="1"/>
  </r>
  <r>
    <x v="857"/>
    <x v="193"/>
    <x v="193"/>
    <x v="825"/>
    <x v="4"/>
    <x v="6"/>
    <x v="3"/>
    <x v="3"/>
    <x v="1"/>
    <x v="856"/>
    <n v="2"/>
    <x v="15"/>
    <n v="104.45"/>
    <x v="2"/>
    <x v="1"/>
    <x v="5"/>
  </r>
  <r>
    <x v="858"/>
    <x v="315"/>
    <x v="315"/>
    <x v="826"/>
    <x v="2"/>
    <x v="1"/>
    <x v="4"/>
    <x v="3"/>
    <x v="0"/>
    <x v="857"/>
    <n v="4"/>
    <x v="15"/>
    <n v="172.64"/>
    <x v="1"/>
    <x v="3"/>
    <x v="4"/>
  </r>
  <r>
    <x v="859"/>
    <x v="483"/>
    <x v="483"/>
    <x v="827"/>
    <x v="0"/>
    <x v="4"/>
    <x v="1"/>
    <x v="2"/>
    <x v="3"/>
    <x v="858"/>
    <n v="1"/>
    <x v="6"/>
    <n v="47.7"/>
    <x v="2"/>
    <x v="1"/>
    <x v="8"/>
  </r>
  <r>
    <x v="860"/>
    <x v="518"/>
    <x v="518"/>
    <x v="828"/>
    <x v="3"/>
    <x v="1"/>
    <x v="1"/>
    <x v="3"/>
    <x v="2"/>
    <x v="859"/>
    <n v="1"/>
    <x v="20"/>
    <n v="158.56"/>
    <x v="0"/>
    <x v="1"/>
    <x v="6"/>
  </r>
  <r>
    <x v="861"/>
    <x v="162"/>
    <x v="162"/>
    <x v="829"/>
    <x v="1"/>
    <x v="5"/>
    <x v="0"/>
    <x v="2"/>
    <x v="1"/>
    <x v="860"/>
    <n v="2"/>
    <x v="10"/>
    <n v="40.78"/>
    <x v="1"/>
    <x v="4"/>
    <x v="5"/>
  </r>
  <r>
    <x v="862"/>
    <x v="25"/>
    <x v="25"/>
    <x v="830"/>
    <x v="3"/>
    <x v="3"/>
    <x v="1"/>
    <x v="0"/>
    <x v="3"/>
    <x v="861"/>
    <n v="1"/>
    <x v="25"/>
    <n v="232.43"/>
    <x v="1"/>
    <x v="0"/>
    <x v="7"/>
  </r>
  <r>
    <x v="863"/>
    <x v="519"/>
    <x v="519"/>
    <x v="831"/>
    <x v="4"/>
    <x v="0"/>
    <x v="3"/>
    <x v="2"/>
    <x v="8"/>
    <x v="862"/>
    <n v="4"/>
    <x v="2"/>
    <n v="145.6"/>
    <x v="0"/>
    <x v="4"/>
    <x v="9"/>
  </r>
  <r>
    <x v="864"/>
    <x v="520"/>
    <x v="520"/>
    <x v="832"/>
    <x v="1"/>
    <x v="3"/>
    <x v="1"/>
    <x v="0"/>
    <x v="5"/>
    <x v="863"/>
    <n v="4"/>
    <x v="19"/>
    <n v="308.73"/>
    <x v="2"/>
    <x v="2"/>
    <x v="0"/>
  </r>
  <r>
    <x v="865"/>
    <x v="265"/>
    <x v="265"/>
    <x v="833"/>
    <x v="1"/>
    <x v="0"/>
    <x v="4"/>
    <x v="1"/>
    <x v="1"/>
    <x v="864"/>
    <n v="4"/>
    <x v="9"/>
    <n v="688.31"/>
    <x v="2"/>
    <x v="1"/>
    <x v="2"/>
  </r>
  <r>
    <x v="866"/>
    <x v="521"/>
    <x v="521"/>
    <x v="834"/>
    <x v="2"/>
    <x v="2"/>
    <x v="1"/>
    <x v="1"/>
    <x v="0"/>
    <x v="865"/>
    <n v="3"/>
    <x v="11"/>
    <n v="707.71"/>
    <x v="0"/>
    <x v="2"/>
    <x v="4"/>
  </r>
  <r>
    <x v="867"/>
    <x v="499"/>
    <x v="499"/>
    <x v="835"/>
    <x v="4"/>
    <x v="5"/>
    <x v="4"/>
    <x v="3"/>
    <x v="4"/>
    <x v="866"/>
    <n v="5"/>
    <x v="7"/>
    <n v="40.69"/>
    <x v="1"/>
    <x v="0"/>
    <x v="3"/>
  </r>
  <r>
    <x v="868"/>
    <x v="285"/>
    <x v="285"/>
    <x v="836"/>
    <x v="2"/>
    <x v="0"/>
    <x v="6"/>
    <x v="3"/>
    <x v="6"/>
    <x v="867"/>
    <n v="5"/>
    <x v="13"/>
    <n v="784.95"/>
    <x v="1"/>
    <x v="4"/>
    <x v="8"/>
  </r>
  <r>
    <x v="869"/>
    <x v="522"/>
    <x v="522"/>
    <x v="425"/>
    <x v="0"/>
    <x v="2"/>
    <x v="7"/>
    <x v="1"/>
    <x v="2"/>
    <x v="868"/>
    <n v="3"/>
    <x v="24"/>
    <n v="940.96"/>
    <x v="2"/>
    <x v="0"/>
    <x v="4"/>
  </r>
  <r>
    <x v="870"/>
    <x v="523"/>
    <x v="523"/>
    <x v="837"/>
    <x v="4"/>
    <x v="3"/>
    <x v="4"/>
    <x v="0"/>
    <x v="2"/>
    <x v="869"/>
    <n v="1"/>
    <x v="7"/>
    <n v="257.37"/>
    <x v="0"/>
    <x v="1"/>
    <x v="2"/>
  </r>
  <r>
    <x v="871"/>
    <x v="91"/>
    <x v="91"/>
    <x v="838"/>
    <x v="1"/>
    <x v="6"/>
    <x v="4"/>
    <x v="1"/>
    <x v="7"/>
    <x v="870"/>
    <n v="5"/>
    <x v="5"/>
    <n v="690.62"/>
    <x v="2"/>
    <x v="2"/>
    <x v="9"/>
  </r>
  <r>
    <x v="872"/>
    <x v="206"/>
    <x v="206"/>
    <x v="839"/>
    <x v="3"/>
    <x v="3"/>
    <x v="7"/>
    <x v="1"/>
    <x v="5"/>
    <x v="871"/>
    <n v="5"/>
    <x v="16"/>
    <n v="618.32000000000005"/>
    <x v="0"/>
    <x v="2"/>
    <x v="1"/>
  </r>
  <r>
    <x v="873"/>
    <x v="310"/>
    <x v="310"/>
    <x v="840"/>
    <x v="3"/>
    <x v="1"/>
    <x v="7"/>
    <x v="3"/>
    <x v="2"/>
    <x v="872"/>
    <n v="1"/>
    <x v="18"/>
    <n v="199.8"/>
    <x v="2"/>
    <x v="0"/>
    <x v="3"/>
  </r>
  <r>
    <x v="874"/>
    <x v="524"/>
    <x v="524"/>
    <x v="841"/>
    <x v="0"/>
    <x v="0"/>
    <x v="4"/>
    <x v="2"/>
    <x v="3"/>
    <x v="873"/>
    <n v="4"/>
    <x v="14"/>
    <n v="1049.98"/>
    <x v="1"/>
    <x v="4"/>
    <x v="1"/>
  </r>
  <r>
    <x v="875"/>
    <x v="525"/>
    <x v="525"/>
    <x v="842"/>
    <x v="0"/>
    <x v="2"/>
    <x v="4"/>
    <x v="4"/>
    <x v="1"/>
    <x v="874"/>
    <n v="3"/>
    <x v="24"/>
    <n v="425.43"/>
    <x v="0"/>
    <x v="0"/>
    <x v="7"/>
  </r>
  <r>
    <x v="876"/>
    <x v="526"/>
    <x v="526"/>
    <x v="843"/>
    <x v="0"/>
    <x v="2"/>
    <x v="0"/>
    <x v="3"/>
    <x v="0"/>
    <x v="875"/>
    <n v="4"/>
    <x v="1"/>
    <n v="1156.6199999999999"/>
    <x v="1"/>
    <x v="2"/>
    <x v="1"/>
  </r>
  <r>
    <x v="877"/>
    <x v="59"/>
    <x v="59"/>
    <x v="844"/>
    <x v="2"/>
    <x v="5"/>
    <x v="3"/>
    <x v="1"/>
    <x v="7"/>
    <x v="876"/>
    <n v="1"/>
    <x v="18"/>
    <n v="6.62"/>
    <x v="2"/>
    <x v="2"/>
    <x v="3"/>
  </r>
  <r>
    <x v="878"/>
    <x v="217"/>
    <x v="217"/>
    <x v="845"/>
    <x v="2"/>
    <x v="3"/>
    <x v="7"/>
    <x v="4"/>
    <x v="0"/>
    <x v="877"/>
    <n v="2"/>
    <x v="26"/>
    <n v="464.44"/>
    <x v="0"/>
    <x v="2"/>
    <x v="3"/>
  </r>
  <r>
    <x v="879"/>
    <x v="525"/>
    <x v="525"/>
    <x v="846"/>
    <x v="3"/>
    <x v="0"/>
    <x v="5"/>
    <x v="0"/>
    <x v="5"/>
    <x v="878"/>
    <n v="3"/>
    <x v="7"/>
    <n v="347.5"/>
    <x v="0"/>
    <x v="4"/>
    <x v="4"/>
  </r>
  <r>
    <x v="880"/>
    <x v="527"/>
    <x v="527"/>
    <x v="847"/>
    <x v="4"/>
    <x v="6"/>
    <x v="3"/>
    <x v="3"/>
    <x v="3"/>
    <x v="879"/>
    <n v="1"/>
    <x v="23"/>
    <n v="15.5"/>
    <x v="0"/>
    <x v="0"/>
    <x v="1"/>
  </r>
  <r>
    <x v="881"/>
    <x v="497"/>
    <x v="497"/>
    <x v="848"/>
    <x v="0"/>
    <x v="0"/>
    <x v="5"/>
    <x v="3"/>
    <x v="1"/>
    <x v="880"/>
    <n v="3"/>
    <x v="10"/>
    <n v="48"/>
    <x v="1"/>
    <x v="4"/>
    <x v="5"/>
  </r>
  <r>
    <x v="882"/>
    <x v="528"/>
    <x v="528"/>
    <x v="849"/>
    <x v="0"/>
    <x v="5"/>
    <x v="6"/>
    <x v="0"/>
    <x v="5"/>
    <x v="881"/>
    <n v="4"/>
    <x v="22"/>
    <n v="191.75"/>
    <x v="1"/>
    <x v="2"/>
    <x v="5"/>
  </r>
  <r>
    <x v="883"/>
    <x v="349"/>
    <x v="349"/>
    <x v="850"/>
    <x v="0"/>
    <x v="6"/>
    <x v="6"/>
    <x v="1"/>
    <x v="3"/>
    <x v="882"/>
    <n v="5"/>
    <x v="20"/>
    <n v="999.96"/>
    <x v="1"/>
    <x v="0"/>
    <x v="0"/>
  </r>
  <r>
    <x v="884"/>
    <x v="488"/>
    <x v="488"/>
    <x v="851"/>
    <x v="4"/>
    <x v="3"/>
    <x v="6"/>
    <x v="4"/>
    <x v="3"/>
    <x v="883"/>
    <n v="3"/>
    <x v="5"/>
    <n v="266.82"/>
    <x v="2"/>
    <x v="0"/>
    <x v="6"/>
  </r>
  <r>
    <x v="885"/>
    <x v="529"/>
    <x v="529"/>
    <x v="852"/>
    <x v="2"/>
    <x v="1"/>
    <x v="2"/>
    <x v="4"/>
    <x v="4"/>
    <x v="884"/>
    <n v="1"/>
    <x v="14"/>
    <n v="212.36"/>
    <x v="2"/>
    <x v="1"/>
    <x v="4"/>
  </r>
  <r>
    <x v="886"/>
    <x v="489"/>
    <x v="489"/>
    <x v="853"/>
    <x v="2"/>
    <x v="0"/>
    <x v="5"/>
    <x v="1"/>
    <x v="5"/>
    <x v="885"/>
    <n v="1"/>
    <x v="7"/>
    <n v="14.64"/>
    <x v="0"/>
    <x v="0"/>
    <x v="8"/>
  </r>
  <r>
    <x v="887"/>
    <x v="132"/>
    <x v="132"/>
    <x v="854"/>
    <x v="2"/>
    <x v="2"/>
    <x v="3"/>
    <x v="3"/>
    <x v="7"/>
    <x v="886"/>
    <n v="4"/>
    <x v="17"/>
    <n v="603.53"/>
    <x v="0"/>
    <x v="2"/>
    <x v="9"/>
  </r>
  <r>
    <x v="888"/>
    <x v="82"/>
    <x v="82"/>
    <x v="855"/>
    <x v="0"/>
    <x v="2"/>
    <x v="4"/>
    <x v="2"/>
    <x v="8"/>
    <x v="887"/>
    <n v="4"/>
    <x v="13"/>
    <n v="156.66999999999999"/>
    <x v="1"/>
    <x v="4"/>
    <x v="3"/>
  </r>
  <r>
    <x v="889"/>
    <x v="231"/>
    <x v="231"/>
    <x v="856"/>
    <x v="1"/>
    <x v="4"/>
    <x v="4"/>
    <x v="0"/>
    <x v="3"/>
    <x v="888"/>
    <n v="3"/>
    <x v="20"/>
    <n v="188.25"/>
    <x v="1"/>
    <x v="1"/>
    <x v="1"/>
  </r>
  <r>
    <x v="890"/>
    <x v="279"/>
    <x v="279"/>
    <x v="857"/>
    <x v="4"/>
    <x v="6"/>
    <x v="5"/>
    <x v="3"/>
    <x v="5"/>
    <x v="889"/>
    <n v="1"/>
    <x v="13"/>
    <n v="31.26"/>
    <x v="1"/>
    <x v="0"/>
    <x v="3"/>
  </r>
  <r>
    <x v="891"/>
    <x v="530"/>
    <x v="530"/>
    <x v="858"/>
    <x v="2"/>
    <x v="6"/>
    <x v="0"/>
    <x v="2"/>
    <x v="7"/>
    <x v="890"/>
    <n v="4"/>
    <x v="27"/>
    <n v="849.71"/>
    <x v="0"/>
    <x v="3"/>
    <x v="0"/>
  </r>
  <r>
    <x v="892"/>
    <x v="22"/>
    <x v="22"/>
    <x v="859"/>
    <x v="0"/>
    <x v="0"/>
    <x v="6"/>
    <x v="2"/>
    <x v="7"/>
    <x v="891"/>
    <n v="3"/>
    <x v="6"/>
    <n v="686.62"/>
    <x v="0"/>
    <x v="2"/>
    <x v="7"/>
  </r>
  <r>
    <x v="893"/>
    <x v="23"/>
    <x v="23"/>
    <x v="860"/>
    <x v="3"/>
    <x v="3"/>
    <x v="2"/>
    <x v="3"/>
    <x v="2"/>
    <x v="892"/>
    <n v="2"/>
    <x v="24"/>
    <n v="84.62"/>
    <x v="0"/>
    <x v="3"/>
    <x v="0"/>
  </r>
  <r>
    <x v="894"/>
    <x v="124"/>
    <x v="124"/>
    <x v="861"/>
    <x v="1"/>
    <x v="1"/>
    <x v="1"/>
    <x v="2"/>
    <x v="2"/>
    <x v="893"/>
    <n v="3"/>
    <x v="5"/>
    <n v="399.79"/>
    <x v="0"/>
    <x v="1"/>
    <x v="8"/>
  </r>
  <r>
    <x v="895"/>
    <x v="59"/>
    <x v="59"/>
    <x v="433"/>
    <x v="0"/>
    <x v="0"/>
    <x v="4"/>
    <x v="0"/>
    <x v="8"/>
    <x v="894"/>
    <n v="1"/>
    <x v="13"/>
    <n v="155.58000000000001"/>
    <x v="0"/>
    <x v="3"/>
    <x v="1"/>
  </r>
  <r>
    <x v="896"/>
    <x v="349"/>
    <x v="349"/>
    <x v="862"/>
    <x v="1"/>
    <x v="2"/>
    <x v="0"/>
    <x v="1"/>
    <x v="1"/>
    <x v="895"/>
    <n v="2"/>
    <x v="11"/>
    <n v="209.12"/>
    <x v="1"/>
    <x v="0"/>
    <x v="1"/>
  </r>
  <r>
    <x v="897"/>
    <x v="222"/>
    <x v="222"/>
    <x v="863"/>
    <x v="1"/>
    <x v="1"/>
    <x v="5"/>
    <x v="1"/>
    <x v="5"/>
    <x v="896"/>
    <n v="1"/>
    <x v="20"/>
    <n v="233.1"/>
    <x v="0"/>
    <x v="2"/>
    <x v="4"/>
  </r>
  <r>
    <x v="898"/>
    <x v="198"/>
    <x v="198"/>
    <x v="864"/>
    <x v="1"/>
    <x v="1"/>
    <x v="1"/>
    <x v="0"/>
    <x v="6"/>
    <x v="897"/>
    <n v="2"/>
    <x v="3"/>
    <n v="50.53"/>
    <x v="0"/>
    <x v="2"/>
    <x v="7"/>
  </r>
  <r>
    <x v="899"/>
    <x v="373"/>
    <x v="373"/>
    <x v="865"/>
    <x v="2"/>
    <x v="4"/>
    <x v="1"/>
    <x v="0"/>
    <x v="4"/>
    <x v="898"/>
    <n v="2"/>
    <x v="2"/>
    <n v="282"/>
    <x v="1"/>
    <x v="4"/>
    <x v="5"/>
  </r>
  <r>
    <x v="900"/>
    <x v="531"/>
    <x v="531"/>
    <x v="866"/>
    <x v="4"/>
    <x v="5"/>
    <x v="4"/>
    <x v="1"/>
    <x v="5"/>
    <x v="899"/>
    <n v="4"/>
    <x v="18"/>
    <n v="1045.1600000000001"/>
    <x v="0"/>
    <x v="0"/>
    <x v="5"/>
  </r>
  <r>
    <x v="901"/>
    <x v="532"/>
    <x v="532"/>
    <x v="867"/>
    <x v="3"/>
    <x v="1"/>
    <x v="2"/>
    <x v="3"/>
    <x v="3"/>
    <x v="900"/>
    <n v="1"/>
    <x v="11"/>
    <n v="84.9"/>
    <x v="1"/>
    <x v="1"/>
    <x v="3"/>
  </r>
  <r>
    <x v="902"/>
    <x v="28"/>
    <x v="28"/>
    <x v="868"/>
    <x v="2"/>
    <x v="5"/>
    <x v="5"/>
    <x v="3"/>
    <x v="5"/>
    <x v="901"/>
    <n v="1"/>
    <x v="10"/>
    <n v="33.82"/>
    <x v="2"/>
    <x v="3"/>
    <x v="9"/>
  </r>
  <r>
    <x v="903"/>
    <x v="465"/>
    <x v="465"/>
    <x v="869"/>
    <x v="3"/>
    <x v="4"/>
    <x v="6"/>
    <x v="1"/>
    <x v="2"/>
    <x v="902"/>
    <n v="2"/>
    <x v="26"/>
    <n v="243.06"/>
    <x v="2"/>
    <x v="1"/>
    <x v="6"/>
  </r>
  <r>
    <x v="904"/>
    <x v="281"/>
    <x v="281"/>
    <x v="870"/>
    <x v="3"/>
    <x v="3"/>
    <x v="3"/>
    <x v="1"/>
    <x v="3"/>
    <x v="903"/>
    <n v="5"/>
    <x v="16"/>
    <n v="377.49"/>
    <x v="1"/>
    <x v="3"/>
    <x v="5"/>
  </r>
  <r>
    <x v="905"/>
    <x v="25"/>
    <x v="25"/>
    <x v="871"/>
    <x v="2"/>
    <x v="0"/>
    <x v="2"/>
    <x v="4"/>
    <x v="4"/>
    <x v="904"/>
    <n v="1"/>
    <x v="21"/>
    <n v="24.02"/>
    <x v="1"/>
    <x v="2"/>
    <x v="1"/>
  </r>
  <r>
    <x v="906"/>
    <x v="533"/>
    <x v="533"/>
    <x v="872"/>
    <x v="3"/>
    <x v="2"/>
    <x v="1"/>
    <x v="2"/>
    <x v="6"/>
    <x v="905"/>
    <n v="1"/>
    <x v="12"/>
    <n v="32.5"/>
    <x v="2"/>
    <x v="4"/>
    <x v="7"/>
  </r>
  <r>
    <x v="907"/>
    <x v="534"/>
    <x v="534"/>
    <x v="873"/>
    <x v="4"/>
    <x v="4"/>
    <x v="7"/>
    <x v="4"/>
    <x v="8"/>
    <x v="906"/>
    <n v="5"/>
    <x v="20"/>
    <n v="760.83"/>
    <x v="0"/>
    <x v="0"/>
    <x v="9"/>
  </r>
  <r>
    <x v="908"/>
    <x v="141"/>
    <x v="141"/>
    <x v="874"/>
    <x v="0"/>
    <x v="0"/>
    <x v="5"/>
    <x v="1"/>
    <x v="7"/>
    <x v="907"/>
    <n v="3"/>
    <x v="30"/>
    <n v="122.68"/>
    <x v="1"/>
    <x v="4"/>
    <x v="2"/>
  </r>
  <r>
    <x v="909"/>
    <x v="276"/>
    <x v="276"/>
    <x v="875"/>
    <x v="2"/>
    <x v="3"/>
    <x v="4"/>
    <x v="0"/>
    <x v="7"/>
    <x v="908"/>
    <n v="2"/>
    <x v="14"/>
    <n v="224.51"/>
    <x v="1"/>
    <x v="3"/>
    <x v="7"/>
  </r>
  <r>
    <x v="910"/>
    <x v="294"/>
    <x v="294"/>
    <x v="876"/>
    <x v="0"/>
    <x v="2"/>
    <x v="5"/>
    <x v="1"/>
    <x v="1"/>
    <x v="909"/>
    <n v="4"/>
    <x v="13"/>
    <n v="291.83999999999997"/>
    <x v="2"/>
    <x v="0"/>
    <x v="7"/>
  </r>
  <r>
    <x v="911"/>
    <x v="535"/>
    <x v="535"/>
    <x v="877"/>
    <x v="3"/>
    <x v="0"/>
    <x v="6"/>
    <x v="0"/>
    <x v="6"/>
    <x v="910"/>
    <n v="3"/>
    <x v="3"/>
    <n v="540.47"/>
    <x v="2"/>
    <x v="4"/>
    <x v="9"/>
  </r>
  <r>
    <x v="912"/>
    <x v="523"/>
    <x v="523"/>
    <x v="878"/>
    <x v="2"/>
    <x v="5"/>
    <x v="4"/>
    <x v="1"/>
    <x v="1"/>
    <x v="911"/>
    <n v="2"/>
    <x v="19"/>
    <n v="123.44"/>
    <x v="0"/>
    <x v="1"/>
    <x v="9"/>
  </r>
  <r>
    <x v="913"/>
    <x v="536"/>
    <x v="536"/>
    <x v="535"/>
    <x v="2"/>
    <x v="3"/>
    <x v="7"/>
    <x v="4"/>
    <x v="4"/>
    <x v="912"/>
    <n v="1"/>
    <x v="2"/>
    <n v="122.78"/>
    <x v="0"/>
    <x v="1"/>
    <x v="7"/>
  </r>
  <r>
    <x v="914"/>
    <x v="4"/>
    <x v="4"/>
    <x v="879"/>
    <x v="2"/>
    <x v="6"/>
    <x v="7"/>
    <x v="0"/>
    <x v="7"/>
    <x v="913"/>
    <n v="3"/>
    <x v="29"/>
    <n v="407.44"/>
    <x v="1"/>
    <x v="1"/>
    <x v="5"/>
  </r>
  <r>
    <x v="915"/>
    <x v="249"/>
    <x v="249"/>
    <x v="880"/>
    <x v="3"/>
    <x v="0"/>
    <x v="4"/>
    <x v="0"/>
    <x v="8"/>
    <x v="914"/>
    <n v="3"/>
    <x v="11"/>
    <n v="374.03"/>
    <x v="0"/>
    <x v="1"/>
    <x v="0"/>
  </r>
  <r>
    <x v="916"/>
    <x v="112"/>
    <x v="112"/>
    <x v="881"/>
    <x v="1"/>
    <x v="4"/>
    <x v="7"/>
    <x v="0"/>
    <x v="5"/>
    <x v="915"/>
    <n v="2"/>
    <x v="9"/>
    <n v="389.98"/>
    <x v="2"/>
    <x v="1"/>
    <x v="4"/>
  </r>
  <r>
    <x v="917"/>
    <x v="537"/>
    <x v="537"/>
    <x v="882"/>
    <x v="1"/>
    <x v="6"/>
    <x v="2"/>
    <x v="4"/>
    <x v="0"/>
    <x v="916"/>
    <n v="5"/>
    <x v="22"/>
    <n v="949.64"/>
    <x v="1"/>
    <x v="1"/>
    <x v="7"/>
  </r>
  <r>
    <x v="918"/>
    <x v="89"/>
    <x v="89"/>
    <x v="883"/>
    <x v="3"/>
    <x v="1"/>
    <x v="2"/>
    <x v="0"/>
    <x v="5"/>
    <x v="917"/>
    <n v="4"/>
    <x v="7"/>
    <n v="341.47"/>
    <x v="0"/>
    <x v="0"/>
    <x v="0"/>
  </r>
  <r>
    <x v="919"/>
    <x v="146"/>
    <x v="146"/>
    <x v="884"/>
    <x v="0"/>
    <x v="3"/>
    <x v="2"/>
    <x v="1"/>
    <x v="2"/>
    <x v="918"/>
    <n v="3"/>
    <x v="7"/>
    <n v="328.04"/>
    <x v="0"/>
    <x v="1"/>
    <x v="1"/>
  </r>
  <r>
    <x v="920"/>
    <x v="112"/>
    <x v="112"/>
    <x v="885"/>
    <x v="2"/>
    <x v="6"/>
    <x v="6"/>
    <x v="2"/>
    <x v="7"/>
    <x v="919"/>
    <n v="3"/>
    <x v="15"/>
    <n v="875.2"/>
    <x v="2"/>
    <x v="4"/>
    <x v="9"/>
  </r>
  <r>
    <x v="921"/>
    <x v="402"/>
    <x v="402"/>
    <x v="886"/>
    <x v="2"/>
    <x v="0"/>
    <x v="5"/>
    <x v="3"/>
    <x v="3"/>
    <x v="920"/>
    <n v="4"/>
    <x v="17"/>
    <n v="833.5"/>
    <x v="1"/>
    <x v="3"/>
    <x v="7"/>
  </r>
  <r>
    <x v="922"/>
    <x v="538"/>
    <x v="538"/>
    <x v="887"/>
    <x v="2"/>
    <x v="2"/>
    <x v="6"/>
    <x v="0"/>
    <x v="6"/>
    <x v="921"/>
    <n v="5"/>
    <x v="26"/>
    <n v="28.42"/>
    <x v="1"/>
    <x v="4"/>
    <x v="9"/>
  </r>
  <r>
    <x v="923"/>
    <x v="539"/>
    <x v="539"/>
    <x v="888"/>
    <x v="1"/>
    <x v="5"/>
    <x v="7"/>
    <x v="4"/>
    <x v="8"/>
    <x v="922"/>
    <n v="5"/>
    <x v="24"/>
    <n v="554.37"/>
    <x v="2"/>
    <x v="0"/>
    <x v="5"/>
  </r>
  <r>
    <x v="924"/>
    <x v="540"/>
    <x v="540"/>
    <x v="889"/>
    <x v="0"/>
    <x v="1"/>
    <x v="7"/>
    <x v="4"/>
    <x v="1"/>
    <x v="923"/>
    <n v="2"/>
    <x v="28"/>
    <n v="161.32"/>
    <x v="1"/>
    <x v="4"/>
    <x v="1"/>
  </r>
  <r>
    <x v="925"/>
    <x v="102"/>
    <x v="102"/>
    <x v="890"/>
    <x v="4"/>
    <x v="2"/>
    <x v="2"/>
    <x v="3"/>
    <x v="1"/>
    <x v="924"/>
    <n v="1"/>
    <x v="23"/>
    <n v="32.869999999999997"/>
    <x v="2"/>
    <x v="4"/>
    <x v="6"/>
  </r>
  <r>
    <x v="926"/>
    <x v="31"/>
    <x v="31"/>
    <x v="891"/>
    <x v="3"/>
    <x v="1"/>
    <x v="2"/>
    <x v="2"/>
    <x v="1"/>
    <x v="925"/>
    <n v="1"/>
    <x v="0"/>
    <n v="60.87"/>
    <x v="0"/>
    <x v="0"/>
    <x v="5"/>
  </r>
  <r>
    <x v="927"/>
    <x v="541"/>
    <x v="541"/>
    <x v="892"/>
    <x v="4"/>
    <x v="4"/>
    <x v="4"/>
    <x v="1"/>
    <x v="6"/>
    <x v="926"/>
    <n v="2"/>
    <x v="0"/>
    <n v="198.73"/>
    <x v="1"/>
    <x v="0"/>
    <x v="0"/>
  </r>
  <r>
    <x v="928"/>
    <x v="259"/>
    <x v="259"/>
    <x v="893"/>
    <x v="3"/>
    <x v="1"/>
    <x v="6"/>
    <x v="0"/>
    <x v="0"/>
    <x v="927"/>
    <n v="5"/>
    <x v="16"/>
    <n v="651.61"/>
    <x v="0"/>
    <x v="2"/>
    <x v="0"/>
  </r>
  <r>
    <x v="929"/>
    <x v="482"/>
    <x v="482"/>
    <x v="894"/>
    <x v="1"/>
    <x v="4"/>
    <x v="6"/>
    <x v="1"/>
    <x v="2"/>
    <x v="928"/>
    <n v="4"/>
    <x v="19"/>
    <n v="656.93"/>
    <x v="2"/>
    <x v="3"/>
    <x v="4"/>
  </r>
  <r>
    <x v="930"/>
    <x v="513"/>
    <x v="513"/>
    <x v="895"/>
    <x v="4"/>
    <x v="1"/>
    <x v="5"/>
    <x v="4"/>
    <x v="2"/>
    <x v="929"/>
    <n v="3"/>
    <x v="1"/>
    <n v="360.29"/>
    <x v="0"/>
    <x v="0"/>
    <x v="5"/>
  </r>
  <r>
    <x v="931"/>
    <x v="196"/>
    <x v="196"/>
    <x v="896"/>
    <x v="3"/>
    <x v="1"/>
    <x v="7"/>
    <x v="1"/>
    <x v="3"/>
    <x v="930"/>
    <n v="3"/>
    <x v="19"/>
    <n v="468.7"/>
    <x v="2"/>
    <x v="2"/>
    <x v="7"/>
  </r>
  <r>
    <x v="932"/>
    <x v="445"/>
    <x v="445"/>
    <x v="897"/>
    <x v="3"/>
    <x v="1"/>
    <x v="7"/>
    <x v="2"/>
    <x v="4"/>
    <x v="931"/>
    <n v="1"/>
    <x v="8"/>
    <n v="312.18"/>
    <x v="2"/>
    <x v="4"/>
    <x v="4"/>
  </r>
  <r>
    <x v="933"/>
    <x v="542"/>
    <x v="542"/>
    <x v="898"/>
    <x v="2"/>
    <x v="1"/>
    <x v="4"/>
    <x v="4"/>
    <x v="7"/>
    <x v="932"/>
    <n v="1"/>
    <x v="23"/>
    <n v="72.94"/>
    <x v="0"/>
    <x v="4"/>
    <x v="3"/>
  </r>
  <r>
    <x v="934"/>
    <x v="497"/>
    <x v="497"/>
    <x v="323"/>
    <x v="0"/>
    <x v="6"/>
    <x v="7"/>
    <x v="2"/>
    <x v="7"/>
    <x v="933"/>
    <n v="2"/>
    <x v="28"/>
    <n v="22.45"/>
    <x v="0"/>
    <x v="4"/>
    <x v="8"/>
  </r>
  <r>
    <x v="935"/>
    <x v="339"/>
    <x v="339"/>
    <x v="899"/>
    <x v="1"/>
    <x v="5"/>
    <x v="4"/>
    <x v="0"/>
    <x v="1"/>
    <x v="934"/>
    <n v="4"/>
    <x v="23"/>
    <n v="1055.23"/>
    <x v="0"/>
    <x v="2"/>
    <x v="0"/>
  </r>
  <r>
    <x v="936"/>
    <x v="433"/>
    <x v="433"/>
    <x v="900"/>
    <x v="2"/>
    <x v="2"/>
    <x v="1"/>
    <x v="4"/>
    <x v="6"/>
    <x v="935"/>
    <n v="3"/>
    <x v="4"/>
    <n v="826.57"/>
    <x v="1"/>
    <x v="4"/>
    <x v="3"/>
  </r>
  <r>
    <x v="937"/>
    <x v="63"/>
    <x v="63"/>
    <x v="901"/>
    <x v="2"/>
    <x v="4"/>
    <x v="7"/>
    <x v="4"/>
    <x v="4"/>
    <x v="936"/>
    <n v="5"/>
    <x v="6"/>
    <n v="509.35"/>
    <x v="2"/>
    <x v="1"/>
    <x v="9"/>
  </r>
  <r>
    <x v="938"/>
    <x v="63"/>
    <x v="63"/>
    <x v="668"/>
    <x v="3"/>
    <x v="1"/>
    <x v="4"/>
    <x v="4"/>
    <x v="5"/>
    <x v="937"/>
    <n v="4"/>
    <x v="17"/>
    <n v="444.58"/>
    <x v="2"/>
    <x v="3"/>
    <x v="2"/>
  </r>
  <r>
    <x v="939"/>
    <x v="539"/>
    <x v="539"/>
    <x v="902"/>
    <x v="4"/>
    <x v="5"/>
    <x v="7"/>
    <x v="0"/>
    <x v="0"/>
    <x v="938"/>
    <n v="2"/>
    <x v="12"/>
    <n v="165.15"/>
    <x v="2"/>
    <x v="0"/>
    <x v="4"/>
  </r>
  <r>
    <x v="940"/>
    <x v="388"/>
    <x v="388"/>
    <x v="903"/>
    <x v="2"/>
    <x v="6"/>
    <x v="4"/>
    <x v="1"/>
    <x v="4"/>
    <x v="939"/>
    <n v="2"/>
    <x v="7"/>
    <n v="328.2"/>
    <x v="2"/>
    <x v="2"/>
    <x v="8"/>
  </r>
  <r>
    <x v="941"/>
    <x v="420"/>
    <x v="420"/>
    <x v="904"/>
    <x v="2"/>
    <x v="2"/>
    <x v="4"/>
    <x v="0"/>
    <x v="0"/>
    <x v="940"/>
    <n v="1"/>
    <x v="14"/>
    <n v="240.69"/>
    <x v="1"/>
    <x v="2"/>
    <x v="8"/>
  </r>
  <r>
    <x v="942"/>
    <x v="543"/>
    <x v="543"/>
    <x v="905"/>
    <x v="1"/>
    <x v="6"/>
    <x v="1"/>
    <x v="0"/>
    <x v="4"/>
    <x v="941"/>
    <n v="1"/>
    <x v="13"/>
    <n v="85.44"/>
    <x v="0"/>
    <x v="1"/>
    <x v="2"/>
  </r>
  <r>
    <x v="943"/>
    <x v="544"/>
    <x v="544"/>
    <x v="421"/>
    <x v="3"/>
    <x v="2"/>
    <x v="5"/>
    <x v="4"/>
    <x v="1"/>
    <x v="942"/>
    <n v="5"/>
    <x v="20"/>
    <n v="251.97"/>
    <x v="1"/>
    <x v="1"/>
    <x v="3"/>
  </r>
  <r>
    <x v="944"/>
    <x v="523"/>
    <x v="523"/>
    <x v="906"/>
    <x v="3"/>
    <x v="5"/>
    <x v="0"/>
    <x v="2"/>
    <x v="4"/>
    <x v="943"/>
    <n v="2"/>
    <x v="18"/>
    <n v="192.25"/>
    <x v="0"/>
    <x v="1"/>
    <x v="3"/>
  </r>
  <r>
    <x v="945"/>
    <x v="204"/>
    <x v="204"/>
    <x v="907"/>
    <x v="1"/>
    <x v="1"/>
    <x v="4"/>
    <x v="2"/>
    <x v="8"/>
    <x v="944"/>
    <n v="2"/>
    <x v="2"/>
    <n v="275.10000000000002"/>
    <x v="2"/>
    <x v="4"/>
    <x v="3"/>
  </r>
  <r>
    <x v="946"/>
    <x v="545"/>
    <x v="545"/>
    <x v="908"/>
    <x v="3"/>
    <x v="1"/>
    <x v="6"/>
    <x v="0"/>
    <x v="8"/>
    <x v="945"/>
    <n v="2"/>
    <x v="24"/>
    <n v="89.63"/>
    <x v="0"/>
    <x v="0"/>
    <x v="5"/>
  </r>
  <r>
    <x v="947"/>
    <x v="45"/>
    <x v="45"/>
    <x v="909"/>
    <x v="2"/>
    <x v="6"/>
    <x v="1"/>
    <x v="4"/>
    <x v="0"/>
    <x v="946"/>
    <n v="2"/>
    <x v="5"/>
    <n v="14.25"/>
    <x v="2"/>
    <x v="2"/>
    <x v="0"/>
  </r>
  <r>
    <x v="948"/>
    <x v="209"/>
    <x v="209"/>
    <x v="563"/>
    <x v="0"/>
    <x v="1"/>
    <x v="5"/>
    <x v="0"/>
    <x v="5"/>
    <x v="947"/>
    <n v="3"/>
    <x v="20"/>
    <n v="89.13"/>
    <x v="2"/>
    <x v="2"/>
    <x v="9"/>
  </r>
  <r>
    <x v="949"/>
    <x v="258"/>
    <x v="258"/>
    <x v="910"/>
    <x v="3"/>
    <x v="4"/>
    <x v="1"/>
    <x v="1"/>
    <x v="1"/>
    <x v="948"/>
    <n v="2"/>
    <x v="10"/>
    <n v="612.16"/>
    <x v="0"/>
    <x v="3"/>
    <x v="2"/>
  </r>
  <r>
    <x v="950"/>
    <x v="546"/>
    <x v="546"/>
    <x v="911"/>
    <x v="3"/>
    <x v="5"/>
    <x v="0"/>
    <x v="2"/>
    <x v="1"/>
    <x v="949"/>
    <n v="2"/>
    <x v="27"/>
    <n v="14.52"/>
    <x v="1"/>
    <x v="2"/>
    <x v="3"/>
  </r>
  <r>
    <x v="951"/>
    <x v="168"/>
    <x v="168"/>
    <x v="912"/>
    <x v="3"/>
    <x v="5"/>
    <x v="6"/>
    <x v="2"/>
    <x v="0"/>
    <x v="950"/>
    <n v="2"/>
    <x v="17"/>
    <n v="545.62"/>
    <x v="2"/>
    <x v="0"/>
    <x v="5"/>
  </r>
  <r>
    <x v="952"/>
    <x v="13"/>
    <x v="13"/>
    <x v="913"/>
    <x v="1"/>
    <x v="2"/>
    <x v="6"/>
    <x v="4"/>
    <x v="4"/>
    <x v="951"/>
    <n v="4"/>
    <x v="27"/>
    <n v="250.42"/>
    <x v="0"/>
    <x v="4"/>
    <x v="6"/>
  </r>
  <r>
    <x v="953"/>
    <x v="528"/>
    <x v="528"/>
    <x v="914"/>
    <x v="0"/>
    <x v="5"/>
    <x v="4"/>
    <x v="0"/>
    <x v="2"/>
    <x v="952"/>
    <n v="5"/>
    <x v="23"/>
    <n v="225.85"/>
    <x v="2"/>
    <x v="3"/>
    <x v="6"/>
  </r>
  <r>
    <x v="954"/>
    <x v="515"/>
    <x v="515"/>
    <x v="915"/>
    <x v="1"/>
    <x v="4"/>
    <x v="2"/>
    <x v="3"/>
    <x v="6"/>
    <x v="953"/>
    <n v="5"/>
    <x v="20"/>
    <n v="708.09"/>
    <x v="0"/>
    <x v="4"/>
    <x v="7"/>
  </r>
  <r>
    <x v="955"/>
    <x v="547"/>
    <x v="547"/>
    <x v="916"/>
    <x v="1"/>
    <x v="3"/>
    <x v="4"/>
    <x v="3"/>
    <x v="2"/>
    <x v="954"/>
    <n v="3"/>
    <x v="11"/>
    <n v="99.34"/>
    <x v="0"/>
    <x v="0"/>
    <x v="7"/>
  </r>
  <r>
    <x v="956"/>
    <x v="548"/>
    <x v="548"/>
    <x v="917"/>
    <x v="3"/>
    <x v="2"/>
    <x v="2"/>
    <x v="4"/>
    <x v="1"/>
    <x v="955"/>
    <n v="5"/>
    <x v="23"/>
    <n v="110.01"/>
    <x v="0"/>
    <x v="1"/>
    <x v="0"/>
  </r>
  <r>
    <x v="957"/>
    <x v="549"/>
    <x v="549"/>
    <x v="918"/>
    <x v="0"/>
    <x v="1"/>
    <x v="2"/>
    <x v="0"/>
    <x v="0"/>
    <x v="956"/>
    <n v="1"/>
    <x v="5"/>
    <n v="88.41"/>
    <x v="0"/>
    <x v="2"/>
    <x v="6"/>
  </r>
  <r>
    <x v="958"/>
    <x v="550"/>
    <x v="550"/>
    <x v="919"/>
    <x v="1"/>
    <x v="5"/>
    <x v="4"/>
    <x v="3"/>
    <x v="4"/>
    <x v="957"/>
    <n v="5"/>
    <x v="13"/>
    <n v="480.56"/>
    <x v="2"/>
    <x v="3"/>
    <x v="4"/>
  </r>
  <r>
    <x v="959"/>
    <x v="315"/>
    <x v="315"/>
    <x v="920"/>
    <x v="2"/>
    <x v="0"/>
    <x v="3"/>
    <x v="4"/>
    <x v="1"/>
    <x v="958"/>
    <n v="4"/>
    <x v="13"/>
    <n v="643.72"/>
    <x v="0"/>
    <x v="2"/>
    <x v="9"/>
  </r>
  <r>
    <x v="960"/>
    <x v="49"/>
    <x v="49"/>
    <x v="921"/>
    <x v="1"/>
    <x v="3"/>
    <x v="2"/>
    <x v="3"/>
    <x v="5"/>
    <x v="959"/>
    <n v="5"/>
    <x v="5"/>
    <n v="43.19"/>
    <x v="1"/>
    <x v="0"/>
    <x v="3"/>
  </r>
  <r>
    <x v="961"/>
    <x v="12"/>
    <x v="12"/>
    <x v="922"/>
    <x v="0"/>
    <x v="1"/>
    <x v="5"/>
    <x v="2"/>
    <x v="2"/>
    <x v="960"/>
    <n v="4"/>
    <x v="11"/>
    <n v="646.54999999999995"/>
    <x v="2"/>
    <x v="3"/>
    <x v="9"/>
  </r>
  <r>
    <x v="962"/>
    <x v="428"/>
    <x v="428"/>
    <x v="400"/>
    <x v="4"/>
    <x v="5"/>
    <x v="6"/>
    <x v="3"/>
    <x v="3"/>
    <x v="961"/>
    <n v="2"/>
    <x v="19"/>
    <n v="297.14999999999998"/>
    <x v="2"/>
    <x v="4"/>
    <x v="6"/>
  </r>
  <r>
    <x v="963"/>
    <x v="34"/>
    <x v="34"/>
    <x v="923"/>
    <x v="2"/>
    <x v="0"/>
    <x v="4"/>
    <x v="0"/>
    <x v="8"/>
    <x v="962"/>
    <n v="2"/>
    <x v="18"/>
    <n v="188.79"/>
    <x v="0"/>
    <x v="2"/>
    <x v="8"/>
  </r>
  <r>
    <x v="964"/>
    <x v="212"/>
    <x v="212"/>
    <x v="924"/>
    <x v="4"/>
    <x v="5"/>
    <x v="7"/>
    <x v="4"/>
    <x v="6"/>
    <x v="963"/>
    <n v="1"/>
    <x v="23"/>
    <n v="114.57"/>
    <x v="1"/>
    <x v="0"/>
    <x v="5"/>
  </r>
  <r>
    <x v="965"/>
    <x v="142"/>
    <x v="142"/>
    <x v="819"/>
    <x v="2"/>
    <x v="6"/>
    <x v="7"/>
    <x v="1"/>
    <x v="4"/>
    <x v="964"/>
    <n v="3"/>
    <x v="21"/>
    <n v="152.46"/>
    <x v="1"/>
    <x v="0"/>
    <x v="7"/>
  </r>
  <r>
    <x v="966"/>
    <x v="111"/>
    <x v="111"/>
    <x v="925"/>
    <x v="4"/>
    <x v="2"/>
    <x v="2"/>
    <x v="1"/>
    <x v="3"/>
    <x v="965"/>
    <n v="2"/>
    <x v="7"/>
    <n v="43.4"/>
    <x v="1"/>
    <x v="3"/>
    <x v="4"/>
  </r>
  <r>
    <x v="967"/>
    <x v="211"/>
    <x v="211"/>
    <x v="926"/>
    <x v="1"/>
    <x v="3"/>
    <x v="1"/>
    <x v="2"/>
    <x v="8"/>
    <x v="966"/>
    <n v="5"/>
    <x v="10"/>
    <n v="1004.29"/>
    <x v="2"/>
    <x v="3"/>
    <x v="4"/>
  </r>
  <r>
    <x v="968"/>
    <x v="367"/>
    <x v="367"/>
    <x v="181"/>
    <x v="3"/>
    <x v="2"/>
    <x v="4"/>
    <x v="4"/>
    <x v="5"/>
    <x v="967"/>
    <n v="2"/>
    <x v="11"/>
    <n v="217.28"/>
    <x v="1"/>
    <x v="2"/>
    <x v="7"/>
  </r>
  <r>
    <x v="969"/>
    <x v="407"/>
    <x v="407"/>
    <x v="927"/>
    <x v="1"/>
    <x v="1"/>
    <x v="6"/>
    <x v="0"/>
    <x v="6"/>
    <x v="968"/>
    <n v="4"/>
    <x v="15"/>
    <n v="555.1"/>
    <x v="2"/>
    <x v="0"/>
    <x v="5"/>
  </r>
  <r>
    <x v="970"/>
    <x v="486"/>
    <x v="486"/>
    <x v="928"/>
    <x v="2"/>
    <x v="5"/>
    <x v="0"/>
    <x v="1"/>
    <x v="8"/>
    <x v="969"/>
    <n v="5"/>
    <x v="27"/>
    <n v="961.46"/>
    <x v="0"/>
    <x v="0"/>
    <x v="7"/>
  </r>
  <r>
    <x v="971"/>
    <x v="127"/>
    <x v="127"/>
    <x v="929"/>
    <x v="3"/>
    <x v="5"/>
    <x v="3"/>
    <x v="4"/>
    <x v="7"/>
    <x v="970"/>
    <n v="4"/>
    <x v="20"/>
    <n v="530.49"/>
    <x v="0"/>
    <x v="1"/>
    <x v="8"/>
  </r>
  <r>
    <x v="972"/>
    <x v="551"/>
    <x v="551"/>
    <x v="930"/>
    <x v="1"/>
    <x v="0"/>
    <x v="2"/>
    <x v="4"/>
    <x v="5"/>
    <x v="971"/>
    <n v="2"/>
    <x v="0"/>
    <n v="463.79"/>
    <x v="0"/>
    <x v="0"/>
    <x v="1"/>
  </r>
  <r>
    <x v="973"/>
    <x v="165"/>
    <x v="165"/>
    <x v="788"/>
    <x v="1"/>
    <x v="4"/>
    <x v="6"/>
    <x v="1"/>
    <x v="7"/>
    <x v="972"/>
    <n v="2"/>
    <x v="12"/>
    <n v="165.6"/>
    <x v="2"/>
    <x v="3"/>
    <x v="5"/>
  </r>
  <r>
    <x v="974"/>
    <x v="521"/>
    <x v="521"/>
    <x v="931"/>
    <x v="3"/>
    <x v="2"/>
    <x v="7"/>
    <x v="2"/>
    <x v="8"/>
    <x v="973"/>
    <n v="1"/>
    <x v="13"/>
    <n v="248.26"/>
    <x v="0"/>
    <x v="2"/>
    <x v="0"/>
  </r>
  <r>
    <x v="975"/>
    <x v="552"/>
    <x v="552"/>
    <x v="932"/>
    <x v="1"/>
    <x v="4"/>
    <x v="5"/>
    <x v="0"/>
    <x v="4"/>
    <x v="974"/>
    <n v="4"/>
    <x v="10"/>
    <n v="338.12"/>
    <x v="0"/>
    <x v="2"/>
    <x v="2"/>
  </r>
  <r>
    <x v="976"/>
    <x v="273"/>
    <x v="273"/>
    <x v="933"/>
    <x v="3"/>
    <x v="0"/>
    <x v="0"/>
    <x v="0"/>
    <x v="2"/>
    <x v="975"/>
    <n v="2"/>
    <x v="25"/>
    <n v="424.2"/>
    <x v="1"/>
    <x v="0"/>
    <x v="7"/>
  </r>
  <r>
    <x v="977"/>
    <x v="45"/>
    <x v="45"/>
    <x v="934"/>
    <x v="2"/>
    <x v="5"/>
    <x v="2"/>
    <x v="0"/>
    <x v="3"/>
    <x v="976"/>
    <n v="5"/>
    <x v="2"/>
    <n v="351.2"/>
    <x v="0"/>
    <x v="1"/>
    <x v="3"/>
  </r>
  <r>
    <x v="978"/>
    <x v="340"/>
    <x v="340"/>
    <x v="935"/>
    <x v="0"/>
    <x v="1"/>
    <x v="6"/>
    <x v="0"/>
    <x v="5"/>
    <x v="977"/>
    <n v="4"/>
    <x v="22"/>
    <n v="802.46"/>
    <x v="1"/>
    <x v="3"/>
    <x v="3"/>
  </r>
  <r>
    <x v="979"/>
    <x v="166"/>
    <x v="166"/>
    <x v="831"/>
    <x v="0"/>
    <x v="5"/>
    <x v="1"/>
    <x v="1"/>
    <x v="2"/>
    <x v="978"/>
    <n v="5"/>
    <x v="2"/>
    <n v="72.81"/>
    <x v="1"/>
    <x v="0"/>
    <x v="6"/>
  </r>
  <r>
    <x v="980"/>
    <x v="553"/>
    <x v="553"/>
    <x v="936"/>
    <x v="3"/>
    <x v="5"/>
    <x v="7"/>
    <x v="2"/>
    <x v="5"/>
    <x v="979"/>
    <n v="5"/>
    <x v="27"/>
    <n v="416.49"/>
    <x v="0"/>
    <x v="1"/>
    <x v="2"/>
  </r>
  <r>
    <x v="981"/>
    <x v="181"/>
    <x v="181"/>
    <x v="937"/>
    <x v="0"/>
    <x v="5"/>
    <x v="5"/>
    <x v="3"/>
    <x v="0"/>
    <x v="980"/>
    <n v="5"/>
    <x v="4"/>
    <n v="1074.8599999999999"/>
    <x v="1"/>
    <x v="2"/>
    <x v="1"/>
  </r>
  <r>
    <x v="982"/>
    <x v="248"/>
    <x v="248"/>
    <x v="938"/>
    <x v="1"/>
    <x v="4"/>
    <x v="5"/>
    <x v="1"/>
    <x v="5"/>
    <x v="981"/>
    <n v="4"/>
    <x v="0"/>
    <n v="251.55"/>
    <x v="0"/>
    <x v="4"/>
    <x v="0"/>
  </r>
  <r>
    <x v="983"/>
    <x v="428"/>
    <x v="428"/>
    <x v="939"/>
    <x v="4"/>
    <x v="0"/>
    <x v="5"/>
    <x v="0"/>
    <x v="7"/>
    <x v="982"/>
    <n v="4"/>
    <x v="18"/>
    <n v="833.63"/>
    <x v="1"/>
    <x v="1"/>
    <x v="7"/>
  </r>
  <r>
    <x v="984"/>
    <x v="453"/>
    <x v="453"/>
    <x v="940"/>
    <x v="0"/>
    <x v="5"/>
    <x v="2"/>
    <x v="1"/>
    <x v="2"/>
    <x v="983"/>
    <n v="1"/>
    <x v="15"/>
    <n v="81.42"/>
    <x v="1"/>
    <x v="0"/>
    <x v="5"/>
  </r>
  <r>
    <x v="985"/>
    <x v="554"/>
    <x v="554"/>
    <x v="941"/>
    <x v="4"/>
    <x v="5"/>
    <x v="2"/>
    <x v="1"/>
    <x v="7"/>
    <x v="984"/>
    <n v="2"/>
    <x v="25"/>
    <n v="202.5"/>
    <x v="0"/>
    <x v="2"/>
    <x v="5"/>
  </r>
  <r>
    <x v="986"/>
    <x v="555"/>
    <x v="555"/>
    <x v="942"/>
    <x v="2"/>
    <x v="0"/>
    <x v="6"/>
    <x v="3"/>
    <x v="7"/>
    <x v="985"/>
    <n v="1"/>
    <x v="18"/>
    <n v="171.25"/>
    <x v="0"/>
    <x v="0"/>
    <x v="2"/>
  </r>
  <r>
    <x v="987"/>
    <x v="398"/>
    <x v="398"/>
    <x v="943"/>
    <x v="1"/>
    <x v="1"/>
    <x v="5"/>
    <x v="3"/>
    <x v="7"/>
    <x v="986"/>
    <n v="2"/>
    <x v="4"/>
    <n v="249.44"/>
    <x v="2"/>
    <x v="3"/>
    <x v="9"/>
  </r>
  <r>
    <x v="988"/>
    <x v="91"/>
    <x v="91"/>
    <x v="944"/>
    <x v="4"/>
    <x v="6"/>
    <x v="3"/>
    <x v="1"/>
    <x v="8"/>
    <x v="987"/>
    <n v="2"/>
    <x v="12"/>
    <n v="203.17"/>
    <x v="0"/>
    <x v="3"/>
    <x v="1"/>
  </r>
  <r>
    <x v="989"/>
    <x v="437"/>
    <x v="437"/>
    <x v="945"/>
    <x v="3"/>
    <x v="6"/>
    <x v="0"/>
    <x v="4"/>
    <x v="3"/>
    <x v="988"/>
    <n v="3"/>
    <x v="11"/>
    <n v="31.83"/>
    <x v="0"/>
    <x v="2"/>
    <x v="7"/>
  </r>
  <r>
    <x v="990"/>
    <x v="239"/>
    <x v="239"/>
    <x v="946"/>
    <x v="3"/>
    <x v="3"/>
    <x v="4"/>
    <x v="4"/>
    <x v="7"/>
    <x v="989"/>
    <n v="2"/>
    <x v="2"/>
    <n v="164.16"/>
    <x v="0"/>
    <x v="4"/>
    <x v="9"/>
  </r>
  <r>
    <x v="991"/>
    <x v="339"/>
    <x v="339"/>
    <x v="947"/>
    <x v="1"/>
    <x v="5"/>
    <x v="3"/>
    <x v="1"/>
    <x v="3"/>
    <x v="990"/>
    <n v="4"/>
    <x v="14"/>
    <n v="342.5"/>
    <x v="1"/>
    <x v="0"/>
    <x v="6"/>
  </r>
  <r>
    <x v="992"/>
    <x v="556"/>
    <x v="556"/>
    <x v="948"/>
    <x v="4"/>
    <x v="4"/>
    <x v="0"/>
    <x v="2"/>
    <x v="0"/>
    <x v="991"/>
    <n v="5"/>
    <x v="9"/>
    <n v="908.73"/>
    <x v="2"/>
    <x v="4"/>
    <x v="5"/>
  </r>
  <r>
    <x v="993"/>
    <x v="557"/>
    <x v="557"/>
    <x v="949"/>
    <x v="4"/>
    <x v="5"/>
    <x v="1"/>
    <x v="1"/>
    <x v="3"/>
    <x v="992"/>
    <n v="4"/>
    <x v="20"/>
    <n v="413.86"/>
    <x v="2"/>
    <x v="0"/>
    <x v="5"/>
  </r>
  <r>
    <x v="994"/>
    <x v="506"/>
    <x v="506"/>
    <x v="950"/>
    <x v="3"/>
    <x v="0"/>
    <x v="5"/>
    <x v="3"/>
    <x v="6"/>
    <x v="993"/>
    <n v="4"/>
    <x v="25"/>
    <n v="204.99"/>
    <x v="1"/>
    <x v="0"/>
    <x v="7"/>
  </r>
  <r>
    <x v="995"/>
    <x v="558"/>
    <x v="558"/>
    <x v="951"/>
    <x v="4"/>
    <x v="3"/>
    <x v="5"/>
    <x v="0"/>
    <x v="7"/>
    <x v="994"/>
    <n v="2"/>
    <x v="8"/>
    <n v="332.1"/>
    <x v="1"/>
    <x v="2"/>
    <x v="4"/>
  </r>
  <r>
    <x v="996"/>
    <x v="162"/>
    <x v="162"/>
    <x v="952"/>
    <x v="4"/>
    <x v="4"/>
    <x v="5"/>
    <x v="3"/>
    <x v="7"/>
    <x v="995"/>
    <n v="4"/>
    <x v="14"/>
    <n v="597.34"/>
    <x v="0"/>
    <x v="4"/>
    <x v="7"/>
  </r>
  <r>
    <x v="997"/>
    <x v="191"/>
    <x v="191"/>
    <x v="953"/>
    <x v="2"/>
    <x v="1"/>
    <x v="3"/>
    <x v="4"/>
    <x v="4"/>
    <x v="996"/>
    <n v="4"/>
    <x v="14"/>
    <n v="320.24"/>
    <x v="0"/>
    <x v="0"/>
    <x v="2"/>
  </r>
  <r>
    <x v="998"/>
    <x v="205"/>
    <x v="205"/>
    <x v="954"/>
    <x v="0"/>
    <x v="4"/>
    <x v="2"/>
    <x v="1"/>
    <x v="2"/>
    <x v="997"/>
    <n v="5"/>
    <x v="26"/>
    <n v="41.9"/>
    <x v="0"/>
    <x v="3"/>
    <x v="1"/>
  </r>
  <r>
    <x v="999"/>
    <x v="124"/>
    <x v="124"/>
    <x v="955"/>
    <x v="3"/>
    <x v="2"/>
    <x v="7"/>
    <x v="0"/>
    <x v="3"/>
    <x v="998"/>
    <n v="5"/>
    <x v="29"/>
    <n v="543.1"/>
    <x v="2"/>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D0B5B-3764-4FA2-ABC4-1CD435AD4F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Y4:AZ10" firstHeaderRow="1" firstDataRow="1" firstDataCol="1"/>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2"/>
    </i>
    <i>
      <x v="3"/>
    </i>
    <i>
      <x v="1"/>
    </i>
    <i>
      <x v="4"/>
    </i>
    <i t="grand">
      <x/>
    </i>
  </rowItems>
  <colItems count="1">
    <i/>
  </colItems>
  <dataFields count="1">
    <dataField name="Sum of Sales" fld="9" showDataAs="percentOfCol" baseField="4" baseItem="0" numFmtId="9"/>
  </dataFields>
  <formats count="2">
    <format dxfId="22">
      <pivotArea outline="0" fieldPosition="0">
        <references count="1">
          <reference field="4294967294" count="1">
            <x v="0"/>
          </reference>
        </references>
      </pivotArea>
    </format>
    <format dxfId="2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1863C-78BC-4495-B0D7-DA72FCAFFA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V6:AX33" firstHeaderRow="0" firstDataRow="1" firstDataCol="1"/>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7"/>
    <field x="16"/>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9" showDataAs="percentOfCol" baseField="16" baseItem="11" numFmtId="10"/>
    <dataField name="Sum of Profit" fld="12" showDataAs="percentOfCol" baseField="16" baseItem="6" numFmtId="10"/>
  </dataFields>
  <formats count="3">
    <format dxfId="25">
      <pivotArea outline="0" fieldPosition="0">
        <references count="1">
          <reference field="4294967294" count="1">
            <x v="0"/>
          </reference>
        </references>
      </pivotArea>
    </format>
    <format dxfId="24">
      <pivotArea outline="0" fieldPosition="0">
        <references count="1">
          <reference field="4294967294" count="1">
            <x v="1"/>
          </reference>
        </references>
      </pivotArea>
    </format>
    <format dxfId="23">
      <pivotArea outline="0" collapsedLevelsAreSubtotals="1" fieldPosition="0"/>
    </format>
  </formats>
  <chartFormats count="2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3">
          <reference field="4294967294" count="1" selected="0">
            <x v="0"/>
          </reference>
          <reference field="16" count="1" selected="0">
            <x v="10"/>
          </reference>
          <reference field="17" count="1" selected="0">
            <x v="1"/>
          </reference>
        </references>
      </pivotArea>
    </chartFormat>
    <chartFormat chart="1" format="3">
      <pivotArea type="data" outline="0" fieldPosition="0">
        <references count="3">
          <reference field="4294967294" count="1" selected="0">
            <x v="1"/>
          </reference>
          <reference field="16" count="1" selected="0">
            <x v="2"/>
          </reference>
          <reference field="17" count="1" selected="0">
            <x v="1"/>
          </reference>
        </references>
      </pivotArea>
    </chartFormat>
    <chartFormat chart="1" format="4">
      <pivotArea type="data" outline="0" fieldPosition="0">
        <references count="3">
          <reference field="4294967294" count="1" selected="0">
            <x v="0"/>
          </reference>
          <reference field="16" count="1" selected="0">
            <x v="2"/>
          </reference>
          <reference field="17" count="1" selected="0">
            <x v="1"/>
          </reference>
        </references>
      </pivotArea>
    </chartFormat>
    <chartFormat chart="1" format="5">
      <pivotArea type="data" outline="0" fieldPosition="0">
        <references count="3">
          <reference field="4294967294" count="1" selected="0">
            <x v="1"/>
          </reference>
          <reference field="16" count="1" selected="0">
            <x v="3"/>
          </reference>
          <reference field="17" count="1" selected="0">
            <x v="1"/>
          </reference>
        </references>
      </pivotArea>
    </chartFormat>
    <chartFormat chart="1" format="6">
      <pivotArea type="data" outline="0" fieldPosition="0">
        <references count="3">
          <reference field="4294967294" count="1" selected="0">
            <x v="1"/>
          </reference>
          <reference field="16" count="1" selected="0">
            <x v="4"/>
          </reference>
          <reference field="17" count="1" selected="0">
            <x v="1"/>
          </reference>
        </references>
      </pivotArea>
    </chartFormat>
    <chartFormat chart="1" format="7">
      <pivotArea type="data" outline="0" fieldPosition="0">
        <references count="3">
          <reference field="4294967294" count="1" selected="0">
            <x v="0"/>
          </reference>
          <reference field="16" count="1" selected="0">
            <x v="5"/>
          </reference>
          <reference field="17" count="1" selected="0">
            <x v="1"/>
          </reference>
        </references>
      </pivotArea>
    </chartFormat>
    <chartFormat chart="1" format="8">
      <pivotArea type="data" outline="0" fieldPosition="0">
        <references count="3">
          <reference field="4294967294" count="1" selected="0">
            <x v="1"/>
          </reference>
          <reference field="16" count="1" selected="0">
            <x v="5"/>
          </reference>
          <reference field="17" count="1" selected="0">
            <x v="1"/>
          </reference>
        </references>
      </pivotArea>
    </chartFormat>
    <chartFormat chart="1" format="9">
      <pivotArea type="data" outline="0" fieldPosition="0">
        <references count="3">
          <reference field="4294967294" count="1" selected="0">
            <x v="1"/>
          </reference>
          <reference field="16" count="1" selected="0">
            <x v="7"/>
          </reference>
          <reference field="17" count="1" selected="0">
            <x v="1"/>
          </reference>
        </references>
      </pivotArea>
    </chartFormat>
    <chartFormat chart="1" format="10">
      <pivotArea type="data" outline="0" fieldPosition="0">
        <references count="3">
          <reference field="4294967294" count="1" selected="0">
            <x v="0"/>
          </reference>
          <reference field="16" count="1" selected="0">
            <x v="6"/>
          </reference>
          <reference field="17" count="1" selected="0">
            <x v="1"/>
          </reference>
        </references>
      </pivotArea>
    </chartFormat>
    <chartFormat chart="1" format="11">
      <pivotArea type="data" outline="0" fieldPosition="0">
        <references count="3">
          <reference field="4294967294" count="1" selected="0">
            <x v="1"/>
          </reference>
          <reference field="16" count="1" selected="0">
            <x v="8"/>
          </reference>
          <reference field="17" count="1" selected="0">
            <x v="1"/>
          </reference>
        </references>
      </pivotArea>
    </chartFormat>
    <chartFormat chart="1" format="12">
      <pivotArea type="data" outline="0" fieldPosition="0">
        <references count="3">
          <reference field="4294967294" count="1" selected="0">
            <x v="0"/>
          </reference>
          <reference field="16" count="1" selected="0">
            <x v="9"/>
          </reference>
          <reference field="17" count="1" selected="0">
            <x v="1"/>
          </reference>
        </references>
      </pivotArea>
    </chartFormat>
    <chartFormat chart="1" format="13">
      <pivotArea type="data" outline="0" fieldPosition="0">
        <references count="3">
          <reference field="4294967294" count="1" selected="0">
            <x v="1"/>
          </reference>
          <reference field="16" count="1" selected="0">
            <x v="12"/>
          </reference>
          <reference field="17" count="1" selected="0">
            <x v="1"/>
          </reference>
        </references>
      </pivotArea>
    </chartFormat>
    <chartFormat chart="1" format="14">
      <pivotArea type="data" outline="0" fieldPosition="0">
        <references count="3">
          <reference field="4294967294" count="1" selected="0">
            <x v="0"/>
          </reference>
          <reference field="16" count="1" selected="0">
            <x v="12"/>
          </reference>
          <reference field="17" count="1" selected="0">
            <x v="1"/>
          </reference>
        </references>
      </pivotArea>
    </chartFormat>
    <chartFormat chart="1" format="15">
      <pivotArea type="data" outline="0" fieldPosition="0">
        <references count="3">
          <reference field="4294967294" count="1" selected="0">
            <x v="1"/>
          </reference>
          <reference field="16" count="1" selected="0">
            <x v="1"/>
          </reference>
          <reference field="17" count="1" selected="0">
            <x v="2"/>
          </reference>
        </references>
      </pivotArea>
    </chartFormat>
    <chartFormat chart="1" format="16">
      <pivotArea type="data" outline="0" fieldPosition="0">
        <references count="3">
          <reference field="4294967294" count="1" selected="0">
            <x v="1"/>
          </reference>
          <reference field="16" count="1" selected="0">
            <x v="2"/>
          </reference>
          <reference field="17" count="1" selected="0">
            <x v="2"/>
          </reference>
        </references>
      </pivotArea>
    </chartFormat>
    <chartFormat chart="1" format="17">
      <pivotArea type="data" outline="0" fieldPosition="0">
        <references count="3">
          <reference field="4294967294" count="1" selected="0">
            <x v="1"/>
          </reference>
          <reference field="16" count="1" selected="0">
            <x v="3"/>
          </reference>
          <reference field="17" count="1" selected="0">
            <x v="2"/>
          </reference>
        </references>
      </pivotArea>
    </chartFormat>
    <chartFormat chart="1" format="18">
      <pivotArea type="data" outline="0" fieldPosition="0">
        <references count="3">
          <reference field="4294967294" count="1" selected="0">
            <x v="1"/>
          </reference>
          <reference field="16" count="1" selected="0">
            <x v="5"/>
          </reference>
          <reference field="17" count="1" selected="0">
            <x v="2"/>
          </reference>
        </references>
      </pivotArea>
    </chartFormat>
    <chartFormat chart="1" format="19">
      <pivotArea type="data" outline="0" fieldPosition="0">
        <references count="3">
          <reference field="4294967294" count="1" selected="0">
            <x v="0"/>
          </reference>
          <reference field="16" count="1" selected="0">
            <x v="8"/>
          </reference>
          <reference field="17" count="1" selected="0">
            <x v="2"/>
          </reference>
        </references>
      </pivotArea>
    </chartFormat>
    <chartFormat chart="1" format="20">
      <pivotArea type="data" outline="0" fieldPosition="0">
        <references count="3">
          <reference field="4294967294" count="1" selected="0">
            <x v="1"/>
          </reference>
          <reference field="16" count="1" selected="0">
            <x v="9"/>
          </reference>
          <reference field="17" count="1" selected="0">
            <x v="2"/>
          </reference>
        </references>
      </pivotArea>
    </chartFormat>
    <chartFormat chart="1" format="21">
      <pivotArea type="data" outline="0" fieldPosition="0">
        <references count="3">
          <reference field="4294967294" count="1" selected="0">
            <x v="0"/>
          </reference>
          <reference field="16" count="1" selected="0">
            <x v="10"/>
          </reference>
          <reference field="17" count="1" selected="0">
            <x v="2"/>
          </reference>
        </references>
      </pivotArea>
    </chartFormat>
    <chartFormat chart="1" format="22">
      <pivotArea type="data" outline="0" fieldPosition="0">
        <references count="3">
          <reference field="4294967294" count="1" selected="0">
            <x v="1"/>
          </reference>
          <reference field="16" count="1" selected="0">
            <x v="11"/>
          </reference>
          <reference field="17" count="1" selected="0">
            <x v="2"/>
          </reference>
        </references>
      </pivotArea>
    </chartFormat>
    <chartFormat chart="1" format="23">
      <pivotArea type="data" outline="0" fieldPosition="0">
        <references count="3">
          <reference field="4294967294" count="1" selected="0">
            <x v="1"/>
          </reference>
          <reference field="16" count="1" selected="0">
            <x v="12"/>
          </reference>
          <reference field="17" count="1" selected="0">
            <x v="2"/>
          </reference>
        </references>
      </pivotArea>
    </chartFormat>
    <chartFormat chart="1" format="24">
      <pivotArea type="data" outline="0" fieldPosition="0">
        <references count="3">
          <reference field="4294967294" count="1" selected="0">
            <x v="0"/>
          </reference>
          <reference field="16" count="1" selected="0">
            <x v="12"/>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B4B1BF-C784-42AC-946E-A67EDE112AB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Y12:AZ18" firstHeaderRow="1" firstDataRow="1" firstDataCol="1"/>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pivotField showAll="0"/>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v="2"/>
    </i>
    <i>
      <x/>
    </i>
    <i>
      <x v="4"/>
    </i>
    <i>
      <x v="3"/>
    </i>
    <i>
      <x v="1"/>
    </i>
    <i t="grand">
      <x/>
    </i>
  </rowItems>
  <colItems count="1">
    <i/>
  </colItems>
  <dataFields count="1">
    <dataField name="Sum of Sales" fld="9" showDataAs="percentOfCol" baseField="7" baseItem="2" numFmtId="9"/>
  </dataFields>
  <formats count="2">
    <format dxfId="27">
      <pivotArea outline="0" fieldPosition="0">
        <references count="1">
          <reference field="4294967294" count="1">
            <x v="0"/>
          </reference>
        </references>
      </pivotArea>
    </format>
    <format dxfId="2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B24DAA-5CD2-4551-A588-44FD93541DF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C4:BD9" firstHeaderRow="1"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showAll="0">
      <items count="8">
        <item h="1" x="4"/>
        <item h="1" x="1"/>
        <item x="0"/>
        <item h="1" x="6"/>
        <item h="1" x="5"/>
        <item h="1" x="3"/>
        <item h="1" x="2"/>
        <item t="default"/>
      </items>
    </pivotField>
    <pivotField axis="axisRow" showAll="0" sortType="descending">
      <items count="9">
        <item x="5"/>
        <item x="2"/>
        <item x="6"/>
        <item x="1"/>
        <item x="0"/>
        <item x="4"/>
        <item x="7"/>
        <item x="3"/>
        <item t="default"/>
      </items>
      <autoSortScope>
        <pivotArea dataOnly="0" outline="0" fieldPosition="0">
          <references count="1">
            <reference field="4294967294" count="1" selected="0">
              <x v="0"/>
            </reference>
          </references>
        </pivotArea>
      </autoSortScope>
    </pivotField>
    <pivotField showAll="0">
      <items count="6">
        <item h="1" x="1"/>
        <item h="1" x="2"/>
        <item x="3"/>
        <item h="1" x="0"/>
        <item h="1" x="4"/>
        <item t="default"/>
      </items>
    </pivotField>
    <pivotField showAll="0"/>
    <pivotField dataField="1" showAll="0"/>
    <pivotField showAll="0"/>
    <pivotField showAll="0"/>
    <pivotField showAll="0"/>
    <pivotField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6">
        <item h="1" x="0"/>
        <item x="1"/>
        <item h="1" x="2"/>
        <item h="1" x="3"/>
        <item h="1"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2"/>
    </i>
    <i>
      <x/>
    </i>
    <i>
      <x v="5"/>
    </i>
    <i>
      <x v="6"/>
    </i>
    <i t="grand">
      <x/>
    </i>
  </rowItems>
  <colItems count="1">
    <i/>
  </colItems>
  <dataFields count="1">
    <dataField name="Sum of Sales" fld="9" showDataAs="percentOfCol" baseField="6" baseItem="0" numFmtId="9"/>
  </dataFields>
  <formats count="2">
    <format dxfId="29">
      <pivotArea outline="0" fieldPosition="0">
        <references count="1">
          <reference field="4294967294" count="1">
            <x v="0"/>
          </reference>
        </references>
      </pivotArea>
    </format>
    <format dxfId="28">
      <pivotArea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D808A0-44B0-43A8-B211-480CD4184F3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F5:BG36" firstHeaderRow="1"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h="1" x="1"/>
        <item h="1" x="2"/>
        <item x="3"/>
        <item h="1" x="0"/>
        <item h="1" x="4"/>
        <item t="default"/>
      </items>
    </pivotField>
    <pivotField showAll="0">
      <items count="10">
        <item x="8"/>
        <item x="6"/>
        <item x="7"/>
        <item x="3"/>
        <item x="1"/>
        <item x="2"/>
        <item x="0"/>
        <item x="5"/>
        <item x="4"/>
        <item t="default"/>
      </items>
    </pivotField>
    <pivotField showAll="0"/>
    <pivotField showAll="0"/>
    <pivotField axis="axisRow"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t="grand">
      <x/>
    </i>
  </rowItems>
  <colItems count="1">
    <i/>
  </colItems>
  <dataFields count="1">
    <dataField name="Average of Profit" fld="12" subtotal="average" showDataAs="percentOfCol" baseField="11" baseItem="0" numFmtId="2"/>
  </dataFields>
  <formats count="2">
    <format dxfId="31">
      <pivotArea outline="0" fieldPosition="0">
        <references count="1">
          <reference field="4294967294" count="1">
            <x v="0"/>
          </reference>
        </references>
      </pivotArea>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69E3C7-6D28-48CB-B3AD-A3FC747952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C25:BD29" firstHeaderRow="1"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showAll="0">
      <items count="8">
        <item x="4"/>
        <item x="1"/>
        <item x="0"/>
        <item x="6"/>
        <item x="5"/>
        <item x="3"/>
        <item x="2"/>
        <item t="default"/>
      </items>
    </pivotField>
    <pivotField showAll="0" sortType="descending">
      <items count="9">
        <item x="5"/>
        <item x="2"/>
        <item x="6"/>
        <item x="1"/>
        <item x="0"/>
        <item x="4"/>
        <item x="7"/>
        <item x="3"/>
        <item t="default"/>
      </items>
      <autoSortScope>
        <pivotArea dataOnly="0" outline="0" fieldPosition="0">
          <references count="1">
            <reference field="4294967294" count="1" selected="0">
              <x v="0"/>
            </reference>
          </references>
        </pivotArea>
      </autoSortScope>
    </pivotField>
    <pivotField showAll="0">
      <items count="6">
        <item h="1" x="1"/>
        <item h="1" x="2"/>
        <item x="3"/>
        <item h="1" x="0"/>
        <item h="1" x="4"/>
        <item t="default"/>
      </items>
    </pivotField>
    <pivotField showAll="0" measureFilter="1" sortType="descending">
      <items count="10">
        <item x="8"/>
        <item x="6"/>
        <item x="7"/>
        <item x="3"/>
        <item x="1"/>
        <item x="2"/>
        <item x="0"/>
        <item x="5"/>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axis="axisRow"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Items count="1">
    <i/>
  </colItems>
  <dataFields count="1">
    <dataField name="Sum of Sales" fld="9" showDataAs="percentOfCol" baseField="13" baseItem="0" numFmtId="9"/>
  </dataFields>
  <formats count="2">
    <format dxfId="33">
      <pivotArea outline="0" fieldPosition="0">
        <references count="1">
          <reference field="4294967294" count="1">
            <x v="0"/>
          </reference>
        </references>
      </pivotArea>
    </format>
    <format dxfId="32">
      <pivotArea outline="0" collapsedLevelsAreSubtotals="1" fieldPosition="0"/>
    </format>
  </formats>
  <chartFormats count="6">
    <chartFormat chart="13"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3" count="1" selected="0">
            <x v="0"/>
          </reference>
        </references>
      </pivotArea>
    </chartFormat>
    <chartFormat chart="20" format="2">
      <pivotArea type="data" outline="0" fieldPosition="0">
        <references count="2">
          <reference field="4294967294" count="1" selected="0">
            <x v="0"/>
          </reference>
          <reference field="13" count="1" selected="0">
            <x v="1"/>
          </reference>
        </references>
      </pivotArea>
    </chartFormat>
    <chartFormat chart="2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B9C929-8872-451F-9D3E-31A8F45FD99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12:AT14" firstHeaderRow="1" firstDataRow="1" firstDataCol="1"/>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pivotField showAll="0"/>
    <pivotField axis="axisRow" showAll="0" measureFilter="1">
      <items count="6">
        <item x="1"/>
        <item x="2"/>
        <item x="3"/>
        <item x="0"/>
        <item x="4"/>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2">
    <i>
      <x v="2"/>
    </i>
    <i t="grand">
      <x/>
    </i>
  </rowItems>
  <colItems count="1">
    <i/>
  </colItems>
  <dataFields count="1">
    <dataField name="Sum of Sales" fld="9" baseField="0" baseItem="0"/>
  </dataFields>
  <formats count="1">
    <format dxfId="34">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9A96C7-CDFF-4465-BD8B-FD676FB9FC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C31:BD34" firstHeaderRow="1"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h="1" x="1"/>
        <item h="1" x="2"/>
        <item x="3"/>
        <item h="1" x="0"/>
        <item h="1" x="4"/>
        <item t="default"/>
      </items>
    </pivotField>
    <pivotField showAll="0">
      <items count="10">
        <item x="8"/>
        <item x="6"/>
        <item x="7"/>
        <item x="3"/>
        <item x="1"/>
        <item x="2"/>
        <item x="0"/>
        <item x="5"/>
        <item x="4"/>
        <item t="default"/>
      </items>
    </pivotField>
    <pivotField dataField="1" showAll="0"/>
    <pivotField showAll="0"/>
    <pivotField showAll="0"/>
    <pivotField showAll="0"/>
    <pivotField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3">
    <i>
      <x v="1"/>
    </i>
    <i>
      <x v="2"/>
    </i>
    <i t="grand">
      <x/>
    </i>
  </rowItems>
  <colItems count="1">
    <i/>
  </colItems>
  <dataFields count="1">
    <dataField name="Sum of Sales" fld="9" showDataAs="percentOfCol" baseField="17" baseItem="1" numFmtId="9"/>
  </dataFields>
  <formats count="2">
    <format dxfId="36">
      <pivotArea outline="0" fieldPosition="0">
        <references count="1">
          <reference field="4294967294" count="1">
            <x v="0"/>
          </reference>
        </references>
      </pivotArea>
    </format>
    <format dxfId="35">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7" count="1" selected="0">
            <x v="1"/>
          </reference>
        </references>
      </pivotArea>
    </chartFormat>
    <chartFormat chart="21" format="2">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03C381-9CF1-45E6-95EB-A303BBE17FA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Z25:BA35" firstHeaderRow="1"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showAll="0">
      <items count="8">
        <item x="4"/>
        <item x="1"/>
        <item x="0"/>
        <item x="6"/>
        <item x="5"/>
        <item x="3"/>
        <item x="2"/>
        <item t="default"/>
      </items>
    </pivotField>
    <pivotField showAll="0" sortType="descending">
      <items count="9">
        <item x="5"/>
        <item x="2"/>
        <item x="6"/>
        <item x="1"/>
        <item x="0"/>
        <item x="4"/>
        <item x="7"/>
        <item x="3"/>
        <item t="default"/>
      </items>
      <autoSortScope>
        <pivotArea dataOnly="0" outline="0" fieldPosition="0">
          <references count="1">
            <reference field="4294967294" count="1" selected="0">
              <x v="0"/>
            </reference>
          </references>
        </pivotArea>
      </autoSortScope>
    </pivotField>
    <pivotField showAll="0">
      <items count="6">
        <item h="1" x="1"/>
        <item h="1" x="2"/>
        <item x="3"/>
        <item h="1" x="0"/>
        <item h="1" x="4"/>
        <item t="default"/>
      </items>
    </pivotField>
    <pivotField axis="axisRow" showAll="0" measureFilter="1" sortType="descending">
      <items count="10">
        <item x="8"/>
        <item x="6"/>
        <item x="7"/>
        <item x="3"/>
        <item x="1"/>
        <item x="2"/>
        <item x="0"/>
        <item x="5"/>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10">
    <i>
      <x v="5"/>
    </i>
    <i>
      <x v="1"/>
    </i>
    <i>
      <x v="3"/>
    </i>
    <i>
      <x v="4"/>
    </i>
    <i>
      <x v="6"/>
    </i>
    <i>
      <x/>
    </i>
    <i>
      <x v="8"/>
    </i>
    <i>
      <x v="2"/>
    </i>
    <i>
      <x v="7"/>
    </i>
    <i t="grand">
      <x/>
    </i>
  </rowItems>
  <colItems count="1">
    <i/>
  </colItems>
  <dataFields count="1">
    <dataField name="Sum of Sales" fld="9" showDataAs="percentOfCol" baseField="8" baseItem="6" numFmtId="9"/>
  </dataFields>
  <formats count="2">
    <format dxfId="38">
      <pivotArea outline="0" fieldPosition="0">
        <references count="1">
          <reference field="4294967294" count="1">
            <x v="0"/>
          </reference>
        </references>
      </pivotArea>
    </format>
    <format dxfId="37">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46B33D-FB86-4FD7-8537-FB02BAC9A6C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16:AT18" firstHeaderRow="1" firstDataRow="1" firstDataCol="1"/>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Row" showAll="0" measureFilter="1">
      <items count="6">
        <item x="1"/>
        <item x="0"/>
        <item x="3"/>
        <item x="2"/>
        <item x="4"/>
        <item t="default"/>
      </items>
    </pivotField>
    <pivotField showAll="0"/>
    <pivotField showAll="0"/>
    <pivotField showAll="0" measureFilter="1">
      <items count="6">
        <item x="1"/>
        <item x="2"/>
        <item x="3"/>
        <item x="0"/>
        <item x="4"/>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i>
    <i t="grand">
      <x/>
    </i>
  </rowItems>
  <colItems count="1">
    <i/>
  </colItems>
  <dataFields count="1">
    <dataField name="Sum of Sales" fld="9" baseField="0" baseItem="0"/>
  </dataFields>
  <formats count="1">
    <format dxfId="39">
      <pivotArea outline="0" collapsedLevelsAreSubtotals="1" fieldPosition="0"/>
    </format>
  </formats>
  <pivotTableStyleInfo name="PivotStyleLight16" showRowHeaders="1" showColHeaders="1" showRowStripes="0" showColStripes="0" showLastColumn="1"/>
  <filters count="2">
    <filter fld="7" type="count" evalOrder="-1" id="1" iMeasureFld="0">
      <autoFilter ref="A1">
        <filterColumn colId="0">
          <top10 val="1" filterVal="1"/>
        </filterColumn>
      </autoFilter>
    </filter>
    <filter fld="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E033E6-96C7-4A4D-94C5-529D87D4FDA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B15:BD23" firstHeaderRow="0" firstDataRow="1" firstDataCol="1"/>
  <pivotFields count="22">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h="1" x="1"/>
        <item h="1" x="0"/>
        <item x="3"/>
        <item h="1" x="2"/>
        <item h="1" x="4"/>
        <item t="default"/>
      </items>
    </pivotField>
    <pivotField axis="axisRow" showAll="0">
      <items count="8">
        <item x="4"/>
        <item x="1"/>
        <item x="0"/>
        <item x="6"/>
        <item x="5"/>
        <item x="3"/>
        <item x="2"/>
        <item t="default"/>
      </items>
    </pivotField>
    <pivotField showAll="0" sortType="descending">
      <items count="9">
        <item x="5"/>
        <item x="2"/>
        <item x="6"/>
        <item x="1"/>
        <item x="0"/>
        <item x="4"/>
        <item x="7"/>
        <item x="3"/>
        <item t="default"/>
      </items>
      <autoSortScope>
        <pivotArea dataOnly="0" outline="0" fieldPosition="0">
          <references count="1">
            <reference field="4294967294" count="1" selected="0">
              <x v="0"/>
            </reference>
          </references>
        </pivotArea>
      </autoSortScope>
    </pivotField>
    <pivotField showAll="0">
      <items count="6">
        <item h="1" x="1"/>
        <item h="1" x="2"/>
        <item x="3"/>
        <item h="1" x="0"/>
        <item h="1" x="4"/>
        <item t="default"/>
      </items>
    </pivotField>
    <pivotField showAll="0"/>
    <pivotField dataField="1" showAll="0"/>
    <pivotField showAll="0"/>
    <pivotField showAll="0"/>
    <pivotField dataField="1" showAll="0"/>
    <pivotField showAll="0">
      <items count="4">
        <item x="0"/>
        <item x="1"/>
        <item x="2"/>
        <item t="default"/>
      </items>
    </pivotField>
    <pivotField showAll="0">
      <items count="6">
        <item x="4"/>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8">
    <i>
      <x/>
    </i>
    <i>
      <x v="1"/>
    </i>
    <i>
      <x v="2"/>
    </i>
    <i>
      <x v="3"/>
    </i>
    <i>
      <x v="4"/>
    </i>
    <i>
      <x v="5"/>
    </i>
    <i>
      <x v="6"/>
    </i>
    <i t="grand">
      <x/>
    </i>
  </rowItems>
  <colFields count="1">
    <field x="-2"/>
  </colFields>
  <colItems count="2">
    <i>
      <x/>
    </i>
    <i i="1">
      <x v="1"/>
    </i>
  </colItems>
  <dataFields count="2">
    <dataField name="Sum of Sales" fld="9" showDataAs="percentOfCol" baseField="5" baseItem="1" numFmtId="10"/>
    <dataField name="Sum of Profit" fld="12" showDataAs="percentOfCol" baseField="5" baseItem="1" numFmtId="10"/>
  </dataFields>
  <formats count="3">
    <format dxfId="42">
      <pivotArea outline="0" fieldPosition="0">
        <references count="1">
          <reference field="4294967294" count="1">
            <x v="0"/>
          </reference>
        </references>
      </pivotArea>
    </format>
    <format dxfId="41">
      <pivotArea outline="0" fieldPosition="0">
        <references count="1">
          <reference field="4294967294" count="1">
            <x v="1"/>
          </reference>
        </references>
      </pivotArea>
    </format>
    <format dxfId="40">
      <pivotArea outline="0" collapsedLevelsAreSubtotals="1" fieldPosition="0"/>
    </format>
  </formats>
  <chartFormats count="17">
    <chartFormat chart="13"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pivotArea type="data" outline="0" fieldPosition="0">
        <references count="2">
          <reference field="4294967294" count="1" selected="0">
            <x v="1"/>
          </reference>
          <reference field="5" count="1" selected="0">
            <x v="0"/>
          </reference>
        </references>
      </pivotArea>
    </chartFormat>
    <chartFormat chart="28" format="3">
      <pivotArea type="data" outline="0" fieldPosition="0">
        <references count="2">
          <reference field="4294967294" count="1" selected="0">
            <x v="0"/>
          </reference>
          <reference field="5" count="1" selected="0">
            <x v="0"/>
          </reference>
        </references>
      </pivotArea>
    </chartFormat>
    <chartFormat chart="28" format="4">
      <pivotArea type="data" outline="0" fieldPosition="0">
        <references count="2">
          <reference field="4294967294" count="1" selected="0">
            <x v="0"/>
          </reference>
          <reference field="5" count="1" selected="0">
            <x v="1"/>
          </reference>
        </references>
      </pivotArea>
    </chartFormat>
    <chartFormat chart="28" format="5">
      <pivotArea type="data" outline="0" fieldPosition="0">
        <references count="2">
          <reference field="4294967294" count="1" selected="0">
            <x v="1"/>
          </reference>
          <reference field="5" count="1" selected="0">
            <x v="1"/>
          </reference>
        </references>
      </pivotArea>
    </chartFormat>
    <chartFormat chart="28" format="6">
      <pivotArea type="data" outline="0" fieldPosition="0">
        <references count="2">
          <reference field="4294967294" count="1" selected="0">
            <x v="1"/>
          </reference>
          <reference field="5" count="1" selected="0">
            <x v="2"/>
          </reference>
        </references>
      </pivotArea>
    </chartFormat>
    <chartFormat chart="28" format="7">
      <pivotArea type="data" outline="0" fieldPosition="0">
        <references count="2">
          <reference field="4294967294" count="1" selected="0">
            <x v="0"/>
          </reference>
          <reference field="5" count="1" selected="0">
            <x v="2"/>
          </reference>
        </references>
      </pivotArea>
    </chartFormat>
    <chartFormat chart="28" format="8">
      <pivotArea type="data" outline="0" fieldPosition="0">
        <references count="2">
          <reference field="4294967294" count="1" selected="0">
            <x v="1"/>
          </reference>
          <reference field="5" count="1" selected="0">
            <x v="3"/>
          </reference>
        </references>
      </pivotArea>
    </chartFormat>
    <chartFormat chart="28" format="9">
      <pivotArea type="data" outline="0" fieldPosition="0">
        <references count="2">
          <reference field="4294967294" count="1" selected="0">
            <x v="0"/>
          </reference>
          <reference field="5" count="1" selected="0">
            <x v="3"/>
          </reference>
        </references>
      </pivotArea>
    </chartFormat>
    <chartFormat chart="28" format="10">
      <pivotArea type="data" outline="0" fieldPosition="0">
        <references count="2">
          <reference field="4294967294" count="1" selected="0">
            <x v="1"/>
          </reference>
          <reference field="5" count="1" selected="0">
            <x v="6"/>
          </reference>
        </references>
      </pivotArea>
    </chartFormat>
    <chartFormat chart="28" format="11">
      <pivotArea type="data" outline="0" fieldPosition="0">
        <references count="2">
          <reference field="4294967294" count="1" selected="0">
            <x v="0"/>
          </reference>
          <reference field="5" count="1" selected="0">
            <x v="6"/>
          </reference>
        </references>
      </pivotArea>
    </chartFormat>
    <chartFormat chart="28" format="12">
      <pivotArea type="data" outline="0" fieldPosition="0">
        <references count="2">
          <reference field="4294967294" count="1" selected="0">
            <x v="1"/>
          </reference>
          <reference field="5" count="1" selected="0">
            <x v="5"/>
          </reference>
        </references>
      </pivotArea>
    </chartFormat>
    <chartFormat chart="28" format="13">
      <pivotArea type="data" outline="0" fieldPosition="0">
        <references count="2">
          <reference field="4294967294" count="1" selected="0">
            <x v="0"/>
          </reference>
          <reference field="5" count="1" selected="0">
            <x v="5"/>
          </reference>
        </references>
      </pivotArea>
    </chartFormat>
    <chartFormat chart="28" format="14">
      <pivotArea type="data" outline="0" fieldPosition="0">
        <references count="2">
          <reference field="4294967294" count="1" selected="0">
            <x v="1"/>
          </reference>
          <reference field="5" count="1" selected="0">
            <x v="4"/>
          </reference>
        </references>
      </pivotArea>
    </chartFormat>
    <chartFormat chart="28" format="1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347526-627D-445D-8986-F2A328CE18F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21:AP22" firstHeaderRow="1" firstDataRow="1" firstDataCol="0"/>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Profit Margin" fld="19"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70AA6D-5834-44DD-966E-2F56B575B8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9:AP10" firstHeaderRow="1" firstDataRow="1" firstDataCol="0"/>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12" baseField="0" baseItem="0" numFmtId="164"/>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9C2B18-AE7E-4C5E-A258-07B8178FB4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6:AP7" firstHeaderRow="1" firstDataRow="1" firstDataCol="0"/>
  <pivotFields count="22">
    <pivotField showAl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Sales" fld="9" baseField="0" baseItem="0" numFmtId="164"/>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83AFB8-5124-4725-9D57-DA43BE0B69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L15:AM21"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axis="axisRow" showAll="0" measureFilter="1" sortType="de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autoSortScope>
        <pivotArea dataOnly="0" outline="0" fieldPosition="0">
          <references count="1">
            <reference field="4294967294" count="1" selected="0">
              <x v="0"/>
            </reference>
          </references>
        </pivotArea>
      </autoSortScope>
    </pivotField>
    <pivotField showAll="0">
      <items count="6">
        <item h="1" x="1"/>
        <item h="1" x="0"/>
        <item x="3"/>
        <item h="1" x="2"/>
        <item h="1" x="4"/>
        <item t="default"/>
      </items>
    </pivotField>
    <pivotField showAll="0">
      <items count="8">
        <item h="1" x="4"/>
        <item h="1" x="1"/>
        <item x="0"/>
        <item h="1" x="6"/>
        <item h="1" x="5"/>
        <item h="1" x="3"/>
        <item h="1" x="2"/>
        <item t="default"/>
      </items>
    </pivotField>
    <pivotField showAll="0"/>
    <pivotField showAll="0">
      <items count="6">
        <item x="1"/>
        <item x="2"/>
        <item x="3"/>
        <item x="0"/>
        <item x="4"/>
        <item t="default"/>
      </items>
    </pivotField>
    <pivotField showAll="0"/>
    <pivotField dataField="1" showAll="0"/>
    <pivotField showAll="0"/>
    <pivotField showAll="0"/>
    <pivotField showAll="0"/>
    <pivotField showAll="0">
      <items count="4">
        <item x="0"/>
        <item x="1"/>
        <item x="2"/>
        <item t="default"/>
      </items>
    </pivotField>
    <pivotField showAll="0">
      <items count="6">
        <item x="4"/>
        <item h="1" x="0"/>
        <item h="1" x="1"/>
        <item h="1" x="2"/>
        <item h="1" x="3"/>
        <item t="default"/>
      </items>
    </pivotField>
    <pivotField showAll="0">
      <items count="11">
        <item x="6"/>
        <item x="8"/>
        <item x="9"/>
        <item x="1"/>
        <item x="2"/>
        <item x="5"/>
        <item x="4"/>
        <item x="7"/>
        <item x="0"/>
        <item x="3"/>
        <item t="default"/>
      </items>
    </pivotField>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697"/>
    </i>
    <i>
      <x v="817"/>
    </i>
    <i>
      <x v="819"/>
    </i>
    <i>
      <x v="520"/>
    </i>
    <i>
      <x v="186"/>
    </i>
    <i t="grand">
      <x/>
    </i>
  </rowItems>
  <colItems count="1">
    <i/>
  </colItems>
  <dataFields count="1">
    <dataField name="Sum of Sales" fld="9" showDataAs="percentOfCol" baseField="3" baseItem="374" numFmtId="9"/>
  </dataFields>
  <formats count="4">
    <format dxfId="7">
      <pivotArea collapsedLevelsAreSubtotals="1" fieldPosition="0">
        <references count="1">
          <reference field="3" count="10">
            <x v="320"/>
            <x v="374"/>
            <x v="506"/>
            <x v="539"/>
            <x v="601"/>
            <x v="629"/>
            <x v="692"/>
            <x v="702"/>
            <x v="875"/>
            <x v="908"/>
          </reference>
        </references>
      </pivotArea>
    </format>
    <format dxfId="6">
      <pivotArea grandRow="1" outline="0" collapsedLevelsAreSubtotals="1" fieldPosition="0"/>
    </format>
    <format dxfId="5">
      <pivotArea outline="0" fieldPosition="0">
        <references count="1">
          <reference field="4294967294" count="1">
            <x v="0"/>
          </reference>
        </references>
      </pivotArea>
    </format>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38"/>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854466-B197-4FD6-86E4-B5AFA0EB98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L28:AM34"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axis="axisRow" showAll="0">
      <items count="6">
        <item x="1"/>
        <item x="0"/>
        <item x="3"/>
        <item x="2"/>
        <item x="4"/>
        <item t="default"/>
      </items>
    </pivotField>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items count="6">
        <item x="4"/>
        <item x="0"/>
        <item x="1"/>
        <item x="2"/>
        <item x="3"/>
        <item t="default"/>
      </items>
    </pivotField>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Average of Discount" fld="11" subtotal="average" baseField="4" baseItem="0" numFmtId="9"/>
  </dataFields>
  <formats count="2">
    <format dxfId="9">
      <pivotArea grandRow="1" outline="0" collapsedLevelsAreSubtotals="1" fieldPosition="0"/>
    </format>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9E46C5-F099-466B-9EC9-D4D5DAEFC5F9}" name="PivotTable1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P9:AQ1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16B1FF-B623-441E-8366-D9FCC5BC916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12:AJ14"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dataField="1"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items count="6">
        <item x="4"/>
        <item x="0"/>
        <item x="1"/>
        <item x="2"/>
        <item x="3"/>
        <item t="default"/>
      </items>
    </pivotField>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2">
    <i>
      <x v="1"/>
    </i>
    <i t="grand">
      <x/>
    </i>
  </rowItems>
  <colItems count="1">
    <i/>
  </colItems>
  <dataFields count="1">
    <dataField name="Count of CustomerID" fld="3" subtotal="count" baseField="0" baseItem="0"/>
  </dataField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10DA7D-2342-4CD8-A0CA-BF4792E895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L1:AM5"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dataField="1"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Items count="1">
    <i/>
  </colItems>
  <dataFields count="1">
    <dataField name="Count of CustomerID" fld="3" subtotal="count" showDataAs="percentOfCol" baseField="13" baseItem="0" numFmtId="9"/>
  </dataFields>
  <formats count="1">
    <format dxfId="10">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3" count="1" selected="0">
            <x v="0"/>
          </reference>
        </references>
      </pivotArea>
    </chartFormat>
    <chartFormat chart="12" format="2">
      <pivotArea type="data" outline="0" fieldPosition="0">
        <references count="2">
          <reference field="4294967294" count="1" selected="0">
            <x v="0"/>
          </reference>
          <reference field="13" count="1" selected="0">
            <x v="1"/>
          </reference>
        </references>
      </pivotArea>
    </chartFormat>
    <chartFormat chart="12"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B6AFD6-561A-48E5-BF06-85F9920319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7:AM13"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dataField="1"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6">
        <item x="4"/>
        <item x="0"/>
        <item x="1"/>
        <item x="2"/>
        <item x="3"/>
        <item t="default"/>
      </items>
    </pivotField>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i>
    <i>
      <x v="1"/>
    </i>
    <i>
      <x v="2"/>
    </i>
    <i>
      <x v="3"/>
    </i>
    <i>
      <x v="4"/>
    </i>
    <i t="grand">
      <x/>
    </i>
  </rowItems>
  <colItems count="1">
    <i/>
  </colItems>
  <dataFields count="1">
    <dataField name="Count of CustomerID"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F0939F8-49EA-43D5-8BD3-232FC9FBAD0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8:AJ10"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dataField="1"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axis="axisRow" showAll="0" measureFilter="1">
      <items count="4">
        <item x="0"/>
        <item x="1"/>
        <item x="2"/>
        <item t="default"/>
      </items>
    </pivotField>
    <pivotField showAll="0"/>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2">
    <i>
      <x/>
    </i>
    <i t="grand">
      <x/>
    </i>
  </rowItems>
  <colItems count="1">
    <i/>
  </colItems>
  <dataFields count="1">
    <dataField name="Count of CustomerID" fld="3" subtotal="count" baseField="0" baseItem="0"/>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B4FE4F-7312-4BF2-B828-F096690C936B}"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P1:AQ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C6F4F48-3A52-4D8B-A64C-6294C96C9B1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L36:AM42" firstHeaderRow="1" firstDataRow="1" firstDataCol="1"/>
  <pivotFields count="22">
    <pivotField showAll="0"/>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axis="axisRow" showAll="0">
      <items count="6">
        <item x="1"/>
        <item x="0"/>
        <item x="3"/>
        <item x="2"/>
        <item x="4"/>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6">
        <item x="4"/>
        <item x="0"/>
        <item x="1"/>
        <item x="2"/>
        <item x="3"/>
        <item t="default"/>
      </items>
    </pivotField>
    <pivotField dataField="1"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Average of ShippingDays" fld="15" subtotal="average" baseField="4" baseItem="0" numFmtId="2"/>
  </dataFields>
  <formats count="7">
    <format dxfId="19">
      <pivotArea type="all" dataOnly="0" outline="0"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 dxfId="13">
      <pivotArea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2BFEED5-D10F-4C3B-B49D-CE3924DE01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3:AJ980" firstHeaderRow="1" firstDataRow="1" firstDataCol="1"/>
  <pivotFields count="22">
    <pivotField showAll="0"/>
    <pivotField dataField="1"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axis="axisRow"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9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t="grand">
      <x/>
    </i>
  </rowItems>
  <colItems count="1">
    <i/>
  </colItems>
  <dataFields count="1">
    <dataField name="Count of OrderDate1"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7423677-8DF2-43C5-A826-90E1A09202E9}" name="PivotTable1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P19:AQ28"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9B11EA2-16F4-4930-861A-CBF24018917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44:AN48" firstHeaderRow="0" firstDataRow="1" firstDataCol="1"/>
  <pivotFields count="2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4"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sortType="ascending">
      <items count="957">
        <item x="520"/>
        <item x="540"/>
        <item x="336"/>
        <item x="690"/>
        <item x="815"/>
        <item x="8"/>
        <item x="585"/>
        <item x="457"/>
        <item x="385"/>
        <item x="486"/>
        <item x="406"/>
        <item x="572"/>
        <item x="860"/>
        <item x="330"/>
        <item x="849"/>
        <item x="796"/>
        <item x="443"/>
        <item x="939"/>
        <item x="248"/>
        <item x="581"/>
        <item x="537"/>
        <item x="925"/>
        <item x="714"/>
        <item x="131"/>
        <item x="275"/>
        <item x="282"/>
        <item x="405"/>
        <item x="746"/>
        <item x="821"/>
        <item x="889"/>
        <item x="104"/>
        <item x="27"/>
        <item x="845"/>
        <item x="604"/>
        <item x="110"/>
        <item x="852"/>
        <item x="359"/>
        <item x="759"/>
        <item x="727"/>
        <item x="544"/>
        <item x="633"/>
        <item x="288"/>
        <item x="744"/>
        <item x="157"/>
        <item x="548"/>
        <item x="941"/>
        <item x="185"/>
        <item x="148"/>
        <item x="499"/>
        <item x="94"/>
        <item x="24"/>
        <item x="747"/>
        <item x="645"/>
        <item x="552"/>
        <item x="908"/>
        <item x="162"/>
        <item x="617"/>
        <item x="588"/>
        <item x="702"/>
        <item x="34"/>
        <item x="806"/>
        <item x="101"/>
        <item x="824"/>
        <item x="198"/>
        <item x="765"/>
        <item x="482"/>
        <item x="869"/>
        <item x="279"/>
        <item x="761"/>
        <item x="163"/>
        <item x="524"/>
        <item x="455"/>
        <item x="507"/>
        <item x="697"/>
        <item x="829"/>
        <item x="56"/>
        <item x="50"/>
        <item x="13"/>
        <item x="456"/>
        <item x="834"/>
        <item x="826"/>
        <item x="862"/>
        <item x="444"/>
        <item x="728"/>
        <item x="9"/>
        <item x="63"/>
        <item x="680"/>
        <item x="710"/>
        <item x="913"/>
        <item x="698"/>
        <item x="666"/>
        <item x="93"/>
        <item x="47"/>
        <item x="116"/>
        <item x="592"/>
        <item x="711"/>
        <item x="898"/>
        <item x="918"/>
        <item x="782"/>
        <item x="651"/>
        <item x="521"/>
        <item x="594"/>
        <item x="316"/>
        <item x="644"/>
        <item x="522"/>
        <item x="857"/>
        <item x="312"/>
        <item x="931"/>
        <item x="890"/>
        <item x="246"/>
        <item x="190"/>
        <item x="395"/>
        <item x="844"/>
        <item x="7"/>
        <item x="5"/>
        <item x="894"/>
        <item x="299"/>
        <item x="303"/>
        <item x="878"/>
        <item x="628"/>
        <item x="637"/>
        <item x="836"/>
        <item x="166"/>
        <item x="152"/>
        <item x="803"/>
        <item x="808"/>
        <item x="234"/>
        <item x="247"/>
        <item x="376"/>
        <item x="624"/>
        <item x="374"/>
        <item x="920"/>
        <item x="308"/>
        <item x="136"/>
        <item x="68"/>
        <item x="458"/>
        <item x="209"/>
        <item x="791"/>
        <item x="398"/>
        <item x="396"/>
        <item x="752"/>
        <item x="526"/>
        <item x="839"/>
        <item x="216"/>
        <item x="789"/>
        <item x="853"/>
        <item x="286"/>
        <item x="472"/>
        <item x="511"/>
        <item x="883"/>
        <item x="257"/>
        <item x="892"/>
        <item x="508"/>
        <item x="500"/>
        <item x="272"/>
        <item x="261"/>
        <item x="942"/>
        <item x="186"/>
        <item x="934"/>
        <item x="802"/>
        <item x="214"/>
        <item x="164"/>
        <item x="52"/>
        <item x="509"/>
        <item x="135"/>
        <item x="825"/>
        <item x="549"/>
        <item x="184"/>
        <item x="851"/>
        <item x="111"/>
        <item x="700"/>
        <item x="870"/>
        <item x="368"/>
        <item x="734"/>
        <item x="108"/>
        <item x="366"/>
        <item x="360"/>
        <item x="811"/>
        <item x="618"/>
        <item x="750"/>
        <item x="914"/>
        <item x="391"/>
        <item x="827"/>
        <item x="841"/>
        <item x="332"/>
        <item x="273"/>
        <item x="153"/>
        <item x="659"/>
        <item x="916"/>
        <item x="387"/>
        <item x="820"/>
        <item x="946"/>
        <item x="372"/>
        <item x="671"/>
        <item x="319"/>
        <item x="403"/>
        <item x="478"/>
        <item x="863"/>
        <item x="601"/>
        <item x="196"/>
        <item x="530"/>
        <item x="238"/>
        <item x="484"/>
        <item x="120"/>
        <item x="223"/>
        <item x="158"/>
        <item x="346"/>
        <item x="615"/>
        <item x="741"/>
        <item x="768"/>
        <item x="434"/>
        <item x="183"/>
        <item x="897"/>
        <item x="243"/>
        <item x="73"/>
        <item x="653"/>
        <item x="311"/>
        <item x="317"/>
        <item x="729"/>
        <item x="490"/>
        <item x="475"/>
        <item x="215"/>
        <item x="22"/>
        <item x="539"/>
        <item x="435"/>
        <item x="684"/>
        <item x="134"/>
        <item x="241"/>
        <item x="550"/>
        <item x="323"/>
        <item x="910"/>
        <item x="256"/>
        <item x="708"/>
        <item x="207"/>
        <item x="60"/>
        <item x="86"/>
        <item x="623"/>
        <item x="229"/>
        <item x="194"/>
        <item x="649"/>
        <item x="245"/>
        <item x="149"/>
        <item x="658"/>
        <item x="294"/>
        <item x="903"/>
        <item x="188"/>
        <item x="474"/>
        <item x="564"/>
        <item x="180"/>
        <item x="362"/>
        <item x="26"/>
        <item x="441"/>
        <item x="685"/>
        <item x="125"/>
        <item x="38"/>
        <item x="545"/>
        <item x="880"/>
        <item x="355"/>
        <item x="300"/>
        <item x="636"/>
        <item x="833"/>
        <item x="80"/>
        <item x="699"/>
        <item x="607"/>
        <item x="420"/>
        <item x="77"/>
        <item x="543"/>
        <item x="797"/>
        <item x="23"/>
        <item x="568"/>
        <item x="688"/>
        <item x="930"/>
        <item x="566"/>
        <item x="899"/>
        <item x="39"/>
        <item x="724"/>
        <item x="541"/>
        <item x="715"/>
        <item x="302"/>
        <item x="364"/>
        <item x="635"/>
        <item x="723"/>
        <item x="779"/>
        <item x="828"/>
        <item x="565"/>
        <item x="501"/>
        <item x="535"/>
        <item x="895"/>
        <item x="764"/>
        <item x="72"/>
        <item x="453"/>
        <item x="575"/>
        <item x="389"/>
        <item x="427"/>
        <item x="321"/>
        <item x="35"/>
        <item x="884"/>
        <item x="536"/>
        <item x="494"/>
        <item x="306"/>
        <item x="309"/>
        <item x="416"/>
        <item x="242"/>
        <item x="485"/>
        <item x="610"/>
        <item x="407"/>
        <item x="719"/>
        <item x="599"/>
        <item x="11"/>
        <item x="642"/>
        <item x="3"/>
        <item x="491"/>
        <item x="527"/>
        <item x="265"/>
        <item x="927"/>
        <item x="253"/>
        <item x="225"/>
        <item x="672"/>
        <item x="59"/>
        <item x="809"/>
        <item x="664"/>
        <item x="212"/>
        <item x="422"/>
        <item x="6"/>
        <item x="145"/>
        <item x="263"/>
        <item x="431"/>
        <item x="830"/>
        <item x="737"/>
        <item x="687"/>
        <item x="410"/>
        <item x="123"/>
        <item x="88"/>
        <item x="787"/>
        <item x="260"/>
        <item x="694"/>
        <item x="124"/>
        <item x="17"/>
        <item x="178"/>
        <item x="276"/>
        <item x="222"/>
        <item x="906"/>
        <item x="900"/>
        <item x="161"/>
        <item x="573"/>
        <item x="137"/>
        <item x="772"/>
        <item x="858"/>
        <item x="402"/>
        <item x="757"/>
        <item x="646"/>
        <item x="249"/>
        <item x="440"/>
        <item x="418"/>
        <item x="885"/>
        <item x="784"/>
        <item x="87"/>
        <item x="160"/>
        <item x="943"/>
        <item x="630"/>
        <item x="21"/>
        <item x="169"/>
        <item x="922"/>
        <item x="554"/>
        <item x="919"/>
        <item x="887"/>
        <item x="904"/>
        <item x="518"/>
        <item x="204"/>
        <item x="648"/>
        <item x="665"/>
        <item x="717"/>
        <item x="740"/>
        <item x="428"/>
        <item x="147"/>
        <item x="259"/>
        <item x="859"/>
        <item x="577"/>
        <item x="775"/>
        <item x="49"/>
        <item x="55"/>
        <item x="608"/>
        <item x="631"/>
        <item x="822"/>
        <item x="936"/>
        <item x="492"/>
        <item x="284"/>
        <item x="483"/>
        <item x="944"/>
        <item x="446"/>
        <item x="652"/>
        <item x="865"/>
        <item x="15"/>
        <item x="763"/>
        <item x="660"/>
        <item x="488"/>
        <item x="192"/>
        <item x="199"/>
        <item x="291"/>
        <item x="606"/>
        <item x="202"/>
        <item x="656"/>
        <item x="348"/>
        <item x="1"/>
        <item x="814"/>
        <item x="850"/>
        <item x="593"/>
        <item x="287"/>
        <item x="326"/>
        <item x="812"/>
        <item x="128"/>
        <item x="798"/>
        <item x="476"/>
        <item x="516"/>
        <item x="429"/>
        <item x="805"/>
        <item x="33"/>
        <item x="804"/>
        <item x="331"/>
        <item x="335"/>
        <item x="776"/>
        <item x="20"/>
        <item x="629"/>
        <item x="605"/>
        <item x="334"/>
        <item x="716"/>
        <item x="297"/>
        <item x="907"/>
        <item x="580"/>
        <item x="712"/>
        <item x="310"/>
        <item x="177"/>
        <item x="350"/>
        <item x="795"/>
        <item x="283"/>
        <item x="109"/>
        <item x="783"/>
        <item x="262"/>
        <item x="270"/>
        <item x="579"/>
        <item x="132"/>
        <item x="758"/>
        <item x="210"/>
        <item x="397"/>
        <item x="707"/>
        <item x="219"/>
        <item x="96"/>
        <item x="938"/>
        <item x="167"/>
        <item x="347"/>
        <item x="584"/>
        <item x="115"/>
        <item x="351"/>
        <item x="191"/>
        <item x="816"/>
        <item x="867"/>
        <item x="450"/>
        <item x="170"/>
        <item x="357"/>
        <item x="667"/>
        <item x="32"/>
        <item x="773"/>
        <item x="693"/>
        <item x="383"/>
        <item x="559"/>
        <item x="365"/>
        <item x="337"/>
        <item x="239"/>
        <item x="413"/>
        <item x="36"/>
        <item x="603"/>
        <item x="89"/>
        <item x="208"/>
        <item x="244"/>
        <item x="732"/>
        <item x="121"/>
        <item x="277"/>
        <item x="460"/>
        <item x="781"/>
        <item x="78"/>
        <item x="280"/>
        <item x="231"/>
        <item x="736"/>
        <item x="471"/>
        <item x="341"/>
        <item x="419"/>
        <item x="221"/>
        <item x="426"/>
        <item x="0"/>
        <item x="83"/>
        <item x="464"/>
        <item x="872"/>
        <item x="91"/>
        <item x="10"/>
        <item x="562"/>
        <item x="928"/>
        <item x="677"/>
        <item x="140"/>
        <item x="436"/>
        <item x="589"/>
        <item x="449"/>
        <item x="682"/>
        <item x="915"/>
        <item x="54"/>
        <item x="380"/>
        <item x="576"/>
        <item x="165"/>
        <item x="614"/>
        <item x="187"/>
        <item x="496"/>
        <item x="289"/>
        <item x="489"/>
        <item x="647"/>
        <item x="122"/>
        <item x="437"/>
        <item x="738"/>
        <item x="528"/>
        <item x="547"/>
        <item x="587"/>
        <item x="625"/>
        <item x="726"/>
        <item x="452"/>
        <item x="119"/>
        <item x="411"/>
        <item x="864"/>
        <item x="99"/>
        <item x="735"/>
        <item x="558"/>
        <item x="65"/>
        <item x="831"/>
        <item x="307"/>
        <item x="143"/>
        <item x="560"/>
        <item x="640"/>
        <item x="195"/>
        <item x="43"/>
        <item x="626"/>
        <item x="940"/>
        <item x="793"/>
        <item x="421"/>
        <item x="583"/>
        <item x="236"/>
        <item x="893"/>
        <item x="785"/>
        <item x="921"/>
        <item x="755"/>
        <item x="571"/>
        <item x="817"/>
        <item x="240"/>
        <item x="760"/>
        <item x="235"/>
        <item x="126"/>
        <item x="171"/>
        <item x="51"/>
        <item x="176"/>
        <item x="393"/>
        <item x="292"/>
        <item x="888"/>
        <item x="505"/>
        <item x="595"/>
        <item x="563"/>
        <item x="590"/>
        <item x="461"/>
        <item x="112"/>
        <item x="597"/>
        <item x="329"/>
        <item x="363"/>
        <item x="117"/>
        <item x="510"/>
        <item x="689"/>
        <item x="211"/>
        <item x="295"/>
        <item x="954"/>
        <item x="373"/>
        <item x="495"/>
        <item x="622"/>
        <item x="739"/>
        <item x="271"/>
        <item x="139"/>
        <item x="762"/>
        <item x="399"/>
        <item x="432"/>
        <item x="673"/>
        <item x="879"/>
        <item x="706"/>
        <item x="953"/>
        <item x="683"/>
        <item x="912"/>
        <item x="675"/>
        <item x="97"/>
        <item x="28"/>
        <item x="641"/>
        <item x="663"/>
        <item x="766"/>
        <item x="320"/>
        <item x="718"/>
        <item x="882"/>
        <item x="95"/>
        <item x="531"/>
        <item x="454"/>
        <item x="854"/>
        <item x="100"/>
        <item x="534"/>
        <item x="224"/>
        <item x="616"/>
        <item x="154"/>
        <item x="557"/>
        <item x="676"/>
        <item x="388"/>
        <item x="731"/>
        <item x="467"/>
        <item x="578"/>
        <item x="84"/>
        <item x="840"/>
        <item x="226"/>
        <item x="570"/>
        <item x="514"/>
        <item x="439"/>
        <item x="855"/>
        <item x="459"/>
        <item x="146"/>
        <item x="756"/>
        <item x="813"/>
        <item x="130"/>
        <item x="46"/>
        <item x="213"/>
        <item x="339"/>
        <item x="358"/>
        <item x="85"/>
        <item x="661"/>
        <item x="409"/>
        <item x="342"/>
        <item x="926"/>
        <item x="465"/>
        <item x="786"/>
        <item x="138"/>
        <item x="345"/>
        <item x="201"/>
        <item x="512"/>
        <item x="725"/>
        <item x="498"/>
        <item x="929"/>
        <item x="733"/>
        <item x="774"/>
        <item x="600"/>
        <item x="502"/>
        <item x="848"/>
        <item x="250"/>
        <item x="754"/>
        <item x="369"/>
        <item x="113"/>
        <item x="69"/>
        <item x="29"/>
        <item x="98"/>
        <item x="932"/>
        <item x="324"/>
        <item x="695"/>
        <item x="561"/>
        <item x="462"/>
        <item x="258"/>
        <item x="371"/>
        <item x="442"/>
        <item x="503"/>
        <item x="619"/>
        <item x="151"/>
        <item x="777"/>
        <item x="141"/>
        <item x="949"/>
        <item x="304"/>
        <item x="955"/>
        <item x="553"/>
        <item x="800"/>
        <item x="679"/>
        <item x="681"/>
        <item x="751"/>
        <item x="281"/>
        <item x="64"/>
        <item x="40"/>
        <item x="504"/>
        <item x="318"/>
        <item x="155"/>
        <item x="203"/>
        <item x="574"/>
        <item x="181"/>
        <item x="952"/>
        <item x="415"/>
        <item x="769"/>
        <item x="356"/>
        <item x="555"/>
        <item x="792"/>
        <item x="639"/>
        <item x="386"/>
        <item x="937"/>
        <item x="401"/>
        <item x="886"/>
        <item x="657"/>
        <item x="868"/>
        <item x="877"/>
        <item x="314"/>
        <item x="799"/>
        <item x="463"/>
        <item x="696"/>
        <item x="655"/>
        <item x="487"/>
        <item x="106"/>
        <item x="742"/>
        <item x="333"/>
        <item x="390"/>
        <item x="532"/>
        <item x="650"/>
        <item x="678"/>
        <item x="16"/>
        <item x="519"/>
        <item x="598"/>
        <item x="703"/>
        <item x="340"/>
        <item x="18"/>
        <item x="45"/>
        <item x="313"/>
        <item x="30"/>
        <item x="638"/>
        <item x="118"/>
        <item x="905"/>
        <item x="654"/>
        <item x="481"/>
        <item x="835"/>
        <item x="546"/>
        <item x="42"/>
        <item x="837"/>
        <item x="722"/>
        <item x="517"/>
        <item x="81"/>
        <item x="82"/>
        <item x="838"/>
        <item x="767"/>
        <item x="691"/>
        <item x="493"/>
        <item x="721"/>
        <item x="749"/>
        <item x="71"/>
        <item x="269"/>
        <item x="174"/>
        <item x="669"/>
        <item x="469"/>
        <item x="632"/>
        <item x="293"/>
        <item x="266"/>
        <item x="843"/>
        <item x="19"/>
        <item x="819"/>
        <item x="634"/>
        <item x="556"/>
        <item x="168"/>
        <item x="193"/>
        <item x="90"/>
        <item x="911"/>
        <item x="668"/>
        <item x="328"/>
        <item x="567"/>
        <item x="924"/>
        <item x="159"/>
        <item x="298"/>
        <item x="945"/>
        <item x="58"/>
        <item x="643"/>
        <item x="412"/>
        <item x="144"/>
        <item x="233"/>
        <item x="470"/>
        <item x="74"/>
        <item x="384"/>
        <item x="361"/>
        <item x="44"/>
        <item x="414"/>
        <item x="866"/>
        <item x="344"/>
        <item x="551"/>
        <item x="923"/>
        <item x="392"/>
        <item x="354"/>
        <item x="102"/>
        <item x="400"/>
        <item x="445"/>
        <item x="901"/>
        <item x="621"/>
        <item x="613"/>
        <item x="305"/>
        <item x="730"/>
        <item x="818"/>
        <item x="513"/>
        <item x="917"/>
        <item x="206"/>
        <item x="378"/>
        <item x="794"/>
        <item x="523"/>
        <item x="569"/>
        <item x="447"/>
        <item x="105"/>
        <item x="268"/>
        <item x="4"/>
        <item x="377"/>
        <item x="933"/>
        <item x="875"/>
        <item x="114"/>
        <item x="935"/>
        <item x="127"/>
        <item x="41"/>
        <item x="404"/>
        <item x="343"/>
        <item x="448"/>
        <item x="352"/>
        <item x="611"/>
        <item x="327"/>
        <item x="748"/>
        <item x="267"/>
        <item x="871"/>
        <item x="25"/>
        <item x="846"/>
        <item x="847"/>
        <item x="61"/>
        <item x="205"/>
        <item x="322"/>
        <item x="947"/>
        <item x="220"/>
        <item x="218"/>
        <item x="172"/>
        <item x="538"/>
        <item x="315"/>
        <item x="662"/>
        <item x="251"/>
        <item x="197"/>
        <item x="515"/>
        <item x="950"/>
        <item x="720"/>
        <item x="66"/>
        <item x="424"/>
        <item x="179"/>
        <item x="103"/>
        <item x="37"/>
        <item x="692"/>
        <item x="75"/>
        <item x="790"/>
        <item x="542"/>
        <item x="48"/>
        <item x="602"/>
        <item x="173"/>
        <item x="832"/>
        <item x="382"/>
        <item x="76"/>
        <item x="349"/>
        <item x="861"/>
        <item x="743"/>
        <item x="237"/>
        <item x="285"/>
        <item x="582"/>
        <item x="591"/>
        <item x="430"/>
        <item x="92"/>
        <item x="788"/>
        <item x="230"/>
        <item x="182"/>
        <item x="67"/>
        <item x="370"/>
        <item x="745"/>
        <item x="423"/>
        <item x="705"/>
        <item x="704"/>
        <item x="381"/>
        <item x="325"/>
        <item x="473"/>
        <item x="466"/>
        <item x="12"/>
        <item x="506"/>
        <item x="175"/>
        <item x="701"/>
        <item x="217"/>
        <item x="529"/>
        <item x="480"/>
        <item x="142"/>
        <item x="53"/>
        <item x="451"/>
        <item x="686"/>
        <item x="856"/>
        <item x="133"/>
        <item x="338"/>
        <item x="896"/>
        <item x="477"/>
        <item x="264"/>
        <item x="479"/>
        <item x="290"/>
        <item x="713"/>
        <item x="274"/>
        <item x="620"/>
        <item x="810"/>
        <item x="252"/>
        <item x="57"/>
        <item x="228"/>
        <item x="296"/>
        <item x="79"/>
        <item x="627"/>
        <item x="468"/>
        <item x="596"/>
        <item x="771"/>
        <item x="2"/>
        <item x="770"/>
        <item x="227"/>
        <item x="433"/>
        <item x="70"/>
        <item x="586"/>
        <item x="807"/>
        <item x="232"/>
        <item x="881"/>
        <item x="902"/>
        <item x="14"/>
        <item x="533"/>
        <item x="873"/>
        <item x="107"/>
        <item x="801"/>
        <item x="674"/>
        <item x="200"/>
        <item x="670"/>
        <item x="129"/>
        <item x="353"/>
        <item x="408"/>
        <item x="417"/>
        <item x="31"/>
        <item x="367"/>
        <item x="842"/>
        <item x="951"/>
        <item x="255"/>
        <item x="778"/>
        <item x="753"/>
        <item x="189"/>
        <item x="375"/>
        <item x="62"/>
        <item x="909"/>
        <item x="301"/>
        <item x="379"/>
        <item x="823"/>
        <item x="780"/>
        <item x="394"/>
        <item x="891"/>
        <item x="876"/>
        <item x="254"/>
        <item x="497"/>
        <item x="709"/>
        <item x="948"/>
        <item x="156"/>
        <item x="874"/>
        <item x="609"/>
        <item x="525"/>
        <item x="438"/>
        <item x="612"/>
        <item x="425"/>
        <item x="278"/>
        <item x="150"/>
        <item t="default"/>
      </items>
    </pivotField>
    <pivotField showAll="0">
      <items count="6">
        <item x="1"/>
        <item x="0"/>
        <item x="3"/>
        <item x="2"/>
        <item x="4"/>
        <item t="default"/>
      </items>
    </pivotField>
    <pivotField showAll="0"/>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Fields count="1">
    <field x="-2"/>
  </colFields>
  <colItems count="2">
    <i>
      <x/>
    </i>
    <i i="1">
      <x v="1"/>
    </i>
  </colItems>
  <dataFields count="2">
    <dataField name="Sum of Sales" fld="9" baseField="0" baseItem="0" numFmtId="1"/>
    <dataField name="Count of OrderID" fld="0" subtotal="count" baseField="0" baseItem="0"/>
  </dataFields>
  <formats count="1">
    <format dxfId="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6768CB-EB88-4CC8-9B60-D91933A153A5}" sourceName="Region">
  <pivotTables>
    <pivotTable tabId="2" name="PivotTable9"/>
    <pivotTable tabId="2" name="PivotTable11"/>
    <pivotTable tabId="2" name="PivotTable13"/>
    <pivotTable tabId="2" name="PivotTable14"/>
    <pivotTable tabId="2" name="PivotTable16"/>
    <pivotTable tabId="2" name="PivotTable4"/>
  </pivotTables>
  <data>
    <tabular pivotCacheId="1103025348">
      <items count="5">
        <i x="1"/>
        <i x="0"/>
        <i x="3"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5F3F69F-D15A-4BC3-BA54-CD949ECD7CE2}" sourceName="ProductCategory">
  <pivotTables>
    <pivotTable tabId="2" name="PivotTable9"/>
    <pivotTable tabId="2" name="PivotTable11"/>
    <pivotTable tabId="2" name="PivotTable13"/>
    <pivotTable tabId="2" name="PivotTable14"/>
    <pivotTable tabId="2" name="PivotTable16"/>
    <pivotTable tabId="2" name="PivotTable4"/>
  </pivotTables>
  <data>
    <tabular pivotCacheId="1103025348">
      <items count="5">
        <i x="1"/>
        <i x="2"/>
        <i x="3" s="1"/>
        <i x="0"/>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B34CEAB-C98A-4946-8869-3F3E11D0C0A6}" sourceName="Channel">
  <pivotTables>
    <pivotTable tabId="2" name="PivotTable9"/>
    <pivotTable tabId="2" name="PivotTable11"/>
    <pivotTable tabId="2" name="PivotTable13"/>
    <pivotTable tabId="2" name="PivotTable14"/>
    <pivotTable tabId="2" name="PivotTable16"/>
    <pivotTable tabId="2" name="PivotTable4"/>
  </pivotTables>
  <data>
    <tabular pivotCacheId="110302534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D05ABC6D-8B74-4376-A213-57C75CF4FBC8}" sourceName="Years (OrderDate)">
  <pivotTables>
    <pivotTable tabId="2" name="PivotTable9"/>
  </pivotTables>
  <data>
    <tabular pivotCacheId="1103025348">
      <items count="5">
        <i x="1" s="1"/>
        <i x="2"/>
        <i x="0" nd="1"/>
        <i x="4"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05A74F-3278-4072-B905-288A13BA41BF}" sourceName="Country">
  <pivotTables>
    <pivotTable tabId="2" name="PivotTable9"/>
  </pivotTables>
  <data>
    <tabular pivotCacheId="1103025348">
      <items count="7">
        <i x="4"/>
        <i x="1"/>
        <i x="0" s="1"/>
        <i x="6"/>
        <i x="5"/>
        <i x="3"/>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2ABD70D-4A02-4176-BE31-10115E5BD78F}" sourceName="Country">
  <pivotTables>
    <pivotTable tabId="3" name="PivotTable10"/>
  </pivotTables>
  <data>
    <tabular pivotCacheId="1103025348">
      <items count="7">
        <i x="4"/>
        <i x="1"/>
        <i x="0" s="1"/>
        <i x="6"/>
        <i x="5"/>
        <i x="3"/>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35A239C4-C83B-4F94-9BFD-56927AF8ECFD}" sourceName="Channel">
  <pivotTables>
    <pivotTable tabId="3" name="PivotTable10"/>
  </pivotTables>
  <data>
    <tabular pivotCacheId="1103025348">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F3053F-FD7D-42D0-9D86-51A481873E7B}" sourceName="PaymentMethod">
  <pivotTables>
    <pivotTable tabId="3" name="PivotTable10"/>
  </pivotTables>
  <data>
    <tabular pivotCacheId="1103025348">
      <items count="5">
        <i x="4" s="1"/>
        <i x="0"/>
        <i x="1"/>
        <i x="2"/>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AC0F3F85-660E-4B6D-93BD-34E66BC36952}" sourceName="Months (OrderDate)">
  <pivotTables>
    <pivotTable tabId="3" name="PivotTable10"/>
  </pivotTables>
  <data>
    <tabular pivotCacheId="1103025348">
      <items count="14">
        <i x="1" s="1"/>
        <i x="5" s="1"/>
        <i x="8" s="1"/>
        <i x="10" s="1"/>
        <i x="2" s="1" nd="1"/>
        <i x="3" s="1" nd="1"/>
        <i x="4" s="1" nd="1"/>
        <i x="6" s="1" nd="1"/>
        <i x="7" s="1" nd="1"/>
        <i x="9" s="1" nd="1"/>
        <i x="11" s="1" nd="1"/>
        <i x="12" s="1" nd="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1" xr10:uid="{1355EE72-BA73-4635-8314-48734B59AE82}" sourceName="Years (OrderDate)">
  <pivotTables>
    <pivotTable tabId="3" name="PivotTable10"/>
  </pivotTables>
  <data>
    <tabular pivotCacheId="1103025348">
      <items count="5">
        <i x="1" s="1"/>
        <i x="2" s="1"/>
        <i x="0" s="1" nd="1"/>
        <i x="4" s="1" nd="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FD13E40-7362-4236-A8EB-F22DCEC60290}" sourceName="Region">
  <pivotTables>
    <pivotTable tabId="3" name="PivotTable10"/>
  </pivotTables>
  <data>
    <tabular pivotCacheId="1103025348">
      <items count="5">
        <i x="1"/>
        <i x="0"/>
        <i x="3" s="1"/>
        <i x="2"/>
        <i x="4"/>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Days" xr10:uid="{B925B126-23F2-4977-97EF-D305B2955EF0}" sourceName="ShippingDays">
  <pivotTables>
    <pivotTable tabId="3" name="PivotTable10"/>
  </pivotTables>
  <data>
    <tabular pivotCacheId="1103025348">
      <items count="10">
        <i x="6" s="1"/>
        <i x="9" s="1"/>
        <i x="2" s="1"/>
        <i x="4" s="1"/>
        <i x="7" s="1"/>
        <i x="8" s="1" nd="1"/>
        <i x="1" s="1" nd="1"/>
        <i x="5" s="1" nd="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20CE9D-9F40-473F-82EF-E81C1907E914}" cache="Slicer_Region" caption="Region" style="SlicerStyleDark4" rowHeight="241300"/>
  <slicer name="ProductCategory" xr10:uid="{02BE5105-929F-49D4-8E21-42E2B1068B32}" cache="Slicer_ProductCategory" caption="ProductCategory" style="SlicerStyleLight4" rowHeight="241300"/>
  <slicer name="Channel" xr10:uid="{49D3EC86-F0A3-4023-B8CE-756D4C9E1111}" cache="Slicer_Channel" caption="Channel" style="SlicerStyleLight4" rowHeight="241300"/>
  <slicer name="Years (OrderDate)" xr10:uid="{41945273-BF1D-4CF5-8751-35D01EA87816}" cache="Slicer_Years__OrderDate" caption="Years (OrderDate)" style="SlicerStyleDark4" rowHeight="241300"/>
  <slicer name="Country" xr10:uid="{71487871-6FB0-4A0A-B940-7569208793FD}" cache="Slicer_Country" caption="Country"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60F4F85-256F-4EED-BCFC-7749436DF272}" cache="Slicer_Country1" caption="Country" columnCount="2" style="SlicerStyleLight5" rowHeight="241300"/>
  <slicer name="Channel 1" xr10:uid="{E6DB60A7-B365-4179-9713-9904C9323AF0}" cache="Slicer_Channel1" caption="Channel" columnCount="2" style="SlicerStyleLight5" rowHeight="241300"/>
  <slicer name="PaymentMethod" xr10:uid="{A7427851-8113-4FAC-A3CD-B59DA0D4A494}" cache="Slicer_PaymentMethod" caption="PaymentMethod" columnCount="2" style="SlicerStyleLight5" rowHeight="241300"/>
  <slicer name="Months (OrderDate)" xr10:uid="{AAF9221C-878A-44D7-8D90-5DAE61D5ED9A}" cache="Slicer_Months__OrderDate" caption="Months (OrderDate)" rowHeight="241300"/>
  <slicer name="Years (OrderDate) 1" xr10:uid="{3274413F-E22A-4DDF-8D40-DA1B5851938E}" cache="Slicer_Years__OrderDate1" caption="Years (OrderDate)" columnCount="2" style="SlicerStyleLight5" rowHeight="241300"/>
  <slicer name="Region 1" xr10:uid="{80808A1A-F51E-4481-9468-0E5F74F6D2CC}" cache="Slicer_Region1" caption="Region" columnCount="2" style="SlicerStyleLight5" rowHeight="241300"/>
  <slicer name="ShippingDays" xr10:uid="{587F6C09-3B74-437F-90D5-CEB90E4E434E}" cache="Slicer_ShippingDays" caption="ShippingDays" columnCount="5"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5775A-9EED-49FA-9146-7A977E02444A}" name="Table1" displayName="Table1" ref="A1:P1001" totalsRowShown="0">
  <autoFilter ref="A1:P1001" xr:uid="{C355775A-9EED-49FA-9146-7A977E02444A}"/>
  <tableColumns count="16">
    <tableColumn id="1" xr3:uid="{EB5D9565-D3CB-4D0C-939F-85DCA86114C5}" name="OrderID"/>
    <tableColumn id="2" xr3:uid="{7E0E7292-A700-49B8-8E62-EBB2FE117178}" name="OrderDate1" dataDxfId="46"/>
    <tableColumn id="19" xr3:uid="{EEB640B1-CAF7-47ED-AE80-AFDDB1879809}" name="OrderDate" dataDxfId="45">
      <calculatedColumnFormula>DATEVALUE(Table1[[#This Row],[OrderDate1]])</calculatedColumnFormula>
    </tableColumn>
    <tableColumn id="3" xr3:uid="{59E8C92D-C5C9-404C-834F-1814DB7D0E95}" name="CustomerID"/>
    <tableColumn id="4" xr3:uid="{9229ACDC-D3D4-4ADA-93A1-98B2EF8B4E02}" name="Region"/>
    <tableColumn id="5" xr3:uid="{7A4C3690-99BF-4B85-BB81-3C254DF7423B}" name="Country"/>
    <tableColumn id="6" xr3:uid="{911EC0C3-AA8B-4447-A803-677625E79E4F}" name="City"/>
    <tableColumn id="7" xr3:uid="{A6482B49-F23B-4AF1-A7CD-0CF06CB87870}" name="ProductCategory"/>
    <tableColumn id="8" xr3:uid="{C83F40F6-407C-4CF9-A0D9-A690750FC2CC}" name="ProductName"/>
    <tableColumn id="9" xr3:uid="{82B1E8F0-4618-451B-8512-0783FAC0EA3E}" name="Sales"/>
    <tableColumn id="10" xr3:uid="{78A0AF9E-AC1F-4AD5-B4EB-7F15A9325AF4}" name="Quantity"/>
    <tableColumn id="11" xr3:uid="{5CBC61FE-D46A-4455-8E46-258D28A63424}" name="Discount"/>
    <tableColumn id="12" xr3:uid="{7D124981-3E55-45E6-BD71-61F4FBE45DF2}" name="Profit"/>
    <tableColumn id="13" xr3:uid="{E4BD86AD-DA08-4003-AEA7-E1FA2D6A6C94}" name="Channel"/>
    <tableColumn id="14" xr3:uid="{B58453FE-5CEA-4BB8-8058-94F09D4473DA}" name="PaymentMethod"/>
    <tableColumn id="15" xr3:uid="{66983D04-C943-4F05-861B-378D809B03ED}" name="ShippingDay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F550F7-8418-4AA5-A93A-E23C2E00303C}" name="Table5" displayName="Table5" ref="AI19:AJ21" totalsRowShown="0">
  <autoFilter ref="AI19:AJ21" xr:uid="{1AF550F7-8418-4AA5-A93A-E23C2E00303C}"/>
  <tableColumns count="2">
    <tableColumn id="1" xr3:uid="{E1679645-045D-4A16-B3EB-3E0105E09B17}" name="Catergory"/>
    <tableColumn id="2" xr3:uid="{3E378CF4-9CBD-41AC-A0A0-7F8A8E9023C2}" name="Count" dataDxfId="3" dataCellStyle="Percent">
      <calculatedColumnFormula>AJ16</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1DEED9-8E78-487F-ABDA-E5E463DC3B27}" name="Table3" displayName="Table3" ref="AQ33:AR40" totalsRowShown="0">
  <autoFilter ref="AQ33:AR40" xr:uid="{601DEED9-8E78-487F-ABDA-E5E463DC3B27}"/>
  <tableColumns count="2">
    <tableColumn id="1" xr3:uid="{EE69970D-A89B-4485-BED6-71EE30C7259A}" name="Column1" dataDxfId="2"/>
    <tableColumn id="2" xr3:uid="{57B9EC6A-3ECF-4741-844A-DAF9A81CF4FE}"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drawing" Target="../drawings/drawing2.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6" Type="http://schemas.microsoft.com/office/2007/relationships/slicer" Target="../slicers/slicer2.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5" Type="http://schemas.openxmlformats.org/officeDocument/2006/relationships/table" Target="../tables/table3.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workbookViewId="0">
      <selection activeCell="F15" sqref="F15"/>
    </sheetView>
  </sheetViews>
  <sheetFormatPr defaultRowHeight="15" x14ac:dyDescent="0.25"/>
  <cols>
    <col min="1" max="1" width="10.140625" customWidth="1"/>
    <col min="2" max="3" width="12.42578125" customWidth="1"/>
    <col min="4" max="4" width="13.5703125" customWidth="1"/>
    <col min="5" max="5" width="14" bestFit="1" customWidth="1"/>
    <col min="6" max="6" width="10.140625" customWidth="1"/>
    <col min="7" max="7" width="9.42578125" bestFit="1" customWidth="1"/>
    <col min="8" max="8" width="17.85546875" customWidth="1"/>
    <col min="9" max="9" width="15.28515625" customWidth="1"/>
    <col min="10" max="10" width="8" bestFit="1" customWidth="1"/>
    <col min="11" max="12" width="10.85546875" customWidth="1"/>
    <col min="13" max="13" width="8.140625" customWidth="1"/>
    <col min="14" max="14" width="12" bestFit="1" customWidth="1"/>
    <col min="15" max="15" width="18.140625" customWidth="1"/>
    <col min="16" max="16" width="15" customWidth="1"/>
  </cols>
  <sheetData>
    <row r="1" spans="1:19" x14ac:dyDescent="0.25">
      <c r="A1" t="s">
        <v>0</v>
      </c>
      <c r="B1" t="s">
        <v>2578</v>
      </c>
      <c r="C1" t="s">
        <v>1</v>
      </c>
      <c r="D1" t="s">
        <v>2</v>
      </c>
      <c r="E1" t="s">
        <v>3</v>
      </c>
      <c r="F1" t="s">
        <v>4</v>
      </c>
      <c r="G1" t="s">
        <v>5</v>
      </c>
      <c r="H1" t="s">
        <v>6</v>
      </c>
      <c r="I1" t="s">
        <v>7</v>
      </c>
      <c r="J1" t="s">
        <v>8</v>
      </c>
      <c r="K1" t="s">
        <v>9</v>
      </c>
      <c r="L1" t="s">
        <v>10</v>
      </c>
      <c r="M1" t="s">
        <v>11</v>
      </c>
      <c r="N1" t="s">
        <v>12</v>
      </c>
      <c r="O1" t="s">
        <v>13</v>
      </c>
      <c r="P1" t="s">
        <v>14</v>
      </c>
    </row>
    <row r="2" spans="1:19" x14ac:dyDescent="0.25">
      <c r="A2" t="s">
        <v>15</v>
      </c>
      <c r="B2" t="s">
        <v>16</v>
      </c>
      <c r="C2" s="3">
        <f>DATEVALUE(Table1[[#This Row],[OrderDate1]])</f>
        <v>45610</v>
      </c>
      <c r="D2" t="s">
        <v>17</v>
      </c>
      <c r="E2" t="s">
        <v>18</v>
      </c>
      <c r="F2" t="s">
        <v>19</v>
      </c>
      <c r="G2" t="s">
        <v>20</v>
      </c>
      <c r="H2" t="s">
        <v>21</v>
      </c>
      <c r="I2" t="s">
        <v>22</v>
      </c>
      <c r="J2">
        <v>435.18</v>
      </c>
      <c r="K2">
        <v>5</v>
      </c>
      <c r="L2">
        <v>0.21</v>
      </c>
      <c r="M2">
        <v>146.93</v>
      </c>
      <c r="N2" t="s">
        <v>23</v>
      </c>
      <c r="O2" t="s">
        <v>24</v>
      </c>
      <c r="P2">
        <v>9</v>
      </c>
    </row>
    <row r="3" spans="1:19" x14ac:dyDescent="0.25">
      <c r="A3" t="s">
        <v>25</v>
      </c>
      <c r="B3" t="s">
        <v>26</v>
      </c>
      <c r="C3" s="3">
        <f>DATEVALUE(Table1[[#This Row],[OrderDate1]])</f>
        <v>45444</v>
      </c>
      <c r="D3" t="s">
        <v>27</v>
      </c>
      <c r="E3" t="s">
        <v>18</v>
      </c>
      <c r="F3" t="s">
        <v>19</v>
      </c>
      <c r="G3" t="s">
        <v>28</v>
      </c>
      <c r="H3" t="s">
        <v>29</v>
      </c>
      <c r="I3" t="s">
        <v>30</v>
      </c>
      <c r="J3">
        <v>958.75</v>
      </c>
      <c r="K3">
        <v>1</v>
      </c>
      <c r="L3">
        <v>0.24</v>
      </c>
      <c r="M3">
        <v>117.66</v>
      </c>
      <c r="N3" t="s">
        <v>31</v>
      </c>
      <c r="O3" t="s">
        <v>32</v>
      </c>
      <c r="P3">
        <v>4</v>
      </c>
    </row>
    <row r="4" spans="1:19" x14ac:dyDescent="0.25">
      <c r="A4" t="s">
        <v>33</v>
      </c>
      <c r="B4" t="s">
        <v>34</v>
      </c>
      <c r="C4" s="3">
        <f>DATEVALUE(Table1[[#This Row],[OrderDate1]])</f>
        <v>45974</v>
      </c>
      <c r="D4" t="s">
        <v>35</v>
      </c>
      <c r="E4" t="s">
        <v>36</v>
      </c>
      <c r="F4" t="s">
        <v>37</v>
      </c>
      <c r="G4" t="s">
        <v>38</v>
      </c>
      <c r="H4" t="s">
        <v>21</v>
      </c>
      <c r="I4" t="s">
        <v>39</v>
      </c>
      <c r="J4">
        <v>4582.78</v>
      </c>
      <c r="K4">
        <v>5</v>
      </c>
      <c r="L4">
        <v>0.1</v>
      </c>
      <c r="M4">
        <v>1588.84</v>
      </c>
      <c r="N4" t="s">
        <v>31</v>
      </c>
      <c r="O4" t="s">
        <v>40</v>
      </c>
      <c r="P4">
        <v>5</v>
      </c>
    </row>
    <row r="5" spans="1:19" x14ac:dyDescent="0.25">
      <c r="A5" t="s">
        <v>41</v>
      </c>
      <c r="B5" t="s">
        <v>42</v>
      </c>
      <c r="C5" s="3">
        <f>DATEVALUE(Table1[[#This Row],[OrderDate1]])</f>
        <v>45340</v>
      </c>
      <c r="D5" t="s">
        <v>43</v>
      </c>
      <c r="E5" t="s">
        <v>44</v>
      </c>
      <c r="F5" t="s">
        <v>45</v>
      </c>
      <c r="G5" t="s">
        <v>46</v>
      </c>
      <c r="H5" t="s">
        <v>47</v>
      </c>
      <c r="I5" t="s">
        <v>30</v>
      </c>
      <c r="J5">
        <v>3771.2</v>
      </c>
      <c r="K5">
        <v>4</v>
      </c>
      <c r="L5">
        <v>0.13</v>
      </c>
      <c r="M5">
        <v>1044.58</v>
      </c>
      <c r="N5" t="s">
        <v>23</v>
      </c>
      <c r="O5" t="s">
        <v>32</v>
      </c>
      <c r="P5">
        <v>10</v>
      </c>
    </row>
    <row r="6" spans="1:19" x14ac:dyDescent="0.25">
      <c r="A6" t="s">
        <v>48</v>
      </c>
      <c r="B6" t="s">
        <v>49</v>
      </c>
      <c r="C6" s="3">
        <f>DATEVALUE(Table1[[#This Row],[OrderDate1]])</f>
        <v>45443</v>
      </c>
      <c r="D6" t="s">
        <v>50</v>
      </c>
      <c r="E6" t="s">
        <v>36</v>
      </c>
      <c r="F6" t="s">
        <v>51</v>
      </c>
      <c r="G6" t="s">
        <v>52</v>
      </c>
      <c r="H6" t="s">
        <v>47</v>
      </c>
      <c r="I6" t="s">
        <v>53</v>
      </c>
      <c r="J6">
        <v>1588.48</v>
      </c>
      <c r="K6">
        <v>5</v>
      </c>
      <c r="L6">
        <v>0.19</v>
      </c>
      <c r="M6">
        <v>198.67</v>
      </c>
      <c r="N6" t="s">
        <v>54</v>
      </c>
      <c r="O6" t="s">
        <v>32</v>
      </c>
      <c r="P6">
        <v>7</v>
      </c>
    </row>
    <row r="7" spans="1:19" x14ac:dyDescent="0.25">
      <c r="A7" t="s">
        <v>55</v>
      </c>
      <c r="B7" t="s">
        <v>56</v>
      </c>
      <c r="C7" s="3">
        <f>DATEVALUE(Table1[[#This Row],[OrderDate1]])</f>
        <v>45653</v>
      </c>
      <c r="D7" t="s">
        <v>57</v>
      </c>
      <c r="E7" t="s">
        <v>18</v>
      </c>
      <c r="F7" t="s">
        <v>58</v>
      </c>
      <c r="G7" t="s">
        <v>59</v>
      </c>
      <c r="H7" t="s">
        <v>47</v>
      </c>
      <c r="I7" t="s">
        <v>60</v>
      </c>
      <c r="J7">
        <v>1002.02</v>
      </c>
      <c r="K7">
        <v>3</v>
      </c>
      <c r="L7">
        <v>0.03</v>
      </c>
      <c r="M7">
        <v>137.16999999999999</v>
      </c>
      <c r="N7" t="s">
        <v>54</v>
      </c>
      <c r="O7" t="s">
        <v>32</v>
      </c>
      <c r="P7">
        <v>6</v>
      </c>
    </row>
    <row r="8" spans="1:19" x14ac:dyDescent="0.25">
      <c r="A8" t="s">
        <v>61</v>
      </c>
      <c r="B8" t="s">
        <v>62</v>
      </c>
      <c r="C8" s="3">
        <f>DATEVALUE(Table1[[#This Row],[OrderDate1]])</f>
        <v>45485</v>
      </c>
      <c r="D8" t="s">
        <v>63</v>
      </c>
      <c r="E8" t="s">
        <v>64</v>
      </c>
      <c r="F8" t="s">
        <v>65</v>
      </c>
      <c r="G8" t="s">
        <v>46</v>
      </c>
      <c r="H8" t="s">
        <v>66</v>
      </c>
      <c r="I8" t="s">
        <v>67</v>
      </c>
      <c r="J8">
        <v>1581.8</v>
      </c>
      <c r="K8">
        <v>3</v>
      </c>
      <c r="L8">
        <v>0.25</v>
      </c>
      <c r="M8">
        <v>527.13</v>
      </c>
      <c r="N8" t="s">
        <v>23</v>
      </c>
      <c r="O8" t="s">
        <v>24</v>
      </c>
      <c r="P8">
        <v>1</v>
      </c>
    </row>
    <row r="9" spans="1:19" x14ac:dyDescent="0.25">
      <c r="A9" t="s">
        <v>68</v>
      </c>
      <c r="B9" t="s">
        <v>69</v>
      </c>
      <c r="C9" s="3">
        <f>DATEVALUE(Table1[[#This Row],[OrderDate1]])</f>
        <v>45311</v>
      </c>
      <c r="D9" t="s">
        <v>70</v>
      </c>
      <c r="E9" t="s">
        <v>44</v>
      </c>
      <c r="F9" t="s">
        <v>71</v>
      </c>
      <c r="G9" t="s">
        <v>59</v>
      </c>
      <c r="H9" t="s">
        <v>29</v>
      </c>
      <c r="I9" t="s">
        <v>72</v>
      </c>
      <c r="J9">
        <v>1939.59</v>
      </c>
      <c r="K9">
        <v>2</v>
      </c>
      <c r="L9">
        <v>0.03</v>
      </c>
      <c r="M9">
        <v>635.15</v>
      </c>
      <c r="N9" t="s">
        <v>54</v>
      </c>
      <c r="O9" t="s">
        <v>32</v>
      </c>
      <c r="P9">
        <v>9</v>
      </c>
    </row>
    <row r="10" spans="1:19" x14ac:dyDescent="0.25">
      <c r="A10" t="s">
        <v>73</v>
      </c>
      <c r="B10" t="s">
        <v>74</v>
      </c>
      <c r="C10" s="3">
        <f>DATEVALUE(Table1[[#This Row],[OrderDate1]])</f>
        <v>45587</v>
      </c>
      <c r="D10" t="s">
        <v>75</v>
      </c>
      <c r="E10" t="s">
        <v>36</v>
      </c>
      <c r="F10" t="s">
        <v>45</v>
      </c>
      <c r="G10" t="s">
        <v>59</v>
      </c>
      <c r="H10" t="s">
        <v>66</v>
      </c>
      <c r="I10" t="s">
        <v>76</v>
      </c>
      <c r="J10">
        <v>701.36</v>
      </c>
      <c r="K10">
        <v>2</v>
      </c>
      <c r="L10">
        <v>0.28000000000000003</v>
      </c>
      <c r="M10">
        <v>73.38</v>
      </c>
      <c r="N10" t="s">
        <v>31</v>
      </c>
      <c r="O10" t="s">
        <v>77</v>
      </c>
      <c r="P10">
        <v>6</v>
      </c>
    </row>
    <row r="11" spans="1:19" x14ac:dyDescent="0.25">
      <c r="A11" t="s">
        <v>78</v>
      </c>
      <c r="B11" t="s">
        <v>79</v>
      </c>
      <c r="C11" s="3">
        <f>DATEVALUE(Table1[[#This Row],[OrderDate1]])</f>
        <v>45356</v>
      </c>
      <c r="D11" t="s">
        <v>80</v>
      </c>
      <c r="E11" t="s">
        <v>44</v>
      </c>
      <c r="F11" t="s">
        <v>45</v>
      </c>
      <c r="G11" t="s">
        <v>52</v>
      </c>
      <c r="H11" t="s">
        <v>81</v>
      </c>
      <c r="I11" t="s">
        <v>82</v>
      </c>
      <c r="J11">
        <v>2752.5</v>
      </c>
      <c r="K11">
        <v>4</v>
      </c>
      <c r="L11">
        <v>0.06</v>
      </c>
      <c r="M11">
        <v>379.55</v>
      </c>
      <c r="N11" t="s">
        <v>54</v>
      </c>
      <c r="O11" t="s">
        <v>24</v>
      </c>
      <c r="P11">
        <v>8</v>
      </c>
      <c r="S11">
        <f>COUNT((Table1[CustomerID]))</f>
        <v>0</v>
      </c>
    </row>
    <row r="12" spans="1:19" x14ac:dyDescent="0.25">
      <c r="A12" t="s">
        <v>83</v>
      </c>
      <c r="B12" t="s">
        <v>84</v>
      </c>
      <c r="C12" s="3">
        <f>DATEVALUE(Table1[[#This Row],[OrderDate1]])</f>
        <v>45476</v>
      </c>
      <c r="D12" t="s">
        <v>85</v>
      </c>
      <c r="E12" t="s">
        <v>64</v>
      </c>
      <c r="F12" t="s">
        <v>37</v>
      </c>
      <c r="G12" t="s">
        <v>38</v>
      </c>
      <c r="H12" t="s">
        <v>47</v>
      </c>
      <c r="I12" t="s">
        <v>82</v>
      </c>
      <c r="J12">
        <v>2861.09</v>
      </c>
      <c r="K12">
        <v>5</v>
      </c>
      <c r="L12">
        <v>0.28999999999999998</v>
      </c>
      <c r="M12">
        <v>816.79</v>
      </c>
      <c r="N12" t="s">
        <v>54</v>
      </c>
      <c r="O12" t="s">
        <v>86</v>
      </c>
      <c r="P12">
        <v>10</v>
      </c>
    </row>
    <row r="13" spans="1:19" x14ac:dyDescent="0.25">
      <c r="A13" t="s">
        <v>87</v>
      </c>
      <c r="B13" t="s">
        <v>88</v>
      </c>
      <c r="C13" s="3">
        <f>DATEVALUE(Table1[[#This Row],[OrderDate1]])</f>
        <v>45510</v>
      </c>
      <c r="D13" t="s">
        <v>89</v>
      </c>
      <c r="E13" t="s">
        <v>18</v>
      </c>
      <c r="F13" t="s">
        <v>19</v>
      </c>
      <c r="G13" t="s">
        <v>59</v>
      </c>
      <c r="H13" t="s">
        <v>66</v>
      </c>
      <c r="I13" t="s">
        <v>53</v>
      </c>
      <c r="J13">
        <v>1805.24</v>
      </c>
      <c r="K13">
        <v>2</v>
      </c>
      <c r="L13">
        <v>0.05</v>
      </c>
      <c r="M13">
        <v>199.7</v>
      </c>
      <c r="N13" t="s">
        <v>54</v>
      </c>
      <c r="O13" t="s">
        <v>32</v>
      </c>
      <c r="P13">
        <v>9</v>
      </c>
    </row>
    <row r="14" spans="1:19" x14ac:dyDescent="0.25">
      <c r="A14" t="s">
        <v>90</v>
      </c>
      <c r="B14" t="s">
        <v>91</v>
      </c>
      <c r="C14" s="3">
        <f>DATEVALUE(Table1[[#This Row],[OrderDate1]])</f>
        <v>45808</v>
      </c>
      <c r="D14" t="s">
        <v>92</v>
      </c>
      <c r="E14" t="s">
        <v>18</v>
      </c>
      <c r="F14" t="s">
        <v>71</v>
      </c>
      <c r="G14" t="s">
        <v>46</v>
      </c>
      <c r="H14" t="s">
        <v>81</v>
      </c>
      <c r="I14" t="s">
        <v>67</v>
      </c>
      <c r="J14">
        <v>1159.8499999999999</v>
      </c>
      <c r="K14">
        <v>4</v>
      </c>
      <c r="L14">
        <v>0.11</v>
      </c>
      <c r="M14">
        <v>197.73</v>
      </c>
      <c r="N14" t="s">
        <v>31</v>
      </c>
      <c r="O14" t="s">
        <v>40</v>
      </c>
      <c r="P14">
        <v>8</v>
      </c>
    </row>
    <row r="15" spans="1:19" x14ac:dyDescent="0.25">
      <c r="A15" t="s">
        <v>93</v>
      </c>
      <c r="B15" t="s">
        <v>94</v>
      </c>
      <c r="C15" s="3">
        <f>DATEVALUE(Table1[[#This Row],[OrderDate1]])</f>
        <v>45685</v>
      </c>
      <c r="D15" t="s">
        <v>95</v>
      </c>
      <c r="E15" t="s">
        <v>18</v>
      </c>
      <c r="F15" t="s">
        <v>37</v>
      </c>
      <c r="G15" t="s">
        <v>46</v>
      </c>
      <c r="H15" t="s">
        <v>66</v>
      </c>
      <c r="I15" t="s">
        <v>82</v>
      </c>
      <c r="J15">
        <v>184.5</v>
      </c>
      <c r="K15">
        <v>1</v>
      </c>
      <c r="L15">
        <v>0.24</v>
      </c>
      <c r="M15">
        <v>28.47</v>
      </c>
      <c r="N15" t="s">
        <v>23</v>
      </c>
      <c r="O15" t="s">
        <v>86</v>
      </c>
      <c r="P15">
        <v>4</v>
      </c>
    </row>
    <row r="16" spans="1:19" x14ac:dyDescent="0.25">
      <c r="A16" t="s">
        <v>96</v>
      </c>
      <c r="B16" t="s">
        <v>97</v>
      </c>
      <c r="C16" s="3">
        <f>DATEVALUE(Table1[[#This Row],[OrderDate1]])</f>
        <v>45831</v>
      </c>
      <c r="D16" t="s">
        <v>98</v>
      </c>
      <c r="E16" t="s">
        <v>44</v>
      </c>
      <c r="F16" t="s">
        <v>71</v>
      </c>
      <c r="G16" t="s">
        <v>38</v>
      </c>
      <c r="H16" t="s">
        <v>29</v>
      </c>
      <c r="I16" t="s">
        <v>72</v>
      </c>
      <c r="J16">
        <v>1915.53</v>
      </c>
      <c r="K16">
        <v>5</v>
      </c>
      <c r="L16">
        <v>0.26</v>
      </c>
      <c r="M16">
        <v>339.55</v>
      </c>
      <c r="N16" t="s">
        <v>31</v>
      </c>
      <c r="O16" t="s">
        <v>24</v>
      </c>
      <c r="P16">
        <v>2</v>
      </c>
    </row>
    <row r="17" spans="1:16" x14ac:dyDescent="0.25">
      <c r="A17" t="s">
        <v>99</v>
      </c>
      <c r="B17" t="s">
        <v>100</v>
      </c>
      <c r="C17" s="3">
        <f>DATEVALUE(Table1[[#This Row],[OrderDate1]])</f>
        <v>45602</v>
      </c>
      <c r="D17" t="s">
        <v>101</v>
      </c>
      <c r="E17" t="s">
        <v>102</v>
      </c>
      <c r="F17" t="s">
        <v>45</v>
      </c>
      <c r="G17" t="s">
        <v>28</v>
      </c>
      <c r="H17" t="s">
        <v>66</v>
      </c>
      <c r="I17" t="s">
        <v>60</v>
      </c>
      <c r="J17">
        <v>766.04</v>
      </c>
      <c r="K17">
        <v>1</v>
      </c>
      <c r="L17">
        <v>0.17</v>
      </c>
      <c r="M17">
        <v>147.77000000000001</v>
      </c>
      <c r="N17" t="s">
        <v>23</v>
      </c>
      <c r="O17" t="s">
        <v>77</v>
      </c>
      <c r="P17">
        <v>9</v>
      </c>
    </row>
    <row r="18" spans="1:16" x14ac:dyDescent="0.25">
      <c r="A18" t="s">
        <v>103</v>
      </c>
      <c r="B18" t="s">
        <v>104</v>
      </c>
      <c r="C18" s="3">
        <f>DATEVALUE(Table1[[#This Row],[OrderDate1]])</f>
        <v>45455</v>
      </c>
      <c r="D18" t="s">
        <v>105</v>
      </c>
      <c r="E18" t="s">
        <v>36</v>
      </c>
      <c r="F18" t="s">
        <v>37</v>
      </c>
      <c r="G18" t="s">
        <v>106</v>
      </c>
      <c r="H18" t="s">
        <v>66</v>
      </c>
      <c r="I18" t="s">
        <v>30</v>
      </c>
      <c r="J18">
        <v>1979.86</v>
      </c>
      <c r="K18">
        <v>2</v>
      </c>
      <c r="L18">
        <v>0.2</v>
      </c>
      <c r="M18">
        <v>540.21</v>
      </c>
      <c r="N18" t="s">
        <v>31</v>
      </c>
      <c r="O18" t="s">
        <v>24</v>
      </c>
      <c r="P18">
        <v>3</v>
      </c>
    </row>
    <row r="19" spans="1:16" x14ac:dyDescent="0.25">
      <c r="A19" t="s">
        <v>107</v>
      </c>
      <c r="B19" t="s">
        <v>108</v>
      </c>
      <c r="C19" s="3">
        <f>DATEVALUE(Table1[[#This Row],[OrderDate1]])</f>
        <v>45800</v>
      </c>
      <c r="D19" t="s">
        <v>109</v>
      </c>
      <c r="E19" t="s">
        <v>44</v>
      </c>
      <c r="F19" t="s">
        <v>65</v>
      </c>
      <c r="G19" t="s">
        <v>59</v>
      </c>
      <c r="H19" t="s">
        <v>81</v>
      </c>
      <c r="I19" t="s">
        <v>60</v>
      </c>
      <c r="J19">
        <v>2945.11</v>
      </c>
      <c r="K19">
        <v>4</v>
      </c>
      <c r="L19">
        <v>0.21</v>
      </c>
      <c r="M19">
        <v>703.61</v>
      </c>
      <c r="N19" t="s">
        <v>31</v>
      </c>
      <c r="O19" t="s">
        <v>24</v>
      </c>
      <c r="P19">
        <v>1</v>
      </c>
    </row>
    <row r="20" spans="1:16" x14ac:dyDescent="0.25">
      <c r="A20" t="s">
        <v>110</v>
      </c>
      <c r="B20" t="s">
        <v>111</v>
      </c>
      <c r="C20" s="3">
        <f>DATEVALUE(Table1[[#This Row],[OrderDate1]])</f>
        <v>45748</v>
      </c>
      <c r="D20" t="s">
        <v>112</v>
      </c>
      <c r="E20" t="s">
        <v>102</v>
      </c>
      <c r="F20" t="s">
        <v>37</v>
      </c>
      <c r="G20" t="s">
        <v>52</v>
      </c>
      <c r="H20" t="s">
        <v>81</v>
      </c>
      <c r="I20" t="s">
        <v>30</v>
      </c>
      <c r="J20">
        <v>2056.11</v>
      </c>
      <c r="K20">
        <v>5</v>
      </c>
      <c r="L20">
        <v>0.04</v>
      </c>
      <c r="M20">
        <v>257.08</v>
      </c>
      <c r="N20" t="s">
        <v>31</v>
      </c>
      <c r="O20" t="s">
        <v>24</v>
      </c>
      <c r="P20">
        <v>9</v>
      </c>
    </row>
    <row r="21" spans="1:16" x14ac:dyDescent="0.25">
      <c r="A21" t="s">
        <v>113</v>
      </c>
      <c r="B21" t="s">
        <v>114</v>
      </c>
      <c r="C21" s="3">
        <f>DATEVALUE(Table1[[#This Row],[OrderDate1]])</f>
        <v>45866</v>
      </c>
      <c r="D21" t="s">
        <v>115</v>
      </c>
      <c r="E21" t="s">
        <v>36</v>
      </c>
      <c r="F21" t="s">
        <v>65</v>
      </c>
      <c r="G21" t="s">
        <v>116</v>
      </c>
      <c r="H21" t="s">
        <v>66</v>
      </c>
      <c r="I21" t="s">
        <v>76</v>
      </c>
      <c r="J21">
        <v>2747.4</v>
      </c>
      <c r="K21">
        <v>4</v>
      </c>
      <c r="L21">
        <v>0.09</v>
      </c>
      <c r="M21">
        <v>561.4</v>
      </c>
      <c r="N21" t="s">
        <v>23</v>
      </c>
      <c r="O21" t="s">
        <v>32</v>
      </c>
      <c r="P21">
        <v>5</v>
      </c>
    </row>
    <row r="22" spans="1:16" x14ac:dyDescent="0.25">
      <c r="A22" t="s">
        <v>117</v>
      </c>
      <c r="B22" t="s">
        <v>118</v>
      </c>
      <c r="C22" s="3">
        <f>DATEVALUE(Table1[[#This Row],[OrderDate1]])</f>
        <v>45372</v>
      </c>
      <c r="D22" t="s">
        <v>119</v>
      </c>
      <c r="E22" t="s">
        <v>102</v>
      </c>
      <c r="F22" t="s">
        <v>71</v>
      </c>
      <c r="G22" t="s">
        <v>59</v>
      </c>
      <c r="H22" t="s">
        <v>29</v>
      </c>
      <c r="I22" t="s">
        <v>76</v>
      </c>
      <c r="J22">
        <v>1342.64</v>
      </c>
      <c r="K22">
        <v>4</v>
      </c>
      <c r="L22">
        <v>0.13</v>
      </c>
      <c r="M22">
        <v>409.84</v>
      </c>
      <c r="N22" t="s">
        <v>54</v>
      </c>
      <c r="O22" t="s">
        <v>24</v>
      </c>
      <c r="P22">
        <v>1</v>
      </c>
    </row>
    <row r="23" spans="1:16" x14ac:dyDescent="0.25">
      <c r="A23" t="s">
        <v>120</v>
      </c>
      <c r="B23" t="s">
        <v>121</v>
      </c>
      <c r="C23" s="3">
        <f>DATEVALUE(Table1[[#This Row],[OrderDate1]])</f>
        <v>45344</v>
      </c>
      <c r="D23" t="s">
        <v>122</v>
      </c>
      <c r="E23" t="s">
        <v>18</v>
      </c>
      <c r="F23" t="s">
        <v>58</v>
      </c>
      <c r="G23" t="s">
        <v>28</v>
      </c>
      <c r="H23" t="s">
        <v>81</v>
      </c>
      <c r="I23" t="s">
        <v>60</v>
      </c>
      <c r="J23">
        <v>230.12</v>
      </c>
      <c r="K23">
        <v>1</v>
      </c>
      <c r="L23">
        <v>0.22</v>
      </c>
      <c r="M23">
        <v>28.15</v>
      </c>
      <c r="N23" t="s">
        <v>23</v>
      </c>
      <c r="O23" t="s">
        <v>40</v>
      </c>
      <c r="P23">
        <v>5</v>
      </c>
    </row>
    <row r="24" spans="1:16" x14ac:dyDescent="0.25">
      <c r="A24" t="s">
        <v>123</v>
      </c>
      <c r="B24" t="s">
        <v>124</v>
      </c>
      <c r="C24" s="3">
        <f>DATEVALUE(Table1[[#This Row],[OrderDate1]])</f>
        <v>45357</v>
      </c>
      <c r="D24" t="s">
        <v>125</v>
      </c>
      <c r="E24" t="s">
        <v>18</v>
      </c>
      <c r="F24" t="s">
        <v>51</v>
      </c>
      <c r="G24" t="s">
        <v>106</v>
      </c>
      <c r="H24" t="s">
        <v>21</v>
      </c>
      <c r="I24" t="s">
        <v>60</v>
      </c>
      <c r="J24">
        <v>965.89</v>
      </c>
      <c r="K24">
        <v>3</v>
      </c>
      <c r="L24">
        <v>0.21</v>
      </c>
      <c r="M24">
        <v>270.56</v>
      </c>
      <c r="N24" t="s">
        <v>23</v>
      </c>
      <c r="O24" t="s">
        <v>40</v>
      </c>
      <c r="P24">
        <v>10</v>
      </c>
    </row>
    <row r="25" spans="1:16" x14ac:dyDescent="0.25">
      <c r="A25" t="s">
        <v>126</v>
      </c>
      <c r="B25" t="s">
        <v>127</v>
      </c>
      <c r="C25" s="3">
        <f>DATEVALUE(Table1[[#This Row],[OrderDate1]])</f>
        <v>45880</v>
      </c>
      <c r="D25" t="s">
        <v>128</v>
      </c>
      <c r="E25" t="s">
        <v>64</v>
      </c>
      <c r="F25" t="s">
        <v>37</v>
      </c>
      <c r="G25" t="s">
        <v>59</v>
      </c>
      <c r="H25" t="s">
        <v>47</v>
      </c>
      <c r="I25" t="s">
        <v>67</v>
      </c>
      <c r="J25">
        <v>1245.33</v>
      </c>
      <c r="K25">
        <v>5</v>
      </c>
      <c r="L25">
        <v>0.1</v>
      </c>
      <c r="M25">
        <v>184.49</v>
      </c>
      <c r="N25" t="s">
        <v>31</v>
      </c>
      <c r="O25" t="s">
        <v>86</v>
      </c>
      <c r="P25">
        <v>4</v>
      </c>
    </row>
    <row r="26" spans="1:16" x14ac:dyDescent="0.25">
      <c r="A26" t="s">
        <v>129</v>
      </c>
      <c r="B26" t="s">
        <v>130</v>
      </c>
      <c r="C26" s="3">
        <f>DATEVALUE(Table1[[#This Row],[OrderDate1]])</f>
        <v>45548</v>
      </c>
      <c r="D26" t="s">
        <v>131</v>
      </c>
      <c r="E26" t="s">
        <v>44</v>
      </c>
      <c r="F26" t="s">
        <v>51</v>
      </c>
      <c r="G26" t="s">
        <v>52</v>
      </c>
      <c r="H26" t="s">
        <v>47</v>
      </c>
      <c r="I26" t="s">
        <v>60</v>
      </c>
      <c r="J26">
        <v>4264.29</v>
      </c>
      <c r="K26">
        <v>5</v>
      </c>
      <c r="L26">
        <v>0.14000000000000001</v>
      </c>
      <c r="M26">
        <v>1181.82</v>
      </c>
      <c r="N26" t="s">
        <v>23</v>
      </c>
      <c r="O26" t="s">
        <v>32</v>
      </c>
      <c r="P26">
        <v>4</v>
      </c>
    </row>
    <row r="27" spans="1:16" x14ac:dyDescent="0.25">
      <c r="A27" t="s">
        <v>132</v>
      </c>
      <c r="B27" t="s">
        <v>133</v>
      </c>
      <c r="C27" s="3">
        <f>DATEVALUE(Table1[[#This Row],[OrderDate1]])</f>
        <v>45914</v>
      </c>
      <c r="D27" t="s">
        <v>134</v>
      </c>
      <c r="E27" t="s">
        <v>18</v>
      </c>
      <c r="F27" t="s">
        <v>58</v>
      </c>
      <c r="G27" t="s">
        <v>38</v>
      </c>
      <c r="H27" t="s">
        <v>81</v>
      </c>
      <c r="I27" t="s">
        <v>72</v>
      </c>
      <c r="J27">
        <v>413.03</v>
      </c>
      <c r="K27">
        <v>3</v>
      </c>
      <c r="L27">
        <v>0.1</v>
      </c>
      <c r="M27">
        <v>144.5</v>
      </c>
      <c r="N27" t="s">
        <v>23</v>
      </c>
      <c r="O27" t="s">
        <v>77</v>
      </c>
      <c r="P27">
        <v>1</v>
      </c>
    </row>
    <row r="28" spans="1:16" x14ac:dyDescent="0.25">
      <c r="A28" t="s">
        <v>135</v>
      </c>
      <c r="B28" t="s">
        <v>136</v>
      </c>
      <c r="C28" s="3">
        <f>DATEVALUE(Table1[[#This Row],[OrderDate1]])</f>
        <v>45435</v>
      </c>
      <c r="D28" t="s">
        <v>137</v>
      </c>
      <c r="E28" t="s">
        <v>36</v>
      </c>
      <c r="F28" t="s">
        <v>37</v>
      </c>
      <c r="G28" t="s">
        <v>106</v>
      </c>
      <c r="H28" t="s">
        <v>81</v>
      </c>
      <c r="I28" t="s">
        <v>67</v>
      </c>
      <c r="J28">
        <v>578.5</v>
      </c>
      <c r="K28">
        <v>2</v>
      </c>
      <c r="L28">
        <v>0.11</v>
      </c>
      <c r="M28">
        <v>110.6</v>
      </c>
      <c r="N28" t="s">
        <v>23</v>
      </c>
      <c r="O28" t="s">
        <v>24</v>
      </c>
      <c r="P28">
        <v>8</v>
      </c>
    </row>
    <row r="29" spans="1:16" x14ac:dyDescent="0.25">
      <c r="A29" t="s">
        <v>138</v>
      </c>
      <c r="B29" t="s">
        <v>139</v>
      </c>
      <c r="C29" s="3">
        <f>DATEVALUE(Table1[[#This Row],[OrderDate1]])</f>
        <v>45884</v>
      </c>
      <c r="D29" t="s">
        <v>140</v>
      </c>
      <c r="E29" t="s">
        <v>18</v>
      </c>
      <c r="F29" t="s">
        <v>58</v>
      </c>
      <c r="G29" t="s">
        <v>38</v>
      </c>
      <c r="H29" t="s">
        <v>81</v>
      </c>
      <c r="I29" t="s">
        <v>82</v>
      </c>
      <c r="J29">
        <v>300.08</v>
      </c>
      <c r="K29">
        <v>1</v>
      </c>
      <c r="L29">
        <v>0.16</v>
      </c>
      <c r="M29">
        <v>81.88</v>
      </c>
      <c r="N29" t="s">
        <v>54</v>
      </c>
      <c r="O29" t="s">
        <v>24</v>
      </c>
      <c r="P29">
        <v>3</v>
      </c>
    </row>
    <row r="30" spans="1:16" x14ac:dyDescent="0.25">
      <c r="A30" t="s">
        <v>141</v>
      </c>
      <c r="B30" t="s">
        <v>142</v>
      </c>
      <c r="C30" s="3">
        <f>DATEVALUE(Table1[[#This Row],[OrderDate1]])</f>
        <v>45295</v>
      </c>
      <c r="D30" t="s">
        <v>143</v>
      </c>
      <c r="E30" t="s">
        <v>36</v>
      </c>
      <c r="F30" t="s">
        <v>71</v>
      </c>
      <c r="G30" t="s">
        <v>28</v>
      </c>
      <c r="H30" t="s">
        <v>21</v>
      </c>
      <c r="I30" t="s">
        <v>82</v>
      </c>
      <c r="J30">
        <v>2557.4299999999998</v>
      </c>
      <c r="K30">
        <v>5</v>
      </c>
      <c r="L30">
        <v>0.25</v>
      </c>
      <c r="M30">
        <v>557.41999999999996</v>
      </c>
      <c r="N30" t="s">
        <v>23</v>
      </c>
      <c r="O30" t="s">
        <v>24</v>
      </c>
      <c r="P30">
        <v>5</v>
      </c>
    </row>
    <row r="31" spans="1:16" x14ac:dyDescent="0.25">
      <c r="A31" t="s">
        <v>144</v>
      </c>
      <c r="B31" t="s">
        <v>145</v>
      </c>
      <c r="C31" s="3">
        <f>DATEVALUE(Table1[[#This Row],[OrderDate1]])</f>
        <v>45727</v>
      </c>
      <c r="D31" t="s">
        <v>146</v>
      </c>
      <c r="E31" t="s">
        <v>64</v>
      </c>
      <c r="F31" t="s">
        <v>51</v>
      </c>
      <c r="G31" t="s">
        <v>52</v>
      </c>
      <c r="H31" t="s">
        <v>29</v>
      </c>
      <c r="I31" t="s">
        <v>22</v>
      </c>
      <c r="J31">
        <v>770.14</v>
      </c>
      <c r="K31">
        <v>1</v>
      </c>
      <c r="L31">
        <v>0.04</v>
      </c>
      <c r="M31">
        <v>227.81</v>
      </c>
      <c r="N31" t="s">
        <v>31</v>
      </c>
      <c r="O31" t="s">
        <v>40</v>
      </c>
      <c r="P31">
        <v>6</v>
      </c>
    </row>
    <row r="32" spans="1:16" x14ac:dyDescent="0.25">
      <c r="A32" t="s">
        <v>147</v>
      </c>
      <c r="B32" t="s">
        <v>148</v>
      </c>
      <c r="C32" s="3">
        <f>DATEVALUE(Table1[[#This Row],[OrderDate1]])</f>
        <v>45635</v>
      </c>
      <c r="D32" t="s">
        <v>149</v>
      </c>
      <c r="E32" t="s">
        <v>36</v>
      </c>
      <c r="F32" t="s">
        <v>37</v>
      </c>
      <c r="G32" t="s">
        <v>116</v>
      </c>
      <c r="H32" t="s">
        <v>21</v>
      </c>
      <c r="I32" t="s">
        <v>39</v>
      </c>
      <c r="J32">
        <v>1865.92</v>
      </c>
      <c r="K32">
        <v>5</v>
      </c>
      <c r="L32">
        <v>0.06</v>
      </c>
      <c r="M32">
        <v>458.84</v>
      </c>
      <c r="N32" t="s">
        <v>54</v>
      </c>
      <c r="O32" t="s">
        <v>32</v>
      </c>
      <c r="P32">
        <v>7</v>
      </c>
    </row>
    <row r="33" spans="1:16" x14ac:dyDescent="0.25">
      <c r="A33" t="s">
        <v>150</v>
      </c>
      <c r="B33" t="s">
        <v>151</v>
      </c>
      <c r="C33" s="3">
        <f>DATEVALUE(Table1[[#This Row],[OrderDate1]])</f>
        <v>45696</v>
      </c>
      <c r="D33" t="s">
        <v>152</v>
      </c>
      <c r="E33" t="s">
        <v>102</v>
      </c>
      <c r="F33" t="s">
        <v>58</v>
      </c>
      <c r="G33" t="s">
        <v>28</v>
      </c>
      <c r="H33" t="s">
        <v>47</v>
      </c>
      <c r="I33" t="s">
        <v>30</v>
      </c>
      <c r="J33">
        <v>466.42</v>
      </c>
      <c r="K33">
        <v>3</v>
      </c>
      <c r="L33">
        <v>0.1</v>
      </c>
      <c r="M33">
        <v>84.85</v>
      </c>
      <c r="N33" t="s">
        <v>23</v>
      </c>
      <c r="O33" t="s">
        <v>77</v>
      </c>
      <c r="P33">
        <v>3</v>
      </c>
    </row>
    <row r="34" spans="1:16" x14ac:dyDescent="0.25">
      <c r="A34" t="s">
        <v>153</v>
      </c>
      <c r="B34" t="s">
        <v>154</v>
      </c>
      <c r="C34" s="3">
        <f>DATEVALUE(Table1[[#This Row],[OrderDate1]])</f>
        <v>45390</v>
      </c>
      <c r="D34" t="s">
        <v>155</v>
      </c>
      <c r="E34" t="s">
        <v>102</v>
      </c>
      <c r="F34" t="s">
        <v>45</v>
      </c>
      <c r="G34" t="s">
        <v>38</v>
      </c>
      <c r="H34" t="s">
        <v>66</v>
      </c>
      <c r="I34" t="s">
        <v>22</v>
      </c>
      <c r="J34">
        <v>3858.76</v>
      </c>
      <c r="K34">
        <v>5</v>
      </c>
      <c r="L34">
        <v>0.28000000000000003</v>
      </c>
      <c r="M34">
        <v>507.34</v>
      </c>
      <c r="N34" t="s">
        <v>31</v>
      </c>
      <c r="O34" t="s">
        <v>24</v>
      </c>
      <c r="P34">
        <v>4</v>
      </c>
    </row>
    <row r="35" spans="1:16" x14ac:dyDescent="0.25">
      <c r="A35" t="s">
        <v>156</v>
      </c>
      <c r="B35" t="s">
        <v>157</v>
      </c>
      <c r="C35" s="3">
        <f>DATEVALUE(Table1[[#This Row],[OrderDate1]])</f>
        <v>45415</v>
      </c>
      <c r="D35" t="s">
        <v>158</v>
      </c>
      <c r="E35" t="s">
        <v>44</v>
      </c>
      <c r="F35" t="s">
        <v>45</v>
      </c>
      <c r="G35" t="s">
        <v>28</v>
      </c>
      <c r="H35" t="s">
        <v>66</v>
      </c>
      <c r="I35" t="s">
        <v>39</v>
      </c>
      <c r="J35">
        <v>918.04</v>
      </c>
      <c r="K35">
        <v>5</v>
      </c>
      <c r="L35">
        <v>0.17</v>
      </c>
      <c r="M35">
        <v>215.82</v>
      </c>
      <c r="N35" t="s">
        <v>23</v>
      </c>
      <c r="O35" t="s">
        <v>24</v>
      </c>
      <c r="P35">
        <v>7</v>
      </c>
    </row>
    <row r="36" spans="1:16" x14ac:dyDescent="0.25">
      <c r="A36" t="s">
        <v>159</v>
      </c>
      <c r="B36" t="s">
        <v>160</v>
      </c>
      <c r="C36" s="3">
        <f>DATEVALUE(Table1[[#This Row],[OrderDate1]])</f>
        <v>45888</v>
      </c>
      <c r="D36" t="s">
        <v>161</v>
      </c>
      <c r="E36" t="s">
        <v>64</v>
      </c>
      <c r="F36" t="s">
        <v>37</v>
      </c>
      <c r="G36" t="s">
        <v>106</v>
      </c>
      <c r="H36" t="s">
        <v>66</v>
      </c>
      <c r="I36" t="s">
        <v>39</v>
      </c>
      <c r="J36">
        <v>241.42</v>
      </c>
      <c r="K36">
        <v>1</v>
      </c>
      <c r="L36">
        <v>0.13</v>
      </c>
      <c r="M36">
        <v>48.76</v>
      </c>
      <c r="N36" t="s">
        <v>23</v>
      </c>
      <c r="O36" t="s">
        <v>86</v>
      </c>
      <c r="P36">
        <v>8</v>
      </c>
    </row>
    <row r="37" spans="1:16" x14ac:dyDescent="0.25">
      <c r="A37" t="s">
        <v>162</v>
      </c>
      <c r="B37" t="s">
        <v>163</v>
      </c>
      <c r="C37" s="3">
        <f>DATEVALUE(Table1[[#This Row],[OrderDate1]])</f>
        <v>45717</v>
      </c>
      <c r="D37" t="s">
        <v>164</v>
      </c>
      <c r="E37" t="s">
        <v>64</v>
      </c>
      <c r="F37" t="s">
        <v>51</v>
      </c>
      <c r="G37" t="s">
        <v>52</v>
      </c>
      <c r="H37" t="s">
        <v>29</v>
      </c>
      <c r="I37" t="s">
        <v>22</v>
      </c>
      <c r="J37">
        <v>851.63</v>
      </c>
      <c r="K37">
        <v>1</v>
      </c>
      <c r="L37">
        <v>0.02</v>
      </c>
      <c r="M37">
        <v>157.74</v>
      </c>
      <c r="N37" t="s">
        <v>54</v>
      </c>
      <c r="O37" t="s">
        <v>32</v>
      </c>
      <c r="P37">
        <v>2</v>
      </c>
    </row>
    <row r="38" spans="1:16" x14ac:dyDescent="0.25">
      <c r="A38" t="s">
        <v>165</v>
      </c>
      <c r="B38" t="s">
        <v>166</v>
      </c>
      <c r="C38" s="3">
        <f>DATEVALUE(Table1[[#This Row],[OrderDate1]])</f>
        <v>46009</v>
      </c>
      <c r="D38" t="s">
        <v>167</v>
      </c>
      <c r="E38" t="s">
        <v>102</v>
      </c>
      <c r="F38" t="s">
        <v>45</v>
      </c>
      <c r="G38" t="s">
        <v>46</v>
      </c>
      <c r="H38" t="s">
        <v>21</v>
      </c>
      <c r="I38" t="s">
        <v>82</v>
      </c>
      <c r="J38">
        <v>289.68</v>
      </c>
      <c r="K38">
        <v>3</v>
      </c>
      <c r="L38">
        <v>0.06</v>
      </c>
      <c r="M38">
        <v>92.27</v>
      </c>
      <c r="N38" t="s">
        <v>54</v>
      </c>
      <c r="O38" t="s">
        <v>24</v>
      </c>
      <c r="P38">
        <v>8</v>
      </c>
    </row>
    <row r="39" spans="1:16" x14ac:dyDescent="0.25">
      <c r="A39" t="s">
        <v>168</v>
      </c>
      <c r="B39" t="s">
        <v>169</v>
      </c>
      <c r="C39" s="3">
        <f>DATEVALUE(Table1[[#This Row],[OrderDate1]])</f>
        <v>45843</v>
      </c>
      <c r="D39" t="s">
        <v>170</v>
      </c>
      <c r="E39" t="s">
        <v>64</v>
      </c>
      <c r="F39" t="s">
        <v>58</v>
      </c>
      <c r="G39" t="s">
        <v>28</v>
      </c>
      <c r="H39" t="s">
        <v>81</v>
      </c>
      <c r="I39" t="s">
        <v>76</v>
      </c>
      <c r="J39">
        <v>794.6</v>
      </c>
      <c r="K39">
        <v>5</v>
      </c>
      <c r="L39">
        <v>0.23</v>
      </c>
      <c r="M39">
        <v>226.77</v>
      </c>
      <c r="N39" t="s">
        <v>54</v>
      </c>
      <c r="O39" t="s">
        <v>40</v>
      </c>
      <c r="P39">
        <v>2</v>
      </c>
    </row>
    <row r="40" spans="1:16" x14ac:dyDescent="0.25">
      <c r="A40" t="s">
        <v>171</v>
      </c>
      <c r="B40" t="s">
        <v>172</v>
      </c>
      <c r="C40" s="3">
        <f>DATEVALUE(Table1[[#This Row],[OrderDate1]])</f>
        <v>45905</v>
      </c>
      <c r="D40" t="s">
        <v>173</v>
      </c>
      <c r="E40" t="s">
        <v>64</v>
      </c>
      <c r="F40" t="s">
        <v>51</v>
      </c>
      <c r="G40" t="s">
        <v>59</v>
      </c>
      <c r="H40" t="s">
        <v>66</v>
      </c>
      <c r="I40" t="s">
        <v>30</v>
      </c>
      <c r="J40">
        <v>27.11</v>
      </c>
      <c r="K40">
        <v>1</v>
      </c>
      <c r="L40">
        <v>0.2</v>
      </c>
      <c r="M40">
        <v>8.1</v>
      </c>
      <c r="N40" t="s">
        <v>54</v>
      </c>
      <c r="O40" t="s">
        <v>32</v>
      </c>
      <c r="P40">
        <v>4</v>
      </c>
    </row>
    <row r="41" spans="1:16" x14ac:dyDescent="0.25">
      <c r="A41" t="s">
        <v>174</v>
      </c>
      <c r="B41" t="s">
        <v>175</v>
      </c>
      <c r="C41" s="3">
        <f>DATEVALUE(Table1[[#This Row],[OrderDate1]])</f>
        <v>45542</v>
      </c>
      <c r="D41" t="s">
        <v>176</v>
      </c>
      <c r="E41" t="s">
        <v>36</v>
      </c>
      <c r="F41" t="s">
        <v>51</v>
      </c>
      <c r="G41" t="s">
        <v>28</v>
      </c>
      <c r="H41" t="s">
        <v>66</v>
      </c>
      <c r="I41" t="s">
        <v>76</v>
      </c>
      <c r="J41">
        <v>3550.32</v>
      </c>
      <c r="K41">
        <v>5</v>
      </c>
      <c r="L41">
        <v>0.06</v>
      </c>
      <c r="M41">
        <v>774.02</v>
      </c>
      <c r="N41" t="s">
        <v>31</v>
      </c>
      <c r="O41" t="s">
        <v>77</v>
      </c>
      <c r="P41">
        <v>9</v>
      </c>
    </row>
    <row r="42" spans="1:16" x14ac:dyDescent="0.25">
      <c r="A42" t="s">
        <v>177</v>
      </c>
      <c r="B42" t="s">
        <v>133</v>
      </c>
      <c r="C42" s="3">
        <f>DATEVALUE(Table1[[#This Row],[OrderDate1]])</f>
        <v>45914</v>
      </c>
      <c r="D42" t="s">
        <v>178</v>
      </c>
      <c r="E42" t="s">
        <v>36</v>
      </c>
      <c r="F42" t="s">
        <v>58</v>
      </c>
      <c r="G42" t="s">
        <v>28</v>
      </c>
      <c r="H42" t="s">
        <v>66</v>
      </c>
      <c r="I42" t="s">
        <v>30</v>
      </c>
      <c r="J42">
        <v>1889.01</v>
      </c>
      <c r="K42">
        <v>3</v>
      </c>
      <c r="L42">
        <v>0</v>
      </c>
      <c r="M42">
        <v>429.79</v>
      </c>
      <c r="N42" t="s">
        <v>31</v>
      </c>
      <c r="O42" t="s">
        <v>24</v>
      </c>
      <c r="P42">
        <v>3</v>
      </c>
    </row>
    <row r="43" spans="1:16" x14ac:dyDescent="0.25">
      <c r="A43" t="s">
        <v>179</v>
      </c>
      <c r="B43" t="s">
        <v>180</v>
      </c>
      <c r="C43" s="3">
        <f>DATEVALUE(Table1[[#This Row],[OrderDate1]])</f>
        <v>45922</v>
      </c>
      <c r="D43" t="s">
        <v>181</v>
      </c>
      <c r="E43" t="s">
        <v>44</v>
      </c>
      <c r="F43" t="s">
        <v>51</v>
      </c>
      <c r="G43" t="s">
        <v>46</v>
      </c>
      <c r="H43" t="s">
        <v>81</v>
      </c>
      <c r="I43" t="s">
        <v>76</v>
      </c>
      <c r="J43">
        <v>997.02</v>
      </c>
      <c r="K43">
        <v>3</v>
      </c>
      <c r="L43">
        <v>0.22</v>
      </c>
      <c r="M43">
        <v>270.8</v>
      </c>
      <c r="N43" t="s">
        <v>31</v>
      </c>
      <c r="O43" t="s">
        <v>24</v>
      </c>
      <c r="P43">
        <v>6</v>
      </c>
    </row>
    <row r="44" spans="1:16" x14ac:dyDescent="0.25">
      <c r="A44" t="s">
        <v>182</v>
      </c>
      <c r="B44" t="s">
        <v>183</v>
      </c>
      <c r="C44" s="3">
        <f>DATEVALUE(Table1[[#This Row],[OrderDate1]])</f>
        <v>45638</v>
      </c>
      <c r="D44" t="s">
        <v>184</v>
      </c>
      <c r="E44" t="s">
        <v>64</v>
      </c>
      <c r="F44" t="s">
        <v>37</v>
      </c>
      <c r="G44" t="s">
        <v>59</v>
      </c>
      <c r="H44" t="s">
        <v>47</v>
      </c>
      <c r="I44" t="s">
        <v>53</v>
      </c>
      <c r="J44">
        <v>373.18</v>
      </c>
      <c r="K44">
        <v>1</v>
      </c>
      <c r="L44">
        <v>0.08</v>
      </c>
      <c r="M44">
        <v>55.97</v>
      </c>
      <c r="N44" t="s">
        <v>54</v>
      </c>
      <c r="O44" t="s">
        <v>24</v>
      </c>
      <c r="P44">
        <v>4</v>
      </c>
    </row>
    <row r="45" spans="1:16" x14ac:dyDescent="0.25">
      <c r="A45" t="s">
        <v>185</v>
      </c>
      <c r="B45" t="s">
        <v>186</v>
      </c>
      <c r="C45" s="3">
        <f>DATEVALUE(Table1[[#This Row],[OrderDate1]])</f>
        <v>45600</v>
      </c>
      <c r="D45" t="s">
        <v>187</v>
      </c>
      <c r="E45" t="s">
        <v>36</v>
      </c>
      <c r="F45" t="s">
        <v>45</v>
      </c>
      <c r="G45" t="s">
        <v>116</v>
      </c>
      <c r="H45" t="s">
        <v>47</v>
      </c>
      <c r="I45" t="s">
        <v>82</v>
      </c>
      <c r="J45">
        <v>494.11</v>
      </c>
      <c r="K45">
        <v>5</v>
      </c>
      <c r="L45">
        <v>0.26</v>
      </c>
      <c r="M45">
        <v>126.51</v>
      </c>
      <c r="N45" t="s">
        <v>54</v>
      </c>
      <c r="O45" t="s">
        <v>24</v>
      </c>
      <c r="P45">
        <v>7</v>
      </c>
    </row>
    <row r="46" spans="1:16" x14ac:dyDescent="0.25">
      <c r="A46" t="s">
        <v>188</v>
      </c>
      <c r="B46" t="s">
        <v>189</v>
      </c>
      <c r="C46" s="3">
        <f>DATEVALUE(Table1[[#This Row],[OrderDate1]])</f>
        <v>45436</v>
      </c>
      <c r="D46" t="s">
        <v>190</v>
      </c>
      <c r="E46" t="s">
        <v>18</v>
      </c>
      <c r="F46" t="s">
        <v>37</v>
      </c>
      <c r="G46" t="s">
        <v>106</v>
      </c>
      <c r="H46" t="s">
        <v>47</v>
      </c>
      <c r="I46" t="s">
        <v>30</v>
      </c>
      <c r="J46">
        <v>242.11</v>
      </c>
      <c r="K46">
        <v>2</v>
      </c>
      <c r="L46">
        <v>0.12</v>
      </c>
      <c r="M46">
        <v>58.39</v>
      </c>
      <c r="N46" t="s">
        <v>23</v>
      </c>
      <c r="O46" t="s">
        <v>32</v>
      </c>
      <c r="P46">
        <v>7</v>
      </c>
    </row>
    <row r="47" spans="1:16" x14ac:dyDescent="0.25">
      <c r="A47" t="s">
        <v>191</v>
      </c>
      <c r="B47" t="s">
        <v>192</v>
      </c>
      <c r="C47" s="3">
        <f>DATEVALUE(Table1[[#This Row],[OrderDate1]])</f>
        <v>45787</v>
      </c>
      <c r="D47" t="s">
        <v>193</v>
      </c>
      <c r="E47" t="s">
        <v>18</v>
      </c>
      <c r="F47" t="s">
        <v>71</v>
      </c>
      <c r="G47" t="s">
        <v>116</v>
      </c>
      <c r="H47" t="s">
        <v>47</v>
      </c>
      <c r="I47" t="s">
        <v>76</v>
      </c>
      <c r="J47">
        <v>1005.79</v>
      </c>
      <c r="K47">
        <v>4</v>
      </c>
      <c r="L47">
        <v>0.16</v>
      </c>
      <c r="M47">
        <v>274.62</v>
      </c>
      <c r="N47" t="s">
        <v>31</v>
      </c>
      <c r="O47" t="s">
        <v>24</v>
      </c>
      <c r="P47">
        <v>3</v>
      </c>
    </row>
    <row r="48" spans="1:16" x14ac:dyDescent="0.25">
      <c r="A48" t="s">
        <v>194</v>
      </c>
      <c r="B48" t="s">
        <v>88</v>
      </c>
      <c r="C48" s="3">
        <f>DATEVALUE(Table1[[#This Row],[OrderDate1]])</f>
        <v>45510</v>
      </c>
      <c r="D48" t="s">
        <v>195</v>
      </c>
      <c r="E48" t="s">
        <v>44</v>
      </c>
      <c r="F48" t="s">
        <v>65</v>
      </c>
      <c r="G48" t="s">
        <v>38</v>
      </c>
      <c r="H48" t="s">
        <v>66</v>
      </c>
      <c r="I48" t="s">
        <v>53</v>
      </c>
      <c r="J48">
        <v>330.38</v>
      </c>
      <c r="K48">
        <v>1</v>
      </c>
      <c r="L48">
        <v>0.13</v>
      </c>
      <c r="M48">
        <v>44.38</v>
      </c>
      <c r="N48" t="s">
        <v>54</v>
      </c>
      <c r="O48" t="s">
        <v>86</v>
      </c>
      <c r="P48">
        <v>1</v>
      </c>
    </row>
    <row r="49" spans="1:16" x14ac:dyDescent="0.25">
      <c r="A49" t="s">
        <v>196</v>
      </c>
      <c r="B49" t="s">
        <v>197</v>
      </c>
      <c r="C49" s="3">
        <f>DATEVALUE(Table1[[#This Row],[OrderDate1]])</f>
        <v>45983</v>
      </c>
      <c r="D49" t="s">
        <v>198</v>
      </c>
      <c r="E49" t="s">
        <v>18</v>
      </c>
      <c r="F49" t="s">
        <v>65</v>
      </c>
      <c r="G49" t="s">
        <v>52</v>
      </c>
      <c r="H49" t="s">
        <v>66</v>
      </c>
      <c r="I49" t="s">
        <v>22</v>
      </c>
      <c r="J49">
        <v>681.86</v>
      </c>
      <c r="K49">
        <v>4</v>
      </c>
      <c r="L49">
        <v>0.17</v>
      </c>
      <c r="M49">
        <v>98.22</v>
      </c>
      <c r="N49" t="s">
        <v>23</v>
      </c>
      <c r="O49" t="s">
        <v>77</v>
      </c>
      <c r="P49">
        <v>9</v>
      </c>
    </row>
    <row r="50" spans="1:16" x14ac:dyDescent="0.25">
      <c r="A50" t="s">
        <v>199</v>
      </c>
      <c r="B50" t="s">
        <v>200</v>
      </c>
      <c r="C50" s="3">
        <f>DATEVALUE(Table1[[#This Row],[OrderDate1]])</f>
        <v>45403</v>
      </c>
      <c r="D50" t="s">
        <v>201</v>
      </c>
      <c r="E50" t="s">
        <v>36</v>
      </c>
      <c r="F50" t="s">
        <v>37</v>
      </c>
      <c r="G50" t="s">
        <v>116</v>
      </c>
      <c r="H50" t="s">
        <v>29</v>
      </c>
      <c r="I50" t="s">
        <v>60</v>
      </c>
      <c r="J50">
        <v>2728.67</v>
      </c>
      <c r="K50">
        <v>4</v>
      </c>
      <c r="L50">
        <v>0.14000000000000001</v>
      </c>
      <c r="M50">
        <v>636.76</v>
      </c>
      <c r="N50" t="s">
        <v>31</v>
      </c>
      <c r="O50" t="s">
        <v>86</v>
      </c>
      <c r="P50">
        <v>1</v>
      </c>
    </row>
    <row r="51" spans="1:16" x14ac:dyDescent="0.25">
      <c r="A51" t="s">
        <v>202</v>
      </c>
      <c r="B51" t="s">
        <v>203</v>
      </c>
      <c r="C51" s="3">
        <f>DATEVALUE(Table1[[#This Row],[OrderDate1]])</f>
        <v>45381</v>
      </c>
      <c r="D51" t="s">
        <v>204</v>
      </c>
      <c r="E51" t="s">
        <v>18</v>
      </c>
      <c r="F51" t="s">
        <v>51</v>
      </c>
      <c r="G51" t="s">
        <v>38</v>
      </c>
      <c r="H51" t="s">
        <v>29</v>
      </c>
      <c r="I51" t="s">
        <v>76</v>
      </c>
      <c r="J51">
        <v>466.82</v>
      </c>
      <c r="K51">
        <v>4</v>
      </c>
      <c r="L51">
        <v>0.11</v>
      </c>
      <c r="M51">
        <v>138.52000000000001</v>
      </c>
      <c r="N51" t="s">
        <v>23</v>
      </c>
      <c r="O51" t="s">
        <v>40</v>
      </c>
      <c r="P51">
        <v>5</v>
      </c>
    </row>
    <row r="52" spans="1:16" x14ac:dyDescent="0.25">
      <c r="A52" t="s">
        <v>205</v>
      </c>
      <c r="B52" t="s">
        <v>206</v>
      </c>
      <c r="C52" s="3">
        <f>DATEVALUE(Table1[[#This Row],[OrderDate1]])</f>
        <v>45512</v>
      </c>
      <c r="D52" t="s">
        <v>207</v>
      </c>
      <c r="E52" t="s">
        <v>18</v>
      </c>
      <c r="F52" t="s">
        <v>51</v>
      </c>
      <c r="G52" t="s">
        <v>59</v>
      </c>
      <c r="H52" t="s">
        <v>21</v>
      </c>
      <c r="I52" t="s">
        <v>82</v>
      </c>
      <c r="J52">
        <v>826.24</v>
      </c>
      <c r="K52">
        <v>1</v>
      </c>
      <c r="L52">
        <v>0.25</v>
      </c>
      <c r="M52">
        <v>259.76</v>
      </c>
      <c r="N52" t="s">
        <v>54</v>
      </c>
      <c r="O52" t="s">
        <v>40</v>
      </c>
      <c r="P52">
        <v>10</v>
      </c>
    </row>
    <row r="53" spans="1:16" x14ac:dyDescent="0.25">
      <c r="A53" t="s">
        <v>208</v>
      </c>
      <c r="B53" t="s">
        <v>209</v>
      </c>
      <c r="C53" s="3">
        <f>DATEVALUE(Table1[[#This Row],[OrderDate1]])</f>
        <v>45437</v>
      </c>
      <c r="D53" t="s">
        <v>210</v>
      </c>
      <c r="E53" t="s">
        <v>102</v>
      </c>
      <c r="F53" t="s">
        <v>51</v>
      </c>
      <c r="G53" t="s">
        <v>106</v>
      </c>
      <c r="H53" t="s">
        <v>66</v>
      </c>
      <c r="I53" t="s">
        <v>53</v>
      </c>
      <c r="J53">
        <v>3559.38</v>
      </c>
      <c r="K53">
        <v>4</v>
      </c>
      <c r="L53">
        <v>0.15</v>
      </c>
      <c r="M53">
        <v>408.08</v>
      </c>
      <c r="N53" t="s">
        <v>54</v>
      </c>
      <c r="O53" t="s">
        <v>32</v>
      </c>
      <c r="P53">
        <v>1</v>
      </c>
    </row>
    <row r="54" spans="1:16" x14ac:dyDescent="0.25">
      <c r="A54" t="s">
        <v>211</v>
      </c>
      <c r="B54" t="s">
        <v>212</v>
      </c>
      <c r="C54" s="3">
        <f>DATEVALUE(Table1[[#This Row],[OrderDate1]])</f>
        <v>45632</v>
      </c>
      <c r="D54" t="s">
        <v>213</v>
      </c>
      <c r="E54" t="s">
        <v>36</v>
      </c>
      <c r="F54" t="s">
        <v>37</v>
      </c>
      <c r="G54" t="s">
        <v>52</v>
      </c>
      <c r="H54" t="s">
        <v>66</v>
      </c>
      <c r="I54" t="s">
        <v>30</v>
      </c>
      <c r="J54">
        <v>628.71</v>
      </c>
      <c r="K54">
        <v>5</v>
      </c>
      <c r="L54">
        <v>0.05</v>
      </c>
      <c r="M54">
        <v>204.76</v>
      </c>
      <c r="N54" t="s">
        <v>23</v>
      </c>
      <c r="O54" t="s">
        <v>77</v>
      </c>
      <c r="P54">
        <v>2</v>
      </c>
    </row>
    <row r="55" spans="1:16" x14ac:dyDescent="0.25">
      <c r="A55" t="s">
        <v>214</v>
      </c>
      <c r="B55" t="s">
        <v>215</v>
      </c>
      <c r="C55" s="3">
        <f>DATEVALUE(Table1[[#This Row],[OrderDate1]])</f>
        <v>45607</v>
      </c>
      <c r="D55" t="s">
        <v>216</v>
      </c>
      <c r="E55" t="s">
        <v>18</v>
      </c>
      <c r="F55" t="s">
        <v>45</v>
      </c>
      <c r="G55" t="s">
        <v>20</v>
      </c>
      <c r="H55" t="s">
        <v>81</v>
      </c>
      <c r="I55" t="s">
        <v>22</v>
      </c>
      <c r="J55">
        <v>2475.08</v>
      </c>
      <c r="K55">
        <v>5</v>
      </c>
      <c r="L55">
        <v>0.28000000000000003</v>
      </c>
      <c r="M55">
        <v>606.9</v>
      </c>
      <c r="N55" t="s">
        <v>31</v>
      </c>
      <c r="O55" t="s">
        <v>32</v>
      </c>
      <c r="P55">
        <v>9</v>
      </c>
    </row>
    <row r="56" spans="1:16" x14ac:dyDescent="0.25">
      <c r="A56" t="s">
        <v>217</v>
      </c>
      <c r="B56" t="s">
        <v>218</v>
      </c>
      <c r="C56" s="3">
        <f>DATEVALUE(Table1[[#This Row],[OrderDate1]])</f>
        <v>45558</v>
      </c>
      <c r="D56" t="s">
        <v>219</v>
      </c>
      <c r="E56" t="s">
        <v>36</v>
      </c>
      <c r="F56" t="s">
        <v>58</v>
      </c>
      <c r="G56" t="s">
        <v>106</v>
      </c>
      <c r="H56" t="s">
        <v>21</v>
      </c>
      <c r="I56" t="s">
        <v>22</v>
      </c>
      <c r="J56">
        <v>2126.2399999999998</v>
      </c>
      <c r="K56">
        <v>3</v>
      </c>
      <c r="L56">
        <v>0.18</v>
      </c>
      <c r="M56">
        <v>424.42</v>
      </c>
      <c r="N56" t="s">
        <v>54</v>
      </c>
      <c r="O56" t="s">
        <v>40</v>
      </c>
      <c r="P56">
        <v>5</v>
      </c>
    </row>
    <row r="57" spans="1:16" x14ac:dyDescent="0.25">
      <c r="A57" t="s">
        <v>220</v>
      </c>
      <c r="B57" t="s">
        <v>221</v>
      </c>
      <c r="C57" s="3">
        <f>DATEVALUE(Table1[[#This Row],[OrderDate1]])</f>
        <v>45569</v>
      </c>
      <c r="D57" t="s">
        <v>222</v>
      </c>
      <c r="E57" t="s">
        <v>44</v>
      </c>
      <c r="F57" t="s">
        <v>45</v>
      </c>
      <c r="G57" t="s">
        <v>52</v>
      </c>
      <c r="H57" t="s">
        <v>21</v>
      </c>
      <c r="I57" t="s">
        <v>67</v>
      </c>
      <c r="J57">
        <v>541.24</v>
      </c>
      <c r="K57">
        <v>2</v>
      </c>
      <c r="L57">
        <v>0.22</v>
      </c>
      <c r="M57">
        <v>90.83</v>
      </c>
      <c r="N57" t="s">
        <v>31</v>
      </c>
      <c r="O57" t="s">
        <v>86</v>
      </c>
      <c r="P57">
        <v>6</v>
      </c>
    </row>
    <row r="58" spans="1:16" x14ac:dyDescent="0.25">
      <c r="A58" t="s">
        <v>223</v>
      </c>
      <c r="B58" t="s">
        <v>224</v>
      </c>
      <c r="C58" s="3">
        <f>DATEVALUE(Table1[[#This Row],[OrderDate1]])</f>
        <v>45523</v>
      </c>
      <c r="D58" t="s">
        <v>225</v>
      </c>
      <c r="E58" t="s">
        <v>64</v>
      </c>
      <c r="F58" t="s">
        <v>51</v>
      </c>
      <c r="G58" t="s">
        <v>38</v>
      </c>
      <c r="H58" t="s">
        <v>66</v>
      </c>
      <c r="I58" t="s">
        <v>39</v>
      </c>
      <c r="J58">
        <v>1035.76</v>
      </c>
      <c r="K58">
        <v>4</v>
      </c>
      <c r="L58">
        <v>0.1</v>
      </c>
      <c r="M58">
        <v>164.33</v>
      </c>
      <c r="N58" t="s">
        <v>54</v>
      </c>
      <c r="O58" t="s">
        <v>86</v>
      </c>
      <c r="P58">
        <v>9</v>
      </c>
    </row>
    <row r="59" spans="1:16" x14ac:dyDescent="0.25">
      <c r="A59" t="s">
        <v>226</v>
      </c>
      <c r="B59" t="s">
        <v>227</v>
      </c>
      <c r="C59" s="3">
        <f>DATEVALUE(Table1[[#This Row],[OrderDate1]])</f>
        <v>45308</v>
      </c>
      <c r="D59" t="s">
        <v>228</v>
      </c>
      <c r="E59" t="s">
        <v>102</v>
      </c>
      <c r="F59" t="s">
        <v>65</v>
      </c>
      <c r="G59" t="s">
        <v>52</v>
      </c>
      <c r="H59" t="s">
        <v>21</v>
      </c>
      <c r="I59" t="s">
        <v>76</v>
      </c>
      <c r="J59">
        <v>3440.05</v>
      </c>
      <c r="K59">
        <v>4</v>
      </c>
      <c r="L59">
        <v>0.21</v>
      </c>
      <c r="M59">
        <v>813.88</v>
      </c>
      <c r="N59" t="s">
        <v>23</v>
      </c>
      <c r="O59" t="s">
        <v>77</v>
      </c>
      <c r="P59">
        <v>6</v>
      </c>
    </row>
    <row r="60" spans="1:16" x14ac:dyDescent="0.25">
      <c r="A60" t="s">
        <v>229</v>
      </c>
      <c r="B60" t="s">
        <v>230</v>
      </c>
      <c r="C60" s="3">
        <f>DATEVALUE(Table1[[#This Row],[OrderDate1]])</f>
        <v>45491</v>
      </c>
      <c r="D60" t="s">
        <v>231</v>
      </c>
      <c r="E60" t="s">
        <v>64</v>
      </c>
      <c r="F60" t="s">
        <v>37</v>
      </c>
      <c r="G60" t="s">
        <v>52</v>
      </c>
      <c r="H60" t="s">
        <v>47</v>
      </c>
      <c r="I60" t="s">
        <v>76</v>
      </c>
      <c r="J60">
        <v>92.72</v>
      </c>
      <c r="K60">
        <v>1</v>
      </c>
      <c r="L60">
        <v>0.09</v>
      </c>
      <c r="M60">
        <v>27.22</v>
      </c>
      <c r="N60" t="s">
        <v>54</v>
      </c>
      <c r="O60" t="s">
        <v>77</v>
      </c>
      <c r="P60">
        <v>8</v>
      </c>
    </row>
    <row r="61" spans="1:16" x14ac:dyDescent="0.25">
      <c r="A61" t="s">
        <v>232</v>
      </c>
      <c r="B61" t="s">
        <v>233</v>
      </c>
      <c r="C61" s="3">
        <f>DATEVALUE(Table1[[#This Row],[OrderDate1]])</f>
        <v>45813</v>
      </c>
      <c r="D61" t="s">
        <v>234</v>
      </c>
      <c r="E61" t="s">
        <v>64</v>
      </c>
      <c r="F61" t="s">
        <v>45</v>
      </c>
      <c r="G61" t="s">
        <v>20</v>
      </c>
      <c r="H61" t="s">
        <v>21</v>
      </c>
      <c r="I61" t="s">
        <v>22</v>
      </c>
      <c r="J61">
        <v>673.65</v>
      </c>
      <c r="K61">
        <v>2</v>
      </c>
      <c r="L61">
        <v>0.27</v>
      </c>
      <c r="M61">
        <v>197.3</v>
      </c>
      <c r="N61" t="s">
        <v>54</v>
      </c>
      <c r="O61" t="s">
        <v>24</v>
      </c>
      <c r="P61">
        <v>1</v>
      </c>
    </row>
    <row r="62" spans="1:16" x14ac:dyDescent="0.25">
      <c r="A62" t="s">
        <v>235</v>
      </c>
      <c r="B62" t="s">
        <v>236</v>
      </c>
      <c r="C62" s="3">
        <f>DATEVALUE(Table1[[#This Row],[OrderDate1]])</f>
        <v>45577</v>
      </c>
      <c r="D62" t="s">
        <v>237</v>
      </c>
      <c r="E62" t="s">
        <v>18</v>
      </c>
      <c r="F62" t="s">
        <v>51</v>
      </c>
      <c r="G62" t="s">
        <v>106</v>
      </c>
      <c r="H62" t="s">
        <v>29</v>
      </c>
      <c r="I62" t="s">
        <v>30</v>
      </c>
      <c r="J62">
        <v>705.4</v>
      </c>
      <c r="K62">
        <v>5</v>
      </c>
      <c r="L62">
        <v>7.0000000000000007E-2</v>
      </c>
      <c r="M62">
        <v>184.61</v>
      </c>
      <c r="N62" t="s">
        <v>23</v>
      </c>
      <c r="O62" t="s">
        <v>86</v>
      </c>
      <c r="P62">
        <v>9</v>
      </c>
    </row>
    <row r="63" spans="1:16" x14ac:dyDescent="0.25">
      <c r="A63" t="s">
        <v>238</v>
      </c>
      <c r="B63" t="s">
        <v>142</v>
      </c>
      <c r="C63" s="3">
        <f>DATEVALUE(Table1[[#This Row],[OrderDate1]])</f>
        <v>45295</v>
      </c>
      <c r="D63" t="s">
        <v>239</v>
      </c>
      <c r="E63" t="s">
        <v>64</v>
      </c>
      <c r="F63" t="s">
        <v>19</v>
      </c>
      <c r="G63" t="s">
        <v>52</v>
      </c>
      <c r="H63" t="s">
        <v>66</v>
      </c>
      <c r="I63" t="s">
        <v>60</v>
      </c>
      <c r="J63">
        <v>1013.66</v>
      </c>
      <c r="K63">
        <v>2</v>
      </c>
      <c r="L63">
        <v>0.06</v>
      </c>
      <c r="M63">
        <v>275.32</v>
      </c>
      <c r="N63" t="s">
        <v>31</v>
      </c>
      <c r="O63" t="s">
        <v>86</v>
      </c>
      <c r="P63">
        <v>5</v>
      </c>
    </row>
    <row r="64" spans="1:16" x14ac:dyDescent="0.25">
      <c r="A64" t="s">
        <v>240</v>
      </c>
      <c r="B64" t="s">
        <v>241</v>
      </c>
      <c r="C64" s="3">
        <f>DATEVALUE(Table1[[#This Row],[OrderDate1]])</f>
        <v>45631</v>
      </c>
      <c r="D64" t="s">
        <v>242</v>
      </c>
      <c r="E64" t="s">
        <v>44</v>
      </c>
      <c r="F64" t="s">
        <v>19</v>
      </c>
      <c r="G64" t="s">
        <v>46</v>
      </c>
      <c r="H64" t="s">
        <v>47</v>
      </c>
      <c r="I64" t="s">
        <v>30</v>
      </c>
      <c r="J64">
        <v>1173.57</v>
      </c>
      <c r="K64">
        <v>4</v>
      </c>
      <c r="L64">
        <v>0.05</v>
      </c>
      <c r="M64">
        <v>290.91000000000003</v>
      </c>
      <c r="N64" t="s">
        <v>54</v>
      </c>
      <c r="O64" t="s">
        <v>86</v>
      </c>
      <c r="P64">
        <v>4</v>
      </c>
    </row>
    <row r="65" spans="1:16" x14ac:dyDescent="0.25">
      <c r="A65" t="s">
        <v>243</v>
      </c>
      <c r="B65" t="s">
        <v>244</v>
      </c>
      <c r="C65" s="3">
        <f>DATEVALUE(Table1[[#This Row],[OrderDate1]])</f>
        <v>45649</v>
      </c>
      <c r="D65" t="s">
        <v>245</v>
      </c>
      <c r="E65" t="s">
        <v>36</v>
      </c>
      <c r="F65" t="s">
        <v>65</v>
      </c>
      <c r="G65" t="s">
        <v>20</v>
      </c>
      <c r="H65" t="s">
        <v>66</v>
      </c>
      <c r="I65" t="s">
        <v>39</v>
      </c>
      <c r="J65">
        <v>74.790000000000006</v>
      </c>
      <c r="K65">
        <v>2</v>
      </c>
      <c r="L65">
        <v>0.04</v>
      </c>
      <c r="M65">
        <v>12.31</v>
      </c>
      <c r="N65" t="s">
        <v>54</v>
      </c>
      <c r="O65" t="s">
        <v>86</v>
      </c>
      <c r="P65">
        <v>7</v>
      </c>
    </row>
    <row r="66" spans="1:16" x14ac:dyDescent="0.25">
      <c r="A66" t="s">
        <v>246</v>
      </c>
      <c r="B66" t="s">
        <v>49</v>
      </c>
      <c r="C66" s="3">
        <f>DATEVALUE(Table1[[#This Row],[OrderDate1]])</f>
        <v>45443</v>
      </c>
      <c r="D66" t="s">
        <v>247</v>
      </c>
      <c r="E66" t="s">
        <v>102</v>
      </c>
      <c r="F66" t="s">
        <v>71</v>
      </c>
      <c r="G66" t="s">
        <v>46</v>
      </c>
      <c r="H66" t="s">
        <v>47</v>
      </c>
      <c r="I66" t="s">
        <v>22</v>
      </c>
      <c r="J66">
        <v>1024.92</v>
      </c>
      <c r="K66">
        <v>5</v>
      </c>
      <c r="L66">
        <v>0.16</v>
      </c>
      <c r="M66">
        <v>109.98</v>
      </c>
      <c r="N66" t="s">
        <v>31</v>
      </c>
      <c r="O66" t="s">
        <v>86</v>
      </c>
      <c r="P66">
        <v>10</v>
      </c>
    </row>
    <row r="67" spans="1:16" x14ac:dyDescent="0.25">
      <c r="A67" t="s">
        <v>248</v>
      </c>
      <c r="B67" t="s">
        <v>249</v>
      </c>
      <c r="C67" s="3">
        <f>DATEVALUE(Table1[[#This Row],[OrderDate1]])</f>
        <v>45504</v>
      </c>
      <c r="D67" t="s">
        <v>250</v>
      </c>
      <c r="E67" t="s">
        <v>64</v>
      </c>
      <c r="F67" t="s">
        <v>51</v>
      </c>
      <c r="G67" t="s">
        <v>20</v>
      </c>
      <c r="H67" t="s">
        <v>21</v>
      </c>
      <c r="I67" t="s">
        <v>53</v>
      </c>
      <c r="J67">
        <v>1058.24</v>
      </c>
      <c r="K67">
        <v>3</v>
      </c>
      <c r="L67">
        <v>0.08</v>
      </c>
      <c r="M67">
        <v>162.69999999999999</v>
      </c>
      <c r="N67" t="s">
        <v>23</v>
      </c>
      <c r="O67" t="s">
        <v>24</v>
      </c>
      <c r="P67">
        <v>1</v>
      </c>
    </row>
    <row r="68" spans="1:16" x14ac:dyDescent="0.25">
      <c r="A68" t="s">
        <v>251</v>
      </c>
      <c r="B68" t="s">
        <v>252</v>
      </c>
      <c r="C68" s="3">
        <f>DATEVALUE(Table1[[#This Row],[OrderDate1]])</f>
        <v>45941</v>
      </c>
      <c r="D68" t="s">
        <v>253</v>
      </c>
      <c r="E68" t="s">
        <v>44</v>
      </c>
      <c r="F68" t="s">
        <v>37</v>
      </c>
      <c r="G68" t="s">
        <v>20</v>
      </c>
      <c r="H68" t="s">
        <v>66</v>
      </c>
      <c r="I68" t="s">
        <v>39</v>
      </c>
      <c r="J68">
        <v>110.85</v>
      </c>
      <c r="K68">
        <v>1</v>
      </c>
      <c r="L68">
        <v>0.26</v>
      </c>
      <c r="M68">
        <v>37.74</v>
      </c>
      <c r="N68" t="s">
        <v>31</v>
      </c>
      <c r="O68" t="s">
        <v>32</v>
      </c>
      <c r="P68">
        <v>2</v>
      </c>
    </row>
    <row r="69" spans="1:16" x14ac:dyDescent="0.25">
      <c r="A69" t="s">
        <v>254</v>
      </c>
      <c r="B69" t="s">
        <v>255</v>
      </c>
      <c r="C69" s="3">
        <f>DATEVALUE(Table1[[#This Row],[OrderDate1]])</f>
        <v>45650</v>
      </c>
      <c r="D69" t="s">
        <v>256</v>
      </c>
      <c r="E69" t="s">
        <v>102</v>
      </c>
      <c r="F69" t="s">
        <v>37</v>
      </c>
      <c r="G69" t="s">
        <v>20</v>
      </c>
      <c r="H69" t="s">
        <v>81</v>
      </c>
      <c r="I69" t="s">
        <v>39</v>
      </c>
      <c r="J69">
        <v>927.89</v>
      </c>
      <c r="K69">
        <v>1</v>
      </c>
      <c r="L69">
        <v>0.15</v>
      </c>
      <c r="M69">
        <v>297.57</v>
      </c>
      <c r="N69" t="s">
        <v>23</v>
      </c>
      <c r="O69" t="s">
        <v>77</v>
      </c>
      <c r="P69">
        <v>5</v>
      </c>
    </row>
    <row r="70" spans="1:16" x14ac:dyDescent="0.25">
      <c r="A70" t="s">
        <v>257</v>
      </c>
      <c r="B70" t="s">
        <v>258</v>
      </c>
      <c r="C70" s="3">
        <f>DATEVALUE(Table1[[#This Row],[OrderDate1]])</f>
        <v>45428</v>
      </c>
      <c r="D70" t="s">
        <v>259</v>
      </c>
      <c r="E70" t="s">
        <v>18</v>
      </c>
      <c r="F70" t="s">
        <v>19</v>
      </c>
      <c r="G70" t="s">
        <v>52</v>
      </c>
      <c r="H70" t="s">
        <v>21</v>
      </c>
      <c r="I70" t="s">
        <v>67</v>
      </c>
      <c r="J70">
        <v>1195.79</v>
      </c>
      <c r="K70">
        <v>3</v>
      </c>
      <c r="L70">
        <v>0.11</v>
      </c>
      <c r="M70">
        <v>143.13</v>
      </c>
      <c r="N70" t="s">
        <v>23</v>
      </c>
      <c r="O70" t="s">
        <v>40</v>
      </c>
      <c r="P70">
        <v>9</v>
      </c>
    </row>
    <row r="71" spans="1:16" x14ac:dyDescent="0.25">
      <c r="A71" t="s">
        <v>260</v>
      </c>
      <c r="B71" t="s">
        <v>261</v>
      </c>
      <c r="C71" s="3">
        <f>DATEVALUE(Table1[[#This Row],[OrderDate1]])</f>
        <v>45656</v>
      </c>
      <c r="D71" t="s">
        <v>262</v>
      </c>
      <c r="E71" t="s">
        <v>64</v>
      </c>
      <c r="F71" t="s">
        <v>71</v>
      </c>
      <c r="G71" t="s">
        <v>46</v>
      </c>
      <c r="H71" t="s">
        <v>66</v>
      </c>
      <c r="I71" t="s">
        <v>39</v>
      </c>
      <c r="J71">
        <v>1116.73</v>
      </c>
      <c r="K71">
        <v>3</v>
      </c>
      <c r="L71">
        <v>0</v>
      </c>
      <c r="M71">
        <v>256.56</v>
      </c>
      <c r="N71" t="s">
        <v>54</v>
      </c>
      <c r="O71" t="s">
        <v>24</v>
      </c>
      <c r="P71">
        <v>6</v>
      </c>
    </row>
    <row r="72" spans="1:16" x14ac:dyDescent="0.25">
      <c r="A72" t="s">
        <v>263</v>
      </c>
      <c r="B72" t="s">
        <v>264</v>
      </c>
      <c r="C72" s="3">
        <f>DATEVALUE(Table1[[#This Row],[OrderDate1]])</f>
        <v>45670</v>
      </c>
      <c r="D72" t="s">
        <v>265</v>
      </c>
      <c r="E72" t="s">
        <v>36</v>
      </c>
      <c r="F72" t="s">
        <v>51</v>
      </c>
      <c r="G72" t="s">
        <v>38</v>
      </c>
      <c r="H72" t="s">
        <v>47</v>
      </c>
      <c r="I72" t="s">
        <v>67</v>
      </c>
      <c r="J72">
        <v>230.95</v>
      </c>
      <c r="K72">
        <v>1</v>
      </c>
      <c r="L72">
        <v>0.11</v>
      </c>
      <c r="M72">
        <v>77.67</v>
      </c>
      <c r="N72" t="s">
        <v>54</v>
      </c>
      <c r="O72" t="s">
        <v>77</v>
      </c>
      <c r="P72">
        <v>2</v>
      </c>
    </row>
    <row r="73" spans="1:16" x14ac:dyDescent="0.25">
      <c r="A73" t="s">
        <v>266</v>
      </c>
      <c r="B73" t="s">
        <v>267</v>
      </c>
      <c r="C73" s="3">
        <f>DATEVALUE(Table1[[#This Row],[OrderDate1]])</f>
        <v>45841</v>
      </c>
      <c r="D73" t="s">
        <v>268</v>
      </c>
      <c r="E73" t="s">
        <v>18</v>
      </c>
      <c r="F73" t="s">
        <v>58</v>
      </c>
      <c r="G73" t="s">
        <v>106</v>
      </c>
      <c r="H73" t="s">
        <v>47</v>
      </c>
      <c r="I73" t="s">
        <v>39</v>
      </c>
      <c r="J73">
        <v>1576.93</v>
      </c>
      <c r="K73">
        <v>2</v>
      </c>
      <c r="L73">
        <v>0.02</v>
      </c>
      <c r="M73">
        <v>161.77000000000001</v>
      </c>
      <c r="N73" t="s">
        <v>54</v>
      </c>
      <c r="O73" t="s">
        <v>77</v>
      </c>
      <c r="P73">
        <v>2</v>
      </c>
    </row>
    <row r="74" spans="1:16" x14ac:dyDescent="0.25">
      <c r="A74" t="s">
        <v>269</v>
      </c>
      <c r="B74" t="s">
        <v>200</v>
      </c>
      <c r="C74" s="3">
        <f>DATEVALUE(Table1[[#This Row],[OrderDate1]])</f>
        <v>45403</v>
      </c>
      <c r="D74" t="s">
        <v>270</v>
      </c>
      <c r="E74" t="s">
        <v>102</v>
      </c>
      <c r="F74" t="s">
        <v>45</v>
      </c>
      <c r="G74" t="s">
        <v>59</v>
      </c>
      <c r="H74" t="s">
        <v>66</v>
      </c>
      <c r="I74" t="s">
        <v>76</v>
      </c>
      <c r="J74">
        <v>851.02</v>
      </c>
      <c r="K74">
        <v>1</v>
      </c>
      <c r="L74">
        <v>0.03</v>
      </c>
      <c r="M74">
        <v>296.99</v>
      </c>
      <c r="N74" t="s">
        <v>23</v>
      </c>
      <c r="O74" t="s">
        <v>24</v>
      </c>
      <c r="P74">
        <v>6</v>
      </c>
    </row>
    <row r="75" spans="1:16" x14ac:dyDescent="0.25">
      <c r="A75" t="s">
        <v>271</v>
      </c>
      <c r="B75" t="s">
        <v>272</v>
      </c>
      <c r="C75" s="3">
        <f>DATEVALUE(Table1[[#This Row],[OrderDate1]])</f>
        <v>45836</v>
      </c>
      <c r="D75" t="s">
        <v>273</v>
      </c>
      <c r="E75" t="s">
        <v>36</v>
      </c>
      <c r="F75" t="s">
        <v>19</v>
      </c>
      <c r="G75" t="s">
        <v>46</v>
      </c>
      <c r="H75" t="s">
        <v>66</v>
      </c>
      <c r="I75" t="s">
        <v>39</v>
      </c>
      <c r="J75">
        <v>3946.78</v>
      </c>
      <c r="K75">
        <v>5</v>
      </c>
      <c r="L75">
        <v>0.04</v>
      </c>
      <c r="M75">
        <v>1149.51</v>
      </c>
      <c r="N75" t="s">
        <v>23</v>
      </c>
      <c r="O75" t="s">
        <v>86</v>
      </c>
      <c r="P75">
        <v>5</v>
      </c>
    </row>
    <row r="76" spans="1:16" x14ac:dyDescent="0.25">
      <c r="A76" t="s">
        <v>274</v>
      </c>
      <c r="B76" t="s">
        <v>275</v>
      </c>
      <c r="C76" s="3">
        <f>DATEVALUE(Table1[[#This Row],[OrderDate1]])</f>
        <v>45762</v>
      </c>
      <c r="D76" t="s">
        <v>276</v>
      </c>
      <c r="E76" t="s">
        <v>36</v>
      </c>
      <c r="F76" t="s">
        <v>58</v>
      </c>
      <c r="G76" t="s">
        <v>28</v>
      </c>
      <c r="H76" t="s">
        <v>21</v>
      </c>
      <c r="I76" t="s">
        <v>67</v>
      </c>
      <c r="J76">
        <v>913.12</v>
      </c>
      <c r="K76">
        <v>3</v>
      </c>
      <c r="L76">
        <v>0</v>
      </c>
      <c r="M76">
        <v>194.11</v>
      </c>
      <c r="N76" t="s">
        <v>23</v>
      </c>
      <c r="O76" t="s">
        <v>40</v>
      </c>
      <c r="P76">
        <v>7</v>
      </c>
    </row>
    <row r="77" spans="1:16" x14ac:dyDescent="0.25">
      <c r="A77" t="s">
        <v>277</v>
      </c>
      <c r="B77" t="s">
        <v>278</v>
      </c>
      <c r="C77" s="3">
        <f>DATEVALUE(Table1[[#This Row],[OrderDate1]])</f>
        <v>45895</v>
      </c>
      <c r="D77" t="s">
        <v>279</v>
      </c>
      <c r="E77" t="s">
        <v>18</v>
      </c>
      <c r="F77" t="s">
        <v>37</v>
      </c>
      <c r="G77" t="s">
        <v>52</v>
      </c>
      <c r="H77" t="s">
        <v>81</v>
      </c>
      <c r="I77" t="s">
        <v>67</v>
      </c>
      <c r="J77">
        <v>1701.85</v>
      </c>
      <c r="K77">
        <v>2</v>
      </c>
      <c r="L77">
        <v>0.23</v>
      </c>
      <c r="M77">
        <v>361.76</v>
      </c>
      <c r="N77" t="s">
        <v>23</v>
      </c>
      <c r="O77" t="s">
        <v>24</v>
      </c>
      <c r="P77">
        <v>1</v>
      </c>
    </row>
    <row r="78" spans="1:16" x14ac:dyDescent="0.25">
      <c r="A78" t="s">
        <v>280</v>
      </c>
      <c r="B78" t="s">
        <v>281</v>
      </c>
      <c r="C78" s="3">
        <f>DATEVALUE(Table1[[#This Row],[OrderDate1]])</f>
        <v>46007</v>
      </c>
      <c r="D78" t="s">
        <v>282</v>
      </c>
      <c r="E78" t="s">
        <v>44</v>
      </c>
      <c r="F78" t="s">
        <v>71</v>
      </c>
      <c r="G78" t="s">
        <v>46</v>
      </c>
      <c r="H78" t="s">
        <v>21</v>
      </c>
      <c r="I78" t="s">
        <v>60</v>
      </c>
      <c r="J78">
        <v>265.87</v>
      </c>
      <c r="K78">
        <v>4</v>
      </c>
      <c r="L78">
        <v>0.17</v>
      </c>
      <c r="M78">
        <v>53.47</v>
      </c>
      <c r="N78" t="s">
        <v>54</v>
      </c>
      <c r="O78" t="s">
        <v>86</v>
      </c>
      <c r="P78">
        <v>8</v>
      </c>
    </row>
    <row r="79" spans="1:16" x14ac:dyDescent="0.25">
      <c r="A79" t="s">
        <v>283</v>
      </c>
      <c r="B79" t="s">
        <v>284</v>
      </c>
      <c r="C79" s="3">
        <f>DATEVALUE(Table1[[#This Row],[OrderDate1]])</f>
        <v>45420</v>
      </c>
      <c r="D79" t="s">
        <v>285</v>
      </c>
      <c r="E79" t="s">
        <v>64</v>
      </c>
      <c r="F79" t="s">
        <v>19</v>
      </c>
      <c r="G79" t="s">
        <v>52</v>
      </c>
      <c r="H79" t="s">
        <v>81</v>
      </c>
      <c r="I79" t="s">
        <v>53</v>
      </c>
      <c r="J79">
        <v>2916.36</v>
      </c>
      <c r="K79">
        <v>5</v>
      </c>
      <c r="L79">
        <v>7.0000000000000007E-2</v>
      </c>
      <c r="M79">
        <v>761.45</v>
      </c>
      <c r="N79" t="s">
        <v>23</v>
      </c>
      <c r="O79" t="s">
        <v>77</v>
      </c>
      <c r="P79">
        <v>6</v>
      </c>
    </row>
    <row r="80" spans="1:16" x14ac:dyDescent="0.25">
      <c r="A80" t="s">
        <v>286</v>
      </c>
      <c r="B80" t="s">
        <v>287</v>
      </c>
      <c r="C80" s="3">
        <f>DATEVALUE(Table1[[#This Row],[OrderDate1]])</f>
        <v>45616</v>
      </c>
      <c r="D80" t="s">
        <v>288</v>
      </c>
      <c r="E80" t="s">
        <v>102</v>
      </c>
      <c r="F80" t="s">
        <v>45</v>
      </c>
      <c r="G80" t="s">
        <v>52</v>
      </c>
      <c r="H80" t="s">
        <v>29</v>
      </c>
      <c r="I80" t="s">
        <v>53</v>
      </c>
      <c r="J80">
        <v>960.79</v>
      </c>
      <c r="K80">
        <v>2</v>
      </c>
      <c r="L80">
        <v>0.09</v>
      </c>
      <c r="M80">
        <v>329.89</v>
      </c>
      <c r="N80" t="s">
        <v>31</v>
      </c>
      <c r="O80" t="s">
        <v>24</v>
      </c>
      <c r="P80">
        <v>2</v>
      </c>
    </row>
    <row r="81" spans="1:16" x14ac:dyDescent="0.25">
      <c r="A81" t="s">
        <v>289</v>
      </c>
      <c r="B81" t="s">
        <v>290</v>
      </c>
      <c r="C81" s="3">
        <f>DATEVALUE(Table1[[#This Row],[OrderDate1]])</f>
        <v>46006</v>
      </c>
      <c r="D81" t="s">
        <v>291</v>
      </c>
      <c r="E81" t="s">
        <v>44</v>
      </c>
      <c r="F81" t="s">
        <v>71</v>
      </c>
      <c r="G81" t="s">
        <v>59</v>
      </c>
      <c r="H81" t="s">
        <v>29</v>
      </c>
      <c r="I81" t="s">
        <v>22</v>
      </c>
      <c r="J81">
        <v>965.73</v>
      </c>
      <c r="K81">
        <v>1</v>
      </c>
      <c r="L81">
        <v>0.2</v>
      </c>
      <c r="M81">
        <v>305.08</v>
      </c>
      <c r="N81" t="s">
        <v>23</v>
      </c>
      <c r="O81" t="s">
        <v>24</v>
      </c>
      <c r="P81">
        <v>6</v>
      </c>
    </row>
    <row r="82" spans="1:16" x14ac:dyDescent="0.25">
      <c r="A82" t="s">
        <v>292</v>
      </c>
      <c r="B82" t="s">
        <v>293</v>
      </c>
      <c r="C82" s="3">
        <f>DATEVALUE(Table1[[#This Row],[OrderDate1]])</f>
        <v>45871</v>
      </c>
      <c r="D82" t="s">
        <v>294</v>
      </c>
      <c r="E82" t="s">
        <v>102</v>
      </c>
      <c r="F82" t="s">
        <v>71</v>
      </c>
      <c r="G82" t="s">
        <v>20</v>
      </c>
      <c r="H82" t="s">
        <v>29</v>
      </c>
      <c r="I82" t="s">
        <v>76</v>
      </c>
      <c r="J82">
        <v>2417.2199999999998</v>
      </c>
      <c r="K82">
        <v>4</v>
      </c>
      <c r="L82">
        <v>0.16</v>
      </c>
      <c r="M82">
        <v>255.81</v>
      </c>
      <c r="N82" t="s">
        <v>54</v>
      </c>
      <c r="O82" t="s">
        <v>32</v>
      </c>
      <c r="P82">
        <v>2</v>
      </c>
    </row>
    <row r="83" spans="1:16" x14ac:dyDescent="0.25">
      <c r="A83" t="s">
        <v>295</v>
      </c>
      <c r="B83" t="s">
        <v>296</v>
      </c>
      <c r="C83" s="3">
        <f>DATEVALUE(Table1[[#This Row],[OrderDate1]])</f>
        <v>45640</v>
      </c>
      <c r="D83" t="s">
        <v>297</v>
      </c>
      <c r="E83" t="s">
        <v>44</v>
      </c>
      <c r="F83" t="s">
        <v>65</v>
      </c>
      <c r="G83" t="s">
        <v>46</v>
      </c>
      <c r="H83" t="s">
        <v>66</v>
      </c>
      <c r="I83" t="s">
        <v>22</v>
      </c>
      <c r="J83">
        <v>961.74</v>
      </c>
      <c r="K83">
        <v>1</v>
      </c>
      <c r="L83">
        <v>0.14000000000000001</v>
      </c>
      <c r="M83">
        <v>318.63</v>
      </c>
      <c r="N83" t="s">
        <v>31</v>
      </c>
      <c r="O83" t="s">
        <v>32</v>
      </c>
      <c r="P83">
        <v>10</v>
      </c>
    </row>
    <row r="84" spans="1:16" x14ac:dyDescent="0.25">
      <c r="A84" t="s">
        <v>298</v>
      </c>
      <c r="B84" t="s">
        <v>299</v>
      </c>
      <c r="C84" s="3">
        <f>DATEVALUE(Table1[[#This Row],[OrderDate1]])</f>
        <v>45511</v>
      </c>
      <c r="D84" t="s">
        <v>300</v>
      </c>
      <c r="E84" t="s">
        <v>36</v>
      </c>
      <c r="F84" t="s">
        <v>37</v>
      </c>
      <c r="G84" t="s">
        <v>46</v>
      </c>
      <c r="H84" t="s">
        <v>81</v>
      </c>
      <c r="I84" t="s">
        <v>72</v>
      </c>
      <c r="J84">
        <v>2153.04</v>
      </c>
      <c r="K84">
        <v>3</v>
      </c>
      <c r="L84">
        <v>0.27</v>
      </c>
      <c r="M84">
        <v>667.39</v>
      </c>
      <c r="N84" t="s">
        <v>23</v>
      </c>
      <c r="O84" t="s">
        <v>24</v>
      </c>
      <c r="P84">
        <v>3</v>
      </c>
    </row>
    <row r="85" spans="1:16" x14ac:dyDescent="0.25">
      <c r="A85" t="s">
        <v>301</v>
      </c>
      <c r="B85" t="s">
        <v>209</v>
      </c>
      <c r="C85" s="3">
        <f>DATEVALUE(Table1[[#This Row],[OrderDate1]])</f>
        <v>45437</v>
      </c>
      <c r="D85" t="s">
        <v>302</v>
      </c>
      <c r="E85" t="s">
        <v>36</v>
      </c>
      <c r="F85" t="s">
        <v>45</v>
      </c>
      <c r="G85" t="s">
        <v>59</v>
      </c>
      <c r="H85" t="s">
        <v>81</v>
      </c>
      <c r="I85" t="s">
        <v>53</v>
      </c>
      <c r="J85">
        <v>754.73</v>
      </c>
      <c r="K85">
        <v>5</v>
      </c>
      <c r="L85">
        <v>0.01</v>
      </c>
      <c r="M85">
        <v>219.49</v>
      </c>
      <c r="N85" t="s">
        <v>23</v>
      </c>
      <c r="O85" t="s">
        <v>77</v>
      </c>
      <c r="P85">
        <v>7</v>
      </c>
    </row>
    <row r="86" spans="1:16" x14ac:dyDescent="0.25">
      <c r="A86" t="s">
        <v>303</v>
      </c>
      <c r="B86" t="s">
        <v>304</v>
      </c>
      <c r="C86" s="3">
        <f>DATEVALUE(Table1[[#This Row],[OrderDate1]])</f>
        <v>45659</v>
      </c>
      <c r="D86" t="s">
        <v>305</v>
      </c>
      <c r="E86" t="s">
        <v>64</v>
      </c>
      <c r="F86" t="s">
        <v>71</v>
      </c>
      <c r="G86" t="s">
        <v>106</v>
      </c>
      <c r="H86" t="s">
        <v>81</v>
      </c>
      <c r="I86" t="s">
        <v>60</v>
      </c>
      <c r="J86">
        <v>591.38</v>
      </c>
      <c r="K86">
        <v>3</v>
      </c>
      <c r="L86">
        <v>0.03</v>
      </c>
      <c r="M86">
        <v>121.83</v>
      </c>
      <c r="N86" t="s">
        <v>23</v>
      </c>
      <c r="O86" t="s">
        <v>24</v>
      </c>
      <c r="P86">
        <v>5</v>
      </c>
    </row>
    <row r="87" spans="1:16" x14ac:dyDescent="0.25">
      <c r="A87" t="s">
        <v>306</v>
      </c>
      <c r="B87" t="s">
        <v>209</v>
      </c>
      <c r="C87" s="3">
        <f>DATEVALUE(Table1[[#This Row],[OrderDate1]])</f>
        <v>45437</v>
      </c>
      <c r="D87" t="s">
        <v>307</v>
      </c>
      <c r="E87" t="s">
        <v>64</v>
      </c>
      <c r="F87" t="s">
        <v>51</v>
      </c>
      <c r="G87" t="s">
        <v>59</v>
      </c>
      <c r="H87" t="s">
        <v>21</v>
      </c>
      <c r="I87" t="s">
        <v>60</v>
      </c>
      <c r="J87">
        <v>949.1</v>
      </c>
      <c r="K87">
        <v>1</v>
      </c>
      <c r="L87">
        <v>0.17</v>
      </c>
      <c r="M87">
        <v>176.2</v>
      </c>
      <c r="N87" t="s">
        <v>23</v>
      </c>
      <c r="O87" t="s">
        <v>32</v>
      </c>
      <c r="P87">
        <v>9</v>
      </c>
    </row>
    <row r="88" spans="1:16" x14ac:dyDescent="0.25">
      <c r="A88" t="s">
        <v>308</v>
      </c>
      <c r="B88" t="s">
        <v>309</v>
      </c>
      <c r="C88" s="3">
        <f>DATEVALUE(Table1[[#This Row],[OrderDate1]])</f>
        <v>45744</v>
      </c>
      <c r="D88" t="s">
        <v>310</v>
      </c>
      <c r="E88" t="s">
        <v>18</v>
      </c>
      <c r="F88" t="s">
        <v>45</v>
      </c>
      <c r="G88" t="s">
        <v>28</v>
      </c>
      <c r="H88" t="s">
        <v>29</v>
      </c>
      <c r="I88" t="s">
        <v>30</v>
      </c>
      <c r="J88">
        <v>24.39</v>
      </c>
      <c r="K88">
        <v>1</v>
      </c>
      <c r="L88">
        <v>0.05</v>
      </c>
      <c r="M88">
        <v>7.42</v>
      </c>
      <c r="N88" t="s">
        <v>31</v>
      </c>
      <c r="O88" t="s">
        <v>32</v>
      </c>
      <c r="P88">
        <v>9</v>
      </c>
    </row>
    <row r="89" spans="1:16" x14ac:dyDescent="0.25">
      <c r="A89" t="s">
        <v>311</v>
      </c>
      <c r="B89" t="s">
        <v>197</v>
      </c>
      <c r="C89" s="3">
        <f>DATEVALUE(Table1[[#This Row],[OrderDate1]])</f>
        <v>45983</v>
      </c>
      <c r="D89" t="s">
        <v>312</v>
      </c>
      <c r="E89" t="s">
        <v>64</v>
      </c>
      <c r="F89" t="s">
        <v>65</v>
      </c>
      <c r="G89" t="s">
        <v>38</v>
      </c>
      <c r="H89" t="s">
        <v>47</v>
      </c>
      <c r="I89" t="s">
        <v>53</v>
      </c>
      <c r="J89">
        <v>3145.03</v>
      </c>
      <c r="K89">
        <v>4</v>
      </c>
      <c r="L89">
        <v>0.18</v>
      </c>
      <c r="M89">
        <v>870.26</v>
      </c>
      <c r="N89" t="s">
        <v>23</v>
      </c>
      <c r="O89" t="s">
        <v>40</v>
      </c>
      <c r="P89">
        <v>7</v>
      </c>
    </row>
    <row r="90" spans="1:16" x14ac:dyDescent="0.25">
      <c r="A90" t="s">
        <v>313</v>
      </c>
      <c r="B90" t="s">
        <v>261</v>
      </c>
      <c r="C90" s="3">
        <f>DATEVALUE(Table1[[#This Row],[OrderDate1]])</f>
        <v>45656</v>
      </c>
      <c r="D90" t="s">
        <v>314</v>
      </c>
      <c r="E90" t="s">
        <v>36</v>
      </c>
      <c r="F90" t="s">
        <v>37</v>
      </c>
      <c r="G90" t="s">
        <v>28</v>
      </c>
      <c r="H90" t="s">
        <v>66</v>
      </c>
      <c r="I90" t="s">
        <v>67</v>
      </c>
      <c r="J90">
        <v>1825.03</v>
      </c>
      <c r="K90">
        <v>2</v>
      </c>
      <c r="L90">
        <v>0.28999999999999998</v>
      </c>
      <c r="M90">
        <v>410.86</v>
      </c>
      <c r="N90" t="s">
        <v>54</v>
      </c>
      <c r="O90" t="s">
        <v>40</v>
      </c>
      <c r="P90">
        <v>9</v>
      </c>
    </row>
    <row r="91" spans="1:16" x14ac:dyDescent="0.25">
      <c r="A91" t="s">
        <v>315</v>
      </c>
      <c r="B91" t="s">
        <v>163</v>
      </c>
      <c r="C91" s="3">
        <f>DATEVALUE(Table1[[#This Row],[OrderDate1]])</f>
        <v>45717</v>
      </c>
      <c r="D91" t="s">
        <v>316</v>
      </c>
      <c r="E91" t="s">
        <v>102</v>
      </c>
      <c r="F91" t="s">
        <v>51</v>
      </c>
      <c r="G91" t="s">
        <v>106</v>
      </c>
      <c r="H91" t="s">
        <v>29</v>
      </c>
      <c r="I91" t="s">
        <v>60</v>
      </c>
      <c r="J91">
        <v>1237.95</v>
      </c>
      <c r="K91">
        <v>2</v>
      </c>
      <c r="L91">
        <v>0.04</v>
      </c>
      <c r="M91">
        <v>401.35</v>
      </c>
      <c r="N91" t="s">
        <v>31</v>
      </c>
      <c r="O91" t="s">
        <v>40</v>
      </c>
      <c r="P91">
        <v>2</v>
      </c>
    </row>
    <row r="92" spans="1:16" x14ac:dyDescent="0.25">
      <c r="A92" t="s">
        <v>317</v>
      </c>
      <c r="B92" t="s">
        <v>318</v>
      </c>
      <c r="C92" s="3">
        <f>DATEVALUE(Table1[[#This Row],[OrderDate1]])</f>
        <v>45704</v>
      </c>
      <c r="D92" t="s">
        <v>319</v>
      </c>
      <c r="E92" t="s">
        <v>18</v>
      </c>
      <c r="F92" t="s">
        <v>71</v>
      </c>
      <c r="G92" t="s">
        <v>116</v>
      </c>
      <c r="H92" t="s">
        <v>29</v>
      </c>
      <c r="I92" t="s">
        <v>82</v>
      </c>
      <c r="J92">
        <v>599.38</v>
      </c>
      <c r="K92">
        <v>2</v>
      </c>
      <c r="L92">
        <v>0.21</v>
      </c>
      <c r="M92">
        <v>124.63</v>
      </c>
      <c r="N92" t="s">
        <v>31</v>
      </c>
      <c r="O92" t="s">
        <v>86</v>
      </c>
      <c r="P92">
        <v>10</v>
      </c>
    </row>
    <row r="93" spans="1:16" x14ac:dyDescent="0.25">
      <c r="A93" t="s">
        <v>320</v>
      </c>
      <c r="B93" t="s">
        <v>100</v>
      </c>
      <c r="C93" s="3">
        <f>DATEVALUE(Table1[[#This Row],[OrderDate1]])</f>
        <v>45602</v>
      </c>
      <c r="D93" t="s">
        <v>321</v>
      </c>
      <c r="E93" t="s">
        <v>44</v>
      </c>
      <c r="F93" t="s">
        <v>45</v>
      </c>
      <c r="G93" t="s">
        <v>52</v>
      </c>
      <c r="H93" t="s">
        <v>21</v>
      </c>
      <c r="I93" t="s">
        <v>76</v>
      </c>
      <c r="J93">
        <v>274.07</v>
      </c>
      <c r="K93">
        <v>1</v>
      </c>
      <c r="L93">
        <v>0.25</v>
      </c>
      <c r="M93">
        <v>32.090000000000003</v>
      </c>
      <c r="N93" t="s">
        <v>23</v>
      </c>
      <c r="O93" t="s">
        <v>24</v>
      </c>
      <c r="P93">
        <v>7</v>
      </c>
    </row>
    <row r="94" spans="1:16" x14ac:dyDescent="0.25">
      <c r="A94" t="s">
        <v>322</v>
      </c>
      <c r="B94" t="s">
        <v>323</v>
      </c>
      <c r="C94" s="3">
        <f>DATEVALUE(Table1[[#This Row],[OrderDate1]])</f>
        <v>45465</v>
      </c>
      <c r="D94" t="s">
        <v>324</v>
      </c>
      <c r="E94" t="s">
        <v>44</v>
      </c>
      <c r="F94" t="s">
        <v>71</v>
      </c>
      <c r="G94" t="s">
        <v>52</v>
      </c>
      <c r="H94" t="s">
        <v>21</v>
      </c>
      <c r="I94" t="s">
        <v>39</v>
      </c>
      <c r="J94">
        <v>1789.56</v>
      </c>
      <c r="K94">
        <v>3</v>
      </c>
      <c r="L94">
        <v>0.12</v>
      </c>
      <c r="M94">
        <v>187.78</v>
      </c>
      <c r="N94" t="s">
        <v>54</v>
      </c>
      <c r="O94" t="s">
        <v>77</v>
      </c>
      <c r="P94">
        <v>4</v>
      </c>
    </row>
    <row r="95" spans="1:16" x14ac:dyDescent="0.25">
      <c r="A95" t="s">
        <v>325</v>
      </c>
      <c r="B95" t="s">
        <v>326</v>
      </c>
      <c r="C95" s="3">
        <f>DATEVALUE(Table1[[#This Row],[OrderDate1]])</f>
        <v>45447</v>
      </c>
      <c r="D95" t="s">
        <v>327</v>
      </c>
      <c r="E95" t="s">
        <v>36</v>
      </c>
      <c r="F95" t="s">
        <v>65</v>
      </c>
      <c r="G95" t="s">
        <v>59</v>
      </c>
      <c r="H95" t="s">
        <v>47</v>
      </c>
      <c r="I95" t="s">
        <v>76</v>
      </c>
      <c r="J95">
        <v>2784.15</v>
      </c>
      <c r="K95">
        <v>5</v>
      </c>
      <c r="L95">
        <v>0.05</v>
      </c>
      <c r="M95">
        <v>502.57</v>
      </c>
      <c r="N95" t="s">
        <v>31</v>
      </c>
      <c r="O95" t="s">
        <v>40</v>
      </c>
      <c r="P95">
        <v>3</v>
      </c>
    </row>
    <row r="96" spans="1:16" x14ac:dyDescent="0.25">
      <c r="A96" t="s">
        <v>328</v>
      </c>
      <c r="B96" t="s">
        <v>329</v>
      </c>
      <c r="C96" s="3">
        <f>DATEVALUE(Table1[[#This Row],[OrderDate1]])</f>
        <v>45506</v>
      </c>
      <c r="D96" t="s">
        <v>330</v>
      </c>
      <c r="E96" t="s">
        <v>36</v>
      </c>
      <c r="F96" t="s">
        <v>19</v>
      </c>
      <c r="G96" t="s">
        <v>116</v>
      </c>
      <c r="H96" t="s">
        <v>21</v>
      </c>
      <c r="I96" t="s">
        <v>53</v>
      </c>
      <c r="J96">
        <v>3331.8</v>
      </c>
      <c r="K96">
        <v>5</v>
      </c>
      <c r="L96">
        <v>0.28999999999999998</v>
      </c>
      <c r="M96">
        <v>644.66999999999996</v>
      </c>
      <c r="N96" t="s">
        <v>23</v>
      </c>
      <c r="O96" t="s">
        <v>32</v>
      </c>
      <c r="P96">
        <v>3</v>
      </c>
    </row>
    <row r="97" spans="1:16" x14ac:dyDescent="0.25">
      <c r="A97" t="s">
        <v>331</v>
      </c>
      <c r="B97" t="s">
        <v>203</v>
      </c>
      <c r="C97" s="3">
        <f>DATEVALUE(Table1[[#This Row],[OrderDate1]])</f>
        <v>45381</v>
      </c>
      <c r="D97" t="s">
        <v>332</v>
      </c>
      <c r="E97" t="s">
        <v>44</v>
      </c>
      <c r="F97" t="s">
        <v>45</v>
      </c>
      <c r="G97" t="s">
        <v>106</v>
      </c>
      <c r="H97" t="s">
        <v>21</v>
      </c>
      <c r="I97" t="s">
        <v>72</v>
      </c>
      <c r="J97">
        <v>1078.25</v>
      </c>
      <c r="K97">
        <v>2</v>
      </c>
      <c r="L97">
        <v>0.18</v>
      </c>
      <c r="M97">
        <v>197.49</v>
      </c>
      <c r="N97" t="s">
        <v>31</v>
      </c>
      <c r="O97" t="s">
        <v>77</v>
      </c>
      <c r="P97">
        <v>9</v>
      </c>
    </row>
    <row r="98" spans="1:16" x14ac:dyDescent="0.25">
      <c r="A98" t="s">
        <v>333</v>
      </c>
      <c r="B98" t="s">
        <v>334</v>
      </c>
      <c r="C98" s="3">
        <f>DATEVALUE(Table1[[#This Row],[OrderDate1]])</f>
        <v>46001</v>
      </c>
      <c r="D98" t="s">
        <v>335</v>
      </c>
      <c r="E98" t="s">
        <v>44</v>
      </c>
      <c r="F98" t="s">
        <v>58</v>
      </c>
      <c r="G98" t="s">
        <v>38</v>
      </c>
      <c r="H98" t="s">
        <v>81</v>
      </c>
      <c r="I98" t="s">
        <v>60</v>
      </c>
      <c r="J98">
        <v>625.92999999999995</v>
      </c>
      <c r="K98">
        <v>1</v>
      </c>
      <c r="L98">
        <v>0.09</v>
      </c>
      <c r="M98">
        <v>201.61</v>
      </c>
      <c r="N98" t="s">
        <v>54</v>
      </c>
      <c r="O98" t="s">
        <v>32</v>
      </c>
      <c r="P98">
        <v>10</v>
      </c>
    </row>
    <row r="99" spans="1:16" x14ac:dyDescent="0.25">
      <c r="A99" t="s">
        <v>336</v>
      </c>
      <c r="B99" t="s">
        <v>337</v>
      </c>
      <c r="C99" s="3">
        <f>DATEVALUE(Table1[[#This Row],[OrderDate1]])</f>
        <v>45560</v>
      </c>
      <c r="D99" t="s">
        <v>338</v>
      </c>
      <c r="E99" t="s">
        <v>64</v>
      </c>
      <c r="F99" t="s">
        <v>65</v>
      </c>
      <c r="G99" t="s">
        <v>20</v>
      </c>
      <c r="H99" t="s">
        <v>81</v>
      </c>
      <c r="I99" t="s">
        <v>30</v>
      </c>
      <c r="J99">
        <v>1556.58</v>
      </c>
      <c r="K99">
        <v>4</v>
      </c>
      <c r="L99">
        <v>0.23</v>
      </c>
      <c r="M99">
        <v>438.8</v>
      </c>
      <c r="N99" t="s">
        <v>54</v>
      </c>
      <c r="O99" t="s">
        <v>32</v>
      </c>
      <c r="P99">
        <v>5</v>
      </c>
    </row>
    <row r="100" spans="1:16" x14ac:dyDescent="0.25">
      <c r="A100" t="s">
        <v>339</v>
      </c>
      <c r="B100" t="s">
        <v>340</v>
      </c>
      <c r="C100" s="3">
        <f>DATEVALUE(Table1[[#This Row],[OrderDate1]])</f>
        <v>45663</v>
      </c>
      <c r="D100" t="s">
        <v>341</v>
      </c>
      <c r="E100" t="s">
        <v>64</v>
      </c>
      <c r="F100" t="s">
        <v>65</v>
      </c>
      <c r="G100" t="s">
        <v>28</v>
      </c>
      <c r="H100" t="s">
        <v>29</v>
      </c>
      <c r="I100" t="s">
        <v>72</v>
      </c>
      <c r="J100">
        <v>792.56</v>
      </c>
      <c r="K100">
        <v>3</v>
      </c>
      <c r="L100">
        <v>7.0000000000000007E-2</v>
      </c>
      <c r="M100">
        <v>140.54</v>
      </c>
      <c r="N100" t="s">
        <v>54</v>
      </c>
      <c r="O100" t="s">
        <v>77</v>
      </c>
      <c r="P100">
        <v>4</v>
      </c>
    </row>
    <row r="101" spans="1:16" x14ac:dyDescent="0.25">
      <c r="A101" t="s">
        <v>342</v>
      </c>
      <c r="B101" t="s">
        <v>343</v>
      </c>
      <c r="C101" s="3">
        <f>DATEVALUE(Table1[[#This Row],[OrderDate1]])</f>
        <v>45965</v>
      </c>
      <c r="D101" t="s">
        <v>344</v>
      </c>
      <c r="E101" t="s">
        <v>36</v>
      </c>
      <c r="F101" t="s">
        <v>58</v>
      </c>
      <c r="G101" t="s">
        <v>20</v>
      </c>
      <c r="H101" t="s">
        <v>21</v>
      </c>
      <c r="I101" t="s">
        <v>82</v>
      </c>
      <c r="J101">
        <v>2592.2600000000002</v>
      </c>
      <c r="K101">
        <v>4</v>
      </c>
      <c r="L101">
        <v>0.01</v>
      </c>
      <c r="M101">
        <v>520.85</v>
      </c>
      <c r="N101" t="s">
        <v>31</v>
      </c>
      <c r="O101" t="s">
        <v>77</v>
      </c>
      <c r="P101">
        <v>3</v>
      </c>
    </row>
    <row r="102" spans="1:16" x14ac:dyDescent="0.25">
      <c r="A102" t="s">
        <v>345</v>
      </c>
      <c r="B102" t="s">
        <v>346</v>
      </c>
      <c r="C102" s="3">
        <f>DATEVALUE(Table1[[#This Row],[OrderDate1]])</f>
        <v>45472</v>
      </c>
      <c r="D102" t="s">
        <v>347</v>
      </c>
      <c r="E102" t="s">
        <v>102</v>
      </c>
      <c r="F102" t="s">
        <v>19</v>
      </c>
      <c r="G102" t="s">
        <v>59</v>
      </c>
      <c r="H102" t="s">
        <v>47</v>
      </c>
      <c r="I102" t="s">
        <v>72</v>
      </c>
      <c r="J102">
        <v>894.55</v>
      </c>
      <c r="K102">
        <v>5</v>
      </c>
      <c r="L102">
        <v>0.13</v>
      </c>
      <c r="M102">
        <v>169.14</v>
      </c>
      <c r="N102" t="s">
        <v>31</v>
      </c>
      <c r="O102" t="s">
        <v>86</v>
      </c>
      <c r="P102">
        <v>1</v>
      </c>
    </row>
    <row r="103" spans="1:16" x14ac:dyDescent="0.25">
      <c r="A103" t="s">
        <v>348</v>
      </c>
      <c r="B103" t="s">
        <v>349</v>
      </c>
      <c r="C103" s="3">
        <f>DATEVALUE(Table1[[#This Row],[OrderDate1]])</f>
        <v>45389</v>
      </c>
      <c r="D103" t="s">
        <v>350</v>
      </c>
      <c r="E103" t="s">
        <v>102</v>
      </c>
      <c r="F103" t="s">
        <v>65</v>
      </c>
      <c r="G103" t="s">
        <v>106</v>
      </c>
      <c r="H103" t="s">
        <v>21</v>
      </c>
      <c r="I103" t="s">
        <v>39</v>
      </c>
      <c r="J103">
        <v>109.07</v>
      </c>
      <c r="K103">
        <v>5</v>
      </c>
      <c r="L103">
        <v>0.04</v>
      </c>
      <c r="M103">
        <v>22.59</v>
      </c>
      <c r="N103" t="s">
        <v>54</v>
      </c>
      <c r="O103" t="s">
        <v>77</v>
      </c>
      <c r="P103">
        <v>6</v>
      </c>
    </row>
    <row r="104" spans="1:16" x14ac:dyDescent="0.25">
      <c r="A104" t="s">
        <v>351</v>
      </c>
      <c r="B104" t="s">
        <v>352</v>
      </c>
      <c r="C104" s="3">
        <f>DATEVALUE(Table1[[#This Row],[OrderDate1]])</f>
        <v>45989</v>
      </c>
      <c r="D104" t="s">
        <v>353</v>
      </c>
      <c r="E104" t="s">
        <v>36</v>
      </c>
      <c r="F104" t="s">
        <v>65</v>
      </c>
      <c r="G104" t="s">
        <v>38</v>
      </c>
      <c r="H104" t="s">
        <v>66</v>
      </c>
      <c r="I104" t="s">
        <v>30</v>
      </c>
      <c r="J104">
        <v>60.98</v>
      </c>
      <c r="K104">
        <v>3</v>
      </c>
      <c r="L104">
        <v>0.28999999999999998</v>
      </c>
      <c r="M104">
        <v>13.21</v>
      </c>
      <c r="N104" t="s">
        <v>54</v>
      </c>
      <c r="O104" t="s">
        <v>77</v>
      </c>
      <c r="P104">
        <v>8</v>
      </c>
    </row>
    <row r="105" spans="1:16" x14ac:dyDescent="0.25">
      <c r="A105" t="s">
        <v>354</v>
      </c>
      <c r="B105" t="s">
        <v>355</v>
      </c>
      <c r="C105" s="3">
        <f>DATEVALUE(Table1[[#This Row],[OrderDate1]])</f>
        <v>45555</v>
      </c>
      <c r="D105" t="s">
        <v>356</v>
      </c>
      <c r="E105" t="s">
        <v>102</v>
      </c>
      <c r="F105" t="s">
        <v>71</v>
      </c>
      <c r="G105" t="s">
        <v>20</v>
      </c>
      <c r="H105" t="s">
        <v>66</v>
      </c>
      <c r="I105" t="s">
        <v>53</v>
      </c>
      <c r="J105">
        <v>1237.51</v>
      </c>
      <c r="K105">
        <v>2</v>
      </c>
      <c r="L105">
        <v>0.18</v>
      </c>
      <c r="M105">
        <v>213.56</v>
      </c>
      <c r="N105" t="s">
        <v>31</v>
      </c>
      <c r="O105" t="s">
        <v>40</v>
      </c>
      <c r="P105">
        <v>10</v>
      </c>
    </row>
    <row r="106" spans="1:16" x14ac:dyDescent="0.25">
      <c r="A106" t="s">
        <v>357</v>
      </c>
      <c r="B106" t="s">
        <v>358</v>
      </c>
      <c r="C106" s="3">
        <f>DATEVALUE(Table1[[#This Row],[OrderDate1]])</f>
        <v>45750</v>
      </c>
      <c r="D106" t="s">
        <v>359</v>
      </c>
      <c r="E106" t="s">
        <v>36</v>
      </c>
      <c r="F106" t="s">
        <v>37</v>
      </c>
      <c r="G106" t="s">
        <v>20</v>
      </c>
      <c r="H106" t="s">
        <v>81</v>
      </c>
      <c r="I106" t="s">
        <v>39</v>
      </c>
      <c r="J106">
        <v>1308</v>
      </c>
      <c r="K106">
        <v>5</v>
      </c>
      <c r="L106">
        <v>0.03</v>
      </c>
      <c r="M106">
        <v>264.02999999999997</v>
      </c>
      <c r="N106" t="s">
        <v>54</v>
      </c>
      <c r="O106" t="s">
        <v>24</v>
      </c>
      <c r="P106">
        <v>4</v>
      </c>
    </row>
    <row r="107" spans="1:16" x14ac:dyDescent="0.25">
      <c r="A107" t="s">
        <v>360</v>
      </c>
      <c r="B107" t="s">
        <v>361</v>
      </c>
      <c r="C107" s="3">
        <f>DATEVALUE(Table1[[#This Row],[OrderDate1]])</f>
        <v>45849</v>
      </c>
      <c r="D107" t="s">
        <v>362</v>
      </c>
      <c r="E107" t="s">
        <v>36</v>
      </c>
      <c r="F107" t="s">
        <v>65</v>
      </c>
      <c r="G107" t="s">
        <v>106</v>
      </c>
      <c r="H107" t="s">
        <v>66</v>
      </c>
      <c r="I107" t="s">
        <v>30</v>
      </c>
      <c r="J107">
        <v>1324.83</v>
      </c>
      <c r="K107">
        <v>5</v>
      </c>
      <c r="L107">
        <v>0.08</v>
      </c>
      <c r="M107">
        <v>263.04000000000002</v>
      </c>
      <c r="N107" t="s">
        <v>23</v>
      </c>
      <c r="O107" t="s">
        <v>86</v>
      </c>
      <c r="P107">
        <v>10</v>
      </c>
    </row>
    <row r="108" spans="1:16" x14ac:dyDescent="0.25">
      <c r="A108" t="s">
        <v>363</v>
      </c>
      <c r="B108" t="s">
        <v>364</v>
      </c>
      <c r="C108" s="3">
        <f>DATEVALUE(Table1[[#This Row],[OrderDate1]])</f>
        <v>45418</v>
      </c>
      <c r="D108" t="s">
        <v>365</v>
      </c>
      <c r="E108" t="s">
        <v>64</v>
      </c>
      <c r="F108" t="s">
        <v>65</v>
      </c>
      <c r="G108" t="s">
        <v>52</v>
      </c>
      <c r="H108" t="s">
        <v>66</v>
      </c>
      <c r="I108" t="s">
        <v>82</v>
      </c>
      <c r="J108">
        <v>525.29999999999995</v>
      </c>
      <c r="K108">
        <v>2</v>
      </c>
      <c r="L108">
        <v>0.08</v>
      </c>
      <c r="M108">
        <v>164.86</v>
      </c>
      <c r="N108" t="s">
        <v>23</v>
      </c>
      <c r="O108" t="s">
        <v>86</v>
      </c>
      <c r="P108">
        <v>10</v>
      </c>
    </row>
    <row r="109" spans="1:16" x14ac:dyDescent="0.25">
      <c r="A109" t="s">
        <v>366</v>
      </c>
      <c r="B109" t="s">
        <v>367</v>
      </c>
      <c r="C109" s="3">
        <f>DATEVALUE(Table1[[#This Row],[OrderDate1]])</f>
        <v>45501</v>
      </c>
      <c r="D109" t="s">
        <v>368</v>
      </c>
      <c r="E109" t="s">
        <v>36</v>
      </c>
      <c r="F109" t="s">
        <v>51</v>
      </c>
      <c r="G109" t="s">
        <v>20</v>
      </c>
      <c r="H109" t="s">
        <v>21</v>
      </c>
      <c r="I109" t="s">
        <v>22</v>
      </c>
      <c r="J109">
        <v>3203.77</v>
      </c>
      <c r="K109">
        <v>5</v>
      </c>
      <c r="L109">
        <v>0.1</v>
      </c>
      <c r="M109">
        <v>940.03</v>
      </c>
      <c r="N109" t="s">
        <v>54</v>
      </c>
      <c r="O109" t="s">
        <v>86</v>
      </c>
      <c r="P109">
        <v>8</v>
      </c>
    </row>
    <row r="110" spans="1:16" x14ac:dyDescent="0.25">
      <c r="A110" t="s">
        <v>369</v>
      </c>
      <c r="B110" t="s">
        <v>370</v>
      </c>
      <c r="C110" s="3">
        <f>DATEVALUE(Table1[[#This Row],[OrderDate1]])</f>
        <v>45870</v>
      </c>
      <c r="D110" t="s">
        <v>371</v>
      </c>
      <c r="E110" t="s">
        <v>18</v>
      </c>
      <c r="F110" t="s">
        <v>58</v>
      </c>
      <c r="G110" t="s">
        <v>46</v>
      </c>
      <c r="H110" t="s">
        <v>21</v>
      </c>
      <c r="I110" t="s">
        <v>30</v>
      </c>
      <c r="J110">
        <v>2697.95</v>
      </c>
      <c r="K110">
        <v>3</v>
      </c>
      <c r="L110">
        <v>0.28000000000000003</v>
      </c>
      <c r="M110">
        <v>487.21</v>
      </c>
      <c r="N110" t="s">
        <v>31</v>
      </c>
      <c r="O110" t="s">
        <v>40</v>
      </c>
      <c r="P110">
        <v>5</v>
      </c>
    </row>
    <row r="111" spans="1:16" x14ac:dyDescent="0.25">
      <c r="A111" t="s">
        <v>372</v>
      </c>
      <c r="B111" t="s">
        <v>373</v>
      </c>
      <c r="C111" s="3">
        <f>DATEVALUE(Table1[[#This Row],[OrderDate1]])</f>
        <v>45724</v>
      </c>
      <c r="D111" t="s">
        <v>374</v>
      </c>
      <c r="E111" t="s">
        <v>36</v>
      </c>
      <c r="F111" t="s">
        <v>51</v>
      </c>
      <c r="G111" t="s">
        <v>52</v>
      </c>
      <c r="H111" t="s">
        <v>66</v>
      </c>
      <c r="I111" t="s">
        <v>67</v>
      </c>
      <c r="J111">
        <v>1448.32</v>
      </c>
      <c r="K111">
        <v>4</v>
      </c>
      <c r="L111">
        <v>0.23</v>
      </c>
      <c r="M111">
        <v>480.33</v>
      </c>
      <c r="N111" t="s">
        <v>54</v>
      </c>
      <c r="O111" t="s">
        <v>40</v>
      </c>
      <c r="P111">
        <v>7</v>
      </c>
    </row>
    <row r="112" spans="1:16" x14ac:dyDescent="0.25">
      <c r="A112" t="s">
        <v>375</v>
      </c>
      <c r="B112" t="s">
        <v>376</v>
      </c>
      <c r="C112" s="3">
        <f>DATEVALUE(Table1[[#This Row],[OrderDate1]])</f>
        <v>45531</v>
      </c>
      <c r="D112" t="s">
        <v>377</v>
      </c>
      <c r="E112" t="s">
        <v>64</v>
      </c>
      <c r="F112" t="s">
        <v>65</v>
      </c>
      <c r="G112" t="s">
        <v>52</v>
      </c>
      <c r="H112" t="s">
        <v>47</v>
      </c>
      <c r="I112" t="s">
        <v>67</v>
      </c>
      <c r="J112">
        <v>454.04</v>
      </c>
      <c r="K112">
        <v>5</v>
      </c>
      <c r="L112">
        <v>0.26</v>
      </c>
      <c r="M112">
        <v>86.87</v>
      </c>
      <c r="N112" t="s">
        <v>23</v>
      </c>
      <c r="O112" t="s">
        <v>77</v>
      </c>
      <c r="P112">
        <v>10</v>
      </c>
    </row>
    <row r="113" spans="1:16" x14ac:dyDescent="0.25">
      <c r="A113" t="s">
        <v>378</v>
      </c>
      <c r="B113" t="s">
        <v>379</v>
      </c>
      <c r="C113" s="3">
        <f>DATEVALUE(Table1[[#This Row],[OrderDate1]])</f>
        <v>45950</v>
      </c>
      <c r="D113" t="s">
        <v>380</v>
      </c>
      <c r="E113" t="s">
        <v>64</v>
      </c>
      <c r="F113" t="s">
        <v>58</v>
      </c>
      <c r="G113" t="s">
        <v>59</v>
      </c>
      <c r="H113" t="s">
        <v>21</v>
      </c>
      <c r="I113" t="s">
        <v>39</v>
      </c>
      <c r="J113">
        <v>3889.47</v>
      </c>
      <c r="K113">
        <v>4</v>
      </c>
      <c r="L113">
        <v>0.06</v>
      </c>
      <c r="M113">
        <v>434.05</v>
      </c>
      <c r="N113" t="s">
        <v>54</v>
      </c>
      <c r="O113" t="s">
        <v>32</v>
      </c>
      <c r="P113">
        <v>10</v>
      </c>
    </row>
    <row r="114" spans="1:16" x14ac:dyDescent="0.25">
      <c r="A114" t="s">
        <v>381</v>
      </c>
      <c r="B114" t="s">
        <v>326</v>
      </c>
      <c r="C114" s="3">
        <f>DATEVALUE(Table1[[#This Row],[OrderDate1]])</f>
        <v>45447</v>
      </c>
      <c r="D114" t="s">
        <v>382</v>
      </c>
      <c r="E114" t="s">
        <v>44</v>
      </c>
      <c r="F114" t="s">
        <v>45</v>
      </c>
      <c r="G114" t="s">
        <v>46</v>
      </c>
      <c r="H114" t="s">
        <v>66</v>
      </c>
      <c r="I114" t="s">
        <v>30</v>
      </c>
      <c r="J114">
        <v>167.96</v>
      </c>
      <c r="K114">
        <v>1</v>
      </c>
      <c r="L114">
        <v>0.04</v>
      </c>
      <c r="M114">
        <v>55.46</v>
      </c>
      <c r="N114" t="s">
        <v>54</v>
      </c>
      <c r="O114" t="s">
        <v>32</v>
      </c>
      <c r="P114">
        <v>6</v>
      </c>
    </row>
    <row r="115" spans="1:16" x14ac:dyDescent="0.25">
      <c r="A115" t="s">
        <v>383</v>
      </c>
      <c r="B115" t="s">
        <v>384</v>
      </c>
      <c r="C115" s="3">
        <f>DATEVALUE(Table1[[#This Row],[OrderDate1]])</f>
        <v>46019</v>
      </c>
      <c r="D115" t="s">
        <v>385</v>
      </c>
      <c r="E115" t="s">
        <v>36</v>
      </c>
      <c r="F115" t="s">
        <v>71</v>
      </c>
      <c r="G115" t="s">
        <v>106</v>
      </c>
      <c r="H115" t="s">
        <v>47</v>
      </c>
      <c r="I115" t="s">
        <v>67</v>
      </c>
      <c r="J115">
        <v>3150.19</v>
      </c>
      <c r="K115">
        <v>5</v>
      </c>
      <c r="L115">
        <v>0.03</v>
      </c>
      <c r="M115">
        <v>317.31</v>
      </c>
      <c r="N115" t="s">
        <v>54</v>
      </c>
      <c r="O115" t="s">
        <v>86</v>
      </c>
      <c r="P115">
        <v>1</v>
      </c>
    </row>
    <row r="116" spans="1:16" x14ac:dyDescent="0.25">
      <c r="A116" t="s">
        <v>386</v>
      </c>
      <c r="B116" t="s">
        <v>387</v>
      </c>
      <c r="C116" s="3">
        <f>DATEVALUE(Table1[[#This Row],[OrderDate1]])</f>
        <v>45641</v>
      </c>
      <c r="D116" t="s">
        <v>388</v>
      </c>
      <c r="E116" t="s">
        <v>64</v>
      </c>
      <c r="F116" t="s">
        <v>37</v>
      </c>
      <c r="G116" t="s">
        <v>46</v>
      </c>
      <c r="H116" t="s">
        <v>66</v>
      </c>
      <c r="I116" t="s">
        <v>76</v>
      </c>
      <c r="J116">
        <v>267.70999999999998</v>
      </c>
      <c r="K116">
        <v>1</v>
      </c>
      <c r="L116">
        <v>0.05</v>
      </c>
      <c r="M116">
        <v>46.99</v>
      </c>
      <c r="N116" t="s">
        <v>31</v>
      </c>
      <c r="O116" t="s">
        <v>86</v>
      </c>
      <c r="P116">
        <v>9</v>
      </c>
    </row>
    <row r="117" spans="1:16" x14ac:dyDescent="0.25">
      <c r="A117" t="s">
        <v>389</v>
      </c>
      <c r="B117" t="s">
        <v>390</v>
      </c>
      <c r="C117" s="3">
        <f>DATEVALUE(Table1[[#This Row],[OrderDate1]])</f>
        <v>45894</v>
      </c>
      <c r="D117" t="s">
        <v>391</v>
      </c>
      <c r="E117" t="s">
        <v>64</v>
      </c>
      <c r="F117" t="s">
        <v>71</v>
      </c>
      <c r="G117" t="s">
        <v>46</v>
      </c>
      <c r="H117" t="s">
        <v>47</v>
      </c>
      <c r="I117" t="s">
        <v>53</v>
      </c>
      <c r="J117">
        <v>218.95</v>
      </c>
      <c r="K117">
        <v>2</v>
      </c>
      <c r="L117">
        <v>0.08</v>
      </c>
      <c r="M117">
        <v>75.87</v>
      </c>
      <c r="N117" t="s">
        <v>23</v>
      </c>
      <c r="O117" t="s">
        <v>77</v>
      </c>
      <c r="P117">
        <v>5</v>
      </c>
    </row>
    <row r="118" spans="1:16" x14ac:dyDescent="0.25">
      <c r="A118" t="s">
        <v>392</v>
      </c>
      <c r="B118" t="s">
        <v>393</v>
      </c>
      <c r="C118" s="3">
        <f>DATEVALUE(Table1[[#This Row],[OrderDate1]])</f>
        <v>45982</v>
      </c>
      <c r="D118" t="s">
        <v>394</v>
      </c>
      <c r="E118" t="s">
        <v>18</v>
      </c>
      <c r="F118" t="s">
        <v>58</v>
      </c>
      <c r="G118" t="s">
        <v>59</v>
      </c>
      <c r="H118" t="s">
        <v>21</v>
      </c>
      <c r="I118" t="s">
        <v>82</v>
      </c>
      <c r="J118">
        <v>1889.81</v>
      </c>
      <c r="K118">
        <v>2</v>
      </c>
      <c r="L118">
        <v>0.26</v>
      </c>
      <c r="M118">
        <v>552.67999999999995</v>
      </c>
      <c r="N118" t="s">
        <v>23</v>
      </c>
      <c r="O118" t="s">
        <v>77</v>
      </c>
      <c r="P118">
        <v>1</v>
      </c>
    </row>
    <row r="119" spans="1:16" x14ac:dyDescent="0.25">
      <c r="A119" t="s">
        <v>395</v>
      </c>
      <c r="B119" t="s">
        <v>396</v>
      </c>
      <c r="C119" s="3">
        <f>DATEVALUE(Table1[[#This Row],[OrderDate1]])</f>
        <v>45938</v>
      </c>
      <c r="D119" t="s">
        <v>397</v>
      </c>
      <c r="E119" t="s">
        <v>18</v>
      </c>
      <c r="F119" t="s">
        <v>37</v>
      </c>
      <c r="G119" t="s">
        <v>46</v>
      </c>
      <c r="H119" t="s">
        <v>21</v>
      </c>
      <c r="I119" t="s">
        <v>67</v>
      </c>
      <c r="J119">
        <v>1678.93</v>
      </c>
      <c r="K119">
        <v>3</v>
      </c>
      <c r="L119">
        <v>0.18</v>
      </c>
      <c r="M119">
        <v>583.16</v>
      </c>
      <c r="N119" t="s">
        <v>31</v>
      </c>
      <c r="O119" t="s">
        <v>77</v>
      </c>
      <c r="P119">
        <v>7</v>
      </c>
    </row>
    <row r="120" spans="1:16" x14ac:dyDescent="0.25">
      <c r="A120" t="s">
        <v>398</v>
      </c>
      <c r="B120" t="s">
        <v>399</v>
      </c>
      <c r="C120" s="3">
        <f>DATEVALUE(Table1[[#This Row],[OrderDate1]])</f>
        <v>45970</v>
      </c>
      <c r="D120" t="s">
        <v>400</v>
      </c>
      <c r="E120" t="s">
        <v>64</v>
      </c>
      <c r="F120" t="s">
        <v>19</v>
      </c>
      <c r="G120" t="s">
        <v>52</v>
      </c>
      <c r="H120" t="s">
        <v>66</v>
      </c>
      <c r="I120" t="s">
        <v>30</v>
      </c>
      <c r="J120">
        <v>493.89</v>
      </c>
      <c r="K120">
        <v>1</v>
      </c>
      <c r="L120">
        <v>0.24</v>
      </c>
      <c r="M120">
        <v>111.99</v>
      </c>
      <c r="N120" t="s">
        <v>54</v>
      </c>
      <c r="O120" t="s">
        <v>24</v>
      </c>
      <c r="P120">
        <v>5</v>
      </c>
    </row>
    <row r="121" spans="1:16" x14ac:dyDescent="0.25">
      <c r="A121" t="s">
        <v>401</v>
      </c>
      <c r="B121" t="s">
        <v>49</v>
      </c>
      <c r="C121" s="3">
        <f>DATEVALUE(Table1[[#This Row],[OrderDate1]])</f>
        <v>45443</v>
      </c>
      <c r="D121" t="s">
        <v>402</v>
      </c>
      <c r="E121" t="s">
        <v>64</v>
      </c>
      <c r="F121" t="s">
        <v>45</v>
      </c>
      <c r="G121" t="s">
        <v>38</v>
      </c>
      <c r="H121" t="s">
        <v>66</v>
      </c>
      <c r="I121" t="s">
        <v>53</v>
      </c>
      <c r="J121">
        <v>281.60000000000002</v>
      </c>
      <c r="K121">
        <v>1</v>
      </c>
      <c r="L121">
        <v>0.03</v>
      </c>
      <c r="M121">
        <v>54.13</v>
      </c>
      <c r="N121" t="s">
        <v>54</v>
      </c>
      <c r="O121" t="s">
        <v>24</v>
      </c>
      <c r="P121">
        <v>4</v>
      </c>
    </row>
    <row r="122" spans="1:16" x14ac:dyDescent="0.25">
      <c r="A122" t="s">
        <v>403</v>
      </c>
      <c r="B122" t="s">
        <v>241</v>
      </c>
      <c r="C122" s="3">
        <f>DATEVALUE(Table1[[#This Row],[OrderDate1]])</f>
        <v>45631</v>
      </c>
      <c r="D122" t="s">
        <v>404</v>
      </c>
      <c r="E122" t="s">
        <v>18</v>
      </c>
      <c r="F122" t="s">
        <v>71</v>
      </c>
      <c r="G122" t="s">
        <v>116</v>
      </c>
      <c r="H122" t="s">
        <v>81</v>
      </c>
      <c r="I122" t="s">
        <v>82</v>
      </c>
      <c r="J122">
        <v>914.3</v>
      </c>
      <c r="K122">
        <v>2</v>
      </c>
      <c r="L122">
        <v>0.26</v>
      </c>
      <c r="M122">
        <v>304.18</v>
      </c>
      <c r="N122" t="s">
        <v>54</v>
      </c>
      <c r="O122" t="s">
        <v>24</v>
      </c>
      <c r="P122">
        <v>9</v>
      </c>
    </row>
    <row r="123" spans="1:16" x14ac:dyDescent="0.25">
      <c r="A123" t="s">
        <v>405</v>
      </c>
      <c r="B123" t="s">
        <v>406</v>
      </c>
      <c r="C123" s="3">
        <f>DATEVALUE(Table1[[#This Row],[OrderDate1]])</f>
        <v>45702</v>
      </c>
      <c r="D123" t="s">
        <v>407</v>
      </c>
      <c r="E123" t="s">
        <v>18</v>
      </c>
      <c r="F123" t="s">
        <v>19</v>
      </c>
      <c r="G123" t="s">
        <v>59</v>
      </c>
      <c r="H123" t="s">
        <v>81</v>
      </c>
      <c r="I123" t="s">
        <v>39</v>
      </c>
      <c r="J123">
        <v>785.03</v>
      </c>
      <c r="K123">
        <v>3</v>
      </c>
      <c r="L123">
        <v>0.27</v>
      </c>
      <c r="M123">
        <v>143.30000000000001</v>
      </c>
      <c r="N123" t="s">
        <v>54</v>
      </c>
      <c r="O123" t="s">
        <v>24</v>
      </c>
      <c r="P123">
        <v>3</v>
      </c>
    </row>
    <row r="124" spans="1:16" x14ac:dyDescent="0.25">
      <c r="A124" t="s">
        <v>408</v>
      </c>
      <c r="B124" t="s">
        <v>409</v>
      </c>
      <c r="C124" s="3">
        <f>DATEVALUE(Table1[[#This Row],[OrderDate1]])</f>
        <v>45480</v>
      </c>
      <c r="D124" t="s">
        <v>410</v>
      </c>
      <c r="E124" t="s">
        <v>18</v>
      </c>
      <c r="F124" t="s">
        <v>19</v>
      </c>
      <c r="G124" t="s">
        <v>46</v>
      </c>
      <c r="H124" t="s">
        <v>21</v>
      </c>
      <c r="I124" t="s">
        <v>76</v>
      </c>
      <c r="J124">
        <v>906.39</v>
      </c>
      <c r="K124">
        <v>4</v>
      </c>
      <c r="L124">
        <v>0.01</v>
      </c>
      <c r="M124">
        <v>285.77</v>
      </c>
      <c r="N124" t="s">
        <v>54</v>
      </c>
      <c r="O124" t="s">
        <v>40</v>
      </c>
      <c r="P124">
        <v>4</v>
      </c>
    </row>
    <row r="125" spans="1:16" x14ac:dyDescent="0.25">
      <c r="A125" t="s">
        <v>411</v>
      </c>
      <c r="B125" t="s">
        <v>412</v>
      </c>
      <c r="C125" s="3">
        <f>DATEVALUE(Table1[[#This Row],[OrderDate1]])</f>
        <v>45790</v>
      </c>
      <c r="D125" t="s">
        <v>413</v>
      </c>
      <c r="E125" t="s">
        <v>36</v>
      </c>
      <c r="F125" t="s">
        <v>65</v>
      </c>
      <c r="G125" t="s">
        <v>38</v>
      </c>
      <c r="H125" t="s">
        <v>47</v>
      </c>
      <c r="I125" t="s">
        <v>39</v>
      </c>
      <c r="J125">
        <v>451.74</v>
      </c>
      <c r="K125">
        <v>3</v>
      </c>
      <c r="L125">
        <v>0.03</v>
      </c>
      <c r="M125">
        <v>47.98</v>
      </c>
      <c r="N125" t="s">
        <v>31</v>
      </c>
      <c r="O125" t="s">
        <v>32</v>
      </c>
      <c r="P125">
        <v>7</v>
      </c>
    </row>
    <row r="126" spans="1:16" x14ac:dyDescent="0.25">
      <c r="A126" t="s">
        <v>414</v>
      </c>
      <c r="B126" t="s">
        <v>415</v>
      </c>
      <c r="C126" s="3">
        <f>DATEVALUE(Table1[[#This Row],[OrderDate1]])</f>
        <v>46000</v>
      </c>
      <c r="D126" t="s">
        <v>416</v>
      </c>
      <c r="E126" t="s">
        <v>36</v>
      </c>
      <c r="F126" t="s">
        <v>58</v>
      </c>
      <c r="G126" t="s">
        <v>28</v>
      </c>
      <c r="H126" t="s">
        <v>81</v>
      </c>
      <c r="I126" t="s">
        <v>82</v>
      </c>
      <c r="J126">
        <v>1881.92</v>
      </c>
      <c r="K126">
        <v>3</v>
      </c>
      <c r="L126">
        <v>0.09</v>
      </c>
      <c r="M126">
        <v>298.7</v>
      </c>
      <c r="N126" t="s">
        <v>31</v>
      </c>
      <c r="O126" t="s">
        <v>32</v>
      </c>
      <c r="P126">
        <v>4</v>
      </c>
    </row>
    <row r="127" spans="1:16" x14ac:dyDescent="0.25">
      <c r="A127" t="s">
        <v>417</v>
      </c>
      <c r="B127" t="s">
        <v>418</v>
      </c>
      <c r="C127" s="3">
        <f>DATEVALUE(Table1[[#This Row],[OrderDate1]])</f>
        <v>45448</v>
      </c>
      <c r="D127" t="s">
        <v>419</v>
      </c>
      <c r="E127" t="s">
        <v>102</v>
      </c>
      <c r="F127" t="s">
        <v>58</v>
      </c>
      <c r="G127" t="s">
        <v>116</v>
      </c>
      <c r="H127" t="s">
        <v>29</v>
      </c>
      <c r="I127" t="s">
        <v>67</v>
      </c>
      <c r="J127">
        <v>909.02</v>
      </c>
      <c r="K127">
        <v>1</v>
      </c>
      <c r="L127">
        <v>0.22</v>
      </c>
      <c r="M127">
        <v>250.95</v>
      </c>
      <c r="N127" t="s">
        <v>23</v>
      </c>
      <c r="O127" t="s">
        <v>32</v>
      </c>
      <c r="P127">
        <v>5</v>
      </c>
    </row>
    <row r="128" spans="1:16" x14ac:dyDescent="0.25">
      <c r="A128" t="s">
        <v>420</v>
      </c>
      <c r="B128" t="s">
        <v>409</v>
      </c>
      <c r="C128" s="3">
        <f>DATEVALUE(Table1[[#This Row],[OrderDate1]])</f>
        <v>45480</v>
      </c>
      <c r="D128" t="s">
        <v>421</v>
      </c>
      <c r="E128" t="s">
        <v>102</v>
      </c>
      <c r="F128" t="s">
        <v>45</v>
      </c>
      <c r="G128" t="s">
        <v>116</v>
      </c>
      <c r="H128" t="s">
        <v>29</v>
      </c>
      <c r="I128" t="s">
        <v>60</v>
      </c>
      <c r="J128">
        <v>3400.14</v>
      </c>
      <c r="K128">
        <v>5</v>
      </c>
      <c r="L128">
        <v>0.03</v>
      </c>
      <c r="M128">
        <v>932.89</v>
      </c>
      <c r="N128" t="s">
        <v>23</v>
      </c>
      <c r="O128" t="s">
        <v>32</v>
      </c>
      <c r="P128">
        <v>2</v>
      </c>
    </row>
    <row r="129" spans="1:16" x14ac:dyDescent="0.25">
      <c r="A129" t="s">
        <v>422</v>
      </c>
      <c r="B129" t="s">
        <v>423</v>
      </c>
      <c r="C129" s="3">
        <f>DATEVALUE(Table1[[#This Row],[OrderDate1]])</f>
        <v>45494</v>
      </c>
      <c r="D129" t="s">
        <v>424</v>
      </c>
      <c r="E129" t="s">
        <v>102</v>
      </c>
      <c r="F129" t="s">
        <v>65</v>
      </c>
      <c r="G129" t="s">
        <v>20</v>
      </c>
      <c r="H129" t="s">
        <v>66</v>
      </c>
      <c r="I129" t="s">
        <v>82</v>
      </c>
      <c r="J129">
        <v>500.9</v>
      </c>
      <c r="K129">
        <v>1</v>
      </c>
      <c r="L129">
        <v>0.28000000000000003</v>
      </c>
      <c r="M129">
        <v>92.11</v>
      </c>
      <c r="N129" t="s">
        <v>23</v>
      </c>
      <c r="O129" t="s">
        <v>77</v>
      </c>
      <c r="P129">
        <v>6</v>
      </c>
    </row>
    <row r="130" spans="1:16" x14ac:dyDescent="0.25">
      <c r="A130" t="s">
        <v>425</v>
      </c>
      <c r="B130" t="s">
        <v>426</v>
      </c>
      <c r="C130" s="3">
        <f>DATEVALUE(Table1[[#This Row],[OrderDate1]])</f>
        <v>45959</v>
      </c>
      <c r="D130" t="s">
        <v>427</v>
      </c>
      <c r="E130" t="s">
        <v>102</v>
      </c>
      <c r="F130" t="s">
        <v>51</v>
      </c>
      <c r="G130" t="s">
        <v>106</v>
      </c>
      <c r="H130" t="s">
        <v>29</v>
      </c>
      <c r="I130" t="s">
        <v>67</v>
      </c>
      <c r="J130">
        <v>4436.87</v>
      </c>
      <c r="K130">
        <v>5</v>
      </c>
      <c r="L130">
        <v>0.04</v>
      </c>
      <c r="M130">
        <v>574.1</v>
      </c>
      <c r="N130" t="s">
        <v>31</v>
      </c>
      <c r="O130" t="s">
        <v>77</v>
      </c>
      <c r="P130">
        <v>8</v>
      </c>
    </row>
    <row r="131" spans="1:16" x14ac:dyDescent="0.25">
      <c r="A131" t="s">
        <v>428</v>
      </c>
      <c r="B131" t="s">
        <v>429</v>
      </c>
      <c r="C131" s="3">
        <f>DATEVALUE(Table1[[#This Row],[OrderDate1]])</f>
        <v>45353</v>
      </c>
      <c r="D131" t="s">
        <v>430</v>
      </c>
      <c r="E131" t="s">
        <v>64</v>
      </c>
      <c r="F131" t="s">
        <v>65</v>
      </c>
      <c r="G131" t="s">
        <v>38</v>
      </c>
      <c r="H131" t="s">
        <v>47</v>
      </c>
      <c r="I131" t="s">
        <v>53</v>
      </c>
      <c r="J131">
        <v>3177.2</v>
      </c>
      <c r="K131">
        <v>4</v>
      </c>
      <c r="L131">
        <v>0.23</v>
      </c>
      <c r="M131">
        <v>503.43</v>
      </c>
      <c r="N131" t="s">
        <v>31</v>
      </c>
      <c r="O131" t="s">
        <v>24</v>
      </c>
      <c r="P131">
        <v>10</v>
      </c>
    </row>
    <row r="132" spans="1:16" x14ac:dyDescent="0.25">
      <c r="A132" t="s">
        <v>431</v>
      </c>
      <c r="B132" t="s">
        <v>432</v>
      </c>
      <c r="C132" s="3">
        <f>DATEVALUE(Table1[[#This Row],[OrderDate1]])</f>
        <v>45612</v>
      </c>
      <c r="D132" t="s">
        <v>433</v>
      </c>
      <c r="E132" t="s">
        <v>44</v>
      </c>
      <c r="F132" t="s">
        <v>65</v>
      </c>
      <c r="G132" t="s">
        <v>38</v>
      </c>
      <c r="H132" t="s">
        <v>66</v>
      </c>
      <c r="I132" t="s">
        <v>82</v>
      </c>
      <c r="J132">
        <v>361.87</v>
      </c>
      <c r="K132">
        <v>3</v>
      </c>
      <c r="L132">
        <v>7.0000000000000007E-2</v>
      </c>
      <c r="M132">
        <v>95.62</v>
      </c>
      <c r="N132" t="s">
        <v>54</v>
      </c>
      <c r="O132" t="s">
        <v>86</v>
      </c>
      <c r="P132">
        <v>10</v>
      </c>
    </row>
    <row r="133" spans="1:16" x14ac:dyDescent="0.25">
      <c r="A133" t="s">
        <v>434</v>
      </c>
      <c r="B133" t="s">
        <v>435</v>
      </c>
      <c r="C133" s="3">
        <f>DATEVALUE(Table1[[#This Row],[OrderDate1]])</f>
        <v>45400</v>
      </c>
      <c r="D133" t="s">
        <v>436</v>
      </c>
      <c r="E133" t="s">
        <v>44</v>
      </c>
      <c r="F133" t="s">
        <v>65</v>
      </c>
      <c r="G133" t="s">
        <v>28</v>
      </c>
      <c r="H133" t="s">
        <v>21</v>
      </c>
      <c r="I133" t="s">
        <v>82</v>
      </c>
      <c r="J133">
        <v>1142.1600000000001</v>
      </c>
      <c r="K133">
        <v>5</v>
      </c>
      <c r="L133">
        <v>0.02</v>
      </c>
      <c r="M133">
        <v>139.93</v>
      </c>
      <c r="N133" t="s">
        <v>54</v>
      </c>
      <c r="O133" t="s">
        <v>77</v>
      </c>
      <c r="P133">
        <v>2</v>
      </c>
    </row>
    <row r="134" spans="1:16" x14ac:dyDescent="0.25">
      <c r="A134" t="s">
        <v>437</v>
      </c>
      <c r="B134" t="s">
        <v>438</v>
      </c>
      <c r="C134" s="3">
        <f>DATEVALUE(Table1[[#This Row],[OrderDate1]])</f>
        <v>45526</v>
      </c>
      <c r="D134" t="s">
        <v>439</v>
      </c>
      <c r="E134" t="s">
        <v>44</v>
      </c>
      <c r="F134" t="s">
        <v>71</v>
      </c>
      <c r="G134" t="s">
        <v>28</v>
      </c>
      <c r="H134" t="s">
        <v>66</v>
      </c>
      <c r="I134" t="s">
        <v>30</v>
      </c>
      <c r="J134">
        <v>191.2</v>
      </c>
      <c r="K134">
        <v>1</v>
      </c>
      <c r="L134">
        <v>0.05</v>
      </c>
      <c r="M134">
        <v>51.51</v>
      </c>
      <c r="N134" t="s">
        <v>31</v>
      </c>
      <c r="O134" t="s">
        <v>77</v>
      </c>
      <c r="P134">
        <v>10</v>
      </c>
    </row>
    <row r="135" spans="1:16" x14ac:dyDescent="0.25">
      <c r="A135" t="s">
        <v>440</v>
      </c>
      <c r="B135" t="s">
        <v>441</v>
      </c>
      <c r="C135" s="3">
        <f>DATEVALUE(Table1[[#This Row],[OrderDate1]])</f>
        <v>45988</v>
      </c>
      <c r="D135" t="s">
        <v>442</v>
      </c>
      <c r="E135" t="s">
        <v>18</v>
      </c>
      <c r="F135" t="s">
        <v>51</v>
      </c>
      <c r="G135" t="s">
        <v>38</v>
      </c>
      <c r="H135" t="s">
        <v>66</v>
      </c>
      <c r="I135" t="s">
        <v>76</v>
      </c>
      <c r="J135">
        <v>203.51</v>
      </c>
      <c r="K135">
        <v>1</v>
      </c>
      <c r="L135">
        <v>0.28999999999999998</v>
      </c>
      <c r="M135">
        <v>67.97</v>
      </c>
      <c r="N135" t="s">
        <v>23</v>
      </c>
      <c r="O135" t="s">
        <v>40</v>
      </c>
      <c r="P135">
        <v>4</v>
      </c>
    </row>
    <row r="136" spans="1:16" x14ac:dyDescent="0.25">
      <c r="A136" t="s">
        <v>443</v>
      </c>
      <c r="B136" t="s">
        <v>444</v>
      </c>
      <c r="C136" s="3">
        <f>DATEVALUE(Table1[[#This Row],[OrderDate1]])</f>
        <v>45898</v>
      </c>
      <c r="D136" t="s">
        <v>445</v>
      </c>
      <c r="E136" t="s">
        <v>102</v>
      </c>
      <c r="F136" t="s">
        <v>51</v>
      </c>
      <c r="G136" t="s">
        <v>116</v>
      </c>
      <c r="H136" t="s">
        <v>21</v>
      </c>
      <c r="I136" t="s">
        <v>76</v>
      </c>
      <c r="J136">
        <v>1787.84</v>
      </c>
      <c r="K136">
        <v>2</v>
      </c>
      <c r="L136">
        <v>0.03</v>
      </c>
      <c r="M136">
        <v>336.79</v>
      </c>
      <c r="N136" t="s">
        <v>54</v>
      </c>
      <c r="O136" t="s">
        <v>24</v>
      </c>
      <c r="P136">
        <v>1</v>
      </c>
    </row>
    <row r="137" spans="1:16" x14ac:dyDescent="0.25">
      <c r="A137" t="s">
        <v>446</v>
      </c>
      <c r="B137" t="s">
        <v>447</v>
      </c>
      <c r="C137" s="3">
        <f>DATEVALUE(Table1[[#This Row],[OrderDate1]])</f>
        <v>45940</v>
      </c>
      <c r="D137" t="s">
        <v>448</v>
      </c>
      <c r="E137" t="s">
        <v>64</v>
      </c>
      <c r="F137" t="s">
        <v>37</v>
      </c>
      <c r="G137" t="s">
        <v>116</v>
      </c>
      <c r="H137" t="s">
        <v>66</v>
      </c>
      <c r="I137" t="s">
        <v>72</v>
      </c>
      <c r="J137">
        <v>3867.4</v>
      </c>
      <c r="K137">
        <v>5</v>
      </c>
      <c r="L137">
        <v>0.28000000000000003</v>
      </c>
      <c r="M137">
        <v>785.54</v>
      </c>
      <c r="N137" t="s">
        <v>23</v>
      </c>
      <c r="O137" t="s">
        <v>86</v>
      </c>
      <c r="P137">
        <v>1</v>
      </c>
    </row>
    <row r="138" spans="1:16" x14ac:dyDescent="0.25">
      <c r="A138" t="s">
        <v>449</v>
      </c>
      <c r="B138" t="s">
        <v>450</v>
      </c>
      <c r="C138" s="3">
        <f>DATEVALUE(Table1[[#This Row],[OrderDate1]])</f>
        <v>45764</v>
      </c>
      <c r="D138" t="s">
        <v>451</v>
      </c>
      <c r="E138" t="s">
        <v>18</v>
      </c>
      <c r="F138" t="s">
        <v>58</v>
      </c>
      <c r="G138" t="s">
        <v>116</v>
      </c>
      <c r="H138" t="s">
        <v>66</v>
      </c>
      <c r="I138" t="s">
        <v>72</v>
      </c>
      <c r="J138">
        <v>406.03</v>
      </c>
      <c r="K138">
        <v>5</v>
      </c>
      <c r="L138">
        <v>0.26</v>
      </c>
      <c r="M138">
        <v>94.6</v>
      </c>
      <c r="N138" t="s">
        <v>23</v>
      </c>
      <c r="O138" t="s">
        <v>24</v>
      </c>
      <c r="P138">
        <v>8</v>
      </c>
    </row>
    <row r="139" spans="1:16" x14ac:dyDescent="0.25">
      <c r="A139" t="s">
        <v>452</v>
      </c>
      <c r="B139" t="s">
        <v>453</v>
      </c>
      <c r="C139" s="3">
        <f>DATEVALUE(Table1[[#This Row],[OrderDate1]])</f>
        <v>45795</v>
      </c>
      <c r="D139" t="s">
        <v>454</v>
      </c>
      <c r="E139" t="s">
        <v>18</v>
      </c>
      <c r="F139" t="s">
        <v>37</v>
      </c>
      <c r="G139" t="s">
        <v>116</v>
      </c>
      <c r="H139" t="s">
        <v>47</v>
      </c>
      <c r="I139" t="s">
        <v>67</v>
      </c>
      <c r="J139">
        <v>2252.0300000000002</v>
      </c>
      <c r="K139">
        <v>5</v>
      </c>
      <c r="L139">
        <v>7.0000000000000007E-2</v>
      </c>
      <c r="M139">
        <v>378.12</v>
      </c>
      <c r="N139" t="s">
        <v>23</v>
      </c>
      <c r="O139" t="s">
        <v>40</v>
      </c>
      <c r="P139">
        <v>6</v>
      </c>
    </row>
    <row r="140" spans="1:16" x14ac:dyDescent="0.25">
      <c r="A140" t="s">
        <v>455</v>
      </c>
      <c r="B140" t="s">
        <v>318</v>
      </c>
      <c r="C140" s="3">
        <f>DATEVALUE(Table1[[#This Row],[OrderDate1]])</f>
        <v>45704</v>
      </c>
      <c r="D140" t="s">
        <v>456</v>
      </c>
      <c r="E140" t="s">
        <v>44</v>
      </c>
      <c r="F140" t="s">
        <v>71</v>
      </c>
      <c r="G140" t="s">
        <v>59</v>
      </c>
      <c r="H140" t="s">
        <v>81</v>
      </c>
      <c r="I140" t="s">
        <v>39</v>
      </c>
      <c r="J140">
        <v>498.79</v>
      </c>
      <c r="K140">
        <v>5</v>
      </c>
      <c r="L140">
        <v>0.24</v>
      </c>
      <c r="M140">
        <v>124.46</v>
      </c>
      <c r="N140" t="s">
        <v>31</v>
      </c>
      <c r="O140" t="s">
        <v>32</v>
      </c>
      <c r="P140">
        <v>8</v>
      </c>
    </row>
    <row r="141" spans="1:16" x14ac:dyDescent="0.25">
      <c r="A141" t="s">
        <v>457</v>
      </c>
      <c r="B141" t="s">
        <v>458</v>
      </c>
      <c r="C141" s="3">
        <f>DATEVALUE(Table1[[#This Row],[OrderDate1]])</f>
        <v>45570</v>
      </c>
      <c r="D141" t="s">
        <v>459</v>
      </c>
      <c r="E141" t="s">
        <v>64</v>
      </c>
      <c r="F141" t="s">
        <v>71</v>
      </c>
      <c r="G141" t="s">
        <v>52</v>
      </c>
      <c r="H141" t="s">
        <v>47</v>
      </c>
      <c r="I141" t="s">
        <v>76</v>
      </c>
      <c r="J141">
        <v>245.94</v>
      </c>
      <c r="K141">
        <v>1</v>
      </c>
      <c r="L141">
        <v>0.26</v>
      </c>
      <c r="M141">
        <v>42.55</v>
      </c>
      <c r="N141" t="s">
        <v>54</v>
      </c>
      <c r="O141" t="s">
        <v>77</v>
      </c>
      <c r="P141">
        <v>9</v>
      </c>
    </row>
    <row r="142" spans="1:16" x14ac:dyDescent="0.25">
      <c r="A142" t="s">
        <v>460</v>
      </c>
      <c r="B142" t="s">
        <v>409</v>
      </c>
      <c r="C142" s="3">
        <f>DATEVALUE(Table1[[#This Row],[OrderDate1]])</f>
        <v>45480</v>
      </c>
      <c r="D142" t="s">
        <v>461</v>
      </c>
      <c r="E142" t="s">
        <v>36</v>
      </c>
      <c r="F142" t="s">
        <v>58</v>
      </c>
      <c r="G142" t="s">
        <v>52</v>
      </c>
      <c r="H142" t="s">
        <v>29</v>
      </c>
      <c r="I142" t="s">
        <v>60</v>
      </c>
      <c r="J142">
        <v>408.08</v>
      </c>
      <c r="K142">
        <v>1</v>
      </c>
      <c r="L142">
        <v>0.23</v>
      </c>
      <c r="M142">
        <v>58.93</v>
      </c>
      <c r="N142" t="s">
        <v>23</v>
      </c>
      <c r="O142" t="s">
        <v>40</v>
      </c>
      <c r="P142">
        <v>10</v>
      </c>
    </row>
    <row r="143" spans="1:16" x14ac:dyDescent="0.25">
      <c r="A143" t="s">
        <v>462</v>
      </c>
      <c r="B143" t="s">
        <v>463</v>
      </c>
      <c r="C143" s="3">
        <f>DATEVALUE(Table1[[#This Row],[OrderDate1]])</f>
        <v>45615</v>
      </c>
      <c r="D143" t="s">
        <v>464</v>
      </c>
      <c r="E143" t="s">
        <v>44</v>
      </c>
      <c r="F143" t="s">
        <v>19</v>
      </c>
      <c r="G143" t="s">
        <v>59</v>
      </c>
      <c r="H143" t="s">
        <v>81</v>
      </c>
      <c r="I143" t="s">
        <v>82</v>
      </c>
      <c r="J143">
        <v>885.31</v>
      </c>
      <c r="K143">
        <v>2</v>
      </c>
      <c r="L143">
        <v>0.12</v>
      </c>
      <c r="M143">
        <v>170.51</v>
      </c>
      <c r="N143" t="s">
        <v>54</v>
      </c>
      <c r="O143" t="s">
        <v>77</v>
      </c>
      <c r="P143">
        <v>2</v>
      </c>
    </row>
    <row r="144" spans="1:16" x14ac:dyDescent="0.25">
      <c r="A144" t="s">
        <v>465</v>
      </c>
      <c r="B144" t="s">
        <v>466</v>
      </c>
      <c r="C144" s="3">
        <f>DATEVALUE(Table1[[#This Row],[OrderDate1]])</f>
        <v>45984</v>
      </c>
      <c r="D144" t="s">
        <v>467</v>
      </c>
      <c r="E144" t="s">
        <v>102</v>
      </c>
      <c r="F144" t="s">
        <v>58</v>
      </c>
      <c r="G144" t="s">
        <v>46</v>
      </c>
      <c r="H144" t="s">
        <v>29</v>
      </c>
      <c r="I144" t="s">
        <v>72</v>
      </c>
      <c r="J144">
        <v>3830.91</v>
      </c>
      <c r="K144">
        <v>5</v>
      </c>
      <c r="L144">
        <v>0.11</v>
      </c>
      <c r="M144">
        <v>1014.73</v>
      </c>
      <c r="N144" t="s">
        <v>31</v>
      </c>
      <c r="O144" t="s">
        <v>40</v>
      </c>
      <c r="P144">
        <v>1</v>
      </c>
    </row>
    <row r="145" spans="1:16" x14ac:dyDescent="0.25">
      <c r="A145" t="s">
        <v>468</v>
      </c>
      <c r="B145" t="s">
        <v>469</v>
      </c>
      <c r="C145" s="3">
        <f>DATEVALUE(Table1[[#This Row],[OrderDate1]])</f>
        <v>45473</v>
      </c>
      <c r="D145" t="s">
        <v>470</v>
      </c>
      <c r="E145" t="s">
        <v>36</v>
      </c>
      <c r="F145" t="s">
        <v>45</v>
      </c>
      <c r="G145" t="s">
        <v>38</v>
      </c>
      <c r="H145" t="s">
        <v>29</v>
      </c>
      <c r="I145" t="s">
        <v>60</v>
      </c>
      <c r="J145">
        <v>649.04</v>
      </c>
      <c r="K145">
        <v>1</v>
      </c>
      <c r="L145">
        <v>0.09</v>
      </c>
      <c r="M145">
        <v>195.99</v>
      </c>
      <c r="N145" t="s">
        <v>54</v>
      </c>
      <c r="O145" t="s">
        <v>77</v>
      </c>
      <c r="P145">
        <v>7</v>
      </c>
    </row>
    <row r="146" spans="1:16" x14ac:dyDescent="0.25">
      <c r="A146" t="s">
        <v>471</v>
      </c>
      <c r="B146" t="s">
        <v>472</v>
      </c>
      <c r="C146" s="3">
        <f>DATEVALUE(Table1[[#This Row],[OrderDate1]])</f>
        <v>45314</v>
      </c>
      <c r="D146" t="s">
        <v>473</v>
      </c>
      <c r="E146" t="s">
        <v>44</v>
      </c>
      <c r="F146" t="s">
        <v>65</v>
      </c>
      <c r="G146" t="s">
        <v>59</v>
      </c>
      <c r="H146" t="s">
        <v>81</v>
      </c>
      <c r="I146" t="s">
        <v>60</v>
      </c>
      <c r="J146">
        <v>3062.47</v>
      </c>
      <c r="K146">
        <v>5</v>
      </c>
      <c r="L146">
        <v>0.19</v>
      </c>
      <c r="M146">
        <v>896.05</v>
      </c>
      <c r="N146" t="s">
        <v>31</v>
      </c>
      <c r="O146" t="s">
        <v>24</v>
      </c>
      <c r="P146">
        <v>6</v>
      </c>
    </row>
    <row r="147" spans="1:16" x14ac:dyDescent="0.25">
      <c r="A147" t="s">
        <v>474</v>
      </c>
      <c r="B147" t="s">
        <v>475</v>
      </c>
      <c r="C147" s="3">
        <f>DATEVALUE(Table1[[#This Row],[OrderDate1]])</f>
        <v>45874</v>
      </c>
      <c r="D147" t="s">
        <v>476</v>
      </c>
      <c r="E147" t="s">
        <v>102</v>
      </c>
      <c r="F147" t="s">
        <v>65</v>
      </c>
      <c r="G147" t="s">
        <v>46</v>
      </c>
      <c r="H147" t="s">
        <v>21</v>
      </c>
      <c r="I147" t="s">
        <v>67</v>
      </c>
      <c r="J147">
        <v>407.26</v>
      </c>
      <c r="K147">
        <v>1</v>
      </c>
      <c r="L147">
        <v>0.18</v>
      </c>
      <c r="M147">
        <v>117.12</v>
      </c>
      <c r="N147" t="s">
        <v>54</v>
      </c>
      <c r="O147" t="s">
        <v>32</v>
      </c>
      <c r="P147">
        <v>10</v>
      </c>
    </row>
    <row r="148" spans="1:16" x14ac:dyDescent="0.25">
      <c r="A148" t="s">
        <v>477</v>
      </c>
      <c r="B148" t="s">
        <v>478</v>
      </c>
      <c r="C148" s="3">
        <f>DATEVALUE(Table1[[#This Row],[OrderDate1]])</f>
        <v>45566</v>
      </c>
      <c r="D148" t="s">
        <v>479</v>
      </c>
      <c r="E148" t="s">
        <v>36</v>
      </c>
      <c r="F148" t="s">
        <v>71</v>
      </c>
      <c r="G148" t="s">
        <v>106</v>
      </c>
      <c r="H148" t="s">
        <v>21</v>
      </c>
      <c r="I148" t="s">
        <v>30</v>
      </c>
      <c r="J148">
        <v>209.93</v>
      </c>
      <c r="K148">
        <v>3</v>
      </c>
      <c r="L148">
        <v>0.11</v>
      </c>
      <c r="M148">
        <v>45.72</v>
      </c>
      <c r="N148" t="s">
        <v>23</v>
      </c>
      <c r="O148" t="s">
        <v>86</v>
      </c>
      <c r="P148">
        <v>2</v>
      </c>
    </row>
    <row r="149" spans="1:16" x14ac:dyDescent="0.25">
      <c r="A149" t="s">
        <v>480</v>
      </c>
      <c r="B149" t="s">
        <v>481</v>
      </c>
      <c r="C149" s="3">
        <f>DATEVALUE(Table1[[#This Row],[OrderDate1]])</f>
        <v>45765</v>
      </c>
      <c r="D149" t="s">
        <v>482</v>
      </c>
      <c r="E149" t="s">
        <v>64</v>
      </c>
      <c r="F149" t="s">
        <v>19</v>
      </c>
      <c r="G149" t="s">
        <v>59</v>
      </c>
      <c r="H149" t="s">
        <v>66</v>
      </c>
      <c r="I149" t="s">
        <v>53</v>
      </c>
      <c r="J149">
        <v>3879.99</v>
      </c>
      <c r="K149">
        <v>4</v>
      </c>
      <c r="L149">
        <v>0.18</v>
      </c>
      <c r="M149">
        <v>1157.5899999999999</v>
      </c>
      <c r="N149" t="s">
        <v>54</v>
      </c>
      <c r="O149" t="s">
        <v>77</v>
      </c>
      <c r="P149">
        <v>10</v>
      </c>
    </row>
    <row r="150" spans="1:16" x14ac:dyDescent="0.25">
      <c r="A150" t="s">
        <v>483</v>
      </c>
      <c r="B150" t="s">
        <v>484</v>
      </c>
      <c r="C150" s="3">
        <f>DATEVALUE(Table1[[#This Row],[OrderDate1]])</f>
        <v>45655</v>
      </c>
      <c r="D150" t="s">
        <v>485</v>
      </c>
      <c r="E150" t="s">
        <v>64</v>
      </c>
      <c r="F150" t="s">
        <v>71</v>
      </c>
      <c r="G150" t="s">
        <v>59</v>
      </c>
      <c r="H150" t="s">
        <v>21</v>
      </c>
      <c r="I150" t="s">
        <v>39</v>
      </c>
      <c r="J150">
        <v>2138.64</v>
      </c>
      <c r="K150">
        <v>4</v>
      </c>
      <c r="L150">
        <v>0.01</v>
      </c>
      <c r="M150">
        <v>396.26</v>
      </c>
      <c r="N150" t="s">
        <v>23</v>
      </c>
      <c r="O150" t="s">
        <v>32</v>
      </c>
      <c r="P150">
        <v>10</v>
      </c>
    </row>
    <row r="151" spans="1:16" x14ac:dyDescent="0.25">
      <c r="A151" t="s">
        <v>486</v>
      </c>
      <c r="B151" t="s">
        <v>487</v>
      </c>
      <c r="C151" s="3">
        <f>DATEVALUE(Table1[[#This Row],[OrderDate1]])</f>
        <v>45652</v>
      </c>
      <c r="D151" t="s">
        <v>488</v>
      </c>
      <c r="E151" t="s">
        <v>102</v>
      </c>
      <c r="F151" t="s">
        <v>37</v>
      </c>
      <c r="G151" t="s">
        <v>59</v>
      </c>
      <c r="H151" t="s">
        <v>21</v>
      </c>
      <c r="I151" t="s">
        <v>30</v>
      </c>
      <c r="J151">
        <v>110.49</v>
      </c>
      <c r="K151">
        <v>1</v>
      </c>
      <c r="L151">
        <v>0.21</v>
      </c>
      <c r="M151">
        <v>26.71</v>
      </c>
      <c r="N151" t="s">
        <v>31</v>
      </c>
      <c r="O151" t="s">
        <v>40</v>
      </c>
      <c r="P151">
        <v>3</v>
      </c>
    </row>
    <row r="152" spans="1:16" x14ac:dyDescent="0.25">
      <c r="A152" t="s">
        <v>489</v>
      </c>
      <c r="B152" t="s">
        <v>490</v>
      </c>
      <c r="C152" s="3">
        <f>DATEVALUE(Table1[[#This Row],[OrderDate1]])</f>
        <v>45684</v>
      </c>
      <c r="D152" t="s">
        <v>491</v>
      </c>
      <c r="E152" t="s">
        <v>102</v>
      </c>
      <c r="F152" t="s">
        <v>45</v>
      </c>
      <c r="G152" t="s">
        <v>46</v>
      </c>
      <c r="H152" t="s">
        <v>47</v>
      </c>
      <c r="I152" t="s">
        <v>30</v>
      </c>
      <c r="J152">
        <v>75.38</v>
      </c>
      <c r="K152">
        <v>3</v>
      </c>
      <c r="L152">
        <v>0.01</v>
      </c>
      <c r="M152">
        <v>8.66</v>
      </c>
      <c r="N152" t="s">
        <v>54</v>
      </c>
      <c r="O152" t="s">
        <v>40</v>
      </c>
      <c r="P152">
        <v>7</v>
      </c>
    </row>
    <row r="153" spans="1:16" x14ac:dyDescent="0.25">
      <c r="A153" t="s">
        <v>492</v>
      </c>
      <c r="B153" t="s">
        <v>493</v>
      </c>
      <c r="C153" s="3">
        <f>DATEVALUE(Table1[[#This Row],[OrderDate1]])</f>
        <v>45731</v>
      </c>
      <c r="D153" t="s">
        <v>494</v>
      </c>
      <c r="E153" t="s">
        <v>44</v>
      </c>
      <c r="F153" t="s">
        <v>51</v>
      </c>
      <c r="G153" t="s">
        <v>59</v>
      </c>
      <c r="H153" t="s">
        <v>66</v>
      </c>
      <c r="I153" t="s">
        <v>72</v>
      </c>
      <c r="J153">
        <v>334.73</v>
      </c>
      <c r="K153">
        <v>4</v>
      </c>
      <c r="L153">
        <v>0.05</v>
      </c>
      <c r="M153">
        <v>38.479999999999997</v>
      </c>
      <c r="N153" t="s">
        <v>54</v>
      </c>
      <c r="O153" t="s">
        <v>24</v>
      </c>
      <c r="P153">
        <v>6</v>
      </c>
    </row>
    <row r="154" spans="1:16" x14ac:dyDescent="0.25">
      <c r="A154" t="s">
        <v>495</v>
      </c>
      <c r="B154" t="s">
        <v>496</v>
      </c>
      <c r="C154" s="3">
        <f>DATEVALUE(Table1[[#This Row],[OrderDate1]])</f>
        <v>45830</v>
      </c>
      <c r="D154" t="s">
        <v>497</v>
      </c>
      <c r="E154" t="s">
        <v>44</v>
      </c>
      <c r="F154" t="s">
        <v>71</v>
      </c>
      <c r="G154" t="s">
        <v>52</v>
      </c>
      <c r="H154" t="s">
        <v>66</v>
      </c>
      <c r="I154" t="s">
        <v>82</v>
      </c>
      <c r="J154">
        <v>236.05</v>
      </c>
      <c r="K154">
        <v>1</v>
      </c>
      <c r="L154">
        <v>0.24</v>
      </c>
      <c r="M154">
        <v>46.13</v>
      </c>
      <c r="N154" t="s">
        <v>31</v>
      </c>
      <c r="O154" t="s">
        <v>40</v>
      </c>
      <c r="P154">
        <v>10</v>
      </c>
    </row>
    <row r="155" spans="1:16" x14ac:dyDescent="0.25">
      <c r="A155" t="s">
        <v>498</v>
      </c>
      <c r="B155" t="s">
        <v>390</v>
      </c>
      <c r="C155" s="3">
        <f>DATEVALUE(Table1[[#This Row],[OrderDate1]])</f>
        <v>45894</v>
      </c>
      <c r="D155" t="s">
        <v>499</v>
      </c>
      <c r="E155" t="s">
        <v>64</v>
      </c>
      <c r="F155" t="s">
        <v>19</v>
      </c>
      <c r="G155" t="s">
        <v>106</v>
      </c>
      <c r="H155" t="s">
        <v>21</v>
      </c>
      <c r="I155" t="s">
        <v>72</v>
      </c>
      <c r="J155">
        <v>360.33</v>
      </c>
      <c r="K155">
        <v>1</v>
      </c>
      <c r="L155">
        <v>0.15</v>
      </c>
      <c r="M155">
        <v>73.819999999999993</v>
      </c>
      <c r="N155" t="s">
        <v>31</v>
      </c>
      <c r="O155" t="s">
        <v>86</v>
      </c>
      <c r="P155">
        <v>8</v>
      </c>
    </row>
    <row r="156" spans="1:16" x14ac:dyDescent="0.25">
      <c r="A156" t="s">
        <v>500</v>
      </c>
      <c r="B156" t="s">
        <v>501</v>
      </c>
      <c r="C156" s="3">
        <f>DATEVALUE(Table1[[#This Row],[OrderDate1]])</f>
        <v>45592</v>
      </c>
      <c r="D156" t="s">
        <v>502</v>
      </c>
      <c r="E156" t="s">
        <v>64</v>
      </c>
      <c r="F156" t="s">
        <v>37</v>
      </c>
      <c r="G156" t="s">
        <v>59</v>
      </c>
      <c r="H156" t="s">
        <v>21</v>
      </c>
      <c r="I156" t="s">
        <v>72</v>
      </c>
      <c r="J156">
        <v>680.55</v>
      </c>
      <c r="K156">
        <v>5</v>
      </c>
      <c r="L156">
        <v>0.02</v>
      </c>
      <c r="M156">
        <v>215.9</v>
      </c>
      <c r="N156" t="s">
        <v>23</v>
      </c>
      <c r="O156" t="s">
        <v>24</v>
      </c>
      <c r="P156">
        <v>10</v>
      </c>
    </row>
    <row r="157" spans="1:16" x14ac:dyDescent="0.25">
      <c r="A157" t="s">
        <v>503</v>
      </c>
      <c r="B157" t="s">
        <v>496</v>
      </c>
      <c r="C157" s="3">
        <f>DATEVALUE(Table1[[#This Row],[OrderDate1]])</f>
        <v>45830</v>
      </c>
      <c r="D157" t="s">
        <v>504</v>
      </c>
      <c r="E157" t="s">
        <v>44</v>
      </c>
      <c r="F157" t="s">
        <v>51</v>
      </c>
      <c r="G157" t="s">
        <v>20</v>
      </c>
      <c r="H157" t="s">
        <v>66</v>
      </c>
      <c r="I157" t="s">
        <v>82</v>
      </c>
      <c r="J157">
        <v>218.81</v>
      </c>
      <c r="K157">
        <v>2</v>
      </c>
      <c r="L157">
        <v>0.15</v>
      </c>
      <c r="M157">
        <v>30.23</v>
      </c>
      <c r="N157" t="s">
        <v>31</v>
      </c>
      <c r="O157" t="s">
        <v>40</v>
      </c>
      <c r="P157">
        <v>7</v>
      </c>
    </row>
    <row r="158" spans="1:16" x14ac:dyDescent="0.25">
      <c r="A158" t="s">
        <v>505</v>
      </c>
      <c r="B158" t="s">
        <v>506</v>
      </c>
      <c r="C158" s="3">
        <f>DATEVALUE(Table1[[#This Row],[OrderDate1]])</f>
        <v>45459</v>
      </c>
      <c r="D158" t="s">
        <v>507</v>
      </c>
      <c r="E158" t="s">
        <v>102</v>
      </c>
      <c r="F158" t="s">
        <v>65</v>
      </c>
      <c r="G158" t="s">
        <v>28</v>
      </c>
      <c r="H158" t="s">
        <v>81</v>
      </c>
      <c r="I158" t="s">
        <v>82</v>
      </c>
      <c r="J158">
        <v>1527.06</v>
      </c>
      <c r="K158">
        <v>2</v>
      </c>
      <c r="L158">
        <v>0.3</v>
      </c>
      <c r="M158">
        <v>168.51</v>
      </c>
      <c r="N158" t="s">
        <v>31</v>
      </c>
      <c r="O158" t="s">
        <v>77</v>
      </c>
      <c r="P158">
        <v>8</v>
      </c>
    </row>
    <row r="159" spans="1:16" x14ac:dyDescent="0.25">
      <c r="A159" t="s">
        <v>508</v>
      </c>
      <c r="B159" t="s">
        <v>509</v>
      </c>
      <c r="C159" s="3">
        <f>DATEVALUE(Table1[[#This Row],[OrderDate1]])</f>
        <v>45766</v>
      </c>
      <c r="D159" t="s">
        <v>510</v>
      </c>
      <c r="E159" t="s">
        <v>102</v>
      </c>
      <c r="F159" t="s">
        <v>71</v>
      </c>
      <c r="G159" t="s">
        <v>106</v>
      </c>
      <c r="H159" t="s">
        <v>81</v>
      </c>
      <c r="I159" t="s">
        <v>82</v>
      </c>
      <c r="J159">
        <v>1982.81</v>
      </c>
      <c r="K159">
        <v>3</v>
      </c>
      <c r="L159">
        <v>0.16</v>
      </c>
      <c r="M159">
        <v>510.3</v>
      </c>
      <c r="N159" t="s">
        <v>23</v>
      </c>
      <c r="O159" t="s">
        <v>40</v>
      </c>
      <c r="P159">
        <v>7</v>
      </c>
    </row>
    <row r="160" spans="1:16" x14ac:dyDescent="0.25">
      <c r="A160" t="s">
        <v>511</v>
      </c>
      <c r="B160" t="s">
        <v>512</v>
      </c>
      <c r="C160" s="3">
        <f>DATEVALUE(Table1[[#This Row],[OrderDate1]])</f>
        <v>45424</v>
      </c>
      <c r="D160" t="s">
        <v>513</v>
      </c>
      <c r="E160" t="s">
        <v>44</v>
      </c>
      <c r="F160" t="s">
        <v>37</v>
      </c>
      <c r="G160" t="s">
        <v>20</v>
      </c>
      <c r="H160" t="s">
        <v>21</v>
      </c>
      <c r="I160" t="s">
        <v>60</v>
      </c>
      <c r="J160">
        <v>476.69</v>
      </c>
      <c r="K160">
        <v>2</v>
      </c>
      <c r="L160">
        <v>0.01</v>
      </c>
      <c r="M160">
        <v>60.39</v>
      </c>
      <c r="N160" t="s">
        <v>31</v>
      </c>
      <c r="O160" t="s">
        <v>77</v>
      </c>
      <c r="P160">
        <v>3</v>
      </c>
    </row>
    <row r="161" spans="1:16" x14ac:dyDescent="0.25">
      <c r="A161" t="s">
        <v>514</v>
      </c>
      <c r="B161" t="s">
        <v>515</v>
      </c>
      <c r="C161" s="3">
        <f>DATEVALUE(Table1[[#This Row],[OrderDate1]])</f>
        <v>45707</v>
      </c>
      <c r="D161" t="s">
        <v>516</v>
      </c>
      <c r="E161" t="s">
        <v>18</v>
      </c>
      <c r="F161" t="s">
        <v>58</v>
      </c>
      <c r="G161" t="s">
        <v>59</v>
      </c>
      <c r="H161" t="s">
        <v>66</v>
      </c>
      <c r="I161" t="s">
        <v>30</v>
      </c>
      <c r="J161">
        <v>1198.3699999999999</v>
      </c>
      <c r="K161">
        <v>3</v>
      </c>
      <c r="L161">
        <v>0.06</v>
      </c>
      <c r="M161">
        <v>161.55000000000001</v>
      </c>
      <c r="N161" t="s">
        <v>23</v>
      </c>
      <c r="O161" t="s">
        <v>40</v>
      </c>
      <c r="P161">
        <v>10</v>
      </c>
    </row>
    <row r="162" spans="1:16" x14ac:dyDescent="0.25">
      <c r="A162" t="s">
        <v>517</v>
      </c>
      <c r="B162" t="s">
        <v>94</v>
      </c>
      <c r="C162" s="3">
        <f>DATEVALUE(Table1[[#This Row],[OrderDate1]])</f>
        <v>45685</v>
      </c>
      <c r="D162" t="s">
        <v>518</v>
      </c>
      <c r="E162" t="s">
        <v>102</v>
      </c>
      <c r="F162" t="s">
        <v>65</v>
      </c>
      <c r="G162" t="s">
        <v>20</v>
      </c>
      <c r="H162" t="s">
        <v>47</v>
      </c>
      <c r="I162" t="s">
        <v>60</v>
      </c>
      <c r="J162">
        <v>2296.7800000000002</v>
      </c>
      <c r="K162">
        <v>5</v>
      </c>
      <c r="L162">
        <v>0.12</v>
      </c>
      <c r="M162">
        <v>652.6</v>
      </c>
      <c r="N162" t="s">
        <v>31</v>
      </c>
      <c r="O162" t="s">
        <v>32</v>
      </c>
      <c r="P162">
        <v>2</v>
      </c>
    </row>
    <row r="163" spans="1:16" x14ac:dyDescent="0.25">
      <c r="A163" t="s">
        <v>519</v>
      </c>
      <c r="B163" t="s">
        <v>520</v>
      </c>
      <c r="C163" s="3">
        <f>DATEVALUE(Table1[[#This Row],[OrderDate1]])</f>
        <v>45761</v>
      </c>
      <c r="D163" t="s">
        <v>521</v>
      </c>
      <c r="E163" t="s">
        <v>44</v>
      </c>
      <c r="F163" t="s">
        <v>71</v>
      </c>
      <c r="G163" t="s">
        <v>38</v>
      </c>
      <c r="H163" t="s">
        <v>21</v>
      </c>
      <c r="I163" t="s">
        <v>60</v>
      </c>
      <c r="J163">
        <v>2961.28</v>
      </c>
      <c r="K163">
        <v>3</v>
      </c>
      <c r="L163">
        <v>0.08</v>
      </c>
      <c r="M163">
        <v>816.26</v>
      </c>
      <c r="N163" t="s">
        <v>31</v>
      </c>
      <c r="O163" t="s">
        <v>40</v>
      </c>
      <c r="P163">
        <v>2</v>
      </c>
    </row>
    <row r="164" spans="1:16" x14ac:dyDescent="0.25">
      <c r="A164" t="s">
        <v>522</v>
      </c>
      <c r="B164" t="s">
        <v>318</v>
      </c>
      <c r="C164" s="3">
        <f>DATEVALUE(Table1[[#This Row],[OrderDate1]])</f>
        <v>45704</v>
      </c>
      <c r="D164" t="s">
        <v>523</v>
      </c>
      <c r="E164" t="s">
        <v>36</v>
      </c>
      <c r="F164" t="s">
        <v>51</v>
      </c>
      <c r="G164" t="s">
        <v>38</v>
      </c>
      <c r="H164" t="s">
        <v>21</v>
      </c>
      <c r="I164" t="s">
        <v>39</v>
      </c>
      <c r="J164">
        <v>618.27</v>
      </c>
      <c r="K164">
        <v>1</v>
      </c>
      <c r="L164">
        <v>0.05</v>
      </c>
      <c r="M164">
        <v>99.7</v>
      </c>
      <c r="N164" t="s">
        <v>23</v>
      </c>
      <c r="O164" t="s">
        <v>40</v>
      </c>
      <c r="P164">
        <v>7</v>
      </c>
    </row>
    <row r="165" spans="1:16" x14ac:dyDescent="0.25">
      <c r="A165" t="s">
        <v>524</v>
      </c>
      <c r="B165" t="s">
        <v>525</v>
      </c>
      <c r="C165" s="3">
        <f>DATEVALUE(Table1[[#This Row],[OrderDate1]])</f>
        <v>45698</v>
      </c>
      <c r="D165" t="s">
        <v>526</v>
      </c>
      <c r="E165" t="s">
        <v>44</v>
      </c>
      <c r="F165" t="s">
        <v>51</v>
      </c>
      <c r="G165" t="s">
        <v>116</v>
      </c>
      <c r="H165" t="s">
        <v>66</v>
      </c>
      <c r="I165" t="s">
        <v>76</v>
      </c>
      <c r="J165">
        <v>2051.0700000000002</v>
      </c>
      <c r="K165">
        <v>3</v>
      </c>
      <c r="L165">
        <v>0.17</v>
      </c>
      <c r="M165">
        <v>510.57</v>
      </c>
      <c r="N165" t="s">
        <v>23</v>
      </c>
      <c r="O165" t="s">
        <v>32</v>
      </c>
      <c r="P165">
        <v>8</v>
      </c>
    </row>
    <row r="166" spans="1:16" x14ac:dyDescent="0.25">
      <c r="A166" t="s">
        <v>527</v>
      </c>
      <c r="B166" t="s">
        <v>528</v>
      </c>
      <c r="C166" s="3">
        <f>DATEVALUE(Table1[[#This Row],[OrderDate1]])</f>
        <v>46011</v>
      </c>
      <c r="D166" t="s">
        <v>529</v>
      </c>
      <c r="E166" t="s">
        <v>36</v>
      </c>
      <c r="F166" t="s">
        <v>37</v>
      </c>
      <c r="G166" t="s">
        <v>28</v>
      </c>
      <c r="H166" t="s">
        <v>47</v>
      </c>
      <c r="I166" t="s">
        <v>22</v>
      </c>
      <c r="J166">
        <v>833.59</v>
      </c>
      <c r="K166">
        <v>1</v>
      </c>
      <c r="L166">
        <v>0.14000000000000001</v>
      </c>
      <c r="M166">
        <v>97.9</v>
      </c>
      <c r="N166" t="s">
        <v>54</v>
      </c>
      <c r="O166" t="s">
        <v>86</v>
      </c>
      <c r="P166">
        <v>9</v>
      </c>
    </row>
    <row r="167" spans="1:16" x14ac:dyDescent="0.25">
      <c r="A167" t="s">
        <v>530</v>
      </c>
      <c r="B167" t="s">
        <v>163</v>
      </c>
      <c r="C167" s="3">
        <f>DATEVALUE(Table1[[#This Row],[OrderDate1]])</f>
        <v>45717</v>
      </c>
      <c r="D167" t="s">
        <v>531</v>
      </c>
      <c r="E167" t="s">
        <v>64</v>
      </c>
      <c r="F167" t="s">
        <v>45</v>
      </c>
      <c r="G167" t="s">
        <v>38</v>
      </c>
      <c r="H167" t="s">
        <v>66</v>
      </c>
      <c r="I167" t="s">
        <v>53</v>
      </c>
      <c r="J167">
        <v>2947.4</v>
      </c>
      <c r="K167">
        <v>4</v>
      </c>
      <c r="L167">
        <v>0.02</v>
      </c>
      <c r="M167">
        <v>501.89</v>
      </c>
      <c r="N167" t="s">
        <v>31</v>
      </c>
      <c r="O167" t="s">
        <v>32</v>
      </c>
      <c r="P167">
        <v>1</v>
      </c>
    </row>
    <row r="168" spans="1:16" x14ac:dyDescent="0.25">
      <c r="A168" t="s">
        <v>532</v>
      </c>
      <c r="B168" t="s">
        <v>533</v>
      </c>
      <c r="C168" s="3">
        <f>DATEVALUE(Table1[[#This Row],[OrderDate1]])</f>
        <v>45634</v>
      </c>
      <c r="D168" t="s">
        <v>534</v>
      </c>
      <c r="E168" t="s">
        <v>64</v>
      </c>
      <c r="F168" t="s">
        <v>45</v>
      </c>
      <c r="G168" t="s">
        <v>28</v>
      </c>
      <c r="H168" t="s">
        <v>29</v>
      </c>
      <c r="I168" t="s">
        <v>72</v>
      </c>
      <c r="J168">
        <v>1688.56</v>
      </c>
      <c r="K168">
        <v>3</v>
      </c>
      <c r="L168">
        <v>0.08</v>
      </c>
      <c r="M168">
        <v>467.19</v>
      </c>
      <c r="N168" t="s">
        <v>31</v>
      </c>
      <c r="O168" t="s">
        <v>86</v>
      </c>
      <c r="P168">
        <v>5</v>
      </c>
    </row>
    <row r="169" spans="1:16" x14ac:dyDescent="0.25">
      <c r="A169" t="s">
        <v>535</v>
      </c>
      <c r="B169" t="s">
        <v>536</v>
      </c>
      <c r="C169" s="3">
        <f>DATEVALUE(Table1[[#This Row],[OrderDate1]])</f>
        <v>46022</v>
      </c>
      <c r="D169" t="s">
        <v>537</v>
      </c>
      <c r="E169" t="s">
        <v>36</v>
      </c>
      <c r="F169" t="s">
        <v>45</v>
      </c>
      <c r="G169" t="s">
        <v>28</v>
      </c>
      <c r="H169" t="s">
        <v>47</v>
      </c>
      <c r="I169" t="s">
        <v>53</v>
      </c>
      <c r="J169">
        <v>1888.11</v>
      </c>
      <c r="K169">
        <v>5</v>
      </c>
      <c r="L169">
        <v>0.05</v>
      </c>
      <c r="M169">
        <v>235.15</v>
      </c>
      <c r="N169" t="s">
        <v>31</v>
      </c>
      <c r="O169" t="s">
        <v>77</v>
      </c>
      <c r="P169">
        <v>5</v>
      </c>
    </row>
    <row r="170" spans="1:16" x14ac:dyDescent="0.25">
      <c r="A170" t="s">
        <v>538</v>
      </c>
      <c r="B170" t="s">
        <v>484</v>
      </c>
      <c r="C170" s="3">
        <f>DATEVALUE(Table1[[#This Row],[OrderDate1]])</f>
        <v>45655</v>
      </c>
      <c r="D170" t="s">
        <v>539</v>
      </c>
      <c r="E170" t="s">
        <v>102</v>
      </c>
      <c r="F170" t="s">
        <v>58</v>
      </c>
      <c r="G170" t="s">
        <v>116</v>
      </c>
      <c r="H170" t="s">
        <v>29</v>
      </c>
      <c r="I170" t="s">
        <v>60</v>
      </c>
      <c r="J170">
        <v>483.63</v>
      </c>
      <c r="K170">
        <v>1</v>
      </c>
      <c r="L170">
        <v>0.27</v>
      </c>
      <c r="M170">
        <v>68.739999999999995</v>
      </c>
      <c r="N170" t="s">
        <v>31</v>
      </c>
      <c r="O170" t="s">
        <v>32</v>
      </c>
      <c r="P170">
        <v>10</v>
      </c>
    </row>
    <row r="171" spans="1:16" x14ac:dyDescent="0.25">
      <c r="A171" t="s">
        <v>540</v>
      </c>
      <c r="B171" t="s">
        <v>541</v>
      </c>
      <c r="C171" s="3">
        <f>DATEVALUE(Table1[[#This Row],[OrderDate1]])</f>
        <v>45300</v>
      </c>
      <c r="D171" t="s">
        <v>542</v>
      </c>
      <c r="E171" t="s">
        <v>102</v>
      </c>
      <c r="F171" t="s">
        <v>45</v>
      </c>
      <c r="G171" t="s">
        <v>106</v>
      </c>
      <c r="H171" t="s">
        <v>21</v>
      </c>
      <c r="I171" t="s">
        <v>39</v>
      </c>
      <c r="J171">
        <v>904.33</v>
      </c>
      <c r="K171">
        <v>1</v>
      </c>
      <c r="L171">
        <v>0.3</v>
      </c>
      <c r="M171">
        <v>256.83999999999997</v>
      </c>
      <c r="N171" t="s">
        <v>31</v>
      </c>
      <c r="O171" t="s">
        <v>32</v>
      </c>
      <c r="P171">
        <v>4</v>
      </c>
    </row>
    <row r="172" spans="1:16" x14ac:dyDescent="0.25">
      <c r="A172" t="s">
        <v>543</v>
      </c>
      <c r="B172" t="s">
        <v>544</v>
      </c>
      <c r="C172" s="3">
        <f>DATEVALUE(Table1[[#This Row],[OrderDate1]])</f>
        <v>45507</v>
      </c>
      <c r="D172" t="s">
        <v>545</v>
      </c>
      <c r="E172" t="s">
        <v>64</v>
      </c>
      <c r="F172" t="s">
        <v>37</v>
      </c>
      <c r="G172" t="s">
        <v>59</v>
      </c>
      <c r="H172" t="s">
        <v>66</v>
      </c>
      <c r="I172" t="s">
        <v>53</v>
      </c>
      <c r="J172">
        <v>828.59</v>
      </c>
      <c r="K172">
        <v>2</v>
      </c>
      <c r="L172">
        <v>0.28000000000000003</v>
      </c>
      <c r="M172">
        <v>266.44</v>
      </c>
      <c r="N172" t="s">
        <v>31</v>
      </c>
      <c r="O172" t="s">
        <v>24</v>
      </c>
      <c r="P172">
        <v>10</v>
      </c>
    </row>
    <row r="173" spans="1:16" x14ac:dyDescent="0.25">
      <c r="A173" t="s">
        <v>546</v>
      </c>
      <c r="B173" t="s">
        <v>506</v>
      </c>
      <c r="C173" s="3">
        <f>DATEVALUE(Table1[[#This Row],[OrderDate1]])</f>
        <v>45459</v>
      </c>
      <c r="D173" t="s">
        <v>547</v>
      </c>
      <c r="E173" t="s">
        <v>36</v>
      </c>
      <c r="F173" t="s">
        <v>51</v>
      </c>
      <c r="G173" t="s">
        <v>59</v>
      </c>
      <c r="H173" t="s">
        <v>47</v>
      </c>
      <c r="I173" t="s">
        <v>67</v>
      </c>
      <c r="J173">
        <v>823.24</v>
      </c>
      <c r="K173">
        <v>2</v>
      </c>
      <c r="L173">
        <v>0.17</v>
      </c>
      <c r="M173">
        <v>202.54</v>
      </c>
      <c r="N173" t="s">
        <v>54</v>
      </c>
      <c r="O173" t="s">
        <v>77</v>
      </c>
      <c r="P173">
        <v>6</v>
      </c>
    </row>
    <row r="174" spans="1:16" x14ac:dyDescent="0.25">
      <c r="A174" t="s">
        <v>548</v>
      </c>
      <c r="B174" t="s">
        <v>549</v>
      </c>
      <c r="C174" s="3">
        <f>DATEVALUE(Table1[[#This Row],[OrderDate1]])</f>
        <v>45349</v>
      </c>
      <c r="D174" t="s">
        <v>550</v>
      </c>
      <c r="E174" t="s">
        <v>18</v>
      </c>
      <c r="F174" t="s">
        <v>19</v>
      </c>
      <c r="G174" t="s">
        <v>59</v>
      </c>
      <c r="H174" t="s">
        <v>29</v>
      </c>
      <c r="I174" t="s">
        <v>76</v>
      </c>
      <c r="J174">
        <v>594.92999999999995</v>
      </c>
      <c r="K174">
        <v>1</v>
      </c>
      <c r="L174">
        <v>0.22</v>
      </c>
      <c r="M174">
        <v>123.36</v>
      </c>
      <c r="N174" t="s">
        <v>54</v>
      </c>
      <c r="O174" t="s">
        <v>24</v>
      </c>
      <c r="P174">
        <v>10</v>
      </c>
    </row>
    <row r="175" spans="1:16" x14ac:dyDescent="0.25">
      <c r="A175" t="s">
        <v>551</v>
      </c>
      <c r="B175" t="s">
        <v>552</v>
      </c>
      <c r="C175" s="3">
        <f>DATEVALUE(Table1[[#This Row],[OrderDate1]])</f>
        <v>45362</v>
      </c>
      <c r="D175" t="s">
        <v>553</v>
      </c>
      <c r="E175" t="s">
        <v>102</v>
      </c>
      <c r="F175" t="s">
        <v>45</v>
      </c>
      <c r="G175" t="s">
        <v>28</v>
      </c>
      <c r="H175" t="s">
        <v>81</v>
      </c>
      <c r="I175" t="s">
        <v>22</v>
      </c>
      <c r="J175">
        <v>2274.7399999999998</v>
      </c>
      <c r="K175">
        <v>4</v>
      </c>
      <c r="L175">
        <v>0.14000000000000001</v>
      </c>
      <c r="M175">
        <v>265.68</v>
      </c>
      <c r="N175" t="s">
        <v>31</v>
      </c>
      <c r="O175" t="s">
        <v>32</v>
      </c>
      <c r="P175">
        <v>2</v>
      </c>
    </row>
    <row r="176" spans="1:16" x14ac:dyDescent="0.25">
      <c r="A176" t="s">
        <v>554</v>
      </c>
      <c r="B176" t="s">
        <v>555</v>
      </c>
      <c r="C176" s="3">
        <f>DATEVALUE(Table1[[#This Row],[OrderDate1]])</f>
        <v>45785</v>
      </c>
      <c r="D176" t="s">
        <v>556</v>
      </c>
      <c r="E176" t="s">
        <v>18</v>
      </c>
      <c r="F176" t="s">
        <v>19</v>
      </c>
      <c r="G176" t="s">
        <v>52</v>
      </c>
      <c r="H176" t="s">
        <v>66</v>
      </c>
      <c r="I176" t="s">
        <v>22</v>
      </c>
      <c r="J176">
        <v>1559.68</v>
      </c>
      <c r="K176">
        <v>2</v>
      </c>
      <c r="L176">
        <v>0.01</v>
      </c>
      <c r="M176">
        <v>442.51</v>
      </c>
      <c r="N176" t="s">
        <v>23</v>
      </c>
      <c r="O176" t="s">
        <v>32</v>
      </c>
      <c r="P176">
        <v>4</v>
      </c>
    </row>
    <row r="177" spans="1:16" x14ac:dyDescent="0.25">
      <c r="A177" t="s">
        <v>557</v>
      </c>
      <c r="B177" t="s">
        <v>133</v>
      </c>
      <c r="C177" s="3">
        <f>DATEVALUE(Table1[[#This Row],[OrderDate1]])</f>
        <v>45914</v>
      </c>
      <c r="D177" t="s">
        <v>558</v>
      </c>
      <c r="E177" t="s">
        <v>18</v>
      </c>
      <c r="F177" t="s">
        <v>19</v>
      </c>
      <c r="G177" t="s">
        <v>38</v>
      </c>
      <c r="H177" t="s">
        <v>47</v>
      </c>
      <c r="I177" t="s">
        <v>22</v>
      </c>
      <c r="J177">
        <v>170.03</v>
      </c>
      <c r="K177">
        <v>3</v>
      </c>
      <c r="L177">
        <v>0.13</v>
      </c>
      <c r="M177">
        <v>53.54</v>
      </c>
      <c r="N177" t="s">
        <v>31</v>
      </c>
      <c r="O177" t="s">
        <v>77</v>
      </c>
      <c r="P177">
        <v>8</v>
      </c>
    </row>
    <row r="178" spans="1:16" x14ac:dyDescent="0.25">
      <c r="A178" t="s">
        <v>559</v>
      </c>
      <c r="B178" t="s">
        <v>560</v>
      </c>
      <c r="C178" s="3">
        <f>DATEVALUE(Table1[[#This Row],[OrderDate1]])</f>
        <v>45675</v>
      </c>
      <c r="D178" t="s">
        <v>561</v>
      </c>
      <c r="E178" t="s">
        <v>64</v>
      </c>
      <c r="F178" t="s">
        <v>45</v>
      </c>
      <c r="G178" t="s">
        <v>46</v>
      </c>
      <c r="H178" t="s">
        <v>29</v>
      </c>
      <c r="I178" t="s">
        <v>60</v>
      </c>
      <c r="J178">
        <v>773.71</v>
      </c>
      <c r="K178">
        <v>1</v>
      </c>
      <c r="L178">
        <v>0.27</v>
      </c>
      <c r="M178">
        <v>211.53</v>
      </c>
      <c r="N178" t="s">
        <v>54</v>
      </c>
      <c r="O178" t="s">
        <v>40</v>
      </c>
      <c r="P178">
        <v>4</v>
      </c>
    </row>
    <row r="179" spans="1:16" x14ac:dyDescent="0.25">
      <c r="A179" t="s">
        <v>562</v>
      </c>
      <c r="B179" t="s">
        <v>563</v>
      </c>
      <c r="C179" s="3">
        <f>DATEVALUE(Table1[[#This Row],[OrderDate1]])</f>
        <v>45539</v>
      </c>
      <c r="D179" t="s">
        <v>564</v>
      </c>
      <c r="E179" t="s">
        <v>64</v>
      </c>
      <c r="F179" t="s">
        <v>19</v>
      </c>
      <c r="G179" t="s">
        <v>106</v>
      </c>
      <c r="H179" t="s">
        <v>66</v>
      </c>
      <c r="I179" t="s">
        <v>39</v>
      </c>
      <c r="J179">
        <v>2726.98</v>
      </c>
      <c r="K179">
        <v>4</v>
      </c>
      <c r="L179">
        <v>0.13</v>
      </c>
      <c r="M179">
        <v>297.20999999999998</v>
      </c>
      <c r="N179" t="s">
        <v>54</v>
      </c>
      <c r="O179" t="s">
        <v>40</v>
      </c>
      <c r="P179">
        <v>5</v>
      </c>
    </row>
    <row r="180" spans="1:16" x14ac:dyDescent="0.25">
      <c r="A180" t="s">
        <v>565</v>
      </c>
      <c r="B180" t="s">
        <v>566</v>
      </c>
      <c r="C180" s="3">
        <f>DATEVALUE(Table1[[#This Row],[OrderDate1]])</f>
        <v>45918</v>
      </c>
      <c r="D180" t="s">
        <v>567</v>
      </c>
      <c r="E180" t="s">
        <v>102</v>
      </c>
      <c r="F180" t="s">
        <v>37</v>
      </c>
      <c r="G180" t="s">
        <v>38</v>
      </c>
      <c r="H180" t="s">
        <v>29</v>
      </c>
      <c r="I180" t="s">
        <v>53</v>
      </c>
      <c r="J180">
        <v>481.7</v>
      </c>
      <c r="K180">
        <v>4</v>
      </c>
      <c r="L180">
        <v>0.28999999999999998</v>
      </c>
      <c r="M180">
        <v>58.68</v>
      </c>
      <c r="N180" t="s">
        <v>54</v>
      </c>
      <c r="O180" t="s">
        <v>32</v>
      </c>
      <c r="P180">
        <v>6</v>
      </c>
    </row>
    <row r="181" spans="1:16" x14ac:dyDescent="0.25">
      <c r="A181" t="s">
        <v>568</v>
      </c>
      <c r="B181" t="s">
        <v>569</v>
      </c>
      <c r="C181" s="3">
        <f>DATEVALUE(Table1[[#This Row],[OrderDate1]])</f>
        <v>45651</v>
      </c>
      <c r="D181" t="s">
        <v>570</v>
      </c>
      <c r="E181" t="s">
        <v>36</v>
      </c>
      <c r="F181" t="s">
        <v>51</v>
      </c>
      <c r="G181" t="s">
        <v>38</v>
      </c>
      <c r="H181" t="s">
        <v>29</v>
      </c>
      <c r="I181" t="s">
        <v>22</v>
      </c>
      <c r="J181">
        <v>1067.74</v>
      </c>
      <c r="K181">
        <v>3</v>
      </c>
      <c r="L181">
        <v>0.1</v>
      </c>
      <c r="M181">
        <v>123.59</v>
      </c>
      <c r="N181" t="s">
        <v>54</v>
      </c>
      <c r="O181" t="s">
        <v>77</v>
      </c>
      <c r="P181">
        <v>4</v>
      </c>
    </row>
    <row r="182" spans="1:16" x14ac:dyDescent="0.25">
      <c r="A182" t="s">
        <v>571</v>
      </c>
      <c r="B182" t="s">
        <v>572</v>
      </c>
      <c r="C182" s="3">
        <f>DATEVALUE(Table1[[#This Row],[OrderDate1]])</f>
        <v>45563</v>
      </c>
      <c r="D182" t="s">
        <v>573</v>
      </c>
      <c r="E182" t="s">
        <v>36</v>
      </c>
      <c r="F182" t="s">
        <v>71</v>
      </c>
      <c r="G182" t="s">
        <v>116</v>
      </c>
      <c r="H182" t="s">
        <v>66</v>
      </c>
      <c r="I182" t="s">
        <v>82</v>
      </c>
      <c r="J182">
        <v>593.48</v>
      </c>
      <c r="K182">
        <v>3</v>
      </c>
      <c r="L182">
        <v>0.28000000000000003</v>
      </c>
      <c r="M182">
        <v>158.86000000000001</v>
      </c>
      <c r="N182" t="s">
        <v>54</v>
      </c>
      <c r="O182" t="s">
        <v>24</v>
      </c>
      <c r="P182">
        <v>10</v>
      </c>
    </row>
    <row r="183" spans="1:16" x14ac:dyDescent="0.25">
      <c r="A183" t="s">
        <v>574</v>
      </c>
      <c r="B183" t="s">
        <v>575</v>
      </c>
      <c r="C183" s="3">
        <f>DATEVALUE(Table1[[#This Row],[OrderDate1]])</f>
        <v>45365</v>
      </c>
      <c r="D183" t="s">
        <v>576</v>
      </c>
      <c r="E183" t="s">
        <v>44</v>
      </c>
      <c r="F183" t="s">
        <v>37</v>
      </c>
      <c r="G183" t="s">
        <v>106</v>
      </c>
      <c r="H183" t="s">
        <v>29</v>
      </c>
      <c r="I183" t="s">
        <v>53</v>
      </c>
      <c r="J183">
        <v>851.13</v>
      </c>
      <c r="K183">
        <v>1</v>
      </c>
      <c r="L183">
        <v>0.02</v>
      </c>
      <c r="M183">
        <v>125.83</v>
      </c>
      <c r="N183" t="s">
        <v>31</v>
      </c>
      <c r="O183" t="s">
        <v>32</v>
      </c>
      <c r="P183">
        <v>2</v>
      </c>
    </row>
    <row r="184" spans="1:16" x14ac:dyDescent="0.25">
      <c r="A184" t="s">
        <v>577</v>
      </c>
      <c r="B184" t="s">
        <v>578</v>
      </c>
      <c r="C184" s="3">
        <f>DATEVALUE(Table1[[#This Row],[OrderDate1]])</f>
        <v>45719</v>
      </c>
      <c r="D184" t="s">
        <v>579</v>
      </c>
      <c r="E184" t="s">
        <v>64</v>
      </c>
      <c r="F184" t="s">
        <v>51</v>
      </c>
      <c r="G184" t="s">
        <v>38</v>
      </c>
      <c r="H184" t="s">
        <v>47</v>
      </c>
      <c r="I184" t="s">
        <v>76</v>
      </c>
      <c r="J184">
        <v>452.73</v>
      </c>
      <c r="K184">
        <v>1</v>
      </c>
      <c r="L184">
        <v>0.03</v>
      </c>
      <c r="M184">
        <v>77.430000000000007</v>
      </c>
      <c r="N184" t="s">
        <v>23</v>
      </c>
      <c r="O184" t="s">
        <v>24</v>
      </c>
      <c r="P184">
        <v>8</v>
      </c>
    </row>
    <row r="185" spans="1:16" x14ac:dyDescent="0.25">
      <c r="A185" t="s">
        <v>580</v>
      </c>
      <c r="B185" t="s">
        <v>581</v>
      </c>
      <c r="C185" s="3">
        <f>DATEVALUE(Table1[[#This Row],[OrderDate1]])</f>
        <v>45987</v>
      </c>
      <c r="D185" t="s">
        <v>582</v>
      </c>
      <c r="E185" t="s">
        <v>102</v>
      </c>
      <c r="F185" t="s">
        <v>71</v>
      </c>
      <c r="G185" t="s">
        <v>20</v>
      </c>
      <c r="H185" t="s">
        <v>66</v>
      </c>
      <c r="I185" t="s">
        <v>76</v>
      </c>
      <c r="J185">
        <v>2110.59</v>
      </c>
      <c r="K185">
        <v>4</v>
      </c>
      <c r="L185">
        <v>0.11</v>
      </c>
      <c r="M185">
        <v>464.2</v>
      </c>
      <c r="N185" t="s">
        <v>23</v>
      </c>
      <c r="O185" t="s">
        <v>32</v>
      </c>
      <c r="P185">
        <v>5</v>
      </c>
    </row>
    <row r="186" spans="1:16" x14ac:dyDescent="0.25">
      <c r="A186" t="s">
        <v>583</v>
      </c>
      <c r="B186" t="s">
        <v>584</v>
      </c>
      <c r="C186" s="3">
        <f>DATEVALUE(Table1[[#This Row],[OrderDate1]])</f>
        <v>45953</v>
      </c>
      <c r="D186" t="s">
        <v>585</v>
      </c>
      <c r="E186" t="s">
        <v>36</v>
      </c>
      <c r="F186" t="s">
        <v>51</v>
      </c>
      <c r="G186" t="s">
        <v>59</v>
      </c>
      <c r="H186" t="s">
        <v>21</v>
      </c>
      <c r="I186" t="s">
        <v>60</v>
      </c>
      <c r="J186">
        <v>2664.84</v>
      </c>
      <c r="K186">
        <v>5</v>
      </c>
      <c r="L186">
        <v>0.14000000000000001</v>
      </c>
      <c r="M186">
        <v>371.06</v>
      </c>
      <c r="N186" t="s">
        <v>23</v>
      </c>
      <c r="O186" t="s">
        <v>24</v>
      </c>
      <c r="P186">
        <v>7</v>
      </c>
    </row>
    <row r="187" spans="1:16" x14ac:dyDescent="0.25">
      <c r="A187" t="s">
        <v>586</v>
      </c>
      <c r="B187" t="s">
        <v>587</v>
      </c>
      <c r="C187" s="3">
        <f>DATEVALUE(Table1[[#This Row],[OrderDate1]])</f>
        <v>45622</v>
      </c>
      <c r="D187" t="s">
        <v>588</v>
      </c>
      <c r="E187" t="s">
        <v>44</v>
      </c>
      <c r="F187" t="s">
        <v>45</v>
      </c>
      <c r="G187" t="s">
        <v>59</v>
      </c>
      <c r="H187" t="s">
        <v>29</v>
      </c>
      <c r="I187" t="s">
        <v>30</v>
      </c>
      <c r="J187">
        <v>2285.94</v>
      </c>
      <c r="K187">
        <v>4</v>
      </c>
      <c r="L187">
        <v>0.26</v>
      </c>
      <c r="M187">
        <v>363.17</v>
      </c>
      <c r="N187" t="s">
        <v>54</v>
      </c>
      <c r="O187" t="s">
        <v>77</v>
      </c>
      <c r="P187">
        <v>6</v>
      </c>
    </row>
    <row r="188" spans="1:16" x14ac:dyDescent="0.25">
      <c r="A188" t="s">
        <v>589</v>
      </c>
      <c r="B188" t="s">
        <v>590</v>
      </c>
      <c r="C188" s="3">
        <f>DATEVALUE(Table1[[#This Row],[OrderDate1]])</f>
        <v>45936</v>
      </c>
      <c r="D188" t="s">
        <v>591</v>
      </c>
      <c r="E188" t="s">
        <v>102</v>
      </c>
      <c r="F188" t="s">
        <v>51</v>
      </c>
      <c r="G188" t="s">
        <v>116</v>
      </c>
      <c r="H188" t="s">
        <v>81</v>
      </c>
      <c r="I188" t="s">
        <v>67</v>
      </c>
      <c r="J188">
        <v>357.1</v>
      </c>
      <c r="K188">
        <v>3</v>
      </c>
      <c r="L188">
        <v>0.18</v>
      </c>
      <c r="M188">
        <v>40.5</v>
      </c>
      <c r="N188" t="s">
        <v>54</v>
      </c>
      <c r="O188" t="s">
        <v>77</v>
      </c>
      <c r="P188">
        <v>4</v>
      </c>
    </row>
    <row r="189" spans="1:16" x14ac:dyDescent="0.25">
      <c r="A189" t="s">
        <v>592</v>
      </c>
      <c r="B189" t="s">
        <v>593</v>
      </c>
      <c r="C189" s="3">
        <f>DATEVALUE(Table1[[#This Row],[OrderDate1]])</f>
        <v>45856</v>
      </c>
      <c r="D189" t="s">
        <v>594</v>
      </c>
      <c r="E189" t="s">
        <v>64</v>
      </c>
      <c r="F189" t="s">
        <v>65</v>
      </c>
      <c r="G189" t="s">
        <v>38</v>
      </c>
      <c r="H189" t="s">
        <v>66</v>
      </c>
      <c r="I189" t="s">
        <v>22</v>
      </c>
      <c r="J189">
        <v>773.92</v>
      </c>
      <c r="K189">
        <v>3</v>
      </c>
      <c r="L189">
        <v>7.0000000000000007E-2</v>
      </c>
      <c r="M189">
        <v>270.29000000000002</v>
      </c>
      <c r="N189" t="s">
        <v>23</v>
      </c>
      <c r="O189" t="s">
        <v>77</v>
      </c>
      <c r="P189">
        <v>1</v>
      </c>
    </row>
    <row r="190" spans="1:16" x14ac:dyDescent="0.25">
      <c r="A190" t="s">
        <v>595</v>
      </c>
      <c r="B190" t="s">
        <v>596</v>
      </c>
      <c r="C190" s="3">
        <f>DATEVALUE(Table1[[#This Row],[OrderDate1]])</f>
        <v>45317</v>
      </c>
      <c r="D190" t="s">
        <v>597</v>
      </c>
      <c r="E190" t="s">
        <v>64</v>
      </c>
      <c r="F190" t="s">
        <v>65</v>
      </c>
      <c r="G190" t="s">
        <v>52</v>
      </c>
      <c r="H190" t="s">
        <v>66</v>
      </c>
      <c r="I190" t="s">
        <v>60</v>
      </c>
      <c r="J190">
        <v>950.08</v>
      </c>
      <c r="K190">
        <v>2</v>
      </c>
      <c r="L190">
        <v>0.16</v>
      </c>
      <c r="M190">
        <v>271.39</v>
      </c>
      <c r="N190" t="s">
        <v>23</v>
      </c>
      <c r="O190" t="s">
        <v>77</v>
      </c>
      <c r="P190">
        <v>1</v>
      </c>
    </row>
    <row r="191" spans="1:16" x14ac:dyDescent="0.25">
      <c r="A191" t="s">
        <v>598</v>
      </c>
      <c r="B191" t="s">
        <v>599</v>
      </c>
      <c r="C191" s="3">
        <f>DATEVALUE(Table1[[#This Row],[OrderDate1]])</f>
        <v>45296</v>
      </c>
      <c r="D191" t="s">
        <v>600</v>
      </c>
      <c r="E191" t="s">
        <v>64</v>
      </c>
      <c r="F191" t="s">
        <v>58</v>
      </c>
      <c r="G191" t="s">
        <v>52</v>
      </c>
      <c r="H191" t="s">
        <v>21</v>
      </c>
      <c r="I191" t="s">
        <v>22</v>
      </c>
      <c r="J191">
        <v>1428.04</v>
      </c>
      <c r="K191">
        <v>2</v>
      </c>
      <c r="L191">
        <v>0.27</v>
      </c>
      <c r="M191">
        <v>383.73</v>
      </c>
      <c r="N191" t="s">
        <v>23</v>
      </c>
      <c r="O191" t="s">
        <v>86</v>
      </c>
      <c r="P191">
        <v>9</v>
      </c>
    </row>
    <row r="192" spans="1:16" x14ac:dyDescent="0.25">
      <c r="A192" t="s">
        <v>601</v>
      </c>
      <c r="B192" t="s">
        <v>602</v>
      </c>
      <c r="C192" s="3">
        <f>DATEVALUE(Table1[[#This Row],[OrderDate1]])</f>
        <v>45537</v>
      </c>
      <c r="D192" t="s">
        <v>603</v>
      </c>
      <c r="E192" t="s">
        <v>64</v>
      </c>
      <c r="F192" t="s">
        <v>65</v>
      </c>
      <c r="G192" t="s">
        <v>52</v>
      </c>
      <c r="H192" t="s">
        <v>81</v>
      </c>
      <c r="I192" t="s">
        <v>60</v>
      </c>
      <c r="J192">
        <v>1855.72</v>
      </c>
      <c r="K192">
        <v>2</v>
      </c>
      <c r="L192">
        <v>0.03</v>
      </c>
      <c r="M192">
        <v>401.3</v>
      </c>
      <c r="N192" t="s">
        <v>23</v>
      </c>
      <c r="O192" t="s">
        <v>32</v>
      </c>
      <c r="P192">
        <v>2</v>
      </c>
    </row>
    <row r="193" spans="1:16" x14ac:dyDescent="0.25">
      <c r="A193" t="s">
        <v>604</v>
      </c>
      <c r="B193" t="s">
        <v>605</v>
      </c>
      <c r="C193" s="3">
        <f>DATEVALUE(Table1[[#This Row],[OrderDate1]])</f>
        <v>45667</v>
      </c>
      <c r="D193" t="s">
        <v>606</v>
      </c>
      <c r="E193" t="s">
        <v>36</v>
      </c>
      <c r="F193" t="s">
        <v>45</v>
      </c>
      <c r="G193" t="s">
        <v>46</v>
      </c>
      <c r="H193" t="s">
        <v>66</v>
      </c>
      <c r="I193" t="s">
        <v>76</v>
      </c>
      <c r="J193">
        <v>502.71</v>
      </c>
      <c r="K193">
        <v>2</v>
      </c>
      <c r="L193">
        <v>0.28000000000000003</v>
      </c>
      <c r="M193">
        <v>161.30000000000001</v>
      </c>
      <c r="N193" t="s">
        <v>23</v>
      </c>
      <c r="O193" t="s">
        <v>24</v>
      </c>
      <c r="P193">
        <v>1</v>
      </c>
    </row>
    <row r="194" spans="1:16" x14ac:dyDescent="0.25">
      <c r="A194" t="s">
        <v>607</v>
      </c>
      <c r="B194" t="s">
        <v>608</v>
      </c>
      <c r="C194" s="3">
        <f>DATEVALUE(Table1[[#This Row],[OrderDate1]])</f>
        <v>45347</v>
      </c>
      <c r="D194" t="s">
        <v>609</v>
      </c>
      <c r="E194" t="s">
        <v>36</v>
      </c>
      <c r="F194" t="s">
        <v>58</v>
      </c>
      <c r="G194" t="s">
        <v>52</v>
      </c>
      <c r="H194" t="s">
        <v>47</v>
      </c>
      <c r="I194" t="s">
        <v>53</v>
      </c>
      <c r="J194">
        <v>473.99</v>
      </c>
      <c r="K194">
        <v>5</v>
      </c>
      <c r="L194">
        <v>0.18</v>
      </c>
      <c r="M194">
        <v>48.07</v>
      </c>
      <c r="N194" t="s">
        <v>31</v>
      </c>
      <c r="O194" t="s">
        <v>86</v>
      </c>
      <c r="P194">
        <v>2</v>
      </c>
    </row>
    <row r="195" spans="1:16" x14ac:dyDescent="0.25">
      <c r="A195" t="s">
        <v>610</v>
      </c>
      <c r="B195" t="s">
        <v>611</v>
      </c>
      <c r="C195" s="3">
        <f>DATEVALUE(Table1[[#This Row],[OrderDate1]])</f>
        <v>45468</v>
      </c>
      <c r="D195" t="s">
        <v>612</v>
      </c>
      <c r="E195" t="s">
        <v>44</v>
      </c>
      <c r="F195" t="s">
        <v>51</v>
      </c>
      <c r="G195" t="s">
        <v>28</v>
      </c>
      <c r="H195" t="s">
        <v>81</v>
      </c>
      <c r="I195" t="s">
        <v>82</v>
      </c>
      <c r="J195">
        <v>319.10000000000002</v>
      </c>
      <c r="K195">
        <v>1</v>
      </c>
      <c r="L195">
        <v>0.26</v>
      </c>
      <c r="M195">
        <v>54.46</v>
      </c>
      <c r="N195" t="s">
        <v>23</v>
      </c>
      <c r="O195" t="s">
        <v>77</v>
      </c>
      <c r="P195">
        <v>2</v>
      </c>
    </row>
    <row r="196" spans="1:16" x14ac:dyDescent="0.25">
      <c r="A196" t="s">
        <v>613</v>
      </c>
      <c r="B196" t="s">
        <v>614</v>
      </c>
      <c r="C196" s="3">
        <f>DATEVALUE(Table1[[#This Row],[OrderDate1]])</f>
        <v>45463</v>
      </c>
      <c r="D196" t="s">
        <v>615</v>
      </c>
      <c r="E196" t="s">
        <v>36</v>
      </c>
      <c r="F196" t="s">
        <v>45</v>
      </c>
      <c r="G196" t="s">
        <v>106</v>
      </c>
      <c r="H196" t="s">
        <v>66</v>
      </c>
      <c r="I196" t="s">
        <v>53</v>
      </c>
      <c r="J196">
        <v>3926.58</v>
      </c>
      <c r="K196">
        <v>5</v>
      </c>
      <c r="L196">
        <v>0.03</v>
      </c>
      <c r="M196">
        <v>667.03</v>
      </c>
      <c r="N196" t="s">
        <v>54</v>
      </c>
      <c r="O196" t="s">
        <v>40</v>
      </c>
      <c r="P196">
        <v>2</v>
      </c>
    </row>
    <row r="197" spans="1:16" x14ac:dyDescent="0.25">
      <c r="A197" t="s">
        <v>616</v>
      </c>
      <c r="B197" t="s">
        <v>617</v>
      </c>
      <c r="C197" s="3">
        <f>DATEVALUE(Table1[[#This Row],[OrderDate1]])</f>
        <v>45387</v>
      </c>
      <c r="D197" t="s">
        <v>618</v>
      </c>
      <c r="E197" t="s">
        <v>64</v>
      </c>
      <c r="F197" t="s">
        <v>45</v>
      </c>
      <c r="G197" t="s">
        <v>38</v>
      </c>
      <c r="H197" t="s">
        <v>21</v>
      </c>
      <c r="I197" t="s">
        <v>22</v>
      </c>
      <c r="J197">
        <v>562.73</v>
      </c>
      <c r="K197">
        <v>2</v>
      </c>
      <c r="L197">
        <v>0.11</v>
      </c>
      <c r="M197">
        <v>181.77</v>
      </c>
      <c r="N197" t="s">
        <v>23</v>
      </c>
      <c r="O197" t="s">
        <v>86</v>
      </c>
      <c r="P197">
        <v>1</v>
      </c>
    </row>
    <row r="198" spans="1:16" x14ac:dyDescent="0.25">
      <c r="A198" t="s">
        <v>619</v>
      </c>
      <c r="B198" t="s">
        <v>620</v>
      </c>
      <c r="C198" s="3">
        <f>DATEVALUE(Table1[[#This Row],[OrderDate1]])</f>
        <v>45386</v>
      </c>
      <c r="D198" t="s">
        <v>621</v>
      </c>
      <c r="E198" t="s">
        <v>44</v>
      </c>
      <c r="F198" t="s">
        <v>19</v>
      </c>
      <c r="G198" t="s">
        <v>20</v>
      </c>
      <c r="H198" t="s">
        <v>66</v>
      </c>
      <c r="I198" t="s">
        <v>82</v>
      </c>
      <c r="J198">
        <v>29.32</v>
      </c>
      <c r="K198">
        <v>1</v>
      </c>
      <c r="L198">
        <v>0.21</v>
      </c>
      <c r="M198">
        <v>4.3899999999999997</v>
      </c>
      <c r="N198" t="s">
        <v>23</v>
      </c>
      <c r="O198" t="s">
        <v>40</v>
      </c>
      <c r="P198">
        <v>2</v>
      </c>
    </row>
    <row r="199" spans="1:16" x14ac:dyDescent="0.25">
      <c r="A199" t="s">
        <v>622</v>
      </c>
      <c r="B199" t="s">
        <v>623</v>
      </c>
      <c r="C199" s="3">
        <f>DATEVALUE(Table1[[#This Row],[OrderDate1]])</f>
        <v>45391</v>
      </c>
      <c r="D199" t="s">
        <v>624</v>
      </c>
      <c r="E199" t="s">
        <v>64</v>
      </c>
      <c r="F199" t="s">
        <v>58</v>
      </c>
      <c r="G199" t="s">
        <v>116</v>
      </c>
      <c r="H199" t="s">
        <v>66</v>
      </c>
      <c r="I199" t="s">
        <v>30</v>
      </c>
      <c r="J199">
        <v>2670.55</v>
      </c>
      <c r="K199">
        <v>4</v>
      </c>
      <c r="L199">
        <v>0.17</v>
      </c>
      <c r="M199">
        <v>485.04</v>
      </c>
      <c r="N199" t="s">
        <v>31</v>
      </c>
      <c r="O199" t="s">
        <v>86</v>
      </c>
      <c r="P199">
        <v>6</v>
      </c>
    </row>
    <row r="200" spans="1:16" x14ac:dyDescent="0.25">
      <c r="A200" t="s">
        <v>625</v>
      </c>
      <c r="B200" t="s">
        <v>626</v>
      </c>
      <c r="C200" s="3">
        <f>DATEVALUE(Table1[[#This Row],[OrderDate1]])</f>
        <v>45611</v>
      </c>
      <c r="D200" t="s">
        <v>627</v>
      </c>
      <c r="E200" t="s">
        <v>64</v>
      </c>
      <c r="F200" t="s">
        <v>51</v>
      </c>
      <c r="G200" t="s">
        <v>116</v>
      </c>
      <c r="H200" t="s">
        <v>29</v>
      </c>
      <c r="I200" t="s">
        <v>82</v>
      </c>
      <c r="J200">
        <v>3786.18</v>
      </c>
      <c r="K200">
        <v>4</v>
      </c>
      <c r="L200">
        <v>0.2</v>
      </c>
      <c r="M200">
        <v>1155.0999999999999</v>
      </c>
      <c r="N200" t="s">
        <v>31</v>
      </c>
      <c r="O200" t="s">
        <v>40</v>
      </c>
      <c r="P200">
        <v>6</v>
      </c>
    </row>
    <row r="201" spans="1:16" x14ac:dyDescent="0.25">
      <c r="A201" t="s">
        <v>628</v>
      </c>
      <c r="B201" t="s">
        <v>203</v>
      </c>
      <c r="C201" s="3">
        <f>DATEVALUE(Table1[[#This Row],[OrderDate1]])</f>
        <v>45381</v>
      </c>
      <c r="D201" t="s">
        <v>629</v>
      </c>
      <c r="E201" t="s">
        <v>44</v>
      </c>
      <c r="F201" t="s">
        <v>51</v>
      </c>
      <c r="G201" t="s">
        <v>20</v>
      </c>
      <c r="H201" t="s">
        <v>81</v>
      </c>
      <c r="I201" t="s">
        <v>76</v>
      </c>
      <c r="J201">
        <v>501.06</v>
      </c>
      <c r="K201">
        <v>1</v>
      </c>
      <c r="L201">
        <v>0.1</v>
      </c>
      <c r="M201">
        <v>146.91999999999999</v>
      </c>
      <c r="N201" t="s">
        <v>54</v>
      </c>
      <c r="O201" t="s">
        <v>77</v>
      </c>
      <c r="P201">
        <v>6</v>
      </c>
    </row>
    <row r="202" spans="1:16" x14ac:dyDescent="0.25">
      <c r="A202" t="s">
        <v>630</v>
      </c>
      <c r="B202" t="s">
        <v>631</v>
      </c>
      <c r="C202" s="3">
        <f>DATEVALUE(Table1[[#This Row],[OrderDate1]])</f>
        <v>45817</v>
      </c>
      <c r="D202" t="s">
        <v>632</v>
      </c>
      <c r="E202" t="s">
        <v>36</v>
      </c>
      <c r="F202" t="s">
        <v>51</v>
      </c>
      <c r="G202" t="s">
        <v>59</v>
      </c>
      <c r="H202" t="s">
        <v>66</v>
      </c>
      <c r="I202" t="s">
        <v>72</v>
      </c>
      <c r="J202">
        <v>728.27</v>
      </c>
      <c r="K202">
        <v>1</v>
      </c>
      <c r="L202">
        <v>0.23</v>
      </c>
      <c r="M202">
        <v>230.83</v>
      </c>
      <c r="N202" t="s">
        <v>23</v>
      </c>
      <c r="O202" t="s">
        <v>86</v>
      </c>
      <c r="P202">
        <v>7</v>
      </c>
    </row>
    <row r="203" spans="1:16" x14ac:dyDescent="0.25">
      <c r="A203" t="s">
        <v>633</v>
      </c>
      <c r="B203" t="s">
        <v>634</v>
      </c>
      <c r="C203" s="3">
        <f>DATEVALUE(Table1[[#This Row],[OrderDate1]])</f>
        <v>45323</v>
      </c>
      <c r="D203" t="s">
        <v>635</v>
      </c>
      <c r="E203" t="s">
        <v>18</v>
      </c>
      <c r="F203" t="s">
        <v>19</v>
      </c>
      <c r="G203" t="s">
        <v>59</v>
      </c>
      <c r="H203" t="s">
        <v>21</v>
      </c>
      <c r="I203" t="s">
        <v>60</v>
      </c>
      <c r="J203">
        <v>996.77</v>
      </c>
      <c r="K203">
        <v>1</v>
      </c>
      <c r="L203">
        <v>7.0000000000000007E-2</v>
      </c>
      <c r="M203">
        <v>220.41</v>
      </c>
      <c r="N203" t="s">
        <v>31</v>
      </c>
      <c r="O203" t="s">
        <v>24</v>
      </c>
      <c r="P203">
        <v>3</v>
      </c>
    </row>
    <row r="204" spans="1:16" x14ac:dyDescent="0.25">
      <c r="A204" t="s">
        <v>636</v>
      </c>
      <c r="B204" t="s">
        <v>637</v>
      </c>
      <c r="C204" s="3">
        <f>DATEVALUE(Table1[[#This Row],[OrderDate1]])</f>
        <v>45371</v>
      </c>
      <c r="D204" t="s">
        <v>638</v>
      </c>
      <c r="E204" t="s">
        <v>64</v>
      </c>
      <c r="F204" t="s">
        <v>37</v>
      </c>
      <c r="G204" t="s">
        <v>38</v>
      </c>
      <c r="H204" t="s">
        <v>21</v>
      </c>
      <c r="I204" t="s">
        <v>60</v>
      </c>
      <c r="J204">
        <v>2678.2</v>
      </c>
      <c r="K204">
        <v>3</v>
      </c>
      <c r="L204">
        <v>0.18</v>
      </c>
      <c r="M204">
        <v>870.67</v>
      </c>
      <c r="N204" t="s">
        <v>31</v>
      </c>
      <c r="O204" t="s">
        <v>24</v>
      </c>
      <c r="P204">
        <v>4</v>
      </c>
    </row>
    <row r="205" spans="1:16" x14ac:dyDescent="0.25">
      <c r="A205" t="s">
        <v>639</v>
      </c>
      <c r="B205" t="s">
        <v>640</v>
      </c>
      <c r="C205" s="3">
        <f>DATEVALUE(Table1[[#This Row],[OrderDate1]])</f>
        <v>45626</v>
      </c>
      <c r="D205" t="s">
        <v>641</v>
      </c>
      <c r="E205" t="s">
        <v>36</v>
      </c>
      <c r="F205" t="s">
        <v>19</v>
      </c>
      <c r="G205" t="s">
        <v>106</v>
      </c>
      <c r="H205" t="s">
        <v>21</v>
      </c>
      <c r="I205" t="s">
        <v>39</v>
      </c>
      <c r="J205">
        <v>444.16</v>
      </c>
      <c r="K205">
        <v>1</v>
      </c>
      <c r="L205">
        <v>0.28999999999999998</v>
      </c>
      <c r="M205">
        <v>136.16999999999999</v>
      </c>
      <c r="N205" t="s">
        <v>54</v>
      </c>
      <c r="O205" t="s">
        <v>86</v>
      </c>
      <c r="P205">
        <v>7</v>
      </c>
    </row>
    <row r="206" spans="1:16" x14ac:dyDescent="0.25">
      <c r="A206" t="s">
        <v>642</v>
      </c>
      <c r="B206" t="s">
        <v>643</v>
      </c>
      <c r="C206" s="3">
        <f>DATEVALUE(Table1[[#This Row],[OrderDate1]])</f>
        <v>45958</v>
      </c>
      <c r="D206" t="s">
        <v>644</v>
      </c>
      <c r="E206" t="s">
        <v>44</v>
      </c>
      <c r="F206" t="s">
        <v>37</v>
      </c>
      <c r="G206" t="s">
        <v>116</v>
      </c>
      <c r="H206" t="s">
        <v>47</v>
      </c>
      <c r="I206" t="s">
        <v>72</v>
      </c>
      <c r="J206">
        <v>1881.39</v>
      </c>
      <c r="K206">
        <v>2</v>
      </c>
      <c r="L206">
        <v>0.15</v>
      </c>
      <c r="M206">
        <v>324.69</v>
      </c>
      <c r="N206" t="s">
        <v>54</v>
      </c>
      <c r="O206" t="s">
        <v>32</v>
      </c>
      <c r="P206">
        <v>10</v>
      </c>
    </row>
    <row r="207" spans="1:16" x14ac:dyDescent="0.25">
      <c r="A207" t="s">
        <v>645</v>
      </c>
      <c r="B207" t="s">
        <v>646</v>
      </c>
      <c r="C207" s="3">
        <f>DATEVALUE(Table1[[#This Row],[OrderDate1]])</f>
        <v>45672</v>
      </c>
      <c r="D207" t="s">
        <v>647</v>
      </c>
      <c r="E207" t="s">
        <v>44</v>
      </c>
      <c r="F207" t="s">
        <v>58</v>
      </c>
      <c r="G207" t="s">
        <v>20</v>
      </c>
      <c r="H207" t="s">
        <v>66</v>
      </c>
      <c r="I207" t="s">
        <v>60</v>
      </c>
      <c r="J207">
        <v>852.14</v>
      </c>
      <c r="K207">
        <v>2</v>
      </c>
      <c r="L207">
        <v>0.21</v>
      </c>
      <c r="M207">
        <v>219.91</v>
      </c>
      <c r="N207" t="s">
        <v>23</v>
      </c>
      <c r="O207" t="s">
        <v>77</v>
      </c>
      <c r="P207">
        <v>10</v>
      </c>
    </row>
    <row r="208" spans="1:16" x14ac:dyDescent="0.25">
      <c r="A208" t="s">
        <v>648</v>
      </c>
      <c r="B208" t="s">
        <v>649</v>
      </c>
      <c r="C208" s="3">
        <f>DATEVALUE(Table1[[#This Row],[OrderDate1]])</f>
        <v>45944</v>
      </c>
      <c r="D208" t="s">
        <v>650</v>
      </c>
      <c r="E208" t="s">
        <v>36</v>
      </c>
      <c r="F208" t="s">
        <v>71</v>
      </c>
      <c r="G208" t="s">
        <v>52</v>
      </c>
      <c r="H208" t="s">
        <v>29</v>
      </c>
      <c r="I208" t="s">
        <v>22</v>
      </c>
      <c r="J208">
        <v>2073.46</v>
      </c>
      <c r="K208">
        <v>3</v>
      </c>
      <c r="L208">
        <v>0.06</v>
      </c>
      <c r="M208">
        <v>255.81</v>
      </c>
      <c r="N208" t="s">
        <v>31</v>
      </c>
      <c r="O208" t="s">
        <v>24</v>
      </c>
      <c r="P208">
        <v>9</v>
      </c>
    </row>
    <row r="209" spans="1:16" x14ac:dyDescent="0.25">
      <c r="A209" t="s">
        <v>651</v>
      </c>
      <c r="B209" t="s">
        <v>652</v>
      </c>
      <c r="C209" s="3">
        <f>DATEVALUE(Table1[[#This Row],[OrderDate1]])</f>
        <v>45471</v>
      </c>
      <c r="D209" t="s">
        <v>591</v>
      </c>
      <c r="E209" t="s">
        <v>102</v>
      </c>
      <c r="F209" t="s">
        <v>19</v>
      </c>
      <c r="G209" t="s">
        <v>52</v>
      </c>
      <c r="H209" t="s">
        <v>81</v>
      </c>
      <c r="I209" t="s">
        <v>72</v>
      </c>
      <c r="J209">
        <v>2149.69</v>
      </c>
      <c r="K209">
        <v>3</v>
      </c>
      <c r="L209">
        <v>0.21</v>
      </c>
      <c r="M209">
        <v>584.94000000000005</v>
      </c>
      <c r="N209" t="s">
        <v>23</v>
      </c>
      <c r="O209" t="s">
        <v>24</v>
      </c>
      <c r="P209">
        <v>6</v>
      </c>
    </row>
    <row r="210" spans="1:16" x14ac:dyDescent="0.25">
      <c r="A210" t="s">
        <v>653</v>
      </c>
      <c r="B210" t="s">
        <v>654</v>
      </c>
      <c r="C210" s="3">
        <f>DATEVALUE(Table1[[#This Row],[OrderDate1]])</f>
        <v>45445</v>
      </c>
      <c r="D210" t="s">
        <v>655</v>
      </c>
      <c r="E210" t="s">
        <v>18</v>
      </c>
      <c r="F210" t="s">
        <v>45</v>
      </c>
      <c r="G210" t="s">
        <v>116</v>
      </c>
      <c r="H210" t="s">
        <v>29</v>
      </c>
      <c r="I210" t="s">
        <v>67</v>
      </c>
      <c r="J210">
        <v>1884.71</v>
      </c>
      <c r="K210">
        <v>4</v>
      </c>
      <c r="L210">
        <v>0.24</v>
      </c>
      <c r="M210">
        <v>448.52</v>
      </c>
      <c r="N210" t="s">
        <v>31</v>
      </c>
      <c r="O210" t="s">
        <v>24</v>
      </c>
      <c r="P210">
        <v>1</v>
      </c>
    </row>
    <row r="211" spans="1:16" x14ac:dyDescent="0.25">
      <c r="A211" t="s">
        <v>656</v>
      </c>
      <c r="B211" t="s">
        <v>620</v>
      </c>
      <c r="C211" s="3">
        <f>DATEVALUE(Table1[[#This Row],[OrderDate1]])</f>
        <v>45386</v>
      </c>
      <c r="D211" t="s">
        <v>657</v>
      </c>
      <c r="E211" t="s">
        <v>36</v>
      </c>
      <c r="F211" t="s">
        <v>19</v>
      </c>
      <c r="G211" t="s">
        <v>116</v>
      </c>
      <c r="H211" t="s">
        <v>81</v>
      </c>
      <c r="I211" t="s">
        <v>82</v>
      </c>
      <c r="J211">
        <v>179.28</v>
      </c>
      <c r="K211">
        <v>1</v>
      </c>
      <c r="L211">
        <v>0.16</v>
      </c>
      <c r="M211">
        <v>30.24</v>
      </c>
      <c r="N211" t="s">
        <v>31</v>
      </c>
      <c r="O211" t="s">
        <v>32</v>
      </c>
      <c r="P211">
        <v>6</v>
      </c>
    </row>
    <row r="212" spans="1:16" x14ac:dyDescent="0.25">
      <c r="A212" t="s">
        <v>658</v>
      </c>
      <c r="B212" t="s">
        <v>379</v>
      </c>
      <c r="C212" s="3">
        <f>DATEVALUE(Table1[[#This Row],[OrderDate1]])</f>
        <v>45950</v>
      </c>
      <c r="D212" t="s">
        <v>659</v>
      </c>
      <c r="E212" t="s">
        <v>36</v>
      </c>
      <c r="F212" t="s">
        <v>58</v>
      </c>
      <c r="G212" t="s">
        <v>20</v>
      </c>
      <c r="H212" t="s">
        <v>47</v>
      </c>
      <c r="I212" t="s">
        <v>39</v>
      </c>
      <c r="J212">
        <v>974.35</v>
      </c>
      <c r="K212">
        <v>2</v>
      </c>
      <c r="L212">
        <v>0.23</v>
      </c>
      <c r="M212">
        <v>321.55</v>
      </c>
      <c r="N212" t="s">
        <v>54</v>
      </c>
      <c r="O212" t="s">
        <v>24</v>
      </c>
      <c r="P212">
        <v>5</v>
      </c>
    </row>
    <row r="213" spans="1:16" x14ac:dyDescent="0.25">
      <c r="A213" t="s">
        <v>660</v>
      </c>
      <c r="B213" t="s">
        <v>252</v>
      </c>
      <c r="C213" s="3">
        <f>DATEVALUE(Table1[[#This Row],[OrderDate1]])</f>
        <v>45941</v>
      </c>
      <c r="D213" t="s">
        <v>661</v>
      </c>
      <c r="E213" t="s">
        <v>102</v>
      </c>
      <c r="F213" t="s">
        <v>19</v>
      </c>
      <c r="G213" t="s">
        <v>28</v>
      </c>
      <c r="H213" t="s">
        <v>21</v>
      </c>
      <c r="I213" t="s">
        <v>82</v>
      </c>
      <c r="J213">
        <v>1388.39</v>
      </c>
      <c r="K213">
        <v>3</v>
      </c>
      <c r="L213">
        <v>0.14000000000000001</v>
      </c>
      <c r="M213">
        <v>271.45999999999998</v>
      </c>
      <c r="N213" t="s">
        <v>54</v>
      </c>
      <c r="O213" t="s">
        <v>32</v>
      </c>
      <c r="P213">
        <v>6</v>
      </c>
    </row>
    <row r="214" spans="1:16" x14ac:dyDescent="0.25">
      <c r="A214" t="s">
        <v>662</v>
      </c>
      <c r="B214" t="s">
        <v>663</v>
      </c>
      <c r="C214" s="3">
        <f>DATEVALUE(Table1[[#This Row],[OrderDate1]])</f>
        <v>45423</v>
      </c>
      <c r="D214" t="s">
        <v>664</v>
      </c>
      <c r="E214" t="s">
        <v>64</v>
      </c>
      <c r="F214" t="s">
        <v>37</v>
      </c>
      <c r="G214" t="s">
        <v>20</v>
      </c>
      <c r="H214" t="s">
        <v>47</v>
      </c>
      <c r="I214" t="s">
        <v>39</v>
      </c>
      <c r="J214">
        <v>1565.37</v>
      </c>
      <c r="K214">
        <v>5</v>
      </c>
      <c r="L214">
        <v>0.15</v>
      </c>
      <c r="M214">
        <v>171.9</v>
      </c>
      <c r="N214" t="s">
        <v>23</v>
      </c>
      <c r="O214" t="s">
        <v>32</v>
      </c>
      <c r="P214">
        <v>2</v>
      </c>
    </row>
    <row r="215" spans="1:16" x14ac:dyDescent="0.25">
      <c r="A215" t="s">
        <v>665</v>
      </c>
      <c r="B215" t="s">
        <v>438</v>
      </c>
      <c r="C215" s="3">
        <f>DATEVALUE(Table1[[#This Row],[OrderDate1]])</f>
        <v>45526</v>
      </c>
      <c r="D215" t="s">
        <v>666</v>
      </c>
      <c r="E215" t="s">
        <v>64</v>
      </c>
      <c r="F215" t="s">
        <v>19</v>
      </c>
      <c r="G215" t="s">
        <v>116</v>
      </c>
      <c r="H215" t="s">
        <v>29</v>
      </c>
      <c r="I215" t="s">
        <v>72</v>
      </c>
      <c r="J215">
        <v>2879.79</v>
      </c>
      <c r="K215">
        <v>4</v>
      </c>
      <c r="L215">
        <v>0.21</v>
      </c>
      <c r="M215">
        <v>934.38</v>
      </c>
      <c r="N215" t="s">
        <v>54</v>
      </c>
      <c r="O215" t="s">
        <v>32</v>
      </c>
      <c r="P215">
        <v>1</v>
      </c>
    </row>
    <row r="216" spans="1:16" x14ac:dyDescent="0.25">
      <c r="A216" t="s">
        <v>667</v>
      </c>
      <c r="B216" t="s">
        <v>668</v>
      </c>
      <c r="C216" s="3">
        <f>DATEVALUE(Table1[[#This Row],[OrderDate1]])</f>
        <v>45757</v>
      </c>
      <c r="D216" t="s">
        <v>669</v>
      </c>
      <c r="E216" t="s">
        <v>64</v>
      </c>
      <c r="F216" t="s">
        <v>71</v>
      </c>
      <c r="G216" t="s">
        <v>46</v>
      </c>
      <c r="H216" t="s">
        <v>29</v>
      </c>
      <c r="I216" t="s">
        <v>76</v>
      </c>
      <c r="J216">
        <v>2135.98</v>
      </c>
      <c r="K216">
        <v>3</v>
      </c>
      <c r="L216">
        <v>0.01</v>
      </c>
      <c r="M216">
        <v>414.94</v>
      </c>
      <c r="N216" t="s">
        <v>23</v>
      </c>
      <c r="O216" t="s">
        <v>24</v>
      </c>
      <c r="P216">
        <v>3</v>
      </c>
    </row>
    <row r="217" spans="1:16" x14ac:dyDescent="0.25">
      <c r="A217" t="s">
        <v>670</v>
      </c>
      <c r="B217" t="s">
        <v>671</v>
      </c>
      <c r="C217" s="3">
        <f>DATEVALUE(Table1[[#This Row],[OrderDate1]])</f>
        <v>45909</v>
      </c>
      <c r="D217" t="s">
        <v>672</v>
      </c>
      <c r="E217" t="s">
        <v>18</v>
      </c>
      <c r="F217" t="s">
        <v>65</v>
      </c>
      <c r="G217" t="s">
        <v>59</v>
      </c>
      <c r="H217" t="s">
        <v>81</v>
      </c>
      <c r="I217" t="s">
        <v>22</v>
      </c>
      <c r="J217">
        <v>4761.3500000000004</v>
      </c>
      <c r="K217">
        <v>5</v>
      </c>
      <c r="L217">
        <v>0.11</v>
      </c>
      <c r="M217">
        <v>1526.94</v>
      </c>
      <c r="N217" t="s">
        <v>31</v>
      </c>
      <c r="O217" t="s">
        <v>24</v>
      </c>
      <c r="P217">
        <v>2</v>
      </c>
    </row>
    <row r="218" spans="1:16" x14ac:dyDescent="0.25">
      <c r="A218" t="s">
        <v>673</v>
      </c>
      <c r="B218" t="s">
        <v>674</v>
      </c>
      <c r="C218" s="3">
        <f>DATEVALUE(Table1[[#This Row],[OrderDate1]])</f>
        <v>45718</v>
      </c>
      <c r="D218" t="s">
        <v>675</v>
      </c>
      <c r="E218" t="s">
        <v>18</v>
      </c>
      <c r="F218" t="s">
        <v>45</v>
      </c>
      <c r="G218" t="s">
        <v>46</v>
      </c>
      <c r="H218" t="s">
        <v>66</v>
      </c>
      <c r="I218" t="s">
        <v>72</v>
      </c>
      <c r="J218">
        <v>1643.35</v>
      </c>
      <c r="K218">
        <v>3</v>
      </c>
      <c r="L218">
        <v>0.23</v>
      </c>
      <c r="M218">
        <v>395.49</v>
      </c>
      <c r="N218" t="s">
        <v>31</v>
      </c>
      <c r="O218" t="s">
        <v>32</v>
      </c>
      <c r="P218">
        <v>9</v>
      </c>
    </row>
    <row r="219" spans="1:16" x14ac:dyDescent="0.25">
      <c r="A219" t="s">
        <v>676</v>
      </c>
      <c r="B219" t="s">
        <v>677</v>
      </c>
      <c r="C219" s="3">
        <f>DATEVALUE(Table1[[#This Row],[OrderDate1]])</f>
        <v>45933</v>
      </c>
      <c r="D219" t="s">
        <v>678</v>
      </c>
      <c r="E219" t="s">
        <v>44</v>
      </c>
      <c r="F219" t="s">
        <v>58</v>
      </c>
      <c r="G219" t="s">
        <v>28</v>
      </c>
      <c r="H219" t="s">
        <v>21</v>
      </c>
      <c r="I219" t="s">
        <v>30</v>
      </c>
      <c r="J219">
        <v>1177.18</v>
      </c>
      <c r="K219">
        <v>5</v>
      </c>
      <c r="L219">
        <v>0.05</v>
      </c>
      <c r="M219">
        <v>177.1</v>
      </c>
      <c r="N219" t="s">
        <v>23</v>
      </c>
      <c r="O219" t="s">
        <v>32</v>
      </c>
      <c r="P219">
        <v>5</v>
      </c>
    </row>
    <row r="220" spans="1:16" x14ac:dyDescent="0.25">
      <c r="A220" t="s">
        <v>679</v>
      </c>
      <c r="B220" t="s">
        <v>680</v>
      </c>
      <c r="C220" s="3">
        <f>DATEVALUE(Table1[[#This Row],[OrderDate1]])</f>
        <v>46004</v>
      </c>
      <c r="D220" t="s">
        <v>681</v>
      </c>
      <c r="E220" t="s">
        <v>44</v>
      </c>
      <c r="F220" t="s">
        <v>19</v>
      </c>
      <c r="G220" t="s">
        <v>38</v>
      </c>
      <c r="H220" t="s">
        <v>29</v>
      </c>
      <c r="I220" t="s">
        <v>60</v>
      </c>
      <c r="J220">
        <v>4990.12</v>
      </c>
      <c r="K220">
        <v>5</v>
      </c>
      <c r="L220">
        <v>0.12</v>
      </c>
      <c r="M220">
        <v>853.04</v>
      </c>
      <c r="N220" t="s">
        <v>54</v>
      </c>
      <c r="O220" t="s">
        <v>40</v>
      </c>
      <c r="P220">
        <v>6</v>
      </c>
    </row>
    <row r="221" spans="1:16" x14ac:dyDescent="0.25">
      <c r="A221" t="s">
        <v>682</v>
      </c>
      <c r="B221" t="s">
        <v>683</v>
      </c>
      <c r="C221" s="3">
        <f>DATEVALUE(Table1[[#This Row],[OrderDate1]])</f>
        <v>45573</v>
      </c>
      <c r="D221" t="s">
        <v>684</v>
      </c>
      <c r="E221" t="s">
        <v>18</v>
      </c>
      <c r="F221" t="s">
        <v>51</v>
      </c>
      <c r="G221" t="s">
        <v>59</v>
      </c>
      <c r="H221" t="s">
        <v>47</v>
      </c>
      <c r="I221" t="s">
        <v>53</v>
      </c>
      <c r="J221">
        <v>4249.12</v>
      </c>
      <c r="K221">
        <v>5</v>
      </c>
      <c r="L221">
        <v>0.24</v>
      </c>
      <c r="M221">
        <v>576.6</v>
      </c>
      <c r="N221" t="s">
        <v>31</v>
      </c>
      <c r="O221" t="s">
        <v>77</v>
      </c>
      <c r="P221">
        <v>9</v>
      </c>
    </row>
    <row r="222" spans="1:16" x14ac:dyDescent="0.25">
      <c r="A222" t="s">
        <v>685</v>
      </c>
      <c r="B222" t="s">
        <v>686</v>
      </c>
      <c r="C222" s="3">
        <f>DATEVALUE(Table1[[#This Row],[OrderDate1]])</f>
        <v>45562</v>
      </c>
      <c r="D222" t="s">
        <v>687</v>
      </c>
      <c r="E222" t="s">
        <v>18</v>
      </c>
      <c r="F222" t="s">
        <v>37</v>
      </c>
      <c r="G222" t="s">
        <v>59</v>
      </c>
      <c r="H222" t="s">
        <v>47</v>
      </c>
      <c r="I222" t="s">
        <v>39</v>
      </c>
      <c r="J222">
        <v>1696.32</v>
      </c>
      <c r="K222">
        <v>3</v>
      </c>
      <c r="L222">
        <v>0.19</v>
      </c>
      <c r="M222">
        <v>389.18</v>
      </c>
      <c r="N222" t="s">
        <v>23</v>
      </c>
      <c r="O222" t="s">
        <v>32</v>
      </c>
      <c r="P222">
        <v>2</v>
      </c>
    </row>
    <row r="223" spans="1:16" x14ac:dyDescent="0.25">
      <c r="A223" t="s">
        <v>688</v>
      </c>
      <c r="B223" t="s">
        <v>689</v>
      </c>
      <c r="C223" s="3">
        <f>DATEVALUE(Table1[[#This Row],[OrderDate1]])</f>
        <v>45568</v>
      </c>
      <c r="D223" t="s">
        <v>690</v>
      </c>
      <c r="E223" t="s">
        <v>36</v>
      </c>
      <c r="F223" t="s">
        <v>71</v>
      </c>
      <c r="G223" t="s">
        <v>28</v>
      </c>
      <c r="H223" t="s">
        <v>47</v>
      </c>
      <c r="I223" t="s">
        <v>82</v>
      </c>
      <c r="J223">
        <v>4833.34</v>
      </c>
      <c r="K223">
        <v>5</v>
      </c>
      <c r="L223">
        <v>0.11</v>
      </c>
      <c r="M223">
        <v>988.91</v>
      </c>
      <c r="N223" t="s">
        <v>31</v>
      </c>
      <c r="O223" t="s">
        <v>86</v>
      </c>
      <c r="P223">
        <v>5</v>
      </c>
    </row>
    <row r="224" spans="1:16" x14ac:dyDescent="0.25">
      <c r="A224" t="s">
        <v>691</v>
      </c>
      <c r="B224" t="s">
        <v>692</v>
      </c>
      <c r="C224" s="3">
        <f>DATEVALUE(Table1[[#This Row],[OrderDate1]])</f>
        <v>45882</v>
      </c>
      <c r="D224" t="s">
        <v>693</v>
      </c>
      <c r="E224" t="s">
        <v>102</v>
      </c>
      <c r="F224" t="s">
        <v>51</v>
      </c>
      <c r="G224" t="s">
        <v>20</v>
      </c>
      <c r="H224" t="s">
        <v>81</v>
      </c>
      <c r="I224" t="s">
        <v>30</v>
      </c>
      <c r="J224">
        <v>593.73</v>
      </c>
      <c r="K224">
        <v>4</v>
      </c>
      <c r="L224">
        <v>0.17</v>
      </c>
      <c r="M224">
        <v>117.62</v>
      </c>
      <c r="N224" t="s">
        <v>23</v>
      </c>
      <c r="O224" t="s">
        <v>32</v>
      </c>
      <c r="P224">
        <v>10</v>
      </c>
    </row>
    <row r="225" spans="1:16" x14ac:dyDescent="0.25">
      <c r="A225" t="s">
        <v>694</v>
      </c>
      <c r="B225" t="s">
        <v>637</v>
      </c>
      <c r="C225" s="3">
        <f>DATEVALUE(Table1[[#This Row],[OrderDate1]])</f>
        <v>45371</v>
      </c>
      <c r="D225" t="s">
        <v>695</v>
      </c>
      <c r="E225" t="s">
        <v>36</v>
      </c>
      <c r="F225" t="s">
        <v>71</v>
      </c>
      <c r="G225" t="s">
        <v>20</v>
      </c>
      <c r="H225" t="s">
        <v>81</v>
      </c>
      <c r="I225" t="s">
        <v>53</v>
      </c>
      <c r="J225">
        <v>1623.87</v>
      </c>
      <c r="K225">
        <v>3</v>
      </c>
      <c r="L225">
        <v>0.13</v>
      </c>
      <c r="M225">
        <v>507.1</v>
      </c>
      <c r="N225" t="s">
        <v>23</v>
      </c>
      <c r="O225" t="s">
        <v>32</v>
      </c>
      <c r="P225">
        <v>1</v>
      </c>
    </row>
    <row r="226" spans="1:16" x14ac:dyDescent="0.25">
      <c r="A226" t="s">
        <v>696</v>
      </c>
      <c r="B226" t="s">
        <v>697</v>
      </c>
      <c r="C226" s="3">
        <f>DATEVALUE(Table1[[#This Row],[OrderDate1]])</f>
        <v>45793</v>
      </c>
      <c r="D226" t="s">
        <v>112</v>
      </c>
      <c r="E226" t="s">
        <v>18</v>
      </c>
      <c r="F226" t="s">
        <v>19</v>
      </c>
      <c r="G226" t="s">
        <v>20</v>
      </c>
      <c r="H226" t="s">
        <v>81</v>
      </c>
      <c r="I226" t="s">
        <v>67</v>
      </c>
      <c r="J226">
        <v>132.06</v>
      </c>
      <c r="K226">
        <v>1</v>
      </c>
      <c r="L226">
        <v>0.26</v>
      </c>
      <c r="M226">
        <v>17.670000000000002</v>
      </c>
      <c r="N226" t="s">
        <v>23</v>
      </c>
      <c r="O226" t="s">
        <v>40</v>
      </c>
      <c r="P226">
        <v>8</v>
      </c>
    </row>
    <row r="227" spans="1:16" x14ac:dyDescent="0.25">
      <c r="A227" t="s">
        <v>698</v>
      </c>
      <c r="B227" t="s">
        <v>157</v>
      </c>
      <c r="C227" s="3">
        <f>DATEVALUE(Table1[[#This Row],[OrderDate1]])</f>
        <v>45415</v>
      </c>
      <c r="D227" t="s">
        <v>699</v>
      </c>
      <c r="E227" t="s">
        <v>102</v>
      </c>
      <c r="F227" t="s">
        <v>45</v>
      </c>
      <c r="G227" t="s">
        <v>106</v>
      </c>
      <c r="H227" t="s">
        <v>21</v>
      </c>
      <c r="I227" t="s">
        <v>30</v>
      </c>
      <c r="J227">
        <v>673.81</v>
      </c>
      <c r="K227">
        <v>2</v>
      </c>
      <c r="L227">
        <v>0.23</v>
      </c>
      <c r="M227">
        <v>113.17</v>
      </c>
      <c r="N227" t="s">
        <v>31</v>
      </c>
      <c r="O227" t="s">
        <v>32</v>
      </c>
      <c r="P227">
        <v>7</v>
      </c>
    </row>
    <row r="228" spans="1:16" x14ac:dyDescent="0.25">
      <c r="A228" t="s">
        <v>700</v>
      </c>
      <c r="B228" t="s">
        <v>701</v>
      </c>
      <c r="C228" s="3">
        <f>DATEVALUE(Table1[[#This Row],[OrderDate1]])</f>
        <v>45375</v>
      </c>
      <c r="D228" t="s">
        <v>702</v>
      </c>
      <c r="E228" t="s">
        <v>36</v>
      </c>
      <c r="F228" t="s">
        <v>51</v>
      </c>
      <c r="G228" t="s">
        <v>116</v>
      </c>
      <c r="H228" t="s">
        <v>29</v>
      </c>
      <c r="I228" t="s">
        <v>72</v>
      </c>
      <c r="J228">
        <v>1087.23</v>
      </c>
      <c r="K228">
        <v>3</v>
      </c>
      <c r="L228">
        <v>0.06</v>
      </c>
      <c r="M228">
        <v>269.66000000000003</v>
      </c>
      <c r="N228" t="s">
        <v>31</v>
      </c>
      <c r="O228" t="s">
        <v>40</v>
      </c>
      <c r="P228">
        <v>8</v>
      </c>
    </row>
    <row r="229" spans="1:16" x14ac:dyDescent="0.25">
      <c r="A229" t="s">
        <v>703</v>
      </c>
      <c r="B229" t="s">
        <v>258</v>
      </c>
      <c r="C229" s="3">
        <f>DATEVALUE(Table1[[#This Row],[OrderDate1]])</f>
        <v>45428</v>
      </c>
      <c r="D229" t="s">
        <v>704</v>
      </c>
      <c r="E229" t="s">
        <v>102</v>
      </c>
      <c r="F229" t="s">
        <v>45</v>
      </c>
      <c r="G229" t="s">
        <v>20</v>
      </c>
      <c r="H229" t="s">
        <v>47</v>
      </c>
      <c r="I229" t="s">
        <v>30</v>
      </c>
      <c r="J229">
        <v>48.39</v>
      </c>
      <c r="K229">
        <v>1</v>
      </c>
      <c r="L229">
        <v>0.25</v>
      </c>
      <c r="M229">
        <v>10.58</v>
      </c>
      <c r="N229" t="s">
        <v>31</v>
      </c>
      <c r="O229" t="s">
        <v>86</v>
      </c>
      <c r="P229">
        <v>10</v>
      </c>
    </row>
    <row r="230" spans="1:16" x14ac:dyDescent="0.25">
      <c r="A230" t="s">
        <v>705</v>
      </c>
      <c r="B230" t="s">
        <v>533</v>
      </c>
      <c r="C230" s="3">
        <f>DATEVALUE(Table1[[#This Row],[OrderDate1]])</f>
        <v>45634</v>
      </c>
      <c r="D230" t="s">
        <v>706</v>
      </c>
      <c r="E230" t="s">
        <v>102</v>
      </c>
      <c r="F230" t="s">
        <v>71</v>
      </c>
      <c r="G230" t="s">
        <v>46</v>
      </c>
      <c r="H230" t="s">
        <v>29</v>
      </c>
      <c r="I230" t="s">
        <v>30</v>
      </c>
      <c r="J230">
        <v>1424.06</v>
      </c>
      <c r="K230">
        <v>3</v>
      </c>
      <c r="L230">
        <v>0.25</v>
      </c>
      <c r="M230">
        <v>438.74</v>
      </c>
      <c r="N230" t="s">
        <v>23</v>
      </c>
      <c r="O230" t="s">
        <v>40</v>
      </c>
      <c r="P230">
        <v>5</v>
      </c>
    </row>
    <row r="231" spans="1:16" x14ac:dyDescent="0.25">
      <c r="A231" t="s">
        <v>707</v>
      </c>
      <c r="B231" t="s">
        <v>708</v>
      </c>
      <c r="C231" s="3">
        <f>DATEVALUE(Table1[[#This Row],[OrderDate1]])</f>
        <v>45848</v>
      </c>
      <c r="D231" t="s">
        <v>709</v>
      </c>
      <c r="E231" t="s">
        <v>18</v>
      </c>
      <c r="F231" t="s">
        <v>51</v>
      </c>
      <c r="G231" t="s">
        <v>20</v>
      </c>
      <c r="H231" t="s">
        <v>47</v>
      </c>
      <c r="I231" t="s">
        <v>72</v>
      </c>
      <c r="J231">
        <v>301.91000000000003</v>
      </c>
      <c r="K231">
        <v>1</v>
      </c>
      <c r="L231">
        <v>0.02</v>
      </c>
      <c r="M231">
        <v>85.62</v>
      </c>
      <c r="N231" t="s">
        <v>23</v>
      </c>
      <c r="O231" t="s">
        <v>40</v>
      </c>
      <c r="P231">
        <v>5</v>
      </c>
    </row>
    <row r="232" spans="1:16" x14ac:dyDescent="0.25">
      <c r="A232" t="s">
        <v>710</v>
      </c>
      <c r="B232" t="s">
        <v>711</v>
      </c>
      <c r="C232" s="3">
        <f>DATEVALUE(Table1[[#This Row],[OrderDate1]])</f>
        <v>45928</v>
      </c>
      <c r="D232" t="s">
        <v>712</v>
      </c>
      <c r="E232" t="s">
        <v>102</v>
      </c>
      <c r="F232" t="s">
        <v>19</v>
      </c>
      <c r="G232" t="s">
        <v>28</v>
      </c>
      <c r="H232" t="s">
        <v>81</v>
      </c>
      <c r="I232" t="s">
        <v>22</v>
      </c>
      <c r="J232">
        <v>1632.32</v>
      </c>
      <c r="K232">
        <v>2</v>
      </c>
      <c r="L232">
        <v>0.26</v>
      </c>
      <c r="M232">
        <v>169.17</v>
      </c>
      <c r="N232" t="s">
        <v>54</v>
      </c>
      <c r="O232" t="s">
        <v>32</v>
      </c>
      <c r="P232">
        <v>10</v>
      </c>
    </row>
    <row r="233" spans="1:16" x14ac:dyDescent="0.25">
      <c r="A233" t="s">
        <v>713</v>
      </c>
      <c r="B233" t="s">
        <v>714</v>
      </c>
      <c r="C233" s="3">
        <f>DATEVALUE(Table1[[#This Row],[OrderDate1]])</f>
        <v>45754</v>
      </c>
      <c r="D233" t="s">
        <v>715</v>
      </c>
      <c r="E233" t="s">
        <v>18</v>
      </c>
      <c r="F233" t="s">
        <v>65</v>
      </c>
      <c r="G233" t="s">
        <v>116</v>
      </c>
      <c r="H233" t="s">
        <v>21</v>
      </c>
      <c r="I233" t="s">
        <v>76</v>
      </c>
      <c r="J233">
        <v>1715.79</v>
      </c>
      <c r="K233">
        <v>3</v>
      </c>
      <c r="L233">
        <v>0.15</v>
      </c>
      <c r="M233">
        <v>552.97</v>
      </c>
      <c r="N233" t="s">
        <v>31</v>
      </c>
      <c r="O233" t="s">
        <v>86</v>
      </c>
      <c r="P233">
        <v>6</v>
      </c>
    </row>
    <row r="234" spans="1:16" x14ac:dyDescent="0.25">
      <c r="A234" t="s">
        <v>716</v>
      </c>
      <c r="B234" t="s">
        <v>717</v>
      </c>
      <c r="C234" s="3">
        <f>DATEVALUE(Table1[[#This Row],[OrderDate1]])</f>
        <v>45810</v>
      </c>
      <c r="D234" t="s">
        <v>718</v>
      </c>
      <c r="E234" t="s">
        <v>102</v>
      </c>
      <c r="F234" t="s">
        <v>45</v>
      </c>
      <c r="G234" t="s">
        <v>116</v>
      </c>
      <c r="H234" t="s">
        <v>47</v>
      </c>
      <c r="I234" t="s">
        <v>72</v>
      </c>
      <c r="J234">
        <v>191.72</v>
      </c>
      <c r="K234">
        <v>2</v>
      </c>
      <c r="L234">
        <v>0.11</v>
      </c>
      <c r="M234">
        <v>52.3</v>
      </c>
      <c r="N234" t="s">
        <v>31</v>
      </c>
      <c r="O234" t="s">
        <v>32</v>
      </c>
      <c r="P234">
        <v>5</v>
      </c>
    </row>
    <row r="235" spans="1:16" x14ac:dyDescent="0.25">
      <c r="A235" t="s">
        <v>719</v>
      </c>
      <c r="B235" t="s">
        <v>611</v>
      </c>
      <c r="C235" s="3">
        <f>DATEVALUE(Table1[[#This Row],[OrderDate1]])</f>
        <v>45468</v>
      </c>
      <c r="D235" t="s">
        <v>720</v>
      </c>
      <c r="E235" t="s">
        <v>44</v>
      </c>
      <c r="F235" t="s">
        <v>51</v>
      </c>
      <c r="G235" t="s">
        <v>20</v>
      </c>
      <c r="H235" t="s">
        <v>66</v>
      </c>
      <c r="I235" t="s">
        <v>76</v>
      </c>
      <c r="J235">
        <v>645.49</v>
      </c>
      <c r="K235">
        <v>2</v>
      </c>
      <c r="L235">
        <v>0.16</v>
      </c>
      <c r="M235">
        <v>138.72999999999999</v>
      </c>
      <c r="N235" t="s">
        <v>23</v>
      </c>
      <c r="O235" t="s">
        <v>77</v>
      </c>
      <c r="P235">
        <v>6</v>
      </c>
    </row>
    <row r="236" spans="1:16" x14ac:dyDescent="0.25">
      <c r="A236" t="s">
        <v>721</v>
      </c>
      <c r="B236" t="s">
        <v>114</v>
      </c>
      <c r="C236" s="3">
        <f>DATEVALUE(Table1[[#This Row],[OrderDate1]])</f>
        <v>45866</v>
      </c>
      <c r="D236" t="s">
        <v>722</v>
      </c>
      <c r="E236" t="s">
        <v>64</v>
      </c>
      <c r="F236" t="s">
        <v>65</v>
      </c>
      <c r="G236" t="s">
        <v>20</v>
      </c>
      <c r="H236" t="s">
        <v>81</v>
      </c>
      <c r="I236" t="s">
        <v>67</v>
      </c>
      <c r="J236">
        <v>1398.74</v>
      </c>
      <c r="K236">
        <v>2</v>
      </c>
      <c r="L236">
        <v>0.18</v>
      </c>
      <c r="M236">
        <v>438.1</v>
      </c>
      <c r="N236" t="s">
        <v>23</v>
      </c>
      <c r="O236" t="s">
        <v>40</v>
      </c>
      <c r="P236">
        <v>3</v>
      </c>
    </row>
    <row r="237" spans="1:16" x14ac:dyDescent="0.25">
      <c r="A237" t="s">
        <v>723</v>
      </c>
      <c r="B237" t="s">
        <v>724</v>
      </c>
      <c r="C237" s="3">
        <f>DATEVALUE(Table1[[#This Row],[OrderDate1]])</f>
        <v>45519</v>
      </c>
      <c r="D237" t="s">
        <v>725</v>
      </c>
      <c r="E237" t="s">
        <v>102</v>
      </c>
      <c r="F237" t="s">
        <v>45</v>
      </c>
      <c r="G237" t="s">
        <v>52</v>
      </c>
      <c r="H237" t="s">
        <v>21</v>
      </c>
      <c r="I237" t="s">
        <v>53</v>
      </c>
      <c r="J237">
        <v>887.41</v>
      </c>
      <c r="K237">
        <v>1</v>
      </c>
      <c r="L237">
        <v>0.01</v>
      </c>
      <c r="M237">
        <v>301.35000000000002</v>
      </c>
      <c r="N237" t="s">
        <v>31</v>
      </c>
      <c r="O237" t="s">
        <v>77</v>
      </c>
      <c r="P237">
        <v>5</v>
      </c>
    </row>
    <row r="238" spans="1:16" x14ac:dyDescent="0.25">
      <c r="A238" t="s">
        <v>726</v>
      </c>
      <c r="B238" t="s">
        <v>727</v>
      </c>
      <c r="C238" s="3">
        <f>DATEVALUE(Table1[[#This Row],[OrderDate1]])</f>
        <v>45739</v>
      </c>
      <c r="D238" t="s">
        <v>728</v>
      </c>
      <c r="E238" t="s">
        <v>64</v>
      </c>
      <c r="F238" t="s">
        <v>19</v>
      </c>
      <c r="G238" t="s">
        <v>20</v>
      </c>
      <c r="H238" t="s">
        <v>29</v>
      </c>
      <c r="I238" t="s">
        <v>39</v>
      </c>
      <c r="J238">
        <v>1115.8499999999999</v>
      </c>
      <c r="K238">
        <v>3</v>
      </c>
      <c r="L238">
        <v>0.01</v>
      </c>
      <c r="M238">
        <v>353.75</v>
      </c>
      <c r="N238" t="s">
        <v>23</v>
      </c>
      <c r="O238" t="s">
        <v>77</v>
      </c>
      <c r="P238">
        <v>4</v>
      </c>
    </row>
    <row r="239" spans="1:16" x14ac:dyDescent="0.25">
      <c r="A239" t="s">
        <v>729</v>
      </c>
      <c r="B239" t="s">
        <v>730</v>
      </c>
      <c r="C239" s="3">
        <f>DATEVALUE(Table1[[#This Row],[OrderDate1]])</f>
        <v>45706</v>
      </c>
      <c r="D239" t="s">
        <v>731</v>
      </c>
      <c r="E239" t="s">
        <v>18</v>
      </c>
      <c r="F239" t="s">
        <v>58</v>
      </c>
      <c r="G239" t="s">
        <v>38</v>
      </c>
      <c r="H239" t="s">
        <v>66</v>
      </c>
      <c r="I239" t="s">
        <v>39</v>
      </c>
      <c r="J239">
        <v>3221.87</v>
      </c>
      <c r="K239">
        <v>4</v>
      </c>
      <c r="L239">
        <v>0.21</v>
      </c>
      <c r="M239">
        <v>478.22</v>
      </c>
      <c r="N239" t="s">
        <v>54</v>
      </c>
      <c r="O239" t="s">
        <v>77</v>
      </c>
      <c r="P239">
        <v>5</v>
      </c>
    </row>
    <row r="240" spans="1:16" x14ac:dyDescent="0.25">
      <c r="A240" t="s">
        <v>732</v>
      </c>
      <c r="B240" t="s">
        <v>733</v>
      </c>
      <c r="C240" s="3">
        <f>DATEVALUE(Table1[[#This Row],[OrderDate1]])</f>
        <v>45495</v>
      </c>
      <c r="D240" t="s">
        <v>734</v>
      </c>
      <c r="E240" t="s">
        <v>64</v>
      </c>
      <c r="F240" t="s">
        <v>65</v>
      </c>
      <c r="G240" t="s">
        <v>38</v>
      </c>
      <c r="H240" t="s">
        <v>66</v>
      </c>
      <c r="I240" t="s">
        <v>76</v>
      </c>
      <c r="J240">
        <v>707.74</v>
      </c>
      <c r="K240">
        <v>4</v>
      </c>
      <c r="L240">
        <v>0.05</v>
      </c>
      <c r="M240">
        <v>85.51</v>
      </c>
      <c r="N240" t="s">
        <v>31</v>
      </c>
      <c r="O240" t="s">
        <v>24</v>
      </c>
      <c r="P240">
        <v>5</v>
      </c>
    </row>
    <row r="241" spans="1:16" x14ac:dyDescent="0.25">
      <c r="A241" t="s">
        <v>735</v>
      </c>
      <c r="B241" t="s">
        <v>736</v>
      </c>
      <c r="C241" s="3">
        <f>DATEVALUE(Table1[[#This Row],[OrderDate1]])</f>
        <v>45618</v>
      </c>
      <c r="D241" t="s">
        <v>737</v>
      </c>
      <c r="E241" t="s">
        <v>18</v>
      </c>
      <c r="F241" t="s">
        <v>37</v>
      </c>
      <c r="G241" t="s">
        <v>20</v>
      </c>
      <c r="H241" t="s">
        <v>21</v>
      </c>
      <c r="I241" t="s">
        <v>67</v>
      </c>
      <c r="J241">
        <v>1773.37</v>
      </c>
      <c r="K241">
        <v>3</v>
      </c>
      <c r="L241">
        <v>0.21</v>
      </c>
      <c r="M241">
        <v>182.35</v>
      </c>
      <c r="N241" t="s">
        <v>31</v>
      </c>
      <c r="O241" t="s">
        <v>86</v>
      </c>
      <c r="P241">
        <v>6</v>
      </c>
    </row>
    <row r="242" spans="1:16" x14ac:dyDescent="0.25">
      <c r="A242" t="s">
        <v>738</v>
      </c>
      <c r="B242" t="s">
        <v>575</v>
      </c>
      <c r="C242" s="3">
        <f>DATEVALUE(Table1[[#This Row],[OrderDate1]])</f>
        <v>45365</v>
      </c>
      <c r="D242" t="s">
        <v>739</v>
      </c>
      <c r="E242" t="s">
        <v>102</v>
      </c>
      <c r="F242" t="s">
        <v>45</v>
      </c>
      <c r="G242" t="s">
        <v>38</v>
      </c>
      <c r="H242" t="s">
        <v>66</v>
      </c>
      <c r="I242" t="s">
        <v>53</v>
      </c>
      <c r="J242">
        <v>842.01</v>
      </c>
      <c r="K242">
        <v>1</v>
      </c>
      <c r="L242">
        <v>0.11</v>
      </c>
      <c r="M242">
        <v>171.15</v>
      </c>
      <c r="N242" t="s">
        <v>54</v>
      </c>
      <c r="O242" t="s">
        <v>77</v>
      </c>
      <c r="P242">
        <v>7</v>
      </c>
    </row>
    <row r="243" spans="1:16" x14ac:dyDescent="0.25">
      <c r="A243" t="s">
        <v>740</v>
      </c>
      <c r="B243" t="s">
        <v>654</v>
      </c>
      <c r="C243" s="3">
        <f>DATEVALUE(Table1[[#This Row],[OrderDate1]])</f>
        <v>45445</v>
      </c>
      <c r="D243" t="s">
        <v>741</v>
      </c>
      <c r="E243" t="s">
        <v>102</v>
      </c>
      <c r="F243" t="s">
        <v>37</v>
      </c>
      <c r="G243" t="s">
        <v>28</v>
      </c>
      <c r="H243" t="s">
        <v>21</v>
      </c>
      <c r="I243" t="s">
        <v>53</v>
      </c>
      <c r="J243">
        <v>2927.25</v>
      </c>
      <c r="K243">
        <v>4</v>
      </c>
      <c r="L243">
        <v>0.03</v>
      </c>
      <c r="M243">
        <v>857.23</v>
      </c>
      <c r="N243" t="s">
        <v>54</v>
      </c>
      <c r="O243" t="s">
        <v>32</v>
      </c>
      <c r="P243">
        <v>1</v>
      </c>
    </row>
    <row r="244" spans="1:16" x14ac:dyDescent="0.25">
      <c r="A244" t="s">
        <v>742</v>
      </c>
      <c r="B244" t="s">
        <v>197</v>
      </c>
      <c r="C244" s="3">
        <f>DATEVALUE(Table1[[#This Row],[OrderDate1]])</f>
        <v>45983</v>
      </c>
      <c r="D244" t="s">
        <v>743</v>
      </c>
      <c r="E244" t="s">
        <v>18</v>
      </c>
      <c r="F244" t="s">
        <v>51</v>
      </c>
      <c r="G244" t="s">
        <v>20</v>
      </c>
      <c r="H244" t="s">
        <v>66</v>
      </c>
      <c r="I244" t="s">
        <v>60</v>
      </c>
      <c r="J244">
        <v>729.08</v>
      </c>
      <c r="K244">
        <v>1</v>
      </c>
      <c r="L244">
        <v>0.13</v>
      </c>
      <c r="M244">
        <v>86.83</v>
      </c>
      <c r="N244" t="s">
        <v>23</v>
      </c>
      <c r="O244" t="s">
        <v>86</v>
      </c>
      <c r="P244">
        <v>2</v>
      </c>
    </row>
    <row r="245" spans="1:16" x14ac:dyDescent="0.25">
      <c r="A245" t="s">
        <v>744</v>
      </c>
      <c r="B245" t="s">
        <v>745</v>
      </c>
      <c r="C245" s="3">
        <f>DATEVALUE(Table1[[#This Row],[OrderDate1]])</f>
        <v>45864</v>
      </c>
      <c r="D245" t="s">
        <v>746</v>
      </c>
      <c r="E245" t="s">
        <v>64</v>
      </c>
      <c r="F245" t="s">
        <v>71</v>
      </c>
      <c r="G245" t="s">
        <v>106</v>
      </c>
      <c r="H245" t="s">
        <v>66</v>
      </c>
      <c r="I245" t="s">
        <v>39</v>
      </c>
      <c r="J245">
        <v>173.35</v>
      </c>
      <c r="K245">
        <v>5</v>
      </c>
      <c r="L245">
        <v>0.15</v>
      </c>
      <c r="M245">
        <v>56.27</v>
      </c>
      <c r="N245" t="s">
        <v>23</v>
      </c>
      <c r="O245" t="s">
        <v>86</v>
      </c>
      <c r="P245">
        <v>2</v>
      </c>
    </row>
    <row r="246" spans="1:16" x14ac:dyDescent="0.25">
      <c r="A246" t="s">
        <v>747</v>
      </c>
      <c r="B246" t="s">
        <v>212</v>
      </c>
      <c r="C246" s="3">
        <f>DATEVALUE(Table1[[#This Row],[OrderDate1]])</f>
        <v>45632</v>
      </c>
      <c r="D246" t="s">
        <v>748</v>
      </c>
      <c r="E246" t="s">
        <v>36</v>
      </c>
      <c r="F246" t="s">
        <v>51</v>
      </c>
      <c r="G246" t="s">
        <v>46</v>
      </c>
      <c r="H246" t="s">
        <v>29</v>
      </c>
      <c r="I246" t="s">
        <v>72</v>
      </c>
      <c r="J246">
        <v>3416.31</v>
      </c>
      <c r="K246">
        <v>5</v>
      </c>
      <c r="L246">
        <v>0.18</v>
      </c>
      <c r="M246">
        <v>679.33</v>
      </c>
      <c r="N246" t="s">
        <v>31</v>
      </c>
      <c r="O246" t="s">
        <v>40</v>
      </c>
      <c r="P246">
        <v>1</v>
      </c>
    </row>
    <row r="247" spans="1:16" x14ac:dyDescent="0.25">
      <c r="A247" t="s">
        <v>749</v>
      </c>
      <c r="B247" t="s">
        <v>750</v>
      </c>
      <c r="C247" s="3">
        <f>DATEVALUE(Table1[[#This Row],[OrderDate1]])</f>
        <v>45342</v>
      </c>
      <c r="D247" t="s">
        <v>751</v>
      </c>
      <c r="E247" t="s">
        <v>44</v>
      </c>
      <c r="F247" t="s">
        <v>37</v>
      </c>
      <c r="G247" t="s">
        <v>59</v>
      </c>
      <c r="H247" t="s">
        <v>21</v>
      </c>
      <c r="I247" t="s">
        <v>30</v>
      </c>
      <c r="J247">
        <v>3095.74</v>
      </c>
      <c r="K247">
        <v>5</v>
      </c>
      <c r="L247">
        <v>0.02</v>
      </c>
      <c r="M247">
        <v>886.55</v>
      </c>
      <c r="N247" t="s">
        <v>54</v>
      </c>
      <c r="O247" t="s">
        <v>77</v>
      </c>
      <c r="P247">
        <v>5</v>
      </c>
    </row>
    <row r="248" spans="1:16" x14ac:dyDescent="0.25">
      <c r="A248" t="s">
        <v>752</v>
      </c>
      <c r="B248" t="s">
        <v>753</v>
      </c>
      <c r="C248" s="3">
        <f>DATEVALUE(Table1[[#This Row],[OrderDate1]])</f>
        <v>45315</v>
      </c>
      <c r="D248" t="s">
        <v>754</v>
      </c>
      <c r="E248" t="s">
        <v>44</v>
      </c>
      <c r="F248" t="s">
        <v>37</v>
      </c>
      <c r="G248" t="s">
        <v>20</v>
      </c>
      <c r="H248" t="s">
        <v>81</v>
      </c>
      <c r="I248" t="s">
        <v>72</v>
      </c>
      <c r="J248">
        <v>1278.8499999999999</v>
      </c>
      <c r="K248">
        <v>2</v>
      </c>
      <c r="L248">
        <v>0.22</v>
      </c>
      <c r="M248">
        <v>288.07</v>
      </c>
      <c r="N248" t="s">
        <v>23</v>
      </c>
      <c r="O248" t="s">
        <v>40</v>
      </c>
      <c r="P248">
        <v>6</v>
      </c>
    </row>
    <row r="249" spans="1:16" x14ac:dyDescent="0.25">
      <c r="A249" t="s">
        <v>755</v>
      </c>
      <c r="B249" t="s">
        <v>756</v>
      </c>
      <c r="C249" s="3">
        <f>DATEVALUE(Table1[[#This Row],[OrderDate1]])</f>
        <v>45956</v>
      </c>
      <c r="D249" t="s">
        <v>757</v>
      </c>
      <c r="E249" t="s">
        <v>64</v>
      </c>
      <c r="F249" t="s">
        <v>51</v>
      </c>
      <c r="G249" t="s">
        <v>116</v>
      </c>
      <c r="H249" t="s">
        <v>21</v>
      </c>
      <c r="I249" t="s">
        <v>82</v>
      </c>
      <c r="J249">
        <v>317.16000000000003</v>
      </c>
      <c r="K249">
        <v>1</v>
      </c>
      <c r="L249">
        <v>0.12</v>
      </c>
      <c r="M249">
        <v>105.48</v>
      </c>
      <c r="N249" t="s">
        <v>54</v>
      </c>
      <c r="O249" t="s">
        <v>24</v>
      </c>
      <c r="P249">
        <v>2</v>
      </c>
    </row>
    <row r="250" spans="1:16" x14ac:dyDescent="0.25">
      <c r="A250" t="s">
        <v>758</v>
      </c>
      <c r="B250" t="s">
        <v>759</v>
      </c>
      <c r="C250" s="3">
        <f>DATEVALUE(Table1[[#This Row],[OrderDate1]])</f>
        <v>45536</v>
      </c>
      <c r="D250" t="s">
        <v>760</v>
      </c>
      <c r="E250" t="s">
        <v>102</v>
      </c>
      <c r="F250" t="s">
        <v>51</v>
      </c>
      <c r="G250" t="s">
        <v>46</v>
      </c>
      <c r="H250" t="s">
        <v>66</v>
      </c>
      <c r="I250" t="s">
        <v>39</v>
      </c>
      <c r="J250">
        <v>248.73</v>
      </c>
      <c r="K250">
        <v>1</v>
      </c>
      <c r="L250">
        <v>0.19</v>
      </c>
      <c r="M250">
        <v>27.02</v>
      </c>
      <c r="N250" t="s">
        <v>54</v>
      </c>
      <c r="O250" t="s">
        <v>77</v>
      </c>
      <c r="P250">
        <v>4</v>
      </c>
    </row>
    <row r="251" spans="1:16" x14ac:dyDescent="0.25">
      <c r="A251" t="s">
        <v>761</v>
      </c>
      <c r="B251" t="s">
        <v>762</v>
      </c>
      <c r="C251" s="3">
        <f>DATEVALUE(Table1[[#This Row],[OrderDate1]])</f>
        <v>45662</v>
      </c>
      <c r="D251" t="s">
        <v>763</v>
      </c>
      <c r="E251" t="s">
        <v>44</v>
      </c>
      <c r="F251" t="s">
        <v>58</v>
      </c>
      <c r="G251" t="s">
        <v>106</v>
      </c>
      <c r="H251" t="s">
        <v>81</v>
      </c>
      <c r="I251" t="s">
        <v>53</v>
      </c>
      <c r="J251">
        <v>2071.63</v>
      </c>
      <c r="K251">
        <v>3</v>
      </c>
      <c r="L251">
        <v>0.19</v>
      </c>
      <c r="M251">
        <v>305.95999999999998</v>
      </c>
      <c r="N251" t="s">
        <v>23</v>
      </c>
      <c r="O251" t="s">
        <v>77</v>
      </c>
      <c r="P251">
        <v>5</v>
      </c>
    </row>
    <row r="252" spans="1:16" x14ac:dyDescent="0.25">
      <c r="A252" t="s">
        <v>764</v>
      </c>
      <c r="B252" t="s">
        <v>765</v>
      </c>
      <c r="C252" s="3">
        <f>DATEVALUE(Table1[[#This Row],[OrderDate1]])</f>
        <v>45868</v>
      </c>
      <c r="D252" t="s">
        <v>766</v>
      </c>
      <c r="E252" t="s">
        <v>64</v>
      </c>
      <c r="F252" t="s">
        <v>71</v>
      </c>
      <c r="G252" t="s">
        <v>52</v>
      </c>
      <c r="H252" t="s">
        <v>66</v>
      </c>
      <c r="I252" t="s">
        <v>72</v>
      </c>
      <c r="J252">
        <v>107.81</v>
      </c>
      <c r="K252">
        <v>3</v>
      </c>
      <c r="L252">
        <v>0.19</v>
      </c>
      <c r="M252">
        <v>24.25</v>
      </c>
      <c r="N252" t="s">
        <v>54</v>
      </c>
      <c r="O252" t="s">
        <v>77</v>
      </c>
      <c r="P252">
        <v>5</v>
      </c>
    </row>
    <row r="253" spans="1:16" x14ac:dyDescent="0.25">
      <c r="A253" t="s">
        <v>767</v>
      </c>
      <c r="B253" t="s">
        <v>768</v>
      </c>
      <c r="C253" s="3">
        <f>DATEVALUE(Table1[[#This Row],[OrderDate1]])</f>
        <v>45661</v>
      </c>
      <c r="D253" t="s">
        <v>769</v>
      </c>
      <c r="E253" t="s">
        <v>18</v>
      </c>
      <c r="F253" t="s">
        <v>19</v>
      </c>
      <c r="G253" t="s">
        <v>106</v>
      </c>
      <c r="H253" t="s">
        <v>47</v>
      </c>
      <c r="I253" t="s">
        <v>67</v>
      </c>
      <c r="J253">
        <v>2809.99</v>
      </c>
      <c r="K253">
        <v>3</v>
      </c>
      <c r="L253">
        <v>0.27</v>
      </c>
      <c r="M253">
        <v>660.65</v>
      </c>
      <c r="N253" t="s">
        <v>23</v>
      </c>
      <c r="O253" t="s">
        <v>24</v>
      </c>
      <c r="P253">
        <v>1</v>
      </c>
    </row>
    <row r="254" spans="1:16" x14ac:dyDescent="0.25">
      <c r="A254" t="s">
        <v>770</v>
      </c>
      <c r="B254" t="s">
        <v>771</v>
      </c>
      <c r="C254" s="3">
        <f>DATEVALUE(Table1[[#This Row],[OrderDate1]])</f>
        <v>45377</v>
      </c>
      <c r="D254" t="s">
        <v>772</v>
      </c>
      <c r="E254" t="s">
        <v>18</v>
      </c>
      <c r="F254" t="s">
        <v>19</v>
      </c>
      <c r="G254" t="s">
        <v>116</v>
      </c>
      <c r="H254" t="s">
        <v>66</v>
      </c>
      <c r="I254" t="s">
        <v>22</v>
      </c>
      <c r="J254">
        <v>3284.41</v>
      </c>
      <c r="K254">
        <v>4</v>
      </c>
      <c r="L254">
        <v>0.04</v>
      </c>
      <c r="M254">
        <v>839.93</v>
      </c>
      <c r="N254" t="s">
        <v>31</v>
      </c>
      <c r="O254" t="s">
        <v>32</v>
      </c>
      <c r="P254">
        <v>10</v>
      </c>
    </row>
    <row r="255" spans="1:16" x14ac:dyDescent="0.25">
      <c r="A255" t="s">
        <v>773</v>
      </c>
      <c r="B255" t="s">
        <v>774</v>
      </c>
      <c r="C255" s="3">
        <f>DATEVALUE(Table1[[#This Row],[OrderDate1]])</f>
        <v>45645</v>
      </c>
      <c r="D255" t="s">
        <v>775</v>
      </c>
      <c r="E255" t="s">
        <v>18</v>
      </c>
      <c r="F255" t="s">
        <v>19</v>
      </c>
      <c r="G255" t="s">
        <v>20</v>
      </c>
      <c r="H255" t="s">
        <v>21</v>
      </c>
      <c r="I255" t="s">
        <v>72</v>
      </c>
      <c r="J255">
        <v>1015.89</v>
      </c>
      <c r="K255">
        <v>2</v>
      </c>
      <c r="L255">
        <v>0.04</v>
      </c>
      <c r="M255">
        <v>216.45</v>
      </c>
      <c r="N255" t="s">
        <v>31</v>
      </c>
      <c r="O255" t="s">
        <v>86</v>
      </c>
      <c r="P255">
        <v>6</v>
      </c>
    </row>
    <row r="256" spans="1:16" x14ac:dyDescent="0.25">
      <c r="A256" t="s">
        <v>776</v>
      </c>
      <c r="B256" t="s">
        <v>777</v>
      </c>
      <c r="C256" s="3">
        <f>DATEVALUE(Table1[[#This Row],[OrderDate1]])</f>
        <v>45358</v>
      </c>
      <c r="D256" t="s">
        <v>778</v>
      </c>
      <c r="E256" t="s">
        <v>36</v>
      </c>
      <c r="F256" t="s">
        <v>37</v>
      </c>
      <c r="G256" t="s">
        <v>59</v>
      </c>
      <c r="H256" t="s">
        <v>81</v>
      </c>
      <c r="I256" t="s">
        <v>72</v>
      </c>
      <c r="J256">
        <v>1971.28</v>
      </c>
      <c r="K256">
        <v>3</v>
      </c>
      <c r="L256">
        <v>0.14000000000000001</v>
      </c>
      <c r="M256">
        <v>682.47</v>
      </c>
      <c r="N256" t="s">
        <v>23</v>
      </c>
      <c r="O256" t="s">
        <v>77</v>
      </c>
      <c r="P256">
        <v>6</v>
      </c>
    </row>
    <row r="257" spans="1:16" x14ac:dyDescent="0.25">
      <c r="A257" t="s">
        <v>779</v>
      </c>
      <c r="B257" t="s">
        <v>780</v>
      </c>
      <c r="C257" s="3">
        <f>DATEVALUE(Table1[[#This Row],[OrderDate1]])</f>
        <v>45805</v>
      </c>
      <c r="D257" t="s">
        <v>781</v>
      </c>
      <c r="E257" t="s">
        <v>44</v>
      </c>
      <c r="F257" t="s">
        <v>51</v>
      </c>
      <c r="G257" t="s">
        <v>106</v>
      </c>
      <c r="H257" t="s">
        <v>81</v>
      </c>
      <c r="I257" t="s">
        <v>39</v>
      </c>
      <c r="J257">
        <v>656.31</v>
      </c>
      <c r="K257">
        <v>1</v>
      </c>
      <c r="L257">
        <v>0.22</v>
      </c>
      <c r="M257">
        <v>181.07</v>
      </c>
      <c r="N257" t="s">
        <v>31</v>
      </c>
      <c r="O257" t="s">
        <v>24</v>
      </c>
      <c r="P257">
        <v>10</v>
      </c>
    </row>
    <row r="258" spans="1:16" x14ac:dyDescent="0.25">
      <c r="A258" t="s">
        <v>782</v>
      </c>
      <c r="B258" t="s">
        <v>575</v>
      </c>
      <c r="C258" s="3">
        <f>DATEVALUE(Table1[[#This Row],[OrderDate1]])</f>
        <v>45365</v>
      </c>
      <c r="D258" t="s">
        <v>783</v>
      </c>
      <c r="E258" t="s">
        <v>18</v>
      </c>
      <c r="F258" t="s">
        <v>51</v>
      </c>
      <c r="G258" t="s">
        <v>52</v>
      </c>
      <c r="H258" t="s">
        <v>29</v>
      </c>
      <c r="I258" t="s">
        <v>82</v>
      </c>
      <c r="J258">
        <v>2928.36</v>
      </c>
      <c r="K258">
        <v>3</v>
      </c>
      <c r="L258">
        <v>0.16</v>
      </c>
      <c r="M258">
        <v>454.79</v>
      </c>
      <c r="N258" t="s">
        <v>23</v>
      </c>
      <c r="O258" t="s">
        <v>32</v>
      </c>
      <c r="P258">
        <v>7</v>
      </c>
    </row>
    <row r="259" spans="1:16" x14ac:dyDescent="0.25">
      <c r="A259" t="s">
        <v>784</v>
      </c>
      <c r="B259" t="s">
        <v>785</v>
      </c>
      <c r="C259" s="3">
        <f>DATEVALUE(Table1[[#This Row],[OrderDate1]])</f>
        <v>45725</v>
      </c>
      <c r="D259" t="s">
        <v>786</v>
      </c>
      <c r="E259" t="s">
        <v>102</v>
      </c>
      <c r="F259" t="s">
        <v>19</v>
      </c>
      <c r="G259" t="s">
        <v>46</v>
      </c>
      <c r="H259" t="s">
        <v>21</v>
      </c>
      <c r="I259" t="s">
        <v>76</v>
      </c>
      <c r="J259">
        <v>2968.76</v>
      </c>
      <c r="K259">
        <v>4</v>
      </c>
      <c r="L259">
        <v>0.14000000000000001</v>
      </c>
      <c r="M259">
        <v>708.69</v>
      </c>
      <c r="N259" t="s">
        <v>31</v>
      </c>
      <c r="O259" t="s">
        <v>24</v>
      </c>
      <c r="P259">
        <v>5</v>
      </c>
    </row>
    <row r="260" spans="1:16" x14ac:dyDescent="0.25">
      <c r="A260" t="s">
        <v>787</v>
      </c>
      <c r="B260" t="s">
        <v>788</v>
      </c>
      <c r="C260" s="3">
        <f>DATEVALUE(Table1[[#This Row],[OrderDate1]])</f>
        <v>45639</v>
      </c>
      <c r="D260" t="s">
        <v>789</v>
      </c>
      <c r="E260" t="s">
        <v>102</v>
      </c>
      <c r="F260" t="s">
        <v>19</v>
      </c>
      <c r="G260" t="s">
        <v>38</v>
      </c>
      <c r="H260" t="s">
        <v>66</v>
      </c>
      <c r="I260" t="s">
        <v>60</v>
      </c>
      <c r="J260">
        <v>566.48</v>
      </c>
      <c r="K260">
        <v>1</v>
      </c>
      <c r="L260">
        <v>0.21</v>
      </c>
      <c r="M260">
        <v>120.59</v>
      </c>
      <c r="N260" t="s">
        <v>54</v>
      </c>
      <c r="O260" t="s">
        <v>24</v>
      </c>
      <c r="P260">
        <v>10</v>
      </c>
    </row>
    <row r="261" spans="1:16" x14ac:dyDescent="0.25">
      <c r="A261" t="s">
        <v>790</v>
      </c>
      <c r="B261" t="s">
        <v>114</v>
      </c>
      <c r="C261" s="3">
        <f>DATEVALUE(Table1[[#This Row],[OrderDate1]])</f>
        <v>45866</v>
      </c>
      <c r="D261" t="s">
        <v>791</v>
      </c>
      <c r="E261" t="s">
        <v>36</v>
      </c>
      <c r="F261" t="s">
        <v>58</v>
      </c>
      <c r="G261" t="s">
        <v>106</v>
      </c>
      <c r="H261" t="s">
        <v>29</v>
      </c>
      <c r="I261" t="s">
        <v>60</v>
      </c>
      <c r="J261">
        <v>762.27</v>
      </c>
      <c r="K261">
        <v>5</v>
      </c>
      <c r="L261">
        <v>0.22</v>
      </c>
      <c r="M261">
        <v>244.83</v>
      </c>
      <c r="N261" t="s">
        <v>31</v>
      </c>
      <c r="O261" t="s">
        <v>24</v>
      </c>
      <c r="P261">
        <v>8</v>
      </c>
    </row>
    <row r="262" spans="1:16" x14ac:dyDescent="0.25">
      <c r="A262" t="s">
        <v>792</v>
      </c>
      <c r="B262" t="s">
        <v>793</v>
      </c>
      <c r="C262" s="3">
        <f>DATEVALUE(Table1[[#This Row],[OrderDate1]])</f>
        <v>46013</v>
      </c>
      <c r="D262" t="s">
        <v>794</v>
      </c>
      <c r="E262" t="s">
        <v>64</v>
      </c>
      <c r="F262" t="s">
        <v>45</v>
      </c>
      <c r="G262" t="s">
        <v>20</v>
      </c>
      <c r="H262" t="s">
        <v>66</v>
      </c>
      <c r="I262" t="s">
        <v>82</v>
      </c>
      <c r="J262">
        <v>857.12</v>
      </c>
      <c r="K262">
        <v>5</v>
      </c>
      <c r="L262">
        <v>0.09</v>
      </c>
      <c r="M262">
        <v>201.7</v>
      </c>
      <c r="N262" t="s">
        <v>23</v>
      </c>
      <c r="O262" t="s">
        <v>40</v>
      </c>
      <c r="P262">
        <v>7</v>
      </c>
    </row>
    <row r="263" spans="1:16" x14ac:dyDescent="0.25">
      <c r="A263" t="s">
        <v>795</v>
      </c>
      <c r="B263" t="s">
        <v>796</v>
      </c>
      <c r="C263" s="3">
        <f>DATEVALUE(Table1[[#This Row],[OrderDate1]])</f>
        <v>45791</v>
      </c>
      <c r="D263" t="s">
        <v>797</v>
      </c>
      <c r="E263" t="s">
        <v>44</v>
      </c>
      <c r="F263" t="s">
        <v>45</v>
      </c>
      <c r="G263" t="s">
        <v>20</v>
      </c>
      <c r="H263" t="s">
        <v>66</v>
      </c>
      <c r="I263" t="s">
        <v>72</v>
      </c>
      <c r="J263">
        <v>1510.07</v>
      </c>
      <c r="K263">
        <v>4</v>
      </c>
      <c r="L263">
        <v>0.25</v>
      </c>
      <c r="M263">
        <v>184.12</v>
      </c>
      <c r="N263" t="s">
        <v>54</v>
      </c>
      <c r="O263" t="s">
        <v>32</v>
      </c>
      <c r="P263">
        <v>1</v>
      </c>
    </row>
    <row r="264" spans="1:16" x14ac:dyDescent="0.25">
      <c r="A264" t="s">
        <v>798</v>
      </c>
      <c r="B264" t="s">
        <v>124</v>
      </c>
      <c r="C264" s="3">
        <f>DATEVALUE(Table1[[#This Row],[OrderDate1]])</f>
        <v>45357</v>
      </c>
      <c r="D264" t="s">
        <v>799</v>
      </c>
      <c r="E264" t="s">
        <v>102</v>
      </c>
      <c r="F264" t="s">
        <v>45</v>
      </c>
      <c r="G264" t="s">
        <v>28</v>
      </c>
      <c r="H264" t="s">
        <v>47</v>
      </c>
      <c r="I264" t="s">
        <v>53</v>
      </c>
      <c r="J264">
        <v>1968.74</v>
      </c>
      <c r="K264">
        <v>2</v>
      </c>
      <c r="L264">
        <v>0.2</v>
      </c>
      <c r="M264">
        <v>200.93</v>
      </c>
      <c r="N264" t="s">
        <v>31</v>
      </c>
      <c r="O264" t="s">
        <v>86</v>
      </c>
      <c r="P264">
        <v>5</v>
      </c>
    </row>
    <row r="265" spans="1:16" x14ac:dyDescent="0.25">
      <c r="A265" t="s">
        <v>800</v>
      </c>
      <c r="B265" t="s">
        <v>801</v>
      </c>
      <c r="C265" s="3">
        <f>DATEVALUE(Table1[[#This Row],[OrderDate1]])</f>
        <v>45877</v>
      </c>
      <c r="D265" t="s">
        <v>802</v>
      </c>
      <c r="E265" t="s">
        <v>64</v>
      </c>
      <c r="F265" t="s">
        <v>45</v>
      </c>
      <c r="G265" t="s">
        <v>106</v>
      </c>
      <c r="H265" t="s">
        <v>21</v>
      </c>
      <c r="I265" t="s">
        <v>72</v>
      </c>
      <c r="J265">
        <v>4822.8599999999997</v>
      </c>
      <c r="K265">
        <v>5</v>
      </c>
      <c r="L265">
        <v>0.03</v>
      </c>
      <c r="M265">
        <v>549.9</v>
      </c>
      <c r="N265" t="s">
        <v>54</v>
      </c>
      <c r="O265" t="s">
        <v>40</v>
      </c>
      <c r="P265">
        <v>7</v>
      </c>
    </row>
    <row r="266" spans="1:16" x14ac:dyDescent="0.25">
      <c r="A266" t="s">
        <v>803</v>
      </c>
      <c r="B266" t="s">
        <v>804</v>
      </c>
      <c r="C266" s="3">
        <f>DATEVALUE(Table1[[#This Row],[OrderDate1]])</f>
        <v>45778</v>
      </c>
      <c r="D266" t="s">
        <v>805</v>
      </c>
      <c r="E266" t="s">
        <v>44</v>
      </c>
      <c r="F266" t="s">
        <v>45</v>
      </c>
      <c r="G266" t="s">
        <v>52</v>
      </c>
      <c r="H266" t="s">
        <v>47</v>
      </c>
      <c r="I266" t="s">
        <v>82</v>
      </c>
      <c r="J266">
        <v>2015.1</v>
      </c>
      <c r="K266">
        <v>4</v>
      </c>
      <c r="L266">
        <v>0.19</v>
      </c>
      <c r="M266">
        <v>656.31</v>
      </c>
      <c r="N266" t="s">
        <v>23</v>
      </c>
      <c r="O266" t="s">
        <v>32</v>
      </c>
      <c r="P266">
        <v>9</v>
      </c>
    </row>
    <row r="267" spans="1:16" x14ac:dyDescent="0.25">
      <c r="A267" t="s">
        <v>806</v>
      </c>
      <c r="B267" t="s">
        <v>255</v>
      </c>
      <c r="C267" s="3">
        <f>DATEVALUE(Table1[[#This Row],[OrderDate1]])</f>
        <v>45650</v>
      </c>
      <c r="D267" t="s">
        <v>807</v>
      </c>
      <c r="E267" t="s">
        <v>44</v>
      </c>
      <c r="F267" t="s">
        <v>51</v>
      </c>
      <c r="G267" t="s">
        <v>59</v>
      </c>
      <c r="H267" t="s">
        <v>29</v>
      </c>
      <c r="I267" t="s">
        <v>30</v>
      </c>
      <c r="J267">
        <v>3847.58</v>
      </c>
      <c r="K267">
        <v>4</v>
      </c>
      <c r="L267">
        <v>0.25</v>
      </c>
      <c r="M267">
        <v>763.8</v>
      </c>
      <c r="N267" t="s">
        <v>23</v>
      </c>
      <c r="O267" t="s">
        <v>24</v>
      </c>
      <c r="P267">
        <v>9</v>
      </c>
    </row>
    <row r="268" spans="1:16" x14ac:dyDescent="0.25">
      <c r="A268" t="s">
        <v>808</v>
      </c>
      <c r="B268" t="s">
        <v>809</v>
      </c>
      <c r="C268" s="3">
        <f>DATEVALUE(Table1[[#This Row],[OrderDate1]])</f>
        <v>45614</v>
      </c>
      <c r="D268" t="s">
        <v>810</v>
      </c>
      <c r="E268" t="s">
        <v>18</v>
      </c>
      <c r="F268" t="s">
        <v>19</v>
      </c>
      <c r="G268" t="s">
        <v>116</v>
      </c>
      <c r="H268" t="s">
        <v>29</v>
      </c>
      <c r="I268" t="s">
        <v>67</v>
      </c>
      <c r="J268">
        <v>2092.2399999999998</v>
      </c>
      <c r="K268">
        <v>4</v>
      </c>
      <c r="L268">
        <v>0.1</v>
      </c>
      <c r="M268">
        <v>597.16</v>
      </c>
      <c r="N268" t="s">
        <v>23</v>
      </c>
      <c r="O268" t="s">
        <v>32</v>
      </c>
      <c r="P268">
        <v>6</v>
      </c>
    </row>
    <row r="269" spans="1:16" x14ac:dyDescent="0.25">
      <c r="A269" t="s">
        <v>811</v>
      </c>
      <c r="B269" t="s">
        <v>812</v>
      </c>
      <c r="C269" s="3">
        <f>DATEVALUE(Table1[[#This Row],[OrderDate1]])</f>
        <v>45533</v>
      </c>
      <c r="D269" t="s">
        <v>813</v>
      </c>
      <c r="E269" t="s">
        <v>102</v>
      </c>
      <c r="F269" t="s">
        <v>37</v>
      </c>
      <c r="G269" t="s">
        <v>59</v>
      </c>
      <c r="H269" t="s">
        <v>47</v>
      </c>
      <c r="I269" t="s">
        <v>53</v>
      </c>
      <c r="J269">
        <v>2051.63</v>
      </c>
      <c r="K269">
        <v>3</v>
      </c>
      <c r="L269">
        <v>0.3</v>
      </c>
      <c r="M269">
        <v>297.41000000000003</v>
      </c>
      <c r="N269" t="s">
        <v>23</v>
      </c>
      <c r="O269" t="s">
        <v>86</v>
      </c>
      <c r="P269">
        <v>9</v>
      </c>
    </row>
    <row r="270" spans="1:16" x14ac:dyDescent="0.25">
      <c r="A270" t="s">
        <v>814</v>
      </c>
      <c r="B270" t="s">
        <v>815</v>
      </c>
      <c r="C270" s="3">
        <f>DATEVALUE(Table1[[#This Row],[OrderDate1]])</f>
        <v>45609</v>
      </c>
      <c r="D270" t="s">
        <v>816</v>
      </c>
      <c r="E270" t="s">
        <v>102</v>
      </c>
      <c r="F270" t="s">
        <v>65</v>
      </c>
      <c r="G270" t="s">
        <v>20</v>
      </c>
      <c r="H270" t="s">
        <v>21</v>
      </c>
      <c r="I270" t="s">
        <v>60</v>
      </c>
      <c r="J270">
        <v>948.14</v>
      </c>
      <c r="K270">
        <v>3</v>
      </c>
      <c r="L270">
        <v>0.11</v>
      </c>
      <c r="M270">
        <v>204.8</v>
      </c>
      <c r="N270" t="s">
        <v>31</v>
      </c>
      <c r="O270" t="s">
        <v>24</v>
      </c>
      <c r="P270">
        <v>4</v>
      </c>
    </row>
    <row r="271" spans="1:16" x14ac:dyDescent="0.25">
      <c r="A271" t="s">
        <v>817</v>
      </c>
      <c r="B271" t="s">
        <v>818</v>
      </c>
      <c r="C271" s="3">
        <f>DATEVALUE(Table1[[#This Row],[OrderDate1]])</f>
        <v>45604</v>
      </c>
      <c r="D271" t="s">
        <v>819</v>
      </c>
      <c r="E271" t="s">
        <v>36</v>
      </c>
      <c r="F271" t="s">
        <v>65</v>
      </c>
      <c r="G271" t="s">
        <v>116</v>
      </c>
      <c r="H271" t="s">
        <v>47</v>
      </c>
      <c r="I271" t="s">
        <v>82</v>
      </c>
      <c r="J271">
        <v>769.8</v>
      </c>
      <c r="K271">
        <v>1</v>
      </c>
      <c r="L271">
        <v>0.06</v>
      </c>
      <c r="M271">
        <v>97.55</v>
      </c>
      <c r="N271" t="s">
        <v>54</v>
      </c>
      <c r="O271" t="s">
        <v>24</v>
      </c>
      <c r="P271">
        <v>1</v>
      </c>
    </row>
    <row r="272" spans="1:16" x14ac:dyDescent="0.25">
      <c r="A272" t="s">
        <v>820</v>
      </c>
      <c r="B272" t="s">
        <v>821</v>
      </c>
      <c r="C272" s="3">
        <f>DATEVALUE(Table1[[#This Row],[OrderDate1]])</f>
        <v>45713</v>
      </c>
      <c r="D272" t="s">
        <v>822</v>
      </c>
      <c r="E272" t="s">
        <v>44</v>
      </c>
      <c r="F272" t="s">
        <v>51</v>
      </c>
      <c r="G272" t="s">
        <v>38</v>
      </c>
      <c r="H272" t="s">
        <v>81</v>
      </c>
      <c r="I272" t="s">
        <v>67</v>
      </c>
      <c r="J272">
        <v>653.21</v>
      </c>
      <c r="K272">
        <v>5</v>
      </c>
      <c r="L272">
        <v>0.24</v>
      </c>
      <c r="M272">
        <v>72.42</v>
      </c>
      <c r="N272" t="s">
        <v>31</v>
      </c>
      <c r="O272" t="s">
        <v>77</v>
      </c>
      <c r="P272">
        <v>1</v>
      </c>
    </row>
    <row r="273" spans="1:16" x14ac:dyDescent="0.25">
      <c r="A273" t="s">
        <v>823</v>
      </c>
      <c r="B273" t="s">
        <v>824</v>
      </c>
      <c r="C273" s="3">
        <f>DATEVALUE(Table1[[#This Row],[OrderDate1]])</f>
        <v>45693</v>
      </c>
      <c r="D273" t="s">
        <v>825</v>
      </c>
      <c r="E273" t="s">
        <v>102</v>
      </c>
      <c r="F273" t="s">
        <v>65</v>
      </c>
      <c r="G273" t="s">
        <v>38</v>
      </c>
      <c r="H273" t="s">
        <v>81</v>
      </c>
      <c r="I273" t="s">
        <v>76</v>
      </c>
      <c r="J273">
        <v>506.11</v>
      </c>
      <c r="K273">
        <v>5</v>
      </c>
      <c r="L273">
        <v>0.01</v>
      </c>
      <c r="M273">
        <v>50.74</v>
      </c>
      <c r="N273" t="s">
        <v>54</v>
      </c>
      <c r="O273" t="s">
        <v>32</v>
      </c>
      <c r="P273">
        <v>10</v>
      </c>
    </row>
    <row r="274" spans="1:16" x14ac:dyDescent="0.25">
      <c r="A274" t="s">
        <v>826</v>
      </c>
      <c r="B274" t="s">
        <v>608</v>
      </c>
      <c r="C274" s="3">
        <f>DATEVALUE(Table1[[#This Row],[OrderDate1]])</f>
        <v>45347</v>
      </c>
      <c r="D274" t="s">
        <v>827</v>
      </c>
      <c r="E274" t="s">
        <v>102</v>
      </c>
      <c r="F274" t="s">
        <v>58</v>
      </c>
      <c r="G274" t="s">
        <v>20</v>
      </c>
      <c r="H274" t="s">
        <v>66</v>
      </c>
      <c r="I274" t="s">
        <v>30</v>
      </c>
      <c r="J274">
        <v>2712.92</v>
      </c>
      <c r="K274">
        <v>5</v>
      </c>
      <c r="L274">
        <v>0.06</v>
      </c>
      <c r="M274">
        <v>385.99</v>
      </c>
      <c r="N274" t="s">
        <v>23</v>
      </c>
      <c r="O274" t="s">
        <v>32</v>
      </c>
      <c r="P274">
        <v>10</v>
      </c>
    </row>
    <row r="275" spans="1:16" x14ac:dyDescent="0.25">
      <c r="A275" t="s">
        <v>828</v>
      </c>
      <c r="B275" t="s">
        <v>796</v>
      </c>
      <c r="C275" s="3">
        <f>DATEVALUE(Table1[[#This Row],[OrderDate1]])</f>
        <v>45791</v>
      </c>
      <c r="D275" t="s">
        <v>829</v>
      </c>
      <c r="E275" t="s">
        <v>64</v>
      </c>
      <c r="F275" t="s">
        <v>19</v>
      </c>
      <c r="G275" t="s">
        <v>59</v>
      </c>
      <c r="H275" t="s">
        <v>47</v>
      </c>
      <c r="I275" t="s">
        <v>30</v>
      </c>
      <c r="J275">
        <v>254.01</v>
      </c>
      <c r="K275">
        <v>1</v>
      </c>
      <c r="L275">
        <v>0.15</v>
      </c>
      <c r="M275">
        <v>40.86</v>
      </c>
      <c r="N275" t="s">
        <v>31</v>
      </c>
      <c r="O275" t="s">
        <v>77</v>
      </c>
      <c r="P275">
        <v>2</v>
      </c>
    </row>
    <row r="276" spans="1:16" x14ac:dyDescent="0.25">
      <c r="A276" t="s">
        <v>830</v>
      </c>
      <c r="B276" t="s">
        <v>127</v>
      </c>
      <c r="C276" s="3">
        <f>DATEVALUE(Table1[[#This Row],[OrderDate1]])</f>
        <v>45880</v>
      </c>
      <c r="D276" t="s">
        <v>831</v>
      </c>
      <c r="E276" t="s">
        <v>18</v>
      </c>
      <c r="F276" t="s">
        <v>58</v>
      </c>
      <c r="G276" t="s">
        <v>116</v>
      </c>
      <c r="H276" t="s">
        <v>47</v>
      </c>
      <c r="I276" t="s">
        <v>72</v>
      </c>
      <c r="J276">
        <v>4585.93</v>
      </c>
      <c r="K276">
        <v>5</v>
      </c>
      <c r="L276">
        <v>0.17</v>
      </c>
      <c r="M276">
        <v>1067.73</v>
      </c>
      <c r="N276" t="s">
        <v>31</v>
      </c>
      <c r="O276" t="s">
        <v>40</v>
      </c>
      <c r="P276">
        <v>2</v>
      </c>
    </row>
    <row r="277" spans="1:16" x14ac:dyDescent="0.25">
      <c r="A277" t="s">
        <v>832</v>
      </c>
      <c r="B277" t="s">
        <v>833</v>
      </c>
      <c r="C277" s="3">
        <f>DATEVALUE(Table1[[#This Row],[OrderDate1]])</f>
        <v>45829</v>
      </c>
      <c r="D277" t="s">
        <v>834</v>
      </c>
      <c r="E277" t="s">
        <v>44</v>
      </c>
      <c r="F277" t="s">
        <v>58</v>
      </c>
      <c r="G277" t="s">
        <v>52</v>
      </c>
      <c r="H277" t="s">
        <v>29</v>
      </c>
      <c r="I277" t="s">
        <v>72</v>
      </c>
      <c r="J277">
        <v>3902.32</v>
      </c>
      <c r="K277">
        <v>5</v>
      </c>
      <c r="L277">
        <v>0.2</v>
      </c>
      <c r="M277">
        <v>580</v>
      </c>
      <c r="N277" t="s">
        <v>31</v>
      </c>
      <c r="O277" t="s">
        <v>32</v>
      </c>
      <c r="P277">
        <v>5</v>
      </c>
    </row>
    <row r="278" spans="1:16" x14ac:dyDescent="0.25">
      <c r="A278" t="s">
        <v>835</v>
      </c>
      <c r="B278" t="s">
        <v>412</v>
      </c>
      <c r="C278" s="3">
        <f>DATEVALUE(Table1[[#This Row],[OrderDate1]])</f>
        <v>45790</v>
      </c>
      <c r="D278" t="s">
        <v>836</v>
      </c>
      <c r="E278" t="s">
        <v>64</v>
      </c>
      <c r="F278" t="s">
        <v>58</v>
      </c>
      <c r="G278" t="s">
        <v>46</v>
      </c>
      <c r="H278" t="s">
        <v>21</v>
      </c>
      <c r="I278" t="s">
        <v>76</v>
      </c>
      <c r="J278">
        <v>2501.77</v>
      </c>
      <c r="K278">
        <v>4</v>
      </c>
      <c r="L278">
        <v>0.15</v>
      </c>
      <c r="M278">
        <v>500.26</v>
      </c>
      <c r="N278" t="s">
        <v>23</v>
      </c>
      <c r="O278" t="s">
        <v>32</v>
      </c>
      <c r="P278">
        <v>6</v>
      </c>
    </row>
    <row r="279" spans="1:16" x14ac:dyDescent="0.25">
      <c r="A279" t="s">
        <v>837</v>
      </c>
      <c r="B279" t="s">
        <v>838</v>
      </c>
      <c r="C279" s="3">
        <f>DATEVALUE(Table1[[#This Row],[OrderDate1]])</f>
        <v>45969</v>
      </c>
      <c r="D279" t="s">
        <v>839</v>
      </c>
      <c r="E279" t="s">
        <v>44</v>
      </c>
      <c r="F279" t="s">
        <v>19</v>
      </c>
      <c r="G279" t="s">
        <v>106</v>
      </c>
      <c r="H279" t="s">
        <v>66</v>
      </c>
      <c r="I279" t="s">
        <v>72</v>
      </c>
      <c r="J279">
        <v>1690.77</v>
      </c>
      <c r="K279">
        <v>5</v>
      </c>
      <c r="L279">
        <v>0.24</v>
      </c>
      <c r="M279">
        <v>373.77</v>
      </c>
      <c r="N279" t="s">
        <v>54</v>
      </c>
      <c r="O279" t="s">
        <v>24</v>
      </c>
      <c r="P279">
        <v>10</v>
      </c>
    </row>
    <row r="280" spans="1:16" x14ac:dyDescent="0.25">
      <c r="A280" t="s">
        <v>840</v>
      </c>
      <c r="B280" t="s">
        <v>841</v>
      </c>
      <c r="C280" s="3">
        <f>DATEVALUE(Table1[[#This Row],[OrderDate1]])</f>
        <v>45388</v>
      </c>
      <c r="D280" t="s">
        <v>842</v>
      </c>
      <c r="E280" t="s">
        <v>36</v>
      </c>
      <c r="F280" t="s">
        <v>45</v>
      </c>
      <c r="G280" t="s">
        <v>38</v>
      </c>
      <c r="H280" t="s">
        <v>66</v>
      </c>
      <c r="I280" t="s">
        <v>60</v>
      </c>
      <c r="J280">
        <v>704.97</v>
      </c>
      <c r="K280">
        <v>4</v>
      </c>
      <c r="L280">
        <v>0.28000000000000003</v>
      </c>
      <c r="M280">
        <v>92.47</v>
      </c>
      <c r="N280" t="s">
        <v>23</v>
      </c>
      <c r="O280" t="s">
        <v>24</v>
      </c>
      <c r="P280">
        <v>10</v>
      </c>
    </row>
    <row r="281" spans="1:16" x14ac:dyDescent="0.25">
      <c r="A281" t="s">
        <v>843</v>
      </c>
      <c r="B281" t="s">
        <v>844</v>
      </c>
      <c r="C281" s="3">
        <f>DATEVALUE(Table1[[#This Row],[OrderDate1]])</f>
        <v>45339</v>
      </c>
      <c r="D281" t="s">
        <v>845</v>
      </c>
      <c r="E281" t="s">
        <v>64</v>
      </c>
      <c r="F281" t="s">
        <v>45</v>
      </c>
      <c r="G281" t="s">
        <v>52</v>
      </c>
      <c r="H281" t="s">
        <v>21</v>
      </c>
      <c r="I281" t="s">
        <v>67</v>
      </c>
      <c r="J281">
        <v>294.37</v>
      </c>
      <c r="K281">
        <v>3</v>
      </c>
      <c r="L281">
        <v>0.02</v>
      </c>
      <c r="M281">
        <v>42.22</v>
      </c>
      <c r="N281" t="s">
        <v>23</v>
      </c>
      <c r="O281" t="s">
        <v>40</v>
      </c>
      <c r="P281">
        <v>7</v>
      </c>
    </row>
    <row r="282" spans="1:16" x14ac:dyDescent="0.25">
      <c r="A282" t="s">
        <v>846</v>
      </c>
      <c r="B282" t="s">
        <v>847</v>
      </c>
      <c r="C282" s="3">
        <f>DATEVALUE(Table1[[#This Row],[OrderDate1]])</f>
        <v>45392</v>
      </c>
      <c r="D282" t="s">
        <v>848</v>
      </c>
      <c r="E282" t="s">
        <v>102</v>
      </c>
      <c r="F282" t="s">
        <v>45</v>
      </c>
      <c r="G282" t="s">
        <v>52</v>
      </c>
      <c r="H282" t="s">
        <v>29</v>
      </c>
      <c r="I282" t="s">
        <v>67</v>
      </c>
      <c r="J282">
        <v>317.98</v>
      </c>
      <c r="K282">
        <v>3</v>
      </c>
      <c r="L282">
        <v>0.26</v>
      </c>
      <c r="M282">
        <v>88.46</v>
      </c>
      <c r="N282" t="s">
        <v>23</v>
      </c>
      <c r="O282" t="s">
        <v>77</v>
      </c>
      <c r="P282">
        <v>2</v>
      </c>
    </row>
    <row r="283" spans="1:16" x14ac:dyDescent="0.25">
      <c r="A283" t="s">
        <v>849</v>
      </c>
      <c r="B283" t="s">
        <v>762</v>
      </c>
      <c r="C283" s="3">
        <f>DATEVALUE(Table1[[#This Row],[OrderDate1]])</f>
        <v>45662</v>
      </c>
      <c r="D283" t="s">
        <v>850</v>
      </c>
      <c r="E283" t="s">
        <v>64</v>
      </c>
      <c r="F283" t="s">
        <v>51</v>
      </c>
      <c r="G283" t="s">
        <v>106</v>
      </c>
      <c r="H283" t="s">
        <v>66</v>
      </c>
      <c r="I283" t="s">
        <v>53</v>
      </c>
      <c r="J283">
        <v>1629.25</v>
      </c>
      <c r="K283">
        <v>2</v>
      </c>
      <c r="L283">
        <v>0.17</v>
      </c>
      <c r="M283">
        <v>558.33000000000004</v>
      </c>
      <c r="N283" t="s">
        <v>31</v>
      </c>
      <c r="O283" t="s">
        <v>24</v>
      </c>
      <c r="P283">
        <v>8</v>
      </c>
    </row>
    <row r="284" spans="1:16" x14ac:dyDescent="0.25">
      <c r="A284" t="s">
        <v>851</v>
      </c>
      <c r="B284" t="s">
        <v>852</v>
      </c>
      <c r="C284" s="3">
        <f>DATEVALUE(Table1[[#This Row],[OrderDate1]])</f>
        <v>45319</v>
      </c>
      <c r="D284" t="s">
        <v>853</v>
      </c>
      <c r="E284" t="s">
        <v>102</v>
      </c>
      <c r="F284" t="s">
        <v>51</v>
      </c>
      <c r="G284" t="s">
        <v>20</v>
      </c>
      <c r="H284" t="s">
        <v>66</v>
      </c>
      <c r="I284" t="s">
        <v>53</v>
      </c>
      <c r="J284">
        <v>75.42</v>
      </c>
      <c r="K284">
        <v>1</v>
      </c>
      <c r="L284">
        <v>0.05</v>
      </c>
      <c r="M284">
        <v>20.02</v>
      </c>
      <c r="N284" t="s">
        <v>54</v>
      </c>
      <c r="O284" t="s">
        <v>24</v>
      </c>
      <c r="P284">
        <v>2</v>
      </c>
    </row>
    <row r="285" spans="1:16" x14ac:dyDescent="0.25">
      <c r="A285" t="s">
        <v>854</v>
      </c>
      <c r="B285" t="s">
        <v>753</v>
      </c>
      <c r="C285" s="3">
        <f>DATEVALUE(Table1[[#This Row],[OrderDate1]])</f>
        <v>45315</v>
      </c>
      <c r="D285" t="s">
        <v>855</v>
      </c>
      <c r="E285" t="s">
        <v>44</v>
      </c>
      <c r="F285" t="s">
        <v>51</v>
      </c>
      <c r="G285" t="s">
        <v>106</v>
      </c>
      <c r="H285" t="s">
        <v>81</v>
      </c>
      <c r="I285" t="s">
        <v>30</v>
      </c>
      <c r="J285">
        <v>2423.59</v>
      </c>
      <c r="K285">
        <v>3</v>
      </c>
      <c r="L285">
        <v>0.11</v>
      </c>
      <c r="M285">
        <v>643.23</v>
      </c>
      <c r="N285" t="s">
        <v>54</v>
      </c>
      <c r="O285" t="s">
        <v>77</v>
      </c>
      <c r="P285">
        <v>1</v>
      </c>
    </row>
    <row r="286" spans="1:16" x14ac:dyDescent="0.25">
      <c r="A286" t="s">
        <v>856</v>
      </c>
      <c r="B286" t="s">
        <v>631</v>
      </c>
      <c r="C286" s="3">
        <f>DATEVALUE(Table1[[#This Row],[OrderDate1]])</f>
        <v>45817</v>
      </c>
      <c r="D286" t="s">
        <v>857</v>
      </c>
      <c r="E286" t="s">
        <v>44</v>
      </c>
      <c r="F286" t="s">
        <v>51</v>
      </c>
      <c r="G286" t="s">
        <v>116</v>
      </c>
      <c r="H286" t="s">
        <v>66</v>
      </c>
      <c r="I286" t="s">
        <v>72</v>
      </c>
      <c r="J286">
        <v>2383.21</v>
      </c>
      <c r="K286">
        <v>3</v>
      </c>
      <c r="L286">
        <v>0.09</v>
      </c>
      <c r="M286">
        <v>763.18</v>
      </c>
      <c r="N286" t="s">
        <v>31</v>
      </c>
      <c r="O286" t="s">
        <v>77</v>
      </c>
      <c r="P286">
        <v>9</v>
      </c>
    </row>
    <row r="287" spans="1:16" x14ac:dyDescent="0.25">
      <c r="A287" t="s">
        <v>858</v>
      </c>
      <c r="B287" t="s">
        <v>841</v>
      </c>
      <c r="C287" s="3">
        <f>DATEVALUE(Table1[[#This Row],[OrderDate1]])</f>
        <v>45388</v>
      </c>
      <c r="D287" t="s">
        <v>859</v>
      </c>
      <c r="E287" t="s">
        <v>64</v>
      </c>
      <c r="F287" t="s">
        <v>45</v>
      </c>
      <c r="G287" t="s">
        <v>52</v>
      </c>
      <c r="H287" t="s">
        <v>47</v>
      </c>
      <c r="I287" t="s">
        <v>82</v>
      </c>
      <c r="J287">
        <v>282.99</v>
      </c>
      <c r="K287">
        <v>1</v>
      </c>
      <c r="L287">
        <v>0.17</v>
      </c>
      <c r="M287">
        <v>70.56</v>
      </c>
      <c r="N287" t="s">
        <v>23</v>
      </c>
      <c r="O287" t="s">
        <v>40</v>
      </c>
      <c r="P287">
        <v>4</v>
      </c>
    </row>
    <row r="288" spans="1:16" x14ac:dyDescent="0.25">
      <c r="A288" t="s">
        <v>860</v>
      </c>
      <c r="B288" t="s">
        <v>444</v>
      </c>
      <c r="C288" s="3">
        <f>DATEVALUE(Table1[[#This Row],[OrderDate1]])</f>
        <v>45898</v>
      </c>
      <c r="D288" t="s">
        <v>861</v>
      </c>
      <c r="E288" t="s">
        <v>102</v>
      </c>
      <c r="F288" t="s">
        <v>58</v>
      </c>
      <c r="G288" t="s">
        <v>46</v>
      </c>
      <c r="H288" t="s">
        <v>81</v>
      </c>
      <c r="I288" t="s">
        <v>82</v>
      </c>
      <c r="J288">
        <v>3082.32</v>
      </c>
      <c r="K288">
        <v>5</v>
      </c>
      <c r="L288">
        <v>0.03</v>
      </c>
      <c r="M288">
        <v>790.11</v>
      </c>
      <c r="N288" t="s">
        <v>54</v>
      </c>
      <c r="O288" t="s">
        <v>32</v>
      </c>
      <c r="P288">
        <v>9</v>
      </c>
    </row>
    <row r="289" spans="1:16" x14ac:dyDescent="0.25">
      <c r="A289" t="s">
        <v>862</v>
      </c>
      <c r="B289" t="s">
        <v>863</v>
      </c>
      <c r="C289" s="3">
        <f>DATEVALUE(Table1[[#This Row],[OrderDate1]])</f>
        <v>45620</v>
      </c>
      <c r="D289" t="s">
        <v>864</v>
      </c>
      <c r="E289" t="s">
        <v>102</v>
      </c>
      <c r="F289" t="s">
        <v>19</v>
      </c>
      <c r="G289" t="s">
        <v>38</v>
      </c>
      <c r="H289" t="s">
        <v>66</v>
      </c>
      <c r="I289" t="s">
        <v>30</v>
      </c>
      <c r="J289">
        <v>337.37</v>
      </c>
      <c r="K289">
        <v>3</v>
      </c>
      <c r="L289">
        <v>0.3</v>
      </c>
      <c r="M289">
        <v>79.489999999999995</v>
      </c>
      <c r="N289" t="s">
        <v>23</v>
      </c>
      <c r="O289" t="s">
        <v>77</v>
      </c>
      <c r="P289">
        <v>5</v>
      </c>
    </row>
    <row r="290" spans="1:16" x14ac:dyDescent="0.25">
      <c r="A290" t="s">
        <v>865</v>
      </c>
      <c r="B290" t="s">
        <v>866</v>
      </c>
      <c r="C290" s="3">
        <f>DATEVALUE(Table1[[#This Row],[OrderDate1]])</f>
        <v>45999</v>
      </c>
      <c r="D290" t="s">
        <v>867</v>
      </c>
      <c r="E290" t="s">
        <v>64</v>
      </c>
      <c r="F290" t="s">
        <v>37</v>
      </c>
      <c r="G290" t="s">
        <v>59</v>
      </c>
      <c r="H290" t="s">
        <v>29</v>
      </c>
      <c r="I290" t="s">
        <v>82</v>
      </c>
      <c r="J290">
        <v>1695.92</v>
      </c>
      <c r="K290">
        <v>2</v>
      </c>
      <c r="L290">
        <v>0.09</v>
      </c>
      <c r="M290">
        <v>210.75</v>
      </c>
      <c r="N290" t="s">
        <v>23</v>
      </c>
      <c r="O290" t="s">
        <v>40</v>
      </c>
      <c r="P290">
        <v>8</v>
      </c>
    </row>
    <row r="291" spans="1:16" x14ac:dyDescent="0.25">
      <c r="A291" t="s">
        <v>868</v>
      </c>
      <c r="B291" t="s">
        <v>686</v>
      </c>
      <c r="C291" s="3">
        <f>DATEVALUE(Table1[[#This Row],[OrderDate1]])</f>
        <v>45562</v>
      </c>
      <c r="D291" t="s">
        <v>869</v>
      </c>
      <c r="E291" t="s">
        <v>18</v>
      </c>
      <c r="F291" t="s">
        <v>51</v>
      </c>
      <c r="G291" t="s">
        <v>59</v>
      </c>
      <c r="H291" t="s">
        <v>21</v>
      </c>
      <c r="I291" t="s">
        <v>39</v>
      </c>
      <c r="J291">
        <v>2858.33</v>
      </c>
      <c r="K291">
        <v>3</v>
      </c>
      <c r="L291">
        <v>0.14000000000000001</v>
      </c>
      <c r="M291">
        <v>416.02</v>
      </c>
      <c r="N291" t="s">
        <v>54</v>
      </c>
      <c r="O291" t="s">
        <v>24</v>
      </c>
      <c r="P291">
        <v>5</v>
      </c>
    </row>
    <row r="292" spans="1:16" x14ac:dyDescent="0.25">
      <c r="A292" t="s">
        <v>870</v>
      </c>
      <c r="B292" t="s">
        <v>871</v>
      </c>
      <c r="C292" s="3">
        <f>DATEVALUE(Table1[[#This Row],[OrderDate1]])</f>
        <v>45298</v>
      </c>
      <c r="D292" t="s">
        <v>872</v>
      </c>
      <c r="E292" t="s">
        <v>102</v>
      </c>
      <c r="F292" t="s">
        <v>58</v>
      </c>
      <c r="G292" t="s">
        <v>38</v>
      </c>
      <c r="H292" t="s">
        <v>47</v>
      </c>
      <c r="I292" t="s">
        <v>60</v>
      </c>
      <c r="J292">
        <v>1689.76</v>
      </c>
      <c r="K292">
        <v>2</v>
      </c>
      <c r="L292">
        <v>0.22</v>
      </c>
      <c r="M292">
        <v>202.45</v>
      </c>
      <c r="N292" t="s">
        <v>31</v>
      </c>
      <c r="O292" t="s">
        <v>77</v>
      </c>
      <c r="P292">
        <v>3</v>
      </c>
    </row>
    <row r="293" spans="1:16" x14ac:dyDescent="0.25">
      <c r="A293" t="s">
        <v>873</v>
      </c>
      <c r="B293" t="s">
        <v>677</v>
      </c>
      <c r="C293" s="3">
        <f>DATEVALUE(Table1[[#This Row],[OrderDate1]])</f>
        <v>45933</v>
      </c>
      <c r="D293" t="s">
        <v>874</v>
      </c>
      <c r="E293" t="s">
        <v>44</v>
      </c>
      <c r="F293" t="s">
        <v>37</v>
      </c>
      <c r="G293" t="s">
        <v>52</v>
      </c>
      <c r="H293" t="s">
        <v>21</v>
      </c>
      <c r="I293" t="s">
        <v>30</v>
      </c>
      <c r="J293">
        <v>448.91</v>
      </c>
      <c r="K293">
        <v>2</v>
      </c>
      <c r="L293">
        <v>0.01</v>
      </c>
      <c r="M293">
        <v>90.38</v>
      </c>
      <c r="N293" t="s">
        <v>54</v>
      </c>
      <c r="O293" t="s">
        <v>77</v>
      </c>
      <c r="P293">
        <v>3</v>
      </c>
    </row>
    <row r="294" spans="1:16" x14ac:dyDescent="0.25">
      <c r="A294" t="s">
        <v>875</v>
      </c>
      <c r="B294" t="s">
        <v>206</v>
      </c>
      <c r="C294" s="3">
        <f>DATEVALUE(Table1[[#This Row],[OrderDate1]])</f>
        <v>45512</v>
      </c>
      <c r="D294" t="s">
        <v>876</v>
      </c>
      <c r="E294" t="s">
        <v>44</v>
      </c>
      <c r="F294" t="s">
        <v>71</v>
      </c>
      <c r="G294" t="s">
        <v>52</v>
      </c>
      <c r="H294" t="s">
        <v>47</v>
      </c>
      <c r="I294" t="s">
        <v>30</v>
      </c>
      <c r="J294">
        <v>649.59</v>
      </c>
      <c r="K294">
        <v>2</v>
      </c>
      <c r="L294">
        <v>0.08</v>
      </c>
      <c r="M294">
        <v>128.19</v>
      </c>
      <c r="N294" t="s">
        <v>54</v>
      </c>
      <c r="O294" t="s">
        <v>77</v>
      </c>
      <c r="P294">
        <v>1</v>
      </c>
    </row>
    <row r="295" spans="1:16" x14ac:dyDescent="0.25">
      <c r="A295" t="s">
        <v>877</v>
      </c>
      <c r="B295" t="s">
        <v>515</v>
      </c>
      <c r="C295" s="3">
        <f>DATEVALUE(Table1[[#This Row],[OrderDate1]])</f>
        <v>45707</v>
      </c>
      <c r="D295" t="s">
        <v>878</v>
      </c>
      <c r="E295" t="s">
        <v>64</v>
      </c>
      <c r="F295" t="s">
        <v>65</v>
      </c>
      <c r="G295" t="s">
        <v>28</v>
      </c>
      <c r="H295" t="s">
        <v>47</v>
      </c>
      <c r="I295" t="s">
        <v>82</v>
      </c>
      <c r="J295">
        <v>2728.38</v>
      </c>
      <c r="K295">
        <v>5</v>
      </c>
      <c r="L295">
        <v>0.12</v>
      </c>
      <c r="M295">
        <v>612.03</v>
      </c>
      <c r="N295" t="s">
        <v>31</v>
      </c>
      <c r="O295" t="s">
        <v>24</v>
      </c>
      <c r="P295">
        <v>5</v>
      </c>
    </row>
    <row r="296" spans="1:16" x14ac:dyDescent="0.25">
      <c r="A296" t="s">
        <v>879</v>
      </c>
      <c r="B296" t="s">
        <v>880</v>
      </c>
      <c r="C296" s="3">
        <f>DATEVALUE(Table1[[#This Row],[OrderDate1]])</f>
        <v>45496</v>
      </c>
      <c r="D296" t="s">
        <v>881</v>
      </c>
      <c r="E296" t="s">
        <v>102</v>
      </c>
      <c r="F296" t="s">
        <v>58</v>
      </c>
      <c r="G296" t="s">
        <v>28</v>
      </c>
      <c r="H296" t="s">
        <v>66</v>
      </c>
      <c r="I296" t="s">
        <v>67</v>
      </c>
      <c r="J296">
        <v>697.25</v>
      </c>
      <c r="K296">
        <v>5</v>
      </c>
      <c r="L296">
        <v>0.24</v>
      </c>
      <c r="M296">
        <v>80.69</v>
      </c>
      <c r="N296" t="s">
        <v>54</v>
      </c>
      <c r="O296" t="s">
        <v>32</v>
      </c>
      <c r="P296">
        <v>5</v>
      </c>
    </row>
    <row r="297" spans="1:16" x14ac:dyDescent="0.25">
      <c r="A297" t="s">
        <v>882</v>
      </c>
      <c r="B297" t="s">
        <v>584</v>
      </c>
      <c r="C297" s="3">
        <f>DATEVALUE(Table1[[#This Row],[OrderDate1]])</f>
        <v>45953</v>
      </c>
      <c r="D297" t="s">
        <v>883</v>
      </c>
      <c r="E297" t="s">
        <v>18</v>
      </c>
      <c r="F297" t="s">
        <v>37</v>
      </c>
      <c r="G297" t="s">
        <v>106</v>
      </c>
      <c r="H297" t="s">
        <v>81</v>
      </c>
      <c r="I297" t="s">
        <v>76</v>
      </c>
      <c r="J297">
        <v>427.83</v>
      </c>
      <c r="K297">
        <v>2</v>
      </c>
      <c r="L297">
        <v>0.27</v>
      </c>
      <c r="M297">
        <v>63.79</v>
      </c>
      <c r="N297" t="s">
        <v>31</v>
      </c>
      <c r="O297" t="s">
        <v>77</v>
      </c>
      <c r="P297">
        <v>1</v>
      </c>
    </row>
    <row r="298" spans="1:16" x14ac:dyDescent="0.25">
      <c r="A298" t="s">
        <v>884</v>
      </c>
      <c r="B298" t="s">
        <v>885</v>
      </c>
      <c r="C298" s="3">
        <f>DATEVALUE(Table1[[#This Row],[OrderDate1]])</f>
        <v>45781</v>
      </c>
      <c r="D298" t="s">
        <v>886</v>
      </c>
      <c r="E298" t="s">
        <v>102</v>
      </c>
      <c r="F298" t="s">
        <v>19</v>
      </c>
      <c r="G298" t="s">
        <v>59</v>
      </c>
      <c r="H298" t="s">
        <v>47</v>
      </c>
      <c r="I298" t="s">
        <v>39</v>
      </c>
      <c r="J298">
        <v>194.5</v>
      </c>
      <c r="K298">
        <v>1</v>
      </c>
      <c r="L298">
        <v>0.22</v>
      </c>
      <c r="M298">
        <v>24.35</v>
      </c>
      <c r="N298" t="s">
        <v>31</v>
      </c>
      <c r="O298" t="s">
        <v>40</v>
      </c>
      <c r="P298">
        <v>5</v>
      </c>
    </row>
    <row r="299" spans="1:16" x14ac:dyDescent="0.25">
      <c r="A299" t="s">
        <v>887</v>
      </c>
      <c r="B299" t="s">
        <v>888</v>
      </c>
      <c r="C299" s="3">
        <f>DATEVALUE(Table1[[#This Row],[OrderDate1]])</f>
        <v>45797</v>
      </c>
      <c r="D299" t="s">
        <v>889</v>
      </c>
      <c r="E299" t="s">
        <v>102</v>
      </c>
      <c r="F299" t="s">
        <v>58</v>
      </c>
      <c r="G299" t="s">
        <v>106</v>
      </c>
      <c r="H299" t="s">
        <v>21</v>
      </c>
      <c r="I299" t="s">
        <v>82</v>
      </c>
      <c r="J299">
        <v>3092.21</v>
      </c>
      <c r="K299">
        <v>4</v>
      </c>
      <c r="L299">
        <v>0.22</v>
      </c>
      <c r="M299">
        <v>961.51</v>
      </c>
      <c r="N299" t="s">
        <v>54</v>
      </c>
      <c r="O299" t="s">
        <v>32</v>
      </c>
      <c r="P299">
        <v>1</v>
      </c>
    </row>
    <row r="300" spans="1:16" x14ac:dyDescent="0.25">
      <c r="A300" t="s">
        <v>890</v>
      </c>
      <c r="B300" t="s">
        <v>891</v>
      </c>
      <c r="C300" s="3">
        <f>DATEVALUE(Table1[[#This Row],[OrderDate1]])</f>
        <v>45682</v>
      </c>
      <c r="D300" t="s">
        <v>892</v>
      </c>
      <c r="E300" t="s">
        <v>18</v>
      </c>
      <c r="F300" t="s">
        <v>51</v>
      </c>
      <c r="G300" t="s">
        <v>106</v>
      </c>
      <c r="H300" t="s">
        <v>29</v>
      </c>
      <c r="I300" t="s">
        <v>72</v>
      </c>
      <c r="J300">
        <v>378.64</v>
      </c>
      <c r="K300">
        <v>5</v>
      </c>
      <c r="L300">
        <v>0.12</v>
      </c>
      <c r="M300">
        <v>124.06</v>
      </c>
      <c r="N300" t="s">
        <v>23</v>
      </c>
      <c r="O300" t="s">
        <v>24</v>
      </c>
      <c r="P300">
        <v>10</v>
      </c>
    </row>
    <row r="301" spans="1:16" x14ac:dyDescent="0.25">
      <c r="A301" t="s">
        <v>893</v>
      </c>
      <c r="B301" t="s">
        <v>894</v>
      </c>
      <c r="C301" s="3">
        <f>DATEVALUE(Table1[[#This Row],[OrderDate1]])</f>
        <v>45439</v>
      </c>
      <c r="D301" t="s">
        <v>895</v>
      </c>
      <c r="E301" t="s">
        <v>102</v>
      </c>
      <c r="F301" t="s">
        <v>19</v>
      </c>
      <c r="G301" t="s">
        <v>59</v>
      </c>
      <c r="H301" t="s">
        <v>29</v>
      </c>
      <c r="I301" t="s">
        <v>60</v>
      </c>
      <c r="J301">
        <v>844.54</v>
      </c>
      <c r="K301">
        <v>4</v>
      </c>
      <c r="L301">
        <v>0.09</v>
      </c>
      <c r="M301">
        <v>180.41</v>
      </c>
      <c r="N301" t="s">
        <v>31</v>
      </c>
      <c r="O301" t="s">
        <v>32</v>
      </c>
      <c r="P301">
        <v>7</v>
      </c>
    </row>
    <row r="302" spans="1:16" x14ac:dyDescent="0.25">
      <c r="A302" t="s">
        <v>896</v>
      </c>
      <c r="B302" t="s">
        <v>897</v>
      </c>
      <c r="C302" s="3">
        <f>DATEVALUE(Table1[[#This Row],[OrderDate1]])</f>
        <v>45786</v>
      </c>
      <c r="D302" t="s">
        <v>898</v>
      </c>
      <c r="E302" t="s">
        <v>18</v>
      </c>
      <c r="F302" t="s">
        <v>51</v>
      </c>
      <c r="G302" t="s">
        <v>59</v>
      </c>
      <c r="H302" t="s">
        <v>66</v>
      </c>
      <c r="I302" t="s">
        <v>82</v>
      </c>
      <c r="J302">
        <v>165.79</v>
      </c>
      <c r="K302">
        <v>1</v>
      </c>
      <c r="L302">
        <v>0.25</v>
      </c>
      <c r="M302">
        <v>30.22</v>
      </c>
      <c r="N302" t="s">
        <v>23</v>
      </c>
      <c r="O302" t="s">
        <v>40</v>
      </c>
      <c r="P302">
        <v>5</v>
      </c>
    </row>
    <row r="303" spans="1:16" x14ac:dyDescent="0.25">
      <c r="A303" t="s">
        <v>899</v>
      </c>
      <c r="B303" t="s">
        <v>733</v>
      </c>
      <c r="C303" s="3">
        <f>DATEVALUE(Table1[[#This Row],[OrderDate1]])</f>
        <v>45495</v>
      </c>
      <c r="D303" t="s">
        <v>900</v>
      </c>
      <c r="E303" t="s">
        <v>18</v>
      </c>
      <c r="F303" t="s">
        <v>58</v>
      </c>
      <c r="G303" t="s">
        <v>46</v>
      </c>
      <c r="H303" t="s">
        <v>81</v>
      </c>
      <c r="I303" t="s">
        <v>67</v>
      </c>
      <c r="J303">
        <v>3316.41</v>
      </c>
      <c r="K303">
        <v>4</v>
      </c>
      <c r="L303">
        <v>0.06</v>
      </c>
      <c r="M303">
        <v>899.5</v>
      </c>
      <c r="N303" t="s">
        <v>54</v>
      </c>
      <c r="O303" t="s">
        <v>86</v>
      </c>
      <c r="P303">
        <v>2</v>
      </c>
    </row>
    <row r="304" spans="1:16" x14ac:dyDescent="0.25">
      <c r="A304" t="s">
        <v>901</v>
      </c>
      <c r="B304" t="s">
        <v>902</v>
      </c>
      <c r="C304" s="3">
        <f>DATEVALUE(Table1[[#This Row],[OrderDate1]])</f>
        <v>45385</v>
      </c>
      <c r="D304" t="s">
        <v>903</v>
      </c>
      <c r="E304" t="s">
        <v>44</v>
      </c>
      <c r="F304" t="s">
        <v>37</v>
      </c>
      <c r="G304" t="s">
        <v>46</v>
      </c>
      <c r="H304" t="s">
        <v>47</v>
      </c>
      <c r="I304" t="s">
        <v>30</v>
      </c>
      <c r="J304">
        <v>1914.24</v>
      </c>
      <c r="K304">
        <v>2</v>
      </c>
      <c r="L304">
        <v>0.2</v>
      </c>
      <c r="M304">
        <v>570.92999999999995</v>
      </c>
      <c r="N304" t="s">
        <v>54</v>
      </c>
      <c r="O304" t="s">
        <v>86</v>
      </c>
      <c r="P304">
        <v>1</v>
      </c>
    </row>
    <row r="305" spans="1:16" x14ac:dyDescent="0.25">
      <c r="A305" t="s">
        <v>904</v>
      </c>
      <c r="B305" t="s">
        <v>905</v>
      </c>
      <c r="C305" s="3">
        <f>DATEVALUE(Table1[[#This Row],[OrderDate1]])</f>
        <v>45333</v>
      </c>
      <c r="D305" t="s">
        <v>906</v>
      </c>
      <c r="E305" t="s">
        <v>64</v>
      </c>
      <c r="F305" t="s">
        <v>51</v>
      </c>
      <c r="G305" t="s">
        <v>106</v>
      </c>
      <c r="H305" t="s">
        <v>29</v>
      </c>
      <c r="I305" t="s">
        <v>30</v>
      </c>
      <c r="J305">
        <v>4539.95</v>
      </c>
      <c r="K305">
        <v>5</v>
      </c>
      <c r="L305">
        <v>0.1</v>
      </c>
      <c r="M305">
        <v>860.52</v>
      </c>
      <c r="N305" t="s">
        <v>31</v>
      </c>
      <c r="O305" t="s">
        <v>24</v>
      </c>
      <c r="P305">
        <v>10</v>
      </c>
    </row>
    <row r="306" spans="1:16" x14ac:dyDescent="0.25">
      <c r="A306" t="s">
        <v>907</v>
      </c>
      <c r="B306" t="s">
        <v>908</v>
      </c>
      <c r="C306" s="3">
        <f>DATEVALUE(Table1[[#This Row],[OrderDate1]])</f>
        <v>45854</v>
      </c>
      <c r="D306" t="s">
        <v>909</v>
      </c>
      <c r="E306" t="s">
        <v>102</v>
      </c>
      <c r="F306" t="s">
        <v>19</v>
      </c>
      <c r="G306" t="s">
        <v>46</v>
      </c>
      <c r="H306" t="s">
        <v>21</v>
      </c>
      <c r="I306" t="s">
        <v>72</v>
      </c>
      <c r="J306">
        <v>644</v>
      </c>
      <c r="K306">
        <v>3</v>
      </c>
      <c r="L306">
        <v>0.12</v>
      </c>
      <c r="M306">
        <v>168.21</v>
      </c>
      <c r="N306" t="s">
        <v>31</v>
      </c>
      <c r="O306" t="s">
        <v>77</v>
      </c>
      <c r="P306">
        <v>3</v>
      </c>
    </row>
    <row r="307" spans="1:16" x14ac:dyDescent="0.25">
      <c r="A307" t="s">
        <v>910</v>
      </c>
      <c r="B307" t="s">
        <v>911</v>
      </c>
      <c r="C307" s="3">
        <f>DATEVALUE(Table1[[#This Row],[OrderDate1]])</f>
        <v>45774</v>
      </c>
      <c r="D307" t="s">
        <v>912</v>
      </c>
      <c r="E307" t="s">
        <v>44</v>
      </c>
      <c r="F307" t="s">
        <v>65</v>
      </c>
      <c r="G307" t="s">
        <v>52</v>
      </c>
      <c r="H307" t="s">
        <v>66</v>
      </c>
      <c r="I307" t="s">
        <v>72</v>
      </c>
      <c r="J307">
        <v>1876.36</v>
      </c>
      <c r="K307">
        <v>2</v>
      </c>
      <c r="L307">
        <v>7.0000000000000007E-2</v>
      </c>
      <c r="M307">
        <v>413.96</v>
      </c>
      <c r="N307" t="s">
        <v>31</v>
      </c>
      <c r="O307" t="s">
        <v>86</v>
      </c>
      <c r="P307">
        <v>3</v>
      </c>
    </row>
    <row r="308" spans="1:16" x14ac:dyDescent="0.25">
      <c r="A308" t="s">
        <v>913</v>
      </c>
      <c r="B308" t="s">
        <v>100</v>
      </c>
      <c r="C308" s="3">
        <f>DATEVALUE(Table1[[#This Row],[OrderDate1]])</f>
        <v>45602</v>
      </c>
      <c r="D308" t="s">
        <v>914</v>
      </c>
      <c r="E308" t="s">
        <v>102</v>
      </c>
      <c r="F308" t="s">
        <v>19</v>
      </c>
      <c r="G308" t="s">
        <v>38</v>
      </c>
      <c r="H308" t="s">
        <v>66</v>
      </c>
      <c r="I308" t="s">
        <v>82</v>
      </c>
      <c r="J308">
        <v>2900.16</v>
      </c>
      <c r="K308">
        <v>3</v>
      </c>
      <c r="L308">
        <v>0.2</v>
      </c>
      <c r="M308">
        <v>653.55999999999995</v>
      </c>
      <c r="N308" t="s">
        <v>23</v>
      </c>
      <c r="O308" t="s">
        <v>40</v>
      </c>
      <c r="P308">
        <v>7</v>
      </c>
    </row>
    <row r="309" spans="1:16" x14ac:dyDescent="0.25">
      <c r="A309" t="s">
        <v>915</v>
      </c>
      <c r="B309" t="s">
        <v>916</v>
      </c>
      <c r="C309" s="3">
        <f>DATEVALUE(Table1[[#This Row],[OrderDate1]])</f>
        <v>45847</v>
      </c>
      <c r="D309" t="s">
        <v>917</v>
      </c>
      <c r="E309" t="s">
        <v>18</v>
      </c>
      <c r="F309" t="s">
        <v>37</v>
      </c>
      <c r="G309" t="s">
        <v>38</v>
      </c>
      <c r="H309" t="s">
        <v>47</v>
      </c>
      <c r="I309" t="s">
        <v>76</v>
      </c>
      <c r="J309">
        <v>4768.28</v>
      </c>
      <c r="K309">
        <v>5</v>
      </c>
      <c r="L309">
        <v>0.13</v>
      </c>
      <c r="M309">
        <v>1141.54</v>
      </c>
      <c r="N309" t="s">
        <v>54</v>
      </c>
      <c r="O309" t="s">
        <v>77</v>
      </c>
      <c r="P309">
        <v>8</v>
      </c>
    </row>
    <row r="310" spans="1:16" x14ac:dyDescent="0.25">
      <c r="A310" t="s">
        <v>918</v>
      </c>
      <c r="B310" t="s">
        <v>919</v>
      </c>
      <c r="C310" s="3">
        <f>DATEVALUE(Table1[[#This Row],[OrderDate1]])</f>
        <v>45996</v>
      </c>
      <c r="D310" t="s">
        <v>920</v>
      </c>
      <c r="E310" t="s">
        <v>64</v>
      </c>
      <c r="F310" t="s">
        <v>37</v>
      </c>
      <c r="G310" t="s">
        <v>20</v>
      </c>
      <c r="H310" t="s">
        <v>66</v>
      </c>
      <c r="I310" t="s">
        <v>39</v>
      </c>
      <c r="J310">
        <v>4647.53</v>
      </c>
      <c r="K310">
        <v>5</v>
      </c>
      <c r="L310">
        <v>0.09</v>
      </c>
      <c r="M310">
        <v>1531.24</v>
      </c>
      <c r="N310" t="s">
        <v>23</v>
      </c>
      <c r="O310" t="s">
        <v>86</v>
      </c>
      <c r="P310">
        <v>10</v>
      </c>
    </row>
    <row r="311" spans="1:16" x14ac:dyDescent="0.25">
      <c r="A311" t="s">
        <v>921</v>
      </c>
      <c r="B311" t="s">
        <v>203</v>
      </c>
      <c r="C311" s="3">
        <f>DATEVALUE(Table1[[#This Row],[OrderDate1]])</f>
        <v>45381</v>
      </c>
      <c r="D311" t="s">
        <v>922</v>
      </c>
      <c r="E311" t="s">
        <v>102</v>
      </c>
      <c r="F311" t="s">
        <v>37</v>
      </c>
      <c r="G311" t="s">
        <v>20</v>
      </c>
      <c r="H311" t="s">
        <v>66</v>
      </c>
      <c r="I311" t="s">
        <v>22</v>
      </c>
      <c r="J311">
        <v>605.83000000000004</v>
      </c>
      <c r="K311">
        <v>1</v>
      </c>
      <c r="L311">
        <v>0.12</v>
      </c>
      <c r="M311">
        <v>61.31</v>
      </c>
      <c r="N311" t="s">
        <v>54</v>
      </c>
      <c r="O311" t="s">
        <v>24</v>
      </c>
      <c r="P311">
        <v>9</v>
      </c>
    </row>
    <row r="312" spans="1:16" x14ac:dyDescent="0.25">
      <c r="A312" t="s">
        <v>923</v>
      </c>
      <c r="B312" t="s">
        <v>924</v>
      </c>
      <c r="C312" s="3">
        <f>DATEVALUE(Table1[[#This Row],[OrderDate1]])</f>
        <v>45441</v>
      </c>
      <c r="D312" t="s">
        <v>925</v>
      </c>
      <c r="E312" t="s">
        <v>18</v>
      </c>
      <c r="F312" t="s">
        <v>71</v>
      </c>
      <c r="G312" t="s">
        <v>20</v>
      </c>
      <c r="H312" t="s">
        <v>81</v>
      </c>
      <c r="I312" t="s">
        <v>82</v>
      </c>
      <c r="J312">
        <v>742.92</v>
      </c>
      <c r="K312">
        <v>2</v>
      </c>
      <c r="L312">
        <v>0.01</v>
      </c>
      <c r="M312">
        <v>95.05</v>
      </c>
      <c r="N312" t="s">
        <v>54</v>
      </c>
      <c r="O312" t="s">
        <v>77</v>
      </c>
      <c r="P312">
        <v>10</v>
      </c>
    </row>
    <row r="313" spans="1:16" x14ac:dyDescent="0.25">
      <c r="A313" t="s">
        <v>926</v>
      </c>
      <c r="B313" t="s">
        <v>927</v>
      </c>
      <c r="C313" s="3">
        <f>DATEVALUE(Table1[[#This Row],[OrderDate1]])</f>
        <v>45711</v>
      </c>
      <c r="D313" t="s">
        <v>928</v>
      </c>
      <c r="E313" t="s">
        <v>36</v>
      </c>
      <c r="F313" t="s">
        <v>71</v>
      </c>
      <c r="G313" t="s">
        <v>106</v>
      </c>
      <c r="H313" t="s">
        <v>66</v>
      </c>
      <c r="I313" t="s">
        <v>22</v>
      </c>
      <c r="J313">
        <v>3594.78</v>
      </c>
      <c r="K313">
        <v>5</v>
      </c>
      <c r="L313">
        <v>0.28000000000000003</v>
      </c>
      <c r="M313">
        <v>730.2</v>
      </c>
      <c r="N313" t="s">
        <v>23</v>
      </c>
      <c r="O313" t="s">
        <v>32</v>
      </c>
      <c r="P313">
        <v>4</v>
      </c>
    </row>
    <row r="314" spans="1:16" x14ac:dyDescent="0.25">
      <c r="A314" t="s">
        <v>929</v>
      </c>
      <c r="B314" t="s">
        <v>329</v>
      </c>
      <c r="C314" s="3">
        <f>DATEVALUE(Table1[[#This Row],[OrderDate1]])</f>
        <v>45506</v>
      </c>
      <c r="D314" t="s">
        <v>930</v>
      </c>
      <c r="E314" t="s">
        <v>36</v>
      </c>
      <c r="F314" t="s">
        <v>37</v>
      </c>
      <c r="G314" t="s">
        <v>38</v>
      </c>
      <c r="H314" t="s">
        <v>29</v>
      </c>
      <c r="I314" t="s">
        <v>53</v>
      </c>
      <c r="J314">
        <v>818.78</v>
      </c>
      <c r="K314">
        <v>3</v>
      </c>
      <c r="L314">
        <v>0.22</v>
      </c>
      <c r="M314">
        <v>279.16000000000003</v>
      </c>
      <c r="N314" t="s">
        <v>54</v>
      </c>
      <c r="O314" t="s">
        <v>77</v>
      </c>
      <c r="P314">
        <v>3</v>
      </c>
    </row>
    <row r="315" spans="1:16" x14ac:dyDescent="0.25">
      <c r="A315" t="s">
        <v>931</v>
      </c>
      <c r="B315" t="s">
        <v>932</v>
      </c>
      <c r="C315" s="3">
        <f>DATEVALUE(Table1[[#This Row],[OrderDate1]])</f>
        <v>45499</v>
      </c>
      <c r="D315" t="s">
        <v>933</v>
      </c>
      <c r="E315" t="s">
        <v>36</v>
      </c>
      <c r="F315" t="s">
        <v>37</v>
      </c>
      <c r="G315" t="s">
        <v>38</v>
      </c>
      <c r="H315" t="s">
        <v>47</v>
      </c>
      <c r="I315" t="s">
        <v>39</v>
      </c>
      <c r="J315">
        <v>3287.96</v>
      </c>
      <c r="K315">
        <v>4</v>
      </c>
      <c r="L315">
        <v>0.01</v>
      </c>
      <c r="M315">
        <v>476.7</v>
      </c>
      <c r="N315" t="s">
        <v>31</v>
      </c>
      <c r="O315" t="s">
        <v>24</v>
      </c>
      <c r="P315">
        <v>4</v>
      </c>
    </row>
    <row r="316" spans="1:16" x14ac:dyDescent="0.25">
      <c r="A316" t="s">
        <v>934</v>
      </c>
      <c r="B316" t="s">
        <v>536</v>
      </c>
      <c r="C316" s="3">
        <f>DATEVALUE(Table1[[#This Row],[OrderDate1]])</f>
        <v>46022</v>
      </c>
      <c r="D316" t="s">
        <v>935</v>
      </c>
      <c r="E316" t="s">
        <v>102</v>
      </c>
      <c r="F316" t="s">
        <v>71</v>
      </c>
      <c r="G316" t="s">
        <v>20</v>
      </c>
      <c r="H316" t="s">
        <v>47</v>
      </c>
      <c r="I316" t="s">
        <v>82</v>
      </c>
      <c r="J316">
        <v>1129.7</v>
      </c>
      <c r="K316">
        <v>4</v>
      </c>
      <c r="L316">
        <v>0.26</v>
      </c>
      <c r="M316">
        <v>235.7</v>
      </c>
      <c r="N316" t="s">
        <v>54</v>
      </c>
      <c r="O316" t="s">
        <v>86</v>
      </c>
      <c r="P316">
        <v>4</v>
      </c>
    </row>
    <row r="317" spans="1:16" x14ac:dyDescent="0.25">
      <c r="A317" t="s">
        <v>936</v>
      </c>
      <c r="B317" t="s">
        <v>937</v>
      </c>
      <c r="C317" s="3">
        <f>DATEVALUE(Table1[[#This Row],[OrderDate1]])</f>
        <v>45630</v>
      </c>
      <c r="D317" t="s">
        <v>938</v>
      </c>
      <c r="E317" t="s">
        <v>64</v>
      </c>
      <c r="F317" t="s">
        <v>58</v>
      </c>
      <c r="G317" t="s">
        <v>20</v>
      </c>
      <c r="H317" t="s">
        <v>29</v>
      </c>
      <c r="I317" t="s">
        <v>82</v>
      </c>
      <c r="J317">
        <v>3350.65</v>
      </c>
      <c r="K317">
        <v>4</v>
      </c>
      <c r="L317">
        <v>0.2</v>
      </c>
      <c r="M317">
        <v>352.98</v>
      </c>
      <c r="N317" t="s">
        <v>54</v>
      </c>
      <c r="O317" t="s">
        <v>32</v>
      </c>
      <c r="P317">
        <v>5</v>
      </c>
    </row>
    <row r="318" spans="1:16" x14ac:dyDescent="0.25">
      <c r="A318" t="s">
        <v>939</v>
      </c>
      <c r="B318" t="s">
        <v>768</v>
      </c>
      <c r="C318" s="3">
        <f>DATEVALUE(Table1[[#This Row],[OrderDate1]])</f>
        <v>45661</v>
      </c>
      <c r="D318" t="s">
        <v>940</v>
      </c>
      <c r="E318" t="s">
        <v>44</v>
      </c>
      <c r="F318" t="s">
        <v>19</v>
      </c>
      <c r="G318" t="s">
        <v>59</v>
      </c>
      <c r="H318" t="s">
        <v>21</v>
      </c>
      <c r="I318" t="s">
        <v>22</v>
      </c>
      <c r="J318">
        <v>335.29</v>
      </c>
      <c r="K318">
        <v>2</v>
      </c>
      <c r="L318">
        <v>0.11</v>
      </c>
      <c r="M318">
        <v>76.12</v>
      </c>
      <c r="N318" t="s">
        <v>23</v>
      </c>
      <c r="O318" t="s">
        <v>40</v>
      </c>
      <c r="P318">
        <v>3</v>
      </c>
    </row>
    <row r="319" spans="1:16" x14ac:dyDescent="0.25">
      <c r="A319" t="s">
        <v>941</v>
      </c>
      <c r="B319" t="s">
        <v>942</v>
      </c>
      <c r="C319" s="3">
        <f>DATEVALUE(Table1[[#This Row],[OrderDate1]])</f>
        <v>45771</v>
      </c>
      <c r="D319" t="s">
        <v>943</v>
      </c>
      <c r="E319" t="s">
        <v>102</v>
      </c>
      <c r="F319" t="s">
        <v>37</v>
      </c>
      <c r="G319" t="s">
        <v>28</v>
      </c>
      <c r="H319" t="s">
        <v>66</v>
      </c>
      <c r="I319" t="s">
        <v>30</v>
      </c>
      <c r="J319">
        <v>2714.88</v>
      </c>
      <c r="K319">
        <v>5</v>
      </c>
      <c r="L319">
        <v>0.11</v>
      </c>
      <c r="M319">
        <v>655.05999999999995</v>
      </c>
      <c r="N319" t="s">
        <v>23</v>
      </c>
      <c r="O319" t="s">
        <v>77</v>
      </c>
      <c r="P319">
        <v>4</v>
      </c>
    </row>
    <row r="320" spans="1:16" x14ac:dyDescent="0.25">
      <c r="A320" t="s">
        <v>944</v>
      </c>
      <c r="B320" t="s">
        <v>100</v>
      </c>
      <c r="C320" s="3">
        <f>DATEVALUE(Table1[[#This Row],[OrderDate1]])</f>
        <v>45602</v>
      </c>
      <c r="D320" t="s">
        <v>945</v>
      </c>
      <c r="E320" t="s">
        <v>44</v>
      </c>
      <c r="F320" t="s">
        <v>37</v>
      </c>
      <c r="G320" t="s">
        <v>52</v>
      </c>
      <c r="H320" t="s">
        <v>47</v>
      </c>
      <c r="I320" t="s">
        <v>22</v>
      </c>
      <c r="J320">
        <v>746.18</v>
      </c>
      <c r="K320">
        <v>1</v>
      </c>
      <c r="L320">
        <v>0.19</v>
      </c>
      <c r="M320">
        <v>152.21</v>
      </c>
      <c r="N320" t="s">
        <v>31</v>
      </c>
      <c r="O320" t="s">
        <v>24</v>
      </c>
      <c r="P320">
        <v>8</v>
      </c>
    </row>
    <row r="321" spans="1:16" x14ac:dyDescent="0.25">
      <c r="A321" t="s">
        <v>946</v>
      </c>
      <c r="B321" t="s">
        <v>16</v>
      </c>
      <c r="C321" s="3">
        <f>DATEVALUE(Table1[[#This Row],[OrderDate1]])</f>
        <v>45610</v>
      </c>
      <c r="D321" t="s">
        <v>947</v>
      </c>
      <c r="E321" t="s">
        <v>18</v>
      </c>
      <c r="F321" t="s">
        <v>71</v>
      </c>
      <c r="G321" t="s">
        <v>106</v>
      </c>
      <c r="H321" t="s">
        <v>47</v>
      </c>
      <c r="I321" t="s">
        <v>60</v>
      </c>
      <c r="J321">
        <v>649.25</v>
      </c>
      <c r="K321">
        <v>2</v>
      </c>
      <c r="L321">
        <v>0.04</v>
      </c>
      <c r="M321">
        <v>83.06</v>
      </c>
      <c r="N321" t="s">
        <v>54</v>
      </c>
      <c r="O321" t="s">
        <v>86</v>
      </c>
      <c r="P321">
        <v>10</v>
      </c>
    </row>
    <row r="322" spans="1:16" x14ac:dyDescent="0.25">
      <c r="A322" t="s">
        <v>948</v>
      </c>
      <c r="B322" t="s">
        <v>949</v>
      </c>
      <c r="C322" s="3">
        <f>DATEVALUE(Table1[[#This Row],[OrderDate1]])</f>
        <v>45925</v>
      </c>
      <c r="D322" t="s">
        <v>950</v>
      </c>
      <c r="E322" t="s">
        <v>102</v>
      </c>
      <c r="F322" t="s">
        <v>58</v>
      </c>
      <c r="G322" t="s">
        <v>28</v>
      </c>
      <c r="H322" t="s">
        <v>81</v>
      </c>
      <c r="I322" t="s">
        <v>30</v>
      </c>
      <c r="J322">
        <v>3723.26</v>
      </c>
      <c r="K322">
        <v>4</v>
      </c>
      <c r="L322">
        <v>0.27</v>
      </c>
      <c r="M322">
        <v>731.66</v>
      </c>
      <c r="N322" t="s">
        <v>54</v>
      </c>
      <c r="O322" t="s">
        <v>77</v>
      </c>
      <c r="P322">
        <v>3</v>
      </c>
    </row>
    <row r="323" spans="1:16" x14ac:dyDescent="0.25">
      <c r="A323" t="s">
        <v>951</v>
      </c>
      <c r="B323" t="s">
        <v>617</v>
      </c>
      <c r="C323" s="3">
        <f>DATEVALUE(Table1[[#This Row],[OrderDate1]])</f>
        <v>45387</v>
      </c>
      <c r="D323" t="s">
        <v>952</v>
      </c>
      <c r="E323" t="s">
        <v>102</v>
      </c>
      <c r="F323" t="s">
        <v>45</v>
      </c>
      <c r="G323" t="s">
        <v>38</v>
      </c>
      <c r="H323" t="s">
        <v>81</v>
      </c>
      <c r="I323" t="s">
        <v>82</v>
      </c>
      <c r="J323">
        <v>1403.88</v>
      </c>
      <c r="K323">
        <v>3</v>
      </c>
      <c r="L323">
        <v>0.27</v>
      </c>
      <c r="M323">
        <v>336.03</v>
      </c>
      <c r="N323" t="s">
        <v>31</v>
      </c>
      <c r="O323" t="s">
        <v>40</v>
      </c>
      <c r="P323">
        <v>10</v>
      </c>
    </row>
    <row r="324" spans="1:16" x14ac:dyDescent="0.25">
      <c r="A324" t="s">
        <v>953</v>
      </c>
      <c r="B324" t="s">
        <v>954</v>
      </c>
      <c r="C324" s="3">
        <f>DATEVALUE(Table1[[#This Row],[OrderDate1]])</f>
        <v>45574</v>
      </c>
      <c r="D324" t="s">
        <v>955</v>
      </c>
      <c r="E324" t="s">
        <v>64</v>
      </c>
      <c r="F324" t="s">
        <v>71</v>
      </c>
      <c r="G324" t="s">
        <v>28</v>
      </c>
      <c r="H324" t="s">
        <v>47</v>
      </c>
      <c r="I324" t="s">
        <v>22</v>
      </c>
      <c r="J324">
        <v>3692.75</v>
      </c>
      <c r="K324">
        <v>5</v>
      </c>
      <c r="L324">
        <v>0.1</v>
      </c>
      <c r="M324">
        <v>571.14</v>
      </c>
      <c r="N324" t="s">
        <v>54</v>
      </c>
      <c r="O324" t="s">
        <v>24</v>
      </c>
      <c r="P324">
        <v>7</v>
      </c>
    </row>
    <row r="325" spans="1:16" x14ac:dyDescent="0.25">
      <c r="A325" t="s">
        <v>956</v>
      </c>
      <c r="B325" t="s">
        <v>957</v>
      </c>
      <c r="C325" s="3">
        <f>DATEVALUE(Table1[[#This Row],[OrderDate1]])</f>
        <v>45687</v>
      </c>
      <c r="D325" t="s">
        <v>958</v>
      </c>
      <c r="E325" t="s">
        <v>18</v>
      </c>
      <c r="F325" t="s">
        <v>71</v>
      </c>
      <c r="G325" t="s">
        <v>52</v>
      </c>
      <c r="H325" t="s">
        <v>29</v>
      </c>
      <c r="I325" t="s">
        <v>22</v>
      </c>
      <c r="J325">
        <v>313.26</v>
      </c>
      <c r="K325">
        <v>1</v>
      </c>
      <c r="L325">
        <v>0.14000000000000001</v>
      </c>
      <c r="M325">
        <v>90.08</v>
      </c>
      <c r="N325" t="s">
        <v>31</v>
      </c>
      <c r="O325" t="s">
        <v>86</v>
      </c>
      <c r="P325">
        <v>8</v>
      </c>
    </row>
    <row r="326" spans="1:16" x14ac:dyDescent="0.25">
      <c r="A326" t="s">
        <v>959</v>
      </c>
      <c r="B326" t="s">
        <v>960</v>
      </c>
      <c r="C326" s="3">
        <f>DATEVALUE(Table1[[#This Row],[OrderDate1]])</f>
        <v>45673</v>
      </c>
      <c r="D326" t="s">
        <v>961</v>
      </c>
      <c r="E326" t="s">
        <v>44</v>
      </c>
      <c r="F326" t="s">
        <v>37</v>
      </c>
      <c r="G326" t="s">
        <v>46</v>
      </c>
      <c r="H326" t="s">
        <v>21</v>
      </c>
      <c r="I326" t="s">
        <v>60</v>
      </c>
      <c r="J326">
        <v>2037</v>
      </c>
      <c r="K326">
        <v>4</v>
      </c>
      <c r="L326">
        <v>0.05</v>
      </c>
      <c r="M326">
        <v>638.62</v>
      </c>
      <c r="N326" t="s">
        <v>23</v>
      </c>
      <c r="O326" t="s">
        <v>32</v>
      </c>
      <c r="P326">
        <v>3</v>
      </c>
    </row>
    <row r="327" spans="1:16" x14ac:dyDescent="0.25">
      <c r="A327" t="s">
        <v>962</v>
      </c>
      <c r="B327" t="s">
        <v>963</v>
      </c>
      <c r="C327" s="3">
        <f>DATEVALUE(Table1[[#This Row],[OrderDate1]])</f>
        <v>46002</v>
      </c>
      <c r="D327" t="s">
        <v>964</v>
      </c>
      <c r="E327" t="s">
        <v>44</v>
      </c>
      <c r="F327" t="s">
        <v>51</v>
      </c>
      <c r="G327" t="s">
        <v>46</v>
      </c>
      <c r="H327" t="s">
        <v>29</v>
      </c>
      <c r="I327" t="s">
        <v>67</v>
      </c>
      <c r="J327">
        <v>2057.8000000000002</v>
      </c>
      <c r="K327">
        <v>3</v>
      </c>
      <c r="L327">
        <v>0.04</v>
      </c>
      <c r="M327">
        <v>296.93</v>
      </c>
      <c r="N327" t="s">
        <v>54</v>
      </c>
      <c r="O327" t="s">
        <v>24</v>
      </c>
      <c r="P327">
        <v>9</v>
      </c>
    </row>
    <row r="328" spans="1:16" x14ac:dyDescent="0.25">
      <c r="A328" t="s">
        <v>965</v>
      </c>
      <c r="B328" t="s">
        <v>966</v>
      </c>
      <c r="C328" s="3">
        <f>DATEVALUE(Table1[[#This Row],[OrderDate1]])</f>
        <v>45547</v>
      </c>
      <c r="D328" t="s">
        <v>967</v>
      </c>
      <c r="E328" t="s">
        <v>18</v>
      </c>
      <c r="F328" t="s">
        <v>58</v>
      </c>
      <c r="G328" t="s">
        <v>38</v>
      </c>
      <c r="H328" t="s">
        <v>81</v>
      </c>
      <c r="I328" t="s">
        <v>76</v>
      </c>
      <c r="J328">
        <v>924.12</v>
      </c>
      <c r="K328">
        <v>1</v>
      </c>
      <c r="L328">
        <v>0.16</v>
      </c>
      <c r="M328">
        <v>288.01</v>
      </c>
      <c r="N328" t="s">
        <v>31</v>
      </c>
      <c r="O328" t="s">
        <v>40</v>
      </c>
      <c r="P328">
        <v>6</v>
      </c>
    </row>
    <row r="329" spans="1:16" x14ac:dyDescent="0.25">
      <c r="A329" t="s">
        <v>968</v>
      </c>
      <c r="B329" t="s">
        <v>88</v>
      </c>
      <c r="C329" s="3">
        <f>DATEVALUE(Table1[[#This Row],[OrderDate1]])</f>
        <v>45510</v>
      </c>
      <c r="D329" t="s">
        <v>969</v>
      </c>
      <c r="E329" t="s">
        <v>18</v>
      </c>
      <c r="F329" t="s">
        <v>58</v>
      </c>
      <c r="G329" t="s">
        <v>38</v>
      </c>
      <c r="H329" t="s">
        <v>66</v>
      </c>
      <c r="I329" t="s">
        <v>72</v>
      </c>
      <c r="J329">
        <v>2207.12</v>
      </c>
      <c r="K329">
        <v>3</v>
      </c>
      <c r="L329">
        <v>0.26</v>
      </c>
      <c r="M329">
        <v>283.18</v>
      </c>
      <c r="N329" t="s">
        <v>31</v>
      </c>
      <c r="O329" t="s">
        <v>77</v>
      </c>
      <c r="P329">
        <v>8</v>
      </c>
    </row>
    <row r="330" spans="1:16" x14ac:dyDescent="0.25">
      <c r="A330" t="s">
        <v>970</v>
      </c>
      <c r="B330" t="s">
        <v>788</v>
      </c>
      <c r="C330" s="3">
        <f>DATEVALUE(Table1[[#This Row],[OrderDate1]])</f>
        <v>45639</v>
      </c>
      <c r="D330" t="s">
        <v>971</v>
      </c>
      <c r="E330" t="s">
        <v>102</v>
      </c>
      <c r="F330" t="s">
        <v>71</v>
      </c>
      <c r="G330" t="s">
        <v>116</v>
      </c>
      <c r="H330" t="s">
        <v>66</v>
      </c>
      <c r="I330" t="s">
        <v>76</v>
      </c>
      <c r="J330">
        <v>42.05</v>
      </c>
      <c r="K330">
        <v>2</v>
      </c>
      <c r="L330">
        <v>0.2</v>
      </c>
      <c r="M330">
        <v>14.55</v>
      </c>
      <c r="N330" t="s">
        <v>23</v>
      </c>
      <c r="O330" t="s">
        <v>32</v>
      </c>
      <c r="P330">
        <v>8</v>
      </c>
    </row>
    <row r="331" spans="1:16" x14ac:dyDescent="0.25">
      <c r="A331" t="s">
        <v>972</v>
      </c>
      <c r="B331" t="s">
        <v>136</v>
      </c>
      <c r="C331" s="3">
        <f>DATEVALUE(Table1[[#This Row],[OrderDate1]])</f>
        <v>45435</v>
      </c>
      <c r="D331" t="s">
        <v>973</v>
      </c>
      <c r="E331" t="s">
        <v>44</v>
      </c>
      <c r="F331" t="s">
        <v>45</v>
      </c>
      <c r="G331" t="s">
        <v>38</v>
      </c>
      <c r="H331" t="s">
        <v>21</v>
      </c>
      <c r="I331" t="s">
        <v>30</v>
      </c>
      <c r="J331">
        <v>665.83</v>
      </c>
      <c r="K331">
        <v>2</v>
      </c>
      <c r="L331">
        <v>0.09</v>
      </c>
      <c r="M331">
        <v>142.71</v>
      </c>
      <c r="N331" t="s">
        <v>23</v>
      </c>
      <c r="O331" t="s">
        <v>77</v>
      </c>
      <c r="P331">
        <v>7</v>
      </c>
    </row>
    <row r="332" spans="1:16" x14ac:dyDescent="0.25">
      <c r="A332" t="s">
        <v>974</v>
      </c>
      <c r="B332" t="s">
        <v>768</v>
      </c>
      <c r="C332" s="3">
        <f>DATEVALUE(Table1[[#This Row],[OrderDate1]])</f>
        <v>45661</v>
      </c>
      <c r="D332" t="s">
        <v>975</v>
      </c>
      <c r="E332" t="s">
        <v>36</v>
      </c>
      <c r="F332" t="s">
        <v>37</v>
      </c>
      <c r="G332" t="s">
        <v>116</v>
      </c>
      <c r="H332" t="s">
        <v>66</v>
      </c>
      <c r="I332" t="s">
        <v>22</v>
      </c>
      <c r="J332">
        <v>1821.38</v>
      </c>
      <c r="K332">
        <v>2</v>
      </c>
      <c r="L332">
        <v>0.3</v>
      </c>
      <c r="M332">
        <v>349.87</v>
      </c>
      <c r="N332" t="s">
        <v>23</v>
      </c>
      <c r="O332" t="s">
        <v>24</v>
      </c>
      <c r="P332">
        <v>5</v>
      </c>
    </row>
    <row r="333" spans="1:16" x14ac:dyDescent="0.25">
      <c r="A333" t="s">
        <v>976</v>
      </c>
      <c r="B333" t="s">
        <v>785</v>
      </c>
      <c r="C333" s="3">
        <f>DATEVALUE(Table1[[#This Row],[OrderDate1]])</f>
        <v>45725</v>
      </c>
      <c r="D333" t="s">
        <v>977</v>
      </c>
      <c r="E333" t="s">
        <v>44</v>
      </c>
      <c r="F333" t="s">
        <v>71</v>
      </c>
      <c r="G333" t="s">
        <v>38</v>
      </c>
      <c r="H333" t="s">
        <v>81</v>
      </c>
      <c r="I333" t="s">
        <v>82</v>
      </c>
      <c r="J333">
        <v>412.74</v>
      </c>
      <c r="K333">
        <v>1</v>
      </c>
      <c r="L333">
        <v>0.3</v>
      </c>
      <c r="M333">
        <v>53.65</v>
      </c>
      <c r="N333" t="s">
        <v>23</v>
      </c>
      <c r="O333" t="s">
        <v>24</v>
      </c>
      <c r="P333">
        <v>1</v>
      </c>
    </row>
    <row r="334" spans="1:16" x14ac:dyDescent="0.25">
      <c r="A334" t="s">
        <v>978</v>
      </c>
      <c r="B334" t="s">
        <v>979</v>
      </c>
      <c r="C334" s="3">
        <f>DATEVALUE(Table1[[#This Row],[OrderDate1]])</f>
        <v>45477</v>
      </c>
      <c r="D334" t="s">
        <v>980</v>
      </c>
      <c r="E334" t="s">
        <v>44</v>
      </c>
      <c r="F334" t="s">
        <v>58</v>
      </c>
      <c r="G334" t="s">
        <v>52</v>
      </c>
      <c r="H334" t="s">
        <v>66</v>
      </c>
      <c r="I334" t="s">
        <v>53</v>
      </c>
      <c r="J334">
        <v>207.55</v>
      </c>
      <c r="K334">
        <v>1</v>
      </c>
      <c r="L334">
        <v>0.13</v>
      </c>
      <c r="M334">
        <v>52.02</v>
      </c>
      <c r="N334" t="s">
        <v>23</v>
      </c>
      <c r="O334" t="s">
        <v>86</v>
      </c>
      <c r="P334">
        <v>10</v>
      </c>
    </row>
    <row r="335" spans="1:16" x14ac:dyDescent="0.25">
      <c r="A335" t="s">
        <v>981</v>
      </c>
      <c r="B335" t="s">
        <v>982</v>
      </c>
      <c r="C335" s="3">
        <f>DATEVALUE(Table1[[#This Row],[OrderDate1]])</f>
        <v>45758</v>
      </c>
      <c r="D335" t="s">
        <v>983</v>
      </c>
      <c r="E335" t="s">
        <v>102</v>
      </c>
      <c r="F335" t="s">
        <v>45</v>
      </c>
      <c r="G335" t="s">
        <v>38</v>
      </c>
      <c r="H335" t="s">
        <v>66</v>
      </c>
      <c r="I335" t="s">
        <v>39</v>
      </c>
      <c r="J335">
        <v>2773.41</v>
      </c>
      <c r="K335">
        <v>3</v>
      </c>
      <c r="L335">
        <v>0.25</v>
      </c>
      <c r="M335">
        <v>606.49</v>
      </c>
      <c r="N335" t="s">
        <v>54</v>
      </c>
      <c r="O335" t="s">
        <v>86</v>
      </c>
      <c r="P335">
        <v>9</v>
      </c>
    </row>
    <row r="336" spans="1:16" x14ac:dyDescent="0.25">
      <c r="A336" t="s">
        <v>984</v>
      </c>
      <c r="B336" t="s">
        <v>985</v>
      </c>
      <c r="C336" s="3">
        <f>DATEVALUE(Table1[[#This Row],[OrderDate1]])</f>
        <v>45478</v>
      </c>
      <c r="D336" t="s">
        <v>986</v>
      </c>
      <c r="E336" t="s">
        <v>44</v>
      </c>
      <c r="F336" t="s">
        <v>19</v>
      </c>
      <c r="G336" t="s">
        <v>20</v>
      </c>
      <c r="H336" t="s">
        <v>47</v>
      </c>
      <c r="I336" t="s">
        <v>30</v>
      </c>
      <c r="J336">
        <v>1361.29</v>
      </c>
      <c r="K336">
        <v>5</v>
      </c>
      <c r="L336">
        <v>0.21</v>
      </c>
      <c r="M336">
        <v>389.42</v>
      </c>
      <c r="N336" t="s">
        <v>23</v>
      </c>
      <c r="O336" t="s">
        <v>32</v>
      </c>
      <c r="P336">
        <v>5</v>
      </c>
    </row>
    <row r="337" spans="1:16" x14ac:dyDescent="0.25">
      <c r="A337" t="s">
        <v>987</v>
      </c>
      <c r="B337" t="s">
        <v>988</v>
      </c>
      <c r="C337" s="3">
        <f>DATEVALUE(Table1[[#This Row],[OrderDate1]])</f>
        <v>45366</v>
      </c>
      <c r="D337" t="s">
        <v>989</v>
      </c>
      <c r="E337" t="s">
        <v>64</v>
      </c>
      <c r="F337" t="s">
        <v>65</v>
      </c>
      <c r="G337" t="s">
        <v>52</v>
      </c>
      <c r="H337" t="s">
        <v>81</v>
      </c>
      <c r="I337" t="s">
        <v>22</v>
      </c>
      <c r="J337">
        <v>403.48</v>
      </c>
      <c r="K337">
        <v>1</v>
      </c>
      <c r="L337">
        <v>0.14000000000000001</v>
      </c>
      <c r="M337">
        <v>49.59</v>
      </c>
      <c r="N337" t="s">
        <v>54</v>
      </c>
      <c r="O337" t="s">
        <v>40</v>
      </c>
      <c r="P337">
        <v>2</v>
      </c>
    </row>
    <row r="338" spans="1:16" x14ac:dyDescent="0.25">
      <c r="A338" t="s">
        <v>990</v>
      </c>
      <c r="B338" t="s">
        <v>991</v>
      </c>
      <c r="C338" s="3">
        <f>DATEVALUE(Table1[[#This Row],[OrderDate1]])</f>
        <v>45734</v>
      </c>
      <c r="D338" t="s">
        <v>992</v>
      </c>
      <c r="E338" t="s">
        <v>102</v>
      </c>
      <c r="F338" t="s">
        <v>37</v>
      </c>
      <c r="G338" t="s">
        <v>52</v>
      </c>
      <c r="H338" t="s">
        <v>21</v>
      </c>
      <c r="I338" t="s">
        <v>39</v>
      </c>
      <c r="J338">
        <v>894.19</v>
      </c>
      <c r="K338">
        <v>4</v>
      </c>
      <c r="L338">
        <v>0.14000000000000001</v>
      </c>
      <c r="M338">
        <v>235.18</v>
      </c>
      <c r="N338" t="s">
        <v>23</v>
      </c>
      <c r="O338" t="s">
        <v>32</v>
      </c>
      <c r="P338">
        <v>2</v>
      </c>
    </row>
    <row r="339" spans="1:16" x14ac:dyDescent="0.25">
      <c r="A339" t="s">
        <v>993</v>
      </c>
      <c r="B339" t="s">
        <v>994</v>
      </c>
      <c r="C339" s="3">
        <f>DATEVALUE(Table1[[#This Row],[OrderDate1]])</f>
        <v>45839</v>
      </c>
      <c r="D339" t="s">
        <v>995</v>
      </c>
      <c r="E339" t="s">
        <v>64</v>
      </c>
      <c r="F339" t="s">
        <v>58</v>
      </c>
      <c r="G339" t="s">
        <v>46</v>
      </c>
      <c r="H339" t="s">
        <v>29</v>
      </c>
      <c r="I339" t="s">
        <v>82</v>
      </c>
      <c r="J339">
        <v>481.46</v>
      </c>
      <c r="K339">
        <v>1</v>
      </c>
      <c r="L339">
        <v>0.06</v>
      </c>
      <c r="M339">
        <v>71.41</v>
      </c>
      <c r="N339" t="s">
        <v>54</v>
      </c>
      <c r="O339" t="s">
        <v>24</v>
      </c>
      <c r="P339">
        <v>8</v>
      </c>
    </row>
    <row r="340" spans="1:16" x14ac:dyDescent="0.25">
      <c r="A340" t="s">
        <v>996</v>
      </c>
      <c r="B340" t="s">
        <v>997</v>
      </c>
      <c r="C340" s="3">
        <f>DATEVALUE(Table1[[#This Row],[OrderDate1]])</f>
        <v>45328</v>
      </c>
      <c r="D340" t="s">
        <v>998</v>
      </c>
      <c r="E340" t="s">
        <v>64</v>
      </c>
      <c r="F340" t="s">
        <v>51</v>
      </c>
      <c r="G340" t="s">
        <v>38</v>
      </c>
      <c r="H340" t="s">
        <v>81</v>
      </c>
      <c r="I340" t="s">
        <v>67</v>
      </c>
      <c r="J340">
        <v>1246.97</v>
      </c>
      <c r="K340">
        <v>5</v>
      </c>
      <c r="L340">
        <v>0.28000000000000003</v>
      </c>
      <c r="M340">
        <v>288.26</v>
      </c>
      <c r="N340" t="s">
        <v>31</v>
      </c>
      <c r="O340" t="s">
        <v>77</v>
      </c>
      <c r="P340">
        <v>4</v>
      </c>
    </row>
    <row r="341" spans="1:16" x14ac:dyDescent="0.25">
      <c r="A341" t="s">
        <v>999</v>
      </c>
      <c r="B341" t="s">
        <v>1000</v>
      </c>
      <c r="C341" s="3">
        <f>DATEVALUE(Table1[[#This Row],[OrderDate1]])</f>
        <v>45451</v>
      </c>
      <c r="D341" t="s">
        <v>1001</v>
      </c>
      <c r="E341" t="s">
        <v>102</v>
      </c>
      <c r="F341" t="s">
        <v>71</v>
      </c>
      <c r="G341" t="s">
        <v>46</v>
      </c>
      <c r="H341" t="s">
        <v>66</v>
      </c>
      <c r="I341" t="s">
        <v>30</v>
      </c>
      <c r="J341">
        <v>52.29</v>
      </c>
      <c r="K341">
        <v>1</v>
      </c>
      <c r="L341">
        <v>0.26</v>
      </c>
      <c r="M341">
        <v>6.94</v>
      </c>
      <c r="N341" t="s">
        <v>23</v>
      </c>
      <c r="O341" t="s">
        <v>86</v>
      </c>
      <c r="P341">
        <v>10</v>
      </c>
    </row>
    <row r="342" spans="1:16" x14ac:dyDescent="0.25">
      <c r="A342" t="s">
        <v>1002</v>
      </c>
      <c r="B342" t="s">
        <v>1003</v>
      </c>
      <c r="C342" s="3">
        <f>DATEVALUE(Table1[[#This Row],[OrderDate1]])</f>
        <v>45747</v>
      </c>
      <c r="D342" t="s">
        <v>1004</v>
      </c>
      <c r="E342" t="s">
        <v>18</v>
      </c>
      <c r="F342" t="s">
        <v>51</v>
      </c>
      <c r="G342" t="s">
        <v>52</v>
      </c>
      <c r="H342" t="s">
        <v>66</v>
      </c>
      <c r="I342" t="s">
        <v>53</v>
      </c>
      <c r="J342">
        <v>1231.67</v>
      </c>
      <c r="K342">
        <v>5</v>
      </c>
      <c r="L342">
        <v>0.2</v>
      </c>
      <c r="M342">
        <v>369.55</v>
      </c>
      <c r="N342" t="s">
        <v>31</v>
      </c>
      <c r="O342" t="s">
        <v>77</v>
      </c>
      <c r="P342">
        <v>6</v>
      </c>
    </row>
    <row r="343" spans="1:16" x14ac:dyDescent="0.25">
      <c r="A343" t="s">
        <v>1005</v>
      </c>
      <c r="B343" t="s">
        <v>1006</v>
      </c>
      <c r="C343" s="3">
        <f>DATEVALUE(Table1[[#This Row],[OrderDate1]])</f>
        <v>45575</v>
      </c>
      <c r="D343" t="s">
        <v>1007</v>
      </c>
      <c r="E343" t="s">
        <v>102</v>
      </c>
      <c r="F343" t="s">
        <v>58</v>
      </c>
      <c r="G343" t="s">
        <v>52</v>
      </c>
      <c r="H343" t="s">
        <v>21</v>
      </c>
      <c r="I343" t="s">
        <v>22</v>
      </c>
      <c r="J343">
        <v>963.7</v>
      </c>
      <c r="K343">
        <v>2</v>
      </c>
      <c r="L343">
        <v>7.0000000000000007E-2</v>
      </c>
      <c r="M343">
        <v>231.47</v>
      </c>
      <c r="N343" t="s">
        <v>23</v>
      </c>
      <c r="O343" t="s">
        <v>32</v>
      </c>
      <c r="P343">
        <v>10</v>
      </c>
    </row>
    <row r="344" spans="1:16" x14ac:dyDescent="0.25">
      <c r="A344" t="s">
        <v>1008</v>
      </c>
      <c r="B344" t="s">
        <v>1009</v>
      </c>
      <c r="C344" s="3">
        <f>DATEVALUE(Table1[[#This Row],[OrderDate1]])</f>
        <v>45399</v>
      </c>
      <c r="D344" t="s">
        <v>1010</v>
      </c>
      <c r="E344" t="s">
        <v>102</v>
      </c>
      <c r="F344" t="s">
        <v>58</v>
      </c>
      <c r="G344" t="s">
        <v>38</v>
      </c>
      <c r="H344" t="s">
        <v>21</v>
      </c>
      <c r="I344" t="s">
        <v>82</v>
      </c>
      <c r="J344">
        <v>1212.55</v>
      </c>
      <c r="K344">
        <v>3</v>
      </c>
      <c r="L344">
        <v>0.14000000000000001</v>
      </c>
      <c r="M344">
        <v>181.5</v>
      </c>
      <c r="N344" t="s">
        <v>23</v>
      </c>
      <c r="O344" t="s">
        <v>77</v>
      </c>
      <c r="P344">
        <v>8</v>
      </c>
    </row>
    <row r="345" spans="1:16" x14ac:dyDescent="0.25">
      <c r="A345" t="s">
        <v>1011</v>
      </c>
      <c r="B345" t="s">
        <v>1012</v>
      </c>
      <c r="C345" s="3">
        <f>DATEVALUE(Table1[[#This Row],[OrderDate1]])</f>
        <v>45819</v>
      </c>
      <c r="D345" t="s">
        <v>1013</v>
      </c>
      <c r="E345" t="s">
        <v>18</v>
      </c>
      <c r="F345" t="s">
        <v>71</v>
      </c>
      <c r="G345" t="s">
        <v>116</v>
      </c>
      <c r="H345" t="s">
        <v>21</v>
      </c>
      <c r="I345" t="s">
        <v>60</v>
      </c>
      <c r="J345">
        <v>651.36</v>
      </c>
      <c r="K345">
        <v>2</v>
      </c>
      <c r="L345">
        <v>0.06</v>
      </c>
      <c r="M345">
        <v>156.01</v>
      </c>
      <c r="N345" t="s">
        <v>23</v>
      </c>
      <c r="O345" t="s">
        <v>32</v>
      </c>
      <c r="P345">
        <v>10</v>
      </c>
    </row>
    <row r="346" spans="1:16" x14ac:dyDescent="0.25">
      <c r="A346" t="s">
        <v>1014</v>
      </c>
      <c r="B346" t="s">
        <v>572</v>
      </c>
      <c r="C346" s="3">
        <f>DATEVALUE(Table1[[#This Row],[OrderDate1]])</f>
        <v>45563</v>
      </c>
      <c r="D346" t="s">
        <v>1015</v>
      </c>
      <c r="E346" t="s">
        <v>64</v>
      </c>
      <c r="F346" t="s">
        <v>45</v>
      </c>
      <c r="G346" t="s">
        <v>20</v>
      </c>
      <c r="H346" t="s">
        <v>66</v>
      </c>
      <c r="I346" t="s">
        <v>72</v>
      </c>
      <c r="J346">
        <v>1049.44</v>
      </c>
      <c r="K346">
        <v>3</v>
      </c>
      <c r="L346">
        <v>0.23</v>
      </c>
      <c r="M346">
        <v>363.87</v>
      </c>
      <c r="N346" t="s">
        <v>23</v>
      </c>
      <c r="O346" t="s">
        <v>40</v>
      </c>
      <c r="P346">
        <v>2</v>
      </c>
    </row>
    <row r="347" spans="1:16" x14ac:dyDescent="0.25">
      <c r="A347" t="s">
        <v>1016</v>
      </c>
      <c r="B347" t="s">
        <v>1017</v>
      </c>
      <c r="C347" s="3">
        <f>DATEVALUE(Table1[[#This Row],[OrderDate1]])</f>
        <v>45325</v>
      </c>
      <c r="D347" t="s">
        <v>1018</v>
      </c>
      <c r="E347" t="s">
        <v>36</v>
      </c>
      <c r="F347" t="s">
        <v>45</v>
      </c>
      <c r="G347" t="s">
        <v>59</v>
      </c>
      <c r="H347" t="s">
        <v>21</v>
      </c>
      <c r="I347" t="s">
        <v>60</v>
      </c>
      <c r="J347">
        <v>1475.98</v>
      </c>
      <c r="K347">
        <v>5</v>
      </c>
      <c r="L347">
        <v>0.18</v>
      </c>
      <c r="M347">
        <v>177.33</v>
      </c>
      <c r="N347" t="s">
        <v>23</v>
      </c>
      <c r="O347" t="s">
        <v>40</v>
      </c>
      <c r="P347">
        <v>3</v>
      </c>
    </row>
    <row r="348" spans="1:16" x14ac:dyDescent="0.25">
      <c r="A348" t="s">
        <v>1019</v>
      </c>
      <c r="B348" t="s">
        <v>1006</v>
      </c>
      <c r="C348" s="3">
        <f>DATEVALUE(Table1[[#This Row],[OrderDate1]])</f>
        <v>45575</v>
      </c>
      <c r="D348" t="s">
        <v>1020</v>
      </c>
      <c r="E348" t="s">
        <v>64</v>
      </c>
      <c r="F348" t="s">
        <v>37</v>
      </c>
      <c r="G348" t="s">
        <v>59</v>
      </c>
      <c r="H348" t="s">
        <v>21</v>
      </c>
      <c r="I348" t="s">
        <v>60</v>
      </c>
      <c r="J348">
        <v>425.57</v>
      </c>
      <c r="K348">
        <v>1</v>
      </c>
      <c r="L348">
        <v>0.05</v>
      </c>
      <c r="M348">
        <v>63.96</v>
      </c>
      <c r="N348" t="s">
        <v>23</v>
      </c>
      <c r="O348" t="s">
        <v>86</v>
      </c>
      <c r="P348">
        <v>4</v>
      </c>
    </row>
    <row r="349" spans="1:16" x14ac:dyDescent="0.25">
      <c r="A349" t="s">
        <v>1021</v>
      </c>
      <c r="B349" t="s">
        <v>1022</v>
      </c>
      <c r="C349" s="3">
        <f>DATEVALUE(Table1[[#This Row],[OrderDate1]])</f>
        <v>45299</v>
      </c>
      <c r="D349" t="s">
        <v>1023</v>
      </c>
      <c r="E349" t="s">
        <v>64</v>
      </c>
      <c r="F349" t="s">
        <v>19</v>
      </c>
      <c r="G349" t="s">
        <v>59</v>
      </c>
      <c r="H349" t="s">
        <v>21</v>
      </c>
      <c r="I349" t="s">
        <v>22</v>
      </c>
      <c r="J349">
        <v>1783.9</v>
      </c>
      <c r="K349">
        <v>4</v>
      </c>
      <c r="L349">
        <v>0.24</v>
      </c>
      <c r="M349">
        <v>333.38</v>
      </c>
      <c r="N349" t="s">
        <v>54</v>
      </c>
      <c r="O349" t="s">
        <v>40</v>
      </c>
      <c r="P349">
        <v>4</v>
      </c>
    </row>
    <row r="350" spans="1:16" x14ac:dyDescent="0.25">
      <c r="A350" t="s">
        <v>1024</v>
      </c>
      <c r="B350" t="s">
        <v>1025</v>
      </c>
      <c r="C350" s="3">
        <f>DATEVALUE(Table1[[#This Row],[OrderDate1]])</f>
        <v>45327</v>
      </c>
      <c r="D350" t="s">
        <v>1026</v>
      </c>
      <c r="E350" t="s">
        <v>64</v>
      </c>
      <c r="F350" t="s">
        <v>65</v>
      </c>
      <c r="G350" t="s">
        <v>38</v>
      </c>
      <c r="H350" t="s">
        <v>66</v>
      </c>
      <c r="I350" t="s">
        <v>22</v>
      </c>
      <c r="J350">
        <v>138.94</v>
      </c>
      <c r="K350">
        <v>1</v>
      </c>
      <c r="L350">
        <v>0.03</v>
      </c>
      <c r="M350">
        <v>35.61</v>
      </c>
      <c r="N350" t="s">
        <v>54</v>
      </c>
      <c r="O350" t="s">
        <v>40</v>
      </c>
      <c r="P350">
        <v>10</v>
      </c>
    </row>
    <row r="351" spans="1:16" x14ac:dyDescent="0.25">
      <c r="A351" t="s">
        <v>1027</v>
      </c>
      <c r="B351" t="s">
        <v>686</v>
      </c>
      <c r="C351" s="3">
        <f>DATEVALUE(Table1[[#This Row],[OrderDate1]])</f>
        <v>45562</v>
      </c>
      <c r="D351" t="s">
        <v>1028</v>
      </c>
      <c r="E351" t="s">
        <v>64</v>
      </c>
      <c r="F351" t="s">
        <v>58</v>
      </c>
      <c r="G351" t="s">
        <v>59</v>
      </c>
      <c r="H351" t="s">
        <v>66</v>
      </c>
      <c r="I351" t="s">
        <v>30</v>
      </c>
      <c r="J351">
        <v>2242.6799999999998</v>
      </c>
      <c r="K351">
        <v>5</v>
      </c>
      <c r="L351">
        <v>0.3</v>
      </c>
      <c r="M351">
        <v>440.86</v>
      </c>
      <c r="N351" t="s">
        <v>54</v>
      </c>
      <c r="O351" t="s">
        <v>40</v>
      </c>
      <c r="P351">
        <v>7</v>
      </c>
    </row>
    <row r="352" spans="1:16" x14ac:dyDescent="0.25">
      <c r="A352" t="s">
        <v>1029</v>
      </c>
      <c r="B352" t="s">
        <v>1030</v>
      </c>
      <c r="C352" s="3">
        <f>DATEVALUE(Table1[[#This Row],[OrderDate1]])</f>
        <v>45302</v>
      </c>
      <c r="D352" t="s">
        <v>1031</v>
      </c>
      <c r="E352" t="s">
        <v>102</v>
      </c>
      <c r="F352" t="s">
        <v>65</v>
      </c>
      <c r="G352" t="s">
        <v>59</v>
      </c>
      <c r="H352" t="s">
        <v>81</v>
      </c>
      <c r="I352" t="s">
        <v>60</v>
      </c>
      <c r="J352">
        <v>3419.76</v>
      </c>
      <c r="K352">
        <v>4</v>
      </c>
      <c r="L352">
        <v>0.21</v>
      </c>
      <c r="M352">
        <v>1092.1099999999999</v>
      </c>
      <c r="N352" t="s">
        <v>23</v>
      </c>
      <c r="O352" t="s">
        <v>32</v>
      </c>
      <c r="P352">
        <v>2</v>
      </c>
    </row>
    <row r="353" spans="1:16" x14ac:dyDescent="0.25">
      <c r="A353" t="s">
        <v>1032</v>
      </c>
      <c r="B353" t="s">
        <v>717</v>
      </c>
      <c r="C353" s="3">
        <f>DATEVALUE(Table1[[#This Row],[OrderDate1]])</f>
        <v>45810</v>
      </c>
      <c r="D353" t="s">
        <v>1033</v>
      </c>
      <c r="E353" t="s">
        <v>44</v>
      </c>
      <c r="F353" t="s">
        <v>19</v>
      </c>
      <c r="G353" t="s">
        <v>116</v>
      </c>
      <c r="H353" t="s">
        <v>47</v>
      </c>
      <c r="I353" t="s">
        <v>39</v>
      </c>
      <c r="J353">
        <v>94.59</v>
      </c>
      <c r="K353">
        <v>2</v>
      </c>
      <c r="L353">
        <v>0.21</v>
      </c>
      <c r="M353">
        <v>19.53</v>
      </c>
      <c r="N353" t="s">
        <v>31</v>
      </c>
      <c r="O353" t="s">
        <v>24</v>
      </c>
      <c r="P353">
        <v>10</v>
      </c>
    </row>
    <row r="354" spans="1:16" x14ac:dyDescent="0.25">
      <c r="A354" t="s">
        <v>1034</v>
      </c>
      <c r="B354" t="s">
        <v>515</v>
      </c>
      <c r="C354" s="3">
        <f>DATEVALUE(Table1[[#This Row],[OrderDate1]])</f>
        <v>45707</v>
      </c>
      <c r="D354" t="s">
        <v>1035</v>
      </c>
      <c r="E354" t="s">
        <v>44</v>
      </c>
      <c r="F354" t="s">
        <v>45</v>
      </c>
      <c r="G354" t="s">
        <v>52</v>
      </c>
      <c r="H354" t="s">
        <v>47</v>
      </c>
      <c r="I354" t="s">
        <v>30</v>
      </c>
      <c r="J354">
        <v>1264.56</v>
      </c>
      <c r="K354">
        <v>2</v>
      </c>
      <c r="L354">
        <v>0.01</v>
      </c>
      <c r="M354">
        <v>191.54</v>
      </c>
      <c r="N354" t="s">
        <v>23</v>
      </c>
      <c r="O354" t="s">
        <v>24</v>
      </c>
      <c r="P354">
        <v>10</v>
      </c>
    </row>
    <row r="355" spans="1:16" x14ac:dyDescent="0.25">
      <c r="A355" t="s">
        <v>1036</v>
      </c>
      <c r="B355" t="s">
        <v>1037</v>
      </c>
      <c r="C355" s="3">
        <f>DATEVALUE(Table1[[#This Row],[OrderDate1]])</f>
        <v>45582</v>
      </c>
      <c r="D355" t="s">
        <v>1038</v>
      </c>
      <c r="E355" t="s">
        <v>44</v>
      </c>
      <c r="F355" t="s">
        <v>58</v>
      </c>
      <c r="G355" t="s">
        <v>38</v>
      </c>
      <c r="H355" t="s">
        <v>47</v>
      </c>
      <c r="I355" t="s">
        <v>22</v>
      </c>
      <c r="J355">
        <v>2868.43</v>
      </c>
      <c r="K355">
        <v>3</v>
      </c>
      <c r="L355">
        <v>0.28999999999999998</v>
      </c>
      <c r="M355">
        <v>513.64</v>
      </c>
      <c r="N355" t="s">
        <v>54</v>
      </c>
      <c r="O355" t="s">
        <v>24</v>
      </c>
      <c r="P355">
        <v>7</v>
      </c>
    </row>
    <row r="356" spans="1:16" x14ac:dyDescent="0.25">
      <c r="A356" t="s">
        <v>1039</v>
      </c>
      <c r="B356" t="s">
        <v>1040</v>
      </c>
      <c r="C356" s="3">
        <f>DATEVALUE(Table1[[#This Row],[OrderDate1]])</f>
        <v>45580</v>
      </c>
      <c r="D356" t="s">
        <v>1041</v>
      </c>
      <c r="E356" t="s">
        <v>36</v>
      </c>
      <c r="F356" t="s">
        <v>71</v>
      </c>
      <c r="G356" t="s">
        <v>38</v>
      </c>
      <c r="H356" t="s">
        <v>29</v>
      </c>
      <c r="I356" t="s">
        <v>22</v>
      </c>
      <c r="J356">
        <v>350.7</v>
      </c>
      <c r="K356">
        <v>4</v>
      </c>
      <c r="L356">
        <v>0.1</v>
      </c>
      <c r="M356">
        <v>98.38</v>
      </c>
      <c r="N356" t="s">
        <v>23</v>
      </c>
      <c r="O356" t="s">
        <v>86</v>
      </c>
      <c r="P356">
        <v>10</v>
      </c>
    </row>
    <row r="357" spans="1:16" x14ac:dyDescent="0.25">
      <c r="A357" t="s">
        <v>1042</v>
      </c>
      <c r="B357" t="s">
        <v>1043</v>
      </c>
      <c r="C357" s="3">
        <f>DATEVALUE(Table1[[#This Row],[OrderDate1]])</f>
        <v>45924</v>
      </c>
      <c r="D357" t="s">
        <v>1044</v>
      </c>
      <c r="E357" t="s">
        <v>64</v>
      </c>
      <c r="F357" t="s">
        <v>19</v>
      </c>
      <c r="G357" t="s">
        <v>20</v>
      </c>
      <c r="H357" t="s">
        <v>47</v>
      </c>
      <c r="I357" t="s">
        <v>22</v>
      </c>
      <c r="J357">
        <v>2113.6799999999998</v>
      </c>
      <c r="K357">
        <v>3</v>
      </c>
      <c r="L357">
        <v>0.06</v>
      </c>
      <c r="M357">
        <v>399.47</v>
      </c>
      <c r="N357" t="s">
        <v>31</v>
      </c>
      <c r="O357" t="s">
        <v>24</v>
      </c>
      <c r="P357">
        <v>7</v>
      </c>
    </row>
    <row r="358" spans="1:16" x14ac:dyDescent="0.25">
      <c r="A358" t="s">
        <v>1045</v>
      </c>
      <c r="B358" t="s">
        <v>1046</v>
      </c>
      <c r="C358" s="3">
        <f>DATEVALUE(Table1[[#This Row],[OrderDate1]])</f>
        <v>45815</v>
      </c>
      <c r="D358" t="s">
        <v>1047</v>
      </c>
      <c r="E358" t="s">
        <v>64</v>
      </c>
      <c r="F358" t="s">
        <v>71</v>
      </c>
      <c r="G358" t="s">
        <v>46</v>
      </c>
      <c r="H358" t="s">
        <v>81</v>
      </c>
      <c r="I358" t="s">
        <v>76</v>
      </c>
      <c r="J358">
        <v>2606.11</v>
      </c>
      <c r="K358">
        <v>4</v>
      </c>
      <c r="L358">
        <v>0.05</v>
      </c>
      <c r="M358">
        <v>682.21</v>
      </c>
      <c r="N358" t="s">
        <v>54</v>
      </c>
      <c r="O358" t="s">
        <v>32</v>
      </c>
      <c r="P358">
        <v>7</v>
      </c>
    </row>
    <row r="359" spans="1:16" x14ac:dyDescent="0.25">
      <c r="A359" t="s">
        <v>1048</v>
      </c>
      <c r="B359" t="s">
        <v>258</v>
      </c>
      <c r="C359" s="3">
        <f>DATEVALUE(Table1[[#This Row],[OrderDate1]])</f>
        <v>45428</v>
      </c>
      <c r="D359" t="s">
        <v>1049</v>
      </c>
      <c r="E359" t="s">
        <v>44</v>
      </c>
      <c r="F359" t="s">
        <v>51</v>
      </c>
      <c r="G359" t="s">
        <v>38</v>
      </c>
      <c r="H359" t="s">
        <v>47</v>
      </c>
      <c r="I359" t="s">
        <v>67</v>
      </c>
      <c r="J359">
        <v>3133.69</v>
      </c>
      <c r="K359">
        <v>5</v>
      </c>
      <c r="L359">
        <v>0.24</v>
      </c>
      <c r="M359">
        <v>966.84</v>
      </c>
      <c r="N359" t="s">
        <v>23</v>
      </c>
      <c r="O359" t="s">
        <v>40</v>
      </c>
      <c r="P359">
        <v>8</v>
      </c>
    </row>
    <row r="360" spans="1:16" x14ac:dyDescent="0.25">
      <c r="A360" t="s">
        <v>1050</v>
      </c>
      <c r="B360" t="s">
        <v>1051</v>
      </c>
      <c r="C360" s="3">
        <f>DATEVALUE(Table1[[#This Row],[OrderDate1]])</f>
        <v>45807</v>
      </c>
      <c r="D360" t="s">
        <v>1052</v>
      </c>
      <c r="E360" t="s">
        <v>36</v>
      </c>
      <c r="F360" t="s">
        <v>58</v>
      </c>
      <c r="G360" t="s">
        <v>116</v>
      </c>
      <c r="H360" t="s">
        <v>21</v>
      </c>
      <c r="I360" t="s">
        <v>53</v>
      </c>
      <c r="J360">
        <v>843.52</v>
      </c>
      <c r="K360">
        <v>4</v>
      </c>
      <c r="L360">
        <v>0</v>
      </c>
      <c r="M360">
        <v>290.58</v>
      </c>
      <c r="N360" t="s">
        <v>31</v>
      </c>
      <c r="O360" t="s">
        <v>77</v>
      </c>
      <c r="P360">
        <v>9</v>
      </c>
    </row>
    <row r="361" spans="1:16" x14ac:dyDescent="0.25">
      <c r="A361" t="s">
        <v>1053</v>
      </c>
      <c r="B361" t="s">
        <v>905</v>
      </c>
      <c r="C361" s="3">
        <f>DATEVALUE(Table1[[#This Row],[OrderDate1]])</f>
        <v>45333</v>
      </c>
      <c r="D361" t="s">
        <v>1054</v>
      </c>
      <c r="E361" t="s">
        <v>102</v>
      </c>
      <c r="F361" t="s">
        <v>58</v>
      </c>
      <c r="G361" t="s">
        <v>20</v>
      </c>
      <c r="H361" t="s">
        <v>47</v>
      </c>
      <c r="I361" t="s">
        <v>67</v>
      </c>
      <c r="J361">
        <v>1361.09</v>
      </c>
      <c r="K361">
        <v>3</v>
      </c>
      <c r="L361">
        <v>0.15</v>
      </c>
      <c r="M361">
        <v>421.42</v>
      </c>
      <c r="N361" t="s">
        <v>23</v>
      </c>
      <c r="O361" t="s">
        <v>40</v>
      </c>
      <c r="P361">
        <v>4</v>
      </c>
    </row>
    <row r="362" spans="1:16" x14ac:dyDescent="0.25">
      <c r="A362" t="s">
        <v>1055</v>
      </c>
      <c r="B362" t="s">
        <v>1056</v>
      </c>
      <c r="C362" s="3">
        <f>DATEVALUE(Table1[[#This Row],[OrderDate1]])</f>
        <v>45883</v>
      </c>
      <c r="D362" t="s">
        <v>1057</v>
      </c>
      <c r="E362" t="s">
        <v>18</v>
      </c>
      <c r="F362" t="s">
        <v>71</v>
      </c>
      <c r="G362" t="s">
        <v>28</v>
      </c>
      <c r="H362" t="s">
        <v>47</v>
      </c>
      <c r="I362" t="s">
        <v>60</v>
      </c>
      <c r="J362">
        <v>1892.77</v>
      </c>
      <c r="K362">
        <v>4</v>
      </c>
      <c r="L362">
        <v>0.22</v>
      </c>
      <c r="M362">
        <v>517.91999999999996</v>
      </c>
      <c r="N362" t="s">
        <v>54</v>
      </c>
      <c r="O362" t="s">
        <v>77</v>
      </c>
      <c r="P362">
        <v>9</v>
      </c>
    </row>
    <row r="363" spans="1:16" x14ac:dyDescent="0.25">
      <c r="A363" t="s">
        <v>1058</v>
      </c>
      <c r="B363" t="s">
        <v>1059</v>
      </c>
      <c r="C363" s="3">
        <f>DATEVALUE(Table1[[#This Row],[OrderDate1]])</f>
        <v>46012</v>
      </c>
      <c r="D363" t="s">
        <v>1060</v>
      </c>
      <c r="E363" t="s">
        <v>44</v>
      </c>
      <c r="F363" t="s">
        <v>19</v>
      </c>
      <c r="G363" t="s">
        <v>46</v>
      </c>
      <c r="H363" t="s">
        <v>21</v>
      </c>
      <c r="I363" t="s">
        <v>39</v>
      </c>
      <c r="J363">
        <v>2681.81</v>
      </c>
      <c r="K363">
        <v>5</v>
      </c>
      <c r="L363">
        <v>0.22</v>
      </c>
      <c r="M363">
        <v>799.76</v>
      </c>
      <c r="N363" t="s">
        <v>54</v>
      </c>
      <c r="O363" t="s">
        <v>86</v>
      </c>
      <c r="P363">
        <v>2</v>
      </c>
    </row>
    <row r="364" spans="1:16" x14ac:dyDescent="0.25">
      <c r="A364" t="s">
        <v>1061</v>
      </c>
      <c r="B364" t="s">
        <v>1062</v>
      </c>
      <c r="C364" s="3">
        <f>DATEVALUE(Table1[[#This Row],[OrderDate1]])</f>
        <v>45479</v>
      </c>
      <c r="D364" t="s">
        <v>1063</v>
      </c>
      <c r="E364" t="s">
        <v>64</v>
      </c>
      <c r="F364" t="s">
        <v>45</v>
      </c>
      <c r="G364" t="s">
        <v>106</v>
      </c>
      <c r="H364" t="s">
        <v>47</v>
      </c>
      <c r="I364" t="s">
        <v>67</v>
      </c>
      <c r="J364">
        <v>2936.23</v>
      </c>
      <c r="K364">
        <v>3</v>
      </c>
      <c r="L364">
        <v>0.19</v>
      </c>
      <c r="M364">
        <v>656.64</v>
      </c>
      <c r="N364" t="s">
        <v>23</v>
      </c>
      <c r="O364" t="s">
        <v>32</v>
      </c>
      <c r="P364">
        <v>7</v>
      </c>
    </row>
    <row r="365" spans="1:16" x14ac:dyDescent="0.25">
      <c r="A365" t="s">
        <v>1064</v>
      </c>
      <c r="B365" t="s">
        <v>680</v>
      </c>
      <c r="C365" s="3">
        <f>DATEVALUE(Table1[[#This Row],[OrderDate1]])</f>
        <v>46004</v>
      </c>
      <c r="D365" t="s">
        <v>1065</v>
      </c>
      <c r="E365" t="s">
        <v>102</v>
      </c>
      <c r="F365" t="s">
        <v>37</v>
      </c>
      <c r="G365" t="s">
        <v>116</v>
      </c>
      <c r="H365" t="s">
        <v>29</v>
      </c>
      <c r="I365" t="s">
        <v>39</v>
      </c>
      <c r="J365">
        <v>250.17</v>
      </c>
      <c r="K365">
        <v>5</v>
      </c>
      <c r="L365">
        <v>0.3</v>
      </c>
      <c r="M365">
        <v>56.11</v>
      </c>
      <c r="N365" t="s">
        <v>31</v>
      </c>
      <c r="O365" t="s">
        <v>24</v>
      </c>
      <c r="P365">
        <v>7</v>
      </c>
    </row>
    <row r="366" spans="1:16" x14ac:dyDescent="0.25">
      <c r="A366" t="s">
        <v>1066</v>
      </c>
      <c r="B366" t="s">
        <v>608</v>
      </c>
      <c r="C366" s="3">
        <f>DATEVALUE(Table1[[#This Row],[OrderDate1]])</f>
        <v>45347</v>
      </c>
      <c r="D366" t="s">
        <v>178</v>
      </c>
      <c r="E366" t="s">
        <v>102</v>
      </c>
      <c r="F366" t="s">
        <v>19</v>
      </c>
      <c r="G366" t="s">
        <v>106</v>
      </c>
      <c r="H366" t="s">
        <v>66</v>
      </c>
      <c r="I366" t="s">
        <v>39</v>
      </c>
      <c r="J366">
        <v>955.26</v>
      </c>
      <c r="K366">
        <v>5</v>
      </c>
      <c r="L366">
        <v>0.18</v>
      </c>
      <c r="M366">
        <v>106.7</v>
      </c>
      <c r="N366" t="s">
        <v>54</v>
      </c>
      <c r="O366" t="s">
        <v>32</v>
      </c>
      <c r="P366">
        <v>7</v>
      </c>
    </row>
    <row r="367" spans="1:16" x14ac:dyDescent="0.25">
      <c r="A367" t="s">
        <v>1067</v>
      </c>
      <c r="B367" t="s">
        <v>1068</v>
      </c>
      <c r="C367" s="3">
        <f>DATEVALUE(Table1[[#This Row],[OrderDate1]])</f>
        <v>45907</v>
      </c>
      <c r="D367" t="s">
        <v>1069</v>
      </c>
      <c r="E367" t="s">
        <v>102</v>
      </c>
      <c r="F367" t="s">
        <v>58</v>
      </c>
      <c r="G367" t="s">
        <v>116</v>
      </c>
      <c r="H367" t="s">
        <v>21</v>
      </c>
      <c r="I367" t="s">
        <v>22</v>
      </c>
      <c r="J367">
        <v>668.7</v>
      </c>
      <c r="K367">
        <v>2</v>
      </c>
      <c r="L367">
        <v>0.09</v>
      </c>
      <c r="M367">
        <v>203.33</v>
      </c>
      <c r="N367" t="s">
        <v>31</v>
      </c>
      <c r="O367" t="s">
        <v>40</v>
      </c>
      <c r="P367">
        <v>3</v>
      </c>
    </row>
    <row r="368" spans="1:16" x14ac:dyDescent="0.25">
      <c r="A368" t="s">
        <v>1070</v>
      </c>
      <c r="B368" t="s">
        <v>1071</v>
      </c>
      <c r="C368" s="3">
        <f>DATEVALUE(Table1[[#This Row],[OrderDate1]])</f>
        <v>45603</v>
      </c>
      <c r="D368" t="s">
        <v>1072</v>
      </c>
      <c r="E368" t="s">
        <v>36</v>
      </c>
      <c r="F368" t="s">
        <v>19</v>
      </c>
      <c r="G368" t="s">
        <v>28</v>
      </c>
      <c r="H368" t="s">
        <v>81</v>
      </c>
      <c r="I368" t="s">
        <v>60</v>
      </c>
      <c r="J368">
        <v>1494.31</v>
      </c>
      <c r="K368">
        <v>2</v>
      </c>
      <c r="L368">
        <v>0.22</v>
      </c>
      <c r="M368">
        <v>405.13</v>
      </c>
      <c r="N368" t="s">
        <v>54</v>
      </c>
      <c r="O368" t="s">
        <v>77</v>
      </c>
      <c r="P368">
        <v>3</v>
      </c>
    </row>
    <row r="369" spans="1:16" x14ac:dyDescent="0.25">
      <c r="A369" t="s">
        <v>1073</v>
      </c>
      <c r="B369" t="s">
        <v>272</v>
      </c>
      <c r="C369" s="3">
        <f>DATEVALUE(Table1[[#This Row],[OrderDate1]])</f>
        <v>45836</v>
      </c>
      <c r="D369" t="s">
        <v>1074</v>
      </c>
      <c r="E369" t="s">
        <v>64</v>
      </c>
      <c r="F369" t="s">
        <v>37</v>
      </c>
      <c r="G369" t="s">
        <v>28</v>
      </c>
      <c r="H369" t="s">
        <v>81</v>
      </c>
      <c r="I369" t="s">
        <v>72</v>
      </c>
      <c r="J369">
        <v>3037.92</v>
      </c>
      <c r="K369">
        <v>4</v>
      </c>
      <c r="L369">
        <v>0.01</v>
      </c>
      <c r="M369">
        <v>321.11</v>
      </c>
      <c r="N369" t="s">
        <v>54</v>
      </c>
      <c r="O369" t="s">
        <v>86</v>
      </c>
      <c r="P369">
        <v>10</v>
      </c>
    </row>
    <row r="370" spans="1:16" x14ac:dyDescent="0.25">
      <c r="A370" t="s">
        <v>1075</v>
      </c>
      <c r="B370" t="s">
        <v>1076</v>
      </c>
      <c r="C370" s="3">
        <f>DATEVALUE(Table1[[#This Row],[OrderDate1]])</f>
        <v>45692</v>
      </c>
      <c r="D370" t="s">
        <v>1077</v>
      </c>
      <c r="E370" t="s">
        <v>44</v>
      </c>
      <c r="F370" t="s">
        <v>37</v>
      </c>
      <c r="G370" t="s">
        <v>106</v>
      </c>
      <c r="H370" t="s">
        <v>81</v>
      </c>
      <c r="I370" t="s">
        <v>39</v>
      </c>
      <c r="J370">
        <v>193.87</v>
      </c>
      <c r="K370">
        <v>3</v>
      </c>
      <c r="L370">
        <v>0.14000000000000001</v>
      </c>
      <c r="M370">
        <v>54.69</v>
      </c>
      <c r="N370" t="s">
        <v>54</v>
      </c>
      <c r="O370" t="s">
        <v>86</v>
      </c>
      <c r="P370">
        <v>1</v>
      </c>
    </row>
    <row r="371" spans="1:16" x14ac:dyDescent="0.25">
      <c r="A371" t="s">
        <v>1078</v>
      </c>
      <c r="B371" t="s">
        <v>1079</v>
      </c>
      <c r="C371" s="3">
        <f>DATEVALUE(Table1[[#This Row],[OrderDate1]])</f>
        <v>45486</v>
      </c>
      <c r="D371" t="s">
        <v>1080</v>
      </c>
      <c r="E371" t="s">
        <v>102</v>
      </c>
      <c r="F371" t="s">
        <v>65</v>
      </c>
      <c r="G371" t="s">
        <v>59</v>
      </c>
      <c r="H371" t="s">
        <v>81</v>
      </c>
      <c r="I371" t="s">
        <v>82</v>
      </c>
      <c r="J371">
        <v>1498.23</v>
      </c>
      <c r="K371">
        <v>4</v>
      </c>
      <c r="L371">
        <v>0.14000000000000001</v>
      </c>
      <c r="M371">
        <v>437.86</v>
      </c>
      <c r="N371" t="s">
        <v>54</v>
      </c>
      <c r="O371" t="s">
        <v>86</v>
      </c>
      <c r="P371">
        <v>5</v>
      </c>
    </row>
    <row r="372" spans="1:16" x14ac:dyDescent="0.25">
      <c r="A372" t="s">
        <v>1081</v>
      </c>
      <c r="B372" t="s">
        <v>1082</v>
      </c>
      <c r="C372" s="3">
        <f>DATEVALUE(Table1[[#This Row],[OrderDate1]])</f>
        <v>45576</v>
      </c>
      <c r="D372" t="s">
        <v>1083</v>
      </c>
      <c r="E372" t="s">
        <v>102</v>
      </c>
      <c r="F372" t="s">
        <v>71</v>
      </c>
      <c r="G372" t="s">
        <v>28</v>
      </c>
      <c r="H372" t="s">
        <v>81</v>
      </c>
      <c r="I372" t="s">
        <v>53</v>
      </c>
      <c r="J372">
        <v>872.05</v>
      </c>
      <c r="K372">
        <v>4</v>
      </c>
      <c r="L372">
        <v>0.08</v>
      </c>
      <c r="M372">
        <v>222.49</v>
      </c>
      <c r="N372" t="s">
        <v>23</v>
      </c>
      <c r="O372" t="s">
        <v>40</v>
      </c>
      <c r="P372">
        <v>5</v>
      </c>
    </row>
    <row r="373" spans="1:16" x14ac:dyDescent="0.25">
      <c r="A373" t="s">
        <v>1084</v>
      </c>
      <c r="B373" t="s">
        <v>852</v>
      </c>
      <c r="C373" s="3">
        <f>DATEVALUE(Table1[[#This Row],[OrderDate1]])</f>
        <v>45319</v>
      </c>
      <c r="D373" t="s">
        <v>1085</v>
      </c>
      <c r="E373" t="s">
        <v>36</v>
      </c>
      <c r="F373" t="s">
        <v>37</v>
      </c>
      <c r="G373" t="s">
        <v>38</v>
      </c>
      <c r="H373" t="s">
        <v>66</v>
      </c>
      <c r="I373" t="s">
        <v>72</v>
      </c>
      <c r="J373">
        <v>1884.54</v>
      </c>
      <c r="K373">
        <v>4</v>
      </c>
      <c r="L373">
        <v>0.17</v>
      </c>
      <c r="M373">
        <v>420.17</v>
      </c>
      <c r="N373" t="s">
        <v>54</v>
      </c>
      <c r="O373" t="s">
        <v>86</v>
      </c>
      <c r="P373">
        <v>1</v>
      </c>
    </row>
    <row r="374" spans="1:16" x14ac:dyDescent="0.25">
      <c r="A374" t="s">
        <v>1086</v>
      </c>
      <c r="B374" t="s">
        <v>1087</v>
      </c>
      <c r="C374" s="3">
        <f>DATEVALUE(Table1[[#This Row],[OrderDate1]])</f>
        <v>45354</v>
      </c>
      <c r="D374" t="s">
        <v>1088</v>
      </c>
      <c r="E374" t="s">
        <v>44</v>
      </c>
      <c r="F374" t="s">
        <v>65</v>
      </c>
      <c r="G374" t="s">
        <v>28</v>
      </c>
      <c r="H374" t="s">
        <v>29</v>
      </c>
      <c r="I374" t="s">
        <v>82</v>
      </c>
      <c r="J374">
        <v>3721.54</v>
      </c>
      <c r="K374">
        <v>5</v>
      </c>
      <c r="L374">
        <v>0.01</v>
      </c>
      <c r="M374">
        <v>1266.83</v>
      </c>
      <c r="N374" t="s">
        <v>23</v>
      </c>
      <c r="O374" t="s">
        <v>24</v>
      </c>
      <c r="P374">
        <v>2</v>
      </c>
    </row>
    <row r="375" spans="1:16" x14ac:dyDescent="0.25">
      <c r="A375" t="s">
        <v>1089</v>
      </c>
      <c r="B375" t="s">
        <v>982</v>
      </c>
      <c r="C375" s="3">
        <f>DATEVALUE(Table1[[#This Row],[OrderDate1]])</f>
        <v>45758</v>
      </c>
      <c r="D375" t="s">
        <v>675</v>
      </c>
      <c r="E375" t="s">
        <v>44</v>
      </c>
      <c r="F375" t="s">
        <v>71</v>
      </c>
      <c r="G375" t="s">
        <v>46</v>
      </c>
      <c r="H375" t="s">
        <v>21</v>
      </c>
      <c r="I375" t="s">
        <v>72</v>
      </c>
      <c r="J375">
        <v>970.76</v>
      </c>
      <c r="K375">
        <v>1</v>
      </c>
      <c r="L375">
        <v>0.23</v>
      </c>
      <c r="M375">
        <v>171.47</v>
      </c>
      <c r="N375" t="s">
        <v>54</v>
      </c>
      <c r="O375" t="s">
        <v>40</v>
      </c>
      <c r="P375">
        <v>3</v>
      </c>
    </row>
    <row r="376" spans="1:16" x14ac:dyDescent="0.25">
      <c r="A376" t="s">
        <v>1090</v>
      </c>
      <c r="B376" t="s">
        <v>924</v>
      </c>
      <c r="C376" s="3">
        <f>DATEVALUE(Table1[[#This Row],[OrderDate1]])</f>
        <v>45441</v>
      </c>
      <c r="D376" t="s">
        <v>1091</v>
      </c>
      <c r="E376" t="s">
        <v>102</v>
      </c>
      <c r="F376" t="s">
        <v>58</v>
      </c>
      <c r="G376" t="s">
        <v>106</v>
      </c>
      <c r="H376" t="s">
        <v>47</v>
      </c>
      <c r="I376" t="s">
        <v>60</v>
      </c>
      <c r="J376">
        <v>1457.33</v>
      </c>
      <c r="K376">
        <v>2</v>
      </c>
      <c r="L376">
        <v>0.03</v>
      </c>
      <c r="M376">
        <v>280.95999999999998</v>
      </c>
      <c r="N376" t="s">
        <v>54</v>
      </c>
      <c r="O376" t="s">
        <v>24</v>
      </c>
      <c r="P376">
        <v>1</v>
      </c>
    </row>
    <row r="377" spans="1:16" x14ac:dyDescent="0.25">
      <c r="A377" t="s">
        <v>1092</v>
      </c>
      <c r="B377" t="s">
        <v>1093</v>
      </c>
      <c r="C377" s="3">
        <f>DATEVALUE(Table1[[#This Row],[OrderDate1]])</f>
        <v>45554</v>
      </c>
      <c r="D377" t="s">
        <v>1094</v>
      </c>
      <c r="E377" t="s">
        <v>36</v>
      </c>
      <c r="F377" t="s">
        <v>37</v>
      </c>
      <c r="G377" t="s">
        <v>28</v>
      </c>
      <c r="H377" t="s">
        <v>47</v>
      </c>
      <c r="I377" t="s">
        <v>82</v>
      </c>
      <c r="J377">
        <v>2037.16</v>
      </c>
      <c r="K377">
        <v>4</v>
      </c>
      <c r="L377">
        <v>0.04</v>
      </c>
      <c r="M377">
        <v>321.77999999999997</v>
      </c>
      <c r="N377" t="s">
        <v>23</v>
      </c>
      <c r="O377" t="s">
        <v>86</v>
      </c>
      <c r="P377">
        <v>2</v>
      </c>
    </row>
    <row r="378" spans="1:16" x14ac:dyDescent="0.25">
      <c r="A378" t="s">
        <v>1095</v>
      </c>
      <c r="B378" t="s">
        <v>1096</v>
      </c>
      <c r="C378" s="3">
        <f>DATEVALUE(Table1[[#This Row],[OrderDate1]])</f>
        <v>45736</v>
      </c>
      <c r="D378" t="s">
        <v>1097</v>
      </c>
      <c r="E378" t="s">
        <v>64</v>
      </c>
      <c r="F378" t="s">
        <v>58</v>
      </c>
      <c r="G378" t="s">
        <v>106</v>
      </c>
      <c r="H378" t="s">
        <v>81</v>
      </c>
      <c r="I378" t="s">
        <v>60</v>
      </c>
      <c r="J378">
        <v>115.87</v>
      </c>
      <c r="K378">
        <v>1</v>
      </c>
      <c r="L378">
        <v>0.13</v>
      </c>
      <c r="M378">
        <v>22.88</v>
      </c>
      <c r="N378" t="s">
        <v>54</v>
      </c>
      <c r="O378" t="s">
        <v>40</v>
      </c>
      <c r="P378">
        <v>3</v>
      </c>
    </row>
    <row r="379" spans="1:16" x14ac:dyDescent="0.25">
      <c r="A379" t="s">
        <v>1098</v>
      </c>
      <c r="B379" t="s">
        <v>1099</v>
      </c>
      <c r="C379" s="3">
        <f>DATEVALUE(Table1[[#This Row],[OrderDate1]])</f>
        <v>45442</v>
      </c>
      <c r="D379" t="s">
        <v>1100</v>
      </c>
      <c r="E379" t="s">
        <v>18</v>
      </c>
      <c r="F379" t="s">
        <v>19</v>
      </c>
      <c r="G379" t="s">
        <v>46</v>
      </c>
      <c r="H379" t="s">
        <v>66</v>
      </c>
      <c r="I379" t="s">
        <v>53</v>
      </c>
      <c r="J379">
        <v>1955.37</v>
      </c>
      <c r="K379">
        <v>2</v>
      </c>
      <c r="L379">
        <v>0.04</v>
      </c>
      <c r="M379">
        <v>220.47</v>
      </c>
      <c r="N379" t="s">
        <v>23</v>
      </c>
      <c r="O379" t="s">
        <v>32</v>
      </c>
      <c r="P379">
        <v>4</v>
      </c>
    </row>
    <row r="380" spans="1:16" x14ac:dyDescent="0.25">
      <c r="A380" t="s">
        <v>1101</v>
      </c>
      <c r="B380" t="s">
        <v>221</v>
      </c>
      <c r="C380" s="3">
        <f>DATEVALUE(Table1[[#This Row],[OrderDate1]])</f>
        <v>45569</v>
      </c>
      <c r="D380" t="s">
        <v>1102</v>
      </c>
      <c r="E380" t="s">
        <v>102</v>
      </c>
      <c r="F380" t="s">
        <v>37</v>
      </c>
      <c r="G380" t="s">
        <v>28</v>
      </c>
      <c r="H380" t="s">
        <v>81</v>
      </c>
      <c r="I380" t="s">
        <v>82</v>
      </c>
      <c r="J380">
        <v>504.74</v>
      </c>
      <c r="K380">
        <v>1</v>
      </c>
      <c r="L380">
        <v>0.11</v>
      </c>
      <c r="M380">
        <v>164.49</v>
      </c>
      <c r="N380" t="s">
        <v>31</v>
      </c>
      <c r="O380" t="s">
        <v>32</v>
      </c>
      <c r="P380">
        <v>2</v>
      </c>
    </row>
    <row r="381" spans="1:16" x14ac:dyDescent="0.25">
      <c r="A381" t="s">
        <v>1103</v>
      </c>
      <c r="B381" t="s">
        <v>1104</v>
      </c>
      <c r="C381" s="3">
        <f>DATEVALUE(Table1[[#This Row],[OrderDate1]])</f>
        <v>45926</v>
      </c>
      <c r="D381" t="s">
        <v>1105</v>
      </c>
      <c r="E381" t="s">
        <v>36</v>
      </c>
      <c r="F381" t="s">
        <v>45</v>
      </c>
      <c r="G381" t="s">
        <v>20</v>
      </c>
      <c r="H381" t="s">
        <v>81</v>
      </c>
      <c r="I381" t="s">
        <v>53</v>
      </c>
      <c r="J381">
        <v>601.66</v>
      </c>
      <c r="K381">
        <v>1</v>
      </c>
      <c r="L381">
        <v>0.3</v>
      </c>
      <c r="M381">
        <v>140.13</v>
      </c>
      <c r="N381" t="s">
        <v>31</v>
      </c>
      <c r="O381" t="s">
        <v>86</v>
      </c>
      <c r="P381">
        <v>6</v>
      </c>
    </row>
    <row r="382" spans="1:16" x14ac:dyDescent="0.25">
      <c r="A382" t="s">
        <v>1106</v>
      </c>
      <c r="B382" t="s">
        <v>1107</v>
      </c>
      <c r="C382" s="3">
        <f>DATEVALUE(Table1[[#This Row],[OrderDate1]])</f>
        <v>45572</v>
      </c>
      <c r="D382" t="s">
        <v>1108</v>
      </c>
      <c r="E382" t="s">
        <v>18</v>
      </c>
      <c r="F382" t="s">
        <v>45</v>
      </c>
      <c r="G382" t="s">
        <v>46</v>
      </c>
      <c r="H382" t="s">
        <v>29</v>
      </c>
      <c r="I382" t="s">
        <v>82</v>
      </c>
      <c r="J382">
        <v>3702.25</v>
      </c>
      <c r="K382">
        <v>5</v>
      </c>
      <c r="L382">
        <v>0.05</v>
      </c>
      <c r="M382">
        <v>447.04</v>
      </c>
      <c r="N382" t="s">
        <v>54</v>
      </c>
      <c r="O382" t="s">
        <v>32</v>
      </c>
      <c r="P382">
        <v>3</v>
      </c>
    </row>
    <row r="383" spans="1:16" x14ac:dyDescent="0.25">
      <c r="A383" t="s">
        <v>1109</v>
      </c>
      <c r="B383" t="s">
        <v>1110</v>
      </c>
      <c r="C383" s="3">
        <f>DATEVALUE(Table1[[#This Row],[OrderDate1]])</f>
        <v>45977</v>
      </c>
      <c r="D383" t="s">
        <v>1111</v>
      </c>
      <c r="E383" t="s">
        <v>18</v>
      </c>
      <c r="F383" t="s">
        <v>51</v>
      </c>
      <c r="G383" t="s">
        <v>28</v>
      </c>
      <c r="H383" t="s">
        <v>81</v>
      </c>
      <c r="I383" t="s">
        <v>30</v>
      </c>
      <c r="J383">
        <v>710.33</v>
      </c>
      <c r="K383">
        <v>5</v>
      </c>
      <c r="L383">
        <v>0.04</v>
      </c>
      <c r="M383">
        <v>216.36</v>
      </c>
      <c r="N383" t="s">
        <v>23</v>
      </c>
      <c r="O383" t="s">
        <v>86</v>
      </c>
      <c r="P383">
        <v>2</v>
      </c>
    </row>
    <row r="384" spans="1:16" x14ac:dyDescent="0.25">
      <c r="A384" t="s">
        <v>1112</v>
      </c>
      <c r="B384" t="s">
        <v>1113</v>
      </c>
      <c r="C384" s="3">
        <f>DATEVALUE(Table1[[#This Row],[OrderDate1]])</f>
        <v>45712</v>
      </c>
      <c r="D384" t="s">
        <v>1114</v>
      </c>
      <c r="E384" t="s">
        <v>44</v>
      </c>
      <c r="F384" t="s">
        <v>45</v>
      </c>
      <c r="G384" t="s">
        <v>28</v>
      </c>
      <c r="H384" t="s">
        <v>66</v>
      </c>
      <c r="I384" t="s">
        <v>39</v>
      </c>
      <c r="J384">
        <v>511.57</v>
      </c>
      <c r="K384">
        <v>1</v>
      </c>
      <c r="L384">
        <v>0.17</v>
      </c>
      <c r="M384">
        <v>143.52000000000001</v>
      </c>
      <c r="N384" t="s">
        <v>23</v>
      </c>
      <c r="O384" t="s">
        <v>77</v>
      </c>
      <c r="P384">
        <v>6</v>
      </c>
    </row>
    <row r="385" spans="1:16" x14ac:dyDescent="0.25">
      <c r="A385" t="s">
        <v>1115</v>
      </c>
      <c r="B385" t="s">
        <v>1116</v>
      </c>
      <c r="C385" s="3">
        <f>DATEVALUE(Table1[[#This Row],[OrderDate1]])</f>
        <v>45513</v>
      </c>
      <c r="D385" t="s">
        <v>1117</v>
      </c>
      <c r="E385" t="s">
        <v>44</v>
      </c>
      <c r="F385" t="s">
        <v>19</v>
      </c>
      <c r="G385" t="s">
        <v>116</v>
      </c>
      <c r="H385" t="s">
        <v>47</v>
      </c>
      <c r="I385" t="s">
        <v>30</v>
      </c>
      <c r="J385">
        <v>96.84</v>
      </c>
      <c r="K385">
        <v>1</v>
      </c>
      <c r="L385">
        <v>0.03</v>
      </c>
      <c r="M385">
        <v>14.06</v>
      </c>
      <c r="N385" t="s">
        <v>31</v>
      </c>
      <c r="O385" t="s">
        <v>77</v>
      </c>
      <c r="P385">
        <v>8</v>
      </c>
    </row>
    <row r="386" spans="1:16" x14ac:dyDescent="0.25">
      <c r="A386" t="s">
        <v>1118</v>
      </c>
      <c r="B386" t="s">
        <v>566</v>
      </c>
      <c r="C386" s="3">
        <f>DATEVALUE(Table1[[#This Row],[OrderDate1]])</f>
        <v>45918</v>
      </c>
      <c r="D386" t="s">
        <v>1119</v>
      </c>
      <c r="E386" t="s">
        <v>44</v>
      </c>
      <c r="F386" t="s">
        <v>51</v>
      </c>
      <c r="G386" t="s">
        <v>116</v>
      </c>
      <c r="H386" t="s">
        <v>81</v>
      </c>
      <c r="I386" t="s">
        <v>53</v>
      </c>
      <c r="J386">
        <v>3516.85</v>
      </c>
      <c r="K386">
        <v>4</v>
      </c>
      <c r="L386">
        <v>0.26</v>
      </c>
      <c r="M386">
        <v>1207.55</v>
      </c>
      <c r="N386" t="s">
        <v>54</v>
      </c>
      <c r="O386" t="s">
        <v>24</v>
      </c>
      <c r="P386">
        <v>1</v>
      </c>
    </row>
    <row r="387" spans="1:16" x14ac:dyDescent="0.25">
      <c r="A387" t="s">
        <v>1120</v>
      </c>
      <c r="B387" t="s">
        <v>1121</v>
      </c>
      <c r="C387" s="3">
        <f>DATEVALUE(Table1[[#This Row],[OrderDate1]])</f>
        <v>45583</v>
      </c>
      <c r="D387" t="s">
        <v>1122</v>
      </c>
      <c r="E387" t="s">
        <v>36</v>
      </c>
      <c r="F387" t="s">
        <v>37</v>
      </c>
      <c r="G387" t="s">
        <v>59</v>
      </c>
      <c r="H387" t="s">
        <v>21</v>
      </c>
      <c r="I387" t="s">
        <v>60</v>
      </c>
      <c r="J387">
        <v>2101.5</v>
      </c>
      <c r="K387">
        <v>4</v>
      </c>
      <c r="L387">
        <v>0.15</v>
      </c>
      <c r="M387">
        <v>323.58</v>
      </c>
      <c r="N387" t="s">
        <v>54</v>
      </c>
      <c r="O387" t="s">
        <v>32</v>
      </c>
      <c r="P387">
        <v>2</v>
      </c>
    </row>
    <row r="388" spans="1:16" x14ac:dyDescent="0.25">
      <c r="A388" t="s">
        <v>1123</v>
      </c>
      <c r="B388" t="s">
        <v>1124</v>
      </c>
      <c r="C388" s="3">
        <f>DATEVALUE(Table1[[#This Row],[OrderDate1]])</f>
        <v>45469</v>
      </c>
      <c r="D388" t="s">
        <v>231</v>
      </c>
      <c r="E388" t="s">
        <v>36</v>
      </c>
      <c r="F388" t="s">
        <v>51</v>
      </c>
      <c r="G388" t="s">
        <v>46</v>
      </c>
      <c r="H388" t="s">
        <v>47</v>
      </c>
      <c r="I388" t="s">
        <v>76</v>
      </c>
      <c r="J388">
        <v>480.04</v>
      </c>
      <c r="K388">
        <v>3</v>
      </c>
      <c r="L388">
        <v>0.11</v>
      </c>
      <c r="M388">
        <v>57.21</v>
      </c>
      <c r="N388" t="s">
        <v>31</v>
      </c>
      <c r="O388" t="s">
        <v>86</v>
      </c>
      <c r="P388">
        <v>3</v>
      </c>
    </row>
    <row r="389" spans="1:16" x14ac:dyDescent="0.25">
      <c r="A389" t="s">
        <v>1125</v>
      </c>
      <c r="B389" t="s">
        <v>1126</v>
      </c>
      <c r="C389" s="3">
        <f>DATEVALUE(Table1[[#This Row],[OrderDate1]])</f>
        <v>45852</v>
      </c>
      <c r="D389" t="s">
        <v>1127</v>
      </c>
      <c r="E389" t="s">
        <v>36</v>
      </c>
      <c r="F389" t="s">
        <v>58</v>
      </c>
      <c r="G389" t="s">
        <v>106</v>
      </c>
      <c r="H389" t="s">
        <v>21</v>
      </c>
      <c r="I389" t="s">
        <v>76</v>
      </c>
      <c r="J389">
        <v>743.46</v>
      </c>
      <c r="K389">
        <v>1</v>
      </c>
      <c r="L389">
        <v>0.09</v>
      </c>
      <c r="M389">
        <v>171.26</v>
      </c>
      <c r="N389" t="s">
        <v>54</v>
      </c>
      <c r="O389" t="s">
        <v>32</v>
      </c>
      <c r="P389">
        <v>4</v>
      </c>
    </row>
    <row r="390" spans="1:16" x14ac:dyDescent="0.25">
      <c r="A390" t="s">
        <v>1128</v>
      </c>
      <c r="B390" t="s">
        <v>127</v>
      </c>
      <c r="C390" s="3">
        <f>DATEVALUE(Table1[[#This Row],[OrderDate1]])</f>
        <v>45880</v>
      </c>
      <c r="D390" t="s">
        <v>1129</v>
      </c>
      <c r="E390" t="s">
        <v>64</v>
      </c>
      <c r="F390" t="s">
        <v>71</v>
      </c>
      <c r="G390" t="s">
        <v>46</v>
      </c>
      <c r="H390" t="s">
        <v>66</v>
      </c>
      <c r="I390" t="s">
        <v>60</v>
      </c>
      <c r="J390">
        <v>3099.44</v>
      </c>
      <c r="K390">
        <v>4</v>
      </c>
      <c r="L390">
        <v>0.26</v>
      </c>
      <c r="M390">
        <v>478.02</v>
      </c>
      <c r="N390" t="s">
        <v>23</v>
      </c>
      <c r="O390" t="s">
        <v>77</v>
      </c>
      <c r="P390">
        <v>10</v>
      </c>
    </row>
    <row r="391" spans="1:16" x14ac:dyDescent="0.25">
      <c r="A391" t="s">
        <v>1130</v>
      </c>
      <c r="B391" t="s">
        <v>1131</v>
      </c>
      <c r="C391" s="3">
        <f>DATEVALUE(Table1[[#This Row],[OrderDate1]])</f>
        <v>45434</v>
      </c>
      <c r="D391" t="s">
        <v>1132</v>
      </c>
      <c r="E391" t="s">
        <v>18</v>
      </c>
      <c r="F391" t="s">
        <v>51</v>
      </c>
      <c r="G391" t="s">
        <v>28</v>
      </c>
      <c r="H391" t="s">
        <v>66</v>
      </c>
      <c r="I391" t="s">
        <v>22</v>
      </c>
      <c r="J391">
        <v>630.38</v>
      </c>
      <c r="K391">
        <v>2</v>
      </c>
      <c r="L391">
        <v>0.14000000000000001</v>
      </c>
      <c r="M391">
        <v>109.78</v>
      </c>
      <c r="N391" t="s">
        <v>54</v>
      </c>
      <c r="O391" t="s">
        <v>77</v>
      </c>
      <c r="P391">
        <v>2</v>
      </c>
    </row>
    <row r="392" spans="1:16" x14ac:dyDescent="0.25">
      <c r="A392" t="s">
        <v>1133</v>
      </c>
      <c r="B392" t="s">
        <v>1134</v>
      </c>
      <c r="C392" s="3">
        <f>DATEVALUE(Table1[[#This Row],[OrderDate1]])</f>
        <v>45301</v>
      </c>
      <c r="D392" t="s">
        <v>1135</v>
      </c>
      <c r="E392" t="s">
        <v>102</v>
      </c>
      <c r="F392" t="s">
        <v>37</v>
      </c>
      <c r="G392" t="s">
        <v>52</v>
      </c>
      <c r="H392" t="s">
        <v>66</v>
      </c>
      <c r="I392" t="s">
        <v>72</v>
      </c>
      <c r="J392">
        <v>1680.34</v>
      </c>
      <c r="K392">
        <v>4</v>
      </c>
      <c r="L392">
        <v>0.03</v>
      </c>
      <c r="M392">
        <v>401.63</v>
      </c>
      <c r="N392" t="s">
        <v>23</v>
      </c>
      <c r="O392" t="s">
        <v>40</v>
      </c>
      <c r="P392">
        <v>7</v>
      </c>
    </row>
    <row r="393" spans="1:16" x14ac:dyDescent="0.25">
      <c r="A393" t="s">
        <v>1136</v>
      </c>
      <c r="B393" t="s">
        <v>1137</v>
      </c>
      <c r="C393" s="3">
        <f>DATEVALUE(Table1[[#This Row],[OrderDate1]])</f>
        <v>45643</v>
      </c>
      <c r="D393" t="s">
        <v>1138</v>
      </c>
      <c r="E393" t="s">
        <v>18</v>
      </c>
      <c r="F393" t="s">
        <v>37</v>
      </c>
      <c r="G393" t="s">
        <v>52</v>
      </c>
      <c r="H393" t="s">
        <v>29</v>
      </c>
      <c r="I393" t="s">
        <v>76</v>
      </c>
      <c r="J393">
        <v>1563.29</v>
      </c>
      <c r="K393">
        <v>2</v>
      </c>
      <c r="L393">
        <v>0.01</v>
      </c>
      <c r="M393">
        <v>357.63</v>
      </c>
      <c r="N393" t="s">
        <v>31</v>
      </c>
      <c r="O393" t="s">
        <v>40</v>
      </c>
      <c r="P393">
        <v>3</v>
      </c>
    </row>
    <row r="394" spans="1:16" x14ac:dyDescent="0.25">
      <c r="A394" t="s">
        <v>1139</v>
      </c>
      <c r="B394" t="s">
        <v>1140</v>
      </c>
      <c r="C394" s="3">
        <f>DATEVALUE(Table1[[#This Row],[OrderDate1]])</f>
        <v>45516</v>
      </c>
      <c r="D394" t="s">
        <v>1141</v>
      </c>
      <c r="E394" t="s">
        <v>102</v>
      </c>
      <c r="F394" t="s">
        <v>51</v>
      </c>
      <c r="G394" t="s">
        <v>46</v>
      </c>
      <c r="H394" t="s">
        <v>29</v>
      </c>
      <c r="I394" t="s">
        <v>60</v>
      </c>
      <c r="J394">
        <v>213.43</v>
      </c>
      <c r="K394">
        <v>2</v>
      </c>
      <c r="L394">
        <v>0.1</v>
      </c>
      <c r="M394">
        <v>28.75</v>
      </c>
      <c r="N394" t="s">
        <v>54</v>
      </c>
      <c r="O394" t="s">
        <v>77</v>
      </c>
      <c r="P394">
        <v>8</v>
      </c>
    </row>
    <row r="395" spans="1:16" x14ac:dyDescent="0.25">
      <c r="A395" t="s">
        <v>1142</v>
      </c>
      <c r="B395" t="s">
        <v>1143</v>
      </c>
      <c r="C395" s="3">
        <f>DATEVALUE(Table1[[#This Row],[OrderDate1]])</f>
        <v>45769</v>
      </c>
      <c r="D395" t="s">
        <v>1144</v>
      </c>
      <c r="E395" t="s">
        <v>44</v>
      </c>
      <c r="F395" t="s">
        <v>19</v>
      </c>
      <c r="G395" t="s">
        <v>116</v>
      </c>
      <c r="H395" t="s">
        <v>21</v>
      </c>
      <c r="I395" t="s">
        <v>76</v>
      </c>
      <c r="J395">
        <v>181.03</v>
      </c>
      <c r="K395">
        <v>1</v>
      </c>
      <c r="L395">
        <v>0.1</v>
      </c>
      <c r="M395">
        <v>59.02</v>
      </c>
      <c r="N395" t="s">
        <v>23</v>
      </c>
      <c r="O395" t="s">
        <v>40</v>
      </c>
      <c r="P395">
        <v>9</v>
      </c>
    </row>
    <row r="396" spans="1:16" x14ac:dyDescent="0.25">
      <c r="A396" t="s">
        <v>1145</v>
      </c>
      <c r="B396" t="s">
        <v>1146</v>
      </c>
      <c r="C396" s="3">
        <f>DATEVALUE(Table1[[#This Row],[OrderDate1]])</f>
        <v>45636</v>
      </c>
      <c r="D396" t="s">
        <v>1147</v>
      </c>
      <c r="E396" t="s">
        <v>18</v>
      </c>
      <c r="F396" t="s">
        <v>19</v>
      </c>
      <c r="G396" t="s">
        <v>20</v>
      </c>
      <c r="H396" t="s">
        <v>29</v>
      </c>
      <c r="I396" t="s">
        <v>39</v>
      </c>
      <c r="J396">
        <v>869.81</v>
      </c>
      <c r="K396">
        <v>4</v>
      </c>
      <c r="L396">
        <v>0.27</v>
      </c>
      <c r="M396">
        <v>212.41</v>
      </c>
      <c r="N396" t="s">
        <v>54</v>
      </c>
      <c r="O396" t="s">
        <v>86</v>
      </c>
      <c r="P396">
        <v>8</v>
      </c>
    </row>
    <row r="397" spans="1:16" x14ac:dyDescent="0.25">
      <c r="A397" t="s">
        <v>1148</v>
      </c>
      <c r="B397" t="s">
        <v>1149</v>
      </c>
      <c r="C397" s="3">
        <f>DATEVALUE(Table1[[#This Row],[OrderDate1]])</f>
        <v>45730</v>
      </c>
      <c r="D397" t="s">
        <v>1150</v>
      </c>
      <c r="E397" t="s">
        <v>64</v>
      </c>
      <c r="F397" t="s">
        <v>71</v>
      </c>
      <c r="G397" t="s">
        <v>52</v>
      </c>
      <c r="H397" t="s">
        <v>47</v>
      </c>
      <c r="I397" t="s">
        <v>72</v>
      </c>
      <c r="J397">
        <v>1311.86</v>
      </c>
      <c r="K397">
        <v>3</v>
      </c>
      <c r="L397">
        <v>0.23</v>
      </c>
      <c r="M397">
        <v>331.04</v>
      </c>
      <c r="N397" t="s">
        <v>23</v>
      </c>
      <c r="O397" t="s">
        <v>24</v>
      </c>
      <c r="P397">
        <v>7</v>
      </c>
    </row>
    <row r="398" spans="1:16" x14ac:dyDescent="0.25">
      <c r="A398" t="s">
        <v>1151</v>
      </c>
      <c r="B398" t="s">
        <v>544</v>
      </c>
      <c r="C398" s="3">
        <f>DATEVALUE(Table1[[#This Row],[OrderDate1]])</f>
        <v>45507</v>
      </c>
      <c r="D398" t="s">
        <v>1152</v>
      </c>
      <c r="E398" t="s">
        <v>64</v>
      </c>
      <c r="F398" t="s">
        <v>58</v>
      </c>
      <c r="G398" t="s">
        <v>38</v>
      </c>
      <c r="H398" t="s">
        <v>66</v>
      </c>
      <c r="I398" t="s">
        <v>82</v>
      </c>
      <c r="J398">
        <v>415.68</v>
      </c>
      <c r="K398">
        <v>2</v>
      </c>
      <c r="L398">
        <v>0.16</v>
      </c>
      <c r="M398">
        <v>110.17</v>
      </c>
      <c r="N398" t="s">
        <v>31</v>
      </c>
      <c r="O398" t="s">
        <v>24</v>
      </c>
      <c r="P398">
        <v>4</v>
      </c>
    </row>
    <row r="399" spans="1:16" x14ac:dyDescent="0.25">
      <c r="A399" t="s">
        <v>1153</v>
      </c>
      <c r="B399" t="s">
        <v>478</v>
      </c>
      <c r="C399" s="3">
        <f>DATEVALUE(Table1[[#This Row],[OrderDate1]])</f>
        <v>45566</v>
      </c>
      <c r="D399" t="s">
        <v>1154</v>
      </c>
      <c r="E399" t="s">
        <v>36</v>
      </c>
      <c r="F399" t="s">
        <v>37</v>
      </c>
      <c r="G399" t="s">
        <v>46</v>
      </c>
      <c r="H399" t="s">
        <v>47</v>
      </c>
      <c r="I399" t="s">
        <v>82</v>
      </c>
      <c r="J399">
        <v>245.62</v>
      </c>
      <c r="K399">
        <v>1</v>
      </c>
      <c r="L399">
        <v>0.28999999999999998</v>
      </c>
      <c r="M399">
        <v>82.2</v>
      </c>
      <c r="N399" t="s">
        <v>23</v>
      </c>
      <c r="O399" t="s">
        <v>32</v>
      </c>
      <c r="P399">
        <v>9</v>
      </c>
    </row>
    <row r="400" spans="1:16" x14ac:dyDescent="0.25">
      <c r="A400" t="s">
        <v>1155</v>
      </c>
      <c r="B400" t="s">
        <v>1156</v>
      </c>
      <c r="C400" s="3">
        <f>DATEVALUE(Table1[[#This Row],[OrderDate1]])</f>
        <v>45876</v>
      </c>
      <c r="D400" t="s">
        <v>1157</v>
      </c>
      <c r="E400" t="s">
        <v>18</v>
      </c>
      <c r="F400" t="s">
        <v>51</v>
      </c>
      <c r="G400" t="s">
        <v>106</v>
      </c>
      <c r="H400" t="s">
        <v>29</v>
      </c>
      <c r="I400" t="s">
        <v>53</v>
      </c>
      <c r="J400">
        <v>2977.65</v>
      </c>
      <c r="K400">
        <v>5</v>
      </c>
      <c r="L400">
        <v>0.21</v>
      </c>
      <c r="M400">
        <v>829.3</v>
      </c>
      <c r="N400" t="s">
        <v>54</v>
      </c>
      <c r="O400" t="s">
        <v>24</v>
      </c>
      <c r="P400">
        <v>9</v>
      </c>
    </row>
    <row r="401" spans="1:16" x14ac:dyDescent="0.25">
      <c r="A401" t="s">
        <v>1158</v>
      </c>
      <c r="B401" t="s">
        <v>1159</v>
      </c>
      <c r="C401" s="3">
        <f>DATEVALUE(Table1[[#This Row],[OrderDate1]])</f>
        <v>45957</v>
      </c>
      <c r="D401" t="s">
        <v>1160</v>
      </c>
      <c r="E401" t="s">
        <v>18</v>
      </c>
      <c r="F401" t="s">
        <v>71</v>
      </c>
      <c r="G401" t="s">
        <v>46</v>
      </c>
      <c r="H401" t="s">
        <v>47</v>
      </c>
      <c r="I401" t="s">
        <v>22</v>
      </c>
      <c r="J401">
        <v>2737.28</v>
      </c>
      <c r="K401">
        <v>3</v>
      </c>
      <c r="L401">
        <v>0.21</v>
      </c>
      <c r="M401">
        <v>557.80999999999995</v>
      </c>
      <c r="N401" t="s">
        <v>23</v>
      </c>
      <c r="O401" t="s">
        <v>40</v>
      </c>
      <c r="P401">
        <v>9</v>
      </c>
    </row>
    <row r="402" spans="1:16" x14ac:dyDescent="0.25">
      <c r="A402" t="s">
        <v>1161</v>
      </c>
      <c r="B402" t="s">
        <v>1162</v>
      </c>
      <c r="C402" s="3">
        <f>DATEVALUE(Table1[[#This Row],[OrderDate1]])</f>
        <v>45773</v>
      </c>
      <c r="D402" t="s">
        <v>1163</v>
      </c>
      <c r="E402" t="s">
        <v>102</v>
      </c>
      <c r="F402" t="s">
        <v>65</v>
      </c>
      <c r="G402" t="s">
        <v>52</v>
      </c>
      <c r="H402" t="s">
        <v>29</v>
      </c>
      <c r="I402" t="s">
        <v>67</v>
      </c>
      <c r="J402">
        <v>1972.5</v>
      </c>
      <c r="K402">
        <v>4</v>
      </c>
      <c r="L402">
        <v>0.21</v>
      </c>
      <c r="M402">
        <v>526.5</v>
      </c>
      <c r="N402" t="s">
        <v>23</v>
      </c>
      <c r="O402" t="s">
        <v>40</v>
      </c>
      <c r="P402">
        <v>10</v>
      </c>
    </row>
    <row r="403" spans="1:16" x14ac:dyDescent="0.25">
      <c r="A403" t="s">
        <v>1164</v>
      </c>
      <c r="B403" t="s">
        <v>512</v>
      </c>
      <c r="C403" s="3">
        <f>DATEVALUE(Table1[[#This Row],[OrderDate1]])</f>
        <v>45424</v>
      </c>
      <c r="D403" t="s">
        <v>1165</v>
      </c>
      <c r="E403" t="s">
        <v>18</v>
      </c>
      <c r="F403" t="s">
        <v>65</v>
      </c>
      <c r="G403" t="s">
        <v>20</v>
      </c>
      <c r="H403" t="s">
        <v>66</v>
      </c>
      <c r="I403" t="s">
        <v>67</v>
      </c>
      <c r="J403">
        <v>1716.37</v>
      </c>
      <c r="K403">
        <v>2</v>
      </c>
      <c r="L403">
        <v>0.2</v>
      </c>
      <c r="M403">
        <v>211.06</v>
      </c>
      <c r="N403" t="s">
        <v>23</v>
      </c>
      <c r="O403" t="s">
        <v>32</v>
      </c>
      <c r="P403">
        <v>3</v>
      </c>
    </row>
    <row r="404" spans="1:16" x14ac:dyDescent="0.25">
      <c r="A404" t="s">
        <v>1166</v>
      </c>
      <c r="B404" t="s">
        <v>1167</v>
      </c>
      <c r="C404" s="3">
        <f>DATEVALUE(Table1[[#This Row],[OrderDate1]])</f>
        <v>45530</v>
      </c>
      <c r="D404" t="s">
        <v>1168</v>
      </c>
      <c r="E404" t="s">
        <v>44</v>
      </c>
      <c r="F404" t="s">
        <v>71</v>
      </c>
      <c r="G404" t="s">
        <v>52</v>
      </c>
      <c r="H404" t="s">
        <v>66</v>
      </c>
      <c r="I404" t="s">
        <v>72</v>
      </c>
      <c r="J404">
        <v>2172.8200000000002</v>
      </c>
      <c r="K404">
        <v>5</v>
      </c>
      <c r="L404">
        <v>0.1</v>
      </c>
      <c r="M404">
        <v>362.89</v>
      </c>
      <c r="N404" t="s">
        <v>31</v>
      </c>
      <c r="O404" t="s">
        <v>86</v>
      </c>
      <c r="P404">
        <v>4</v>
      </c>
    </row>
    <row r="405" spans="1:16" x14ac:dyDescent="0.25">
      <c r="A405" t="s">
        <v>1169</v>
      </c>
      <c r="B405" t="s">
        <v>447</v>
      </c>
      <c r="C405" s="3">
        <f>DATEVALUE(Table1[[#This Row],[OrderDate1]])</f>
        <v>45940</v>
      </c>
      <c r="D405" t="s">
        <v>1170</v>
      </c>
      <c r="E405" t="s">
        <v>64</v>
      </c>
      <c r="F405" t="s">
        <v>45</v>
      </c>
      <c r="G405" t="s">
        <v>28</v>
      </c>
      <c r="H405" t="s">
        <v>66</v>
      </c>
      <c r="I405" t="s">
        <v>22</v>
      </c>
      <c r="J405">
        <v>3915.89</v>
      </c>
      <c r="K405">
        <v>4</v>
      </c>
      <c r="L405">
        <v>7.0000000000000007E-2</v>
      </c>
      <c r="M405">
        <v>1169.3900000000001</v>
      </c>
      <c r="N405" t="s">
        <v>23</v>
      </c>
      <c r="O405" t="s">
        <v>24</v>
      </c>
      <c r="P405">
        <v>10</v>
      </c>
    </row>
    <row r="406" spans="1:16" x14ac:dyDescent="0.25">
      <c r="A406" t="s">
        <v>1171</v>
      </c>
      <c r="B406" t="s">
        <v>1172</v>
      </c>
      <c r="C406" s="3">
        <f>DATEVALUE(Table1[[#This Row],[OrderDate1]])</f>
        <v>45490</v>
      </c>
      <c r="D406" t="s">
        <v>1173</v>
      </c>
      <c r="E406" t="s">
        <v>36</v>
      </c>
      <c r="F406" t="s">
        <v>45</v>
      </c>
      <c r="G406" t="s">
        <v>20</v>
      </c>
      <c r="H406" t="s">
        <v>29</v>
      </c>
      <c r="I406" t="s">
        <v>72</v>
      </c>
      <c r="J406">
        <v>1143.6300000000001</v>
      </c>
      <c r="K406">
        <v>5</v>
      </c>
      <c r="L406">
        <v>0.01</v>
      </c>
      <c r="M406">
        <v>245.66</v>
      </c>
      <c r="N406" t="s">
        <v>23</v>
      </c>
      <c r="O406" t="s">
        <v>32</v>
      </c>
      <c r="P406">
        <v>5</v>
      </c>
    </row>
    <row r="407" spans="1:16" x14ac:dyDescent="0.25">
      <c r="A407" t="s">
        <v>1174</v>
      </c>
      <c r="B407" t="s">
        <v>358</v>
      </c>
      <c r="C407" s="3">
        <f>DATEVALUE(Table1[[#This Row],[OrderDate1]])</f>
        <v>45750</v>
      </c>
      <c r="D407" t="s">
        <v>1175</v>
      </c>
      <c r="E407" t="s">
        <v>44</v>
      </c>
      <c r="F407" t="s">
        <v>58</v>
      </c>
      <c r="G407" t="s">
        <v>52</v>
      </c>
      <c r="H407" t="s">
        <v>29</v>
      </c>
      <c r="I407" t="s">
        <v>67</v>
      </c>
      <c r="J407">
        <v>2031.32</v>
      </c>
      <c r="K407">
        <v>4</v>
      </c>
      <c r="L407">
        <v>0.26</v>
      </c>
      <c r="M407">
        <v>497.16</v>
      </c>
      <c r="N407" t="s">
        <v>31</v>
      </c>
      <c r="O407" t="s">
        <v>40</v>
      </c>
      <c r="P407">
        <v>7</v>
      </c>
    </row>
    <row r="408" spans="1:16" x14ac:dyDescent="0.25">
      <c r="A408" t="s">
        <v>1176</v>
      </c>
      <c r="B408" t="s">
        <v>296</v>
      </c>
      <c r="C408" s="3">
        <f>DATEVALUE(Table1[[#This Row],[OrderDate1]])</f>
        <v>45640</v>
      </c>
      <c r="D408" t="s">
        <v>1177</v>
      </c>
      <c r="E408" t="s">
        <v>64</v>
      </c>
      <c r="F408" t="s">
        <v>71</v>
      </c>
      <c r="G408" t="s">
        <v>59</v>
      </c>
      <c r="H408" t="s">
        <v>81</v>
      </c>
      <c r="I408" t="s">
        <v>72</v>
      </c>
      <c r="J408">
        <v>1264.5899999999999</v>
      </c>
      <c r="K408">
        <v>4</v>
      </c>
      <c r="L408">
        <v>0.24</v>
      </c>
      <c r="M408">
        <v>414.73</v>
      </c>
      <c r="N408" t="s">
        <v>54</v>
      </c>
      <c r="O408" t="s">
        <v>77</v>
      </c>
      <c r="P408">
        <v>6</v>
      </c>
    </row>
    <row r="409" spans="1:16" x14ac:dyDescent="0.25">
      <c r="A409" t="s">
        <v>1178</v>
      </c>
      <c r="B409" t="s">
        <v>1179</v>
      </c>
      <c r="C409" s="3">
        <f>DATEVALUE(Table1[[#This Row],[OrderDate1]])</f>
        <v>45487</v>
      </c>
      <c r="D409" t="s">
        <v>1180</v>
      </c>
      <c r="E409" t="s">
        <v>102</v>
      </c>
      <c r="F409" t="s">
        <v>51</v>
      </c>
      <c r="G409" t="s">
        <v>106</v>
      </c>
      <c r="H409" t="s">
        <v>29</v>
      </c>
      <c r="I409" t="s">
        <v>72</v>
      </c>
      <c r="J409">
        <v>1189.8599999999999</v>
      </c>
      <c r="K409">
        <v>4</v>
      </c>
      <c r="L409">
        <v>0.21</v>
      </c>
      <c r="M409">
        <v>386.81</v>
      </c>
      <c r="N409" t="s">
        <v>23</v>
      </c>
      <c r="O409" t="s">
        <v>24</v>
      </c>
      <c r="P409">
        <v>7</v>
      </c>
    </row>
    <row r="410" spans="1:16" x14ac:dyDescent="0.25">
      <c r="A410" t="s">
        <v>1181</v>
      </c>
      <c r="B410" t="s">
        <v>447</v>
      </c>
      <c r="C410" s="3">
        <f>DATEVALUE(Table1[[#This Row],[OrderDate1]])</f>
        <v>45940</v>
      </c>
      <c r="D410" t="s">
        <v>1182</v>
      </c>
      <c r="E410" t="s">
        <v>102</v>
      </c>
      <c r="F410" t="s">
        <v>45</v>
      </c>
      <c r="G410" t="s">
        <v>20</v>
      </c>
      <c r="H410" t="s">
        <v>47</v>
      </c>
      <c r="I410" t="s">
        <v>76</v>
      </c>
      <c r="J410">
        <v>3012.1</v>
      </c>
      <c r="K410">
        <v>5</v>
      </c>
      <c r="L410">
        <v>0.27</v>
      </c>
      <c r="M410">
        <v>302.31</v>
      </c>
      <c r="N410" t="s">
        <v>54</v>
      </c>
      <c r="O410" t="s">
        <v>32</v>
      </c>
      <c r="P410">
        <v>10</v>
      </c>
    </row>
    <row r="411" spans="1:16" x14ac:dyDescent="0.25">
      <c r="A411" t="s">
        <v>1183</v>
      </c>
      <c r="B411" t="s">
        <v>1184</v>
      </c>
      <c r="C411" s="3">
        <f>DATEVALUE(Table1[[#This Row],[OrderDate1]])</f>
        <v>45316</v>
      </c>
      <c r="D411" t="s">
        <v>1185</v>
      </c>
      <c r="E411" t="s">
        <v>36</v>
      </c>
      <c r="F411" t="s">
        <v>58</v>
      </c>
      <c r="G411" t="s">
        <v>52</v>
      </c>
      <c r="H411" t="s">
        <v>66</v>
      </c>
      <c r="I411" t="s">
        <v>39</v>
      </c>
      <c r="J411">
        <v>1416.25</v>
      </c>
      <c r="K411">
        <v>2</v>
      </c>
      <c r="L411">
        <v>0.24</v>
      </c>
      <c r="M411">
        <v>436.61</v>
      </c>
      <c r="N411" t="s">
        <v>31</v>
      </c>
      <c r="O411" t="s">
        <v>24</v>
      </c>
      <c r="P411">
        <v>2</v>
      </c>
    </row>
    <row r="412" spans="1:16" x14ac:dyDescent="0.25">
      <c r="A412" t="s">
        <v>1186</v>
      </c>
      <c r="B412" t="s">
        <v>1143</v>
      </c>
      <c r="C412" s="3">
        <f>DATEVALUE(Table1[[#This Row],[OrderDate1]])</f>
        <v>45769</v>
      </c>
      <c r="D412" t="s">
        <v>1187</v>
      </c>
      <c r="E412" t="s">
        <v>36</v>
      </c>
      <c r="F412" t="s">
        <v>45</v>
      </c>
      <c r="G412" t="s">
        <v>46</v>
      </c>
      <c r="H412" t="s">
        <v>47</v>
      </c>
      <c r="I412" t="s">
        <v>30</v>
      </c>
      <c r="J412">
        <v>1248.28</v>
      </c>
      <c r="K412">
        <v>2</v>
      </c>
      <c r="L412">
        <v>0.26</v>
      </c>
      <c r="M412">
        <v>354.77</v>
      </c>
      <c r="N412" t="s">
        <v>23</v>
      </c>
      <c r="O412" t="s">
        <v>86</v>
      </c>
      <c r="P412">
        <v>6</v>
      </c>
    </row>
    <row r="413" spans="1:16" x14ac:dyDescent="0.25">
      <c r="A413" t="s">
        <v>1188</v>
      </c>
      <c r="B413" t="s">
        <v>1189</v>
      </c>
      <c r="C413" s="3">
        <f>DATEVALUE(Table1[[#This Row],[OrderDate1]])</f>
        <v>45768</v>
      </c>
      <c r="D413" t="s">
        <v>1190</v>
      </c>
      <c r="E413" t="s">
        <v>18</v>
      </c>
      <c r="F413" t="s">
        <v>37</v>
      </c>
      <c r="G413" t="s">
        <v>38</v>
      </c>
      <c r="H413" t="s">
        <v>47</v>
      </c>
      <c r="I413" t="s">
        <v>22</v>
      </c>
      <c r="J413">
        <v>1036.7</v>
      </c>
      <c r="K413">
        <v>5</v>
      </c>
      <c r="L413">
        <v>0.17</v>
      </c>
      <c r="M413">
        <v>259.18</v>
      </c>
      <c r="N413" t="s">
        <v>31</v>
      </c>
      <c r="O413" t="s">
        <v>77</v>
      </c>
      <c r="P413">
        <v>10</v>
      </c>
    </row>
    <row r="414" spans="1:16" x14ac:dyDescent="0.25">
      <c r="A414" t="s">
        <v>1191</v>
      </c>
      <c r="B414" t="s">
        <v>1051</v>
      </c>
      <c r="C414" s="3">
        <f>DATEVALUE(Table1[[#This Row],[OrderDate1]])</f>
        <v>45807</v>
      </c>
      <c r="D414" t="s">
        <v>1192</v>
      </c>
      <c r="E414" t="s">
        <v>64</v>
      </c>
      <c r="F414" t="s">
        <v>45</v>
      </c>
      <c r="G414" t="s">
        <v>52</v>
      </c>
      <c r="H414" t="s">
        <v>21</v>
      </c>
      <c r="I414" t="s">
        <v>76</v>
      </c>
      <c r="J414">
        <v>592.13</v>
      </c>
      <c r="K414">
        <v>2</v>
      </c>
      <c r="L414">
        <v>0.08</v>
      </c>
      <c r="M414">
        <v>153.99</v>
      </c>
      <c r="N414" t="s">
        <v>23</v>
      </c>
      <c r="O414" t="s">
        <v>24</v>
      </c>
      <c r="P414">
        <v>6</v>
      </c>
    </row>
    <row r="415" spans="1:16" x14ac:dyDescent="0.25">
      <c r="A415" t="s">
        <v>1193</v>
      </c>
      <c r="B415" t="s">
        <v>966</v>
      </c>
      <c r="C415" s="3">
        <f>DATEVALUE(Table1[[#This Row],[OrderDate1]])</f>
        <v>45547</v>
      </c>
      <c r="D415" t="s">
        <v>1194</v>
      </c>
      <c r="E415" t="s">
        <v>36</v>
      </c>
      <c r="F415" t="s">
        <v>71</v>
      </c>
      <c r="G415" t="s">
        <v>116</v>
      </c>
      <c r="H415" t="s">
        <v>81</v>
      </c>
      <c r="I415" t="s">
        <v>30</v>
      </c>
      <c r="J415">
        <v>1121.74</v>
      </c>
      <c r="K415">
        <v>3</v>
      </c>
      <c r="L415">
        <v>0.26</v>
      </c>
      <c r="M415">
        <v>385.87</v>
      </c>
      <c r="N415" t="s">
        <v>23</v>
      </c>
      <c r="O415" t="s">
        <v>32</v>
      </c>
      <c r="P415">
        <v>3</v>
      </c>
    </row>
    <row r="416" spans="1:16" x14ac:dyDescent="0.25">
      <c r="A416" t="s">
        <v>1195</v>
      </c>
      <c r="B416" t="s">
        <v>304</v>
      </c>
      <c r="C416" s="3">
        <f>DATEVALUE(Table1[[#This Row],[OrderDate1]])</f>
        <v>45659</v>
      </c>
      <c r="D416" t="s">
        <v>1196</v>
      </c>
      <c r="E416" t="s">
        <v>64</v>
      </c>
      <c r="F416" t="s">
        <v>58</v>
      </c>
      <c r="G416" t="s">
        <v>38</v>
      </c>
      <c r="H416" t="s">
        <v>29</v>
      </c>
      <c r="I416" t="s">
        <v>67</v>
      </c>
      <c r="J416">
        <v>1350.91</v>
      </c>
      <c r="K416">
        <v>4</v>
      </c>
      <c r="L416">
        <v>0.18</v>
      </c>
      <c r="M416">
        <v>270.07</v>
      </c>
      <c r="N416" t="s">
        <v>54</v>
      </c>
      <c r="O416" t="s">
        <v>40</v>
      </c>
      <c r="P416">
        <v>6</v>
      </c>
    </row>
    <row r="417" spans="1:16" x14ac:dyDescent="0.25">
      <c r="A417" t="s">
        <v>1197</v>
      </c>
      <c r="B417" t="s">
        <v>1198</v>
      </c>
      <c r="C417" s="3">
        <f>DATEVALUE(Table1[[#This Row],[OrderDate1]])</f>
        <v>45646</v>
      </c>
      <c r="D417" t="s">
        <v>1199</v>
      </c>
      <c r="E417" t="s">
        <v>44</v>
      </c>
      <c r="F417" t="s">
        <v>71</v>
      </c>
      <c r="G417" t="s">
        <v>28</v>
      </c>
      <c r="H417" t="s">
        <v>21</v>
      </c>
      <c r="I417" t="s">
        <v>39</v>
      </c>
      <c r="J417">
        <v>2957.34</v>
      </c>
      <c r="K417">
        <v>4</v>
      </c>
      <c r="L417">
        <v>0.27</v>
      </c>
      <c r="M417">
        <v>794.47</v>
      </c>
      <c r="N417" t="s">
        <v>23</v>
      </c>
      <c r="O417" t="s">
        <v>40</v>
      </c>
      <c r="P417">
        <v>5</v>
      </c>
    </row>
    <row r="418" spans="1:16" x14ac:dyDescent="0.25">
      <c r="A418" t="s">
        <v>1200</v>
      </c>
      <c r="B418" t="s">
        <v>804</v>
      </c>
      <c r="C418" s="3">
        <f>DATEVALUE(Table1[[#This Row],[OrderDate1]])</f>
        <v>45778</v>
      </c>
      <c r="D418" t="s">
        <v>1201</v>
      </c>
      <c r="E418" t="s">
        <v>44</v>
      </c>
      <c r="F418" t="s">
        <v>45</v>
      </c>
      <c r="G418" t="s">
        <v>20</v>
      </c>
      <c r="H418" t="s">
        <v>47</v>
      </c>
      <c r="I418" t="s">
        <v>30</v>
      </c>
      <c r="J418">
        <v>354.9</v>
      </c>
      <c r="K418">
        <v>4</v>
      </c>
      <c r="L418">
        <v>0.09</v>
      </c>
      <c r="M418">
        <v>116.58</v>
      </c>
      <c r="N418" t="s">
        <v>54</v>
      </c>
      <c r="O418" t="s">
        <v>40</v>
      </c>
      <c r="P418">
        <v>3</v>
      </c>
    </row>
    <row r="419" spans="1:16" x14ac:dyDescent="0.25">
      <c r="A419" t="s">
        <v>1202</v>
      </c>
      <c r="B419" t="s">
        <v>1203</v>
      </c>
      <c r="C419" s="3">
        <f>DATEVALUE(Table1[[#This Row],[OrderDate1]])</f>
        <v>45835</v>
      </c>
      <c r="D419" t="s">
        <v>1204</v>
      </c>
      <c r="E419" t="s">
        <v>64</v>
      </c>
      <c r="F419" t="s">
        <v>51</v>
      </c>
      <c r="G419" t="s">
        <v>106</v>
      </c>
      <c r="H419" t="s">
        <v>47</v>
      </c>
      <c r="I419" t="s">
        <v>72</v>
      </c>
      <c r="J419">
        <v>263.01</v>
      </c>
      <c r="K419">
        <v>1</v>
      </c>
      <c r="L419">
        <v>0.13</v>
      </c>
      <c r="M419">
        <v>83.47</v>
      </c>
      <c r="N419" t="s">
        <v>31</v>
      </c>
      <c r="O419" t="s">
        <v>32</v>
      </c>
      <c r="P419">
        <v>7</v>
      </c>
    </row>
    <row r="420" spans="1:16" x14ac:dyDescent="0.25">
      <c r="A420" t="s">
        <v>1205</v>
      </c>
      <c r="B420" t="s">
        <v>646</v>
      </c>
      <c r="C420" s="3">
        <f>DATEVALUE(Table1[[#This Row],[OrderDate1]])</f>
        <v>45672</v>
      </c>
      <c r="D420" t="s">
        <v>1206</v>
      </c>
      <c r="E420" t="s">
        <v>36</v>
      </c>
      <c r="F420" t="s">
        <v>51</v>
      </c>
      <c r="G420" t="s">
        <v>38</v>
      </c>
      <c r="H420" t="s">
        <v>29</v>
      </c>
      <c r="I420" t="s">
        <v>53</v>
      </c>
      <c r="J420">
        <v>3604.07</v>
      </c>
      <c r="K420">
        <v>5</v>
      </c>
      <c r="L420">
        <v>0.18</v>
      </c>
      <c r="M420">
        <v>1183.47</v>
      </c>
      <c r="N420" t="s">
        <v>31</v>
      </c>
      <c r="O420" t="s">
        <v>40</v>
      </c>
      <c r="P420">
        <v>2</v>
      </c>
    </row>
    <row r="421" spans="1:16" x14ac:dyDescent="0.25">
      <c r="A421" t="s">
        <v>1207</v>
      </c>
      <c r="B421" t="s">
        <v>463</v>
      </c>
      <c r="C421" s="3">
        <f>DATEVALUE(Table1[[#This Row],[OrderDate1]])</f>
        <v>45615</v>
      </c>
      <c r="D421" t="s">
        <v>1208</v>
      </c>
      <c r="E421" t="s">
        <v>36</v>
      </c>
      <c r="F421" t="s">
        <v>58</v>
      </c>
      <c r="G421" t="s">
        <v>28</v>
      </c>
      <c r="H421" t="s">
        <v>66</v>
      </c>
      <c r="I421" t="s">
        <v>67</v>
      </c>
      <c r="J421">
        <v>237.76</v>
      </c>
      <c r="K421">
        <v>1</v>
      </c>
      <c r="L421">
        <v>0.17</v>
      </c>
      <c r="M421">
        <v>48.61</v>
      </c>
      <c r="N421" t="s">
        <v>23</v>
      </c>
      <c r="O421" t="s">
        <v>32</v>
      </c>
      <c r="P421">
        <v>2</v>
      </c>
    </row>
    <row r="422" spans="1:16" x14ac:dyDescent="0.25">
      <c r="A422" t="s">
        <v>1209</v>
      </c>
      <c r="B422" t="s">
        <v>1210</v>
      </c>
      <c r="C422" s="3">
        <f>DATEVALUE(Table1[[#This Row],[OrderDate1]])</f>
        <v>45850</v>
      </c>
      <c r="D422" t="s">
        <v>1211</v>
      </c>
      <c r="E422" t="s">
        <v>64</v>
      </c>
      <c r="F422" t="s">
        <v>19</v>
      </c>
      <c r="G422" t="s">
        <v>116</v>
      </c>
      <c r="H422" t="s">
        <v>29</v>
      </c>
      <c r="I422" t="s">
        <v>30</v>
      </c>
      <c r="J422">
        <v>1797.38</v>
      </c>
      <c r="K422">
        <v>3</v>
      </c>
      <c r="L422">
        <v>0.08</v>
      </c>
      <c r="M422">
        <v>364.88</v>
      </c>
      <c r="N422" t="s">
        <v>23</v>
      </c>
      <c r="O422" t="s">
        <v>77</v>
      </c>
      <c r="P422">
        <v>3</v>
      </c>
    </row>
    <row r="423" spans="1:16" x14ac:dyDescent="0.25">
      <c r="A423" t="s">
        <v>1212</v>
      </c>
      <c r="B423" t="s">
        <v>1213</v>
      </c>
      <c r="C423" s="3">
        <f>DATEVALUE(Table1[[#This Row],[OrderDate1]])</f>
        <v>45722</v>
      </c>
      <c r="D423" t="s">
        <v>1214</v>
      </c>
      <c r="E423" t="s">
        <v>102</v>
      </c>
      <c r="F423" t="s">
        <v>19</v>
      </c>
      <c r="G423" t="s">
        <v>106</v>
      </c>
      <c r="H423" t="s">
        <v>21</v>
      </c>
      <c r="I423" t="s">
        <v>39</v>
      </c>
      <c r="J423">
        <v>596.48</v>
      </c>
      <c r="K423">
        <v>3</v>
      </c>
      <c r="L423">
        <v>0.11</v>
      </c>
      <c r="M423">
        <v>102.1</v>
      </c>
      <c r="N423" t="s">
        <v>54</v>
      </c>
      <c r="O423" t="s">
        <v>24</v>
      </c>
      <c r="P423">
        <v>3</v>
      </c>
    </row>
    <row r="424" spans="1:16" x14ac:dyDescent="0.25">
      <c r="A424" t="s">
        <v>1215</v>
      </c>
      <c r="B424" t="s">
        <v>1216</v>
      </c>
      <c r="C424" s="3">
        <f>DATEVALUE(Table1[[#This Row],[OrderDate1]])</f>
        <v>45585</v>
      </c>
      <c r="D424" t="s">
        <v>1217</v>
      </c>
      <c r="E424" t="s">
        <v>44</v>
      </c>
      <c r="F424" t="s">
        <v>65</v>
      </c>
      <c r="G424" t="s">
        <v>59</v>
      </c>
      <c r="H424" t="s">
        <v>47</v>
      </c>
      <c r="I424" t="s">
        <v>22</v>
      </c>
      <c r="J424">
        <v>4365.3500000000004</v>
      </c>
      <c r="K424">
        <v>5</v>
      </c>
      <c r="L424">
        <v>0.18</v>
      </c>
      <c r="M424">
        <v>874.87</v>
      </c>
      <c r="N424" t="s">
        <v>54</v>
      </c>
      <c r="O424" t="s">
        <v>86</v>
      </c>
      <c r="P424">
        <v>5</v>
      </c>
    </row>
    <row r="425" spans="1:16" x14ac:dyDescent="0.25">
      <c r="A425" t="s">
        <v>1218</v>
      </c>
      <c r="B425" t="s">
        <v>172</v>
      </c>
      <c r="C425" s="3">
        <f>DATEVALUE(Table1[[#This Row],[OrderDate1]])</f>
        <v>45905</v>
      </c>
      <c r="D425" t="s">
        <v>1219</v>
      </c>
      <c r="E425" t="s">
        <v>64</v>
      </c>
      <c r="F425" t="s">
        <v>45</v>
      </c>
      <c r="G425" t="s">
        <v>59</v>
      </c>
      <c r="H425" t="s">
        <v>47</v>
      </c>
      <c r="I425" t="s">
        <v>30</v>
      </c>
      <c r="J425">
        <v>453.65</v>
      </c>
      <c r="K425">
        <v>1</v>
      </c>
      <c r="L425">
        <v>0.14000000000000001</v>
      </c>
      <c r="M425">
        <v>97.39</v>
      </c>
      <c r="N425" t="s">
        <v>23</v>
      </c>
      <c r="O425" t="s">
        <v>24</v>
      </c>
      <c r="P425">
        <v>2</v>
      </c>
    </row>
    <row r="426" spans="1:16" x14ac:dyDescent="0.25">
      <c r="A426" t="s">
        <v>1220</v>
      </c>
      <c r="B426" t="s">
        <v>631</v>
      </c>
      <c r="C426" s="3">
        <f>DATEVALUE(Table1[[#This Row],[OrderDate1]])</f>
        <v>45817</v>
      </c>
      <c r="D426" t="s">
        <v>385</v>
      </c>
      <c r="E426" t="s">
        <v>36</v>
      </c>
      <c r="F426" t="s">
        <v>65</v>
      </c>
      <c r="G426" t="s">
        <v>106</v>
      </c>
      <c r="H426" t="s">
        <v>81</v>
      </c>
      <c r="I426" t="s">
        <v>30</v>
      </c>
      <c r="J426">
        <v>664.67</v>
      </c>
      <c r="K426">
        <v>2</v>
      </c>
      <c r="L426">
        <v>0.19</v>
      </c>
      <c r="M426">
        <v>229.84</v>
      </c>
      <c r="N426" t="s">
        <v>54</v>
      </c>
      <c r="O426" t="s">
        <v>86</v>
      </c>
      <c r="P426">
        <v>9</v>
      </c>
    </row>
    <row r="427" spans="1:16" x14ac:dyDescent="0.25">
      <c r="A427" t="s">
        <v>1221</v>
      </c>
      <c r="B427" t="s">
        <v>501</v>
      </c>
      <c r="C427" s="3">
        <f>DATEVALUE(Table1[[#This Row],[OrderDate1]])</f>
        <v>45592</v>
      </c>
      <c r="D427" t="s">
        <v>1222</v>
      </c>
      <c r="E427" t="s">
        <v>36</v>
      </c>
      <c r="F427" t="s">
        <v>65</v>
      </c>
      <c r="G427" t="s">
        <v>28</v>
      </c>
      <c r="H427" t="s">
        <v>29</v>
      </c>
      <c r="I427" t="s">
        <v>76</v>
      </c>
      <c r="J427">
        <v>834.48</v>
      </c>
      <c r="K427">
        <v>1</v>
      </c>
      <c r="L427">
        <v>0.04</v>
      </c>
      <c r="M427">
        <v>149.66999999999999</v>
      </c>
      <c r="N427" t="s">
        <v>54</v>
      </c>
      <c r="O427" t="s">
        <v>86</v>
      </c>
      <c r="P427">
        <v>3</v>
      </c>
    </row>
    <row r="428" spans="1:16" x14ac:dyDescent="0.25">
      <c r="A428" t="s">
        <v>1223</v>
      </c>
      <c r="B428" t="s">
        <v>614</v>
      </c>
      <c r="C428" s="3">
        <f>DATEVALUE(Table1[[#This Row],[OrderDate1]])</f>
        <v>45463</v>
      </c>
      <c r="D428" t="s">
        <v>1224</v>
      </c>
      <c r="E428" t="s">
        <v>64</v>
      </c>
      <c r="F428" t="s">
        <v>37</v>
      </c>
      <c r="G428" t="s">
        <v>28</v>
      </c>
      <c r="H428" t="s">
        <v>21</v>
      </c>
      <c r="I428" t="s">
        <v>76</v>
      </c>
      <c r="J428">
        <v>975.99</v>
      </c>
      <c r="K428">
        <v>2</v>
      </c>
      <c r="L428">
        <v>0.28000000000000003</v>
      </c>
      <c r="M428">
        <v>261.86</v>
      </c>
      <c r="N428" t="s">
        <v>23</v>
      </c>
      <c r="O428" t="s">
        <v>32</v>
      </c>
      <c r="P428">
        <v>5</v>
      </c>
    </row>
    <row r="429" spans="1:16" x14ac:dyDescent="0.25">
      <c r="A429" t="s">
        <v>1225</v>
      </c>
      <c r="B429" t="s">
        <v>355</v>
      </c>
      <c r="C429" s="3">
        <f>DATEVALUE(Table1[[#This Row],[OrderDate1]])</f>
        <v>45555</v>
      </c>
      <c r="D429" t="s">
        <v>1226</v>
      </c>
      <c r="E429" t="s">
        <v>18</v>
      </c>
      <c r="F429" t="s">
        <v>45</v>
      </c>
      <c r="G429" t="s">
        <v>116</v>
      </c>
      <c r="H429" t="s">
        <v>81</v>
      </c>
      <c r="I429" t="s">
        <v>39</v>
      </c>
      <c r="J429">
        <v>3699.92</v>
      </c>
      <c r="K429">
        <v>5</v>
      </c>
      <c r="L429">
        <v>0.17</v>
      </c>
      <c r="M429">
        <v>641.13</v>
      </c>
      <c r="N429" t="s">
        <v>31</v>
      </c>
      <c r="O429" t="s">
        <v>86</v>
      </c>
      <c r="P429">
        <v>4</v>
      </c>
    </row>
    <row r="430" spans="1:16" x14ac:dyDescent="0.25">
      <c r="A430" t="s">
        <v>1227</v>
      </c>
      <c r="B430" t="s">
        <v>963</v>
      </c>
      <c r="C430" s="3">
        <f>DATEVALUE(Table1[[#This Row],[OrderDate1]])</f>
        <v>46002</v>
      </c>
      <c r="D430" t="s">
        <v>1228</v>
      </c>
      <c r="E430" t="s">
        <v>64</v>
      </c>
      <c r="F430" t="s">
        <v>19</v>
      </c>
      <c r="G430" t="s">
        <v>106</v>
      </c>
      <c r="H430" t="s">
        <v>66</v>
      </c>
      <c r="I430" t="s">
        <v>22</v>
      </c>
      <c r="J430">
        <v>2685.65</v>
      </c>
      <c r="K430">
        <v>4</v>
      </c>
      <c r="L430">
        <v>0.22</v>
      </c>
      <c r="M430">
        <v>930.03</v>
      </c>
      <c r="N430" t="s">
        <v>23</v>
      </c>
      <c r="O430" t="s">
        <v>24</v>
      </c>
      <c r="P430">
        <v>7</v>
      </c>
    </row>
    <row r="431" spans="1:16" x14ac:dyDescent="0.25">
      <c r="A431" t="s">
        <v>1229</v>
      </c>
      <c r="B431" t="s">
        <v>1230</v>
      </c>
      <c r="C431" s="3">
        <f>DATEVALUE(Table1[[#This Row],[OrderDate1]])</f>
        <v>45648</v>
      </c>
      <c r="D431" t="s">
        <v>1231</v>
      </c>
      <c r="E431" t="s">
        <v>44</v>
      </c>
      <c r="F431" t="s">
        <v>65</v>
      </c>
      <c r="G431" t="s">
        <v>28</v>
      </c>
      <c r="H431" t="s">
        <v>81</v>
      </c>
      <c r="I431" t="s">
        <v>76</v>
      </c>
      <c r="J431">
        <v>769.5</v>
      </c>
      <c r="K431">
        <v>3</v>
      </c>
      <c r="L431">
        <v>0.01</v>
      </c>
      <c r="M431">
        <v>104.04</v>
      </c>
      <c r="N431" t="s">
        <v>31</v>
      </c>
      <c r="O431" t="s">
        <v>77</v>
      </c>
      <c r="P431">
        <v>8</v>
      </c>
    </row>
    <row r="432" spans="1:16" x14ac:dyDescent="0.25">
      <c r="A432" t="s">
        <v>1232</v>
      </c>
      <c r="B432" t="s">
        <v>1233</v>
      </c>
      <c r="C432" s="3">
        <f>DATEVALUE(Table1[[#This Row],[OrderDate1]])</f>
        <v>45946</v>
      </c>
      <c r="D432" t="s">
        <v>1234</v>
      </c>
      <c r="E432" t="s">
        <v>64</v>
      </c>
      <c r="F432" t="s">
        <v>71</v>
      </c>
      <c r="G432" t="s">
        <v>106</v>
      </c>
      <c r="H432" t="s">
        <v>47</v>
      </c>
      <c r="I432" t="s">
        <v>39</v>
      </c>
      <c r="J432">
        <v>1199.56</v>
      </c>
      <c r="K432">
        <v>2</v>
      </c>
      <c r="L432">
        <v>0.24</v>
      </c>
      <c r="M432">
        <v>178.1</v>
      </c>
      <c r="N432" t="s">
        <v>23</v>
      </c>
      <c r="O432" t="s">
        <v>86</v>
      </c>
      <c r="P432">
        <v>2</v>
      </c>
    </row>
    <row r="433" spans="1:16" x14ac:dyDescent="0.25">
      <c r="A433" t="s">
        <v>1235</v>
      </c>
      <c r="B433" t="s">
        <v>680</v>
      </c>
      <c r="C433" s="3">
        <f>DATEVALUE(Table1[[#This Row],[OrderDate1]])</f>
        <v>46004</v>
      </c>
      <c r="D433" t="s">
        <v>1236</v>
      </c>
      <c r="E433" t="s">
        <v>36</v>
      </c>
      <c r="F433" t="s">
        <v>51</v>
      </c>
      <c r="G433" t="s">
        <v>46</v>
      </c>
      <c r="H433" t="s">
        <v>21</v>
      </c>
      <c r="I433" t="s">
        <v>30</v>
      </c>
      <c r="J433">
        <v>293.06</v>
      </c>
      <c r="K433">
        <v>4</v>
      </c>
      <c r="L433">
        <v>0.12</v>
      </c>
      <c r="M433">
        <v>95.9</v>
      </c>
      <c r="N433" t="s">
        <v>23</v>
      </c>
      <c r="O433" t="s">
        <v>86</v>
      </c>
      <c r="P433">
        <v>4</v>
      </c>
    </row>
    <row r="434" spans="1:16" x14ac:dyDescent="0.25">
      <c r="A434" t="s">
        <v>1237</v>
      </c>
      <c r="B434" t="s">
        <v>1238</v>
      </c>
      <c r="C434" s="3">
        <f>DATEVALUE(Table1[[#This Row],[OrderDate1]])</f>
        <v>45452</v>
      </c>
      <c r="D434" t="s">
        <v>1239</v>
      </c>
      <c r="E434" t="s">
        <v>64</v>
      </c>
      <c r="F434" t="s">
        <v>65</v>
      </c>
      <c r="G434" t="s">
        <v>28</v>
      </c>
      <c r="H434" t="s">
        <v>47</v>
      </c>
      <c r="I434" t="s">
        <v>30</v>
      </c>
      <c r="J434">
        <v>164.51</v>
      </c>
      <c r="K434">
        <v>1</v>
      </c>
      <c r="L434">
        <v>0.26</v>
      </c>
      <c r="M434">
        <v>24.01</v>
      </c>
      <c r="N434" t="s">
        <v>23</v>
      </c>
      <c r="O434" t="s">
        <v>40</v>
      </c>
      <c r="P434">
        <v>5</v>
      </c>
    </row>
    <row r="435" spans="1:16" x14ac:dyDescent="0.25">
      <c r="A435" t="s">
        <v>1240</v>
      </c>
      <c r="B435" t="s">
        <v>1241</v>
      </c>
      <c r="C435" s="3">
        <f>DATEVALUE(Table1[[#This Row],[OrderDate1]])</f>
        <v>46016</v>
      </c>
      <c r="D435" t="s">
        <v>1242</v>
      </c>
      <c r="E435" t="s">
        <v>102</v>
      </c>
      <c r="F435" t="s">
        <v>45</v>
      </c>
      <c r="G435" t="s">
        <v>106</v>
      </c>
      <c r="H435" t="s">
        <v>47</v>
      </c>
      <c r="I435" t="s">
        <v>67</v>
      </c>
      <c r="J435">
        <v>3675.31</v>
      </c>
      <c r="K435">
        <v>5</v>
      </c>
      <c r="L435">
        <v>0.22</v>
      </c>
      <c r="M435">
        <v>566.49</v>
      </c>
      <c r="N435" t="s">
        <v>23</v>
      </c>
      <c r="O435" t="s">
        <v>77</v>
      </c>
      <c r="P435">
        <v>5</v>
      </c>
    </row>
    <row r="436" spans="1:16" x14ac:dyDescent="0.25">
      <c r="A436" t="s">
        <v>1243</v>
      </c>
      <c r="B436" t="s">
        <v>1244</v>
      </c>
      <c r="C436" s="3">
        <f>DATEVALUE(Table1[[#This Row],[OrderDate1]])</f>
        <v>45664</v>
      </c>
      <c r="D436" t="s">
        <v>1245</v>
      </c>
      <c r="E436" t="s">
        <v>18</v>
      </c>
      <c r="F436" t="s">
        <v>51</v>
      </c>
      <c r="G436" t="s">
        <v>38</v>
      </c>
      <c r="H436" t="s">
        <v>66</v>
      </c>
      <c r="I436" t="s">
        <v>82</v>
      </c>
      <c r="J436">
        <v>1737.2</v>
      </c>
      <c r="K436">
        <v>3</v>
      </c>
      <c r="L436">
        <v>0.12</v>
      </c>
      <c r="M436">
        <v>486.21</v>
      </c>
      <c r="N436" t="s">
        <v>54</v>
      </c>
      <c r="O436" t="s">
        <v>40</v>
      </c>
      <c r="P436">
        <v>5</v>
      </c>
    </row>
    <row r="437" spans="1:16" x14ac:dyDescent="0.25">
      <c r="A437" t="s">
        <v>1246</v>
      </c>
      <c r="B437" t="s">
        <v>390</v>
      </c>
      <c r="C437" s="3">
        <f>DATEVALUE(Table1[[#This Row],[OrderDate1]])</f>
        <v>45894</v>
      </c>
      <c r="D437" t="s">
        <v>1247</v>
      </c>
      <c r="E437" t="s">
        <v>18</v>
      </c>
      <c r="F437" t="s">
        <v>19</v>
      </c>
      <c r="G437" t="s">
        <v>46</v>
      </c>
      <c r="H437" t="s">
        <v>81</v>
      </c>
      <c r="I437" t="s">
        <v>30</v>
      </c>
      <c r="J437">
        <v>578.95000000000005</v>
      </c>
      <c r="K437">
        <v>2</v>
      </c>
      <c r="L437">
        <v>0.25</v>
      </c>
      <c r="M437">
        <v>165.13</v>
      </c>
      <c r="N437" t="s">
        <v>31</v>
      </c>
      <c r="O437" t="s">
        <v>24</v>
      </c>
      <c r="P437">
        <v>8</v>
      </c>
    </row>
    <row r="438" spans="1:16" x14ac:dyDescent="0.25">
      <c r="A438" t="s">
        <v>1248</v>
      </c>
      <c r="B438" t="s">
        <v>1249</v>
      </c>
      <c r="C438" s="3">
        <f>DATEVALUE(Table1[[#This Row],[OrderDate1]])</f>
        <v>45792</v>
      </c>
      <c r="D438" t="s">
        <v>1250</v>
      </c>
      <c r="E438" t="s">
        <v>36</v>
      </c>
      <c r="F438" t="s">
        <v>71</v>
      </c>
      <c r="G438" t="s">
        <v>28</v>
      </c>
      <c r="H438" t="s">
        <v>21</v>
      </c>
      <c r="I438" t="s">
        <v>30</v>
      </c>
      <c r="J438">
        <v>2968.19</v>
      </c>
      <c r="K438">
        <v>3</v>
      </c>
      <c r="L438">
        <v>0.02</v>
      </c>
      <c r="M438">
        <v>450.92</v>
      </c>
      <c r="N438" t="s">
        <v>23</v>
      </c>
      <c r="O438" t="s">
        <v>32</v>
      </c>
      <c r="P438">
        <v>6</v>
      </c>
    </row>
    <row r="439" spans="1:16" x14ac:dyDescent="0.25">
      <c r="A439" t="s">
        <v>1251</v>
      </c>
      <c r="B439" t="s">
        <v>1252</v>
      </c>
      <c r="C439" s="3">
        <f>DATEVALUE(Table1[[#This Row],[OrderDate1]])</f>
        <v>45818</v>
      </c>
      <c r="D439" t="s">
        <v>1253</v>
      </c>
      <c r="E439" t="s">
        <v>44</v>
      </c>
      <c r="F439" t="s">
        <v>37</v>
      </c>
      <c r="G439" t="s">
        <v>106</v>
      </c>
      <c r="H439" t="s">
        <v>29</v>
      </c>
      <c r="I439" t="s">
        <v>60</v>
      </c>
      <c r="J439">
        <v>850.44</v>
      </c>
      <c r="K439">
        <v>1</v>
      </c>
      <c r="L439">
        <v>0.19</v>
      </c>
      <c r="M439">
        <v>190.24</v>
      </c>
      <c r="N439" t="s">
        <v>23</v>
      </c>
      <c r="O439" t="s">
        <v>86</v>
      </c>
      <c r="P439">
        <v>5</v>
      </c>
    </row>
    <row r="440" spans="1:16" x14ac:dyDescent="0.25">
      <c r="A440" t="s">
        <v>1254</v>
      </c>
      <c r="B440" t="s">
        <v>1255</v>
      </c>
      <c r="C440" s="3">
        <f>DATEVALUE(Table1[[#This Row],[OrderDate1]])</f>
        <v>45972</v>
      </c>
      <c r="D440" t="s">
        <v>872</v>
      </c>
      <c r="E440" t="s">
        <v>36</v>
      </c>
      <c r="F440" t="s">
        <v>37</v>
      </c>
      <c r="G440" t="s">
        <v>59</v>
      </c>
      <c r="H440" t="s">
        <v>81</v>
      </c>
      <c r="I440" t="s">
        <v>22</v>
      </c>
      <c r="J440">
        <v>863.72</v>
      </c>
      <c r="K440">
        <v>1</v>
      </c>
      <c r="L440">
        <v>0.05</v>
      </c>
      <c r="M440">
        <v>295.35000000000002</v>
      </c>
      <c r="N440" t="s">
        <v>54</v>
      </c>
      <c r="O440" t="s">
        <v>86</v>
      </c>
      <c r="P440">
        <v>10</v>
      </c>
    </row>
    <row r="441" spans="1:16" x14ac:dyDescent="0.25">
      <c r="A441" t="s">
        <v>1256</v>
      </c>
      <c r="B441" t="s">
        <v>1257</v>
      </c>
      <c r="C441" s="3">
        <f>DATEVALUE(Table1[[#This Row],[OrderDate1]])</f>
        <v>45514</v>
      </c>
      <c r="D441" t="s">
        <v>1258</v>
      </c>
      <c r="E441" t="s">
        <v>18</v>
      </c>
      <c r="F441" t="s">
        <v>37</v>
      </c>
      <c r="G441" t="s">
        <v>20</v>
      </c>
      <c r="H441" t="s">
        <v>21</v>
      </c>
      <c r="I441" t="s">
        <v>67</v>
      </c>
      <c r="J441">
        <v>1160.1600000000001</v>
      </c>
      <c r="K441">
        <v>4</v>
      </c>
      <c r="L441">
        <v>0.01</v>
      </c>
      <c r="M441">
        <v>353.52</v>
      </c>
      <c r="N441" t="s">
        <v>54</v>
      </c>
      <c r="O441" t="s">
        <v>32</v>
      </c>
      <c r="P441">
        <v>10</v>
      </c>
    </row>
    <row r="442" spans="1:16" x14ac:dyDescent="0.25">
      <c r="A442" t="s">
        <v>1259</v>
      </c>
      <c r="B442" t="s">
        <v>224</v>
      </c>
      <c r="C442" s="3">
        <f>DATEVALUE(Table1[[#This Row],[OrderDate1]])</f>
        <v>45523</v>
      </c>
      <c r="D442" t="s">
        <v>1260</v>
      </c>
      <c r="E442" t="s">
        <v>36</v>
      </c>
      <c r="F442" t="s">
        <v>65</v>
      </c>
      <c r="G442" t="s">
        <v>20</v>
      </c>
      <c r="H442" t="s">
        <v>29</v>
      </c>
      <c r="I442" t="s">
        <v>60</v>
      </c>
      <c r="J442">
        <v>4008.18</v>
      </c>
      <c r="K442">
        <v>5</v>
      </c>
      <c r="L442">
        <v>0.3</v>
      </c>
      <c r="M442">
        <v>949.98</v>
      </c>
      <c r="N442" t="s">
        <v>54</v>
      </c>
      <c r="O442" t="s">
        <v>32</v>
      </c>
      <c r="P442">
        <v>7</v>
      </c>
    </row>
    <row r="443" spans="1:16" x14ac:dyDescent="0.25">
      <c r="A443" t="s">
        <v>1261</v>
      </c>
      <c r="B443" t="s">
        <v>203</v>
      </c>
      <c r="C443" s="3">
        <f>DATEVALUE(Table1[[#This Row],[OrderDate1]])</f>
        <v>45381</v>
      </c>
      <c r="D443" t="s">
        <v>1262</v>
      </c>
      <c r="E443" t="s">
        <v>36</v>
      </c>
      <c r="F443" t="s">
        <v>45</v>
      </c>
      <c r="G443" t="s">
        <v>20</v>
      </c>
      <c r="H443" t="s">
        <v>29</v>
      </c>
      <c r="I443" t="s">
        <v>30</v>
      </c>
      <c r="J443">
        <v>1743.83</v>
      </c>
      <c r="K443">
        <v>3</v>
      </c>
      <c r="L443">
        <v>0.16</v>
      </c>
      <c r="M443">
        <v>438.47</v>
      </c>
      <c r="N443" t="s">
        <v>31</v>
      </c>
      <c r="O443" t="s">
        <v>77</v>
      </c>
      <c r="P443">
        <v>4</v>
      </c>
    </row>
    <row r="444" spans="1:16" x14ac:dyDescent="0.25">
      <c r="A444" t="s">
        <v>1263</v>
      </c>
      <c r="B444" t="s">
        <v>121</v>
      </c>
      <c r="C444" s="3">
        <f>DATEVALUE(Table1[[#This Row],[OrderDate1]])</f>
        <v>45344</v>
      </c>
      <c r="D444" t="s">
        <v>1264</v>
      </c>
      <c r="E444" t="s">
        <v>102</v>
      </c>
      <c r="F444" t="s">
        <v>51</v>
      </c>
      <c r="G444" t="s">
        <v>59</v>
      </c>
      <c r="H444" t="s">
        <v>47</v>
      </c>
      <c r="I444" t="s">
        <v>22</v>
      </c>
      <c r="J444">
        <v>1167.44</v>
      </c>
      <c r="K444">
        <v>2</v>
      </c>
      <c r="L444">
        <v>0.24</v>
      </c>
      <c r="M444">
        <v>246.27</v>
      </c>
      <c r="N444" t="s">
        <v>23</v>
      </c>
      <c r="O444" t="s">
        <v>24</v>
      </c>
      <c r="P444">
        <v>9</v>
      </c>
    </row>
    <row r="445" spans="1:16" x14ac:dyDescent="0.25">
      <c r="A445" t="s">
        <v>1265</v>
      </c>
      <c r="B445" t="s">
        <v>453</v>
      </c>
      <c r="C445" s="3">
        <f>DATEVALUE(Table1[[#This Row],[OrderDate1]])</f>
        <v>45795</v>
      </c>
      <c r="D445" t="s">
        <v>1266</v>
      </c>
      <c r="E445" t="s">
        <v>44</v>
      </c>
      <c r="F445" t="s">
        <v>19</v>
      </c>
      <c r="G445" t="s">
        <v>52</v>
      </c>
      <c r="H445" t="s">
        <v>29</v>
      </c>
      <c r="I445" t="s">
        <v>72</v>
      </c>
      <c r="J445">
        <v>1203.58</v>
      </c>
      <c r="K445">
        <v>2</v>
      </c>
      <c r="L445">
        <v>0.3</v>
      </c>
      <c r="M445">
        <v>408.6</v>
      </c>
      <c r="N445" t="s">
        <v>54</v>
      </c>
      <c r="O445" t="s">
        <v>24</v>
      </c>
      <c r="P445">
        <v>10</v>
      </c>
    </row>
    <row r="446" spans="1:16" x14ac:dyDescent="0.25">
      <c r="A446" t="s">
        <v>1267</v>
      </c>
      <c r="B446" t="s">
        <v>1268</v>
      </c>
      <c r="C446" s="3">
        <f>DATEVALUE(Table1[[#This Row],[OrderDate1]])</f>
        <v>45824</v>
      </c>
      <c r="D446" t="s">
        <v>1269</v>
      </c>
      <c r="E446" t="s">
        <v>64</v>
      </c>
      <c r="F446" t="s">
        <v>51</v>
      </c>
      <c r="G446" t="s">
        <v>28</v>
      </c>
      <c r="H446" t="s">
        <v>81</v>
      </c>
      <c r="I446" t="s">
        <v>72</v>
      </c>
      <c r="J446">
        <v>572.85</v>
      </c>
      <c r="K446">
        <v>1</v>
      </c>
      <c r="L446">
        <v>0</v>
      </c>
      <c r="M446">
        <v>139.24</v>
      </c>
      <c r="N446" t="s">
        <v>23</v>
      </c>
      <c r="O446" t="s">
        <v>77</v>
      </c>
      <c r="P446">
        <v>9</v>
      </c>
    </row>
    <row r="447" spans="1:16" x14ac:dyDescent="0.25">
      <c r="A447" t="s">
        <v>1270</v>
      </c>
      <c r="B447" t="s">
        <v>1271</v>
      </c>
      <c r="C447" s="3">
        <f>DATEVALUE(Table1[[#This Row],[OrderDate1]])</f>
        <v>46015</v>
      </c>
      <c r="D447" t="s">
        <v>1272</v>
      </c>
      <c r="E447" t="s">
        <v>18</v>
      </c>
      <c r="F447" t="s">
        <v>51</v>
      </c>
      <c r="G447" t="s">
        <v>106</v>
      </c>
      <c r="H447" t="s">
        <v>47</v>
      </c>
      <c r="I447" t="s">
        <v>39</v>
      </c>
      <c r="J447">
        <v>238.73</v>
      </c>
      <c r="K447">
        <v>1</v>
      </c>
      <c r="L447">
        <v>0.08</v>
      </c>
      <c r="M447">
        <v>28.98</v>
      </c>
      <c r="N447" t="s">
        <v>54</v>
      </c>
      <c r="O447" t="s">
        <v>24</v>
      </c>
      <c r="P447">
        <v>10</v>
      </c>
    </row>
    <row r="448" spans="1:16" x14ac:dyDescent="0.25">
      <c r="A448" t="s">
        <v>1273</v>
      </c>
      <c r="B448" t="s">
        <v>785</v>
      </c>
      <c r="C448" s="3">
        <f>DATEVALUE(Table1[[#This Row],[OrderDate1]])</f>
        <v>45725</v>
      </c>
      <c r="D448" t="s">
        <v>1274</v>
      </c>
      <c r="E448" t="s">
        <v>36</v>
      </c>
      <c r="F448" t="s">
        <v>65</v>
      </c>
      <c r="G448" t="s">
        <v>59</v>
      </c>
      <c r="H448" t="s">
        <v>47</v>
      </c>
      <c r="I448" t="s">
        <v>82</v>
      </c>
      <c r="J448">
        <v>1258.0999999999999</v>
      </c>
      <c r="K448">
        <v>2</v>
      </c>
      <c r="L448">
        <v>0.11</v>
      </c>
      <c r="M448">
        <v>358.04</v>
      </c>
      <c r="N448" t="s">
        <v>54</v>
      </c>
      <c r="O448" t="s">
        <v>24</v>
      </c>
      <c r="P448">
        <v>5</v>
      </c>
    </row>
    <row r="449" spans="1:16" x14ac:dyDescent="0.25">
      <c r="A449" t="s">
        <v>1275</v>
      </c>
      <c r="B449" t="s">
        <v>1276</v>
      </c>
      <c r="C449" s="3">
        <f>DATEVALUE(Table1[[#This Row],[OrderDate1]])</f>
        <v>45798</v>
      </c>
      <c r="D449" t="s">
        <v>1277</v>
      </c>
      <c r="E449" t="s">
        <v>102</v>
      </c>
      <c r="F449" t="s">
        <v>65</v>
      </c>
      <c r="G449" t="s">
        <v>46</v>
      </c>
      <c r="H449" t="s">
        <v>66</v>
      </c>
      <c r="I449" t="s">
        <v>72</v>
      </c>
      <c r="J449">
        <v>1531.82</v>
      </c>
      <c r="K449">
        <v>2</v>
      </c>
      <c r="L449">
        <v>0.16</v>
      </c>
      <c r="M449">
        <v>504.29</v>
      </c>
      <c r="N449" t="s">
        <v>31</v>
      </c>
      <c r="O449" t="s">
        <v>32</v>
      </c>
      <c r="P449">
        <v>7</v>
      </c>
    </row>
    <row r="450" spans="1:16" x14ac:dyDescent="0.25">
      <c r="A450" t="s">
        <v>1278</v>
      </c>
      <c r="B450" t="s">
        <v>1279</v>
      </c>
      <c r="C450" s="3">
        <f>DATEVALUE(Table1[[#This Row],[OrderDate1]])</f>
        <v>45406</v>
      </c>
      <c r="D450" t="s">
        <v>1280</v>
      </c>
      <c r="E450" t="s">
        <v>18</v>
      </c>
      <c r="F450" t="s">
        <v>19</v>
      </c>
      <c r="G450" t="s">
        <v>28</v>
      </c>
      <c r="H450" t="s">
        <v>21</v>
      </c>
      <c r="I450" t="s">
        <v>22</v>
      </c>
      <c r="J450">
        <v>261.52999999999997</v>
      </c>
      <c r="K450">
        <v>3</v>
      </c>
      <c r="L450">
        <v>0.08</v>
      </c>
      <c r="M450">
        <v>30.13</v>
      </c>
      <c r="N450" t="s">
        <v>23</v>
      </c>
      <c r="O450" t="s">
        <v>32</v>
      </c>
      <c r="P450">
        <v>1</v>
      </c>
    </row>
    <row r="451" spans="1:16" x14ac:dyDescent="0.25">
      <c r="A451" t="s">
        <v>1281</v>
      </c>
      <c r="B451" t="s">
        <v>1282</v>
      </c>
      <c r="C451" s="3">
        <f>DATEVALUE(Table1[[#This Row],[OrderDate1]])</f>
        <v>45939</v>
      </c>
      <c r="D451" t="s">
        <v>1283</v>
      </c>
      <c r="E451" t="s">
        <v>44</v>
      </c>
      <c r="F451" t="s">
        <v>45</v>
      </c>
      <c r="G451" t="s">
        <v>52</v>
      </c>
      <c r="H451" t="s">
        <v>29</v>
      </c>
      <c r="I451" t="s">
        <v>39</v>
      </c>
      <c r="J451">
        <v>195.22</v>
      </c>
      <c r="K451">
        <v>2</v>
      </c>
      <c r="L451">
        <v>0.25</v>
      </c>
      <c r="M451">
        <v>42.97</v>
      </c>
      <c r="N451" t="s">
        <v>23</v>
      </c>
      <c r="O451" t="s">
        <v>32</v>
      </c>
      <c r="P451">
        <v>8</v>
      </c>
    </row>
    <row r="452" spans="1:16" x14ac:dyDescent="0.25">
      <c r="A452" t="s">
        <v>1284</v>
      </c>
      <c r="B452" t="s">
        <v>759</v>
      </c>
      <c r="C452" s="3">
        <f>DATEVALUE(Table1[[#This Row],[OrderDate1]])</f>
        <v>45536</v>
      </c>
      <c r="D452" t="s">
        <v>1285</v>
      </c>
      <c r="E452" t="s">
        <v>18</v>
      </c>
      <c r="F452" t="s">
        <v>19</v>
      </c>
      <c r="G452" t="s">
        <v>116</v>
      </c>
      <c r="H452" t="s">
        <v>81</v>
      </c>
      <c r="I452" t="s">
        <v>67</v>
      </c>
      <c r="J452">
        <v>1425.61</v>
      </c>
      <c r="K452">
        <v>3</v>
      </c>
      <c r="L452">
        <v>0.16</v>
      </c>
      <c r="M452">
        <v>469.77</v>
      </c>
      <c r="N452" t="s">
        <v>23</v>
      </c>
      <c r="O452" t="s">
        <v>32</v>
      </c>
      <c r="P452">
        <v>4</v>
      </c>
    </row>
    <row r="453" spans="1:16" x14ac:dyDescent="0.25">
      <c r="A453" t="s">
        <v>1286</v>
      </c>
      <c r="B453" t="s">
        <v>1238</v>
      </c>
      <c r="C453" s="3">
        <f>DATEVALUE(Table1[[#This Row],[OrderDate1]])</f>
        <v>45452</v>
      </c>
      <c r="D453" t="s">
        <v>1287</v>
      </c>
      <c r="E453" t="s">
        <v>36</v>
      </c>
      <c r="F453" t="s">
        <v>65</v>
      </c>
      <c r="G453" t="s">
        <v>46</v>
      </c>
      <c r="H453" t="s">
        <v>81</v>
      </c>
      <c r="I453" t="s">
        <v>53</v>
      </c>
      <c r="J453">
        <v>1456.57</v>
      </c>
      <c r="K453">
        <v>5</v>
      </c>
      <c r="L453">
        <v>0.13</v>
      </c>
      <c r="M453">
        <v>504.35</v>
      </c>
      <c r="N453" t="s">
        <v>54</v>
      </c>
      <c r="O453" t="s">
        <v>32</v>
      </c>
      <c r="P453">
        <v>10</v>
      </c>
    </row>
    <row r="454" spans="1:16" x14ac:dyDescent="0.25">
      <c r="A454" t="s">
        <v>1288</v>
      </c>
      <c r="B454" t="s">
        <v>1289</v>
      </c>
      <c r="C454" s="3">
        <f>DATEVALUE(Table1[[#This Row],[OrderDate1]])</f>
        <v>45551</v>
      </c>
      <c r="D454" t="s">
        <v>1290</v>
      </c>
      <c r="E454" t="s">
        <v>64</v>
      </c>
      <c r="F454" t="s">
        <v>51</v>
      </c>
      <c r="G454" t="s">
        <v>46</v>
      </c>
      <c r="H454" t="s">
        <v>66</v>
      </c>
      <c r="I454" t="s">
        <v>72</v>
      </c>
      <c r="J454">
        <v>2164.77</v>
      </c>
      <c r="K454">
        <v>3</v>
      </c>
      <c r="L454">
        <v>0.01</v>
      </c>
      <c r="M454">
        <v>314.5</v>
      </c>
      <c r="N454" t="s">
        <v>54</v>
      </c>
      <c r="O454" t="s">
        <v>77</v>
      </c>
      <c r="P454">
        <v>7</v>
      </c>
    </row>
    <row r="455" spans="1:16" x14ac:dyDescent="0.25">
      <c r="A455" t="s">
        <v>1291</v>
      </c>
      <c r="B455" t="s">
        <v>275</v>
      </c>
      <c r="C455" s="3">
        <f>DATEVALUE(Table1[[#This Row],[OrderDate1]])</f>
        <v>45762</v>
      </c>
      <c r="D455" t="s">
        <v>1292</v>
      </c>
      <c r="E455" t="s">
        <v>18</v>
      </c>
      <c r="F455" t="s">
        <v>71</v>
      </c>
      <c r="G455" t="s">
        <v>106</v>
      </c>
      <c r="H455" t="s">
        <v>81</v>
      </c>
      <c r="I455" t="s">
        <v>67</v>
      </c>
      <c r="J455">
        <v>739.15</v>
      </c>
      <c r="K455">
        <v>2</v>
      </c>
      <c r="L455">
        <v>0.23</v>
      </c>
      <c r="M455">
        <v>258.63</v>
      </c>
      <c r="N455" t="s">
        <v>54</v>
      </c>
      <c r="O455" t="s">
        <v>40</v>
      </c>
      <c r="P455">
        <v>1</v>
      </c>
    </row>
    <row r="456" spans="1:16" x14ac:dyDescent="0.25">
      <c r="A456" t="s">
        <v>1293</v>
      </c>
      <c r="B456" t="s">
        <v>1294</v>
      </c>
      <c r="C456" s="3">
        <f>DATEVALUE(Table1[[#This Row],[OrderDate1]])</f>
        <v>45694</v>
      </c>
      <c r="D456" t="s">
        <v>1295</v>
      </c>
      <c r="E456" t="s">
        <v>64</v>
      </c>
      <c r="F456" t="s">
        <v>71</v>
      </c>
      <c r="G456" t="s">
        <v>28</v>
      </c>
      <c r="H456" t="s">
        <v>29</v>
      </c>
      <c r="I456" t="s">
        <v>82</v>
      </c>
      <c r="J456">
        <v>3106.78</v>
      </c>
      <c r="K456">
        <v>5</v>
      </c>
      <c r="L456">
        <v>0.25</v>
      </c>
      <c r="M456">
        <v>439.54</v>
      </c>
      <c r="N456" t="s">
        <v>31</v>
      </c>
      <c r="O456" t="s">
        <v>40</v>
      </c>
      <c r="P456">
        <v>8</v>
      </c>
    </row>
    <row r="457" spans="1:16" x14ac:dyDescent="0.25">
      <c r="A457" t="s">
        <v>1296</v>
      </c>
      <c r="B457" t="s">
        <v>458</v>
      </c>
      <c r="C457" s="3">
        <f>DATEVALUE(Table1[[#This Row],[OrderDate1]])</f>
        <v>45570</v>
      </c>
      <c r="D457" t="s">
        <v>1297</v>
      </c>
      <c r="E457" t="s">
        <v>44</v>
      </c>
      <c r="F457" t="s">
        <v>19</v>
      </c>
      <c r="G457" t="s">
        <v>28</v>
      </c>
      <c r="H457" t="s">
        <v>29</v>
      </c>
      <c r="I457" t="s">
        <v>82</v>
      </c>
      <c r="J457">
        <v>1370.66</v>
      </c>
      <c r="K457">
        <v>3</v>
      </c>
      <c r="L457">
        <v>0.26</v>
      </c>
      <c r="M457">
        <v>258.57</v>
      </c>
      <c r="N457" t="s">
        <v>31</v>
      </c>
      <c r="O457" t="s">
        <v>77</v>
      </c>
      <c r="P457">
        <v>3</v>
      </c>
    </row>
    <row r="458" spans="1:16" x14ac:dyDescent="0.25">
      <c r="A458" t="s">
        <v>1298</v>
      </c>
      <c r="B458" t="s">
        <v>379</v>
      </c>
      <c r="C458" s="3">
        <f>DATEVALUE(Table1[[#This Row],[OrderDate1]])</f>
        <v>45950</v>
      </c>
      <c r="D458" t="s">
        <v>1299</v>
      </c>
      <c r="E458" t="s">
        <v>102</v>
      </c>
      <c r="F458" t="s">
        <v>65</v>
      </c>
      <c r="G458" t="s">
        <v>20</v>
      </c>
      <c r="H458" t="s">
        <v>47</v>
      </c>
      <c r="I458" t="s">
        <v>60</v>
      </c>
      <c r="J458">
        <v>769.67</v>
      </c>
      <c r="K458">
        <v>3</v>
      </c>
      <c r="L458">
        <v>0.28000000000000003</v>
      </c>
      <c r="M458">
        <v>178.17</v>
      </c>
      <c r="N458" t="s">
        <v>54</v>
      </c>
      <c r="O458" t="s">
        <v>40</v>
      </c>
      <c r="P458">
        <v>5</v>
      </c>
    </row>
    <row r="459" spans="1:16" x14ac:dyDescent="0.25">
      <c r="A459" t="s">
        <v>1300</v>
      </c>
      <c r="B459" t="s">
        <v>1301</v>
      </c>
      <c r="C459" s="3">
        <f>DATEVALUE(Table1[[#This Row],[OrderDate1]])</f>
        <v>45855</v>
      </c>
      <c r="D459" t="s">
        <v>1302</v>
      </c>
      <c r="E459" t="s">
        <v>18</v>
      </c>
      <c r="F459" t="s">
        <v>71</v>
      </c>
      <c r="G459" t="s">
        <v>38</v>
      </c>
      <c r="H459" t="s">
        <v>21</v>
      </c>
      <c r="I459" t="s">
        <v>76</v>
      </c>
      <c r="J459">
        <v>2422.85</v>
      </c>
      <c r="K459">
        <v>3</v>
      </c>
      <c r="L459">
        <v>0.05</v>
      </c>
      <c r="M459">
        <v>819.13</v>
      </c>
      <c r="N459" t="s">
        <v>23</v>
      </c>
      <c r="O459" t="s">
        <v>24</v>
      </c>
      <c r="P459">
        <v>3</v>
      </c>
    </row>
    <row r="460" spans="1:16" x14ac:dyDescent="0.25">
      <c r="A460" t="s">
        <v>1303</v>
      </c>
      <c r="B460" t="s">
        <v>272</v>
      </c>
      <c r="C460" s="3">
        <f>DATEVALUE(Table1[[#This Row],[OrderDate1]])</f>
        <v>45836</v>
      </c>
      <c r="D460" t="s">
        <v>1304</v>
      </c>
      <c r="E460" t="s">
        <v>64</v>
      </c>
      <c r="F460" t="s">
        <v>65</v>
      </c>
      <c r="G460" t="s">
        <v>116</v>
      </c>
      <c r="H460" t="s">
        <v>47</v>
      </c>
      <c r="I460" t="s">
        <v>82</v>
      </c>
      <c r="J460">
        <v>713.06</v>
      </c>
      <c r="K460">
        <v>5</v>
      </c>
      <c r="L460">
        <v>0.21</v>
      </c>
      <c r="M460">
        <v>131.07</v>
      </c>
      <c r="N460" t="s">
        <v>54</v>
      </c>
      <c r="O460" t="s">
        <v>86</v>
      </c>
      <c r="P460">
        <v>6</v>
      </c>
    </row>
    <row r="461" spans="1:16" x14ac:dyDescent="0.25">
      <c r="A461" t="s">
        <v>1305</v>
      </c>
      <c r="B461" t="s">
        <v>1306</v>
      </c>
      <c r="C461" s="3">
        <f>DATEVALUE(Table1[[#This Row],[OrderDate1]])</f>
        <v>45853</v>
      </c>
      <c r="D461" t="s">
        <v>1307</v>
      </c>
      <c r="E461" t="s">
        <v>18</v>
      </c>
      <c r="F461" t="s">
        <v>45</v>
      </c>
      <c r="G461" t="s">
        <v>28</v>
      </c>
      <c r="H461" t="s">
        <v>29</v>
      </c>
      <c r="I461" t="s">
        <v>82</v>
      </c>
      <c r="J461">
        <v>1036.67</v>
      </c>
      <c r="K461">
        <v>2</v>
      </c>
      <c r="L461">
        <v>0.01</v>
      </c>
      <c r="M461">
        <v>148.49</v>
      </c>
      <c r="N461" t="s">
        <v>54</v>
      </c>
      <c r="O461" t="s">
        <v>24</v>
      </c>
      <c r="P461">
        <v>10</v>
      </c>
    </row>
    <row r="462" spans="1:16" x14ac:dyDescent="0.25">
      <c r="A462" t="s">
        <v>1308</v>
      </c>
      <c r="B462" t="s">
        <v>626</v>
      </c>
      <c r="C462" s="3">
        <f>DATEVALUE(Table1[[#This Row],[OrderDate1]])</f>
        <v>45611</v>
      </c>
      <c r="D462" t="s">
        <v>1309</v>
      </c>
      <c r="E462" t="s">
        <v>64</v>
      </c>
      <c r="F462" t="s">
        <v>51</v>
      </c>
      <c r="G462" t="s">
        <v>38</v>
      </c>
      <c r="H462" t="s">
        <v>81</v>
      </c>
      <c r="I462" t="s">
        <v>72</v>
      </c>
      <c r="J462">
        <v>2922</v>
      </c>
      <c r="K462">
        <v>5</v>
      </c>
      <c r="L462">
        <v>0.09</v>
      </c>
      <c r="M462">
        <v>645.41999999999996</v>
      </c>
      <c r="N462" t="s">
        <v>31</v>
      </c>
      <c r="O462" t="s">
        <v>86</v>
      </c>
      <c r="P462">
        <v>3</v>
      </c>
    </row>
    <row r="463" spans="1:16" x14ac:dyDescent="0.25">
      <c r="A463" t="s">
        <v>1310</v>
      </c>
      <c r="B463" t="s">
        <v>1311</v>
      </c>
      <c r="C463" s="3">
        <f>DATEVALUE(Table1[[#This Row],[OrderDate1]])</f>
        <v>45464</v>
      </c>
      <c r="D463" t="s">
        <v>1312</v>
      </c>
      <c r="E463" t="s">
        <v>102</v>
      </c>
      <c r="F463" t="s">
        <v>45</v>
      </c>
      <c r="G463" t="s">
        <v>28</v>
      </c>
      <c r="H463" t="s">
        <v>66</v>
      </c>
      <c r="I463" t="s">
        <v>22</v>
      </c>
      <c r="J463">
        <v>3571.83</v>
      </c>
      <c r="K463">
        <v>4</v>
      </c>
      <c r="L463">
        <v>0.17</v>
      </c>
      <c r="M463">
        <v>566.89</v>
      </c>
      <c r="N463" t="s">
        <v>23</v>
      </c>
      <c r="O463" t="s">
        <v>32</v>
      </c>
      <c r="P463">
        <v>9</v>
      </c>
    </row>
    <row r="464" spans="1:16" x14ac:dyDescent="0.25">
      <c r="A464" t="s">
        <v>1313</v>
      </c>
      <c r="B464" t="s">
        <v>1314</v>
      </c>
      <c r="C464" s="3">
        <f>DATEVALUE(Table1[[#This Row],[OrderDate1]])</f>
        <v>45426</v>
      </c>
      <c r="D464" t="s">
        <v>1315</v>
      </c>
      <c r="E464" t="s">
        <v>64</v>
      </c>
      <c r="F464" t="s">
        <v>71</v>
      </c>
      <c r="G464" t="s">
        <v>28</v>
      </c>
      <c r="H464" t="s">
        <v>29</v>
      </c>
      <c r="I464" t="s">
        <v>76</v>
      </c>
      <c r="J464">
        <v>855.15</v>
      </c>
      <c r="K464">
        <v>5</v>
      </c>
      <c r="L464">
        <v>0.11</v>
      </c>
      <c r="M464">
        <v>228.41</v>
      </c>
      <c r="N464" t="s">
        <v>31</v>
      </c>
      <c r="O464" t="s">
        <v>77</v>
      </c>
      <c r="P464">
        <v>9</v>
      </c>
    </row>
    <row r="465" spans="1:16" x14ac:dyDescent="0.25">
      <c r="A465" t="s">
        <v>1316</v>
      </c>
      <c r="B465" t="s">
        <v>1317</v>
      </c>
      <c r="C465" s="3">
        <f>DATEVALUE(Table1[[#This Row],[OrderDate1]])</f>
        <v>45422</v>
      </c>
      <c r="D465" t="s">
        <v>1318</v>
      </c>
      <c r="E465" t="s">
        <v>102</v>
      </c>
      <c r="F465" t="s">
        <v>71</v>
      </c>
      <c r="G465" t="s">
        <v>106</v>
      </c>
      <c r="H465" t="s">
        <v>47</v>
      </c>
      <c r="I465" t="s">
        <v>30</v>
      </c>
      <c r="J465">
        <v>1596.38</v>
      </c>
      <c r="K465">
        <v>4</v>
      </c>
      <c r="L465">
        <v>0.3</v>
      </c>
      <c r="M465">
        <v>498.75</v>
      </c>
      <c r="N465" t="s">
        <v>54</v>
      </c>
      <c r="O465" t="s">
        <v>77</v>
      </c>
      <c r="P465">
        <v>7</v>
      </c>
    </row>
    <row r="466" spans="1:16" x14ac:dyDescent="0.25">
      <c r="A466" t="s">
        <v>1319</v>
      </c>
      <c r="B466" t="s">
        <v>218</v>
      </c>
      <c r="C466" s="3">
        <f>DATEVALUE(Table1[[#This Row],[OrderDate1]])</f>
        <v>45558</v>
      </c>
      <c r="D466" t="s">
        <v>1320</v>
      </c>
      <c r="E466" t="s">
        <v>102</v>
      </c>
      <c r="F466" t="s">
        <v>51</v>
      </c>
      <c r="G466" t="s">
        <v>116</v>
      </c>
      <c r="H466" t="s">
        <v>21</v>
      </c>
      <c r="I466" t="s">
        <v>22</v>
      </c>
      <c r="J466">
        <v>1327.67</v>
      </c>
      <c r="K466">
        <v>5</v>
      </c>
      <c r="L466">
        <v>0.12</v>
      </c>
      <c r="M466">
        <v>298.8</v>
      </c>
      <c r="N466" t="s">
        <v>54</v>
      </c>
      <c r="O466" t="s">
        <v>86</v>
      </c>
      <c r="P466">
        <v>2</v>
      </c>
    </row>
    <row r="467" spans="1:16" x14ac:dyDescent="0.25">
      <c r="A467" t="s">
        <v>1321</v>
      </c>
      <c r="B467" t="s">
        <v>1322</v>
      </c>
      <c r="C467" s="3">
        <f>DATEVALUE(Table1[[#This Row],[OrderDate1]])</f>
        <v>45412</v>
      </c>
      <c r="D467" t="s">
        <v>1323</v>
      </c>
      <c r="E467" t="s">
        <v>64</v>
      </c>
      <c r="F467" t="s">
        <v>19</v>
      </c>
      <c r="G467" t="s">
        <v>59</v>
      </c>
      <c r="H467" t="s">
        <v>47</v>
      </c>
      <c r="I467" t="s">
        <v>76</v>
      </c>
      <c r="J467">
        <v>2411.06</v>
      </c>
      <c r="K467">
        <v>4</v>
      </c>
      <c r="L467">
        <v>0.06</v>
      </c>
      <c r="M467">
        <v>584.63</v>
      </c>
      <c r="N467" t="s">
        <v>23</v>
      </c>
      <c r="O467" t="s">
        <v>32</v>
      </c>
      <c r="P467">
        <v>2</v>
      </c>
    </row>
    <row r="468" spans="1:16" x14ac:dyDescent="0.25">
      <c r="A468" t="s">
        <v>1324</v>
      </c>
      <c r="B468" t="s">
        <v>1325</v>
      </c>
      <c r="C468" s="3">
        <f>DATEVALUE(Table1[[#This Row],[OrderDate1]])</f>
        <v>45348</v>
      </c>
      <c r="D468" t="s">
        <v>1326</v>
      </c>
      <c r="E468" t="s">
        <v>102</v>
      </c>
      <c r="F468" t="s">
        <v>51</v>
      </c>
      <c r="G468" t="s">
        <v>52</v>
      </c>
      <c r="H468" t="s">
        <v>47</v>
      </c>
      <c r="I468" t="s">
        <v>67</v>
      </c>
      <c r="J468">
        <v>479.7</v>
      </c>
      <c r="K468">
        <v>2</v>
      </c>
      <c r="L468">
        <v>0.01</v>
      </c>
      <c r="M468">
        <v>49.89</v>
      </c>
      <c r="N468" t="s">
        <v>31</v>
      </c>
      <c r="O468" t="s">
        <v>86</v>
      </c>
      <c r="P468">
        <v>8</v>
      </c>
    </row>
    <row r="469" spans="1:16" x14ac:dyDescent="0.25">
      <c r="A469" t="s">
        <v>1327</v>
      </c>
      <c r="B469" t="s">
        <v>26</v>
      </c>
      <c r="C469" s="3">
        <f>DATEVALUE(Table1[[#This Row],[OrderDate1]])</f>
        <v>45444</v>
      </c>
      <c r="D469" t="s">
        <v>1328</v>
      </c>
      <c r="E469" t="s">
        <v>102</v>
      </c>
      <c r="F469" t="s">
        <v>71</v>
      </c>
      <c r="G469" t="s">
        <v>20</v>
      </c>
      <c r="H469" t="s">
        <v>66</v>
      </c>
      <c r="I469" t="s">
        <v>53</v>
      </c>
      <c r="J469">
        <v>4117.62</v>
      </c>
      <c r="K469">
        <v>5</v>
      </c>
      <c r="L469">
        <v>0.24</v>
      </c>
      <c r="M469">
        <v>1207.29</v>
      </c>
      <c r="N469" t="s">
        <v>31</v>
      </c>
      <c r="O469" t="s">
        <v>24</v>
      </c>
      <c r="P469">
        <v>4</v>
      </c>
    </row>
    <row r="470" spans="1:16" x14ac:dyDescent="0.25">
      <c r="A470" t="s">
        <v>1329</v>
      </c>
      <c r="B470" t="s">
        <v>863</v>
      </c>
      <c r="C470" s="3">
        <f>DATEVALUE(Table1[[#This Row],[OrderDate1]])</f>
        <v>45620</v>
      </c>
      <c r="D470" t="s">
        <v>1330</v>
      </c>
      <c r="E470" t="s">
        <v>18</v>
      </c>
      <c r="F470" t="s">
        <v>58</v>
      </c>
      <c r="G470" t="s">
        <v>106</v>
      </c>
      <c r="H470" t="s">
        <v>29</v>
      </c>
      <c r="I470" t="s">
        <v>39</v>
      </c>
      <c r="J470">
        <v>371.89</v>
      </c>
      <c r="K470">
        <v>1</v>
      </c>
      <c r="L470">
        <v>0.14000000000000001</v>
      </c>
      <c r="M470">
        <v>108.83</v>
      </c>
      <c r="N470" t="s">
        <v>54</v>
      </c>
      <c r="O470" t="s">
        <v>86</v>
      </c>
      <c r="P470">
        <v>8</v>
      </c>
    </row>
    <row r="471" spans="1:16" x14ac:dyDescent="0.25">
      <c r="A471" t="s">
        <v>1331</v>
      </c>
      <c r="B471" t="s">
        <v>1332</v>
      </c>
      <c r="C471" s="3">
        <f>DATEVALUE(Table1[[#This Row],[OrderDate1]])</f>
        <v>45595</v>
      </c>
      <c r="D471" t="s">
        <v>1333</v>
      </c>
      <c r="E471" t="s">
        <v>36</v>
      </c>
      <c r="F471" t="s">
        <v>71</v>
      </c>
      <c r="G471" t="s">
        <v>116</v>
      </c>
      <c r="H471" t="s">
        <v>81</v>
      </c>
      <c r="I471" t="s">
        <v>53</v>
      </c>
      <c r="J471">
        <v>3020.36</v>
      </c>
      <c r="K471">
        <v>5</v>
      </c>
      <c r="L471">
        <v>7.0000000000000007E-2</v>
      </c>
      <c r="M471">
        <v>819.94</v>
      </c>
      <c r="N471" t="s">
        <v>54</v>
      </c>
      <c r="O471" t="s">
        <v>32</v>
      </c>
      <c r="P471">
        <v>1</v>
      </c>
    </row>
    <row r="472" spans="1:16" x14ac:dyDescent="0.25">
      <c r="A472" t="s">
        <v>1334</v>
      </c>
      <c r="B472" t="s">
        <v>1335</v>
      </c>
      <c r="C472" s="3">
        <f>DATEVALUE(Table1[[#This Row],[OrderDate1]])</f>
        <v>45985</v>
      </c>
      <c r="D472" t="s">
        <v>1336</v>
      </c>
      <c r="E472" t="s">
        <v>102</v>
      </c>
      <c r="F472" t="s">
        <v>71</v>
      </c>
      <c r="G472" t="s">
        <v>59</v>
      </c>
      <c r="H472" t="s">
        <v>21</v>
      </c>
      <c r="I472" t="s">
        <v>72</v>
      </c>
      <c r="J472">
        <v>275</v>
      </c>
      <c r="K472">
        <v>4</v>
      </c>
      <c r="L472">
        <v>0.22</v>
      </c>
      <c r="M472">
        <v>86.15</v>
      </c>
      <c r="N472" t="s">
        <v>23</v>
      </c>
      <c r="O472" t="s">
        <v>77</v>
      </c>
      <c r="P472">
        <v>9</v>
      </c>
    </row>
    <row r="473" spans="1:16" x14ac:dyDescent="0.25">
      <c r="A473" t="s">
        <v>1337</v>
      </c>
      <c r="B473" t="s">
        <v>160</v>
      </c>
      <c r="C473" s="3">
        <f>DATEVALUE(Table1[[#This Row],[OrderDate1]])</f>
        <v>45888</v>
      </c>
      <c r="D473" t="s">
        <v>1338</v>
      </c>
      <c r="E473" t="s">
        <v>44</v>
      </c>
      <c r="F473" t="s">
        <v>58</v>
      </c>
      <c r="G473" t="s">
        <v>106</v>
      </c>
      <c r="H473" t="s">
        <v>21</v>
      </c>
      <c r="I473" t="s">
        <v>82</v>
      </c>
      <c r="J473">
        <v>266.86</v>
      </c>
      <c r="K473">
        <v>3</v>
      </c>
      <c r="L473">
        <v>0</v>
      </c>
      <c r="M473">
        <v>39.270000000000003</v>
      </c>
      <c r="N473" t="s">
        <v>54</v>
      </c>
      <c r="O473" t="s">
        <v>86</v>
      </c>
      <c r="P473">
        <v>6</v>
      </c>
    </row>
    <row r="474" spans="1:16" x14ac:dyDescent="0.25">
      <c r="A474" t="s">
        <v>1339</v>
      </c>
      <c r="B474" t="s">
        <v>1252</v>
      </c>
      <c r="C474" s="3">
        <f>DATEVALUE(Table1[[#This Row],[OrderDate1]])</f>
        <v>45818</v>
      </c>
      <c r="D474" t="s">
        <v>1340</v>
      </c>
      <c r="E474" t="s">
        <v>102</v>
      </c>
      <c r="F474" t="s">
        <v>65</v>
      </c>
      <c r="G474" t="s">
        <v>59</v>
      </c>
      <c r="H474" t="s">
        <v>66</v>
      </c>
      <c r="I474" t="s">
        <v>72</v>
      </c>
      <c r="J474">
        <v>3201.26</v>
      </c>
      <c r="K474">
        <v>4</v>
      </c>
      <c r="L474">
        <v>0.19</v>
      </c>
      <c r="M474">
        <v>476.44</v>
      </c>
      <c r="N474" t="s">
        <v>54</v>
      </c>
      <c r="O474" t="s">
        <v>86</v>
      </c>
      <c r="P474">
        <v>2</v>
      </c>
    </row>
    <row r="475" spans="1:16" x14ac:dyDescent="0.25">
      <c r="A475" t="s">
        <v>1341</v>
      </c>
      <c r="B475" t="s">
        <v>1342</v>
      </c>
      <c r="C475" s="3">
        <f>DATEVALUE(Table1[[#This Row],[OrderDate1]])</f>
        <v>45666</v>
      </c>
      <c r="D475" t="s">
        <v>1343</v>
      </c>
      <c r="E475" t="s">
        <v>44</v>
      </c>
      <c r="F475" t="s">
        <v>51</v>
      </c>
      <c r="G475" t="s">
        <v>28</v>
      </c>
      <c r="H475" t="s">
        <v>47</v>
      </c>
      <c r="I475" t="s">
        <v>82</v>
      </c>
      <c r="J475">
        <v>579.59</v>
      </c>
      <c r="K475">
        <v>5</v>
      </c>
      <c r="L475">
        <v>0.18</v>
      </c>
      <c r="M475">
        <v>163.25</v>
      </c>
      <c r="N475" t="s">
        <v>54</v>
      </c>
      <c r="O475" t="s">
        <v>40</v>
      </c>
      <c r="P475">
        <v>2</v>
      </c>
    </row>
    <row r="476" spans="1:16" x14ac:dyDescent="0.25">
      <c r="A476" t="s">
        <v>1344</v>
      </c>
      <c r="B476" t="s">
        <v>1345</v>
      </c>
      <c r="C476" s="3">
        <f>DATEVALUE(Table1[[#This Row],[OrderDate1]])</f>
        <v>45916</v>
      </c>
      <c r="D476" t="s">
        <v>1346</v>
      </c>
      <c r="E476" t="s">
        <v>18</v>
      </c>
      <c r="F476" t="s">
        <v>19</v>
      </c>
      <c r="G476" t="s">
        <v>59</v>
      </c>
      <c r="H476" t="s">
        <v>66</v>
      </c>
      <c r="I476" t="s">
        <v>30</v>
      </c>
      <c r="J476">
        <v>829.46</v>
      </c>
      <c r="K476">
        <v>3</v>
      </c>
      <c r="L476">
        <v>0.04</v>
      </c>
      <c r="M476">
        <v>121.95</v>
      </c>
      <c r="N476" t="s">
        <v>23</v>
      </c>
      <c r="O476" t="s">
        <v>32</v>
      </c>
      <c r="P476">
        <v>9</v>
      </c>
    </row>
    <row r="477" spans="1:16" x14ac:dyDescent="0.25">
      <c r="A477" t="s">
        <v>1347</v>
      </c>
      <c r="B477" t="s">
        <v>1348</v>
      </c>
      <c r="C477" s="3">
        <f>DATEVALUE(Table1[[#This Row],[OrderDate1]])</f>
        <v>45538</v>
      </c>
      <c r="D477" t="s">
        <v>1349</v>
      </c>
      <c r="E477" t="s">
        <v>18</v>
      </c>
      <c r="F477" t="s">
        <v>65</v>
      </c>
      <c r="G477" t="s">
        <v>116</v>
      </c>
      <c r="H477" t="s">
        <v>66</v>
      </c>
      <c r="I477" t="s">
        <v>30</v>
      </c>
      <c r="J477">
        <v>3411.75</v>
      </c>
      <c r="K477">
        <v>4</v>
      </c>
      <c r="L477">
        <v>0.24</v>
      </c>
      <c r="M477">
        <v>872.98</v>
      </c>
      <c r="N477" t="s">
        <v>54</v>
      </c>
      <c r="O477" t="s">
        <v>86</v>
      </c>
      <c r="P477">
        <v>8</v>
      </c>
    </row>
    <row r="478" spans="1:16" x14ac:dyDescent="0.25">
      <c r="A478" t="s">
        <v>1350</v>
      </c>
      <c r="B478" t="s">
        <v>1351</v>
      </c>
      <c r="C478" s="3">
        <f>DATEVALUE(Table1[[#This Row],[OrderDate1]])</f>
        <v>45642</v>
      </c>
      <c r="D478" t="s">
        <v>1352</v>
      </c>
      <c r="E478" t="s">
        <v>44</v>
      </c>
      <c r="F478" t="s">
        <v>37</v>
      </c>
      <c r="G478" t="s">
        <v>28</v>
      </c>
      <c r="H478" t="s">
        <v>66</v>
      </c>
      <c r="I478" t="s">
        <v>53</v>
      </c>
      <c r="J478">
        <v>2840.22</v>
      </c>
      <c r="K478">
        <v>4</v>
      </c>
      <c r="L478">
        <v>0.25</v>
      </c>
      <c r="M478">
        <v>674.18</v>
      </c>
      <c r="N478" t="s">
        <v>31</v>
      </c>
      <c r="O478" t="s">
        <v>40</v>
      </c>
      <c r="P478">
        <v>5</v>
      </c>
    </row>
    <row r="479" spans="1:16" x14ac:dyDescent="0.25">
      <c r="A479" t="s">
        <v>1353</v>
      </c>
      <c r="B479" t="s">
        <v>569</v>
      </c>
      <c r="C479" s="3">
        <f>DATEVALUE(Table1[[#This Row],[OrderDate1]])</f>
        <v>45651</v>
      </c>
      <c r="D479" t="s">
        <v>1354</v>
      </c>
      <c r="E479" t="s">
        <v>64</v>
      </c>
      <c r="F479" t="s">
        <v>51</v>
      </c>
      <c r="G479" t="s">
        <v>46</v>
      </c>
      <c r="H479" t="s">
        <v>66</v>
      </c>
      <c r="I479" t="s">
        <v>82</v>
      </c>
      <c r="J479">
        <v>2968.8</v>
      </c>
      <c r="K479">
        <v>4</v>
      </c>
      <c r="L479">
        <v>7.0000000000000007E-2</v>
      </c>
      <c r="M479">
        <v>641.34</v>
      </c>
      <c r="N479" t="s">
        <v>23</v>
      </c>
      <c r="O479" t="s">
        <v>32</v>
      </c>
      <c r="P479">
        <v>1</v>
      </c>
    </row>
    <row r="480" spans="1:16" x14ac:dyDescent="0.25">
      <c r="A480" t="s">
        <v>1355</v>
      </c>
      <c r="B480" t="s">
        <v>1356</v>
      </c>
      <c r="C480" s="3">
        <f>DATEVALUE(Table1[[#This Row],[OrderDate1]])</f>
        <v>45489</v>
      </c>
      <c r="D480" t="s">
        <v>1357</v>
      </c>
      <c r="E480" t="s">
        <v>64</v>
      </c>
      <c r="F480" t="s">
        <v>51</v>
      </c>
      <c r="G480" t="s">
        <v>46</v>
      </c>
      <c r="H480" t="s">
        <v>21</v>
      </c>
      <c r="I480" t="s">
        <v>30</v>
      </c>
      <c r="J480">
        <v>1746.39</v>
      </c>
      <c r="K480">
        <v>2</v>
      </c>
      <c r="L480">
        <v>0.18</v>
      </c>
      <c r="M480">
        <v>229.07</v>
      </c>
      <c r="N480" t="s">
        <v>23</v>
      </c>
      <c r="O480" t="s">
        <v>77</v>
      </c>
      <c r="P480">
        <v>5</v>
      </c>
    </row>
    <row r="481" spans="1:16" x14ac:dyDescent="0.25">
      <c r="A481" t="s">
        <v>1358</v>
      </c>
      <c r="B481" t="s">
        <v>343</v>
      </c>
      <c r="C481" s="3">
        <f>DATEVALUE(Table1[[#This Row],[OrderDate1]])</f>
        <v>45965</v>
      </c>
      <c r="D481" t="s">
        <v>1359</v>
      </c>
      <c r="E481" t="s">
        <v>102</v>
      </c>
      <c r="F481" t="s">
        <v>65</v>
      </c>
      <c r="G481" t="s">
        <v>106</v>
      </c>
      <c r="H481" t="s">
        <v>66</v>
      </c>
      <c r="I481" t="s">
        <v>72</v>
      </c>
      <c r="J481">
        <v>460.85</v>
      </c>
      <c r="K481">
        <v>2</v>
      </c>
      <c r="L481">
        <v>0.23</v>
      </c>
      <c r="M481">
        <v>72.709999999999994</v>
      </c>
      <c r="N481" t="s">
        <v>23</v>
      </c>
      <c r="O481" t="s">
        <v>86</v>
      </c>
      <c r="P481">
        <v>10</v>
      </c>
    </row>
    <row r="482" spans="1:16" x14ac:dyDescent="0.25">
      <c r="A482" t="s">
        <v>1360</v>
      </c>
      <c r="B482" t="s">
        <v>815</v>
      </c>
      <c r="C482" s="3">
        <f>DATEVALUE(Table1[[#This Row],[OrderDate1]])</f>
        <v>45609</v>
      </c>
      <c r="D482" t="s">
        <v>1361</v>
      </c>
      <c r="E482" t="s">
        <v>102</v>
      </c>
      <c r="F482" t="s">
        <v>65</v>
      </c>
      <c r="G482" t="s">
        <v>116</v>
      </c>
      <c r="H482" t="s">
        <v>21</v>
      </c>
      <c r="I482" t="s">
        <v>82</v>
      </c>
      <c r="J482">
        <v>3759.75</v>
      </c>
      <c r="K482">
        <v>5</v>
      </c>
      <c r="L482">
        <v>0.27</v>
      </c>
      <c r="M482">
        <v>820.79</v>
      </c>
      <c r="N482" t="s">
        <v>54</v>
      </c>
      <c r="O482" t="s">
        <v>86</v>
      </c>
      <c r="P482">
        <v>4</v>
      </c>
    </row>
    <row r="483" spans="1:16" x14ac:dyDescent="0.25">
      <c r="A483" t="s">
        <v>1362</v>
      </c>
      <c r="B483" t="s">
        <v>1363</v>
      </c>
      <c r="C483" s="3">
        <f>DATEVALUE(Table1[[#This Row],[OrderDate1]])</f>
        <v>45644</v>
      </c>
      <c r="D483" t="s">
        <v>1336</v>
      </c>
      <c r="E483" t="s">
        <v>64</v>
      </c>
      <c r="F483" t="s">
        <v>37</v>
      </c>
      <c r="G483" t="s">
        <v>28</v>
      </c>
      <c r="H483" t="s">
        <v>66</v>
      </c>
      <c r="I483" t="s">
        <v>53</v>
      </c>
      <c r="J483">
        <v>767.06</v>
      </c>
      <c r="K483">
        <v>1</v>
      </c>
      <c r="L483">
        <v>0.12</v>
      </c>
      <c r="M483">
        <v>93.74</v>
      </c>
      <c r="N483" t="s">
        <v>23</v>
      </c>
      <c r="O483" t="s">
        <v>77</v>
      </c>
      <c r="P483">
        <v>7</v>
      </c>
    </row>
    <row r="484" spans="1:16" x14ac:dyDescent="0.25">
      <c r="A484" t="s">
        <v>1364</v>
      </c>
      <c r="B484" t="s">
        <v>364</v>
      </c>
      <c r="C484" s="3">
        <f>DATEVALUE(Table1[[#This Row],[OrderDate1]])</f>
        <v>45418</v>
      </c>
      <c r="D484" t="s">
        <v>1365</v>
      </c>
      <c r="E484" t="s">
        <v>36</v>
      </c>
      <c r="F484" t="s">
        <v>65</v>
      </c>
      <c r="G484" t="s">
        <v>20</v>
      </c>
      <c r="H484" t="s">
        <v>29</v>
      </c>
      <c r="I484" t="s">
        <v>53</v>
      </c>
      <c r="J484">
        <v>225.78</v>
      </c>
      <c r="K484">
        <v>4</v>
      </c>
      <c r="L484">
        <v>0.1</v>
      </c>
      <c r="M484">
        <v>36.97</v>
      </c>
      <c r="N484" t="s">
        <v>54</v>
      </c>
      <c r="O484" t="s">
        <v>77</v>
      </c>
      <c r="P484">
        <v>2</v>
      </c>
    </row>
    <row r="485" spans="1:16" x14ac:dyDescent="0.25">
      <c r="A485" t="s">
        <v>1366</v>
      </c>
      <c r="B485" t="s">
        <v>717</v>
      </c>
      <c r="C485" s="3">
        <f>DATEVALUE(Table1[[#This Row],[OrderDate1]])</f>
        <v>45810</v>
      </c>
      <c r="D485" t="s">
        <v>1367</v>
      </c>
      <c r="E485" t="s">
        <v>36</v>
      </c>
      <c r="F485" t="s">
        <v>19</v>
      </c>
      <c r="G485" t="s">
        <v>38</v>
      </c>
      <c r="H485" t="s">
        <v>66</v>
      </c>
      <c r="I485" t="s">
        <v>30</v>
      </c>
      <c r="J485">
        <v>2521.1799999999998</v>
      </c>
      <c r="K485">
        <v>4</v>
      </c>
      <c r="L485">
        <v>0.26</v>
      </c>
      <c r="M485">
        <v>500.26</v>
      </c>
      <c r="N485" t="s">
        <v>54</v>
      </c>
      <c r="O485" t="s">
        <v>86</v>
      </c>
      <c r="P485">
        <v>1</v>
      </c>
    </row>
    <row r="486" spans="1:16" x14ac:dyDescent="0.25">
      <c r="A486" t="s">
        <v>1368</v>
      </c>
      <c r="B486" t="s">
        <v>697</v>
      </c>
      <c r="C486" s="3">
        <f>DATEVALUE(Table1[[#This Row],[OrderDate1]])</f>
        <v>45793</v>
      </c>
      <c r="D486" t="s">
        <v>1369</v>
      </c>
      <c r="E486" t="s">
        <v>18</v>
      </c>
      <c r="F486" t="s">
        <v>71</v>
      </c>
      <c r="G486" t="s">
        <v>106</v>
      </c>
      <c r="H486" t="s">
        <v>21</v>
      </c>
      <c r="I486" t="s">
        <v>82</v>
      </c>
      <c r="J486">
        <v>690.82</v>
      </c>
      <c r="K486">
        <v>2</v>
      </c>
      <c r="L486">
        <v>0.11</v>
      </c>
      <c r="M486">
        <v>211.6</v>
      </c>
      <c r="N486" t="s">
        <v>54</v>
      </c>
      <c r="O486" t="s">
        <v>77</v>
      </c>
      <c r="P486">
        <v>10</v>
      </c>
    </row>
    <row r="487" spans="1:16" x14ac:dyDescent="0.25">
      <c r="A487" t="s">
        <v>1370</v>
      </c>
      <c r="B487" t="s">
        <v>1371</v>
      </c>
      <c r="C487" s="3">
        <f>DATEVALUE(Table1[[#This Row],[OrderDate1]])</f>
        <v>45378</v>
      </c>
      <c r="D487" t="s">
        <v>1372</v>
      </c>
      <c r="E487" t="s">
        <v>18</v>
      </c>
      <c r="F487" t="s">
        <v>71</v>
      </c>
      <c r="G487" t="s">
        <v>52</v>
      </c>
      <c r="H487" t="s">
        <v>47</v>
      </c>
      <c r="I487" t="s">
        <v>22</v>
      </c>
      <c r="J487">
        <v>418.71</v>
      </c>
      <c r="K487">
        <v>2</v>
      </c>
      <c r="L487">
        <v>0.19</v>
      </c>
      <c r="M487">
        <v>115.04</v>
      </c>
      <c r="N487" t="s">
        <v>54</v>
      </c>
      <c r="O487" t="s">
        <v>40</v>
      </c>
      <c r="P487">
        <v>8</v>
      </c>
    </row>
    <row r="488" spans="1:16" x14ac:dyDescent="0.25">
      <c r="A488" t="s">
        <v>1373</v>
      </c>
      <c r="B488" t="s">
        <v>1374</v>
      </c>
      <c r="C488" s="3">
        <f>DATEVALUE(Table1[[#This Row],[OrderDate1]])</f>
        <v>45346</v>
      </c>
      <c r="D488" t="s">
        <v>1375</v>
      </c>
      <c r="E488" t="s">
        <v>44</v>
      </c>
      <c r="F488" t="s">
        <v>51</v>
      </c>
      <c r="G488" t="s">
        <v>38</v>
      </c>
      <c r="H488" t="s">
        <v>81</v>
      </c>
      <c r="I488" t="s">
        <v>53</v>
      </c>
      <c r="J488">
        <v>704.83</v>
      </c>
      <c r="K488">
        <v>4</v>
      </c>
      <c r="L488">
        <v>0.12</v>
      </c>
      <c r="M488">
        <v>190.89</v>
      </c>
      <c r="N488" t="s">
        <v>31</v>
      </c>
      <c r="O488" t="s">
        <v>40</v>
      </c>
      <c r="P488">
        <v>3</v>
      </c>
    </row>
    <row r="489" spans="1:16" x14ac:dyDescent="0.25">
      <c r="A489" t="s">
        <v>1376</v>
      </c>
      <c r="B489" t="s">
        <v>346</v>
      </c>
      <c r="C489" s="3">
        <f>DATEVALUE(Table1[[#This Row],[OrderDate1]])</f>
        <v>45472</v>
      </c>
      <c r="D489" t="s">
        <v>1377</v>
      </c>
      <c r="E489" t="s">
        <v>102</v>
      </c>
      <c r="F489" t="s">
        <v>37</v>
      </c>
      <c r="G489" t="s">
        <v>20</v>
      </c>
      <c r="H489" t="s">
        <v>29</v>
      </c>
      <c r="I489" t="s">
        <v>22</v>
      </c>
      <c r="J489">
        <v>327.64999999999998</v>
      </c>
      <c r="K489">
        <v>2</v>
      </c>
      <c r="L489">
        <v>0.18</v>
      </c>
      <c r="M489">
        <v>83.28</v>
      </c>
      <c r="N489" t="s">
        <v>54</v>
      </c>
      <c r="O489" t="s">
        <v>77</v>
      </c>
      <c r="P489">
        <v>10</v>
      </c>
    </row>
    <row r="490" spans="1:16" x14ac:dyDescent="0.25">
      <c r="A490" t="s">
        <v>1378</v>
      </c>
      <c r="B490" t="s">
        <v>261</v>
      </c>
      <c r="C490" s="3">
        <f>DATEVALUE(Table1[[#This Row],[OrderDate1]])</f>
        <v>45656</v>
      </c>
      <c r="D490" t="s">
        <v>1379</v>
      </c>
      <c r="E490" t="s">
        <v>18</v>
      </c>
      <c r="F490" t="s">
        <v>45</v>
      </c>
      <c r="G490" t="s">
        <v>28</v>
      </c>
      <c r="H490" t="s">
        <v>47</v>
      </c>
      <c r="I490" t="s">
        <v>53</v>
      </c>
      <c r="J490">
        <v>708.7</v>
      </c>
      <c r="K490">
        <v>1</v>
      </c>
      <c r="L490">
        <v>0.19</v>
      </c>
      <c r="M490">
        <v>103.14</v>
      </c>
      <c r="N490" t="s">
        <v>23</v>
      </c>
      <c r="O490" t="s">
        <v>24</v>
      </c>
      <c r="P490">
        <v>9</v>
      </c>
    </row>
    <row r="491" spans="1:16" x14ac:dyDescent="0.25">
      <c r="A491" t="s">
        <v>1380</v>
      </c>
      <c r="B491" t="s">
        <v>1079</v>
      </c>
      <c r="C491" s="3">
        <f>DATEVALUE(Table1[[#This Row],[OrderDate1]])</f>
        <v>45486</v>
      </c>
      <c r="D491" t="s">
        <v>772</v>
      </c>
      <c r="E491" t="s">
        <v>64</v>
      </c>
      <c r="F491" t="s">
        <v>58</v>
      </c>
      <c r="G491" t="s">
        <v>20</v>
      </c>
      <c r="H491" t="s">
        <v>66</v>
      </c>
      <c r="I491" t="s">
        <v>39</v>
      </c>
      <c r="J491">
        <v>43</v>
      </c>
      <c r="K491">
        <v>1</v>
      </c>
      <c r="L491">
        <v>0.23</v>
      </c>
      <c r="M491">
        <v>9.3699999999999992</v>
      </c>
      <c r="N491" t="s">
        <v>31</v>
      </c>
      <c r="O491" t="s">
        <v>40</v>
      </c>
      <c r="P491">
        <v>5</v>
      </c>
    </row>
    <row r="492" spans="1:16" x14ac:dyDescent="0.25">
      <c r="A492" t="s">
        <v>1381</v>
      </c>
      <c r="B492" t="s">
        <v>927</v>
      </c>
      <c r="C492" s="3">
        <f>DATEVALUE(Table1[[#This Row],[OrderDate1]])</f>
        <v>45711</v>
      </c>
      <c r="D492" t="s">
        <v>1382</v>
      </c>
      <c r="E492" t="s">
        <v>102</v>
      </c>
      <c r="F492" t="s">
        <v>19</v>
      </c>
      <c r="G492" t="s">
        <v>38</v>
      </c>
      <c r="H492" t="s">
        <v>81</v>
      </c>
      <c r="I492" t="s">
        <v>76</v>
      </c>
      <c r="J492">
        <v>3495.67</v>
      </c>
      <c r="K492">
        <v>5</v>
      </c>
      <c r="L492">
        <v>0.13</v>
      </c>
      <c r="M492">
        <v>928.36</v>
      </c>
      <c r="N492" t="s">
        <v>31</v>
      </c>
      <c r="O492" t="s">
        <v>40</v>
      </c>
      <c r="P492">
        <v>1</v>
      </c>
    </row>
    <row r="493" spans="1:16" x14ac:dyDescent="0.25">
      <c r="A493" t="s">
        <v>1383</v>
      </c>
      <c r="B493" t="s">
        <v>1384</v>
      </c>
      <c r="C493" s="3">
        <f>DATEVALUE(Table1[[#This Row],[OrderDate1]])</f>
        <v>45293</v>
      </c>
      <c r="D493" t="s">
        <v>1385</v>
      </c>
      <c r="E493" t="s">
        <v>64</v>
      </c>
      <c r="F493" t="s">
        <v>37</v>
      </c>
      <c r="G493" t="s">
        <v>28</v>
      </c>
      <c r="H493" t="s">
        <v>81</v>
      </c>
      <c r="I493" t="s">
        <v>39</v>
      </c>
      <c r="J493">
        <v>603.04999999999995</v>
      </c>
      <c r="K493">
        <v>5</v>
      </c>
      <c r="L493">
        <v>0.11</v>
      </c>
      <c r="M493">
        <v>183.93</v>
      </c>
      <c r="N493" t="s">
        <v>54</v>
      </c>
      <c r="O493" t="s">
        <v>24</v>
      </c>
      <c r="P493">
        <v>3</v>
      </c>
    </row>
    <row r="494" spans="1:16" x14ac:dyDescent="0.25">
      <c r="A494" t="s">
        <v>1386</v>
      </c>
      <c r="B494" t="s">
        <v>593</v>
      </c>
      <c r="C494" s="3">
        <f>DATEVALUE(Table1[[#This Row],[OrderDate1]])</f>
        <v>45856</v>
      </c>
      <c r="D494" t="s">
        <v>1387</v>
      </c>
      <c r="E494" t="s">
        <v>36</v>
      </c>
      <c r="F494" t="s">
        <v>37</v>
      </c>
      <c r="G494" t="s">
        <v>52</v>
      </c>
      <c r="H494" t="s">
        <v>66</v>
      </c>
      <c r="I494" t="s">
        <v>60</v>
      </c>
      <c r="J494">
        <v>3766.4</v>
      </c>
      <c r="K494">
        <v>4</v>
      </c>
      <c r="L494">
        <v>0.27</v>
      </c>
      <c r="M494">
        <v>1261.8499999999999</v>
      </c>
      <c r="N494" t="s">
        <v>54</v>
      </c>
      <c r="O494" t="s">
        <v>40</v>
      </c>
      <c r="P494">
        <v>1</v>
      </c>
    </row>
    <row r="495" spans="1:16" x14ac:dyDescent="0.25">
      <c r="A495" t="s">
        <v>1388</v>
      </c>
      <c r="B495" t="s">
        <v>379</v>
      </c>
      <c r="C495" s="3">
        <f>DATEVALUE(Table1[[#This Row],[OrderDate1]])</f>
        <v>45950</v>
      </c>
      <c r="D495" t="s">
        <v>1389</v>
      </c>
      <c r="E495" t="s">
        <v>36</v>
      </c>
      <c r="F495" t="s">
        <v>65</v>
      </c>
      <c r="G495" t="s">
        <v>20</v>
      </c>
      <c r="H495" t="s">
        <v>21</v>
      </c>
      <c r="I495" t="s">
        <v>67</v>
      </c>
      <c r="J495">
        <v>1602.11</v>
      </c>
      <c r="K495">
        <v>3</v>
      </c>
      <c r="L495">
        <v>0.08</v>
      </c>
      <c r="M495">
        <v>343.03</v>
      </c>
      <c r="N495" t="s">
        <v>31</v>
      </c>
      <c r="O495" t="s">
        <v>32</v>
      </c>
      <c r="P495">
        <v>2</v>
      </c>
    </row>
    <row r="496" spans="1:16" x14ac:dyDescent="0.25">
      <c r="A496" t="s">
        <v>1390</v>
      </c>
      <c r="B496" t="s">
        <v>1391</v>
      </c>
      <c r="C496" s="3">
        <f>DATEVALUE(Table1[[#This Row],[OrderDate1]])</f>
        <v>45881</v>
      </c>
      <c r="D496" t="s">
        <v>1392</v>
      </c>
      <c r="E496" t="s">
        <v>64</v>
      </c>
      <c r="F496" t="s">
        <v>37</v>
      </c>
      <c r="G496" t="s">
        <v>59</v>
      </c>
      <c r="H496" t="s">
        <v>29</v>
      </c>
      <c r="I496" t="s">
        <v>53</v>
      </c>
      <c r="J496">
        <v>2436.59</v>
      </c>
      <c r="K496">
        <v>5</v>
      </c>
      <c r="L496">
        <v>7.0000000000000007E-2</v>
      </c>
      <c r="M496">
        <v>516.79999999999995</v>
      </c>
      <c r="N496" t="s">
        <v>31</v>
      </c>
      <c r="O496" t="s">
        <v>24</v>
      </c>
      <c r="P496">
        <v>10</v>
      </c>
    </row>
    <row r="497" spans="1:16" x14ac:dyDescent="0.25">
      <c r="A497" t="s">
        <v>1393</v>
      </c>
      <c r="B497" t="s">
        <v>1394</v>
      </c>
      <c r="C497" s="3">
        <f>DATEVALUE(Table1[[#This Row],[OrderDate1]])</f>
        <v>45789</v>
      </c>
      <c r="D497" t="s">
        <v>1395</v>
      </c>
      <c r="E497" t="s">
        <v>18</v>
      </c>
      <c r="F497" t="s">
        <v>65</v>
      </c>
      <c r="G497" t="s">
        <v>106</v>
      </c>
      <c r="H497" t="s">
        <v>66</v>
      </c>
      <c r="I497" t="s">
        <v>72</v>
      </c>
      <c r="J497">
        <v>280.58999999999997</v>
      </c>
      <c r="K497">
        <v>4</v>
      </c>
      <c r="L497">
        <v>0.18</v>
      </c>
      <c r="M497">
        <v>40.26</v>
      </c>
      <c r="N497" t="s">
        <v>23</v>
      </c>
      <c r="O497" t="s">
        <v>24</v>
      </c>
      <c r="P497">
        <v>4</v>
      </c>
    </row>
    <row r="498" spans="1:16" x14ac:dyDescent="0.25">
      <c r="A498" t="s">
        <v>1396</v>
      </c>
      <c r="B498" t="s">
        <v>1397</v>
      </c>
      <c r="C498" s="3">
        <f>DATEVALUE(Table1[[#This Row],[OrderDate1]])</f>
        <v>45729</v>
      </c>
      <c r="D498" t="s">
        <v>1398</v>
      </c>
      <c r="E498" t="s">
        <v>44</v>
      </c>
      <c r="F498" t="s">
        <v>71</v>
      </c>
      <c r="G498" t="s">
        <v>106</v>
      </c>
      <c r="H498" t="s">
        <v>66</v>
      </c>
      <c r="I498" t="s">
        <v>60</v>
      </c>
      <c r="J498">
        <v>1899.62</v>
      </c>
      <c r="K498">
        <v>3</v>
      </c>
      <c r="L498">
        <v>0.04</v>
      </c>
      <c r="M498">
        <v>342.09</v>
      </c>
      <c r="N498" t="s">
        <v>31</v>
      </c>
      <c r="O498" t="s">
        <v>32</v>
      </c>
      <c r="P498">
        <v>7</v>
      </c>
    </row>
    <row r="499" spans="1:16" x14ac:dyDescent="0.25">
      <c r="A499" t="s">
        <v>1399</v>
      </c>
      <c r="B499" t="s">
        <v>759</v>
      </c>
      <c r="C499" s="3">
        <f>DATEVALUE(Table1[[#This Row],[OrderDate1]])</f>
        <v>45536</v>
      </c>
      <c r="D499" t="s">
        <v>1400</v>
      </c>
      <c r="E499" t="s">
        <v>102</v>
      </c>
      <c r="F499" t="s">
        <v>37</v>
      </c>
      <c r="G499" t="s">
        <v>116</v>
      </c>
      <c r="H499" t="s">
        <v>47</v>
      </c>
      <c r="I499" t="s">
        <v>60</v>
      </c>
      <c r="J499">
        <v>971.02</v>
      </c>
      <c r="K499">
        <v>2</v>
      </c>
      <c r="L499">
        <v>0.01</v>
      </c>
      <c r="M499">
        <v>191.1</v>
      </c>
      <c r="N499" t="s">
        <v>23</v>
      </c>
      <c r="O499" t="s">
        <v>40</v>
      </c>
      <c r="P499">
        <v>6</v>
      </c>
    </row>
    <row r="500" spans="1:16" x14ac:dyDescent="0.25">
      <c r="A500" t="s">
        <v>1401</v>
      </c>
      <c r="B500" t="s">
        <v>1402</v>
      </c>
      <c r="C500" s="3">
        <f>DATEVALUE(Table1[[#This Row],[OrderDate1]])</f>
        <v>45373</v>
      </c>
      <c r="D500" t="s">
        <v>1403</v>
      </c>
      <c r="E500" t="s">
        <v>102</v>
      </c>
      <c r="F500" t="s">
        <v>58</v>
      </c>
      <c r="G500" t="s">
        <v>28</v>
      </c>
      <c r="H500" t="s">
        <v>81</v>
      </c>
      <c r="I500" t="s">
        <v>30</v>
      </c>
      <c r="J500">
        <v>546.72</v>
      </c>
      <c r="K500">
        <v>1</v>
      </c>
      <c r="L500">
        <v>0.18</v>
      </c>
      <c r="M500">
        <v>163.28</v>
      </c>
      <c r="N500" t="s">
        <v>31</v>
      </c>
      <c r="O500" t="s">
        <v>77</v>
      </c>
      <c r="P500">
        <v>1</v>
      </c>
    </row>
    <row r="501" spans="1:16" x14ac:dyDescent="0.25">
      <c r="A501" t="s">
        <v>1404</v>
      </c>
      <c r="B501" t="s">
        <v>1405</v>
      </c>
      <c r="C501" s="3">
        <f>DATEVALUE(Table1[[#This Row],[OrderDate1]])</f>
        <v>45326</v>
      </c>
      <c r="D501" t="s">
        <v>579</v>
      </c>
      <c r="E501" t="s">
        <v>64</v>
      </c>
      <c r="F501" t="s">
        <v>37</v>
      </c>
      <c r="G501" t="s">
        <v>52</v>
      </c>
      <c r="H501" t="s">
        <v>29</v>
      </c>
      <c r="I501" t="s">
        <v>76</v>
      </c>
      <c r="J501">
        <v>843.68</v>
      </c>
      <c r="K501">
        <v>1</v>
      </c>
      <c r="L501">
        <v>0.02</v>
      </c>
      <c r="M501">
        <v>240.31</v>
      </c>
      <c r="N501" t="s">
        <v>23</v>
      </c>
      <c r="O501" t="s">
        <v>86</v>
      </c>
      <c r="P501">
        <v>6</v>
      </c>
    </row>
    <row r="502" spans="1:16" x14ac:dyDescent="0.25">
      <c r="A502" t="s">
        <v>1406</v>
      </c>
      <c r="B502" t="s">
        <v>1407</v>
      </c>
      <c r="C502" s="3">
        <f>DATEVALUE(Table1[[#This Row],[OrderDate1]])</f>
        <v>45532</v>
      </c>
      <c r="D502" t="s">
        <v>1408</v>
      </c>
      <c r="E502" t="s">
        <v>64</v>
      </c>
      <c r="F502" t="s">
        <v>71</v>
      </c>
      <c r="G502" t="s">
        <v>38</v>
      </c>
      <c r="H502" t="s">
        <v>66</v>
      </c>
      <c r="I502" t="s">
        <v>22</v>
      </c>
      <c r="J502">
        <v>71.52</v>
      </c>
      <c r="K502">
        <v>1</v>
      </c>
      <c r="L502">
        <v>0.04</v>
      </c>
      <c r="M502">
        <v>19.62</v>
      </c>
      <c r="N502" t="s">
        <v>54</v>
      </c>
      <c r="O502" t="s">
        <v>24</v>
      </c>
      <c r="P502">
        <v>6</v>
      </c>
    </row>
    <row r="503" spans="1:16" x14ac:dyDescent="0.25">
      <c r="A503" t="s">
        <v>1409</v>
      </c>
      <c r="B503" t="s">
        <v>1410</v>
      </c>
      <c r="C503" s="3">
        <f>DATEVALUE(Table1[[#This Row],[OrderDate1]])</f>
        <v>45720</v>
      </c>
      <c r="D503" t="s">
        <v>1411</v>
      </c>
      <c r="E503" t="s">
        <v>36</v>
      </c>
      <c r="F503" t="s">
        <v>51</v>
      </c>
      <c r="G503" t="s">
        <v>20</v>
      </c>
      <c r="H503" t="s">
        <v>29</v>
      </c>
      <c r="I503" t="s">
        <v>72</v>
      </c>
      <c r="J503">
        <v>2049.38</v>
      </c>
      <c r="K503">
        <v>3</v>
      </c>
      <c r="L503">
        <v>0.12</v>
      </c>
      <c r="M503">
        <v>551.75</v>
      </c>
      <c r="N503" t="s">
        <v>54</v>
      </c>
      <c r="O503" t="s">
        <v>77</v>
      </c>
      <c r="P503">
        <v>1</v>
      </c>
    </row>
    <row r="504" spans="1:16" x14ac:dyDescent="0.25">
      <c r="A504" t="s">
        <v>1412</v>
      </c>
      <c r="B504" t="s">
        <v>1413</v>
      </c>
      <c r="C504" s="3">
        <f>DATEVALUE(Table1[[#This Row],[OrderDate1]])</f>
        <v>45508</v>
      </c>
      <c r="D504" t="s">
        <v>1414</v>
      </c>
      <c r="E504" t="s">
        <v>18</v>
      </c>
      <c r="F504" t="s">
        <v>51</v>
      </c>
      <c r="G504" t="s">
        <v>106</v>
      </c>
      <c r="H504" t="s">
        <v>47</v>
      </c>
      <c r="I504" t="s">
        <v>82</v>
      </c>
      <c r="J504">
        <v>302.58999999999997</v>
      </c>
      <c r="K504">
        <v>1</v>
      </c>
      <c r="L504">
        <v>0.16</v>
      </c>
      <c r="M504">
        <v>33.1</v>
      </c>
      <c r="N504" t="s">
        <v>31</v>
      </c>
      <c r="O504" t="s">
        <v>86</v>
      </c>
      <c r="P504">
        <v>5</v>
      </c>
    </row>
    <row r="505" spans="1:16" x14ac:dyDescent="0.25">
      <c r="A505" t="s">
        <v>1415</v>
      </c>
      <c r="B505" t="s">
        <v>200</v>
      </c>
      <c r="C505" s="3">
        <f>DATEVALUE(Table1[[#This Row],[OrderDate1]])</f>
        <v>45403</v>
      </c>
      <c r="D505" t="s">
        <v>1416</v>
      </c>
      <c r="E505" t="s">
        <v>64</v>
      </c>
      <c r="F505" t="s">
        <v>58</v>
      </c>
      <c r="G505" t="s">
        <v>20</v>
      </c>
      <c r="H505" t="s">
        <v>21</v>
      </c>
      <c r="I505" t="s">
        <v>82</v>
      </c>
      <c r="J505">
        <v>384.61</v>
      </c>
      <c r="K505">
        <v>2</v>
      </c>
      <c r="L505">
        <v>0.12</v>
      </c>
      <c r="M505">
        <v>63.37</v>
      </c>
      <c r="N505" t="s">
        <v>54</v>
      </c>
      <c r="O505" t="s">
        <v>32</v>
      </c>
      <c r="P505">
        <v>6</v>
      </c>
    </row>
    <row r="506" spans="1:16" x14ac:dyDescent="0.25">
      <c r="A506" t="s">
        <v>1417</v>
      </c>
      <c r="B506" t="s">
        <v>1418</v>
      </c>
      <c r="C506" s="3">
        <f>DATEVALUE(Table1[[#This Row],[OrderDate1]])</f>
        <v>45527</v>
      </c>
      <c r="D506" t="s">
        <v>1419</v>
      </c>
      <c r="E506" t="s">
        <v>36</v>
      </c>
      <c r="F506" t="s">
        <v>19</v>
      </c>
      <c r="G506" t="s">
        <v>38</v>
      </c>
      <c r="H506" t="s">
        <v>81</v>
      </c>
      <c r="I506" t="s">
        <v>82</v>
      </c>
      <c r="J506">
        <v>175.66</v>
      </c>
      <c r="K506">
        <v>2</v>
      </c>
      <c r="L506">
        <v>0.21</v>
      </c>
      <c r="M506">
        <v>26.88</v>
      </c>
      <c r="N506" t="s">
        <v>23</v>
      </c>
      <c r="O506" t="s">
        <v>24</v>
      </c>
      <c r="P506">
        <v>1</v>
      </c>
    </row>
    <row r="507" spans="1:16" x14ac:dyDescent="0.25">
      <c r="A507" t="s">
        <v>1420</v>
      </c>
      <c r="B507" t="s">
        <v>192</v>
      </c>
      <c r="C507" s="3">
        <f>DATEVALUE(Table1[[#This Row],[OrderDate1]])</f>
        <v>45787</v>
      </c>
      <c r="D507" t="s">
        <v>1421</v>
      </c>
      <c r="E507" t="s">
        <v>44</v>
      </c>
      <c r="F507" t="s">
        <v>45</v>
      </c>
      <c r="G507" t="s">
        <v>106</v>
      </c>
      <c r="H507" t="s">
        <v>81</v>
      </c>
      <c r="I507" t="s">
        <v>82</v>
      </c>
      <c r="J507">
        <v>729.58</v>
      </c>
      <c r="K507">
        <v>2</v>
      </c>
      <c r="L507">
        <v>0.27</v>
      </c>
      <c r="M507">
        <v>225.69</v>
      </c>
      <c r="N507" t="s">
        <v>23</v>
      </c>
      <c r="O507" t="s">
        <v>32</v>
      </c>
      <c r="P507">
        <v>4</v>
      </c>
    </row>
    <row r="508" spans="1:16" x14ac:dyDescent="0.25">
      <c r="A508" t="s">
        <v>1422</v>
      </c>
      <c r="B508" t="s">
        <v>1342</v>
      </c>
      <c r="C508" s="3">
        <f>DATEVALUE(Table1[[#This Row],[OrderDate1]])</f>
        <v>45666</v>
      </c>
      <c r="D508" t="s">
        <v>1423</v>
      </c>
      <c r="E508" t="s">
        <v>36</v>
      </c>
      <c r="F508" t="s">
        <v>19</v>
      </c>
      <c r="G508" t="s">
        <v>46</v>
      </c>
      <c r="H508" t="s">
        <v>81</v>
      </c>
      <c r="I508" t="s">
        <v>39</v>
      </c>
      <c r="J508">
        <v>515.58000000000004</v>
      </c>
      <c r="K508">
        <v>1</v>
      </c>
      <c r="L508">
        <v>0.05</v>
      </c>
      <c r="M508">
        <v>154.16</v>
      </c>
      <c r="N508" t="s">
        <v>54</v>
      </c>
      <c r="O508" t="s">
        <v>24</v>
      </c>
      <c r="P508">
        <v>2</v>
      </c>
    </row>
    <row r="509" spans="1:16" x14ac:dyDescent="0.25">
      <c r="A509" t="s">
        <v>1424</v>
      </c>
      <c r="B509" t="s">
        <v>801</v>
      </c>
      <c r="C509" s="3">
        <f>DATEVALUE(Table1[[#This Row],[OrderDate1]])</f>
        <v>45877</v>
      </c>
      <c r="D509" t="s">
        <v>1425</v>
      </c>
      <c r="E509" t="s">
        <v>102</v>
      </c>
      <c r="F509" t="s">
        <v>65</v>
      </c>
      <c r="G509" t="s">
        <v>46</v>
      </c>
      <c r="H509" t="s">
        <v>47</v>
      </c>
      <c r="I509" t="s">
        <v>72</v>
      </c>
      <c r="J509">
        <v>1472.23</v>
      </c>
      <c r="K509">
        <v>3</v>
      </c>
      <c r="L509">
        <v>0.09</v>
      </c>
      <c r="M509">
        <v>433.98</v>
      </c>
      <c r="N509" t="s">
        <v>54</v>
      </c>
      <c r="O509" t="s">
        <v>77</v>
      </c>
      <c r="P509">
        <v>9</v>
      </c>
    </row>
    <row r="510" spans="1:16" x14ac:dyDescent="0.25">
      <c r="A510" t="s">
        <v>1426</v>
      </c>
      <c r="B510" t="s">
        <v>1427</v>
      </c>
      <c r="C510" s="3">
        <f>DATEVALUE(Table1[[#This Row],[OrderDate1]])</f>
        <v>45312</v>
      </c>
      <c r="D510" t="s">
        <v>1428</v>
      </c>
      <c r="E510" t="s">
        <v>18</v>
      </c>
      <c r="F510" t="s">
        <v>71</v>
      </c>
      <c r="G510" t="s">
        <v>46</v>
      </c>
      <c r="H510" t="s">
        <v>29</v>
      </c>
      <c r="I510" t="s">
        <v>60</v>
      </c>
      <c r="J510">
        <v>2580.92</v>
      </c>
      <c r="K510">
        <v>3</v>
      </c>
      <c r="L510">
        <v>0.2</v>
      </c>
      <c r="M510">
        <v>511.65</v>
      </c>
      <c r="N510" t="s">
        <v>31</v>
      </c>
      <c r="O510" t="s">
        <v>24</v>
      </c>
      <c r="P510">
        <v>1</v>
      </c>
    </row>
    <row r="511" spans="1:16" x14ac:dyDescent="0.25">
      <c r="A511" t="s">
        <v>1429</v>
      </c>
      <c r="B511" t="s">
        <v>1430</v>
      </c>
      <c r="C511" s="3">
        <f>DATEVALUE(Table1[[#This Row],[OrderDate1]])</f>
        <v>45674</v>
      </c>
      <c r="D511" t="s">
        <v>1431</v>
      </c>
      <c r="E511" t="s">
        <v>64</v>
      </c>
      <c r="F511" t="s">
        <v>51</v>
      </c>
      <c r="G511" t="s">
        <v>28</v>
      </c>
      <c r="H511" t="s">
        <v>66</v>
      </c>
      <c r="I511" t="s">
        <v>82</v>
      </c>
      <c r="J511">
        <v>874.84</v>
      </c>
      <c r="K511">
        <v>1</v>
      </c>
      <c r="L511">
        <v>0.11</v>
      </c>
      <c r="M511">
        <v>115.09</v>
      </c>
      <c r="N511" t="s">
        <v>31</v>
      </c>
      <c r="O511" t="s">
        <v>24</v>
      </c>
      <c r="P511">
        <v>10</v>
      </c>
    </row>
    <row r="512" spans="1:16" x14ac:dyDescent="0.25">
      <c r="A512" t="s">
        <v>1432</v>
      </c>
      <c r="B512" t="s">
        <v>1000</v>
      </c>
      <c r="C512" s="3">
        <f>DATEVALUE(Table1[[#This Row],[OrderDate1]])</f>
        <v>45451</v>
      </c>
      <c r="D512" t="s">
        <v>1433</v>
      </c>
      <c r="E512" t="s">
        <v>102</v>
      </c>
      <c r="F512" t="s">
        <v>45</v>
      </c>
      <c r="G512" t="s">
        <v>38</v>
      </c>
      <c r="H512" t="s">
        <v>29</v>
      </c>
      <c r="I512" t="s">
        <v>60</v>
      </c>
      <c r="J512">
        <v>2759.23</v>
      </c>
      <c r="K512">
        <v>3</v>
      </c>
      <c r="L512">
        <v>0.03</v>
      </c>
      <c r="M512">
        <v>616.6</v>
      </c>
      <c r="N512" t="s">
        <v>31</v>
      </c>
      <c r="O512" t="s">
        <v>40</v>
      </c>
      <c r="P512">
        <v>10</v>
      </c>
    </row>
    <row r="513" spans="1:16" x14ac:dyDescent="0.25">
      <c r="A513" t="s">
        <v>1434</v>
      </c>
      <c r="B513" t="s">
        <v>1435</v>
      </c>
      <c r="C513" s="3">
        <f>DATEVALUE(Table1[[#This Row],[OrderDate1]])</f>
        <v>45419</v>
      </c>
      <c r="D513" t="s">
        <v>1436</v>
      </c>
      <c r="E513" t="s">
        <v>44</v>
      </c>
      <c r="F513" t="s">
        <v>65</v>
      </c>
      <c r="G513" t="s">
        <v>28</v>
      </c>
      <c r="H513" t="s">
        <v>29</v>
      </c>
      <c r="I513" t="s">
        <v>53</v>
      </c>
      <c r="J513">
        <v>189.23</v>
      </c>
      <c r="K513">
        <v>2</v>
      </c>
      <c r="L513">
        <v>0.02</v>
      </c>
      <c r="M513">
        <v>26.24</v>
      </c>
      <c r="N513" t="s">
        <v>23</v>
      </c>
      <c r="O513" t="s">
        <v>24</v>
      </c>
      <c r="P513">
        <v>9</v>
      </c>
    </row>
    <row r="514" spans="1:16" x14ac:dyDescent="0.25">
      <c r="A514" t="s">
        <v>1437</v>
      </c>
      <c r="B514" t="s">
        <v>1009</v>
      </c>
      <c r="C514" s="3">
        <f>DATEVALUE(Table1[[#This Row],[OrderDate1]])</f>
        <v>45399</v>
      </c>
      <c r="D514" t="s">
        <v>1438</v>
      </c>
      <c r="E514" t="s">
        <v>44</v>
      </c>
      <c r="F514" t="s">
        <v>51</v>
      </c>
      <c r="G514" t="s">
        <v>106</v>
      </c>
      <c r="H514" t="s">
        <v>66</v>
      </c>
      <c r="I514" t="s">
        <v>72</v>
      </c>
      <c r="J514">
        <v>942.31</v>
      </c>
      <c r="K514">
        <v>1</v>
      </c>
      <c r="L514">
        <v>0.22</v>
      </c>
      <c r="M514">
        <v>242.49</v>
      </c>
      <c r="N514" t="s">
        <v>31</v>
      </c>
      <c r="O514" t="s">
        <v>24</v>
      </c>
      <c r="P514">
        <v>9</v>
      </c>
    </row>
    <row r="515" spans="1:16" x14ac:dyDescent="0.25">
      <c r="A515" t="s">
        <v>1439</v>
      </c>
      <c r="B515" t="s">
        <v>1440</v>
      </c>
      <c r="C515" s="3">
        <f>DATEVALUE(Table1[[#This Row],[OrderDate1]])</f>
        <v>45902</v>
      </c>
      <c r="D515" t="s">
        <v>1441</v>
      </c>
      <c r="E515" t="s">
        <v>18</v>
      </c>
      <c r="F515" t="s">
        <v>65</v>
      </c>
      <c r="G515" t="s">
        <v>28</v>
      </c>
      <c r="H515" t="s">
        <v>66</v>
      </c>
      <c r="I515" t="s">
        <v>72</v>
      </c>
      <c r="J515">
        <v>3285.95</v>
      </c>
      <c r="K515">
        <v>4</v>
      </c>
      <c r="L515">
        <v>0.2</v>
      </c>
      <c r="M515">
        <v>1050.31</v>
      </c>
      <c r="N515" t="s">
        <v>31</v>
      </c>
      <c r="O515" t="s">
        <v>40</v>
      </c>
      <c r="P515">
        <v>6</v>
      </c>
    </row>
    <row r="516" spans="1:16" x14ac:dyDescent="0.25">
      <c r="A516" t="s">
        <v>1442</v>
      </c>
      <c r="B516" t="s">
        <v>988</v>
      </c>
      <c r="C516" s="3">
        <f>DATEVALUE(Table1[[#This Row],[OrderDate1]])</f>
        <v>45366</v>
      </c>
      <c r="D516" t="s">
        <v>1443</v>
      </c>
      <c r="E516" t="s">
        <v>102</v>
      </c>
      <c r="F516" t="s">
        <v>45</v>
      </c>
      <c r="G516" t="s">
        <v>38</v>
      </c>
      <c r="H516" t="s">
        <v>47</v>
      </c>
      <c r="I516" t="s">
        <v>22</v>
      </c>
      <c r="J516">
        <v>791.49</v>
      </c>
      <c r="K516">
        <v>4</v>
      </c>
      <c r="L516">
        <v>0.21</v>
      </c>
      <c r="M516">
        <v>123.98</v>
      </c>
      <c r="N516" t="s">
        <v>31</v>
      </c>
      <c r="O516" t="s">
        <v>24</v>
      </c>
      <c r="P516">
        <v>2</v>
      </c>
    </row>
    <row r="517" spans="1:16" x14ac:dyDescent="0.25">
      <c r="A517" t="s">
        <v>1444</v>
      </c>
      <c r="B517" t="s">
        <v>1241</v>
      </c>
      <c r="C517" s="3">
        <f>DATEVALUE(Table1[[#This Row],[OrderDate1]])</f>
        <v>46016</v>
      </c>
      <c r="D517" t="s">
        <v>1445</v>
      </c>
      <c r="E517" t="s">
        <v>102</v>
      </c>
      <c r="F517" t="s">
        <v>45</v>
      </c>
      <c r="G517" t="s">
        <v>28</v>
      </c>
      <c r="H517" t="s">
        <v>81</v>
      </c>
      <c r="I517" t="s">
        <v>76</v>
      </c>
      <c r="J517">
        <v>554.91999999999996</v>
      </c>
      <c r="K517">
        <v>1</v>
      </c>
      <c r="L517">
        <v>0.12</v>
      </c>
      <c r="M517">
        <v>70.83</v>
      </c>
      <c r="N517" t="s">
        <v>23</v>
      </c>
      <c r="O517" t="s">
        <v>32</v>
      </c>
      <c r="P517">
        <v>8</v>
      </c>
    </row>
    <row r="518" spans="1:16" x14ac:dyDescent="0.25">
      <c r="A518" t="s">
        <v>1446</v>
      </c>
      <c r="B518" t="s">
        <v>1447</v>
      </c>
      <c r="C518" s="3">
        <f>DATEVALUE(Table1[[#This Row],[OrderDate1]])</f>
        <v>45363</v>
      </c>
      <c r="D518" t="s">
        <v>1448</v>
      </c>
      <c r="E518" t="s">
        <v>18</v>
      </c>
      <c r="F518" t="s">
        <v>19</v>
      </c>
      <c r="G518" t="s">
        <v>59</v>
      </c>
      <c r="H518" t="s">
        <v>81</v>
      </c>
      <c r="I518" t="s">
        <v>53</v>
      </c>
      <c r="J518">
        <v>1717.37</v>
      </c>
      <c r="K518">
        <v>2</v>
      </c>
      <c r="L518">
        <v>0.12</v>
      </c>
      <c r="M518">
        <v>591.22</v>
      </c>
      <c r="N518" t="s">
        <v>31</v>
      </c>
      <c r="O518" t="s">
        <v>40</v>
      </c>
      <c r="P518">
        <v>9</v>
      </c>
    </row>
    <row r="519" spans="1:16" x14ac:dyDescent="0.25">
      <c r="A519" t="s">
        <v>1449</v>
      </c>
      <c r="B519" t="s">
        <v>1450</v>
      </c>
      <c r="C519" s="3">
        <f>DATEVALUE(Table1[[#This Row],[OrderDate1]])</f>
        <v>45826</v>
      </c>
      <c r="D519" t="s">
        <v>1451</v>
      </c>
      <c r="E519" t="s">
        <v>36</v>
      </c>
      <c r="F519" t="s">
        <v>45</v>
      </c>
      <c r="G519" t="s">
        <v>28</v>
      </c>
      <c r="H519" t="s">
        <v>21</v>
      </c>
      <c r="I519" t="s">
        <v>30</v>
      </c>
      <c r="J519">
        <v>223.93</v>
      </c>
      <c r="K519">
        <v>1</v>
      </c>
      <c r="L519">
        <v>7.0000000000000007E-2</v>
      </c>
      <c r="M519">
        <v>53.35</v>
      </c>
      <c r="N519" t="s">
        <v>31</v>
      </c>
      <c r="O519" t="s">
        <v>77</v>
      </c>
      <c r="P519">
        <v>9</v>
      </c>
    </row>
    <row r="520" spans="1:16" x14ac:dyDescent="0.25">
      <c r="A520" t="s">
        <v>1452</v>
      </c>
      <c r="B520" t="s">
        <v>1453</v>
      </c>
      <c r="C520" s="3">
        <f>DATEVALUE(Table1[[#This Row],[OrderDate1]])</f>
        <v>45971</v>
      </c>
      <c r="D520" t="s">
        <v>1454</v>
      </c>
      <c r="E520" t="s">
        <v>36</v>
      </c>
      <c r="F520" t="s">
        <v>37</v>
      </c>
      <c r="G520" t="s">
        <v>116</v>
      </c>
      <c r="H520" t="s">
        <v>21</v>
      </c>
      <c r="I520" t="s">
        <v>67</v>
      </c>
      <c r="J520">
        <v>2472.85</v>
      </c>
      <c r="K520">
        <v>4</v>
      </c>
      <c r="L520">
        <v>0.2</v>
      </c>
      <c r="M520">
        <v>490.72</v>
      </c>
      <c r="N520" t="s">
        <v>23</v>
      </c>
      <c r="O520" t="s">
        <v>86</v>
      </c>
      <c r="P520">
        <v>9</v>
      </c>
    </row>
    <row r="521" spans="1:16" x14ac:dyDescent="0.25">
      <c r="A521" t="s">
        <v>1455</v>
      </c>
      <c r="B521" t="s">
        <v>1456</v>
      </c>
      <c r="C521" s="3">
        <f>DATEVALUE(Table1[[#This Row],[OrderDate1]])</f>
        <v>45619</v>
      </c>
      <c r="D521" t="s">
        <v>1457</v>
      </c>
      <c r="E521" t="s">
        <v>18</v>
      </c>
      <c r="F521" t="s">
        <v>37</v>
      </c>
      <c r="G521" t="s">
        <v>116</v>
      </c>
      <c r="H521" t="s">
        <v>47</v>
      </c>
      <c r="I521" t="s">
        <v>76</v>
      </c>
      <c r="J521">
        <v>629.46</v>
      </c>
      <c r="K521">
        <v>1</v>
      </c>
      <c r="L521">
        <v>0.13</v>
      </c>
      <c r="M521">
        <v>88.6</v>
      </c>
      <c r="N521" t="s">
        <v>31</v>
      </c>
      <c r="O521" t="s">
        <v>32</v>
      </c>
      <c r="P521">
        <v>4</v>
      </c>
    </row>
    <row r="522" spans="1:16" x14ac:dyDescent="0.25">
      <c r="A522" t="s">
        <v>1458</v>
      </c>
      <c r="B522" t="s">
        <v>1459</v>
      </c>
      <c r="C522" s="3">
        <f>DATEVALUE(Table1[[#This Row],[OrderDate1]])</f>
        <v>45657</v>
      </c>
      <c r="D522" t="s">
        <v>1460</v>
      </c>
      <c r="E522" t="s">
        <v>102</v>
      </c>
      <c r="F522" t="s">
        <v>45</v>
      </c>
      <c r="G522" t="s">
        <v>28</v>
      </c>
      <c r="H522" t="s">
        <v>66</v>
      </c>
      <c r="I522" t="s">
        <v>22</v>
      </c>
      <c r="J522">
        <v>1843.11</v>
      </c>
      <c r="K522">
        <v>2</v>
      </c>
      <c r="L522">
        <v>0.17</v>
      </c>
      <c r="M522">
        <v>622.4</v>
      </c>
      <c r="N522" t="s">
        <v>31</v>
      </c>
      <c r="O522" t="s">
        <v>32</v>
      </c>
      <c r="P522">
        <v>3</v>
      </c>
    </row>
    <row r="523" spans="1:16" x14ac:dyDescent="0.25">
      <c r="A523" t="s">
        <v>1461</v>
      </c>
      <c r="B523" t="s">
        <v>1462</v>
      </c>
      <c r="C523" s="3">
        <f>DATEVALUE(Table1[[#This Row],[OrderDate1]])</f>
        <v>45460</v>
      </c>
      <c r="D523" t="s">
        <v>1463</v>
      </c>
      <c r="E523" t="s">
        <v>18</v>
      </c>
      <c r="F523" t="s">
        <v>71</v>
      </c>
      <c r="G523" t="s">
        <v>46</v>
      </c>
      <c r="H523" t="s">
        <v>21</v>
      </c>
      <c r="I523" t="s">
        <v>53</v>
      </c>
      <c r="J523">
        <v>444.83</v>
      </c>
      <c r="K523">
        <v>1</v>
      </c>
      <c r="L523">
        <v>0.04</v>
      </c>
      <c r="M523">
        <v>55.57</v>
      </c>
      <c r="N523" t="s">
        <v>31</v>
      </c>
      <c r="O523" t="s">
        <v>32</v>
      </c>
      <c r="P523">
        <v>4</v>
      </c>
    </row>
    <row r="524" spans="1:16" x14ac:dyDescent="0.25">
      <c r="A524" t="s">
        <v>1464</v>
      </c>
      <c r="B524" t="s">
        <v>1025</v>
      </c>
      <c r="C524" s="3">
        <f>DATEVALUE(Table1[[#This Row],[OrderDate1]])</f>
        <v>45327</v>
      </c>
      <c r="D524" t="s">
        <v>1465</v>
      </c>
      <c r="E524" t="s">
        <v>18</v>
      </c>
      <c r="F524" t="s">
        <v>65</v>
      </c>
      <c r="G524" t="s">
        <v>20</v>
      </c>
      <c r="H524" t="s">
        <v>47</v>
      </c>
      <c r="I524" t="s">
        <v>30</v>
      </c>
      <c r="J524">
        <v>4088.8</v>
      </c>
      <c r="K524">
        <v>5</v>
      </c>
      <c r="L524">
        <v>0.11</v>
      </c>
      <c r="M524">
        <v>1047.55</v>
      </c>
      <c r="N524" t="s">
        <v>31</v>
      </c>
      <c r="O524" t="s">
        <v>40</v>
      </c>
      <c r="P524">
        <v>10</v>
      </c>
    </row>
    <row r="525" spans="1:16" x14ac:dyDescent="0.25">
      <c r="A525" t="s">
        <v>1466</v>
      </c>
      <c r="B525" t="s">
        <v>255</v>
      </c>
      <c r="C525" s="3">
        <f>DATEVALUE(Table1[[#This Row],[OrderDate1]])</f>
        <v>45650</v>
      </c>
      <c r="D525" t="s">
        <v>1467</v>
      </c>
      <c r="E525" t="s">
        <v>36</v>
      </c>
      <c r="F525" t="s">
        <v>58</v>
      </c>
      <c r="G525" t="s">
        <v>38</v>
      </c>
      <c r="H525" t="s">
        <v>29</v>
      </c>
      <c r="I525" t="s">
        <v>30</v>
      </c>
      <c r="J525">
        <v>561.91</v>
      </c>
      <c r="K525">
        <v>4</v>
      </c>
      <c r="L525">
        <v>0.11</v>
      </c>
      <c r="M525">
        <v>161.80000000000001</v>
      </c>
      <c r="N525" t="s">
        <v>23</v>
      </c>
      <c r="O525" t="s">
        <v>24</v>
      </c>
      <c r="P525">
        <v>8</v>
      </c>
    </row>
    <row r="526" spans="1:16" x14ac:dyDescent="0.25">
      <c r="A526" t="s">
        <v>1468</v>
      </c>
      <c r="B526" t="s">
        <v>1469</v>
      </c>
      <c r="C526" s="3">
        <f>DATEVALUE(Table1[[#This Row],[OrderDate1]])</f>
        <v>45814</v>
      </c>
      <c r="D526" t="s">
        <v>1470</v>
      </c>
      <c r="E526" t="s">
        <v>36</v>
      </c>
      <c r="F526" t="s">
        <v>45</v>
      </c>
      <c r="G526" t="s">
        <v>106</v>
      </c>
      <c r="H526" t="s">
        <v>47</v>
      </c>
      <c r="I526" t="s">
        <v>76</v>
      </c>
      <c r="J526">
        <v>3366.68</v>
      </c>
      <c r="K526">
        <v>4</v>
      </c>
      <c r="L526">
        <v>7.0000000000000007E-2</v>
      </c>
      <c r="M526">
        <v>1116.94</v>
      </c>
      <c r="N526" t="s">
        <v>31</v>
      </c>
      <c r="O526" t="s">
        <v>32</v>
      </c>
      <c r="P526">
        <v>8</v>
      </c>
    </row>
    <row r="527" spans="1:16" x14ac:dyDescent="0.25">
      <c r="A527" t="s">
        <v>1471</v>
      </c>
      <c r="B527" t="s">
        <v>569</v>
      </c>
      <c r="C527" s="3">
        <f>DATEVALUE(Table1[[#This Row],[OrderDate1]])</f>
        <v>45651</v>
      </c>
      <c r="D527" t="s">
        <v>1472</v>
      </c>
      <c r="E527" t="s">
        <v>36</v>
      </c>
      <c r="F527" t="s">
        <v>51</v>
      </c>
      <c r="G527" t="s">
        <v>46</v>
      </c>
      <c r="H527" t="s">
        <v>81</v>
      </c>
      <c r="I527" t="s">
        <v>53</v>
      </c>
      <c r="J527">
        <v>210</v>
      </c>
      <c r="K527">
        <v>4</v>
      </c>
      <c r="L527">
        <v>0.14000000000000001</v>
      </c>
      <c r="M527">
        <v>64.760000000000005</v>
      </c>
      <c r="N527" t="s">
        <v>54</v>
      </c>
      <c r="O527" t="s">
        <v>40</v>
      </c>
      <c r="P527">
        <v>4</v>
      </c>
    </row>
    <row r="528" spans="1:16" x14ac:dyDescent="0.25">
      <c r="A528" t="s">
        <v>1473</v>
      </c>
      <c r="B528" t="s">
        <v>1474</v>
      </c>
      <c r="C528" s="3">
        <f>DATEVALUE(Table1[[#This Row],[OrderDate1]])</f>
        <v>45559</v>
      </c>
      <c r="D528" t="s">
        <v>1475</v>
      </c>
      <c r="E528" t="s">
        <v>64</v>
      </c>
      <c r="F528" t="s">
        <v>45</v>
      </c>
      <c r="G528" t="s">
        <v>106</v>
      </c>
      <c r="H528" t="s">
        <v>47</v>
      </c>
      <c r="I528" t="s">
        <v>76</v>
      </c>
      <c r="J528">
        <v>547.91999999999996</v>
      </c>
      <c r="K528">
        <v>3</v>
      </c>
      <c r="L528">
        <v>0.09</v>
      </c>
      <c r="M528">
        <v>174.69</v>
      </c>
      <c r="N528" t="s">
        <v>23</v>
      </c>
      <c r="O528" t="s">
        <v>40</v>
      </c>
      <c r="P528">
        <v>8</v>
      </c>
    </row>
    <row r="529" spans="1:16" x14ac:dyDescent="0.25">
      <c r="A529" t="s">
        <v>1476</v>
      </c>
      <c r="B529" t="s">
        <v>1477</v>
      </c>
      <c r="C529" s="3">
        <f>DATEVALUE(Table1[[#This Row],[OrderDate1]])</f>
        <v>45433</v>
      </c>
      <c r="D529" t="s">
        <v>1478</v>
      </c>
      <c r="E529" t="s">
        <v>64</v>
      </c>
      <c r="F529" t="s">
        <v>45</v>
      </c>
      <c r="G529" t="s">
        <v>46</v>
      </c>
      <c r="H529" t="s">
        <v>21</v>
      </c>
      <c r="I529" t="s">
        <v>72</v>
      </c>
      <c r="J529">
        <v>2621.64</v>
      </c>
      <c r="K529">
        <v>4</v>
      </c>
      <c r="L529">
        <v>0.12</v>
      </c>
      <c r="M529">
        <v>854.45</v>
      </c>
      <c r="N529" t="s">
        <v>31</v>
      </c>
      <c r="O529" t="s">
        <v>32</v>
      </c>
      <c r="P529">
        <v>5</v>
      </c>
    </row>
    <row r="530" spans="1:16" x14ac:dyDescent="0.25">
      <c r="A530" t="s">
        <v>1479</v>
      </c>
      <c r="B530" t="s">
        <v>1480</v>
      </c>
      <c r="C530" s="3">
        <f>DATEVALUE(Table1[[#This Row],[OrderDate1]])</f>
        <v>45466</v>
      </c>
      <c r="D530" t="s">
        <v>1481</v>
      </c>
      <c r="E530" t="s">
        <v>18</v>
      </c>
      <c r="F530" t="s">
        <v>71</v>
      </c>
      <c r="G530" t="s">
        <v>46</v>
      </c>
      <c r="H530" t="s">
        <v>47</v>
      </c>
      <c r="I530" t="s">
        <v>53</v>
      </c>
      <c r="J530">
        <v>741.71</v>
      </c>
      <c r="K530">
        <v>1</v>
      </c>
      <c r="L530">
        <v>0.08</v>
      </c>
      <c r="M530">
        <v>90.67</v>
      </c>
      <c r="N530" t="s">
        <v>23</v>
      </c>
      <c r="O530" t="s">
        <v>40</v>
      </c>
      <c r="P530">
        <v>10</v>
      </c>
    </row>
    <row r="531" spans="1:16" x14ac:dyDescent="0.25">
      <c r="A531" t="s">
        <v>1482</v>
      </c>
      <c r="B531" t="s">
        <v>1483</v>
      </c>
      <c r="C531" s="3">
        <f>DATEVALUE(Table1[[#This Row],[OrderDate1]])</f>
        <v>45525</v>
      </c>
      <c r="D531" t="s">
        <v>1484</v>
      </c>
      <c r="E531" t="s">
        <v>102</v>
      </c>
      <c r="F531" t="s">
        <v>45</v>
      </c>
      <c r="G531" t="s">
        <v>106</v>
      </c>
      <c r="H531" t="s">
        <v>21</v>
      </c>
      <c r="I531" t="s">
        <v>72</v>
      </c>
      <c r="J531">
        <v>1730.2</v>
      </c>
      <c r="K531">
        <v>3</v>
      </c>
      <c r="L531">
        <v>0.27</v>
      </c>
      <c r="M531">
        <v>595.49</v>
      </c>
      <c r="N531" t="s">
        <v>54</v>
      </c>
      <c r="O531" t="s">
        <v>24</v>
      </c>
      <c r="P531">
        <v>4</v>
      </c>
    </row>
    <row r="532" spans="1:16" x14ac:dyDescent="0.25">
      <c r="A532" t="s">
        <v>1485</v>
      </c>
      <c r="B532" t="s">
        <v>1486</v>
      </c>
      <c r="C532" s="3">
        <f>DATEVALUE(Table1[[#This Row],[OrderDate1]])</f>
        <v>45417</v>
      </c>
      <c r="D532" t="s">
        <v>410</v>
      </c>
      <c r="E532" t="s">
        <v>102</v>
      </c>
      <c r="F532" t="s">
        <v>19</v>
      </c>
      <c r="G532" t="s">
        <v>59</v>
      </c>
      <c r="H532" t="s">
        <v>29</v>
      </c>
      <c r="I532" t="s">
        <v>82</v>
      </c>
      <c r="J532">
        <v>3199.95</v>
      </c>
      <c r="K532">
        <v>5</v>
      </c>
      <c r="L532">
        <v>0.3</v>
      </c>
      <c r="M532">
        <v>858.28</v>
      </c>
      <c r="N532" t="s">
        <v>54</v>
      </c>
      <c r="O532" t="s">
        <v>40</v>
      </c>
      <c r="P532">
        <v>8</v>
      </c>
    </row>
    <row r="533" spans="1:16" x14ac:dyDescent="0.25">
      <c r="A533" t="s">
        <v>1487</v>
      </c>
      <c r="B533" t="s">
        <v>1488</v>
      </c>
      <c r="C533" s="3">
        <f>DATEVALUE(Table1[[#This Row],[OrderDate1]])</f>
        <v>45518</v>
      </c>
      <c r="D533" t="s">
        <v>1489</v>
      </c>
      <c r="E533" t="s">
        <v>102</v>
      </c>
      <c r="F533" t="s">
        <v>71</v>
      </c>
      <c r="G533" t="s">
        <v>38</v>
      </c>
      <c r="H533" t="s">
        <v>21</v>
      </c>
      <c r="I533" t="s">
        <v>30</v>
      </c>
      <c r="J533">
        <v>556.6</v>
      </c>
      <c r="K533">
        <v>1</v>
      </c>
      <c r="L533">
        <v>0.16</v>
      </c>
      <c r="M533">
        <v>64.44</v>
      </c>
      <c r="N533" t="s">
        <v>31</v>
      </c>
      <c r="O533" t="s">
        <v>24</v>
      </c>
      <c r="P533">
        <v>5</v>
      </c>
    </row>
    <row r="534" spans="1:16" x14ac:dyDescent="0.25">
      <c r="A534" t="s">
        <v>1490</v>
      </c>
      <c r="B534" t="s">
        <v>821</v>
      </c>
      <c r="C534" s="3">
        <f>DATEVALUE(Table1[[#This Row],[OrderDate1]])</f>
        <v>45713</v>
      </c>
      <c r="D534" t="s">
        <v>1491</v>
      </c>
      <c r="E534" t="s">
        <v>64</v>
      </c>
      <c r="F534" t="s">
        <v>58</v>
      </c>
      <c r="G534" t="s">
        <v>38</v>
      </c>
      <c r="H534" t="s">
        <v>47</v>
      </c>
      <c r="I534" t="s">
        <v>72</v>
      </c>
      <c r="J534">
        <v>649.20000000000005</v>
      </c>
      <c r="K534">
        <v>5</v>
      </c>
      <c r="L534">
        <v>0.09</v>
      </c>
      <c r="M534">
        <v>172.37</v>
      </c>
      <c r="N534" t="s">
        <v>54</v>
      </c>
      <c r="O534" t="s">
        <v>40</v>
      </c>
      <c r="P534">
        <v>10</v>
      </c>
    </row>
    <row r="535" spans="1:16" x14ac:dyDescent="0.25">
      <c r="A535" t="s">
        <v>1492</v>
      </c>
      <c r="B535" t="s">
        <v>272</v>
      </c>
      <c r="C535" s="3">
        <f>DATEVALUE(Table1[[#This Row],[OrderDate1]])</f>
        <v>45836</v>
      </c>
      <c r="D535" t="s">
        <v>1208</v>
      </c>
      <c r="E535" t="s">
        <v>102</v>
      </c>
      <c r="F535" t="s">
        <v>45</v>
      </c>
      <c r="G535" t="s">
        <v>59</v>
      </c>
      <c r="H535" t="s">
        <v>81</v>
      </c>
      <c r="I535" t="s">
        <v>60</v>
      </c>
      <c r="J535">
        <v>77.069999999999993</v>
      </c>
      <c r="K535">
        <v>1</v>
      </c>
      <c r="L535">
        <v>7.0000000000000007E-2</v>
      </c>
      <c r="M535">
        <v>14.81</v>
      </c>
      <c r="N535" t="s">
        <v>31</v>
      </c>
      <c r="O535" t="s">
        <v>77</v>
      </c>
      <c r="P535">
        <v>3</v>
      </c>
    </row>
    <row r="536" spans="1:16" x14ac:dyDescent="0.25">
      <c r="A536" t="s">
        <v>1493</v>
      </c>
      <c r="B536" t="s">
        <v>1391</v>
      </c>
      <c r="C536" s="3">
        <f>DATEVALUE(Table1[[#This Row],[OrderDate1]])</f>
        <v>45881</v>
      </c>
      <c r="D536" t="s">
        <v>1494</v>
      </c>
      <c r="E536" t="s">
        <v>102</v>
      </c>
      <c r="F536" t="s">
        <v>37</v>
      </c>
      <c r="G536" t="s">
        <v>20</v>
      </c>
      <c r="H536" t="s">
        <v>29</v>
      </c>
      <c r="I536" t="s">
        <v>53</v>
      </c>
      <c r="J536">
        <v>525.30999999999995</v>
      </c>
      <c r="K536">
        <v>1</v>
      </c>
      <c r="L536">
        <v>0.19</v>
      </c>
      <c r="M536">
        <v>175.04</v>
      </c>
      <c r="N536" t="s">
        <v>54</v>
      </c>
      <c r="O536" t="s">
        <v>40</v>
      </c>
      <c r="P536">
        <v>2</v>
      </c>
    </row>
    <row r="537" spans="1:16" x14ac:dyDescent="0.25">
      <c r="A537" t="s">
        <v>1495</v>
      </c>
      <c r="B537" t="s">
        <v>309</v>
      </c>
      <c r="C537" s="3">
        <f>DATEVALUE(Table1[[#This Row],[OrderDate1]])</f>
        <v>45744</v>
      </c>
      <c r="D537" t="s">
        <v>1496</v>
      </c>
      <c r="E537" t="s">
        <v>64</v>
      </c>
      <c r="F537" t="s">
        <v>65</v>
      </c>
      <c r="G537" t="s">
        <v>28</v>
      </c>
      <c r="H537" t="s">
        <v>47</v>
      </c>
      <c r="I537" t="s">
        <v>53</v>
      </c>
      <c r="J537">
        <v>3885.53</v>
      </c>
      <c r="K537">
        <v>4</v>
      </c>
      <c r="L537">
        <v>0.28000000000000003</v>
      </c>
      <c r="M537">
        <v>1208.21</v>
      </c>
      <c r="N537" t="s">
        <v>31</v>
      </c>
      <c r="O537" t="s">
        <v>40</v>
      </c>
      <c r="P537">
        <v>5</v>
      </c>
    </row>
    <row r="538" spans="1:16" x14ac:dyDescent="0.25">
      <c r="A538" t="s">
        <v>1497</v>
      </c>
      <c r="B538" t="s">
        <v>1498</v>
      </c>
      <c r="C538" s="3">
        <f>DATEVALUE(Table1[[#This Row],[OrderDate1]])</f>
        <v>45589</v>
      </c>
      <c r="D538" t="s">
        <v>1499</v>
      </c>
      <c r="E538" t="s">
        <v>36</v>
      </c>
      <c r="F538" t="s">
        <v>65</v>
      </c>
      <c r="G538" t="s">
        <v>46</v>
      </c>
      <c r="H538" t="s">
        <v>47</v>
      </c>
      <c r="I538" t="s">
        <v>76</v>
      </c>
      <c r="J538">
        <v>3140.31</v>
      </c>
      <c r="K538">
        <v>4</v>
      </c>
      <c r="L538">
        <v>0.21</v>
      </c>
      <c r="M538">
        <v>428.9</v>
      </c>
      <c r="N538" t="s">
        <v>54</v>
      </c>
      <c r="O538" t="s">
        <v>77</v>
      </c>
      <c r="P538">
        <v>5</v>
      </c>
    </row>
    <row r="539" spans="1:16" x14ac:dyDescent="0.25">
      <c r="A539" t="s">
        <v>1500</v>
      </c>
      <c r="B539" t="s">
        <v>680</v>
      </c>
      <c r="C539" s="3">
        <f>DATEVALUE(Table1[[#This Row],[OrderDate1]])</f>
        <v>46004</v>
      </c>
      <c r="D539" t="s">
        <v>1501</v>
      </c>
      <c r="E539" t="s">
        <v>18</v>
      </c>
      <c r="F539" t="s">
        <v>51</v>
      </c>
      <c r="G539" t="s">
        <v>20</v>
      </c>
      <c r="H539" t="s">
        <v>47</v>
      </c>
      <c r="I539" t="s">
        <v>67</v>
      </c>
      <c r="J539">
        <v>1806.63</v>
      </c>
      <c r="K539">
        <v>4</v>
      </c>
      <c r="L539">
        <v>0.15</v>
      </c>
      <c r="M539">
        <v>607.11</v>
      </c>
      <c r="N539" t="s">
        <v>31</v>
      </c>
      <c r="O539" t="s">
        <v>77</v>
      </c>
      <c r="P539">
        <v>3</v>
      </c>
    </row>
    <row r="540" spans="1:16" x14ac:dyDescent="0.25">
      <c r="A540" t="s">
        <v>1502</v>
      </c>
      <c r="B540" t="s">
        <v>1503</v>
      </c>
      <c r="C540" s="3">
        <f>DATEVALUE(Table1[[#This Row],[OrderDate1]])</f>
        <v>45647</v>
      </c>
      <c r="D540" t="s">
        <v>1504</v>
      </c>
      <c r="E540" t="s">
        <v>44</v>
      </c>
      <c r="F540" t="s">
        <v>37</v>
      </c>
      <c r="G540" t="s">
        <v>59</v>
      </c>
      <c r="H540" t="s">
        <v>21</v>
      </c>
      <c r="I540" t="s">
        <v>60</v>
      </c>
      <c r="J540">
        <v>1047.22</v>
      </c>
      <c r="K540">
        <v>3</v>
      </c>
      <c r="L540">
        <v>0.22</v>
      </c>
      <c r="M540">
        <v>329.58</v>
      </c>
      <c r="N540" t="s">
        <v>23</v>
      </c>
      <c r="O540" t="s">
        <v>86</v>
      </c>
      <c r="P540">
        <v>3</v>
      </c>
    </row>
    <row r="541" spans="1:16" x14ac:dyDescent="0.25">
      <c r="A541" t="s">
        <v>1505</v>
      </c>
      <c r="B541" t="s">
        <v>272</v>
      </c>
      <c r="C541" s="3">
        <f>DATEVALUE(Table1[[#This Row],[OrderDate1]])</f>
        <v>45836</v>
      </c>
      <c r="D541" t="s">
        <v>1506</v>
      </c>
      <c r="E541" t="s">
        <v>18</v>
      </c>
      <c r="F541" t="s">
        <v>71</v>
      </c>
      <c r="G541" t="s">
        <v>46</v>
      </c>
      <c r="H541" t="s">
        <v>29</v>
      </c>
      <c r="I541" t="s">
        <v>60</v>
      </c>
      <c r="J541">
        <v>862.84</v>
      </c>
      <c r="K541">
        <v>1</v>
      </c>
      <c r="L541">
        <v>0.02</v>
      </c>
      <c r="M541">
        <v>187.64</v>
      </c>
      <c r="N541" t="s">
        <v>31</v>
      </c>
      <c r="O541" t="s">
        <v>86</v>
      </c>
      <c r="P541">
        <v>1</v>
      </c>
    </row>
    <row r="542" spans="1:16" x14ac:dyDescent="0.25">
      <c r="A542" t="s">
        <v>1507</v>
      </c>
      <c r="B542" t="s">
        <v>166</v>
      </c>
      <c r="C542" s="3">
        <f>DATEVALUE(Table1[[#This Row],[OrderDate1]])</f>
        <v>46009</v>
      </c>
      <c r="D542" t="s">
        <v>1508</v>
      </c>
      <c r="E542" t="s">
        <v>102</v>
      </c>
      <c r="F542" t="s">
        <v>45</v>
      </c>
      <c r="G542" t="s">
        <v>46</v>
      </c>
      <c r="H542" t="s">
        <v>47</v>
      </c>
      <c r="I542" t="s">
        <v>76</v>
      </c>
      <c r="J542">
        <v>308.89999999999998</v>
      </c>
      <c r="K542">
        <v>4</v>
      </c>
      <c r="L542">
        <v>0.01</v>
      </c>
      <c r="M542">
        <v>94.03</v>
      </c>
      <c r="N542" t="s">
        <v>31</v>
      </c>
      <c r="O542" t="s">
        <v>40</v>
      </c>
      <c r="P542">
        <v>3</v>
      </c>
    </row>
    <row r="543" spans="1:16" x14ac:dyDescent="0.25">
      <c r="A543" t="s">
        <v>1509</v>
      </c>
      <c r="B543" t="s">
        <v>1510</v>
      </c>
      <c r="C543" s="3">
        <f>DATEVALUE(Table1[[#This Row],[OrderDate1]])</f>
        <v>45598</v>
      </c>
      <c r="D543" t="s">
        <v>1438</v>
      </c>
      <c r="E543" t="s">
        <v>36</v>
      </c>
      <c r="F543" t="s">
        <v>65</v>
      </c>
      <c r="G543" t="s">
        <v>116</v>
      </c>
      <c r="H543" t="s">
        <v>81</v>
      </c>
      <c r="I543" t="s">
        <v>82</v>
      </c>
      <c r="J543">
        <v>1148.58</v>
      </c>
      <c r="K543">
        <v>5</v>
      </c>
      <c r="L543">
        <v>0.28999999999999998</v>
      </c>
      <c r="M543">
        <v>198.92</v>
      </c>
      <c r="N543" t="s">
        <v>23</v>
      </c>
      <c r="O543" t="s">
        <v>40</v>
      </c>
      <c r="P543">
        <v>6</v>
      </c>
    </row>
    <row r="544" spans="1:16" x14ac:dyDescent="0.25">
      <c r="A544" t="s">
        <v>1511</v>
      </c>
      <c r="B544" t="s">
        <v>26</v>
      </c>
      <c r="C544" s="3">
        <f>DATEVALUE(Table1[[#This Row],[OrderDate1]])</f>
        <v>45444</v>
      </c>
      <c r="D544" t="s">
        <v>1512</v>
      </c>
      <c r="E544" t="s">
        <v>44</v>
      </c>
      <c r="F544" t="s">
        <v>71</v>
      </c>
      <c r="G544" t="s">
        <v>59</v>
      </c>
      <c r="H544" t="s">
        <v>21</v>
      </c>
      <c r="I544" t="s">
        <v>60</v>
      </c>
      <c r="J544">
        <v>4839.71</v>
      </c>
      <c r="K544">
        <v>5</v>
      </c>
      <c r="L544">
        <v>0.23</v>
      </c>
      <c r="M544">
        <v>1167.96</v>
      </c>
      <c r="N544" t="s">
        <v>31</v>
      </c>
      <c r="O544" t="s">
        <v>77</v>
      </c>
      <c r="P544">
        <v>8</v>
      </c>
    </row>
    <row r="545" spans="1:16" x14ac:dyDescent="0.25">
      <c r="A545" t="s">
        <v>1513</v>
      </c>
      <c r="B545" t="s">
        <v>1514</v>
      </c>
      <c r="C545" s="3">
        <f>DATEVALUE(Table1[[#This Row],[OrderDate1]])</f>
        <v>45528</v>
      </c>
      <c r="D545" t="s">
        <v>1515</v>
      </c>
      <c r="E545" t="s">
        <v>64</v>
      </c>
      <c r="F545" t="s">
        <v>71</v>
      </c>
      <c r="G545" t="s">
        <v>46</v>
      </c>
      <c r="H545" t="s">
        <v>81</v>
      </c>
      <c r="I545" t="s">
        <v>82</v>
      </c>
      <c r="J545">
        <v>3539.63</v>
      </c>
      <c r="K545">
        <v>5</v>
      </c>
      <c r="L545">
        <v>0.02</v>
      </c>
      <c r="M545">
        <v>844.5</v>
      </c>
      <c r="N545" t="s">
        <v>54</v>
      </c>
      <c r="O545" t="s">
        <v>86</v>
      </c>
      <c r="P545">
        <v>7</v>
      </c>
    </row>
    <row r="546" spans="1:16" x14ac:dyDescent="0.25">
      <c r="A546" t="s">
        <v>1516</v>
      </c>
      <c r="B546" t="s">
        <v>652</v>
      </c>
      <c r="C546" s="3">
        <f>DATEVALUE(Table1[[#This Row],[OrderDate1]])</f>
        <v>45471</v>
      </c>
      <c r="D546" t="s">
        <v>482</v>
      </c>
      <c r="E546" t="s">
        <v>36</v>
      </c>
      <c r="F546" t="s">
        <v>51</v>
      </c>
      <c r="G546" t="s">
        <v>20</v>
      </c>
      <c r="H546" t="s">
        <v>29</v>
      </c>
      <c r="I546" t="s">
        <v>60</v>
      </c>
      <c r="J546">
        <v>1170.67</v>
      </c>
      <c r="K546">
        <v>2</v>
      </c>
      <c r="L546">
        <v>0.3</v>
      </c>
      <c r="M546">
        <v>366.2</v>
      </c>
      <c r="N546" t="s">
        <v>54</v>
      </c>
      <c r="O546" t="s">
        <v>86</v>
      </c>
      <c r="P546">
        <v>6</v>
      </c>
    </row>
    <row r="547" spans="1:16" x14ac:dyDescent="0.25">
      <c r="A547" t="s">
        <v>1517</v>
      </c>
      <c r="B547" t="s">
        <v>450</v>
      </c>
      <c r="C547" s="3">
        <f>DATEVALUE(Table1[[#This Row],[OrderDate1]])</f>
        <v>45764</v>
      </c>
      <c r="D547" t="s">
        <v>1518</v>
      </c>
      <c r="E547" t="s">
        <v>18</v>
      </c>
      <c r="F547" t="s">
        <v>45</v>
      </c>
      <c r="G547" t="s">
        <v>52</v>
      </c>
      <c r="H547" t="s">
        <v>21</v>
      </c>
      <c r="I547" t="s">
        <v>60</v>
      </c>
      <c r="J547">
        <v>2497.62</v>
      </c>
      <c r="K547">
        <v>5</v>
      </c>
      <c r="L547">
        <v>0</v>
      </c>
      <c r="M547">
        <v>704.92</v>
      </c>
      <c r="N547" t="s">
        <v>54</v>
      </c>
      <c r="O547" t="s">
        <v>32</v>
      </c>
      <c r="P547">
        <v>10</v>
      </c>
    </row>
    <row r="548" spans="1:16" x14ac:dyDescent="0.25">
      <c r="A548" t="s">
        <v>1519</v>
      </c>
      <c r="B548" t="s">
        <v>1520</v>
      </c>
      <c r="C548" s="3">
        <f>DATEVALUE(Table1[[#This Row],[OrderDate1]])</f>
        <v>46018</v>
      </c>
      <c r="D548" t="s">
        <v>1521</v>
      </c>
      <c r="E548" t="s">
        <v>44</v>
      </c>
      <c r="F548" t="s">
        <v>65</v>
      </c>
      <c r="G548" t="s">
        <v>59</v>
      </c>
      <c r="H548" t="s">
        <v>66</v>
      </c>
      <c r="I548" t="s">
        <v>30</v>
      </c>
      <c r="J548">
        <v>3311.56</v>
      </c>
      <c r="K548">
        <v>4</v>
      </c>
      <c r="L548">
        <v>0.21</v>
      </c>
      <c r="M548">
        <v>927.1</v>
      </c>
      <c r="N548" t="s">
        <v>54</v>
      </c>
      <c r="O548" t="s">
        <v>24</v>
      </c>
      <c r="P548">
        <v>6</v>
      </c>
    </row>
    <row r="549" spans="1:16" x14ac:dyDescent="0.25">
      <c r="A549" t="s">
        <v>1522</v>
      </c>
      <c r="B549" t="s">
        <v>418</v>
      </c>
      <c r="C549" s="3">
        <f>DATEVALUE(Table1[[#This Row],[OrderDate1]])</f>
        <v>45448</v>
      </c>
      <c r="D549" t="s">
        <v>1523</v>
      </c>
      <c r="E549" t="s">
        <v>102</v>
      </c>
      <c r="F549" t="s">
        <v>37</v>
      </c>
      <c r="G549" t="s">
        <v>46</v>
      </c>
      <c r="H549" t="s">
        <v>21</v>
      </c>
      <c r="I549" t="s">
        <v>76</v>
      </c>
      <c r="J549">
        <v>2926.63</v>
      </c>
      <c r="K549">
        <v>3</v>
      </c>
      <c r="L549">
        <v>0.11</v>
      </c>
      <c r="M549">
        <v>412.95</v>
      </c>
      <c r="N549" t="s">
        <v>54</v>
      </c>
      <c r="O549" t="s">
        <v>40</v>
      </c>
      <c r="P549">
        <v>8</v>
      </c>
    </row>
    <row r="550" spans="1:16" x14ac:dyDescent="0.25">
      <c r="A550" t="s">
        <v>1524</v>
      </c>
      <c r="B550" t="s">
        <v>668</v>
      </c>
      <c r="C550" s="3">
        <f>DATEVALUE(Table1[[#This Row],[OrderDate1]])</f>
        <v>45757</v>
      </c>
      <c r="D550" t="s">
        <v>1525</v>
      </c>
      <c r="E550" t="s">
        <v>44</v>
      </c>
      <c r="F550" t="s">
        <v>51</v>
      </c>
      <c r="G550" t="s">
        <v>46</v>
      </c>
      <c r="H550" t="s">
        <v>66</v>
      </c>
      <c r="I550" t="s">
        <v>76</v>
      </c>
      <c r="J550">
        <v>2399.69</v>
      </c>
      <c r="K550">
        <v>4</v>
      </c>
      <c r="L550">
        <v>0.09</v>
      </c>
      <c r="M550">
        <v>560.20000000000005</v>
      </c>
      <c r="N550" t="s">
        <v>23</v>
      </c>
      <c r="O550" t="s">
        <v>24</v>
      </c>
      <c r="P550">
        <v>10</v>
      </c>
    </row>
    <row r="551" spans="1:16" x14ac:dyDescent="0.25">
      <c r="A551" t="s">
        <v>1526</v>
      </c>
      <c r="B551" t="s">
        <v>1527</v>
      </c>
      <c r="C551" s="3">
        <f>DATEVALUE(Table1[[#This Row],[OrderDate1]])</f>
        <v>45994</v>
      </c>
      <c r="D551" t="s">
        <v>1528</v>
      </c>
      <c r="E551" t="s">
        <v>64</v>
      </c>
      <c r="F551" t="s">
        <v>45</v>
      </c>
      <c r="G551" t="s">
        <v>116</v>
      </c>
      <c r="H551" t="s">
        <v>21</v>
      </c>
      <c r="I551" t="s">
        <v>67</v>
      </c>
      <c r="J551">
        <v>989.26</v>
      </c>
      <c r="K551">
        <v>3</v>
      </c>
      <c r="L551">
        <v>0.18</v>
      </c>
      <c r="M551">
        <v>109.85</v>
      </c>
      <c r="N551" t="s">
        <v>23</v>
      </c>
      <c r="O551" t="s">
        <v>32</v>
      </c>
      <c r="P551">
        <v>3</v>
      </c>
    </row>
    <row r="552" spans="1:16" x14ac:dyDescent="0.25">
      <c r="A552" t="s">
        <v>1529</v>
      </c>
      <c r="B552" t="s">
        <v>364</v>
      </c>
      <c r="C552" s="3">
        <f>DATEVALUE(Table1[[#This Row],[OrderDate1]])</f>
        <v>45418</v>
      </c>
      <c r="D552" t="s">
        <v>1530</v>
      </c>
      <c r="E552" t="s">
        <v>18</v>
      </c>
      <c r="F552" t="s">
        <v>51</v>
      </c>
      <c r="G552" t="s">
        <v>116</v>
      </c>
      <c r="H552" t="s">
        <v>66</v>
      </c>
      <c r="I552" t="s">
        <v>82</v>
      </c>
      <c r="J552">
        <v>827.07</v>
      </c>
      <c r="K552">
        <v>1</v>
      </c>
      <c r="L552">
        <v>0.1</v>
      </c>
      <c r="M552">
        <v>155.88999999999999</v>
      </c>
      <c r="N552" t="s">
        <v>31</v>
      </c>
      <c r="O552" t="s">
        <v>77</v>
      </c>
      <c r="P552">
        <v>2</v>
      </c>
    </row>
    <row r="553" spans="1:16" x14ac:dyDescent="0.25">
      <c r="A553" t="s">
        <v>1531</v>
      </c>
      <c r="B553" t="s">
        <v>1532</v>
      </c>
      <c r="C553" s="3">
        <f>DATEVALUE(Table1[[#This Row],[OrderDate1]])</f>
        <v>45488</v>
      </c>
      <c r="D553" t="s">
        <v>1533</v>
      </c>
      <c r="E553" t="s">
        <v>64</v>
      </c>
      <c r="F553" t="s">
        <v>45</v>
      </c>
      <c r="G553" t="s">
        <v>52</v>
      </c>
      <c r="H553" t="s">
        <v>47</v>
      </c>
      <c r="I553" t="s">
        <v>60</v>
      </c>
      <c r="J553">
        <v>862.12</v>
      </c>
      <c r="K553">
        <v>2</v>
      </c>
      <c r="L553">
        <v>0.22</v>
      </c>
      <c r="M553">
        <v>148.03</v>
      </c>
      <c r="N553" t="s">
        <v>23</v>
      </c>
      <c r="O553" t="s">
        <v>40</v>
      </c>
      <c r="P553">
        <v>8</v>
      </c>
    </row>
    <row r="554" spans="1:16" x14ac:dyDescent="0.25">
      <c r="A554" t="s">
        <v>1534</v>
      </c>
      <c r="B554" t="s">
        <v>241</v>
      </c>
      <c r="C554" s="3">
        <f>DATEVALUE(Table1[[#This Row],[OrderDate1]])</f>
        <v>45631</v>
      </c>
      <c r="D554" t="s">
        <v>1535</v>
      </c>
      <c r="E554" t="s">
        <v>44</v>
      </c>
      <c r="F554" t="s">
        <v>19</v>
      </c>
      <c r="G554" t="s">
        <v>28</v>
      </c>
      <c r="H554" t="s">
        <v>81</v>
      </c>
      <c r="I554" t="s">
        <v>53</v>
      </c>
      <c r="J554">
        <v>2275.9499999999998</v>
      </c>
      <c r="K554">
        <v>5</v>
      </c>
      <c r="L554">
        <v>0.11</v>
      </c>
      <c r="M554">
        <v>583.87</v>
      </c>
      <c r="N554" t="s">
        <v>54</v>
      </c>
      <c r="O554" t="s">
        <v>40</v>
      </c>
      <c r="P554">
        <v>1</v>
      </c>
    </row>
    <row r="555" spans="1:16" x14ac:dyDescent="0.25">
      <c r="A555" t="s">
        <v>1536</v>
      </c>
      <c r="B555" t="s">
        <v>1537</v>
      </c>
      <c r="C555" s="3">
        <f>DATEVALUE(Table1[[#This Row],[OrderDate1]])</f>
        <v>45502</v>
      </c>
      <c r="D555" t="s">
        <v>1538</v>
      </c>
      <c r="E555" t="s">
        <v>44</v>
      </c>
      <c r="F555" t="s">
        <v>37</v>
      </c>
      <c r="G555" t="s">
        <v>59</v>
      </c>
      <c r="H555" t="s">
        <v>81</v>
      </c>
      <c r="I555" t="s">
        <v>67</v>
      </c>
      <c r="J555">
        <v>1712.79</v>
      </c>
      <c r="K555">
        <v>3</v>
      </c>
      <c r="L555">
        <v>0.19</v>
      </c>
      <c r="M555">
        <v>517.67999999999995</v>
      </c>
      <c r="N555" t="s">
        <v>23</v>
      </c>
      <c r="O555" t="s">
        <v>32</v>
      </c>
      <c r="P555">
        <v>9</v>
      </c>
    </row>
    <row r="556" spans="1:16" x14ac:dyDescent="0.25">
      <c r="A556" t="s">
        <v>1539</v>
      </c>
      <c r="B556" t="s">
        <v>1540</v>
      </c>
      <c r="C556" s="3">
        <f>DATEVALUE(Table1[[#This Row],[OrderDate1]])</f>
        <v>45310</v>
      </c>
      <c r="D556" t="s">
        <v>1541</v>
      </c>
      <c r="E556" t="s">
        <v>102</v>
      </c>
      <c r="F556" t="s">
        <v>51</v>
      </c>
      <c r="G556" t="s">
        <v>116</v>
      </c>
      <c r="H556" t="s">
        <v>47</v>
      </c>
      <c r="I556" t="s">
        <v>67</v>
      </c>
      <c r="J556">
        <v>2407.66</v>
      </c>
      <c r="K556">
        <v>3</v>
      </c>
      <c r="L556">
        <v>0.01</v>
      </c>
      <c r="M556">
        <v>530.32000000000005</v>
      </c>
      <c r="N556" t="s">
        <v>31</v>
      </c>
      <c r="O556" t="s">
        <v>86</v>
      </c>
      <c r="P556">
        <v>1</v>
      </c>
    </row>
    <row r="557" spans="1:16" x14ac:dyDescent="0.25">
      <c r="A557" t="s">
        <v>1542</v>
      </c>
      <c r="B557" t="s">
        <v>1543</v>
      </c>
      <c r="C557" s="3">
        <f>DATEVALUE(Table1[[#This Row],[OrderDate1]])</f>
        <v>45671</v>
      </c>
      <c r="D557" t="s">
        <v>1544</v>
      </c>
      <c r="E557" t="s">
        <v>36</v>
      </c>
      <c r="F557" t="s">
        <v>65</v>
      </c>
      <c r="G557" t="s">
        <v>59</v>
      </c>
      <c r="H557" t="s">
        <v>47</v>
      </c>
      <c r="I557" t="s">
        <v>67</v>
      </c>
      <c r="J557">
        <v>1249.46</v>
      </c>
      <c r="K557">
        <v>2</v>
      </c>
      <c r="L557">
        <v>0.22</v>
      </c>
      <c r="M557">
        <v>144.33000000000001</v>
      </c>
      <c r="N557" t="s">
        <v>54</v>
      </c>
      <c r="O557" t="s">
        <v>77</v>
      </c>
      <c r="P557">
        <v>3</v>
      </c>
    </row>
    <row r="558" spans="1:16" x14ac:dyDescent="0.25">
      <c r="A558" t="s">
        <v>1545</v>
      </c>
      <c r="B558" t="s">
        <v>1546</v>
      </c>
      <c r="C558" s="3">
        <f>DATEVALUE(Table1[[#This Row],[OrderDate1]])</f>
        <v>45482</v>
      </c>
      <c r="D558" t="s">
        <v>1547</v>
      </c>
      <c r="E558" t="s">
        <v>44</v>
      </c>
      <c r="F558" t="s">
        <v>37</v>
      </c>
      <c r="G558" t="s">
        <v>59</v>
      </c>
      <c r="H558" t="s">
        <v>47</v>
      </c>
      <c r="I558" t="s">
        <v>39</v>
      </c>
      <c r="J558">
        <v>1865.26</v>
      </c>
      <c r="K558">
        <v>4</v>
      </c>
      <c r="L558">
        <v>0.17</v>
      </c>
      <c r="M558">
        <v>218.04</v>
      </c>
      <c r="N558" t="s">
        <v>31</v>
      </c>
      <c r="O558" t="s">
        <v>77</v>
      </c>
      <c r="P558">
        <v>8</v>
      </c>
    </row>
    <row r="559" spans="1:16" x14ac:dyDescent="0.25">
      <c r="A559" t="s">
        <v>1548</v>
      </c>
      <c r="B559" t="s">
        <v>496</v>
      </c>
      <c r="C559" s="3">
        <f>DATEVALUE(Table1[[#This Row],[OrderDate1]])</f>
        <v>45830</v>
      </c>
      <c r="D559" t="s">
        <v>1549</v>
      </c>
      <c r="E559" t="s">
        <v>102</v>
      </c>
      <c r="F559" t="s">
        <v>71</v>
      </c>
      <c r="G559" t="s">
        <v>106</v>
      </c>
      <c r="H559" t="s">
        <v>81</v>
      </c>
      <c r="I559" t="s">
        <v>82</v>
      </c>
      <c r="J559">
        <v>2880.6</v>
      </c>
      <c r="K559">
        <v>4</v>
      </c>
      <c r="L559">
        <v>0.11</v>
      </c>
      <c r="M559">
        <v>587.54</v>
      </c>
      <c r="N559" t="s">
        <v>54</v>
      </c>
      <c r="O559" t="s">
        <v>77</v>
      </c>
      <c r="P559">
        <v>3</v>
      </c>
    </row>
    <row r="560" spans="1:16" x14ac:dyDescent="0.25">
      <c r="A560" t="s">
        <v>1550</v>
      </c>
      <c r="B560" t="s">
        <v>1413</v>
      </c>
      <c r="C560" s="3">
        <f>DATEVALUE(Table1[[#This Row],[OrderDate1]])</f>
        <v>45508</v>
      </c>
      <c r="D560" t="s">
        <v>1551</v>
      </c>
      <c r="E560" t="s">
        <v>18</v>
      </c>
      <c r="F560" t="s">
        <v>45</v>
      </c>
      <c r="G560" t="s">
        <v>59</v>
      </c>
      <c r="H560" t="s">
        <v>29</v>
      </c>
      <c r="I560" t="s">
        <v>53</v>
      </c>
      <c r="J560">
        <v>2937.23</v>
      </c>
      <c r="K560">
        <v>5</v>
      </c>
      <c r="L560">
        <v>0.09</v>
      </c>
      <c r="M560">
        <v>711.2</v>
      </c>
      <c r="N560" t="s">
        <v>54</v>
      </c>
      <c r="O560" t="s">
        <v>77</v>
      </c>
      <c r="P560">
        <v>3</v>
      </c>
    </row>
    <row r="561" spans="1:16" x14ac:dyDescent="0.25">
      <c r="A561" t="s">
        <v>1552</v>
      </c>
      <c r="B561" t="s">
        <v>841</v>
      </c>
      <c r="C561" s="3">
        <f>DATEVALUE(Table1[[#This Row],[OrderDate1]])</f>
        <v>45388</v>
      </c>
      <c r="D561" t="s">
        <v>1553</v>
      </c>
      <c r="E561" t="s">
        <v>18</v>
      </c>
      <c r="F561" t="s">
        <v>37</v>
      </c>
      <c r="G561" t="s">
        <v>106</v>
      </c>
      <c r="H561" t="s">
        <v>29</v>
      </c>
      <c r="I561" t="s">
        <v>76</v>
      </c>
      <c r="J561">
        <v>751.64</v>
      </c>
      <c r="K561">
        <v>1</v>
      </c>
      <c r="L561">
        <v>0.12</v>
      </c>
      <c r="M561">
        <v>109.05</v>
      </c>
      <c r="N561" t="s">
        <v>54</v>
      </c>
      <c r="O561" t="s">
        <v>32</v>
      </c>
      <c r="P561">
        <v>7</v>
      </c>
    </row>
    <row r="562" spans="1:16" x14ac:dyDescent="0.25">
      <c r="A562" t="s">
        <v>1554</v>
      </c>
      <c r="B562" t="s">
        <v>1555</v>
      </c>
      <c r="C562" s="3">
        <f>DATEVALUE(Table1[[#This Row],[OrderDate1]])</f>
        <v>45394</v>
      </c>
      <c r="D562" t="s">
        <v>1556</v>
      </c>
      <c r="E562" t="s">
        <v>36</v>
      </c>
      <c r="F562" t="s">
        <v>37</v>
      </c>
      <c r="G562" t="s">
        <v>46</v>
      </c>
      <c r="H562" t="s">
        <v>66</v>
      </c>
      <c r="I562" t="s">
        <v>22</v>
      </c>
      <c r="J562">
        <v>3852.32</v>
      </c>
      <c r="K562">
        <v>5</v>
      </c>
      <c r="L562">
        <v>0.1</v>
      </c>
      <c r="M562">
        <v>506.77</v>
      </c>
      <c r="N562" t="s">
        <v>54</v>
      </c>
      <c r="O562" t="s">
        <v>77</v>
      </c>
      <c r="P562">
        <v>6</v>
      </c>
    </row>
    <row r="563" spans="1:16" x14ac:dyDescent="0.25">
      <c r="A563" t="s">
        <v>1557</v>
      </c>
      <c r="B563" t="s">
        <v>1488</v>
      </c>
      <c r="C563" s="3">
        <f>DATEVALUE(Table1[[#This Row],[OrderDate1]])</f>
        <v>45518</v>
      </c>
      <c r="D563" t="s">
        <v>1558</v>
      </c>
      <c r="E563" t="s">
        <v>102</v>
      </c>
      <c r="F563" t="s">
        <v>51</v>
      </c>
      <c r="G563" t="s">
        <v>59</v>
      </c>
      <c r="H563" t="s">
        <v>47</v>
      </c>
      <c r="I563" t="s">
        <v>72</v>
      </c>
      <c r="J563">
        <v>1506.42</v>
      </c>
      <c r="K563">
        <v>4</v>
      </c>
      <c r="L563">
        <v>7.0000000000000007E-2</v>
      </c>
      <c r="M563">
        <v>367.39</v>
      </c>
      <c r="N563" t="s">
        <v>31</v>
      </c>
      <c r="O563" t="s">
        <v>77</v>
      </c>
      <c r="P563">
        <v>2</v>
      </c>
    </row>
    <row r="564" spans="1:16" x14ac:dyDescent="0.25">
      <c r="A564" t="s">
        <v>1559</v>
      </c>
      <c r="B564" t="s">
        <v>1099</v>
      </c>
      <c r="C564" s="3">
        <f>DATEVALUE(Table1[[#This Row],[OrderDate1]])</f>
        <v>45442</v>
      </c>
      <c r="D564" t="s">
        <v>1560</v>
      </c>
      <c r="E564" t="s">
        <v>18</v>
      </c>
      <c r="F564" t="s">
        <v>19</v>
      </c>
      <c r="G564" t="s">
        <v>38</v>
      </c>
      <c r="H564" t="s">
        <v>29</v>
      </c>
      <c r="I564" t="s">
        <v>22</v>
      </c>
      <c r="J564">
        <v>393.65</v>
      </c>
      <c r="K564">
        <v>1</v>
      </c>
      <c r="L564">
        <v>0.08</v>
      </c>
      <c r="M564">
        <v>92.17</v>
      </c>
      <c r="N564" t="s">
        <v>54</v>
      </c>
      <c r="O564" t="s">
        <v>40</v>
      </c>
      <c r="P564">
        <v>7</v>
      </c>
    </row>
    <row r="565" spans="1:16" x14ac:dyDescent="0.25">
      <c r="A565" t="s">
        <v>1561</v>
      </c>
      <c r="B565" t="s">
        <v>1540</v>
      </c>
      <c r="C565" s="3">
        <f>DATEVALUE(Table1[[#This Row],[OrderDate1]])</f>
        <v>45310</v>
      </c>
      <c r="D565" t="s">
        <v>1562</v>
      </c>
      <c r="E565" t="s">
        <v>18</v>
      </c>
      <c r="F565" t="s">
        <v>71</v>
      </c>
      <c r="G565" t="s">
        <v>28</v>
      </c>
      <c r="H565" t="s">
        <v>47</v>
      </c>
      <c r="I565" t="s">
        <v>53</v>
      </c>
      <c r="J565">
        <v>2617.2800000000002</v>
      </c>
      <c r="K565">
        <v>4</v>
      </c>
      <c r="L565">
        <v>0.2</v>
      </c>
      <c r="M565">
        <v>306.33</v>
      </c>
      <c r="N565" t="s">
        <v>54</v>
      </c>
      <c r="O565" t="s">
        <v>32</v>
      </c>
      <c r="P565">
        <v>6</v>
      </c>
    </row>
    <row r="566" spans="1:16" x14ac:dyDescent="0.25">
      <c r="A566" t="s">
        <v>1563</v>
      </c>
      <c r="B566" t="s">
        <v>1564</v>
      </c>
      <c r="C566" s="3">
        <f>DATEVALUE(Table1[[#This Row],[OrderDate1]])</f>
        <v>45973</v>
      </c>
      <c r="D566" t="s">
        <v>1565</v>
      </c>
      <c r="E566" t="s">
        <v>64</v>
      </c>
      <c r="F566" t="s">
        <v>45</v>
      </c>
      <c r="G566" t="s">
        <v>106</v>
      </c>
      <c r="H566" t="s">
        <v>66</v>
      </c>
      <c r="I566" t="s">
        <v>22</v>
      </c>
      <c r="J566">
        <v>934.71</v>
      </c>
      <c r="K566">
        <v>2</v>
      </c>
      <c r="L566">
        <v>0.21</v>
      </c>
      <c r="M566">
        <v>242.85</v>
      </c>
      <c r="N566" t="s">
        <v>31</v>
      </c>
      <c r="O566" t="s">
        <v>32</v>
      </c>
      <c r="P566">
        <v>9</v>
      </c>
    </row>
    <row r="567" spans="1:16" x14ac:dyDescent="0.25">
      <c r="A567" t="s">
        <v>1566</v>
      </c>
      <c r="B567" t="s">
        <v>1567</v>
      </c>
      <c r="C567" s="3">
        <f>DATEVALUE(Table1[[#This Row],[OrderDate1]])</f>
        <v>45453</v>
      </c>
      <c r="D567" t="s">
        <v>1568</v>
      </c>
      <c r="E567" t="s">
        <v>36</v>
      </c>
      <c r="F567" t="s">
        <v>45</v>
      </c>
      <c r="G567" t="s">
        <v>116</v>
      </c>
      <c r="H567" t="s">
        <v>66</v>
      </c>
      <c r="I567" t="s">
        <v>22</v>
      </c>
      <c r="J567">
        <v>1977.4</v>
      </c>
      <c r="K567">
        <v>5</v>
      </c>
      <c r="L567">
        <v>0.01</v>
      </c>
      <c r="M567">
        <v>276.8</v>
      </c>
      <c r="N567" t="s">
        <v>54</v>
      </c>
      <c r="O567" t="s">
        <v>24</v>
      </c>
      <c r="P567">
        <v>8</v>
      </c>
    </row>
    <row r="568" spans="1:16" x14ac:dyDescent="0.25">
      <c r="A568" t="s">
        <v>1569</v>
      </c>
      <c r="B568" t="s">
        <v>932</v>
      </c>
      <c r="C568" s="3">
        <f>DATEVALUE(Table1[[#This Row],[OrderDate1]])</f>
        <v>45499</v>
      </c>
      <c r="D568" t="s">
        <v>1570</v>
      </c>
      <c r="E568" t="s">
        <v>64</v>
      </c>
      <c r="F568" t="s">
        <v>37</v>
      </c>
      <c r="G568" t="s">
        <v>106</v>
      </c>
      <c r="H568" t="s">
        <v>66</v>
      </c>
      <c r="I568" t="s">
        <v>30</v>
      </c>
      <c r="J568">
        <v>46.32</v>
      </c>
      <c r="K568">
        <v>1</v>
      </c>
      <c r="L568">
        <v>0.28000000000000003</v>
      </c>
      <c r="M568">
        <v>7.85</v>
      </c>
      <c r="N568" t="s">
        <v>31</v>
      </c>
      <c r="O568" t="s">
        <v>86</v>
      </c>
      <c r="P568">
        <v>3</v>
      </c>
    </row>
    <row r="569" spans="1:16" x14ac:dyDescent="0.25">
      <c r="A569" t="s">
        <v>1571</v>
      </c>
      <c r="B569" t="s">
        <v>804</v>
      </c>
      <c r="C569" s="3">
        <f>DATEVALUE(Table1[[#This Row],[OrderDate1]])</f>
        <v>45778</v>
      </c>
      <c r="D569" t="s">
        <v>1572</v>
      </c>
      <c r="E569" t="s">
        <v>36</v>
      </c>
      <c r="F569" t="s">
        <v>19</v>
      </c>
      <c r="G569" t="s">
        <v>52</v>
      </c>
      <c r="H569" t="s">
        <v>66</v>
      </c>
      <c r="I569" t="s">
        <v>53</v>
      </c>
      <c r="J569">
        <v>1684.48</v>
      </c>
      <c r="K569">
        <v>3</v>
      </c>
      <c r="L569">
        <v>0.19</v>
      </c>
      <c r="M569">
        <v>496.66</v>
      </c>
      <c r="N569" t="s">
        <v>31</v>
      </c>
      <c r="O569" t="s">
        <v>86</v>
      </c>
      <c r="P569">
        <v>1</v>
      </c>
    </row>
    <row r="570" spans="1:16" x14ac:dyDescent="0.25">
      <c r="A570" t="s">
        <v>1573</v>
      </c>
      <c r="B570" t="s">
        <v>566</v>
      </c>
      <c r="C570" s="3">
        <f>DATEVALUE(Table1[[#This Row],[OrderDate1]])</f>
        <v>45918</v>
      </c>
      <c r="D570" t="s">
        <v>1574</v>
      </c>
      <c r="E570" t="s">
        <v>18</v>
      </c>
      <c r="F570" t="s">
        <v>58</v>
      </c>
      <c r="G570" t="s">
        <v>59</v>
      </c>
      <c r="H570" t="s">
        <v>47</v>
      </c>
      <c r="I570" t="s">
        <v>82</v>
      </c>
      <c r="J570">
        <v>523.22</v>
      </c>
      <c r="K570">
        <v>2</v>
      </c>
      <c r="L570">
        <v>0.23</v>
      </c>
      <c r="M570">
        <v>164.76</v>
      </c>
      <c r="N570" t="s">
        <v>23</v>
      </c>
      <c r="O570" t="s">
        <v>24</v>
      </c>
      <c r="P570">
        <v>4</v>
      </c>
    </row>
    <row r="571" spans="1:16" x14ac:dyDescent="0.25">
      <c r="A571" t="s">
        <v>1575</v>
      </c>
      <c r="B571" t="s">
        <v>590</v>
      </c>
      <c r="C571" s="3">
        <f>DATEVALUE(Table1[[#This Row],[OrderDate1]])</f>
        <v>45936</v>
      </c>
      <c r="D571" t="s">
        <v>1576</v>
      </c>
      <c r="E571" t="s">
        <v>36</v>
      </c>
      <c r="F571" t="s">
        <v>37</v>
      </c>
      <c r="G571" t="s">
        <v>52</v>
      </c>
      <c r="H571" t="s">
        <v>66</v>
      </c>
      <c r="I571" t="s">
        <v>76</v>
      </c>
      <c r="J571">
        <v>2732.97</v>
      </c>
      <c r="K571">
        <v>4</v>
      </c>
      <c r="L571">
        <v>0.11</v>
      </c>
      <c r="M571">
        <v>599.97</v>
      </c>
      <c r="N571" t="s">
        <v>54</v>
      </c>
      <c r="O571" t="s">
        <v>86</v>
      </c>
      <c r="P571">
        <v>5</v>
      </c>
    </row>
    <row r="572" spans="1:16" x14ac:dyDescent="0.25">
      <c r="A572" t="s">
        <v>1577</v>
      </c>
      <c r="B572" t="s">
        <v>329</v>
      </c>
      <c r="C572" s="3">
        <f>DATEVALUE(Table1[[#This Row],[OrderDate1]])</f>
        <v>45506</v>
      </c>
      <c r="D572" t="s">
        <v>1578</v>
      </c>
      <c r="E572" t="s">
        <v>102</v>
      </c>
      <c r="F572" t="s">
        <v>37</v>
      </c>
      <c r="G572" t="s">
        <v>59</v>
      </c>
      <c r="H572" t="s">
        <v>47</v>
      </c>
      <c r="I572" t="s">
        <v>53</v>
      </c>
      <c r="J572">
        <v>961.29</v>
      </c>
      <c r="K572">
        <v>1</v>
      </c>
      <c r="L572">
        <v>0.28999999999999998</v>
      </c>
      <c r="M572">
        <v>320.39</v>
      </c>
      <c r="N572" t="s">
        <v>23</v>
      </c>
      <c r="O572" t="s">
        <v>86</v>
      </c>
      <c r="P572">
        <v>8</v>
      </c>
    </row>
    <row r="573" spans="1:16" x14ac:dyDescent="0.25">
      <c r="A573" t="s">
        <v>1579</v>
      </c>
      <c r="B573" t="s">
        <v>352</v>
      </c>
      <c r="C573" s="3">
        <f>DATEVALUE(Table1[[#This Row],[OrderDate1]])</f>
        <v>45989</v>
      </c>
      <c r="D573" t="s">
        <v>1580</v>
      </c>
      <c r="E573" t="s">
        <v>18</v>
      </c>
      <c r="F573" t="s">
        <v>51</v>
      </c>
      <c r="G573" t="s">
        <v>59</v>
      </c>
      <c r="H573" t="s">
        <v>81</v>
      </c>
      <c r="I573" t="s">
        <v>72</v>
      </c>
      <c r="J573">
        <v>228.82</v>
      </c>
      <c r="K573">
        <v>3</v>
      </c>
      <c r="L573">
        <v>0.1</v>
      </c>
      <c r="M573">
        <v>29.89</v>
      </c>
      <c r="N573" t="s">
        <v>54</v>
      </c>
      <c r="O573" t="s">
        <v>77</v>
      </c>
      <c r="P573">
        <v>1</v>
      </c>
    </row>
    <row r="574" spans="1:16" x14ac:dyDescent="0.25">
      <c r="A574" t="s">
        <v>1581</v>
      </c>
      <c r="B574" t="s">
        <v>891</v>
      </c>
      <c r="C574" s="3">
        <f>DATEVALUE(Table1[[#This Row],[OrderDate1]])</f>
        <v>45682</v>
      </c>
      <c r="D574" t="s">
        <v>1582</v>
      </c>
      <c r="E574" t="s">
        <v>18</v>
      </c>
      <c r="F574" t="s">
        <v>71</v>
      </c>
      <c r="G574" t="s">
        <v>52</v>
      </c>
      <c r="H574" t="s">
        <v>47</v>
      </c>
      <c r="I574" t="s">
        <v>53</v>
      </c>
      <c r="J574">
        <v>1047.83</v>
      </c>
      <c r="K574">
        <v>2</v>
      </c>
      <c r="L574">
        <v>0.12</v>
      </c>
      <c r="M574">
        <v>182.09</v>
      </c>
      <c r="N574" t="s">
        <v>23</v>
      </c>
      <c r="O574" t="s">
        <v>86</v>
      </c>
      <c r="P574">
        <v>3</v>
      </c>
    </row>
    <row r="575" spans="1:16" x14ac:dyDescent="0.25">
      <c r="A575" t="s">
        <v>1583</v>
      </c>
      <c r="B575" t="s">
        <v>343</v>
      </c>
      <c r="C575" s="3">
        <f>DATEVALUE(Table1[[#This Row],[OrderDate1]])</f>
        <v>45965</v>
      </c>
      <c r="D575" t="s">
        <v>1584</v>
      </c>
      <c r="E575" t="s">
        <v>64</v>
      </c>
      <c r="F575" t="s">
        <v>45</v>
      </c>
      <c r="G575" t="s">
        <v>38</v>
      </c>
      <c r="H575" t="s">
        <v>21</v>
      </c>
      <c r="I575" t="s">
        <v>53</v>
      </c>
      <c r="J575">
        <v>2002.59</v>
      </c>
      <c r="K575">
        <v>4</v>
      </c>
      <c r="L575">
        <v>0.28999999999999998</v>
      </c>
      <c r="M575">
        <v>288.08</v>
      </c>
      <c r="N575" t="s">
        <v>54</v>
      </c>
      <c r="O575" t="s">
        <v>40</v>
      </c>
      <c r="P575">
        <v>7</v>
      </c>
    </row>
    <row r="576" spans="1:16" x14ac:dyDescent="0.25">
      <c r="A576" t="s">
        <v>1585</v>
      </c>
      <c r="B576" t="s">
        <v>1586</v>
      </c>
      <c r="C576" s="3">
        <f>DATEVALUE(Table1[[#This Row],[OrderDate1]])</f>
        <v>45336</v>
      </c>
      <c r="D576" t="s">
        <v>1587</v>
      </c>
      <c r="E576" t="s">
        <v>64</v>
      </c>
      <c r="F576" t="s">
        <v>37</v>
      </c>
      <c r="G576" t="s">
        <v>46</v>
      </c>
      <c r="H576" t="s">
        <v>81</v>
      </c>
      <c r="I576" t="s">
        <v>30</v>
      </c>
      <c r="J576">
        <v>3580.45</v>
      </c>
      <c r="K576">
        <v>4</v>
      </c>
      <c r="L576">
        <v>0.24</v>
      </c>
      <c r="M576">
        <v>557.74</v>
      </c>
      <c r="N576" t="s">
        <v>23</v>
      </c>
      <c r="O576" t="s">
        <v>32</v>
      </c>
      <c r="P576">
        <v>5</v>
      </c>
    </row>
    <row r="577" spans="1:16" x14ac:dyDescent="0.25">
      <c r="A577" t="s">
        <v>1588</v>
      </c>
      <c r="B577" t="s">
        <v>1345</v>
      </c>
      <c r="C577" s="3">
        <f>DATEVALUE(Table1[[#This Row],[OrderDate1]])</f>
        <v>45916</v>
      </c>
      <c r="D577" t="s">
        <v>1589</v>
      </c>
      <c r="E577" t="s">
        <v>44</v>
      </c>
      <c r="F577" t="s">
        <v>58</v>
      </c>
      <c r="G577" t="s">
        <v>106</v>
      </c>
      <c r="H577" t="s">
        <v>29</v>
      </c>
      <c r="I577" t="s">
        <v>53</v>
      </c>
      <c r="J577">
        <v>515.17999999999995</v>
      </c>
      <c r="K577">
        <v>1</v>
      </c>
      <c r="L577">
        <v>0.22</v>
      </c>
      <c r="M577">
        <v>51.86</v>
      </c>
      <c r="N577" t="s">
        <v>54</v>
      </c>
      <c r="O577" t="s">
        <v>32</v>
      </c>
      <c r="P577">
        <v>3</v>
      </c>
    </row>
    <row r="578" spans="1:16" x14ac:dyDescent="0.25">
      <c r="A578" t="s">
        <v>1590</v>
      </c>
      <c r="B578" t="s">
        <v>1456</v>
      </c>
      <c r="C578" s="3">
        <f>DATEVALUE(Table1[[#This Row],[OrderDate1]])</f>
        <v>45619</v>
      </c>
      <c r="D578" t="s">
        <v>1591</v>
      </c>
      <c r="E578" t="s">
        <v>44</v>
      </c>
      <c r="F578" t="s">
        <v>37</v>
      </c>
      <c r="G578" t="s">
        <v>28</v>
      </c>
      <c r="H578" t="s">
        <v>47</v>
      </c>
      <c r="I578" t="s">
        <v>67</v>
      </c>
      <c r="J578">
        <v>1496.14</v>
      </c>
      <c r="K578">
        <v>2</v>
      </c>
      <c r="L578">
        <v>0.26</v>
      </c>
      <c r="M578">
        <v>489.92</v>
      </c>
      <c r="N578" t="s">
        <v>54</v>
      </c>
      <c r="O578" t="s">
        <v>86</v>
      </c>
      <c r="P578">
        <v>5</v>
      </c>
    </row>
    <row r="579" spans="1:16" x14ac:dyDescent="0.25">
      <c r="A579" t="s">
        <v>1592</v>
      </c>
      <c r="B579" t="s">
        <v>323</v>
      </c>
      <c r="C579" s="3">
        <f>DATEVALUE(Table1[[#This Row],[OrderDate1]])</f>
        <v>45465</v>
      </c>
      <c r="D579" t="s">
        <v>1593</v>
      </c>
      <c r="E579" t="s">
        <v>44</v>
      </c>
      <c r="F579" t="s">
        <v>19</v>
      </c>
      <c r="G579" t="s">
        <v>46</v>
      </c>
      <c r="H579" t="s">
        <v>66</v>
      </c>
      <c r="I579" t="s">
        <v>22</v>
      </c>
      <c r="J579">
        <v>270.08999999999997</v>
      </c>
      <c r="K579">
        <v>2</v>
      </c>
      <c r="L579">
        <v>0.08</v>
      </c>
      <c r="M579">
        <v>54.66</v>
      </c>
      <c r="N579" t="s">
        <v>23</v>
      </c>
      <c r="O579" t="s">
        <v>77</v>
      </c>
      <c r="P579">
        <v>7</v>
      </c>
    </row>
    <row r="580" spans="1:16" x14ac:dyDescent="0.25">
      <c r="A580" t="s">
        <v>1594</v>
      </c>
      <c r="B580" t="s">
        <v>1595</v>
      </c>
      <c r="C580" s="3">
        <f>DATEVALUE(Table1[[#This Row],[OrderDate1]])</f>
        <v>45449</v>
      </c>
      <c r="D580" t="s">
        <v>1596</v>
      </c>
      <c r="E580" t="s">
        <v>18</v>
      </c>
      <c r="F580" t="s">
        <v>65</v>
      </c>
      <c r="G580" t="s">
        <v>20</v>
      </c>
      <c r="H580" t="s">
        <v>81</v>
      </c>
      <c r="I580" t="s">
        <v>82</v>
      </c>
      <c r="J580">
        <v>1700.43</v>
      </c>
      <c r="K580">
        <v>5</v>
      </c>
      <c r="L580">
        <v>0.01</v>
      </c>
      <c r="M580">
        <v>348.22</v>
      </c>
      <c r="N580" t="s">
        <v>23</v>
      </c>
      <c r="O580" t="s">
        <v>32</v>
      </c>
      <c r="P580">
        <v>1</v>
      </c>
    </row>
    <row r="581" spans="1:16" x14ac:dyDescent="0.25">
      <c r="A581" t="s">
        <v>1597</v>
      </c>
      <c r="B581" t="s">
        <v>478</v>
      </c>
      <c r="C581" s="3">
        <f>DATEVALUE(Table1[[#This Row],[OrderDate1]])</f>
        <v>45566</v>
      </c>
      <c r="D581" t="s">
        <v>1598</v>
      </c>
      <c r="E581" t="s">
        <v>64</v>
      </c>
      <c r="F581" t="s">
        <v>37</v>
      </c>
      <c r="G581" t="s">
        <v>28</v>
      </c>
      <c r="H581" t="s">
        <v>81</v>
      </c>
      <c r="I581" t="s">
        <v>30</v>
      </c>
      <c r="J581">
        <v>1505.31</v>
      </c>
      <c r="K581">
        <v>5</v>
      </c>
      <c r="L581">
        <v>0.23</v>
      </c>
      <c r="M581">
        <v>444.72</v>
      </c>
      <c r="N581" t="s">
        <v>23</v>
      </c>
      <c r="O581" t="s">
        <v>86</v>
      </c>
      <c r="P581">
        <v>1</v>
      </c>
    </row>
    <row r="582" spans="1:16" x14ac:dyDescent="0.25">
      <c r="A582" t="s">
        <v>1599</v>
      </c>
      <c r="B582" t="s">
        <v>863</v>
      </c>
      <c r="C582" s="3">
        <f>DATEVALUE(Table1[[#This Row],[OrderDate1]])</f>
        <v>45620</v>
      </c>
      <c r="D582" t="s">
        <v>1600</v>
      </c>
      <c r="E582" t="s">
        <v>64</v>
      </c>
      <c r="F582" t="s">
        <v>65</v>
      </c>
      <c r="G582" t="s">
        <v>46</v>
      </c>
      <c r="H582" t="s">
        <v>21</v>
      </c>
      <c r="I582" t="s">
        <v>53</v>
      </c>
      <c r="J582">
        <v>511.23</v>
      </c>
      <c r="K582">
        <v>1</v>
      </c>
      <c r="L582">
        <v>0.11</v>
      </c>
      <c r="M582">
        <v>82.42</v>
      </c>
      <c r="N582" t="s">
        <v>31</v>
      </c>
      <c r="O582" t="s">
        <v>77</v>
      </c>
      <c r="P582">
        <v>9</v>
      </c>
    </row>
    <row r="583" spans="1:16" x14ac:dyDescent="0.25">
      <c r="A583" t="s">
        <v>1601</v>
      </c>
      <c r="B583" t="s">
        <v>1602</v>
      </c>
      <c r="C583" s="3">
        <f>DATEVALUE(Table1[[#This Row],[OrderDate1]])</f>
        <v>45681</v>
      </c>
      <c r="D583" t="s">
        <v>1603</v>
      </c>
      <c r="E583" t="s">
        <v>44</v>
      </c>
      <c r="F583" t="s">
        <v>45</v>
      </c>
      <c r="G583" t="s">
        <v>46</v>
      </c>
      <c r="H583" t="s">
        <v>29</v>
      </c>
      <c r="I583" t="s">
        <v>39</v>
      </c>
      <c r="J583">
        <v>201.9</v>
      </c>
      <c r="K583">
        <v>2</v>
      </c>
      <c r="L583">
        <v>0.02</v>
      </c>
      <c r="M583">
        <v>67.78</v>
      </c>
      <c r="N583" t="s">
        <v>23</v>
      </c>
      <c r="O583" t="s">
        <v>32</v>
      </c>
      <c r="P583">
        <v>9</v>
      </c>
    </row>
    <row r="584" spans="1:16" x14ac:dyDescent="0.25">
      <c r="A584" t="s">
        <v>1604</v>
      </c>
      <c r="B584" t="s">
        <v>1605</v>
      </c>
      <c r="C584" s="3">
        <f>DATEVALUE(Table1[[#This Row],[OrderDate1]])</f>
        <v>45780</v>
      </c>
      <c r="D584" t="s">
        <v>1606</v>
      </c>
      <c r="E584" t="s">
        <v>44</v>
      </c>
      <c r="F584" t="s">
        <v>71</v>
      </c>
      <c r="G584" t="s">
        <v>116</v>
      </c>
      <c r="H584" t="s">
        <v>47</v>
      </c>
      <c r="I584" t="s">
        <v>72</v>
      </c>
      <c r="J584">
        <v>591.01</v>
      </c>
      <c r="K584">
        <v>1</v>
      </c>
      <c r="L584">
        <v>0.01</v>
      </c>
      <c r="M584">
        <v>115.24</v>
      </c>
      <c r="N584" t="s">
        <v>23</v>
      </c>
      <c r="O584" t="s">
        <v>24</v>
      </c>
      <c r="P584">
        <v>4</v>
      </c>
    </row>
    <row r="585" spans="1:16" x14ac:dyDescent="0.25">
      <c r="A585" t="s">
        <v>1607</v>
      </c>
      <c r="B585" t="s">
        <v>1608</v>
      </c>
      <c r="C585" s="3">
        <f>DATEVALUE(Table1[[#This Row],[OrderDate1]])</f>
        <v>45407</v>
      </c>
      <c r="D585" t="s">
        <v>1609</v>
      </c>
      <c r="E585" t="s">
        <v>18</v>
      </c>
      <c r="F585" t="s">
        <v>19</v>
      </c>
      <c r="G585" t="s">
        <v>52</v>
      </c>
      <c r="H585" t="s">
        <v>66</v>
      </c>
      <c r="I585" t="s">
        <v>53</v>
      </c>
      <c r="J585">
        <v>796.48</v>
      </c>
      <c r="K585">
        <v>3</v>
      </c>
      <c r="L585">
        <v>0.25</v>
      </c>
      <c r="M585">
        <v>263.94</v>
      </c>
      <c r="N585" t="s">
        <v>23</v>
      </c>
      <c r="O585" t="s">
        <v>77</v>
      </c>
      <c r="P585">
        <v>4</v>
      </c>
    </row>
    <row r="586" spans="1:16" x14ac:dyDescent="0.25">
      <c r="A586" t="s">
        <v>1610</v>
      </c>
      <c r="B586" t="s">
        <v>1257</v>
      </c>
      <c r="C586" s="3">
        <f>DATEVALUE(Table1[[#This Row],[OrderDate1]])</f>
        <v>45514</v>
      </c>
      <c r="D586" t="s">
        <v>1611</v>
      </c>
      <c r="E586" t="s">
        <v>64</v>
      </c>
      <c r="F586" t="s">
        <v>71</v>
      </c>
      <c r="G586" t="s">
        <v>38</v>
      </c>
      <c r="H586" t="s">
        <v>81</v>
      </c>
      <c r="I586" t="s">
        <v>22</v>
      </c>
      <c r="J586">
        <v>4219.34</v>
      </c>
      <c r="K586">
        <v>5</v>
      </c>
      <c r="L586">
        <v>0.11</v>
      </c>
      <c r="M586">
        <v>1284.08</v>
      </c>
      <c r="N586" t="s">
        <v>23</v>
      </c>
      <c r="O586" t="s">
        <v>24</v>
      </c>
      <c r="P586">
        <v>2</v>
      </c>
    </row>
    <row r="587" spans="1:16" x14ac:dyDescent="0.25">
      <c r="A587" t="s">
        <v>1612</v>
      </c>
      <c r="B587" t="s">
        <v>1613</v>
      </c>
      <c r="C587" s="3">
        <f>DATEVALUE(Table1[[#This Row],[OrderDate1]])</f>
        <v>45588</v>
      </c>
      <c r="D587" t="s">
        <v>1614</v>
      </c>
      <c r="E587" t="s">
        <v>64</v>
      </c>
      <c r="F587" t="s">
        <v>19</v>
      </c>
      <c r="G587" t="s">
        <v>116</v>
      </c>
      <c r="H587" t="s">
        <v>29</v>
      </c>
      <c r="I587" t="s">
        <v>22</v>
      </c>
      <c r="J587">
        <v>527.36</v>
      </c>
      <c r="K587">
        <v>1</v>
      </c>
      <c r="L587">
        <v>0.04</v>
      </c>
      <c r="M587">
        <v>138.21</v>
      </c>
      <c r="N587" t="s">
        <v>31</v>
      </c>
      <c r="O587" t="s">
        <v>77</v>
      </c>
      <c r="P587">
        <v>6</v>
      </c>
    </row>
    <row r="588" spans="1:16" x14ac:dyDescent="0.25">
      <c r="A588" t="s">
        <v>1615</v>
      </c>
      <c r="B588" t="s">
        <v>847</v>
      </c>
      <c r="C588" s="3">
        <f>DATEVALUE(Table1[[#This Row],[OrderDate1]])</f>
        <v>45392</v>
      </c>
      <c r="D588" t="s">
        <v>1616</v>
      </c>
      <c r="E588" t="s">
        <v>18</v>
      </c>
      <c r="F588" t="s">
        <v>37</v>
      </c>
      <c r="G588" t="s">
        <v>46</v>
      </c>
      <c r="H588" t="s">
        <v>29</v>
      </c>
      <c r="I588" t="s">
        <v>30</v>
      </c>
      <c r="J588">
        <v>73.34</v>
      </c>
      <c r="K588">
        <v>1</v>
      </c>
      <c r="L588">
        <v>0.17</v>
      </c>
      <c r="M588">
        <v>25.21</v>
      </c>
      <c r="N588" t="s">
        <v>31</v>
      </c>
      <c r="O588" t="s">
        <v>77</v>
      </c>
      <c r="P588">
        <v>2</v>
      </c>
    </row>
    <row r="589" spans="1:16" x14ac:dyDescent="0.25">
      <c r="A589" t="s">
        <v>1617</v>
      </c>
      <c r="B589" t="s">
        <v>937</v>
      </c>
      <c r="C589" s="3">
        <f>DATEVALUE(Table1[[#This Row],[OrderDate1]])</f>
        <v>45630</v>
      </c>
      <c r="D589" t="s">
        <v>1618</v>
      </c>
      <c r="E589" t="s">
        <v>44</v>
      </c>
      <c r="F589" t="s">
        <v>58</v>
      </c>
      <c r="G589" t="s">
        <v>46</v>
      </c>
      <c r="H589" t="s">
        <v>66</v>
      </c>
      <c r="I589" t="s">
        <v>22</v>
      </c>
      <c r="J589">
        <v>2786.92</v>
      </c>
      <c r="K589">
        <v>3</v>
      </c>
      <c r="L589">
        <v>0.05</v>
      </c>
      <c r="M589">
        <v>551.83000000000004</v>
      </c>
      <c r="N589" t="s">
        <v>23</v>
      </c>
      <c r="O589" t="s">
        <v>24</v>
      </c>
      <c r="P589">
        <v>8</v>
      </c>
    </row>
    <row r="590" spans="1:16" x14ac:dyDescent="0.25">
      <c r="A590" t="s">
        <v>1619</v>
      </c>
      <c r="B590" t="s">
        <v>1620</v>
      </c>
      <c r="C590" s="3">
        <f>DATEVALUE(Table1[[#This Row],[OrderDate1]])</f>
        <v>45859</v>
      </c>
      <c r="D590" t="s">
        <v>1621</v>
      </c>
      <c r="E590" t="s">
        <v>64</v>
      </c>
      <c r="F590" t="s">
        <v>51</v>
      </c>
      <c r="G590" t="s">
        <v>46</v>
      </c>
      <c r="H590" t="s">
        <v>47</v>
      </c>
      <c r="I590" t="s">
        <v>67</v>
      </c>
      <c r="J590">
        <v>2457.92</v>
      </c>
      <c r="K590">
        <v>5</v>
      </c>
      <c r="L590">
        <v>0.23</v>
      </c>
      <c r="M590">
        <v>592.96</v>
      </c>
      <c r="N590" t="s">
        <v>54</v>
      </c>
      <c r="O590" t="s">
        <v>77</v>
      </c>
      <c r="P590">
        <v>2</v>
      </c>
    </row>
    <row r="591" spans="1:16" x14ac:dyDescent="0.25">
      <c r="A591" t="s">
        <v>1622</v>
      </c>
      <c r="B591" t="s">
        <v>438</v>
      </c>
      <c r="C591" s="3">
        <f>DATEVALUE(Table1[[#This Row],[OrderDate1]])</f>
        <v>45526</v>
      </c>
      <c r="D591" t="s">
        <v>1623</v>
      </c>
      <c r="E591" t="s">
        <v>18</v>
      </c>
      <c r="F591" t="s">
        <v>58</v>
      </c>
      <c r="G591" t="s">
        <v>59</v>
      </c>
      <c r="H591" t="s">
        <v>21</v>
      </c>
      <c r="I591" t="s">
        <v>30</v>
      </c>
      <c r="J591">
        <v>832.27</v>
      </c>
      <c r="K591">
        <v>1</v>
      </c>
      <c r="L591">
        <v>0.21</v>
      </c>
      <c r="M591">
        <v>220.33</v>
      </c>
      <c r="N591" t="s">
        <v>23</v>
      </c>
      <c r="O591" t="s">
        <v>24</v>
      </c>
      <c r="P591">
        <v>9</v>
      </c>
    </row>
    <row r="592" spans="1:16" x14ac:dyDescent="0.25">
      <c r="A592" t="s">
        <v>1624</v>
      </c>
      <c r="B592" t="s">
        <v>1625</v>
      </c>
      <c r="C592" s="3">
        <f>DATEVALUE(Table1[[#This Row],[OrderDate1]])</f>
        <v>45586</v>
      </c>
      <c r="D592" t="s">
        <v>1626</v>
      </c>
      <c r="E592" t="s">
        <v>44</v>
      </c>
      <c r="F592" t="s">
        <v>65</v>
      </c>
      <c r="G592" t="s">
        <v>106</v>
      </c>
      <c r="H592" t="s">
        <v>29</v>
      </c>
      <c r="I592" t="s">
        <v>22</v>
      </c>
      <c r="J592">
        <v>1676.11</v>
      </c>
      <c r="K592">
        <v>2</v>
      </c>
      <c r="L592">
        <v>0.13</v>
      </c>
      <c r="M592">
        <v>185.19</v>
      </c>
      <c r="N592" t="s">
        <v>23</v>
      </c>
      <c r="O592" t="s">
        <v>24</v>
      </c>
      <c r="P592">
        <v>3</v>
      </c>
    </row>
    <row r="593" spans="1:16" x14ac:dyDescent="0.25">
      <c r="A593" t="s">
        <v>1627</v>
      </c>
      <c r="B593" t="s">
        <v>1628</v>
      </c>
      <c r="C593" s="3">
        <f>DATEVALUE(Table1[[#This Row],[OrderDate1]])</f>
        <v>45320</v>
      </c>
      <c r="D593" t="s">
        <v>1629</v>
      </c>
      <c r="E593" t="s">
        <v>36</v>
      </c>
      <c r="F593" t="s">
        <v>65</v>
      </c>
      <c r="G593" t="s">
        <v>116</v>
      </c>
      <c r="H593" t="s">
        <v>66</v>
      </c>
      <c r="I593" t="s">
        <v>22</v>
      </c>
      <c r="J593">
        <v>4921.1000000000004</v>
      </c>
      <c r="K593">
        <v>5</v>
      </c>
      <c r="L593">
        <v>0.19</v>
      </c>
      <c r="M593">
        <v>1689.47</v>
      </c>
      <c r="N593" t="s">
        <v>31</v>
      </c>
      <c r="O593" t="s">
        <v>77</v>
      </c>
      <c r="P593">
        <v>6</v>
      </c>
    </row>
    <row r="594" spans="1:16" x14ac:dyDescent="0.25">
      <c r="A594" t="s">
        <v>1630</v>
      </c>
      <c r="B594" t="s">
        <v>1631</v>
      </c>
      <c r="C594" s="3">
        <f>DATEVALUE(Table1[[#This Row],[OrderDate1]])</f>
        <v>45427</v>
      </c>
      <c r="D594" t="s">
        <v>1632</v>
      </c>
      <c r="E594" t="s">
        <v>36</v>
      </c>
      <c r="F594" t="s">
        <v>65</v>
      </c>
      <c r="G594" t="s">
        <v>52</v>
      </c>
      <c r="H594" t="s">
        <v>66</v>
      </c>
      <c r="I594" t="s">
        <v>60</v>
      </c>
      <c r="J594">
        <v>619.16</v>
      </c>
      <c r="K594">
        <v>4</v>
      </c>
      <c r="L594">
        <v>0.08</v>
      </c>
      <c r="M594">
        <v>198.36</v>
      </c>
      <c r="N594" t="s">
        <v>31</v>
      </c>
      <c r="O594" t="s">
        <v>86</v>
      </c>
      <c r="P594">
        <v>10</v>
      </c>
    </row>
    <row r="595" spans="1:16" x14ac:dyDescent="0.25">
      <c r="A595" t="s">
        <v>1633</v>
      </c>
      <c r="B595" t="s">
        <v>1634</v>
      </c>
      <c r="C595" s="3">
        <f>DATEVALUE(Table1[[#This Row],[OrderDate1]])</f>
        <v>45522</v>
      </c>
      <c r="D595" t="s">
        <v>1635</v>
      </c>
      <c r="E595" t="s">
        <v>18</v>
      </c>
      <c r="F595" t="s">
        <v>71</v>
      </c>
      <c r="G595" t="s">
        <v>116</v>
      </c>
      <c r="H595" t="s">
        <v>66</v>
      </c>
      <c r="I595" t="s">
        <v>72</v>
      </c>
      <c r="J595">
        <v>3577.25</v>
      </c>
      <c r="K595">
        <v>5</v>
      </c>
      <c r="L595">
        <v>0.06</v>
      </c>
      <c r="M595">
        <v>667.4</v>
      </c>
      <c r="N595" t="s">
        <v>54</v>
      </c>
      <c r="O595" t="s">
        <v>32</v>
      </c>
      <c r="P595">
        <v>6</v>
      </c>
    </row>
    <row r="596" spans="1:16" x14ac:dyDescent="0.25">
      <c r="A596" t="s">
        <v>1636</v>
      </c>
      <c r="B596" t="s">
        <v>1637</v>
      </c>
      <c r="C596" s="3">
        <f>DATEVALUE(Table1[[#This Row],[OrderDate1]])</f>
        <v>45497</v>
      </c>
      <c r="D596" t="s">
        <v>1638</v>
      </c>
      <c r="E596" t="s">
        <v>102</v>
      </c>
      <c r="F596" t="s">
        <v>65</v>
      </c>
      <c r="G596" t="s">
        <v>116</v>
      </c>
      <c r="H596" t="s">
        <v>21</v>
      </c>
      <c r="I596" t="s">
        <v>60</v>
      </c>
      <c r="J596">
        <v>807.81</v>
      </c>
      <c r="K596">
        <v>3</v>
      </c>
      <c r="L596">
        <v>0.19</v>
      </c>
      <c r="M596">
        <v>118.15</v>
      </c>
      <c r="N596" t="s">
        <v>23</v>
      </c>
      <c r="O596" t="s">
        <v>32</v>
      </c>
      <c r="P596">
        <v>4</v>
      </c>
    </row>
    <row r="597" spans="1:16" x14ac:dyDescent="0.25">
      <c r="A597" t="s">
        <v>1639</v>
      </c>
      <c r="B597" t="s">
        <v>1640</v>
      </c>
      <c r="C597" s="3">
        <f>DATEVALUE(Table1[[#This Row],[OrderDate1]])</f>
        <v>45833</v>
      </c>
      <c r="D597" t="s">
        <v>1641</v>
      </c>
      <c r="E597" t="s">
        <v>18</v>
      </c>
      <c r="F597" t="s">
        <v>51</v>
      </c>
      <c r="G597" t="s">
        <v>38</v>
      </c>
      <c r="H597" t="s">
        <v>66</v>
      </c>
      <c r="I597" t="s">
        <v>72</v>
      </c>
      <c r="J597">
        <v>2119.5</v>
      </c>
      <c r="K597">
        <v>3</v>
      </c>
      <c r="L597">
        <v>0.08</v>
      </c>
      <c r="M597">
        <v>336.69</v>
      </c>
      <c r="N597" t="s">
        <v>31</v>
      </c>
      <c r="O597" t="s">
        <v>32</v>
      </c>
      <c r="P597">
        <v>9</v>
      </c>
    </row>
    <row r="598" spans="1:16" x14ac:dyDescent="0.25">
      <c r="A598" t="s">
        <v>1642</v>
      </c>
      <c r="B598" t="s">
        <v>1474</v>
      </c>
      <c r="C598" s="3">
        <f>DATEVALUE(Table1[[#This Row],[OrderDate1]])</f>
        <v>45559</v>
      </c>
      <c r="D598" t="s">
        <v>347</v>
      </c>
      <c r="E598" t="s">
        <v>102</v>
      </c>
      <c r="F598" t="s">
        <v>65</v>
      </c>
      <c r="G598" t="s">
        <v>46</v>
      </c>
      <c r="H598" t="s">
        <v>29</v>
      </c>
      <c r="I598" t="s">
        <v>76</v>
      </c>
      <c r="J598">
        <v>4068.85</v>
      </c>
      <c r="K598">
        <v>5</v>
      </c>
      <c r="L598">
        <v>0.1</v>
      </c>
      <c r="M598">
        <v>694.65</v>
      </c>
      <c r="N598" t="s">
        <v>23</v>
      </c>
      <c r="O598" t="s">
        <v>86</v>
      </c>
      <c r="P598">
        <v>4</v>
      </c>
    </row>
    <row r="599" spans="1:16" x14ac:dyDescent="0.25">
      <c r="A599" t="s">
        <v>1643</v>
      </c>
      <c r="B599" t="s">
        <v>1131</v>
      </c>
      <c r="C599" s="3">
        <f>DATEVALUE(Table1[[#This Row],[OrderDate1]])</f>
        <v>45434</v>
      </c>
      <c r="D599" t="s">
        <v>1644</v>
      </c>
      <c r="E599" t="s">
        <v>64</v>
      </c>
      <c r="F599" t="s">
        <v>45</v>
      </c>
      <c r="G599" t="s">
        <v>59</v>
      </c>
      <c r="H599" t="s">
        <v>81</v>
      </c>
      <c r="I599" t="s">
        <v>30</v>
      </c>
      <c r="J599">
        <v>448.1</v>
      </c>
      <c r="K599">
        <v>1</v>
      </c>
      <c r="L599">
        <v>0.06</v>
      </c>
      <c r="M599">
        <v>79.290000000000006</v>
      </c>
      <c r="N599" t="s">
        <v>23</v>
      </c>
      <c r="O599" t="s">
        <v>77</v>
      </c>
      <c r="P599">
        <v>8</v>
      </c>
    </row>
    <row r="600" spans="1:16" x14ac:dyDescent="0.25">
      <c r="A600" t="s">
        <v>1645</v>
      </c>
      <c r="B600" t="s">
        <v>1646</v>
      </c>
      <c r="C600" s="3">
        <f>DATEVALUE(Table1[[#This Row],[OrderDate1]])</f>
        <v>45332</v>
      </c>
      <c r="D600" t="s">
        <v>1647</v>
      </c>
      <c r="E600" t="s">
        <v>102</v>
      </c>
      <c r="F600" t="s">
        <v>37</v>
      </c>
      <c r="G600" t="s">
        <v>52</v>
      </c>
      <c r="H600" t="s">
        <v>47</v>
      </c>
      <c r="I600" t="s">
        <v>82</v>
      </c>
      <c r="J600">
        <v>1544.88</v>
      </c>
      <c r="K600">
        <v>5</v>
      </c>
      <c r="L600">
        <v>0.02</v>
      </c>
      <c r="M600">
        <v>418.94</v>
      </c>
      <c r="N600" t="s">
        <v>23</v>
      </c>
      <c r="O600" t="s">
        <v>77</v>
      </c>
      <c r="P600">
        <v>8</v>
      </c>
    </row>
    <row r="601" spans="1:16" x14ac:dyDescent="0.25">
      <c r="A601" t="s">
        <v>1648</v>
      </c>
      <c r="B601" t="s">
        <v>1649</v>
      </c>
      <c r="C601" s="3">
        <f>DATEVALUE(Table1[[#This Row],[OrderDate1]])</f>
        <v>45794</v>
      </c>
      <c r="D601" t="s">
        <v>1650</v>
      </c>
      <c r="E601" t="s">
        <v>64</v>
      </c>
      <c r="F601" t="s">
        <v>65</v>
      </c>
      <c r="G601" t="s">
        <v>52</v>
      </c>
      <c r="H601" t="s">
        <v>29</v>
      </c>
      <c r="I601" t="s">
        <v>82</v>
      </c>
      <c r="J601">
        <v>1872.02</v>
      </c>
      <c r="K601">
        <v>2</v>
      </c>
      <c r="L601">
        <v>0.02</v>
      </c>
      <c r="M601">
        <v>463.54</v>
      </c>
      <c r="N601" t="s">
        <v>31</v>
      </c>
      <c r="O601" t="s">
        <v>77</v>
      </c>
      <c r="P601">
        <v>7</v>
      </c>
    </row>
    <row r="602" spans="1:16" x14ac:dyDescent="0.25">
      <c r="A602" t="s">
        <v>1651</v>
      </c>
      <c r="B602" t="s">
        <v>1652</v>
      </c>
      <c r="C602" s="3">
        <f>DATEVALUE(Table1[[#This Row],[OrderDate1]])</f>
        <v>45840</v>
      </c>
      <c r="D602" t="s">
        <v>1653</v>
      </c>
      <c r="E602" t="s">
        <v>44</v>
      </c>
      <c r="F602" t="s">
        <v>65</v>
      </c>
      <c r="G602" t="s">
        <v>46</v>
      </c>
      <c r="H602" t="s">
        <v>47</v>
      </c>
      <c r="I602" t="s">
        <v>53</v>
      </c>
      <c r="J602">
        <v>313.56</v>
      </c>
      <c r="K602">
        <v>1</v>
      </c>
      <c r="L602">
        <v>0.14000000000000001</v>
      </c>
      <c r="M602">
        <v>80.400000000000006</v>
      </c>
      <c r="N602" t="s">
        <v>54</v>
      </c>
      <c r="O602" t="s">
        <v>77</v>
      </c>
      <c r="P602">
        <v>8</v>
      </c>
    </row>
    <row r="603" spans="1:16" x14ac:dyDescent="0.25">
      <c r="A603" t="s">
        <v>1654</v>
      </c>
      <c r="B603" t="s">
        <v>717</v>
      </c>
      <c r="C603" s="3">
        <f>DATEVALUE(Table1[[#This Row],[OrderDate1]])</f>
        <v>45810</v>
      </c>
      <c r="D603" t="s">
        <v>1655</v>
      </c>
      <c r="E603" t="s">
        <v>64</v>
      </c>
      <c r="F603" t="s">
        <v>51</v>
      </c>
      <c r="G603" t="s">
        <v>106</v>
      </c>
      <c r="H603" t="s">
        <v>47</v>
      </c>
      <c r="I603" t="s">
        <v>22</v>
      </c>
      <c r="J603">
        <v>4960.53</v>
      </c>
      <c r="K603">
        <v>5</v>
      </c>
      <c r="L603">
        <v>0.17</v>
      </c>
      <c r="M603">
        <v>1405.85</v>
      </c>
      <c r="N603" t="s">
        <v>54</v>
      </c>
      <c r="O603" t="s">
        <v>32</v>
      </c>
      <c r="P603">
        <v>8</v>
      </c>
    </row>
    <row r="604" spans="1:16" x14ac:dyDescent="0.25">
      <c r="A604" t="s">
        <v>1656</v>
      </c>
      <c r="B604" t="s">
        <v>584</v>
      </c>
      <c r="C604" s="3">
        <f>DATEVALUE(Table1[[#This Row],[OrderDate1]])</f>
        <v>45953</v>
      </c>
      <c r="D604" t="s">
        <v>1657</v>
      </c>
      <c r="E604" t="s">
        <v>44</v>
      </c>
      <c r="F604" t="s">
        <v>58</v>
      </c>
      <c r="G604" t="s">
        <v>116</v>
      </c>
      <c r="H604" t="s">
        <v>47</v>
      </c>
      <c r="I604" t="s">
        <v>76</v>
      </c>
      <c r="J604">
        <v>2012.97</v>
      </c>
      <c r="K604">
        <v>4</v>
      </c>
      <c r="L604">
        <v>0.08</v>
      </c>
      <c r="M604">
        <v>541.46</v>
      </c>
      <c r="N604" t="s">
        <v>31</v>
      </c>
      <c r="O604" t="s">
        <v>77</v>
      </c>
      <c r="P604">
        <v>5</v>
      </c>
    </row>
    <row r="605" spans="1:16" x14ac:dyDescent="0.25">
      <c r="A605" t="s">
        <v>1658</v>
      </c>
      <c r="B605" t="s">
        <v>1012</v>
      </c>
      <c r="C605" s="3">
        <f>DATEVALUE(Table1[[#This Row],[OrderDate1]])</f>
        <v>45819</v>
      </c>
      <c r="D605" t="s">
        <v>1659</v>
      </c>
      <c r="E605" t="s">
        <v>64</v>
      </c>
      <c r="F605" t="s">
        <v>65</v>
      </c>
      <c r="G605" t="s">
        <v>46</v>
      </c>
      <c r="H605" t="s">
        <v>21</v>
      </c>
      <c r="I605" t="s">
        <v>82</v>
      </c>
      <c r="J605">
        <v>1305.9000000000001</v>
      </c>
      <c r="K605">
        <v>2</v>
      </c>
      <c r="L605">
        <v>0.03</v>
      </c>
      <c r="M605">
        <v>291.44</v>
      </c>
      <c r="N605" t="s">
        <v>23</v>
      </c>
      <c r="O605" t="s">
        <v>32</v>
      </c>
      <c r="P605">
        <v>7</v>
      </c>
    </row>
    <row r="606" spans="1:16" x14ac:dyDescent="0.25">
      <c r="A606" t="s">
        <v>1660</v>
      </c>
      <c r="B606" t="s">
        <v>1661</v>
      </c>
      <c r="C606" s="3">
        <f>DATEVALUE(Table1[[#This Row],[OrderDate1]])</f>
        <v>45341</v>
      </c>
      <c r="D606" t="s">
        <v>456</v>
      </c>
      <c r="E606" t="s">
        <v>36</v>
      </c>
      <c r="F606" t="s">
        <v>45</v>
      </c>
      <c r="G606" t="s">
        <v>28</v>
      </c>
      <c r="H606" t="s">
        <v>21</v>
      </c>
      <c r="I606" t="s">
        <v>76</v>
      </c>
      <c r="J606">
        <v>3360.21</v>
      </c>
      <c r="K606">
        <v>5</v>
      </c>
      <c r="L606">
        <v>0.28000000000000003</v>
      </c>
      <c r="M606">
        <v>504.02</v>
      </c>
      <c r="N606" t="s">
        <v>54</v>
      </c>
      <c r="O606" t="s">
        <v>40</v>
      </c>
      <c r="P606">
        <v>7</v>
      </c>
    </row>
    <row r="607" spans="1:16" x14ac:dyDescent="0.25">
      <c r="A607" t="s">
        <v>1662</v>
      </c>
      <c r="B607" t="s">
        <v>290</v>
      </c>
      <c r="C607" s="3">
        <f>DATEVALUE(Table1[[#This Row],[OrderDate1]])</f>
        <v>46006</v>
      </c>
      <c r="D607" t="s">
        <v>1663</v>
      </c>
      <c r="E607" t="s">
        <v>18</v>
      </c>
      <c r="F607" t="s">
        <v>65</v>
      </c>
      <c r="G607" t="s">
        <v>38</v>
      </c>
      <c r="H607" t="s">
        <v>47</v>
      </c>
      <c r="I607" t="s">
        <v>53</v>
      </c>
      <c r="J607">
        <v>1552.38</v>
      </c>
      <c r="K607">
        <v>5</v>
      </c>
      <c r="L607">
        <v>0.24</v>
      </c>
      <c r="M607">
        <v>193.81</v>
      </c>
      <c r="N607" t="s">
        <v>23</v>
      </c>
      <c r="O607" t="s">
        <v>86</v>
      </c>
      <c r="P607">
        <v>2</v>
      </c>
    </row>
    <row r="608" spans="1:16" x14ac:dyDescent="0.25">
      <c r="A608" t="s">
        <v>1664</v>
      </c>
      <c r="B608" t="s">
        <v>1665</v>
      </c>
      <c r="C608" s="3">
        <f>DATEVALUE(Table1[[#This Row],[OrderDate1]])</f>
        <v>45334</v>
      </c>
      <c r="D608" t="s">
        <v>1666</v>
      </c>
      <c r="E608" t="s">
        <v>18</v>
      </c>
      <c r="F608" t="s">
        <v>19</v>
      </c>
      <c r="G608" t="s">
        <v>46</v>
      </c>
      <c r="H608" t="s">
        <v>47</v>
      </c>
      <c r="I608" t="s">
        <v>39</v>
      </c>
      <c r="J608">
        <v>1133.9100000000001</v>
      </c>
      <c r="K608">
        <v>3</v>
      </c>
      <c r="L608">
        <v>7.0000000000000007E-2</v>
      </c>
      <c r="M608">
        <v>300.41000000000003</v>
      </c>
      <c r="N608" t="s">
        <v>31</v>
      </c>
      <c r="O608" t="s">
        <v>24</v>
      </c>
      <c r="P608">
        <v>4</v>
      </c>
    </row>
    <row r="609" spans="1:16" x14ac:dyDescent="0.25">
      <c r="A609" t="s">
        <v>1667</v>
      </c>
      <c r="B609" t="s">
        <v>750</v>
      </c>
      <c r="C609" s="3">
        <f>DATEVALUE(Table1[[#This Row],[OrderDate1]])</f>
        <v>45342</v>
      </c>
      <c r="D609" t="s">
        <v>1668</v>
      </c>
      <c r="E609" t="s">
        <v>102</v>
      </c>
      <c r="F609" t="s">
        <v>58</v>
      </c>
      <c r="G609" t="s">
        <v>52</v>
      </c>
      <c r="H609" t="s">
        <v>21</v>
      </c>
      <c r="I609" t="s">
        <v>53</v>
      </c>
      <c r="J609">
        <v>1925.26</v>
      </c>
      <c r="K609">
        <v>3</v>
      </c>
      <c r="L609">
        <v>0.25</v>
      </c>
      <c r="M609">
        <v>436.55</v>
      </c>
      <c r="N609" t="s">
        <v>31</v>
      </c>
      <c r="O609" t="s">
        <v>86</v>
      </c>
      <c r="P609">
        <v>10</v>
      </c>
    </row>
    <row r="610" spans="1:16" x14ac:dyDescent="0.25">
      <c r="A610" t="s">
        <v>1669</v>
      </c>
      <c r="B610" t="s">
        <v>358</v>
      </c>
      <c r="C610" s="3">
        <f>DATEVALUE(Table1[[#This Row],[OrderDate1]])</f>
        <v>45750</v>
      </c>
      <c r="D610" t="s">
        <v>1670</v>
      </c>
      <c r="E610" t="s">
        <v>102</v>
      </c>
      <c r="F610" t="s">
        <v>45</v>
      </c>
      <c r="G610" t="s">
        <v>106</v>
      </c>
      <c r="H610" t="s">
        <v>29</v>
      </c>
      <c r="I610" t="s">
        <v>60</v>
      </c>
      <c r="J610">
        <v>2118.4499999999998</v>
      </c>
      <c r="K610">
        <v>4</v>
      </c>
      <c r="L610">
        <v>0.24</v>
      </c>
      <c r="M610">
        <v>412.83</v>
      </c>
      <c r="N610" t="s">
        <v>23</v>
      </c>
      <c r="O610" t="s">
        <v>24</v>
      </c>
      <c r="P610">
        <v>4</v>
      </c>
    </row>
    <row r="611" spans="1:16" x14ac:dyDescent="0.25">
      <c r="A611" t="s">
        <v>1671</v>
      </c>
      <c r="B611" t="s">
        <v>1672</v>
      </c>
      <c r="C611" s="3">
        <f>DATEVALUE(Table1[[#This Row],[OrderDate1]])</f>
        <v>45979</v>
      </c>
      <c r="D611" t="s">
        <v>1673</v>
      </c>
      <c r="E611" t="s">
        <v>102</v>
      </c>
      <c r="F611" t="s">
        <v>58</v>
      </c>
      <c r="G611" t="s">
        <v>20</v>
      </c>
      <c r="H611" t="s">
        <v>29</v>
      </c>
      <c r="I611" t="s">
        <v>22</v>
      </c>
      <c r="J611">
        <v>1121.57</v>
      </c>
      <c r="K611">
        <v>3</v>
      </c>
      <c r="L611">
        <v>0.23</v>
      </c>
      <c r="M611">
        <v>150.47</v>
      </c>
      <c r="N611" t="s">
        <v>23</v>
      </c>
      <c r="O611" t="s">
        <v>32</v>
      </c>
      <c r="P611">
        <v>5</v>
      </c>
    </row>
    <row r="612" spans="1:16" x14ac:dyDescent="0.25">
      <c r="A612" t="s">
        <v>1674</v>
      </c>
      <c r="B612" t="s">
        <v>617</v>
      </c>
      <c r="C612" s="3">
        <f>DATEVALUE(Table1[[#This Row],[OrderDate1]])</f>
        <v>45387</v>
      </c>
      <c r="D612" t="s">
        <v>1675</v>
      </c>
      <c r="E612" t="s">
        <v>44</v>
      </c>
      <c r="F612" t="s">
        <v>45</v>
      </c>
      <c r="G612" t="s">
        <v>116</v>
      </c>
      <c r="H612" t="s">
        <v>66</v>
      </c>
      <c r="I612" t="s">
        <v>53</v>
      </c>
      <c r="J612">
        <v>2763.97</v>
      </c>
      <c r="K612">
        <v>5</v>
      </c>
      <c r="L612">
        <v>0.05</v>
      </c>
      <c r="M612">
        <v>554.58000000000004</v>
      </c>
      <c r="N612" t="s">
        <v>23</v>
      </c>
      <c r="O612" t="s">
        <v>77</v>
      </c>
      <c r="P612">
        <v>2</v>
      </c>
    </row>
    <row r="613" spans="1:16" x14ac:dyDescent="0.25">
      <c r="A613" t="s">
        <v>1676</v>
      </c>
      <c r="B613" t="s">
        <v>1677</v>
      </c>
      <c r="C613" s="3">
        <f>DATEVALUE(Table1[[#This Row],[OrderDate1]])</f>
        <v>45405</v>
      </c>
      <c r="D613" t="s">
        <v>1678</v>
      </c>
      <c r="E613" t="s">
        <v>18</v>
      </c>
      <c r="F613" t="s">
        <v>58</v>
      </c>
      <c r="G613" t="s">
        <v>38</v>
      </c>
      <c r="H613" t="s">
        <v>29</v>
      </c>
      <c r="I613" t="s">
        <v>22</v>
      </c>
      <c r="J613">
        <v>319.10000000000002</v>
      </c>
      <c r="K613">
        <v>1</v>
      </c>
      <c r="L613">
        <v>0.17</v>
      </c>
      <c r="M613">
        <v>96.67</v>
      </c>
      <c r="N613" t="s">
        <v>31</v>
      </c>
      <c r="O613" t="s">
        <v>32</v>
      </c>
      <c r="P613">
        <v>8</v>
      </c>
    </row>
    <row r="614" spans="1:16" x14ac:dyDescent="0.25">
      <c r="A614" t="s">
        <v>1679</v>
      </c>
      <c r="B614" t="s">
        <v>1680</v>
      </c>
      <c r="C614" s="3">
        <f>DATEVALUE(Table1[[#This Row],[OrderDate1]])</f>
        <v>45834</v>
      </c>
      <c r="D614" t="s">
        <v>1681</v>
      </c>
      <c r="E614" t="s">
        <v>102</v>
      </c>
      <c r="F614" t="s">
        <v>51</v>
      </c>
      <c r="G614" t="s">
        <v>106</v>
      </c>
      <c r="H614" t="s">
        <v>66</v>
      </c>
      <c r="I614" t="s">
        <v>67</v>
      </c>
      <c r="J614">
        <v>433.11</v>
      </c>
      <c r="K614">
        <v>1</v>
      </c>
      <c r="L614">
        <v>0.13</v>
      </c>
      <c r="M614">
        <v>91.4</v>
      </c>
      <c r="N614" t="s">
        <v>54</v>
      </c>
      <c r="O614" t="s">
        <v>32</v>
      </c>
      <c r="P614">
        <v>3</v>
      </c>
    </row>
    <row r="615" spans="1:16" x14ac:dyDescent="0.25">
      <c r="A615" t="s">
        <v>1682</v>
      </c>
      <c r="B615" t="s">
        <v>463</v>
      </c>
      <c r="C615" s="3">
        <f>DATEVALUE(Table1[[#This Row],[OrderDate1]])</f>
        <v>45615</v>
      </c>
      <c r="D615" t="s">
        <v>1683</v>
      </c>
      <c r="E615" t="s">
        <v>64</v>
      </c>
      <c r="F615" t="s">
        <v>65</v>
      </c>
      <c r="G615" t="s">
        <v>20</v>
      </c>
      <c r="H615" t="s">
        <v>21</v>
      </c>
      <c r="I615" t="s">
        <v>76</v>
      </c>
      <c r="J615">
        <v>206.26</v>
      </c>
      <c r="K615">
        <v>3</v>
      </c>
      <c r="L615">
        <v>0.15</v>
      </c>
      <c r="M615">
        <v>63.76</v>
      </c>
      <c r="N615" t="s">
        <v>54</v>
      </c>
      <c r="O615" t="s">
        <v>86</v>
      </c>
      <c r="P615">
        <v>10</v>
      </c>
    </row>
    <row r="616" spans="1:16" x14ac:dyDescent="0.25">
      <c r="A616" t="s">
        <v>1684</v>
      </c>
      <c r="B616" t="s">
        <v>1685</v>
      </c>
      <c r="C616" s="3">
        <f>DATEVALUE(Table1[[#This Row],[OrderDate1]])</f>
        <v>45686</v>
      </c>
      <c r="D616" t="s">
        <v>1686</v>
      </c>
      <c r="E616" t="s">
        <v>102</v>
      </c>
      <c r="F616" t="s">
        <v>65</v>
      </c>
      <c r="G616" t="s">
        <v>52</v>
      </c>
      <c r="H616" t="s">
        <v>21</v>
      </c>
      <c r="I616" t="s">
        <v>72</v>
      </c>
      <c r="J616">
        <v>305.25</v>
      </c>
      <c r="K616">
        <v>4</v>
      </c>
      <c r="L616">
        <v>0.3</v>
      </c>
      <c r="M616">
        <v>92.53</v>
      </c>
      <c r="N616" t="s">
        <v>31</v>
      </c>
      <c r="O616" t="s">
        <v>24</v>
      </c>
      <c r="P616">
        <v>1</v>
      </c>
    </row>
    <row r="617" spans="1:16" x14ac:dyDescent="0.25">
      <c r="A617" t="s">
        <v>1687</v>
      </c>
      <c r="B617" t="s">
        <v>1688</v>
      </c>
      <c r="C617" s="3">
        <f>DATEVALUE(Table1[[#This Row],[OrderDate1]])</f>
        <v>45475</v>
      </c>
      <c r="D617" t="s">
        <v>1689</v>
      </c>
      <c r="E617" t="s">
        <v>36</v>
      </c>
      <c r="F617" t="s">
        <v>58</v>
      </c>
      <c r="G617" t="s">
        <v>28</v>
      </c>
      <c r="H617" t="s">
        <v>66</v>
      </c>
      <c r="I617" t="s">
        <v>22</v>
      </c>
      <c r="J617">
        <v>897.87</v>
      </c>
      <c r="K617">
        <v>1</v>
      </c>
      <c r="L617">
        <v>0.14000000000000001</v>
      </c>
      <c r="M617">
        <v>285.26</v>
      </c>
      <c r="N617" t="s">
        <v>23</v>
      </c>
      <c r="O617" t="s">
        <v>24</v>
      </c>
      <c r="P617">
        <v>6</v>
      </c>
    </row>
    <row r="618" spans="1:16" x14ac:dyDescent="0.25">
      <c r="A618" t="s">
        <v>1690</v>
      </c>
      <c r="B618" t="s">
        <v>1691</v>
      </c>
      <c r="C618" s="3">
        <f>DATEVALUE(Table1[[#This Row],[OrderDate1]])</f>
        <v>45942</v>
      </c>
      <c r="D618" t="s">
        <v>1692</v>
      </c>
      <c r="E618" t="s">
        <v>18</v>
      </c>
      <c r="F618" t="s">
        <v>71</v>
      </c>
      <c r="G618" t="s">
        <v>116</v>
      </c>
      <c r="H618" t="s">
        <v>21</v>
      </c>
      <c r="I618" t="s">
        <v>30</v>
      </c>
      <c r="J618">
        <v>1837.34</v>
      </c>
      <c r="K618">
        <v>2</v>
      </c>
      <c r="L618">
        <v>0.06</v>
      </c>
      <c r="M618">
        <v>320.16000000000003</v>
      </c>
      <c r="N618" t="s">
        <v>54</v>
      </c>
      <c r="O618" t="s">
        <v>77</v>
      </c>
      <c r="P618">
        <v>7</v>
      </c>
    </row>
    <row r="619" spans="1:16" x14ac:dyDescent="0.25">
      <c r="A619" t="s">
        <v>1693</v>
      </c>
      <c r="B619" t="s">
        <v>1694</v>
      </c>
      <c r="C619" s="3">
        <f>DATEVALUE(Table1[[#This Row],[OrderDate1]])</f>
        <v>45964</v>
      </c>
      <c r="D619" t="s">
        <v>1695</v>
      </c>
      <c r="E619" t="s">
        <v>18</v>
      </c>
      <c r="F619" t="s">
        <v>71</v>
      </c>
      <c r="G619" t="s">
        <v>52</v>
      </c>
      <c r="H619" t="s">
        <v>47</v>
      </c>
      <c r="I619" t="s">
        <v>82</v>
      </c>
      <c r="J619">
        <v>102.15</v>
      </c>
      <c r="K619">
        <v>1</v>
      </c>
      <c r="L619">
        <v>0.15</v>
      </c>
      <c r="M619">
        <v>16.02</v>
      </c>
      <c r="N619" t="s">
        <v>31</v>
      </c>
      <c r="O619" t="s">
        <v>86</v>
      </c>
      <c r="P619">
        <v>1</v>
      </c>
    </row>
    <row r="620" spans="1:16" x14ac:dyDescent="0.25">
      <c r="A620" t="s">
        <v>1696</v>
      </c>
      <c r="B620" t="s">
        <v>1453</v>
      </c>
      <c r="C620" s="3">
        <f>DATEVALUE(Table1[[#This Row],[OrderDate1]])</f>
        <v>45971</v>
      </c>
      <c r="D620" t="s">
        <v>125</v>
      </c>
      <c r="E620" t="s">
        <v>36</v>
      </c>
      <c r="F620" t="s">
        <v>58</v>
      </c>
      <c r="G620" t="s">
        <v>28</v>
      </c>
      <c r="H620" t="s">
        <v>29</v>
      </c>
      <c r="I620" t="s">
        <v>76</v>
      </c>
      <c r="J620">
        <v>2081.63</v>
      </c>
      <c r="K620">
        <v>4</v>
      </c>
      <c r="L620">
        <v>0.05</v>
      </c>
      <c r="M620">
        <v>709.16</v>
      </c>
      <c r="N620" t="s">
        <v>23</v>
      </c>
      <c r="O620" t="s">
        <v>24</v>
      </c>
      <c r="P620">
        <v>4</v>
      </c>
    </row>
    <row r="621" spans="1:16" x14ac:dyDescent="0.25">
      <c r="A621" t="s">
        <v>1697</v>
      </c>
      <c r="B621" t="s">
        <v>1595</v>
      </c>
      <c r="C621" s="3">
        <f>DATEVALUE(Table1[[#This Row],[OrderDate1]])</f>
        <v>45449</v>
      </c>
      <c r="D621" t="s">
        <v>1698</v>
      </c>
      <c r="E621" t="s">
        <v>44</v>
      </c>
      <c r="F621" t="s">
        <v>45</v>
      </c>
      <c r="G621" t="s">
        <v>20</v>
      </c>
      <c r="H621" t="s">
        <v>29</v>
      </c>
      <c r="I621" t="s">
        <v>72</v>
      </c>
      <c r="J621">
        <v>1686.89</v>
      </c>
      <c r="K621">
        <v>5</v>
      </c>
      <c r="L621">
        <v>0.12</v>
      </c>
      <c r="M621">
        <v>242.98</v>
      </c>
      <c r="N621" t="s">
        <v>23</v>
      </c>
      <c r="O621" t="s">
        <v>40</v>
      </c>
      <c r="P621">
        <v>5</v>
      </c>
    </row>
    <row r="622" spans="1:16" x14ac:dyDescent="0.25">
      <c r="A622" t="s">
        <v>1699</v>
      </c>
      <c r="B622" t="s">
        <v>1700</v>
      </c>
      <c r="C622" s="3">
        <f>DATEVALUE(Table1[[#This Row],[OrderDate1]])</f>
        <v>45962</v>
      </c>
      <c r="D622" t="s">
        <v>1701</v>
      </c>
      <c r="E622" t="s">
        <v>44</v>
      </c>
      <c r="F622" t="s">
        <v>58</v>
      </c>
      <c r="G622" t="s">
        <v>59</v>
      </c>
      <c r="H622" t="s">
        <v>29</v>
      </c>
      <c r="I622" t="s">
        <v>72</v>
      </c>
      <c r="J622">
        <v>2798.82</v>
      </c>
      <c r="K622">
        <v>3</v>
      </c>
      <c r="L622">
        <v>0.17</v>
      </c>
      <c r="M622">
        <v>308.02999999999997</v>
      </c>
      <c r="N622" t="s">
        <v>54</v>
      </c>
      <c r="O622" t="s">
        <v>86</v>
      </c>
      <c r="P622">
        <v>4</v>
      </c>
    </row>
    <row r="623" spans="1:16" x14ac:dyDescent="0.25">
      <c r="A623" t="s">
        <v>1702</v>
      </c>
      <c r="B623" t="s">
        <v>1703</v>
      </c>
      <c r="C623" s="3">
        <f>DATEVALUE(Table1[[#This Row],[OrderDate1]])</f>
        <v>45517</v>
      </c>
      <c r="D623" t="s">
        <v>1704</v>
      </c>
      <c r="E623" t="s">
        <v>102</v>
      </c>
      <c r="F623" t="s">
        <v>71</v>
      </c>
      <c r="G623" t="s">
        <v>106</v>
      </c>
      <c r="H623" t="s">
        <v>29</v>
      </c>
      <c r="I623" t="s">
        <v>67</v>
      </c>
      <c r="J623">
        <v>1978.71</v>
      </c>
      <c r="K623">
        <v>5</v>
      </c>
      <c r="L623">
        <v>0.12</v>
      </c>
      <c r="M623">
        <v>606.30999999999995</v>
      </c>
      <c r="N623" t="s">
        <v>31</v>
      </c>
      <c r="O623" t="s">
        <v>40</v>
      </c>
      <c r="P623">
        <v>5</v>
      </c>
    </row>
    <row r="624" spans="1:16" x14ac:dyDescent="0.25">
      <c r="A624" t="s">
        <v>1705</v>
      </c>
      <c r="B624" t="s">
        <v>668</v>
      </c>
      <c r="C624" s="3">
        <f>DATEVALUE(Table1[[#This Row],[OrderDate1]])</f>
        <v>45757</v>
      </c>
      <c r="D624" t="s">
        <v>1706</v>
      </c>
      <c r="E624" t="s">
        <v>44</v>
      </c>
      <c r="F624" t="s">
        <v>71</v>
      </c>
      <c r="G624" t="s">
        <v>59</v>
      </c>
      <c r="H624" t="s">
        <v>29</v>
      </c>
      <c r="I624" t="s">
        <v>53</v>
      </c>
      <c r="J624">
        <v>3527.94</v>
      </c>
      <c r="K624">
        <v>4</v>
      </c>
      <c r="L624">
        <v>0.24</v>
      </c>
      <c r="M624">
        <v>1056.17</v>
      </c>
      <c r="N624" t="s">
        <v>54</v>
      </c>
      <c r="O624" t="s">
        <v>32</v>
      </c>
      <c r="P624">
        <v>9</v>
      </c>
    </row>
    <row r="625" spans="1:16" x14ac:dyDescent="0.25">
      <c r="A625" t="s">
        <v>1707</v>
      </c>
      <c r="B625" t="s">
        <v>1708</v>
      </c>
      <c r="C625" s="3">
        <f>DATEVALUE(Table1[[#This Row],[OrderDate1]])</f>
        <v>45885</v>
      </c>
      <c r="D625" t="s">
        <v>1709</v>
      </c>
      <c r="E625" t="s">
        <v>102</v>
      </c>
      <c r="F625" t="s">
        <v>45</v>
      </c>
      <c r="G625" t="s">
        <v>46</v>
      </c>
      <c r="H625" t="s">
        <v>21</v>
      </c>
      <c r="I625" t="s">
        <v>72</v>
      </c>
      <c r="J625">
        <v>817.9</v>
      </c>
      <c r="K625">
        <v>1</v>
      </c>
      <c r="L625">
        <v>0.25</v>
      </c>
      <c r="M625">
        <v>119.3</v>
      </c>
      <c r="N625" t="s">
        <v>23</v>
      </c>
      <c r="O625" t="s">
        <v>24</v>
      </c>
      <c r="P625">
        <v>9</v>
      </c>
    </row>
    <row r="626" spans="1:16" x14ac:dyDescent="0.25">
      <c r="A626" t="s">
        <v>1710</v>
      </c>
      <c r="B626" t="s">
        <v>34</v>
      </c>
      <c r="C626" s="3">
        <f>DATEVALUE(Table1[[#This Row],[OrderDate1]])</f>
        <v>45974</v>
      </c>
      <c r="D626" t="s">
        <v>1711</v>
      </c>
      <c r="E626" t="s">
        <v>36</v>
      </c>
      <c r="F626" t="s">
        <v>45</v>
      </c>
      <c r="G626" t="s">
        <v>59</v>
      </c>
      <c r="H626" t="s">
        <v>47</v>
      </c>
      <c r="I626" t="s">
        <v>76</v>
      </c>
      <c r="J626">
        <v>2013.13</v>
      </c>
      <c r="K626">
        <v>5</v>
      </c>
      <c r="L626">
        <v>0.13</v>
      </c>
      <c r="M626">
        <v>671.51</v>
      </c>
      <c r="N626" t="s">
        <v>23</v>
      </c>
      <c r="O626" t="s">
        <v>40</v>
      </c>
      <c r="P626">
        <v>6</v>
      </c>
    </row>
    <row r="627" spans="1:16" x14ac:dyDescent="0.25">
      <c r="A627" t="s">
        <v>1712</v>
      </c>
      <c r="B627" t="s">
        <v>1713</v>
      </c>
      <c r="C627" s="3">
        <f>DATEVALUE(Table1[[#This Row],[OrderDate1]])</f>
        <v>45541</v>
      </c>
      <c r="D627" t="s">
        <v>1714</v>
      </c>
      <c r="E627" t="s">
        <v>102</v>
      </c>
      <c r="F627" t="s">
        <v>51</v>
      </c>
      <c r="G627" t="s">
        <v>38</v>
      </c>
      <c r="H627" t="s">
        <v>81</v>
      </c>
      <c r="I627" t="s">
        <v>82</v>
      </c>
      <c r="J627">
        <v>4363.8100000000004</v>
      </c>
      <c r="K627">
        <v>5</v>
      </c>
      <c r="L627">
        <v>0.13</v>
      </c>
      <c r="M627">
        <v>671.25</v>
      </c>
      <c r="N627" t="s">
        <v>23</v>
      </c>
      <c r="O627" t="s">
        <v>77</v>
      </c>
      <c r="P627">
        <v>6</v>
      </c>
    </row>
    <row r="628" spans="1:16" x14ac:dyDescent="0.25">
      <c r="A628" t="s">
        <v>1715</v>
      </c>
      <c r="B628" t="s">
        <v>525</v>
      </c>
      <c r="C628" s="3">
        <f>DATEVALUE(Table1[[#This Row],[OrderDate1]])</f>
        <v>45698</v>
      </c>
      <c r="D628" t="s">
        <v>1716</v>
      </c>
      <c r="E628" t="s">
        <v>18</v>
      </c>
      <c r="F628" t="s">
        <v>37</v>
      </c>
      <c r="G628" t="s">
        <v>106</v>
      </c>
      <c r="H628" t="s">
        <v>81</v>
      </c>
      <c r="I628" t="s">
        <v>82</v>
      </c>
      <c r="J628">
        <v>110.57</v>
      </c>
      <c r="K628">
        <v>5</v>
      </c>
      <c r="L628">
        <v>0.17</v>
      </c>
      <c r="M628">
        <v>31.28</v>
      </c>
      <c r="N628" t="s">
        <v>31</v>
      </c>
      <c r="O628" t="s">
        <v>86</v>
      </c>
      <c r="P628">
        <v>2</v>
      </c>
    </row>
    <row r="629" spans="1:16" x14ac:dyDescent="0.25">
      <c r="A629" t="s">
        <v>1717</v>
      </c>
      <c r="B629" t="s">
        <v>932</v>
      </c>
      <c r="C629" s="3">
        <f>DATEVALUE(Table1[[#This Row],[OrderDate1]])</f>
        <v>45499</v>
      </c>
      <c r="D629" t="s">
        <v>1718</v>
      </c>
      <c r="E629" t="s">
        <v>64</v>
      </c>
      <c r="F629" t="s">
        <v>19</v>
      </c>
      <c r="G629" t="s">
        <v>116</v>
      </c>
      <c r="H629" t="s">
        <v>66</v>
      </c>
      <c r="I629" t="s">
        <v>60</v>
      </c>
      <c r="J629">
        <v>491.29</v>
      </c>
      <c r="K629">
        <v>1</v>
      </c>
      <c r="L629">
        <v>0.24</v>
      </c>
      <c r="M629">
        <v>75.39</v>
      </c>
      <c r="N629" t="s">
        <v>54</v>
      </c>
      <c r="O629" t="s">
        <v>40</v>
      </c>
      <c r="P629">
        <v>6</v>
      </c>
    </row>
    <row r="630" spans="1:16" x14ac:dyDescent="0.25">
      <c r="A630" t="s">
        <v>1719</v>
      </c>
      <c r="B630" t="s">
        <v>1720</v>
      </c>
      <c r="C630" s="3">
        <f>DATEVALUE(Table1[[#This Row],[OrderDate1]])</f>
        <v>45579</v>
      </c>
      <c r="D630" t="s">
        <v>1721</v>
      </c>
      <c r="E630" t="s">
        <v>18</v>
      </c>
      <c r="F630" t="s">
        <v>65</v>
      </c>
      <c r="G630" t="s">
        <v>52</v>
      </c>
      <c r="H630" t="s">
        <v>66</v>
      </c>
      <c r="I630" t="s">
        <v>76</v>
      </c>
      <c r="J630">
        <v>3631.11</v>
      </c>
      <c r="K630">
        <v>4</v>
      </c>
      <c r="L630">
        <v>0.21</v>
      </c>
      <c r="M630">
        <v>654.94000000000005</v>
      </c>
      <c r="N630" t="s">
        <v>54</v>
      </c>
      <c r="O630" t="s">
        <v>24</v>
      </c>
      <c r="P630">
        <v>5</v>
      </c>
    </row>
    <row r="631" spans="1:16" x14ac:dyDescent="0.25">
      <c r="A631" t="s">
        <v>1722</v>
      </c>
      <c r="B631" t="s">
        <v>1646</v>
      </c>
      <c r="C631" s="3">
        <f>DATEVALUE(Table1[[#This Row],[OrderDate1]])</f>
        <v>45332</v>
      </c>
      <c r="D631" t="s">
        <v>1723</v>
      </c>
      <c r="E631" t="s">
        <v>36</v>
      </c>
      <c r="F631" t="s">
        <v>58</v>
      </c>
      <c r="G631" t="s">
        <v>106</v>
      </c>
      <c r="H631" t="s">
        <v>21</v>
      </c>
      <c r="I631" t="s">
        <v>76</v>
      </c>
      <c r="J631">
        <v>1924.94</v>
      </c>
      <c r="K631">
        <v>5</v>
      </c>
      <c r="L631">
        <v>0.3</v>
      </c>
      <c r="M631">
        <v>406.72</v>
      </c>
      <c r="N631" t="s">
        <v>23</v>
      </c>
      <c r="O631" t="s">
        <v>77</v>
      </c>
      <c r="P631">
        <v>4</v>
      </c>
    </row>
    <row r="632" spans="1:16" x14ac:dyDescent="0.25">
      <c r="A632" t="s">
        <v>1724</v>
      </c>
      <c r="B632" t="s">
        <v>1725</v>
      </c>
      <c r="C632" s="3">
        <f>DATEVALUE(Table1[[#This Row],[OrderDate1]])</f>
        <v>45737</v>
      </c>
      <c r="D632" t="s">
        <v>1726</v>
      </c>
      <c r="E632" t="s">
        <v>18</v>
      </c>
      <c r="F632" t="s">
        <v>58</v>
      </c>
      <c r="G632" t="s">
        <v>116</v>
      </c>
      <c r="H632" t="s">
        <v>21</v>
      </c>
      <c r="I632" t="s">
        <v>53</v>
      </c>
      <c r="J632">
        <v>636.42999999999995</v>
      </c>
      <c r="K632">
        <v>1</v>
      </c>
      <c r="L632">
        <v>0.13</v>
      </c>
      <c r="M632">
        <v>120.92</v>
      </c>
      <c r="N632" t="s">
        <v>23</v>
      </c>
      <c r="O632" t="s">
        <v>32</v>
      </c>
      <c r="P632">
        <v>1</v>
      </c>
    </row>
    <row r="633" spans="1:16" x14ac:dyDescent="0.25">
      <c r="A633" t="s">
        <v>1727</v>
      </c>
      <c r="B633" t="s">
        <v>1728</v>
      </c>
      <c r="C633" s="3">
        <f>DATEVALUE(Table1[[#This Row],[OrderDate1]])</f>
        <v>45556</v>
      </c>
      <c r="D633" t="s">
        <v>1729</v>
      </c>
      <c r="E633" t="s">
        <v>64</v>
      </c>
      <c r="F633" t="s">
        <v>58</v>
      </c>
      <c r="G633" t="s">
        <v>46</v>
      </c>
      <c r="H633" t="s">
        <v>81</v>
      </c>
      <c r="I633" t="s">
        <v>60</v>
      </c>
      <c r="J633">
        <v>749.44</v>
      </c>
      <c r="K633">
        <v>1</v>
      </c>
      <c r="L633">
        <v>0.03</v>
      </c>
      <c r="M633">
        <v>116.49</v>
      </c>
      <c r="N633" t="s">
        <v>31</v>
      </c>
      <c r="O633" t="s">
        <v>40</v>
      </c>
      <c r="P633">
        <v>9</v>
      </c>
    </row>
    <row r="634" spans="1:16" x14ac:dyDescent="0.25">
      <c r="A634" t="s">
        <v>1730</v>
      </c>
      <c r="B634" t="s">
        <v>818</v>
      </c>
      <c r="C634" s="3">
        <f>DATEVALUE(Table1[[#This Row],[OrderDate1]])</f>
        <v>45604</v>
      </c>
      <c r="D634" t="s">
        <v>1731</v>
      </c>
      <c r="E634" t="s">
        <v>44</v>
      </c>
      <c r="F634" t="s">
        <v>58</v>
      </c>
      <c r="G634" t="s">
        <v>38</v>
      </c>
      <c r="H634" t="s">
        <v>81</v>
      </c>
      <c r="I634" t="s">
        <v>60</v>
      </c>
      <c r="J634">
        <v>1145.77</v>
      </c>
      <c r="K634">
        <v>2</v>
      </c>
      <c r="L634">
        <v>0.24</v>
      </c>
      <c r="M634">
        <v>164.79</v>
      </c>
      <c r="N634" t="s">
        <v>31</v>
      </c>
      <c r="O634" t="s">
        <v>24</v>
      </c>
      <c r="P634">
        <v>9</v>
      </c>
    </row>
    <row r="635" spans="1:16" x14ac:dyDescent="0.25">
      <c r="A635" t="s">
        <v>1732</v>
      </c>
      <c r="B635" t="s">
        <v>1733</v>
      </c>
      <c r="C635" s="3">
        <f>DATEVALUE(Table1[[#This Row],[OrderDate1]])</f>
        <v>45524</v>
      </c>
      <c r="D635" t="s">
        <v>1734</v>
      </c>
      <c r="E635" t="s">
        <v>44</v>
      </c>
      <c r="F635" t="s">
        <v>45</v>
      </c>
      <c r="G635" t="s">
        <v>59</v>
      </c>
      <c r="H635" t="s">
        <v>21</v>
      </c>
      <c r="I635" t="s">
        <v>39</v>
      </c>
      <c r="J635">
        <v>940.87</v>
      </c>
      <c r="K635">
        <v>4</v>
      </c>
      <c r="L635">
        <v>0.11</v>
      </c>
      <c r="M635">
        <v>116.39</v>
      </c>
      <c r="N635" t="s">
        <v>54</v>
      </c>
      <c r="O635" t="s">
        <v>77</v>
      </c>
      <c r="P635">
        <v>10</v>
      </c>
    </row>
    <row r="636" spans="1:16" x14ac:dyDescent="0.25">
      <c r="A636" t="s">
        <v>1735</v>
      </c>
      <c r="B636" t="s">
        <v>1733</v>
      </c>
      <c r="C636" s="3">
        <f>DATEVALUE(Table1[[#This Row],[OrderDate1]])</f>
        <v>45524</v>
      </c>
      <c r="D636" t="s">
        <v>1736</v>
      </c>
      <c r="E636" t="s">
        <v>102</v>
      </c>
      <c r="F636" t="s">
        <v>51</v>
      </c>
      <c r="G636" t="s">
        <v>106</v>
      </c>
      <c r="H636" t="s">
        <v>29</v>
      </c>
      <c r="I636" t="s">
        <v>39</v>
      </c>
      <c r="J636">
        <v>834.81</v>
      </c>
      <c r="K636">
        <v>1</v>
      </c>
      <c r="L636">
        <v>0.06</v>
      </c>
      <c r="M636">
        <v>159.05000000000001</v>
      </c>
      <c r="N636" t="s">
        <v>54</v>
      </c>
      <c r="O636" t="s">
        <v>32</v>
      </c>
      <c r="P636">
        <v>6</v>
      </c>
    </row>
    <row r="637" spans="1:16" x14ac:dyDescent="0.25">
      <c r="A637" t="s">
        <v>1737</v>
      </c>
      <c r="B637" t="s">
        <v>1738</v>
      </c>
      <c r="C637" s="3">
        <f>DATEVALUE(Table1[[#This Row],[OrderDate1]])</f>
        <v>45660</v>
      </c>
      <c r="D637" t="s">
        <v>1739</v>
      </c>
      <c r="E637" t="s">
        <v>44</v>
      </c>
      <c r="F637" t="s">
        <v>19</v>
      </c>
      <c r="G637" t="s">
        <v>52</v>
      </c>
      <c r="H637" t="s">
        <v>29</v>
      </c>
      <c r="I637" t="s">
        <v>60</v>
      </c>
      <c r="J637">
        <v>928.06</v>
      </c>
      <c r="K637">
        <v>2</v>
      </c>
      <c r="L637">
        <v>0.05</v>
      </c>
      <c r="M637">
        <v>215</v>
      </c>
      <c r="N637" t="s">
        <v>23</v>
      </c>
      <c r="O637" t="s">
        <v>77</v>
      </c>
      <c r="P637">
        <v>3</v>
      </c>
    </row>
    <row r="638" spans="1:16" x14ac:dyDescent="0.25">
      <c r="A638" t="s">
        <v>1740</v>
      </c>
      <c r="B638" t="s">
        <v>438</v>
      </c>
      <c r="C638" s="3">
        <f>DATEVALUE(Table1[[#This Row],[OrderDate1]])</f>
        <v>45526</v>
      </c>
      <c r="D638" t="s">
        <v>1741</v>
      </c>
      <c r="E638" t="s">
        <v>18</v>
      </c>
      <c r="F638" t="s">
        <v>37</v>
      </c>
      <c r="G638" t="s">
        <v>59</v>
      </c>
      <c r="H638" t="s">
        <v>21</v>
      </c>
      <c r="I638" t="s">
        <v>39</v>
      </c>
      <c r="J638">
        <v>801.79</v>
      </c>
      <c r="K638">
        <v>1</v>
      </c>
      <c r="L638">
        <v>0.16</v>
      </c>
      <c r="M638">
        <v>97.51</v>
      </c>
      <c r="N638" t="s">
        <v>31</v>
      </c>
      <c r="O638" t="s">
        <v>40</v>
      </c>
      <c r="P638">
        <v>6</v>
      </c>
    </row>
    <row r="639" spans="1:16" x14ac:dyDescent="0.25">
      <c r="A639" t="s">
        <v>1742</v>
      </c>
      <c r="B639" t="s">
        <v>1743</v>
      </c>
      <c r="C639" s="3">
        <f>DATEVALUE(Table1[[#This Row],[OrderDate1]])</f>
        <v>45393</v>
      </c>
      <c r="D639" t="s">
        <v>1744</v>
      </c>
      <c r="E639" t="s">
        <v>36</v>
      </c>
      <c r="F639" t="s">
        <v>71</v>
      </c>
      <c r="G639" t="s">
        <v>46</v>
      </c>
      <c r="H639" t="s">
        <v>81</v>
      </c>
      <c r="I639" t="s">
        <v>22</v>
      </c>
      <c r="J639">
        <v>2881.47</v>
      </c>
      <c r="K639">
        <v>5</v>
      </c>
      <c r="L639">
        <v>0.14000000000000001</v>
      </c>
      <c r="M639">
        <v>487.77</v>
      </c>
      <c r="N639" t="s">
        <v>23</v>
      </c>
      <c r="O639" t="s">
        <v>40</v>
      </c>
      <c r="P639">
        <v>3</v>
      </c>
    </row>
    <row r="640" spans="1:16" x14ac:dyDescent="0.25">
      <c r="A640" t="s">
        <v>1745</v>
      </c>
      <c r="B640" t="s">
        <v>942</v>
      </c>
      <c r="C640" s="3">
        <f>DATEVALUE(Table1[[#This Row],[OrderDate1]])</f>
        <v>45771</v>
      </c>
      <c r="D640" t="s">
        <v>1746</v>
      </c>
      <c r="E640" t="s">
        <v>36</v>
      </c>
      <c r="F640" t="s">
        <v>71</v>
      </c>
      <c r="G640" t="s">
        <v>28</v>
      </c>
      <c r="H640" t="s">
        <v>47</v>
      </c>
      <c r="I640" t="s">
        <v>60</v>
      </c>
      <c r="J640">
        <v>177.78</v>
      </c>
      <c r="K640">
        <v>4</v>
      </c>
      <c r="L640">
        <v>0.22</v>
      </c>
      <c r="M640">
        <v>42.12</v>
      </c>
      <c r="N640" t="s">
        <v>54</v>
      </c>
      <c r="O640" t="s">
        <v>32</v>
      </c>
      <c r="P640">
        <v>8</v>
      </c>
    </row>
    <row r="641" spans="1:16" x14ac:dyDescent="0.25">
      <c r="A641" t="s">
        <v>1747</v>
      </c>
      <c r="B641" t="s">
        <v>1748</v>
      </c>
      <c r="C641" s="3">
        <f>DATEVALUE(Table1[[#This Row],[OrderDate1]])</f>
        <v>45995</v>
      </c>
      <c r="D641" t="s">
        <v>1749</v>
      </c>
      <c r="E641" t="s">
        <v>36</v>
      </c>
      <c r="F641" t="s">
        <v>51</v>
      </c>
      <c r="G641" t="s">
        <v>52</v>
      </c>
      <c r="H641" t="s">
        <v>21</v>
      </c>
      <c r="I641" t="s">
        <v>82</v>
      </c>
      <c r="J641">
        <v>2934.63</v>
      </c>
      <c r="K641">
        <v>5</v>
      </c>
      <c r="L641">
        <v>0.25</v>
      </c>
      <c r="M641">
        <v>698.5</v>
      </c>
      <c r="N641" t="s">
        <v>23</v>
      </c>
      <c r="O641" t="s">
        <v>24</v>
      </c>
      <c r="P641">
        <v>6</v>
      </c>
    </row>
    <row r="642" spans="1:16" x14ac:dyDescent="0.25">
      <c r="A642" t="s">
        <v>1750</v>
      </c>
      <c r="B642" t="s">
        <v>1751</v>
      </c>
      <c r="C642" s="3">
        <f>DATEVALUE(Table1[[#This Row],[OrderDate1]])</f>
        <v>45949</v>
      </c>
      <c r="D642" t="s">
        <v>1752</v>
      </c>
      <c r="E642" t="s">
        <v>36</v>
      </c>
      <c r="F642" t="s">
        <v>45</v>
      </c>
      <c r="G642" t="s">
        <v>20</v>
      </c>
      <c r="H642" t="s">
        <v>47</v>
      </c>
      <c r="I642" t="s">
        <v>72</v>
      </c>
      <c r="J642">
        <v>1013.06</v>
      </c>
      <c r="K642">
        <v>3</v>
      </c>
      <c r="L642">
        <v>0.16</v>
      </c>
      <c r="M642">
        <v>221.95</v>
      </c>
      <c r="N642" t="s">
        <v>54</v>
      </c>
      <c r="O642" t="s">
        <v>24</v>
      </c>
      <c r="P642">
        <v>8</v>
      </c>
    </row>
    <row r="643" spans="1:16" x14ac:dyDescent="0.25">
      <c r="A643" t="s">
        <v>1753</v>
      </c>
      <c r="B643" t="s">
        <v>634</v>
      </c>
      <c r="C643" s="3">
        <f>DATEVALUE(Table1[[#This Row],[OrderDate1]])</f>
        <v>45323</v>
      </c>
      <c r="D643" t="s">
        <v>1754</v>
      </c>
      <c r="E643" t="s">
        <v>18</v>
      </c>
      <c r="F643" t="s">
        <v>37</v>
      </c>
      <c r="G643" t="s">
        <v>52</v>
      </c>
      <c r="H643" t="s">
        <v>47</v>
      </c>
      <c r="I643" t="s">
        <v>39</v>
      </c>
      <c r="J643">
        <v>943.23</v>
      </c>
      <c r="K643">
        <v>2</v>
      </c>
      <c r="L643">
        <v>0.15</v>
      </c>
      <c r="M643">
        <v>298.63</v>
      </c>
      <c r="N643" t="s">
        <v>23</v>
      </c>
      <c r="O643" t="s">
        <v>40</v>
      </c>
      <c r="P643">
        <v>5</v>
      </c>
    </row>
    <row r="644" spans="1:16" x14ac:dyDescent="0.25">
      <c r="A644" t="s">
        <v>1755</v>
      </c>
      <c r="B644" t="s">
        <v>1137</v>
      </c>
      <c r="C644" s="3">
        <f>DATEVALUE(Table1[[#This Row],[OrderDate1]])</f>
        <v>45643</v>
      </c>
      <c r="D644" t="s">
        <v>1756</v>
      </c>
      <c r="E644" t="s">
        <v>36</v>
      </c>
      <c r="F644" t="s">
        <v>37</v>
      </c>
      <c r="G644" t="s">
        <v>46</v>
      </c>
      <c r="H644" t="s">
        <v>21</v>
      </c>
      <c r="I644" t="s">
        <v>22</v>
      </c>
      <c r="J644">
        <v>2044.45</v>
      </c>
      <c r="K644">
        <v>4</v>
      </c>
      <c r="L644">
        <v>0.04</v>
      </c>
      <c r="M644">
        <v>238.01</v>
      </c>
      <c r="N644" t="s">
        <v>23</v>
      </c>
      <c r="O644" t="s">
        <v>32</v>
      </c>
      <c r="P644">
        <v>7</v>
      </c>
    </row>
    <row r="645" spans="1:16" x14ac:dyDescent="0.25">
      <c r="A645" t="s">
        <v>1757</v>
      </c>
      <c r="B645" t="s">
        <v>1025</v>
      </c>
      <c r="C645" s="3">
        <f>DATEVALUE(Table1[[#This Row],[OrderDate1]])</f>
        <v>45327</v>
      </c>
      <c r="D645" t="s">
        <v>1758</v>
      </c>
      <c r="E645" t="s">
        <v>36</v>
      </c>
      <c r="F645" t="s">
        <v>58</v>
      </c>
      <c r="G645" t="s">
        <v>46</v>
      </c>
      <c r="H645" t="s">
        <v>81</v>
      </c>
      <c r="I645" t="s">
        <v>22</v>
      </c>
      <c r="J645">
        <v>1843.53</v>
      </c>
      <c r="K645">
        <v>3</v>
      </c>
      <c r="L645">
        <v>0.09</v>
      </c>
      <c r="M645">
        <v>373.02</v>
      </c>
      <c r="N645" t="s">
        <v>54</v>
      </c>
      <c r="O645" t="s">
        <v>32</v>
      </c>
      <c r="P645">
        <v>7</v>
      </c>
    </row>
    <row r="646" spans="1:16" x14ac:dyDescent="0.25">
      <c r="A646" t="s">
        <v>1759</v>
      </c>
      <c r="B646" t="s">
        <v>145</v>
      </c>
      <c r="C646" s="3">
        <f>DATEVALUE(Table1[[#This Row],[OrderDate1]])</f>
        <v>45727</v>
      </c>
      <c r="D646" t="s">
        <v>1760</v>
      </c>
      <c r="E646" t="s">
        <v>64</v>
      </c>
      <c r="F646" t="s">
        <v>37</v>
      </c>
      <c r="G646" t="s">
        <v>38</v>
      </c>
      <c r="H646" t="s">
        <v>21</v>
      </c>
      <c r="I646" t="s">
        <v>30</v>
      </c>
      <c r="J646">
        <v>832.55</v>
      </c>
      <c r="K646">
        <v>1</v>
      </c>
      <c r="L646">
        <v>0.18</v>
      </c>
      <c r="M646">
        <v>182.77</v>
      </c>
      <c r="N646" t="s">
        <v>54</v>
      </c>
      <c r="O646" t="s">
        <v>32</v>
      </c>
      <c r="P646">
        <v>3</v>
      </c>
    </row>
    <row r="647" spans="1:16" x14ac:dyDescent="0.25">
      <c r="A647" t="s">
        <v>1761</v>
      </c>
      <c r="B647" t="s">
        <v>1762</v>
      </c>
      <c r="C647" s="3">
        <f>DATEVALUE(Table1[[#This Row],[OrderDate1]])</f>
        <v>45665</v>
      </c>
      <c r="D647" t="s">
        <v>734</v>
      </c>
      <c r="E647" t="s">
        <v>102</v>
      </c>
      <c r="F647" t="s">
        <v>19</v>
      </c>
      <c r="G647" t="s">
        <v>20</v>
      </c>
      <c r="H647" t="s">
        <v>29</v>
      </c>
      <c r="I647" t="s">
        <v>72</v>
      </c>
      <c r="J647">
        <v>1264.1199999999999</v>
      </c>
      <c r="K647">
        <v>3</v>
      </c>
      <c r="L647">
        <v>0.12</v>
      </c>
      <c r="M647">
        <v>175.68</v>
      </c>
      <c r="N647" t="s">
        <v>54</v>
      </c>
      <c r="O647" t="s">
        <v>40</v>
      </c>
      <c r="P647">
        <v>6</v>
      </c>
    </row>
    <row r="648" spans="1:16" x14ac:dyDescent="0.25">
      <c r="A648" t="s">
        <v>1763</v>
      </c>
      <c r="B648" t="s">
        <v>1486</v>
      </c>
      <c r="C648" s="3">
        <f>DATEVALUE(Table1[[#This Row],[OrderDate1]])</f>
        <v>45417</v>
      </c>
      <c r="D648" t="s">
        <v>1764</v>
      </c>
      <c r="E648" t="s">
        <v>102</v>
      </c>
      <c r="F648" t="s">
        <v>37</v>
      </c>
      <c r="G648" t="s">
        <v>106</v>
      </c>
      <c r="H648" t="s">
        <v>81</v>
      </c>
      <c r="I648" t="s">
        <v>67</v>
      </c>
      <c r="J648">
        <v>1947.54</v>
      </c>
      <c r="K648">
        <v>2</v>
      </c>
      <c r="L648">
        <v>0.17</v>
      </c>
      <c r="M648">
        <v>540.73</v>
      </c>
      <c r="N648" t="s">
        <v>31</v>
      </c>
      <c r="O648" t="s">
        <v>86</v>
      </c>
      <c r="P648">
        <v>1</v>
      </c>
    </row>
    <row r="649" spans="1:16" x14ac:dyDescent="0.25">
      <c r="A649" t="s">
        <v>1765</v>
      </c>
      <c r="B649" t="s">
        <v>1691</v>
      </c>
      <c r="C649" s="3">
        <f>DATEVALUE(Table1[[#This Row],[OrderDate1]])</f>
        <v>45942</v>
      </c>
      <c r="D649" t="s">
        <v>1766</v>
      </c>
      <c r="E649" t="s">
        <v>44</v>
      </c>
      <c r="F649" t="s">
        <v>58</v>
      </c>
      <c r="G649" t="s">
        <v>20</v>
      </c>
      <c r="H649" t="s">
        <v>81</v>
      </c>
      <c r="I649" t="s">
        <v>72</v>
      </c>
      <c r="J649">
        <v>252.26</v>
      </c>
      <c r="K649">
        <v>3</v>
      </c>
      <c r="L649">
        <v>0.2</v>
      </c>
      <c r="M649">
        <v>30.81</v>
      </c>
      <c r="N649" t="s">
        <v>23</v>
      </c>
      <c r="O649" t="s">
        <v>32</v>
      </c>
      <c r="P649">
        <v>5</v>
      </c>
    </row>
    <row r="650" spans="1:16" x14ac:dyDescent="0.25">
      <c r="A650" t="s">
        <v>1767</v>
      </c>
      <c r="B650" t="s">
        <v>1107</v>
      </c>
      <c r="C650" s="3">
        <f>DATEVALUE(Table1[[#This Row],[OrderDate1]])</f>
        <v>45572</v>
      </c>
      <c r="D650" t="s">
        <v>1768</v>
      </c>
      <c r="E650" t="s">
        <v>64</v>
      </c>
      <c r="F650" t="s">
        <v>65</v>
      </c>
      <c r="G650" t="s">
        <v>106</v>
      </c>
      <c r="H650" t="s">
        <v>47</v>
      </c>
      <c r="I650" t="s">
        <v>30</v>
      </c>
      <c r="J650">
        <v>426.03</v>
      </c>
      <c r="K650">
        <v>1</v>
      </c>
      <c r="L650">
        <v>0.19</v>
      </c>
      <c r="M650">
        <v>62.03</v>
      </c>
      <c r="N650" t="s">
        <v>54</v>
      </c>
      <c r="O650" t="s">
        <v>86</v>
      </c>
      <c r="P650">
        <v>10</v>
      </c>
    </row>
    <row r="651" spans="1:16" x14ac:dyDescent="0.25">
      <c r="A651" t="s">
        <v>1769</v>
      </c>
      <c r="B651" t="s">
        <v>1770</v>
      </c>
      <c r="C651" s="3">
        <f>DATEVALUE(Table1[[#This Row],[OrderDate1]])</f>
        <v>45335</v>
      </c>
      <c r="D651" t="s">
        <v>1771</v>
      </c>
      <c r="E651" t="s">
        <v>18</v>
      </c>
      <c r="F651" t="s">
        <v>37</v>
      </c>
      <c r="G651" t="s">
        <v>59</v>
      </c>
      <c r="H651" t="s">
        <v>29</v>
      </c>
      <c r="I651" t="s">
        <v>72</v>
      </c>
      <c r="J651">
        <v>168.04</v>
      </c>
      <c r="K651">
        <v>1</v>
      </c>
      <c r="L651">
        <v>0.21</v>
      </c>
      <c r="M651">
        <v>21.47</v>
      </c>
      <c r="N651" t="s">
        <v>54</v>
      </c>
      <c r="O651" t="s">
        <v>86</v>
      </c>
      <c r="P651">
        <v>7</v>
      </c>
    </row>
    <row r="652" spans="1:16" x14ac:dyDescent="0.25">
      <c r="A652" t="s">
        <v>1772</v>
      </c>
      <c r="B652" t="s">
        <v>1773</v>
      </c>
      <c r="C652" s="3">
        <f>DATEVALUE(Table1[[#This Row],[OrderDate1]])</f>
        <v>45500</v>
      </c>
      <c r="D652" t="s">
        <v>1774</v>
      </c>
      <c r="E652" t="s">
        <v>102</v>
      </c>
      <c r="F652" t="s">
        <v>51</v>
      </c>
      <c r="G652" t="s">
        <v>46</v>
      </c>
      <c r="H652" t="s">
        <v>29</v>
      </c>
      <c r="I652" t="s">
        <v>72</v>
      </c>
      <c r="J652">
        <v>302.02999999999997</v>
      </c>
      <c r="K652">
        <v>1</v>
      </c>
      <c r="L652">
        <v>7.0000000000000007E-2</v>
      </c>
      <c r="M652">
        <v>35.020000000000003</v>
      </c>
      <c r="N652" t="s">
        <v>23</v>
      </c>
      <c r="O652" t="s">
        <v>86</v>
      </c>
      <c r="P652">
        <v>5</v>
      </c>
    </row>
    <row r="653" spans="1:16" x14ac:dyDescent="0.25">
      <c r="A653" t="s">
        <v>1775</v>
      </c>
      <c r="B653" t="s">
        <v>1776</v>
      </c>
      <c r="C653" s="3">
        <f>DATEVALUE(Table1[[#This Row],[OrderDate1]])</f>
        <v>45544</v>
      </c>
      <c r="D653" t="s">
        <v>1777</v>
      </c>
      <c r="E653" t="s">
        <v>44</v>
      </c>
      <c r="F653" t="s">
        <v>37</v>
      </c>
      <c r="G653" t="s">
        <v>106</v>
      </c>
      <c r="H653" t="s">
        <v>81</v>
      </c>
      <c r="I653" t="s">
        <v>30</v>
      </c>
      <c r="J653">
        <v>1111.3399999999999</v>
      </c>
      <c r="K653">
        <v>3</v>
      </c>
      <c r="L653">
        <v>0.25</v>
      </c>
      <c r="M653">
        <v>251.29</v>
      </c>
      <c r="N653" t="s">
        <v>31</v>
      </c>
      <c r="O653" t="s">
        <v>86</v>
      </c>
      <c r="P653">
        <v>1</v>
      </c>
    </row>
    <row r="654" spans="1:16" x14ac:dyDescent="0.25">
      <c r="A654" t="s">
        <v>1778</v>
      </c>
      <c r="B654" t="s">
        <v>708</v>
      </c>
      <c r="C654" s="3">
        <f>DATEVALUE(Table1[[#This Row],[OrderDate1]])</f>
        <v>45848</v>
      </c>
      <c r="D654" t="s">
        <v>1779</v>
      </c>
      <c r="E654" t="s">
        <v>36</v>
      </c>
      <c r="F654" t="s">
        <v>58</v>
      </c>
      <c r="G654" t="s">
        <v>46</v>
      </c>
      <c r="H654" t="s">
        <v>81</v>
      </c>
      <c r="I654" t="s">
        <v>60</v>
      </c>
      <c r="J654">
        <v>4180.76</v>
      </c>
      <c r="K654">
        <v>5</v>
      </c>
      <c r="L654">
        <v>0.02</v>
      </c>
      <c r="M654">
        <v>1189.93</v>
      </c>
      <c r="N654" t="s">
        <v>23</v>
      </c>
      <c r="O654" t="s">
        <v>40</v>
      </c>
      <c r="P654">
        <v>3</v>
      </c>
    </row>
    <row r="655" spans="1:16" x14ac:dyDescent="0.25">
      <c r="A655" t="s">
        <v>1780</v>
      </c>
      <c r="B655" t="s">
        <v>1781</v>
      </c>
      <c r="C655" s="3">
        <f>DATEVALUE(Table1[[#This Row],[OrderDate1]])</f>
        <v>45951</v>
      </c>
      <c r="D655" t="s">
        <v>1782</v>
      </c>
      <c r="E655" t="s">
        <v>102</v>
      </c>
      <c r="F655" t="s">
        <v>71</v>
      </c>
      <c r="G655" t="s">
        <v>106</v>
      </c>
      <c r="H655" t="s">
        <v>66</v>
      </c>
      <c r="I655" t="s">
        <v>76</v>
      </c>
      <c r="J655">
        <v>1498.6</v>
      </c>
      <c r="K655">
        <v>4</v>
      </c>
      <c r="L655">
        <v>0.16</v>
      </c>
      <c r="M655">
        <v>254.67</v>
      </c>
      <c r="N655" t="s">
        <v>54</v>
      </c>
      <c r="O655" t="s">
        <v>32</v>
      </c>
      <c r="P655">
        <v>6</v>
      </c>
    </row>
    <row r="656" spans="1:16" x14ac:dyDescent="0.25">
      <c r="A656" t="s">
        <v>1783</v>
      </c>
      <c r="B656" t="s">
        <v>1784</v>
      </c>
      <c r="C656" s="3">
        <f>DATEVALUE(Table1[[#This Row],[OrderDate1]])</f>
        <v>45872</v>
      </c>
      <c r="D656" t="s">
        <v>1785</v>
      </c>
      <c r="E656" t="s">
        <v>18</v>
      </c>
      <c r="F656" t="s">
        <v>51</v>
      </c>
      <c r="G656" t="s">
        <v>59</v>
      </c>
      <c r="H656" t="s">
        <v>81</v>
      </c>
      <c r="I656" t="s">
        <v>72</v>
      </c>
      <c r="J656">
        <v>375.6</v>
      </c>
      <c r="K656">
        <v>1</v>
      </c>
      <c r="L656">
        <v>7.0000000000000007E-2</v>
      </c>
      <c r="M656">
        <v>95.28</v>
      </c>
      <c r="N656" t="s">
        <v>54</v>
      </c>
      <c r="O656" t="s">
        <v>32</v>
      </c>
      <c r="P656">
        <v>5</v>
      </c>
    </row>
    <row r="657" spans="1:16" x14ac:dyDescent="0.25">
      <c r="A657" t="s">
        <v>1786</v>
      </c>
      <c r="B657" t="s">
        <v>100</v>
      </c>
      <c r="C657" s="3">
        <f>DATEVALUE(Table1[[#This Row],[OrderDate1]])</f>
        <v>45602</v>
      </c>
      <c r="D657" t="s">
        <v>1787</v>
      </c>
      <c r="E657" t="s">
        <v>18</v>
      </c>
      <c r="F657" t="s">
        <v>65</v>
      </c>
      <c r="G657" t="s">
        <v>59</v>
      </c>
      <c r="H657" t="s">
        <v>66</v>
      </c>
      <c r="I657" t="s">
        <v>76</v>
      </c>
      <c r="J657">
        <v>365.71</v>
      </c>
      <c r="K657">
        <v>1</v>
      </c>
      <c r="L657">
        <v>0.28000000000000003</v>
      </c>
      <c r="M657">
        <v>63.15</v>
      </c>
      <c r="N657" t="s">
        <v>31</v>
      </c>
      <c r="O657" t="s">
        <v>40</v>
      </c>
      <c r="P657">
        <v>6</v>
      </c>
    </row>
    <row r="658" spans="1:16" x14ac:dyDescent="0.25">
      <c r="A658" t="s">
        <v>1788</v>
      </c>
      <c r="B658" t="s">
        <v>919</v>
      </c>
      <c r="C658" s="3">
        <f>DATEVALUE(Table1[[#This Row],[OrderDate1]])</f>
        <v>45996</v>
      </c>
      <c r="D658" t="s">
        <v>1789</v>
      </c>
      <c r="E658" t="s">
        <v>36</v>
      </c>
      <c r="F658" t="s">
        <v>71</v>
      </c>
      <c r="G658" t="s">
        <v>59</v>
      </c>
      <c r="H658" t="s">
        <v>29</v>
      </c>
      <c r="I658" t="s">
        <v>82</v>
      </c>
      <c r="J658">
        <v>2416.29</v>
      </c>
      <c r="K658">
        <v>5</v>
      </c>
      <c r="L658">
        <v>0.09</v>
      </c>
      <c r="M658">
        <v>356.02</v>
      </c>
      <c r="N658" t="s">
        <v>31</v>
      </c>
      <c r="O658" t="s">
        <v>32</v>
      </c>
      <c r="P658">
        <v>3</v>
      </c>
    </row>
    <row r="659" spans="1:16" x14ac:dyDescent="0.25">
      <c r="A659" t="s">
        <v>1790</v>
      </c>
      <c r="B659" t="s">
        <v>1051</v>
      </c>
      <c r="C659" s="3">
        <f>DATEVALUE(Table1[[#This Row],[OrderDate1]])</f>
        <v>45807</v>
      </c>
      <c r="D659" t="s">
        <v>1791</v>
      </c>
      <c r="E659" t="s">
        <v>44</v>
      </c>
      <c r="F659" t="s">
        <v>71</v>
      </c>
      <c r="G659" t="s">
        <v>116</v>
      </c>
      <c r="H659" t="s">
        <v>29</v>
      </c>
      <c r="I659" t="s">
        <v>30</v>
      </c>
      <c r="J659">
        <v>789.53</v>
      </c>
      <c r="K659">
        <v>2</v>
      </c>
      <c r="L659">
        <v>0.15</v>
      </c>
      <c r="M659">
        <v>170.22</v>
      </c>
      <c r="N659" t="s">
        <v>23</v>
      </c>
      <c r="O659" t="s">
        <v>32</v>
      </c>
      <c r="P659">
        <v>7</v>
      </c>
    </row>
    <row r="660" spans="1:16" x14ac:dyDescent="0.25">
      <c r="A660" t="s">
        <v>1792</v>
      </c>
      <c r="B660" t="s">
        <v>1793</v>
      </c>
      <c r="C660" s="3">
        <f>DATEVALUE(Table1[[#This Row],[OrderDate1]])</f>
        <v>45809</v>
      </c>
      <c r="D660" t="s">
        <v>1794</v>
      </c>
      <c r="E660" t="s">
        <v>36</v>
      </c>
      <c r="F660" t="s">
        <v>37</v>
      </c>
      <c r="G660" t="s">
        <v>106</v>
      </c>
      <c r="H660" t="s">
        <v>29</v>
      </c>
      <c r="I660" t="s">
        <v>60</v>
      </c>
      <c r="J660">
        <v>2062.29</v>
      </c>
      <c r="K660">
        <v>3</v>
      </c>
      <c r="L660">
        <v>0.03</v>
      </c>
      <c r="M660">
        <v>327.42</v>
      </c>
      <c r="N660" t="s">
        <v>31</v>
      </c>
      <c r="O660" t="s">
        <v>77</v>
      </c>
      <c r="P660">
        <v>8</v>
      </c>
    </row>
    <row r="661" spans="1:16" x14ac:dyDescent="0.25">
      <c r="A661" t="s">
        <v>1795</v>
      </c>
      <c r="B661" t="s">
        <v>1796</v>
      </c>
      <c r="C661" s="3">
        <f>DATEVALUE(Table1[[#This Row],[OrderDate1]])</f>
        <v>45397</v>
      </c>
      <c r="D661" t="s">
        <v>1797</v>
      </c>
      <c r="E661" t="s">
        <v>102</v>
      </c>
      <c r="F661" t="s">
        <v>19</v>
      </c>
      <c r="G661" t="s">
        <v>28</v>
      </c>
      <c r="H661" t="s">
        <v>66</v>
      </c>
      <c r="I661" t="s">
        <v>53</v>
      </c>
      <c r="J661">
        <v>1784.94</v>
      </c>
      <c r="K661">
        <v>5</v>
      </c>
      <c r="L661">
        <v>0.04</v>
      </c>
      <c r="M661">
        <v>190.99</v>
      </c>
      <c r="N661" t="s">
        <v>23</v>
      </c>
      <c r="O661" t="s">
        <v>86</v>
      </c>
      <c r="P661">
        <v>4</v>
      </c>
    </row>
    <row r="662" spans="1:16" x14ac:dyDescent="0.25">
      <c r="A662" t="s">
        <v>1798</v>
      </c>
      <c r="B662" t="s">
        <v>1799</v>
      </c>
      <c r="C662" s="3">
        <f>DATEVALUE(Table1[[#This Row],[OrderDate1]])</f>
        <v>45779</v>
      </c>
      <c r="D662" t="s">
        <v>1800</v>
      </c>
      <c r="E662" t="s">
        <v>18</v>
      </c>
      <c r="F662" t="s">
        <v>45</v>
      </c>
      <c r="G662" t="s">
        <v>46</v>
      </c>
      <c r="H662" t="s">
        <v>47</v>
      </c>
      <c r="I662" t="s">
        <v>67</v>
      </c>
      <c r="J662">
        <v>870.67</v>
      </c>
      <c r="K662">
        <v>1</v>
      </c>
      <c r="L662">
        <v>0.23</v>
      </c>
      <c r="M662">
        <v>141.59</v>
      </c>
      <c r="N662" t="s">
        <v>54</v>
      </c>
      <c r="O662" t="s">
        <v>77</v>
      </c>
      <c r="P662">
        <v>2</v>
      </c>
    </row>
    <row r="663" spans="1:16" x14ac:dyDescent="0.25">
      <c r="A663" t="s">
        <v>1801</v>
      </c>
      <c r="B663" t="s">
        <v>1802</v>
      </c>
      <c r="C663" s="3">
        <f>DATEVALUE(Table1[[#This Row],[OrderDate1]])</f>
        <v>45879</v>
      </c>
      <c r="D663" t="s">
        <v>1803</v>
      </c>
      <c r="E663" t="s">
        <v>44</v>
      </c>
      <c r="F663" t="s">
        <v>37</v>
      </c>
      <c r="G663" t="s">
        <v>20</v>
      </c>
      <c r="H663" t="s">
        <v>81</v>
      </c>
      <c r="I663" t="s">
        <v>82</v>
      </c>
      <c r="J663">
        <v>1475.96</v>
      </c>
      <c r="K663">
        <v>4</v>
      </c>
      <c r="L663">
        <v>0.05</v>
      </c>
      <c r="M663">
        <v>309.33</v>
      </c>
      <c r="N663" t="s">
        <v>31</v>
      </c>
      <c r="O663" t="s">
        <v>86</v>
      </c>
      <c r="P663">
        <v>10</v>
      </c>
    </row>
    <row r="664" spans="1:16" x14ac:dyDescent="0.25">
      <c r="A664" t="s">
        <v>1804</v>
      </c>
      <c r="B664" t="s">
        <v>1805</v>
      </c>
      <c r="C664" s="3">
        <f>DATEVALUE(Table1[[#This Row],[OrderDate1]])</f>
        <v>45802</v>
      </c>
      <c r="D664" t="s">
        <v>1806</v>
      </c>
      <c r="E664" t="s">
        <v>18</v>
      </c>
      <c r="F664" t="s">
        <v>19</v>
      </c>
      <c r="G664" t="s">
        <v>38</v>
      </c>
      <c r="H664" t="s">
        <v>29</v>
      </c>
      <c r="I664" t="s">
        <v>67</v>
      </c>
      <c r="J664">
        <v>542.24</v>
      </c>
      <c r="K664">
        <v>5</v>
      </c>
      <c r="L664">
        <v>0.18</v>
      </c>
      <c r="M664">
        <v>102.12</v>
      </c>
      <c r="N664" t="s">
        <v>31</v>
      </c>
      <c r="O664" t="s">
        <v>77</v>
      </c>
      <c r="P664">
        <v>7</v>
      </c>
    </row>
    <row r="665" spans="1:16" x14ac:dyDescent="0.25">
      <c r="A665" t="s">
        <v>1807</v>
      </c>
      <c r="B665" t="s">
        <v>1808</v>
      </c>
      <c r="C665" s="3">
        <f>DATEVALUE(Table1[[#This Row],[OrderDate1]])</f>
        <v>45846</v>
      </c>
      <c r="D665" t="s">
        <v>1809</v>
      </c>
      <c r="E665" t="s">
        <v>64</v>
      </c>
      <c r="F665" t="s">
        <v>58</v>
      </c>
      <c r="G665" t="s">
        <v>106</v>
      </c>
      <c r="H665" t="s">
        <v>29</v>
      </c>
      <c r="I665" t="s">
        <v>22</v>
      </c>
      <c r="J665">
        <v>842.86</v>
      </c>
      <c r="K665">
        <v>1</v>
      </c>
      <c r="L665">
        <v>0.05</v>
      </c>
      <c r="M665">
        <v>244.45</v>
      </c>
      <c r="N665" t="s">
        <v>23</v>
      </c>
      <c r="O665" t="s">
        <v>24</v>
      </c>
      <c r="P665">
        <v>1</v>
      </c>
    </row>
    <row r="666" spans="1:16" x14ac:dyDescent="0.25">
      <c r="A666" t="s">
        <v>1810</v>
      </c>
      <c r="B666" t="s">
        <v>1725</v>
      </c>
      <c r="C666" s="3">
        <f>DATEVALUE(Table1[[#This Row],[OrderDate1]])</f>
        <v>45737</v>
      </c>
      <c r="D666" t="s">
        <v>1811</v>
      </c>
      <c r="E666" t="s">
        <v>44</v>
      </c>
      <c r="F666" t="s">
        <v>58</v>
      </c>
      <c r="G666" t="s">
        <v>28</v>
      </c>
      <c r="H666" t="s">
        <v>66</v>
      </c>
      <c r="I666" t="s">
        <v>82</v>
      </c>
      <c r="J666">
        <v>733.98</v>
      </c>
      <c r="K666">
        <v>1</v>
      </c>
      <c r="L666">
        <v>0.2</v>
      </c>
      <c r="M666">
        <v>131.05000000000001</v>
      </c>
      <c r="N666" t="s">
        <v>31</v>
      </c>
      <c r="O666" t="s">
        <v>32</v>
      </c>
      <c r="P666">
        <v>2</v>
      </c>
    </row>
    <row r="667" spans="1:16" x14ac:dyDescent="0.25">
      <c r="A667" t="s">
        <v>1812</v>
      </c>
      <c r="B667" t="s">
        <v>261</v>
      </c>
      <c r="C667" s="3">
        <f>DATEVALUE(Table1[[#This Row],[OrderDate1]])</f>
        <v>45656</v>
      </c>
      <c r="D667" t="s">
        <v>1813</v>
      </c>
      <c r="E667" t="s">
        <v>36</v>
      </c>
      <c r="F667" t="s">
        <v>51</v>
      </c>
      <c r="G667" t="s">
        <v>52</v>
      </c>
      <c r="H667" t="s">
        <v>29</v>
      </c>
      <c r="I667" t="s">
        <v>72</v>
      </c>
      <c r="J667">
        <v>1292.33</v>
      </c>
      <c r="K667">
        <v>5</v>
      </c>
      <c r="L667">
        <v>0.04</v>
      </c>
      <c r="M667">
        <v>420.57</v>
      </c>
      <c r="N667" t="s">
        <v>31</v>
      </c>
      <c r="O667" t="s">
        <v>86</v>
      </c>
      <c r="P667">
        <v>5</v>
      </c>
    </row>
    <row r="668" spans="1:16" x14ac:dyDescent="0.25">
      <c r="A668" t="s">
        <v>1814</v>
      </c>
      <c r="B668" t="s">
        <v>299</v>
      </c>
      <c r="C668" s="3">
        <f>DATEVALUE(Table1[[#This Row],[OrderDate1]])</f>
        <v>45511</v>
      </c>
      <c r="D668" t="s">
        <v>1815</v>
      </c>
      <c r="E668" t="s">
        <v>102</v>
      </c>
      <c r="F668" t="s">
        <v>58</v>
      </c>
      <c r="G668" t="s">
        <v>106</v>
      </c>
      <c r="H668" t="s">
        <v>21</v>
      </c>
      <c r="I668" t="s">
        <v>67</v>
      </c>
      <c r="J668">
        <v>1214.3399999999999</v>
      </c>
      <c r="K668">
        <v>5</v>
      </c>
      <c r="L668">
        <v>0.15</v>
      </c>
      <c r="M668">
        <v>251.19</v>
      </c>
      <c r="N668" t="s">
        <v>23</v>
      </c>
      <c r="O668" t="s">
        <v>24</v>
      </c>
      <c r="P668">
        <v>9</v>
      </c>
    </row>
    <row r="669" spans="1:16" x14ac:dyDescent="0.25">
      <c r="A669" t="s">
        <v>1816</v>
      </c>
      <c r="B669" t="s">
        <v>1817</v>
      </c>
      <c r="C669" s="3">
        <f>DATEVALUE(Table1[[#This Row],[OrderDate1]])</f>
        <v>45483</v>
      </c>
      <c r="D669" t="s">
        <v>1818</v>
      </c>
      <c r="E669" t="s">
        <v>36</v>
      </c>
      <c r="F669" t="s">
        <v>37</v>
      </c>
      <c r="G669" t="s">
        <v>46</v>
      </c>
      <c r="H669" t="s">
        <v>21</v>
      </c>
      <c r="I669" t="s">
        <v>82</v>
      </c>
      <c r="J669">
        <v>1764.39</v>
      </c>
      <c r="K669">
        <v>4</v>
      </c>
      <c r="L669">
        <v>0.27</v>
      </c>
      <c r="M669">
        <v>563.79999999999995</v>
      </c>
      <c r="N669" t="s">
        <v>23</v>
      </c>
      <c r="O669" t="s">
        <v>40</v>
      </c>
      <c r="P669">
        <v>9</v>
      </c>
    </row>
    <row r="670" spans="1:16" x14ac:dyDescent="0.25">
      <c r="A670" t="s">
        <v>1819</v>
      </c>
      <c r="B670" t="s">
        <v>1820</v>
      </c>
      <c r="C670" s="3">
        <f>DATEVALUE(Table1[[#This Row],[OrderDate1]])</f>
        <v>45557</v>
      </c>
      <c r="D670" t="s">
        <v>1821</v>
      </c>
      <c r="E670" t="s">
        <v>18</v>
      </c>
      <c r="F670" t="s">
        <v>19</v>
      </c>
      <c r="G670" t="s">
        <v>52</v>
      </c>
      <c r="H670" t="s">
        <v>81</v>
      </c>
      <c r="I670" t="s">
        <v>22</v>
      </c>
      <c r="J670">
        <v>3407.78</v>
      </c>
      <c r="K670">
        <v>4</v>
      </c>
      <c r="L670">
        <v>0.11</v>
      </c>
      <c r="M670">
        <v>960.56</v>
      </c>
      <c r="N670" t="s">
        <v>54</v>
      </c>
      <c r="O670" t="s">
        <v>77</v>
      </c>
      <c r="P670">
        <v>8</v>
      </c>
    </row>
    <row r="671" spans="1:16" x14ac:dyDescent="0.25">
      <c r="A671" t="s">
        <v>1822</v>
      </c>
      <c r="B671" t="s">
        <v>390</v>
      </c>
      <c r="C671" s="3">
        <f>DATEVALUE(Table1[[#This Row],[OrderDate1]])</f>
        <v>45894</v>
      </c>
      <c r="D671" t="s">
        <v>1823</v>
      </c>
      <c r="E671" t="s">
        <v>64</v>
      </c>
      <c r="F671" t="s">
        <v>65</v>
      </c>
      <c r="G671" t="s">
        <v>28</v>
      </c>
      <c r="H671" t="s">
        <v>21</v>
      </c>
      <c r="I671" t="s">
        <v>22</v>
      </c>
      <c r="J671">
        <v>4014.45</v>
      </c>
      <c r="K671">
        <v>5</v>
      </c>
      <c r="L671">
        <v>0.12</v>
      </c>
      <c r="M671">
        <v>1094.1500000000001</v>
      </c>
      <c r="N671" t="s">
        <v>31</v>
      </c>
      <c r="O671" t="s">
        <v>32</v>
      </c>
      <c r="P671">
        <v>7</v>
      </c>
    </row>
    <row r="672" spans="1:16" x14ac:dyDescent="0.25">
      <c r="A672" t="s">
        <v>1824</v>
      </c>
      <c r="B672" t="s">
        <v>966</v>
      </c>
      <c r="C672" s="3">
        <f>DATEVALUE(Table1[[#This Row],[OrderDate1]])</f>
        <v>45547</v>
      </c>
      <c r="D672" t="s">
        <v>1825</v>
      </c>
      <c r="E672" t="s">
        <v>102</v>
      </c>
      <c r="F672" t="s">
        <v>65</v>
      </c>
      <c r="G672" t="s">
        <v>116</v>
      </c>
      <c r="H672" t="s">
        <v>81</v>
      </c>
      <c r="I672" t="s">
        <v>72</v>
      </c>
      <c r="J672">
        <v>1111.77</v>
      </c>
      <c r="K672">
        <v>2</v>
      </c>
      <c r="L672">
        <v>0.13</v>
      </c>
      <c r="M672">
        <v>317.62</v>
      </c>
      <c r="N672" t="s">
        <v>31</v>
      </c>
      <c r="O672" t="s">
        <v>86</v>
      </c>
      <c r="P672">
        <v>7</v>
      </c>
    </row>
    <row r="673" spans="1:16" x14ac:dyDescent="0.25">
      <c r="A673" t="s">
        <v>1826</v>
      </c>
      <c r="B673" t="s">
        <v>1827</v>
      </c>
      <c r="C673" s="3">
        <f>DATEVALUE(Table1[[#This Row],[OrderDate1]])</f>
        <v>46008</v>
      </c>
      <c r="D673" t="s">
        <v>1828</v>
      </c>
      <c r="E673" t="s">
        <v>102</v>
      </c>
      <c r="F673" t="s">
        <v>51</v>
      </c>
      <c r="G673" t="s">
        <v>20</v>
      </c>
      <c r="H673" t="s">
        <v>81</v>
      </c>
      <c r="I673" t="s">
        <v>67</v>
      </c>
      <c r="J673">
        <v>561.47</v>
      </c>
      <c r="K673">
        <v>1</v>
      </c>
      <c r="L673">
        <v>0.2</v>
      </c>
      <c r="M673">
        <v>157.49</v>
      </c>
      <c r="N673" t="s">
        <v>23</v>
      </c>
      <c r="O673" t="s">
        <v>24</v>
      </c>
      <c r="P673">
        <v>3</v>
      </c>
    </row>
    <row r="674" spans="1:16" x14ac:dyDescent="0.25">
      <c r="A674" t="s">
        <v>1829</v>
      </c>
      <c r="B674" t="s">
        <v>1271</v>
      </c>
      <c r="C674" s="3">
        <f>DATEVALUE(Table1[[#This Row],[OrderDate1]])</f>
        <v>46015</v>
      </c>
      <c r="D674" t="s">
        <v>1830</v>
      </c>
      <c r="E674" t="s">
        <v>44</v>
      </c>
      <c r="F674" t="s">
        <v>19</v>
      </c>
      <c r="G674" t="s">
        <v>28</v>
      </c>
      <c r="H674" t="s">
        <v>21</v>
      </c>
      <c r="I674" t="s">
        <v>39</v>
      </c>
      <c r="J674">
        <v>1926.61</v>
      </c>
      <c r="K674">
        <v>2</v>
      </c>
      <c r="L674">
        <v>0.16</v>
      </c>
      <c r="M674">
        <v>621.07000000000005</v>
      </c>
      <c r="N674" t="s">
        <v>31</v>
      </c>
      <c r="O674" t="s">
        <v>40</v>
      </c>
      <c r="P674">
        <v>10</v>
      </c>
    </row>
    <row r="675" spans="1:16" x14ac:dyDescent="0.25">
      <c r="A675" t="s">
        <v>1831</v>
      </c>
      <c r="B675" t="s">
        <v>1832</v>
      </c>
      <c r="C675" s="3">
        <f>DATEVALUE(Table1[[#This Row],[OrderDate1]])</f>
        <v>45330</v>
      </c>
      <c r="D675" t="s">
        <v>1833</v>
      </c>
      <c r="E675" t="s">
        <v>36</v>
      </c>
      <c r="F675" t="s">
        <v>51</v>
      </c>
      <c r="G675" t="s">
        <v>52</v>
      </c>
      <c r="H675" t="s">
        <v>81</v>
      </c>
      <c r="I675" t="s">
        <v>82</v>
      </c>
      <c r="J675">
        <v>1016.39</v>
      </c>
      <c r="K675">
        <v>2</v>
      </c>
      <c r="L675">
        <v>0.16</v>
      </c>
      <c r="M675">
        <v>160.24</v>
      </c>
      <c r="N675" t="s">
        <v>31</v>
      </c>
      <c r="O675" t="s">
        <v>86</v>
      </c>
      <c r="P675">
        <v>10</v>
      </c>
    </row>
    <row r="676" spans="1:16" x14ac:dyDescent="0.25">
      <c r="A676" t="s">
        <v>1834</v>
      </c>
      <c r="B676" t="s">
        <v>1738</v>
      </c>
      <c r="C676" s="3">
        <f>DATEVALUE(Table1[[#This Row],[OrderDate1]])</f>
        <v>45660</v>
      </c>
      <c r="D676" t="s">
        <v>1835</v>
      </c>
      <c r="E676" t="s">
        <v>44</v>
      </c>
      <c r="F676" t="s">
        <v>65</v>
      </c>
      <c r="G676" t="s">
        <v>20</v>
      </c>
      <c r="H676" t="s">
        <v>81</v>
      </c>
      <c r="I676" t="s">
        <v>39</v>
      </c>
      <c r="J676">
        <v>937.53</v>
      </c>
      <c r="K676">
        <v>1</v>
      </c>
      <c r="L676">
        <v>0.01</v>
      </c>
      <c r="M676">
        <v>156.93</v>
      </c>
      <c r="N676" t="s">
        <v>31</v>
      </c>
      <c r="O676" t="s">
        <v>77</v>
      </c>
      <c r="P676">
        <v>8</v>
      </c>
    </row>
    <row r="677" spans="1:16" x14ac:dyDescent="0.25">
      <c r="A677" t="s">
        <v>1836</v>
      </c>
      <c r="B677" t="s">
        <v>450</v>
      </c>
      <c r="C677" s="3">
        <f>DATEVALUE(Table1[[#This Row],[OrderDate1]])</f>
        <v>45764</v>
      </c>
      <c r="D677" t="s">
        <v>1837</v>
      </c>
      <c r="E677" t="s">
        <v>102</v>
      </c>
      <c r="F677" t="s">
        <v>45</v>
      </c>
      <c r="G677" t="s">
        <v>20</v>
      </c>
      <c r="H677" t="s">
        <v>81</v>
      </c>
      <c r="I677" t="s">
        <v>67</v>
      </c>
      <c r="J677">
        <v>3350.96</v>
      </c>
      <c r="K677">
        <v>4</v>
      </c>
      <c r="L677">
        <v>0.25</v>
      </c>
      <c r="M677">
        <v>1020.49</v>
      </c>
      <c r="N677" t="s">
        <v>31</v>
      </c>
      <c r="O677" t="s">
        <v>24</v>
      </c>
      <c r="P677">
        <v>1</v>
      </c>
    </row>
    <row r="678" spans="1:16" x14ac:dyDescent="0.25">
      <c r="A678" t="s">
        <v>1838</v>
      </c>
      <c r="B678" t="s">
        <v>323</v>
      </c>
      <c r="C678" s="3">
        <f>DATEVALUE(Table1[[#This Row],[OrderDate1]])</f>
        <v>45465</v>
      </c>
      <c r="D678" t="s">
        <v>1839</v>
      </c>
      <c r="E678" t="s">
        <v>102</v>
      </c>
      <c r="F678" t="s">
        <v>45</v>
      </c>
      <c r="G678" t="s">
        <v>59</v>
      </c>
      <c r="H678" t="s">
        <v>47</v>
      </c>
      <c r="I678" t="s">
        <v>22</v>
      </c>
      <c r="J678">
        <v>1460.53</v>
      </c>
      <c r="K678">
        <v>2</v>
      </c>
      <c r="L678">
        <v>0</v>
      </c>
      <c r="M678">
        <v>361.9</v>
      </c>
      <c r="N678" t="s">
        <v>23</v>
      </c>
      <c r="O678" t="s">
        <v>24</v>
      </c>
      <c r="P678">
        <v>4</v>
      </c>
    </row>
    <row r="679" spans="1:16" x14ac:dyDescent="0.25">
      <c r="A679" t="s">
        <v>1840</v>
      </c>
      <c r="B679" t="s">
        <v>1841</v>
      </c>
      <c r="C679" s="3">
        <f>DATEVALUE(Table1[[#This Row],[OrderDate1]])</f>
        <v>45963</v>
      </c>
      <c r="D679" t="s">
        <v>1842</v>
      </c>
      <c r="E679" t="s">
        <v>36</v>
      </c>
      <c r="F679" t="s">
        <v>51</v>
      </c>
      <c r="G679" t="s">
        <v>106</v>
      </c>
      <c r="H679" t="s">
        <v>21</v>
      </c>
      <c r="I679" t="s">
        <v>67</v>
      </c>
      <c r="J679">
        <v>2476.38</v>
      </c>
      <c r="K679">
        <v>3</v>
      </c>
      <c r="L679">
        <v>0.04</v>
      </c>
      <c r="M679">
        <v>410.07</v>
      </c>
      <c r="N679" t="s">
        <v>23</v>
      </c>
      <c r="O679" t="s">
        <v>86</v>
      </c>
      <c r="P679">
        <v>4</v>
      </c>
    </row>
    <row r="680" spans="1:16" x14ac:dyDescent="0.25">
      <c r="A680" t="s">
        <v>1843</v>
      </c>
      <c r="B680" t="s">
        <v>1477</v>
      </c>
      <c r="C680" s="3">
        <f>DATEVALUE(Table1[[#This Row],[OrderDate1]])</f>
        <v>45433</v>
      </c>
      <c r="D680" t="s">
        <v>1844</v>
      </c>
      <c r="E680" t="s">
        <v>44</v>
      </c>
      <c r="F680" t="s">
        <v>45</v>
      </c>
      <c r="G680" t="s">
        <v>52</v>
      </c>
      <c r="H680" t="s">
        <v>47</v>
      </c>
      <c r="I680" t="s">
        <v>60</v>
      </c>
      <c r="J680">
        <v>2881.53</v>
      </c>
      <c r="K680">
        <v>3</v>
      </c>
      <c r="L680">
        <v>7.0000000000000007E-2</v>
      </c>
      <c r="M680">
        <v>646.79999999999995</v>
      </c>
      <c r="N680" t="s">
        <v>31</v>
      </c>
      <c r="O680" t="s">
        <v>86</v>
      </c>
      <c r="P680">
        <v>3</v>
      </c>
    </row>
    <row r="681" spans="1:16" x14ac:dyDescent="0.25">
      <c r="A681" t="s">
        <v>1845</v>
      </c>
      <c r="B681" t="s">
        <v>1846</v>
      </c>
      <c r="C681" s="3">
        <f>DATEVALUE(Table1[[#This Row],[OrderDate1]])</f>
        <v>45669</v>
      </c>
      <c r="D681" t="s">
        <v>1847</v>
      </c>
      <c r="E681" t="s">
        <v>64</v>
      </c>
      <c r="F681" t="s">
        <v>65</v>
      </c>
      <c r="G681" t="s">
        <v>52</v>
      </c>
      <c r="H681" t="s">
        <v>81</v>
      </c>
      <c r="I681" t="s">
        <v>67</v>
      </c>
      <c r="J681">
        <v>3817.93</v>
      </c>
      <c r="K681">
        <v>4</v>
      </c>
      <c r="L681">
        <v>0.03</v>
      </c>
      <c r="M681">
        <v>495.62</v>
      </c>
      <c r="N681" t="s">
        <v>31</v>
      </c>
      <c r="O681" t="s">
        <v>77</v>
      </c>
      <c r="P681">
        <v>10</v>
      </c>
    </row>
    <row r="682" spans="1:16" x14ac:dyDescent="0.25">
      <c r="A682" t="s">
        <v>1848</v>
      </c>
      <c r="B682" t="s">
        <v>1849</v>
      </c>
      <c r="C682" s="3">
        <f>DATEVALUE(Table1[[#This Row],[OrderDate1]])</f>
        <v>45309</v>
      </c>
      <c r="D682" t="s">
        <v>1850</v>
      </c>
      <c r="E682" t="s">
        <v>64</v>
      </c>
      <c r="F682" t="s">
        <v>45</v>
      </c>
      <c r="G682" t="s">
        <v>116</v>
      </c>
      <c r="H682" t="s">
        <v>21</v>
      </c>
      <c r="I682" t="s">
        <v>39</v>
      </c>
      <c r="J682">
        <v>1451.13</v>
      </c>
      <c r="K682">
        <v>3</v>
      </c>
      <c r="L682">
        <v>0.13</v>
      </c>
      <c r="M682">
        <v>313.11</v>
      </c>
      <c r="N682" t="s">
        <v>31</v>
      </c>
      <c r="O682" t="s">
        <v>77</v>
      </c>
      <c r="P682">
        <v>7</v>
      </c>
    </row>
    <row r="683" spans="1:16" x14ac:dyDescent="0.25">
      <c r="A683" t="s">
        <v>1851</v>
      </c>
      <c r="B683" t="s">
        <v>1852</v>
      </c>
      <c r="C683" s="3">
        <f>DATEVALUE(Table1[[#This Row],[OrderDate1]])</f>
        <v>45723</v>
      </c>
      <c r="D683" t="s">
        <v>1853</v>
      </c>
      <c r="E683" t="s">
        <v>18</v>
      </c>
      <c r="F683" t="s">
        <v>37</v>
      </c>
      <c r="G683" t="s">
        <v>20</v>
      </c>
      <c r="H683" t="s">
        <v>47</v>
      </c>
      <c r="I683" t="s">
        <v>22</v>
      </c>
      <c r="J683">
        <v>104.11</v>
      </c>
      <c r="K683">
        <v>1</v>
      </c>
      <c r="L683">
        <v>0.01</v>
      </c>
      <c r="M683">
        <v>24.65</v>
      </c>
      <c r="N683" t="s">
        <v>54</v>
      </c>
      <c r="O683" t="s">
        <v>77</v>
      </c>
      <c r="P683">
        <v>9</v>
      </c>
    </row>
    <row r="684" spans="1:16" x14ac:dyDescent="0.25">
      <c r="A684" t="s">
        <v>1854</v>
      </c>
      <c r="B684" t="s">
        <v>788</v>
      </c>
      <c r="C684" s="3">
        <f>DATEVALUE(Table1[[#This Row],[OrderDate1]])</f>
        <v>45639</v>
      </c>
      <c r="D684" t="s">
        <v>1855</v>
      </c>
      <c r="E684" t="s">
        <v>64</v>
      </c>
      <c r="F684" t="s">
        <v>71</v>
      </c>
      <c r="G684" t="s">
        <v>20</v>
      </c>
      <c r="H684" t="s">
        <v>81</v>
      </c>
      <c r="I684" t="s">
        <v>82</v>
      </c>
      <c r="J684">
        <v>3814.28</v>
      </c>
      <c r="K684">
        <v>5</v>
      </c>
      <c r="L684">
        <v>0.16</v>
      </c>
      <c r="M684">
        <v>1332.56</v>
      </c>
      <c r="N684" t="s">
        <v>23</v>
      </c>
      <c r="O684" t="s">
        <v>40</v>
      </c>
      <c r="P684">
        <v>9</v>
      </c>
    </row>
    <row r="685" spans="1:16" x14ac:dyDescent="0.25">
      <c r="A685" t="s">
        <v>1856</v>
      </c>
      <c r="B685" t="s">
        <v>1857</v>
      </c>
      <c r="C685" s="3">
        <f>DATEVALUE(Table1[[#This Row],[OrderDate1]])</f>
        <v>45796</v>
      </c>
      <c r="D685" t="s">
        <v>1858</v>
      </c>
      <c r="E685" t="s">
        <v>64</v>
      </c>
      <c r="F685" t="s">
        <v>65</v>
      </c>
      <c r="G685" t="s">
        <v>28</v>
      </c>
      <c r="H685" t="s">
        <v>81</v>
      </c>
      <c r="I685" t="s">
        <v>76</v>
      </c>
      <c r="J685">
        <v>972.7</v>
      </c>
      <c r="K685">
        <v>4</v>
      </c>
      <c r="L685">
        <v>0.17</v>
      </c>
      <c r="M685">
        <v>293.57</v>
      </c>
      <c r="N685" t="s">
        <v>54</v>
      </c>
      <c r="O685" t="s">
        <v>24</v>
      </c>
      <c r="P685">
        <v>4</v>
      </c>
    </row>
    <row r="686" spans="1:16" x14ac:dyDescent="0.25">
      <c r="A686" t="s">
        <v>1859</v>
      </c>
      <c r="B686" t="s">
        <v>236</v>
      </c>
      <c r="C686" s="3">
        <f>DATEVALUE(Table1[[#This Row],[OrderDate1]])</f>
        <v>45577</v>
      </c>
      <c r="D686" t="s">
        <v>1860</v>
      </c>
      <c r="E686" t="s">
        <v>36</v>
      </c>
      <c r="F686" t="s">
        <v>58</v>
      </c>
      <c r="G686" t="s">
        <v>28</v>
      </c>
      <c r="H686" t="s">
        <v>21</v>
      </c>
      <c r="I686" t="s">
        <v>22</v>
      </c>
      <c r="J686">
        <v>339.87</v>
      </c>
      <c r="K686">
        <v>1</v>
      </c>
      <c r="L686">
        <v>0.11</v>
      </c>
      <c r="M686">
        <v>98.35</v>
      </c>
      <c r="N686" t="s">
        <v>54</v>
      </c>
      <c r="O686" t="s">
        <v>40</v>
      </c>
      <c r="P686">
        <v>3</v>
      </c>
    </row>
    <row r="687" spans="1:16" x14ac:dyDescent="0.25">
      <c r="A687" t="s">
        <v>1861</v>
      </c>
      <c r="B687" t="s">
        <v>1586</v>
      </c>
      <c r="C687" s="3">
        <f>DATEVALUE(Table1[[#This Row],[OrderDate1]])</f>
        <v>45336</v>
      </c>
      <c r="D687" t="s">
        <v>1862</v>
      </c>
      <c r="E687" t="s">
        <v>36</v>
      </c>
      <c r="F687" t="s">
        <v>58</v>
      </c>
      <c r="G687" t="s">
        <v>38</v>
      </c>
      <c r="H687" t="s">
        <v>66</v>
      </c>
      <c r="I687" t="s">
        <v>82</v>
      </c>
      <c r="J687">
        <v>1977.33</v>
      </c>
      <c r="K687">
        <v>3</v>
      </c>
      <c r="L687">
        <v>0.1</v>
      </c>
      <c r="M687">
        <v>259.39</v>
      </c>
      <c r="N687" t="s">
        <v>54</v>
      </c>
      <c r="O687" t="s">
        <v>86</v>
      </c>
      <c r="P687">
        <v>6</v>
      </c>
    </row>
    <row r="688" spans="1:16" x14ac:dyDescent="0.25">
      <c r="A688" t="s">
        <v>1863</v>
      </c>
      <c r="B688" t="s">
        <v>1087</v>
      </c>
      <c r="C688" s="3">
        <f>DATEVALUE(Table1[[#This Row],[OrderDate1]])</f>
        <v>45354</v>
      </c>
      <c r="D688" t="s">
        <v>1864</v>
      </c>
      <c r="E688" t="s">
        <v>44</v>
      </c>
      <c r="F688" t="s">
        <v>19</v>
      </c>
      <c r="G688" t="s">
        <v>46</v>
      </c>
      <c r="H688" t="s">
        <v>66</v>
      </c>
      <c r="I688" t="s">
        <v>39</v>
      </c>
      <c r="J688">
        <v>1609.53</v>
      </c>
      <c r="K688">
        <v>3</v>
      </c>
      <c r="L688">
        <v>0.15</v>
      </c>
      <c r="M688">
        <v>163.80000000000001</v>
      </c>
      <c r="N688" t="s">
        <v>31</v>
      </c>
      <c r="O688" t="s">
        <v>86</v>
      </c>
      <c r="P688">
        <v>5</v>
      </c>
    </row>
    <row r="689" spans="1:16" x14ac:dyDescent="0.25">
      <c r="A689" t="s">
        <v>1865</v>
      </c>
      <c r="B689" t="s">
        <v>1866</v>
      </c>
      <c r="C689" s="3">
        <f>DATEVALUE(Table1[[#This Row],[OrderDate1]])</f>
        <v>45825</v>
      </c>
      <c r="D689" t="s">
        <v>1867</v>
      </c>
      <c r="E689" t="s">
        <v>44</v>
      </c>
      <c r="F689" t="s">
        <v>19</v>
      </c>
      <c r="G689" t="s">
        <v>59</v>
      </c>
      <c r="H689" t="s">
        <v>29</v>
      </c>
      <c r="I689" t="s">
        <v>72</v>
      </c>
      <c r="J689">
        <v>1932.77</v>
      </c>
      <c r="K689">
        <v>4</v>
      </c>
      <c r="L689">
        <v>0.16</v>
      </c>
      <c r="M689">
        <v>487.09</v>
      </c>
      <c r="N689" t="s">
        <v>23</v>
      </c>
      <c r="O689" t="s">
        <v>86</v>
      </c>
      <c r="P689">
        <v>1</v>
      </c>
    </row>
    <row r="690" spans="1:16" x14ac:dyDescent="0.25">
      <c r="A690" t="s">
        <v>1868</v>
      </c>
      <c r="B690" t="s">
        <v>1348</v>
      </c>
      <c r="C690" s="3">
        <f>DATEVALUE(Table1[[#This Row],[OrderDate1]])</f>
        <v>45538</v>
      </c>
      <c r="D690" t="s">
        <v>1869</v>
      </c>
      <c r="E690" t="s">
        <v>64</v>
      </c>
      <c r="F690" t="s">
        <v>58</v>
      </c>
      <c r="G690" t="s">
        <v>28</v>
      </c>
      <c r="H690" t="s">
        <v>66</v>
      </c>
      <c r="I690" t="s">
        <v>67</v>
      </c>
      <c r="J690">
        <v>563.44000000000005</v>
      </c>
      <c r="K690">
        <v>2</v>
      </c>
      <c r="L690">
        <v>0.14000000000000001</v>
      </c>
      <c r="M690">
        <v>92.94</v>
      </c>
      <c r="N690" t="s">
        <v>54</v>
      </c>
      <c r="O690" t="s">
        <v>40</v>
      </c>
      <c r="P690">
        <v>4</v>
      </c>
    </row>
    <row r="691" spans="1:16" x14ac:dyDescent="0.25">
      <c r="A691" t="s">
        <v>1870</v>
      </c>
      <c r="B691" t="s">
        <v>334</v>
      </c>
      <c r="C691" s="3">
        <f>DATEVALUE(Table1[[#This Row],[OrderDate1]])</f>
        <v>46001</v>
      </c>
      <c r="D691" t="s">
        <v>1871</v>
      </c>
      <c r="E691" t="s">
        <v>36</v>
      </c>
      <c r="F691" t="s">
        <v>71</v>
      </c>
      <c r="G691" t="s">
        <v>20</v>
      </c>
      <c r="H691" t="s">
        <v>81</v>
      </c>
      <c r="I691" t="s">
        <v>39</v>
      </c>
      <c r="J691">
        <v>616.66</v>
      </c>
      <c r="K691">
        <v>3</v>
      </c>
      <c r="L691">
        <v>0.28000000000000003</v>
      </c>
      <c r="M691">
        <v>124.08</v>
      </c>
      <c r="N691" t="s">
        <v>23</v>
      </c>
      <c r="O691" t="s">
        <v>40</v>
      </c>
      <c r="P691">
        <v>6</v>
      </c>
    </row>
    <row r="692" spans="1:16" x14ac:dyDescent="0.25">
      <c r="A692" t="s">
        <v>1872</v>
      </c>
      <c r="B692" t="s">
        <v>1849</v>
      </c>
      <c r="C692" s="3">
        <f>DATEVALUE(Table1[[#This Row],[OrderDate1]])</f>
        <v>45309</v>
      </c>
      <c r="D692" t="s">
        <v>1873</v>
      </c>
      <c r="E692" t="s">
        <v>36</v>
      </c>
      <c r="F692" t="s">
        <v>71</v>
      </c>
      <c r="G692" t="s">
        <v>20</v>
      </c>
      <c r="H692" t="s">
        <v>29</v>
      </c>
      <c r="I692" t="s">
        <v>53</v>
      </c>
      <c r="J692">
        <v>521.51</v>
      </c>
      <c r="K692">
        <v>1</v>
      </c>
      <c r="L692">
        <v>0.15</v>
      </c>
      <c r="M692">
        <v>179.18</v>
      </c>
      <c r="N692" t="s">
        <v>23</v>
      </c>
      <c r="O692" t="s">
        <v>24</v>
      </c>
      <c r="P692">
        <v>7</v>
      </c>
    </row>
    <row r="693" spans="1:16" x14ac:dyDescent="0.25">
      <c r="A693" t="s">
        <v>1874</v>
      </c>
      <c r="B693" t="s">
        <v>1546</v>
      </c>
      <c r="C693" s="3">
        <f>DATEVALUE(Table1[[#This Row],[OrderDate1]])</f>
        <v>45482</v>
      </c>
      <c r="D693" t="s">
        <v>1875</v>
      </c>
      <c r="E693" t="s">
        <v>18</v>
      </c>
      <c r="F693" t="s">
        <v>58</v>
      </c>
      <c r="G693" t="s">
        <v>28</v>
      </c>
      <c r="H693" t="s">
        <v>66</v>
      </c>
      <c r="I693" t="s">
        <v>67</v>
      </c>
      <c r="J693">
        <v>651.1</v>
      </c>
      <c r="K693">
        <v>4</v>
      </c>
      <c r="L693">
        <v>0.18</v>
      </c>
      <c r="M693">
        <v>69.400000000000006</v>
      </c>
      <c r="N693" t="s">
        <v>54</v>
      </c>
      <c r="O693" t="s">
        <v>32</v>
      </c>
      <c r="P693">
        <v>2</v>
      </c>
    </row>
    <row r="694" spans="1:16" x14ac:dyDescent="0.25">
      <c r="A694" t="s">
        <v>1876</v>
      </c>
      <c r="B694" t="s">
        <v>602</v>
      </c>
      <c r="C694" s="3">
        <f>DATEVALUE(Table1[[#This Row],[OrderDate1]])</f>
        <v>45537</v>
      </c>
      <c r="D694" t="s">
        <v>1877</v>
      </c>
      <c r="E694" t="s">
        <v>102</v>
      </c>
      <c r="F694" t="s">
        <v>51</v>
      </c>
      <c r="G694" t="s">
        <v>106</v>
      </c>
      <c r="H694" t="s">
        <v>29</v>
      </c>
      <c r="I694" t="s">
        <v>82</v>
      </c>
      <c r="J694">
        <v>1517.86</v>
      </c>
      <c r="K694">
        <v>2</v>
      </c>
      <c r="L694">
        <v>0.04</v>
      </c>
      <c r="M694">
        <v>172.05</v>
      </c>
      <c r="N694" t="s">
        <v>23</v>
      </c>
      <c r="O694" t="s">
        <v>40</v>
      </c>
      <c r="P694">
        <v>1</v>
      </c>
    </row>
    <row r="695" spans="1:16" x14ac:dyDescent="0.25">
      <c r="A695" t="s">
        <v>1878</v>
      </c>
      <c r="B695" t="s">
        <v>376</v>
      </c>
      <c r="C695" s="3">
        <f>DATEVALUE(Table1[[#This Row],[OrderDate1]])</f>
        <v>45531</v>
      </c>
      <c r="D695" t="s">
        <v>1879</v>
      </c>
      <c r="E695" t="s">
        <v>18</v>
      </c>
      <c r="F695" t="s">
        <v>37</v>
      </c>
      <c r="G695" t="s">
        <v>52</v>
      </c>
      <c r="H695" t="s">
        <v>47</v>
      </c>
      <c r="I695" t="s">
        <v>22</v>
      </c>
      <c r="J695">
        <v>2636.41</v>
      </c>
      <c r="K695">
        <v>3</v>
      </c>
      <c r="L695">
        <v>0.15</v>
      </c>
      <c r="M695">
        <v>909.9</v>
      </c>
      <c r="N695" t="s">
        <v>54</v>
      </c>
      <c r="O695" t="s">
        <v>86</v>
      </c>
      <c r="P695">
        <v>9</v>
      </c>
    </row>
    <row r="696" spans="1:16" x14ac:dyDescent="0.25">
      <c r="A696" t="s">
        <v>1880</v>
      </c>
      <c r="B696" t="s">
        <v>637</v>
      </c>
      <c r="C696" s="3">
        <f>DATEVALUE(Table1[[#This Row],[OrderDate1]])</f>
        <v>45371</v>
      </c>
      <c r="D696" t="s">
        <v>1881</v>
      </c>
      <c r="E696" t="s">
        <v>102</v>
      </c>
      <c r="F696" t="s">
        <v>51</v>
      </c>
      <c r="G696" t="s">
        <v>106</v>
      </c>
      <c r="H696" t="s">
        <v>21</v>
      </c>
      <c r="I696" t="s">
        <v>72</v>
      </c>
      <c r="J696">
        <v>1410.18</v>
      </c>
      <c r="K696">
        <v>2</v>
      </c>
      <c r="L696">
        <v>0.18</v>
      </c>
      <c r="M696">
        <v>441.85</v>
      </c>
      <c r="N696" t="s">
        <v>23</v>
      </c>
      <c r="O696" t="s">
        <v>32</v>
      </c>
      <c r="P696">
        <v>3</v>
      </c>
    </row>
    <row r="697" spans="1:16" x14ac:dyDescent="0.25">
      <c r="A697" t="s">
        <v>1882</v>
      </c>
      <c r="B697" t="s">
        <v>572</v>
      </c>
      <c r="C697" s="3">
        <f>DATEVALUE(Table1[[#This Row],[OrderDate1]])</f>
        <v>45563</v>
      </c>
      <c r="D697" t="s">
        <v>1883</v>
      </c>
      <c r="E697" t="s">
        <v>64</v>
      </c>
      <c r="F697" t="s">
        <v>45</v>
      </c>
      <c r="G697" t="s">
        <v>38</v>
      </c>
      <c r="H697" t="s">
        <v>66</v>
      </c>
      <c r="I697" t="s">
        <v>72</v>
      </c>
      <c r="J697">
        <v>2618.09</v>
      </c>
      <c r="K697">
        <v>3</v>
      </c>
      <c r="L697">
        <v>0.04</v>
      </c>
      <c r="M697">
        <v>791.79</v>
      </c>
      <c r="N697" t="s">
        <v>31</v>
      </c>
      <c r="O697" t="s">
        <v>24</v>
      </c>
      <c r="P697">
        <v>3</v>
      </c>
    </row>
    <row r="698" spans="1:16" x14ac:dyDescent="0.25">
      <c r="A698" t="s">
        <v>1884</v>
      </c>
      <c r="B698" t="s">
        <v>1885</v>
      </c>
      <c r="C698" s="3">
        <f>DATEVALUE(Table1[[#This Row],[OrderDate1]])</f>
        <v>45337</v>
      </c>
      <c r="D698" t="s">
        <v>1222</v>
      </c>
      <c r="E698" t="s">
        <v>36</v>
      </c>
      <c r="F698" t="s">
        <v>45</v>
      </c>
      <c r="G698" t="s">
        <v>28</v>
      </c>
      <c r="H698" t="s">
        <v>21</v>
      </c>
      <c r="I698" t="s">
        <v>76</v>
      </c>
      <c r="J698">
        <v>70.23</v>
      </c>
      <c r="K698">
        <v>2</v>
      </c>
      <c r="L698">
        <v>0.28000000000000003</v>
      </c>
      <c r="M698">
        <v>24.48</v>
      </c>
      <c r="N698" t="s">
        <v>31</v>
      </c>
      <c r="O698" t="s">
        <v>40</v>
      </c>
      <c r="P698">
        <v>8</v>
      </c>
    </row>
    <row r="699" spans="1:16" x14ac:dyDescent="0.25">
      <c r="A699" t="s">
        <v>1886</v>
      </c>
      <c r="B699" t="s">
        <v>640</v>
      </c>
      <c r="C699" s="3">
        <f>DATEVALUE(Table1[[#This Row],[OrderDate1]])</f>
        <v>45626</v>
      </c>
      <c r="D699" t="s">
        <v>1887</v>
      </c>
      <c r="E699" t="s">
        <v>64</v>
      </c>
      <c r="F699" t="s">
        <v>51</v>
      </c>
      <c r="G699" t="s">
        <v>38</v>
      </c>
      <c r="H699" t="s">
        <v>29</v>
      </c>
      <c r="I699" t="s">
        <v>53</v>
      </c>
      <c r="J699">
        <v>1645.79</v>
      </c>
      <c r="K699">
        <v>3</v>
      </c>
      <c r="L699">
        <v>0.06</v>
      </c>
      <c r="M699">
        <v>236.93</v>
      </c>
      <c r="N699" t="s">
        <v>23</v>
      </c>
      <c r="O699" t="s">
        <v>77</v>
      </c>
      <c r="P699">
        <v>10</v>
      </c>
    </row>
    <row r="700" spans="1:16" x14ac:dyDescent="0.25">
      <c r="A700" t="s">
        <v>1888</v>
      </c>
      <c r="B700" t="s">
        <v>1022</v>
      </c>
      <c r="C700" s="3">
        <f>DATEVALUE(Table1[[#This Row],[OrderDate1]])</f>
        <v>45299</v>
      </c>
      <c r="D700" t="s">
        <v>1889</v>
      </c>
      <c r="E700" t="s">
        <v>64</v>
      </c>
      <c r="F700" t="s">
        <v>58</v>
      </c>
      <c r="G700" t="s">
        <v>38</v>
      </c>
      <c r="H700" t="s">
        <v>66</v>
      </c>
      <c r="I700" t="s">
        <v>76</v>
      </c>
      <c r="J700">
        <v>619.54</v>
      </c>
      <c r="K700">
        <v>1</v>
      </c>
      <c r="L700">
        <v>0.24</v>
      </c>
      <c r="M700">
        <v>141</v>
      </c>
      <c r="N700" t="s">
        <v>31</v>
      </c>
      <c r="O700" t="s">
        <v>24</v>
      </c>
      <c r="P700">
        <v>4</v>
      </c>
    </row>
    <row r="701" spans="1:16" x14ac:dyDescent="0.25">
      <c r="A701" t="s">
        <v>1890</v>
      </c>
      <c r="B701" t="s">
        <v>1891</v>
      </c>
      <c r="C701" s="3">
        <f>DATEVALUE(Table1[[#This Row],[OrderDate1]])</f>
        <v>45705</v>
      </c>
      <c r="D701" t="s">
        <v>1892</v>
      </c>
      <c r="E701" t="s">
        <v>18</v>
      </c>
      <c r="F701" t="s">
        <v>37</v>
      </c>
      <c r="G701" t="s">
        <v>46</v>
      </c>
      <c r="H701" t="s">
        <v>81</v>
      </c>
      <c r="I701" t="s">
        <v>53</v>
      </c>
      <c r="J701">
        <v>2904.76</v>
      </c>
      <c r="K701">
        <v>5</v>
      </c>
      <c r="L701">
        <v>0.3</v>
      </c>
      <c r="M701">
        <v>1006.36</v>
      </c>
      <c r="N701" t="s">
        <v>31</v>
      </c>
      <c r="O701" t="s">
        <v>32</v>
      </c>
      <c r="P701">
        <v>1</v>
      </c>
    </row>
    <row r="702" spans="1:16" x14ac:dyDescent="0.25">
      <c r="A702" t="s">
        <v>1893</v>
      </c>
      <c r="B702" t="s">
        <v>1894</v>
      </c>
      <c r="C702" s="3">
        <f>DATEVALUE(Table1[[#This Row],[OrderDate1]])</f>
        <v>45379</v>
      </c>
      <c r="D702" t="s">
        <v>1895</v>
      </c>
      <c r="E702" t="s">
        <v>64</v>
      </c>
      <c r="F702" t="s">
        <v>71</v>
      </c>
      <c r="G702" t="s">
        <v>59</v>
      </c>
      <c r="H702" t="s">
        <v>47</v>
      </c>
      <c r="I702" t="s">
        <v>72</v>
      </c>
      <c r="J702">
        <v>822.3</v>
      </c>
      <c r="K702">
        <v>1</v>
      </c>
      <c r="L702">
        <v>0.05</v>
      </c>
      <c r="M702">
        <v>212.27</v>
      </c>
      <c r="N702" t="s">
        <v>23</v>
      </c>
      <c r="O702" t="s">
        <v>32</v>
      </c>
      <c r="P702">
        <v>6</v>
      </c>
    </row>
    <row r="703" spans="1:16" x14ac:dyDescent="0.25">
      <c r="A703" t="s">
        <v>1896</v>
      </c>
      <c r="B703" t="s">
        <v>1796</v>
      </c>
      <c r="C703" s="3">
        <f>DATEVALUE(Table1[[#This Row],[OrderDate1]])</f>
        <v>45397</v>
      </c>
      <c r="D703" t="s">
        <v>1897</v>
      </c>
      <c r="E703" t="s">
        <v>36</v>
      </c>
      <c r="F703" t="s">
        <v>65</v>
      </c>
      <c r="G703" t="s">
        <v>28</v>
      </c>
      <c r="H703" t="s">
        <v>81</v>
      </c>
      <c r="I703" t="s">
        <v>39</v>
      </c>
      <c r="J703">
        <v>4608.51</v>
      </c>
      <c r="K703">
        <v>5</v>
      </c>
      <c r="L703">
        <v>0.01</v>
      </c>
      <c r="M703">
        <v>1435.34</v>
      </c>
      <c r="N703" t="s">
        <v>31</v>
      </c>
      <c r="O703" t="s">
        <v>86</v>
      </c>
      <c r="P703">
        <v>3</v>
      </c>
    </row>
    <row r="704" spans="1:16" x14ac:dyDescent="0.25">
      <c r="A704" t="s">
        <v>1898</v>
      </c>
      <c r="B704" t="s">
        <v>1514</v>
      </c>
      <c r="C704" s="3">
        <f>DATEVALUE(Table1[[#This Row],[OrderDate1]])</f>
        <v>45528</v>
      </c>
      <c r="D704" t="s">
        <v>1899</v>
      </c>
      <c r="E704" t="s">
        <v>64</v>
      </c>
      <c r="F704" t="s">
        <v>65</v>
      </c>
      <c r="G704" t="s">
        <v>46</v>
      </c>
      <c r="H704" t="s">
        <v>66</v>
      </c>
      <c r="I704" t="s">
        <v>22</v>
      </c>
      <c r="J704">
        <v>886.12</v>
      </c>
      <c r="K704">
        <v>1</v>
      </c>
      <c r="L704">
        <v>0.23</v>
      </c>
      <c r="M704">
        <v>281.49</v>
      </c>
      <c r="N704" t="s">
        <v>23</v>
      </c>
      <c r="O704" t="s">
        <v>77</v>
      </c>
      <c r="P704">
        <v>7</v>
      </c>
    </row>
    <row r="705" spans="1:16" x14ac:dyDescent="0.25">
      <c r="A705" t="s">
        <v>1900</v>
      </c>
      <c r="B705" t="s">
        <v>215</v>
      </c>
      <c r="C705" s="3">
        <f>DATEVALUE(Table1[[#This Row],[OrderDate1]])</f>
        <v>45607</v>
      </c>
      <c r="D705" t="s">
        <v>1901</v>
      </c>
      <c r="E705" t="s">
        <v>18</v>
      </c>
      <c r="F705" t="s">
        <v>37</v>
      </c>
      <c r="G705" t="s">
        <v>116</v>
      </c>
      <c r="H705" t="s">
        <v>81</v>
      </c>
      <c r="I705" t="s">
        <v>72</v>
      </c>
      <c r="J705">
        <v>70.14</v>
      </c>
      <c r="K705">
        <v>3</v>
      </c>
      <c r="L705">
        <v>0.04</v>
      </c>
      <c r="M705">
        <v>11.38</v>
      </c>
      <c r="N705" t="s">
        <v>31</v>
      </c>
      <c r="O705" t="s">
        <v>24</v>
      </c>
      <c r="P705">
        <v>2</v>
      </c>
    </row>
    <row r="706" spans="1:16" x14ac:dyDescent="0.25">
      <c r="A706" t="s">
        <v>1902</v>
      </c>
      <c r="B706" t="s">
        <v>1903</v>
      </c>
      <c r="C706" s="3">
        <f>DATEVALUE(Table1[[#This Row],[OrderDate1]])</f>
        <v>45863</v>
      </c>
      <c r="D706" t="s">
        <v>1904</v>
      </c>
      <c r="E706" t="s">
        <v>18</v>
      </c>
      <c r="F706" t="s">
        <v>71</v>
      </c>
      <c r="G706" t="s">
        <v>116</v>
      </c>
      <c r="H706" t="s">
        <v>66</v>
      </c>
      <c r="I706" t="s">
        <v>22</v>
      </c>
      <c r="J706">
        <v>1223.43</v>
      </c>
      <c r="K706">
        <v>5</v>
      </c>
      <c r="L706">
        <v>0.19</v>
      </c>
      <c r="M706">
        <v>247.55</v>
      </c>
      <c r="N706" t="s">
        <v>54</v>
      </c>
      <c r="O706" t="s">
        <v>32</v>
      </c>
      <c r="P706">
        <v>5</v>
      </c>
    </row>
    <row r="707" spans="1:16" x14ac:dyDescent="0.25">
      <c r="A707" t="s">
        <v>1905</v>
      </c>
      <c r="B707" t="s">
        <v>1906</v>
      </c>
      <c r="C707" s="3">
        <f>DATEVALUE(Table1[[#This Row],[OrderDate1]])</f>
        <v>45860</v>
      </c>
      <c r="D707" t="s">
        <v>1907</v>
      </c>
      <c r="E707" t="s">
        <v>36</v>
      </c>
      <c r="F707" t="s">
        <v>71</v>
      </c>
      <c r="G707" t="s">
        <v>52</v>
      </c>
      <c r="H707" t="s">
        <v>29</v>
      </c>
      <c r="I707" t="s">
        <v>76</v>
      </c>
      <c r="J707">
        <v>1934.7</v>
      </c>
      <c r="K707">
        <v>2</v>
      </c>
      <c r="L707">
        <v>0.3</v>
      </c>
      <c r="M707">
        <v>587.78</v>
      </c>
      <c r="N707" t="s">
        <v>31</v>
      </c>
      <c r="O707" t="s">
        <v>86</v>
      </c>
      <c r="P707">
        <v>10</v>
      </c>
    </row>
    <row r="708" spans="1:16" x14ac:dyDescent="0.25">
      <c r="A708" t="s">
        <v>1908</v>
      </c>
      <c r="B708" t="s">
        <v>812</v>
      </c>
      <c r="C708" s="3">
        <f>DATEVALUE(Table1[[#This Row],[OrderDate1]])</f>
        <v>45533</v>
      </c>
      <c r="D708" t="s">
        <v>115</v>
      </c>
      <c r="E708" t="s">
        <v>102</v>
      </c>
      <c r="F708" t="s">
        <v>65</v>
      </c>
      <c r="G708" t="s">
        <v>59</v>
      </c>
      <c r="H708" t="s">
        <v>66</v>
      </c>
      <c r="I708" t="s">
        <v>60</v>
      </c>
      <c r="J708">
        <v>756.46</v>
      </c>
      <c r="K708">
        <v>2</v>
      </c>
      <c r="L708">
        <v>0.13</v>
      </c>
      <c r="M708">
        <v>203.84</v>
      </c>
      <c r="N708" t="s">
        <v>54</v>
      </c>
      <c r="O708" t="s">
        <v>40</v>
      </c>
      <c r="P708">
        <v>3</v>
      </c>
    </row>
    <row r="709" spans="1:16" x14ac:dyDescent="0.25">
      <c r="A709" t="s">
        <v>1909</v>
      </c>
      <c r="B709" t="s">
        <v>1910</v>
      </c>
      <c r="C709" s="3">
        <f>DATEVALUE(Table1[[#This Row],[OrderDate1]])</f>
        <v>45899</v>
      </c>
      <c r="D709" t="s">
        <v>1911</v>
      </c>
      <c r="E709" t="s">
        <v>18</v>
      </c>
      <c r="F709" t="s">
        <v>65</v>
      </c>
      <c r="G709" t="s">
        <v>106</v>
      </c>
      <c r="H709" t="s">
        <v>29</v>
      </c>
      <c r="I709" t="s">
        <v>53</v>
      </c>
      <c r="J709">
        <v>1955.35</v>
      </c>
      <c r="K709">
        <v>5</v>
      </c>
      <c r="L709">
        <v>0.22</v>
      </c>
      <c r="M709">
        <v>625.4</v>
      </c>
      <c r="N709" t="s">
        <v>31</v>
      </c>
      <c r="O709" t="s">
        <v>32</v>
      </c>
      <c r="P709">
        <v>6</v>
      </c>
    </row>
    <row r="710" spans="1:16" x14ac:dyDescent="0.25">
      <c r="A710" t="s">
        <v>1912</v>
      </c>
      <c r="B710" t="s">
        <v>1913</v>
      </c>
      <c r="C710" s="3">
        <f>DATEVALUE(Table1[[#This Row],[OrderDate1]])</f>
        <v>45623</v>
      </c>
      <c r="D710" t="s">
        <v>1914</v>
      </c>
      <c r="E710" t="s">
        <v>44</v>
      </c>
      <c r="F710" t="s">
        <v>51</v>
      </c>
      <c r="G710" t="s">
        <v>116</v>
      </c>
      <c r="H710" t="s">
        <v>29</v>
      </c>
      <c r="I710" t="s">
        <v>60</v>
      </c>
      <c r="J710">
        <v>715.92</v>
      </c>
      <c r="K710">
        <v>1</v>
      </c>
      <c r="L710">
        <v>0.24</v>
      </c>
      <c r="M710">
        <v>163.86</v>
      </c>
      <c r="N710" t="s">
        <v>31</v>
      </c>
      <c r="O710" t="s">
        <v>77</v>
      </c>
      <c r="P710">
        <v>5</v>
      </c>
    </row>
    <row r="711" spans="1:16" x14ac:dyDescent="0.25">
      <c r="A711" t="s">
        <v>1915</v>
      </c>
      <c r="B711" t="s">
        <v>1916</v>
      </c>
      <c r="C711" s="3">
        <f>DATEVALUE(Table1[[#This Row],[OrderDate1]])</f>
        <v>45374</v>
      </c>
      <c r="D711" t="s">
        <v>1917</v>
      </c>
      <c r="E711" t="s">
        <v>44</v>
      </c>
      <c r="F711" t="s">
        <v>71</v>
      </c>
      <c r="G711" t="s">
        <v>59</v>
      </c>
      <c r="H711" t="s">
        <v>29</v>
      </c>
      <c r="I711" t="s">
        <v>53</v>
      </c>
      <c r="J711">
        <v>1318.92</v>
      </c>
      <c r="K711">
        <v>4</v>
      </c>
      <c r="L711">
        <v>0.11</v>
      </c>
      <c r="M711">
        <v>441.92</v>
      </c>
      <c r="N711" t="s">
        <v>23</v>
      </c>
      <c r="O711" t="s">
        <v>86</v>
      </c>
      <c r="P711">
        <v>6</v>
      </c>
    </row>
    <row r="712" spans="1:16" x14ac:dyDescent="0.25">
      <c r="A712" t="s">
        <v>1918</v>
      </c>
      <c r="B712" t="s">
        <v>1919</v>
      </c>
      <c r="C712" s="3">
        <f>DATEVALUE(Table1[[#This Row],[OrderDate1]])</f>
        <v>45912</v>
      </c>
      <c r="D712" t="s">
        <v>1920</v>
      </c>
      <c r="E712" t="s">
        <v>44</v>
      </c>
      <c r="F712" t="s">
        <v>58</v>
      </c>
      <c r="G712" t="s">
        <v>59</v>
      </c>
      <c r="H712" t="s">
        <v>66</v>
      </c>
      <c r="I712" t="s">
        <v>76</v>
      </c>
      <c r="J712">
        <v>883.8</v>
      </c>
      <c r="K712">
        <v>5</v>
      </c>
      <c r="L712">
        <v>0.11</v>
      </c>
      <c r="M712">
        <v>292.02</v>
      </c>
      <c r="N712" t="s">
        <v>31</v>
      </c>
      <c r="O712" t="s">
        <v>40</v>
      </c>
      <c r="P712">
        <v>7</v>
      </c>
    </row>
    <row r="713" spans="1:16" x14ac:dyDescent="0.25">
      <c r="A713" t="s">
        <v>1921</v>
      </c>
      <c r="B713" t="s">
        <v>818</v>
      </c>
      <c r="C713" s="3">
        <f>DATEVALUE(Table1[[#This Row],[OrderDate1]])</f>
        <v>45604</v>
      </c>
      <c r="D713" t="s">
        <v>1922</v>
      </c>
      <c r="E713" t="s">
        <v>44</v>
      </c>
      <c r="F713" t="s">
        <v>51</v>
      </c>
      <c r="G713" t="s">
        <v>116</v>
      </c>
      <c r="H713" t="s">
        <v>29</v>
      </c>
      <c r="I713" t="s">
        <v>67</v>
      </c>
      <c r="J713">
        <v>2590.84</v>
      </c>
      <c r="K713">
        <v>4</v>
      </c>
      <c r="L713">
        <v>0.18</v>
      </c>
      <c r="M713">
        <v>481.67</v>
      </c>
      <c r="N713" t="s">
        <v>23</v>
      </c>
      <c r="O713" t="s">
        <v>77</v>
      </c>
      <c r="P713">
        <v>7</v>
      </c>
    </row>
    <row r="714" spans="1:16" x14ac:dyDescent="0.25">
      <c r="A714" t="s">
        <v>1923</v>
      </c>
      <c r="B714" t="s">
        <v>520</v>
      </c>
      <c r="C714" s="3">
        <f>DATEVALUE(Table1[[#This Row],[OrderDate1]])</f>
        <v>45761</v>
      </c>
      <c r="D714" t="s">
        <v>1670</v>
      </c>
      <c r="E714" t="s">
        <v>36</v>
      </c>
      <c r="F714" t="s">
        <v>65</v>
      </c>
      <c r="G714" t="s">
        <v>38</v>
      </c>
      <c r="H714" t="s">
        <v>29</v>
      </c>
      <c r="I714" t="s">
        <v>60</v>
      </c>
      <c r="J714">
        <v>654.16</v>
      </c>
      <c r="K714">
        <v>1</v>
      </c>
      <c r="L714">
        <v>0.19</v>
      </c>
      <c r="M714">
        <v>208.96</v>
      </c>
      <c r="N714" t="s">
        <v>54</v>
      </c>
      <c r="O714" t="s">
        <v>32</v>
      </c>
      <c r="P714">
        <v>9</v>
      </c>
    </row>
    <row r="715" spans="1:16" x14ac:dyDescent="0.25">
      <c r="A715" t="s">
        <v>1924</v>
      </c>
      <c r="B715" t="s">
        <v>1925</v>
      </c>
      <c r="C715" s="3">
        <f>DATEVALUE(Table1[[#This Row],[OrderDate1]])</f>
        <v>45954</v>
      </c>
      <c r="D715" t="s">
        <v>1926</v>
      </c>
      <c r="E715" t="s">
        <v>64</v>
      </c>
      <c r="F715" t="s">
        <v>45</v>
      </c>
      <c r="G715" t="s">
        <v>20</v>
      </c>
      <c r="H715" t="s">
        <v>47</v>
      </c>
      <c r="I715" t="s">
        <v>67</v>
      </c>
      <c r="J715">
        <v>1443.76</v>
      </c>
      <c r="K715">
        <v>3</v>
      </c>
      <c r="L715">
        <v>0.05</v>
      </c>
      <c r="M715">
        <v>352.43</v>
      </c>
      <c r="N715" t="s">
        <v>23</v>
      </c>
      <c r="O715" t="s">
        <v>24</v>
      </c>
      <c r="P715">
        <v>2</v>
      </c>
    </row>
    <row r="716" spans="1:16" x14ac:dyDescent="0.25">
      <c r="A716" t="s">
        <v>1927</v>
      </c>
      <c r="B716" t="s">
        <v>142</v>
      </c>
      <c r="C716" s="3">
        <f>DATEVALUE(Table1[[#This Row],[OrderDate1]])</f>
        <v>45295</v>
      </c>
      <c r="D716" t="s">
        <v>1928</v>
      </c>
      <c r="E716" t="s">
        <v>44</v>
      </c>
      <c r="F716" t="s">
        <v>58</v>
      </c>
      <c r="G716" t="s">
        <v>52</v>
      </c>
      <c r="H716" t="s">
        <v>29</v>
      </c>
      <c r="I716" t="s">
        <v>72</v>
      </c>
      <c r="J716">
        <v>1461.24</v>
      </c>
      <c r="K716">
        <v>4</v>
      </c>
      <c r="L716">
        <v>0.24</v>
      </c>
      <c r="M716">
        <v>359.45</v>
      </c>
      <c r="N716" t="s">
        <v>31</v>
      </c>
      <c r="O716" t="s">
        <v>32</v>
      </c>
      <c r="P716">
        <v>1</v>
      </c>
    </row>
    <row r="717" spans="1:16" x14ac:dyDescent="0.25">
      <c r="A717" t="s">
        <v>1929</v>
      </c>
      <c r="B717" t="s">
        <v>94</v>
      </c>
      <c r="C717" s="3">
        <f>DATEVALUE(Table1[[#This Row],[OrderDate1]])</f>
        <v>45685</v>
      </c>
      <c r="D717" t="s">
        <v>1930</v>
      </c>
      <c r="E717" t="s">
        <v>102</v>
      </c>
      <c r="F717" t="s">
        <v>45</v>
      </c>
      <c r="G717" t="s">
        <v>59</v>
      </c>
      <c r="H717" t="s">
        <v>29</v>
      </c>
      <c r="I717" t="s">
        <v>82</v>
      </c>
      <c r="J717">
        <v>467.34</v>
      </c>
      <c r="K717">
        <v>3</v>
      </c>
      <c r="L717">
        <v>0.03</v>
      </c>
      <c r="M717">
        <v>55.89</v>
      </c>
      <c r="N717" t="s">
        <v>23</v>
      </c>
      <c r="O717" t="s">
        <v>24</v>
      </c>
      <c r="P717">
        <v>3</v>
      </c>
    </row>
    <row r="718" spans="1:16" x14ac:dyDescent="0.25">
      <c r="A718" t="s">
        <v>1931</v>
      </c>
      <c r="B718" t="s">
        <v>1932</v>
      </c>
      <c r="C718" s="3">
        <f>DATEVALUE(Table1[[#This Row],[OrderDate1]])</f>
        <v>45804</v>
      </c>
      <c r="D718" t="s">
        <v>1675</v>
      </c>
      <c r="E718" t="s">
        <v>36</v>
      </c>
      <c r="F718" t="s">
        <v>51</v>
      </c>
      <c r="G718" t="s">
        <v>20</v>
      </c>
      <c r="H718" t="s">
        <v>21</v>
      </c>
      <c r="I718" t="s">
        <v>67</v>
      </c>
      <c r="J718">
        <v>1317.58</v>
      </c>
      <c r="K718">
        <v>2</v>
      </c>
      <c r="L718">
        <v>0.04</v>
      </c>
      <c r="M718">
        <v>240.62</v>
      </c>
      <c r="N718" t="s">
        <v>31</v>
      </c>
      <c r="O718" t="s">
        <v>77</v>
      </c>
      <c r="P718">
        <v>6</v>
      </c>
    </row>
    <row r="719" spans="1:16" x14ac:dyDescent="0.25">
      <c r="A719" t="s">
        <v>1933</v>
      </c>
      <c r="B719" t="s">
        <v>1059</v>
      </c>
      <c r="C719" s="3">
        <f>DATEVALUE(Table1[[#This Row],[OrderDate1]])</f>
        <v>46012</v>
      </c>
      <c r="D719" t="s">
        <v>1934</v>
      </c>
      <c r="E719" t="s">
        <v>44</v>
      </c>
      <c r="F719" t="s">
        <v>65</v>
      </c>
      <c r="G719" t="s">
        <v>38</v>
      </c>
      <c r="H719" t="s">
        <v>29</v>
      </c>
      <c r="I719" t="s">
        <v>82</v>
      </c>
      <c r="J719">
        <v>317.33999999999997</v>
      </c>
      <c r="K719">
        <v>1</v>
      </c>
      <c r="L719">
        <v>0.22</v>
      </c>
      <c r="M719">
        <v>79.44</v>
      </c>
      <c r="N719" t="s">
        <v>54</v>
      </c>
      <c r="O719" t="s">
        <v>77</v>
      </c>
      <c r="P719">
        <v>1</v>
      </c>
    </row>
    <row r="720" spans="1:16" x14ac:dyDescent="0.25">
      <c r="A720" t="s">
        <v>1935</v>
      </c>
      <c r="B720" t="s">
        <v>390</v>
      </c>
      <c r="C720" s="3">
        <f>DATEVALUE(Table1[[#This Row],[OrderDate1]])</f>
        <v>45894</v>
      </c>
      <c r="D720" t="s">
        <v>1936</v>
      </c>
      <c r="E720" t="s">
        <v>64</v>
      </c>
      <c r="F720" t="s">
        <v>51</v>
      </c>
      <c r="G720" t="s">
        <v>20</v>
      </c>
      <c r="H720" t="s">
        <v>47</v>
      </c>
      <c r="I720" t="s">
        <v>22</v>
      </c>
      <c r="J720">
        <v>2100.5</v>
      </c>
      <c r="K720">
        <v>3</v>
      </c>
      <c r="L720">
        <v>0.28999999999999998</v>
      </c>
      <c r="M720">
        <v>212.16</v>
      </c>
      <c r="N720" t="s">
        <v>54</v>
      </c>
      <c r="O720" t="s">
        <v>86</v>
      </c>
      <c r="P720">
        <v>3</v>
      </c>
    </row>
    <row r="721" spans="1:16" x14ac:dyDescent="0.25">
      <c r="A721" t="s">
        <v>1937</v>
      </c>
      <c r="B721" t="s">
        <v>1268</v>
      </c>
      <c r="C721" s="3">
        <f>DATEVALUE(Table1[[#This Row],[OrderDate1]])</f>
        <v>45824</v>
      </c>
      <c r="D721" t="s">
        <v>1938</v>
      </c>
      <c r="E721" t="s">
        <v>44</v>
      </c>
      <c r="F721" t="s">
        <v>58</v>
      </c>
      <c r="G721" t="s">
        <v>52</v>
      </c>
      <c r="H721" t="s">
        <v>81</v>
      </c>
      <c r="I721" t="s">
        <v>39</v>
      </c>
      <c r="J721">
        <v>293.39999999999998</v>
      </c>
      <c r="K721">
        <v>1</v>
      </c>
      <c r="L721">
        <v>0.02</v>
      </c>
      <c r="M721">
        <v>37.380000000000003</v>
      </c>
      <c r="N721" t="s">
        <v>23</v>
      </c>
      <c r="O721" t="s">
        <v>24</v>
      </c>
      <c r="P721">
        <v>4</v>
      </c>
    </row>
    <row r="722" spans="1:16" x14ac:dyDescent="0.25">
      <c r="A722" t="s">
        <v>1939</v>
      </c>
      <c r="B722" t="s">
        <v>1940</v>
      </c>
      <c r="C722" s="3">
        <f>DATEVALUE(Table1[[#This Row],[OrderDate1]])</f>
        <v>45370</v>
      </c>
      <c r="D722" t="s">
        <v>1941</v>
      </c>
      <c r="E722" t="s">
        <v>18</v>
      </c>
      <c r="F722" t="s">
        <v>37</v>
      </c>
      <c r="G722" t="s">
        <v>106</v>
      </c>
      <c r="H722" t="s">
        <v>47</v>
      </c>
      <c r="I722" t="s">
        <v>60</v>
      </c>
      <c r="J722">
        <v>712.42</v>
      </c>
      <c r="K722">
        <v>3</v>
      </c>
      <c r="L722">
        <v>0.27</v>
      </c>
      <c r="M722">
        <v>190.02</v>
      </c>
      <c r="N722" t="s">
        <v>23</v>
      </c>
      <c r="O722" t="s">
        <v>77</v>
      </c>
      <c r="P722">
        <v>8</v>
      </c>
    </row>
    <row r="723" spans="1:16" x14ac:dyDescent="0.25">
      <c r="A723" t="s">
        <v>1942</v>
      </c>
      <c r="B723" t="s">
        <v>1943</v>
      </c>
      <c r="C723" s="3">
        <f>DATEVALUE(Table1[[#This Row],[OrderDate1]])</f>
        <v>45549</v>
      </c>
      <c r="D723" t="s">
        <v>1944</v>
      </c>
      <c r="E723" t="s">
        <v>44</v>
      </c>
      <c r="F723" t="s">
        <v>51</v>
      </c>
      <c r="G723" t="s">
        <v>52</v>
      </c>
      <c r="H723" t="s">
        <v>66</v>
      </c>
      <c r="I723" t="s">
        <v>30</v>
      </c>
      <c r="J723">
        <v>2344.5500000000002</v>
      </c>
      <c r="K723">
        <v>4</v>
      </c>
      <c r="L723">
        <v>0.01</v>
      </c>
      <c r="M723">
        <v>484.54</v>
      </c>
      <c r="N723" t="s">
        <v>54</v>
      </c>
      <c r="O723" t="s">
        <v>40</v>
      </c>
      <c r="P723">
        <v>10</v>
      </c>
    </row>
    <row r="724" spans="1:16" x14ac:dyDescent="0.25">
      <c r="A724" t="s">
        <v>1945</v>
      </c>
      <c r="B724" t="s">
        <v>1946</v>
      </c>
      <c r="C724" s="3">
        <f>DATEVALUE(Table1[[#This Row],[OrderDate1]])</f>
        <v>45708</v>
      </c>
      <c r="D724" t="s">
        <v>1947</v>
      </c>
      <c r="E724" t="s">
        <v>102</v>
      </c>
      <c r="F724" t="s">
        <v>19</v>
      </c>
      <c r="G724" t="s">
        <v>59</v>
      </c>
      <c r="H724" t="s">
        <v>81</v>
      </c>
      <c r="I724" t="s">
        <v>60</v>
      </c>
      <c r="J724">
        <v>496.3</v>
      </c>
      <c r="K724">
        <v>1</v>
      </c>
      <c r="L724">
        <v>0.27</v>
      </c>
      <c r="M724">
        <v>89.8</v>
      </c>
      <c r="N724" t="s">
        <v>54</v>
      </c>
      <c r="O724" t="s">
        <v>24</v>
      </c>
      <c r="P724">
        <v>2</v>
      </c>
    </row>
    <row r="725" spans="1:16" x14ac:dyDescent="0.25">
      <c r="A725" t="s">
        <v>1948</v>
      </c>
      <c r="B725" t="s">
        <v>1949</v>
      </c>
      <c r="C725" s="3">
        <f>DATEVALUE(Table1[[#This Row],[OrderDate1]])</f>
        <v>45844</v>
      </c>
      <c r="D725" t="s">
        <v>1950</v>
      </c>
      <c r="E725" t="s">
        <v>44</v>
      </c>
      <c r="F725" t="s">
        <v>65</v>
      </c>
      <c r="G725" t="s">
        <v>59</v>
      </c>
      <c r="H725" t="s">
        <v>66</v>
      </c>
      <c r="I725" t="s">
        <v>53</v>
      </c>
      <c r="J725">
        <v>1588.47</v>
      </c>
      <c r="K725">
        <v>5</v>
      </c>
      <c r="L725">
        <v>0.3</v>
      </c>
      <c r="M725">
        <v>517.73</v>
      </c>
      <c r="N725" t="s">
        <v>23</v>
      </c>
      <c r="O725" t="s">
        <v>24</v>
      </c>
      <c r="P725">
        <v>3</v>
      </c>
    </row>
    <row r="726" spans="1:16" x14ac:dyDescent="0.25">
      <c r="A726" t="s">
        <v>1951</v>
      </c>
      <c r="B726" t="s">
        <v>1146</v>
      </c>
      <c r="C726" s="3">
        <f>DATEVALUE(Table1[[#This Row],[OrderDate1]])</f>
        <v>45636</v>
      </c>
      <c r="D726" t="s">
        <v>1952</v>
      </c>
      <c r="E726" t="s">
        <v>44</v>
      </c>
      <c r="F726" t="s">
        <v>58</v>
      </c>
      <c r="G726" t="s">
        <v>46</v>
      </c>
      <c r="H726" t="s">
        <v>66</v>
      </c>
      <c r="I726" t="s">
        <v>76</v>
      </c>
      <c r="J726">
        <v>739.54</v>
      </c>
      <c r="K726">
        <v>1</v>
      </c>
      <c r="L726">
        <v>0.22</v>
      </c>
      <c r="M726">
        <v>89.92</v>
      </c>
      <c r="N726" t="s">
        <v>54</v>
      </c>
      <c r="O726" t="s">
        <v>24</v>
      </c>
      <c r="P726">
        <v>3</v>
      </c>
    </row>
    <row r="727" spans="1:16" x14ac:dyDescent="0.25">
      <c r="A727" t="s">
        <v>1953</v>
      </c>
      <c r="B727" t="s">
        <v>1325</v>
      </c>
      <c r="C727" s="3">
        <f>DATEVALUE(Table1[[#This Row],[OrderDate1]])</f>
        <v>45348</v>
      </c>
      <c r="D727" t="s">
        <v>1954</v>
      </c>
      <c r="E727" t="s">
        <v>64</v>
      </c>
      <c r="F727" t="s">
        <v>51</v>
      </c>
      <c r="G727" t="s">
        <v>38</v>
      </c>
      <c r="H727" t="s">
        <v>66</v>
      </c>
      <c r="I727" t="s">
        <v>76</v>
      </c>
      <c r="J727">
        <v>525.09</v>
      </c>
      <c r="K727">
        <v>1</v>
      </c>
      <c r="L727">
        <v>0.24</v>
      </c>
      <c r="M727">
        <v>146.91999999999999</v>
      </c>
      <c r="N727" t="s">
        <v>54</v>
      </c>
      <c r="O727" t="s">
        <v>86</v>
      </c>
      <c r="P727">
        <v>6</v>
      </c>
    </row>
    <row r="728" spans="1:16" x14ac:dyDescent="0.25">
      <c r="A728" t="s">
        <v>1955</v>
      </c>
      <c r="B728" t="s">
        <v>172</v>
      </c>
      <c r="C728" s="3">
        <f>DATEVALUE(Table1[[#This Row],[OrderDate1]])</f>
        <v>45905</v>
      </c>
      <c r="D728" t="s">
        <v>1779</v>
      </c>
      <c r="E728" t="s">
        <v>18</v>
      </c>
      <c r="F728" t="s">
        <v>58</v>
      </c>
      <c r="G728" t="s">
        <v>28</v>
      </c>
      <c r="H728" t="s">
        <v>81</v>
      </c>
      <c r="I728" t="s">
        <v>60</v>
      </c>
      <c r="J728">
        <v>361.08</v>
      </c>
      <c r="K728">
        <v>2</v>
      </c>
      <c r="L728">
        <v>0.23</v>
      </c>
      <c r="M728">
        <v>100.84</v>
      </c>
      <c r="N728" t="s">
        <v>23</v>
      </c>
      <c r="O728" t="s">
        <v>24</v>
      </c>
      <c r="P728">
        <v>1</v>
      </c>
    </row>
    <row r="729" spans="1:16" x14ac:dyDescent="0.25">
      <c r="A729" t="s">
        <v>1956</v>
      </c>
      <c r="B729" t="s">
        <v>549</v>
      </c>
      <c r="C729" s="3">
        <f>DATEVALUE(Table1[[#This Row],[OrderDate1]])</f>
        <v>45349</v>
      </c>
      <c r="D729" t="s">
        <v>1957</v>
      </c>
      <c r="E729" t="s">
        <v>102</v>
      </c>
      <c r="F729" t="s">
        <v>65</v>
      </c>
      <c r="G729" t="s">
        <v>59</v>
      </c>
      <c r="H729" t="s">
        <v>47</v>
      </c>
      <c r="I729" t="s">
        <v>22</v>
      </c>
      <c r="J729">
        <v>596.73</v>
      </c>
      <c r="K729">
        <v>4</v>
      </c>
      <c r="L729">
        <v>0.25</v>
      </c>
      <c r="M729">
        <v>76.19</v>
      </c>
      <c r="N729" t="s">
        <v>54</v>
      </c>
      <c r="O729" t="s">
        <v>86</v>
      </c>
      <c r="P729">
        <v>6</v>
      </c>
    </row>
    <row r="730" spans="1:16" x14ac:dyDescent="0.25">
      <c r="A730" t="s">
        <v>1958</v>
      </c>
      <c r="B730" t="s">
        <v>1104</v>
      </c>
      <c r="C730" s="3">
        <f>DATEVALUE(Table1[[#This Row],[OrderDate1]])</f>
        <v>45926</v>
      </c>
      <c r="D730" t="s">
        <v>1959</v>
      </c>
      <c r="E730" t="s">
        <v>102</v>
      </c>
      <c r="F730" t="s">
        <v>58</v>
      </c>
      <c r="G730" t="s">
        <v>38</v>
      </c>
      <c r="H730" t="s">
        <v>29</v>
      </c>
      <c r="I730" t="s">
        <v>72</v>
      </c>
      <c r="J730">
        <v>241.34</v>
      </c>
      <c r="K730">
        <v>1</v>
      </c>
      <c r="L730">
        <v>0.23</v>
      </c>
      <c r="M730">
        <v>33.97</v>
      </c>
      <c r="N730" t="s">
        <v>31</v>
      </c>
      <c r="O730" t="s">
        <v>32</v>
      </c>
      <c r="P730">
        <v>10</v>
      </c>
    </row>
    <row r="731" spans="1:16" x14ac:dyDescent="0.25">
      <c r="A731" t="s">
        <v>1960</v>
      </c>
      <c r="B731" t="s">
        <v>1961</v>
      </c>
      <c r="C731" s="3">
        <f>DATEVALUE(Table1[[#This Row],[OrderDate1]])</f>
        <v>45624</v>
      </c>
      <c r="D731" t="s">
        <v>1962</v>
      </c>
      <c r="E731" t="s">
        <v>18</v>
      </c>
      <c r="F731" t="s">
        <v>19</v>
      </c>
      <c r="G731" t="s">
        <v>38</v>
      </c>
      <c r="H731" t="s">
        <v>29</v>
      </c>
      <c r="I731" t="s">
        <v>60</v>
      </c>
      <c r="J731">
        <v>2978.37</v>
      </c>
      <c r="K731">
        <v>3</v>
      </c>
      <c r="L731">
        <v>0.27</v>
      </c>
      <c r="M731">
        <v>685.95</v>
      </c>
      <c r="N731" t="s">
        <v>54</v>
      </c>
      <c r="O731" t="s">
        <v>32</v>
      </c>
      <c r="P731">
        <v>4</v>
      </c>
    </row>
    <row r="732" spans="1:16" x14ac:dyDescent="0.25">
      <c r="A732" t="s">
        <v>1963</v>
      </c>
      <c r="B732" t="s">
        <v>866</v>
      </c>
      <c r="C732" s="3">
        <f>DATEVALUE(Table1[[#This Row],[OrderDate1]])</f>
        <v>45999</v>
      </c>
      <c r="D732" t="s">
        <v>1964</v>
      </c>
      <c r="E732" t="s">
        <v>102</v>
      </c>
      <c r="F732" t="s">
        <v>58</v>
      </c>
      <c r="G732" t="s">
        <v>116</v>
      </c>
      <c r="H732" t="s">
        <v>21</v>
      </c>
      <c r="I732" t="s">
        <v>60</v>
      </c>
      <c r="J732">
        <v>436.85</v>
      </c>
      <c r="K732">
        <v>3</v>
      </c>
      <c r="L732">
        <v>0.05</v>
      </c>
      <c r="M732">
        <v>91.45</v>
      </c>
      <c r="N732" t="s">
        <v>54</v>
      </c>
      <c r="O732" t="s">
        <v>32</v>
      </c>
      <c r="P732">
        <v>2</v>
      </c>
    </row>
    <row r="733" spans="1:16" x14ac:dyDescent="0.25">
      <c r="A733" t="s">
        <v>1965</v>
      </c>
      <c r="B733" t="s">
        <v>1966</v>
      </c>
      <c r="C733" s="3">
        <f>DATEVALUE(Table1[[#This Row],[OrderDate1]])</f>
        <v>45401</v>
      </c>
      <c r="D733" t="s">
        <v>1967</v>
      </c>
      <c r="E733" t="s">
        <v>44</v>
      </c>
      <c r="F733" t="s">
        <v>37</v>
      </c>
      <c r="G733" t="s">
        <v>116</v>
      </c>
      <c r="H733" t="s">
        <v>81</v>
      </c>
      <c r="I733" t="s">
        <v>82</v>
      </c>
      <c r="J733">
        <v>255.27</v>
      </c>
      <c r="K733">
        <v>2</v>
      </c>
      <c r="L733">
        <v>0.13</v>
      </c>
      <c r="M733">
        <v>75.63</v>
      </c>
      <c r="N733" t="s">
        <v>23</v>
      </c>
      <c r="O733" t="s">
        <v>40</v>
      </c>
      <c r="P733">
        <v>6</v>
      </c>
    </row>
    <row r="734" spans="1:16" x14ac:dyDescent="0.25">
      <c r="A734" t="s">
        <v>1968</v>
      </c>
      <c r="B734" t="s">
        <v>429</v>
      </c>
      <c r="C734" s="3">
        <f>DATEVALUE(Table1[[#This Row],[OrderDate1]])</f>
        <v>45353</v>
      </c>
      <c r="D734" t="s">
        <v>1969</v>
      </c>
      <c r="E734" t="s">
        <v>36</v>
      </c>
      <c r="F734" t="s">
        <v>37</v>
      </c>
      <c r="G734" t="s">
        <v>46</v>
      </c>
      <c r="H734" t="s">
        <v>21</v>
      </c>
      <c r="I734" t="s">
        <v>60</v>
      </c>
      <c r="J734">
        <v>2222.42</v>
      </c>
      <c r="K734">
        <v>3</v>
      </c>
      <c r="L734">
        <v>0.18</v>
      </c>
      <c r="M734">
        <v>761.72</v>
      </c>
      <c r="N734" t="s">
        <v>54</v>
      </c>
      <c r="O734" t="s">
        <v>77</v>
      </c>
      <c r="P734">
        <v>9</v>
      </c>
    </row>
    <row r="735" spans="1:16" x14ac:dyDescent="0.25">
      <c r="A735" t="s">
        <v>1970</v>
      </c>
      <c r="B735" t="s">
        <v>1971</v>
      </c>
      <c r="C735" s="3">
        <f>DATEVALUE(Table1[[#This Row],[OrderDate1]])</f>
        <v>46017</v>
      </c>
      <c r="D735" t="s">
        <v>1972</v>
      </c>
      <c r="E735" t="s">
        <v>102</v>
      </c>
      <c r="F735" t="s">
        <v>58</v>
      </c>
      <c r="G735" t="s">
        <v>116</v>
      </c>
      <c r="H735" t="s">
        <v>21</v>
      </c>
      <c r="I735" t="s">
        <v>30</v>
      </c>
      <c r="J735">
        <v>843.54</v>
      </c>
      <c r="K735">
        <v>1</v>
      </c>
      <c r="L735">
        <v>0.08</v>
      </c>
      <c r="M735">
        <v>246.57</v>
      </c>
      <c r="N735" t="s">
        <v>23</v>
      </c>
      <c r="O735" t="s">
        <v>32</v>
      </c>
      <c r="P735">
        <v>6</v>
      </c>
    </row>
    <row r="736" spans="1:16" x14ac:dyDescent="0.25">
      <c r="A736" t="s">
        <v>1973</v>
      </c>
      <c r="B736" t="s">
        <v>1688</v>
      </c>
      <c r="C736" s="3">
        <f>DATEVALUE(Table1[[#This Row],[OrderDate1]])</f>
        <v>45475</v>
      </c>
      <c r="D736" t="s">
        <v>1974</v>
      </c>
      <c r="E736" t="s">
        <v>36</v>
      </c>
      <c r="F736" t="s">
        <v>65</v>
      </c>
      <c r="G736" t="s">
        <v>28</v>
      </c>
      <c r="H736" t="s">
        <v>66</v>
      </c>
      <c r="I736" t="s">
        <v>82</v>
      </c>
      <c r="J736">
        <v>316.62</v>
      </c>
      <c r="K736">
        <v>1</v>
      </c>
      <c r="L736">
        <v>0.13</v>
      </c>
      <c r="M736">
        <v>75.91</v>
      </c>
      <c r="N736" t="s">
        <v>31</v>
      </c>
      <c r="O736" t="s">
        <v>32</v>
      </c>
      <c r="P736">
        <v>3</v>
      </c>
    </row>
    <row r="737" spans="1:16" x14ac:dyDescent="0.25">
      <c r="A737" t="s">
        <v>1975</v>
      </c>
      <c r="B737" t="s">
        <v>1976</v>
      </c>
      <c r="C737" s="3">
        <f>DATEVALUE(Table1[[#This Row],[OrderDate1]])</f>
        <v>45838</v>
      </c>
      <c r="D737" t="s">
        <v>1977</v>
      </c>
      <c r="E737" t="s">
        <v>18</v>
      </c>
      <c r="F737" t="s">
        <v>45</v>
      </c>
      <c r="G737" t="s">
        <v>46</v>
      </c>
      <c r="H737" t="s">
        <v>29</v>
      </c>
      <c r="I737" t="s">
        <v>39</v>
      </c>
      <c r="J737">
        <v>4638.3900000000003</v>
      </c>
      <c r="K737">
        <v>5</v>
      </c>
      <c r="L737">
        <v>0.28999999999999998</v>
      </c>
      <c r="M737">
        <v>1327.93</v>
      </c>
      <c r="N737" t="s">
        <v>54</v>
      </c>
      <c r="O737" t="s">
        <v>32</v>
      </c>
      <c r="P737">
        <v>6</v>
      </c>
    </row>
    <row r="738" spans="1:16" x14ac:dyDescent="0.25">
      <c r="A738" t="s">
        <v>1978</v>
      </c>
      <c r="B738" t="s">
        <v>1827</v>
      </c>
      <c r="C738" s="3">
        <f>DATEVALUE(Table1[[#This Row],[OrderDate1]])</f>
        <v>46008</v>
      </c>
      <c r="D738" t="s">
        <v>1979</v>
      </c>
      <c r="E738" t="s">
        <v>18</v>
      </c>
      <c r="F738" t="s">
        <v>19</v>
      </c>
      <c r="G738" t="s">
        <v>116</v>
      </c>
      <c r="H738" t="s">
        <v>81</v>
      </c>
      <c r="I738" t="s">
        <v>72</v>
      </c>
      <c r="J738">
        <v>564.41999999999996</v>
      </c>
      <c r="K738">
        <v>1</v>
      </c>
      <c r="L738">
        <v>0.17</v>
      </c>
      <c r="M738">
        <v>63.28</v>
      </c>
      <c r="N738" t="s">
        <v>23</v>
      </c>
      <c r="O738" t="s">
        <v>77</v>
      </c>
      <c r="P738">
        <v>3</v>
      </c>
    </row>
    <row r="739" spans="1:16" x14ac:dyDescent="0.25">
      <c r="A739" t="s">
        <v>1980</v>
      </c>
      <c r="B739" t="s">
        <v>1981</v>
      </c>
      <c r="C739" s="3">
        <f>DATEVALUE(Table1[[#This Row],[OrderDate1]])</f>
        <v>45752</v>
      </c>
      <c r="D739" t="s">
        <v>1982</v>
      </c>
      <c r="E739" t="s">
        <v>64</v>
      </c>
      <c r="F739" t="s">
        <v>58</v>
      </c>
      <c r="G739" t="s">
        <v>28</v>
      </c>
      <c r="H739" t="s">
        <v>47</v>
      </c>
      <c r="I739" t="s">
        <v>72</v>
      </c>
      <c r="J739">
        <v>2806.81</v>
      </c>
      <c r="K739">
        <v>3</v>
      </c>
      <c r="L739">
        <v>0.27</v>
      </c>
      <c r="M739">
        <v>572.55999999999995</v>
      </c>
      <c r="N739" t="s">
        <v>31</v>
      </c>
      <c r="O739" t="s">
        <v>32</v>
      </c>
      <c r="P739">
        <v>1</v>
      </c>
    </row>
    <row r="740" spans="1:16" x14ac:dyDescent="0.25">
      <c r="A740" t="s">
        <v>1983</v>
      </c>
      <c r="B740" t="s">
        <v>942</v>
      </c>
      <c r="C740" s="3">
        <f>DATEVALUE(Table1[[#This Row],[OrderDate1]])</f>
        <v>45771</v>
      </c>
      <c r="D740" t="s">
        <v>1984</v>
      </c>
      <c r="E740" t="s">
        <v>44</v>
      </c>
      <c r="F740" t="s">
        <v>65</v>
      </c>
      <c r="G740" t="s">
        <v>59</v>
      </c>
      <c r="H740" t="s">
        <v>81</v>
      </c>
      <c r="I740" t="s">
        <v>67</v>
      </c>
      <c r="J740">
        <v>88.68</v>
      </c>
      <c r="K740">
        <v>3</v>
      </c>
      <c r="L740">
        <v>0.24</v>
      </c>
      <c r="M740">
        <v>10.31</v>
      </c>
      <c r="N740" t="s">
        <v>31</v>
      </c>
      <c r="O740" t="s">
        <v>24</v>
      </c>
      <c r="P740">
        <v>1</v>
      </c>
    </row>
    <row r="741" spans="1:16" x14ac:dyDescent="0.25">
      <c r="A741" t="s">
        <v>1985</v>
      </c>
      <c r="B741" t="s">
        <v>1986</v>
      </c>
      <c r="C741" s="3">
        <f>DATEVALUE(Table1[[#This Row],[OrderDate1]])</f>
        <v>45552</v>
      </c>
      <c r="D741" t="s">
        <v>1987</v>
      </c>
      <c r="E741" t="s">
        <v>102</v>
      </c>
      <c r="F741" t="s">
        <v>65</v>
      </c>
      <c r="G741" t="s">
        <v>52</v>
      </c>
      <c r="H741" t="s">
        <v>29</v>
      </c>
      <c r="I741" t="s">
        <v>76</v>
      </c>
      <c r="J741">
        <v>1734.92</v>
      </c>
      <c r="K741">
        <v>2</v>
      </c>
      <c r="L741">
        <v>0.21</v>
      </c>
      <c r="M741">
        <v>190.31</v>
      </c>
      <c r="N741" t="s">
        <v>23</v>
      </c>
      <c r="O741" t="s">
        <v>77</v>
      </c>
      <c r="P741">
        <v>10</v>
      </c>
    </row>
    <row r="742" spans="1:16" x14ac:dyDescent="0.25">
      <c r="A742" t="s">
        <v>1988</v>
      </c>
      <c r="B742" t="s">
        <v>1989</v>
      </c>
      <c r="C742" s="3">
        <f>DATEVALUE(Table1[[#This Row],[OrderDate1]])</f>
        <v>45318</v>
      </c>
      <c r="D742" t="s">
        <v>1990</v>
      </c>
      <c r="E742" t="s">
        <v>64</v>
      </c>
      <c r="F742" t="s">
        <v>45</v>
      </c>
      <c r="G742" t="s">
        <v>116</v>
      </c>
      <c r="H742" t="s">
        <v>66</v>
      </c>
      <c r="I742" t="s">
        <v>76</v>
      </c>
      <c r="J742">
        <v>518.4</v>
      </c>
      <c r="K742">
        <v>1</v>
      </c>
      <c r="L742">
        <v>0.17</v>
      </c>
      <c r="M742">
        <v>181.28</v>
      </c>
      <c r="N742" t="s">
        <v>54</v>
      </c>
      <c r="O742" t="s">
        <v>32</v>
      </c>
      <c r="P742">
        <v>3</v>
      </c>
    </row>
    <row r="743" spans="1:16" x14ac:dyDescent="0.25">
      <c r="A743" t="s">
        <v>1991</v>
      </c>
      <c r="B743" t="s">
        <v>902</v>
      </c>
      <c r="C743" s="3">
        <f>DATEVALUE(Table1[[#This Row],[OrderDate1]])</f>
        <v>45385</v>
      </c>
      <c r="D743" t="s">
        <v>1992</v>
      </c>
      <c r="E743" t="s">
        <v>44</v>
      </c>
      <c r="F743" t="s">
        <v>19</v>
      </c>
      <c r="G743" t="s">
        <v>38</v>
      </c>
      <c r="H743" t="s">
        <v>81</v>
      </c>
      <c r="I743" t="s">
        <v>60</v>
      </c>
      <c r="J743">
        <v>1485.25</v>
      </c>
      <c r="K743">
        <v>5</v>
      </c>
      <c r="L743">
        <v>0.09</v>
      </c>
      <c r="M743">
        <v>340.96</v>
      </c>
      <c r="N743" t="s">
        <v>23</v>
      </c>
      <c r="O743" t="s">
        <v>77</v>
      </c>
      <c r="P743">
        <v>3</v>
      </c>
    </row>
    <row r="744" spans="1:16" x14ac:dyDescent="0.25">
      <c r="A744" t="s">
        <v>1993</v>
      </c>
      <c r="B744" t="s">
        <v>1994</v>
      </c>
      <c r="C744" s="3">
        <f>DATEVALUE(Table1[[#This Row],[OrderDate1]])</f>
        <v>45990</v>
      </c>
      <c r="D744" t="s">
        <v>1995</v>
      </c>
      <c r="E744" t="s">
        <v>102</v>
      </c>
      <c r="F744" t="s">
        <v>58</v>
      </c>
      <c r="G744" t="s">
        <v>52</v>
      </c>
      <c r="H744" t="s">
        <v>47</v>
      </c>
      <c r="I744" t="s">
        <v>30</v>
      </c>
      <c r="J744">
        <v>198.85</v>
      </c>
      <c r="K744">
        <v>2</v>
      </c>
      <c r="L744">
        <v>0.25</v>
      </c>
      <c r="M744">
        <v>42.47</v>
      </c>
      <c r="N744" t="s">
        <v>54</v>
      </c>
      <c r="O744" t="s">
        <v>40</v>
      </c>
      <c r="P744">
        <v>7</v>
      </c>
    </row>
    <row r="745" spans="1:16" x14ac:dyDescent="0.25">
      <c r="A745" t="s">
        <v>1996</v>
      </c>
      <c r="B745" t="s">
        <v>1051</v>
      </c>
      <c r="C745" s="3">
        <f>DATEVALUE(Table1[[#This Row],[OrderDate1]])</f>
        <v>45807</v>
      </c>
      <c r="D745" t="s">
        <v>1997</v>
      </c>
      <c r="E745" t="s">
        <v>102</v>
      </c>
      <c r="F745" t="s">
        <v>19</v>
      </c>
      <c r="G745" t="s">
        <v>116</v>
      </c>
      <c r="H745" t="s">
        <v>66</v>
      </c>
      <c r="I745" t="s">
        <v>60</v>
      </c>
      <c r="J745">
        <v>3842.14</v>
      </c>
      <c r="K745">
        <v>4</v>
      </c>
      <c r="L745">
        <v>0.13</v>
      </c>
      <c r="M745">
        <v>719.03</v>
      </c>
      <c r="N745" t="s">
        <v>31</v>
      </c>
      <c r="O745" t="s">
        <v>86</v>
      </c>
      <c r="P745">
        <v>4</v>
      </c>
    </row>
    <row r="746" spans="1:16" x14ac:dyDescent="0.25">
      <c r="A746" t="s">
        <v>1998</v>
      </c>
      <c r="B746" t="s">
        <v>1999</v>
      </c>
      <c r="C746" s="3">
        <f>DATEVALUE(Table1[[#This Row],[OrderDate1]])</f>
        <v>45413</v>
      </c>
      <c r="D746" t="s">
        <v>2000</v>
      </c>
      <c r="E746" t="s">
        <v>18</v>
      </c>
      <c r="F746" t="s">
        <v>51</v>
      </c>
      <c r="G746" t="s">
        <v>46</v>
      </c>
      <c r="H746" t="s">
        <v>21</v>
      </c>
      <c r="I746" t="s">
        <v>67</v>
      </c>
      <c r="J746">
        <v>2732.41</v>
      </c>
      <c r="K746">
        <v>3</v>
      </c>
      <c r="L746">
        <v>0.15</v>
      </c>
      <c r="M746">
        <v>312.47000000000003</v>
      </c>
      <c r="N746" t="s">
        <v>23</v>
      </c>
      <c r="O746" t="s">
        <v>40</v>
      </c>
      <c r="P746">
        <v>7</v>
      </c>
    </row>
    <row r="747" spans="1:16" x14ac:dyDescent="0.25">
      <c r="A747" t="s">
        <v>2001</v>
      </c>
      <c r="B747" t="s">
        <v>991</v>
      </c>
      <c r="C747" s="3">
        <f>DATEVALUE(Table1[[#This Row],[OrderDate1]])</f>
        <v>45734</v>
      </c>
      <c r="D747" t="s">
        <v>2002</v>
      </c>
      <c r="E747" t="s">
        <v>18</v>
      </c>
      <c r="F747" t="s">
        <v>51</v>
      </c>
      <c r="G747" t="s">
        <v>46</v>
      </c>
      <c r="H747" t="s">
        <v>29</v>
      </c>
      <c r="I747" t="s">
        <v>72</v>
      </c>
      <c r="J747">
        <v>2143.46</v>
      </c>
      <c r="K747">
        <v>5</v>
      </c>
      <c r="L747">
        <v>0.06</v>
      </c>
      <c r="M747">
        <v>276.5</v>
      </c>
      <c r="N747" t="s">
        <v>54</v>
      </c>
      <c r="O747" t="s">
        <v>77</v>
      </c>
      <c r="P747">
        <v>8</v>
      </c>
    </row>
    <row r="748" spans="1:16" x14ac:dyDescent="0.25">
      <c r="A748" t="s">
        <v>2003</v>
      </c>
      <c r="B748" t="s">
        <v>1271</v>
      </c>
      <c r="C748" s="3">
        <f>DATEVALUE(Table1[[#This Row],[OrderDate1]])</f>
        <v>46015</v>
      </c>
      <c r="D748" t="s">
        <v>2004</v>
      </c>
      <c r="E748" t="s">
        <v>102</v>
      </c>
      <c r="F748" t="s">
        <v>65</v>
      </c>
      <c r="G748" t="s">
        <v>116</v>
      </c>
      <c r="H748" t="s">
        <v>29</v>
      </c>
      <c r="I748" t="s">
        <v>82</v>
      </c>
      <c r="J748">
        <v>301.47000000000003</v>
      </c>
      <c r="K748">
        <v>1</v>
      </c>
      <c r="L748">
        <v>0.26</v>
      </c>
      <c r="M748">
        <v>104.99</v>
      </c>
      <c r="N748" t="s">
        <v>23</v>
      </c>
      <c r="O748" t="s">
        <v>86</v>
      </c>
      <c r="P748">
        <v>7</v>
      </c>
    </row>
    <row r="749" spans="1:16" x14ac:dyDescent="0.25">
      <c r="A749" t="s">
        <v>2005</v>
      </c>
      <c r="B749" t="s">
        <v>501</v>
      </c>
      <c r="C749" s="3">
        <f>DATEVALUE(Table1[[#This Row],[OrderDate1]])</f>
        <v>45592</v>
      </c>
      <c r="D749" t="s">
        <v>2006</v>
      </c>
      <c r="E749" t="s">
        <v>44</v>
      </c>
      <c r="F749" t="s">
        <v>71</v>
      </c>
      <c r="G749" t="s">
        <v>116</v>
      </c>
      <c r="H749" t="s">
        <v>21</v>
      </c>
      <c r="I749" t="s">
        <v>67</v>
      </c>
      <c r="J749">
        <v>1307</v>
      </c>
      <c r="K749">
        <v>2</v>
      </c>
      <c r="L749">
        <v>0.18</v>
      </c>
      <c r="M749">
        <v>373.34</v>
      </c>
      <c r="N749" t="s">
        <v>54</v>
      </c>
      <c r="O749" t="s">
        <v>24</v>
      </c>
      <c r="P749">
        <v>4</v>
      </c>
    </row>
    <row r="750" spans="1:16" x14ac:dyDescent="0.25">
      <c r="A750" t="s">
        <v>2007</v>
      </c>
      <c r="B750" t="s">
        <v>847</v>
      </c>
      <c r="C750" s="3">
        <f>DATEVALUE(Table1[[#This Row],[OrderDate1]])</f>
        <v>45392</v>
      </c>
      <c r="D750" t="s">
        <v>2008</v>
      </c>
      <c r="E750" t="s">
        <v>102</v>
      </c>
      <c r="F750" t="s">
        <v>58</v>
      </c>
      <c r="G750" t="s">
        <v>28</v>
      </c>
      <c r="H750" t="s">
        <v>47</v>
      </c>
      <c r="I750" t="s">
        <v>22</v>
      </c>
      <c r="J750">
        <v>299.77</v>
      </c>
      <c r="K750">
        <v>3</v>
      </c>
      <c r="L750">
        <v>0.24</v>
      </c>
      <c r="M750">
        <v>79.58</v>
      </c>
      <c r="N750" t="s">
        <v>23</v>
      </c>
      <c r="O750" t="s">
        <v>86</v>
      </c>
      <c r="P750">
        <v>2</v>
      </c>
    </row>
    <row r="751" spans="1:16" x14ac:dyDescent="0.25">
      <c r="A751" t="s">
        <v>2009</v>
      </c>
      <c r="B751" t="s">
        <v>1613</v>
      </c>
      <c r="C751" s="3">
        <f>DATEVALUE(Table1[[#This Row],[OrderDate1]])</f>
        <v>45588</v>
      </c>
      <c r="D751" t="s">
        <v>2010</v>
      </c>
      <c r="E751" t="s">
        <v>64</v>
      </c>
      <c r="F751" t="s">
        <v>19</v>
      </c>
      <c r="G751" t="s">
        <v>106</v>
      </c>
      <c r="H751" t="s">
        <v>66</v>
      </c>
      <c r="I751" t="s">
        <v>53</v>
      </c>
      <c r="J751">
        <v>799.06</v>
      </c>
      <c r="K751">
        <v>4</v>
      </c>
      <c r="L751">
        <v>0.1</v>
      </c>
      <c r="M751">
        <v>199.46</v>
      </c>
      <c r="N751" t="s">
        <v>54</v>
      </c>
      <c r="O751" t="s">
        <v>86</v>
      </c>
      <c r="P751">
        <v>1</v>
      </c>
    </row>
    <row r="752" spans="1:16" x14ac:dyDescent="0.25">
      <c r="A752" t="s">
        <v>2011</v>
      </c>
      <c r="B752" t="s">
        <v>2012</v>
      </c>
      <c r="C752" s="3">
        <f>DATEVALUE(Table1[[#This Row],[OrderDate1]])</f>
        <v>45382</v>
      </c>
      <c r="D752" t="s">
        <v>2013</v>
      </c>
      <c r="E752" t="s">
        <v>44</v>
      </c>
      <c r="F752" t="s">
        <v>19</v>
      </c>
      <c r="G752" t="s">
        <v>106</v>
      </c>
      <c r="H752" t="s">
        <v>47</v>
      </c>
      <c r="I752" t="s">
        <v>60</v>
      </c>
      <c r="J752">
        <v>397.09</v>
      </c>
      <c r="K752">
        <v>4</v>
      </c>
      <c r="L752">
        <v>0.14000000000000001</v>
      </c>
      <c r="M752">
        <v>127.78</v>
      </c>
      <c r="N752" t="s">
        <v>23</v>
      </c>
      <c r="O752" t="s">
        <v>77</v>
      </c>
      <c r="P752">
        <v>1</v>
      </c>
    </row>
    <row r="753" spans="1:16" x14ac:dyDescent="0.25">
      <c r="A753" t="s">
        <v>2014</v>
      </c>
      <c r="B753" t="s">
        <v>560</v>
      </c>
      <c r="C753" s="3">
        <f>DATEVALUE(Table1[[#This Row],[OrderDate1]])</f>
        <v>45675</v>
      </c>
      <c r="D753" t="s">
        <v>2015</v>
      </c>
      <c r="E753" t="s">
        <v>44</v>
      </c>
      <c r="F753" t="s">
        <v>65</v>
      </c>
      <c r="G753" t="s">
        <v>46</v>
      </c>
      <c r="H753" t="s">
        <v>81</v>
      </c>
      <c r="I753" t="s">
        <v>76</v>
      </c>
      <c r="J753">
        <v>1847.26</v>
      </c>
      <c r="K753">
        <v>3</v>
      </c>
      <c r="L753">
        <v>0.01</v>
      </c>
      <c r="M753">
        <v>605.53</v>
      </c>
      <c r="N753" t="s">
        <v>23</v>
      </c>
      <c r="O753" t="s">
        <v>86</v>
      </c>
      <c r="P753">
        <v>10</v>
      </c>
    </row>
    <row r="754" spans="1:16" x14ac:dyDescent="0.25">
      <c r="A754" t="s">
        <v>2016</v>
      </c>
      <c r="B754" t="s">
        <v>593</v>
      </c>
      <c r="C754" s="3">
        <f>DATEVALUE(Table1[[#This Row],[OrderDate1]])</f>
        <v>45856</v>
      </c>
      <c r="D754" t="s">
        <v>1855</v>
      </c>
      <c r="E754" t="s">
        <v>44</v>
      </c>
      <c r="F754" t="s">
        <v>37</v>
      </c>
      <c r="G754" t="s">
        <v>38</v>
      </c>
      <c r="H754" t="s">
        <v>66</v>
      </c>
      <c r="I754" t="s">
        <v>76</v>
      </c>
      <c r="J754">
        <v>2396.73</v>
      </c>
      <c r="K754">
        <v>3</v>
      </c>
      <c r="L754">
        <v>0.17</v>
      </c>
      <c r="M754">
        <v>793.75</v>
      </c>
      <c r="N754" t="s">
        <v>31</v>
      </c>
      <c r="O754" t="s">
        <v>24</v>
      </c>
      <c r="P754">
        <v>10</v>
      </c>
    </row>
    <row r="755" spans="1:16" x14ac:dyDescent="0.25">
      <c r="A755" t="s">
        <v>2017</v>
      </c>
      <c r="B755" t="s">
        <v>42</v>
      </c>
      <c r="C755" s="3">
        <f>DATEVALUE(Table1[[#This Row],[OrderDate1]])</f>
        <v>45340</v>
      </c>
      <c r="D755" t="s">
        <v>2018</v>
      </c>
      <c r="E755" t="s">
        <v>64</v>
      </c>
      <c r="F755" t="s">
        <v>71</v>
      </c>
      <c r="G755" t="s">
        <v>106</v>
      </c>
      <c r="H755" t="s">
        <v>81</v>
      </c>
      <c r="I755" t="s">
        <v>53</v>
      </c>
      <c r="J755">
        <v>94.31</v>
      </c>
      <c r="K755">
        <v>1</v>
      </c>
      <c r="L755">
        <v>0.05</v>
      </c>
      <c r="M755">
        <v>29.28</v>
      </c>
      <c r="N755" t="s">
        <v>31</v>
      </c>
      <c r="O755" t="s">
        <v>77</v>
      </c>
      <c r="P755">
        <v>9</v>
      </c>
    </row>
    <row r="756" spans="1:16" x14ac:dyDescent="0.25">
      <c r="A756" t="s">
        <v>2019</v>
      </c>
      <c r="B756" t="s">
        <v>1096</v>
      </c>
      <c r="C756" s="3">
        <f>DATEVALUE(Table1[[#This Row],[OrderDate1]])</f>
        <v>45736</v>
      </c>
      <c r="D756" t="s">
        <v>2020</v>
      </c>
      <c r="E756" t="s">
        <v>36</v>
      </c>
      <c r="F756" t="s">
        <v>37</v>
      </c>
      <c r="G756" t="s">
        <v>106</v>
      </c>
      <c r="H756" t="s">
        <v>66</v>
      </c>
      <c r="I756" t="s">
        <v>39</v>
      </c>
      <c r="J756">
        <v>336.19</v>
      </c>
      <c r="K756">
        <v>2</v>
      </c>
      <c r="L756">
        <v>0.27</v>
      </c>
      <c r="M756">
        <v>96.76</v>
      </c>
      <c r="N756" t="s">
        <v>31</v>
      </c>
      <c r="O756" t="s">
        <v>86</v>
      </c>
      <c r="P756">
        <v>5</v>
      </c>
    </row>
    <row r="757" spans="1:16" x14ac:dyDescent="0.25">
      <c r="A757" t="s">
        <v>2021</v>
      </c>
      <c r="B757" t="s">
        <v>1661</v>
      </c>
      <c r="C757" s="3">
        <f>DATEVALUE(Table1[[#This Row],[OrderDate1]])</f>
        <v>45341</v>
      </c>
      <c r="D757" t="s">
        <v>2022</v>
      </c>
      <c r="E757" t="s">
        <v>44</v>
      </c>
      <c r="F757" t="s">
        <v>51</v>
      </c>
      <c r="G757" t="s">
        <v>38</v>
      </c>
      <c r="H757" t="s">
        <v>29</v>
      </c>
      <c r="I757" t="s">
        <v>67</v>
      </c>
      <c r="J757">
        <v>679.31</v>
      </c>
      <c r="K757">
        <v>1</v>
      </c>
      <c r="L757">
        <v>0</v>
      </c>
      <c r="M757">
        <v>96.65</v>
      </c>
      <c r="N757" t="s">
        <v>31</v>
      </c>
      <c r="O757" t="s">
        <v>32</v>
      </c>
      <c r="P757">
        <v>4</v>
      </c>
    </row>
    <row r="758" spans="1:16" x14ac:dyDescent="0.25">
      <c r="A758" t="s">
        <v>2023</v>
      </c>
      <c r="B758" t="s">
        <v>1640</v>
      </c>
      <c r="C758" s="3">
        <f>DATEVALUE(Table1[[#This Row],[OrderDate1]])</f>
        <v>45833</v>
      </c>
      <c r="D758" t="s">
        <v>2024</v>
      </c>
      <c r="E758" t="s">
        <v>36</v>
      </c>
      <c r="F758" t="s">
        <v>37</v>
      </c>
      <c r="G758" t="s">
        <v>38</v>
      </c>
      <c r="H758" t="s">
        <v>47</v>
      </c>
      <c r="I758" t="s">
        <v>22</v>
      </c>
      <c r="J758">
        <v>3557.87</v>
      </c>
      <c r="K758">
        <v>5</v>
      </c>
      <c r="L758">
        <v>0.17</v>
      </c>
      <c r="M758">
        <v>478.5</v>
      </c>
      <c r="N758" t="s">
        <v>23</v>
      </c>
      <c r="O758" t="s">
        <v>77</v>
      </c>
      <c r="P758">
        <v>10</v>
      </c>
    </row>
    <row r="759" spans="1:16" x14ac:dyDescent="0.25">
      <c r="A759" t="s">
        <v>2025</v>
      </c>
      <c r="B759" t="s">
        <v>284</v>
      </c>
      <c r="C759" s="3">
        <f>DATEVALUE(Table1[[#This Row],[OrderDate1]])</f>
        <v>45420</v>
      </c>
      <c r="D759" t="s">
        <v>531</v>
      </c>
      <c r="E759" t="s">
        <v>64</v>
      </c>
      <c r="F759" t="s">
        <v>71</v>
      </c>
      <c r="G759" t="s">
        <v>38</v>
      </c>
      <c r="H759" t="s">
        <v>29</v>
      </c>
      <c r="I759" t="s">
        <v>22</v>
      </c>
      <c r="J759">
        <v>2676.33</v>
      </c>
      <c r="K759">
        <v>4</v>
      </c>
      <c r="L759">
        <v>0.12</v>
      </c>
      <c r="M759">
        <v>885.18</v>
      </c>
      <c r="N759" t="s">
        <v>54</v>
      </c>
      <c r="O759" t="s">
        <v>40</v>
      </c>
      <c r="P759">
        <v>8</v>
      </c>
    </row>
    <row r="760" spans="1:16" x14ac:dyDescent="0.25">
      <c r="A760" t="s">
        <v>2026</v>
      </c>
      <c r="B760" t="s">
        <v>438</v>
      </c>
      <c r="C760" s="3">
        <f>DATEVALUE(Table1[[#This Row],[OrderDate1]])</f>
        <v>45526</v>
      </c>
      <c r="D760" t="s">
        <v>2027</v>
      </c>
      <c r="E760" t="s">
        <v>36</v>
      </c>
      <c r="F760" t="s">
        <v>51</v>
      </c>
      <c r="G760" t="s">
        <v>116</v>
      </c>
      <c r="H760" t="s">
        <v>66</v>
      </c>
      <c r="I760" t="s">
        <v>30</v>
      </c>
      <c r="J760">
        <v>508.67</v>
      </c>
      <c r="K760">
        <v>2</v>
      </c>
      <c r="L760">
        <v>0.17</v>
      </c>
      <c r="M760">
        <v>136.87</v>
      </c>
      <c r="N760" t="s">
        <v>54</v>
      </c>
      <c r="O760" t="s">
        <v>24</v>
      </c>
      <c r="P760">
        <v>1</v>
      </c>
    </row>
    <row r="761" spans="1:16" x14ac:dyDescent="0.25">
      <c r="A761" t="s">
        <v>2028</v>
      </c>
      <c r="B761" t="s">
        <v>2029</v>
      </c>
      <c r="C761" s="3">
        <f>DATEVALUE(Table1[[#This Row],[OrderDate1]])</f>
        <v>45891</v>
      </c>
      <c r="D761" t="s">
        <v>2030</v>
      </c>
      <c r="E761" t="s">
        <v>18</v>
      </c>
      <c r="F761" t="s">
        <v>51</v>
      </c>
      <c r="G761" t="s">
        <v>106</v>
      </c>
      <c r="H761" t="s">
        <v>21</v>
      </c>
      <c r="I761" t="s">
        <v>30</v>
      </c>
      <c r="J761">
        <v>1093.02</v>
      </c>
      <c r="K761">
        <v>2</v>
      </c>
      <c r="L761">
        <v>0.3</v>
      </c>
      <c r="M761">
        <v>350.22</v>
      </c>
      <c r="N761" t="s">
        <v>23</v>
      </c>
      <c r="O761" t="s">
        <v>77</v>
      </c>
      <c r="P761">
        <v>2</v>
      </c>
    </row>
    <row r="762" spans="1:16" x14ac:dyDescent="0.25">
      <c r="A762" t="s">
        <v>2031</v>
      </c>
      <c r="B762" t="s">
        <v>2032</v>
      </c>
      <c r="C762" s="3">
        <f>DATEVALUE(Table1[[#This Row],[OrderDate1]])</f>
        <v>45770</v>
      </c>
      <c r="D762" t="s">
        <v>2033</v>
      </c>
      <c r="E762" t="s">
        <v>44</v>
      </c>
      <c r="F762" t="s">
        <v>45</v>
      </c>
      <c r="G762" t="s">
        <v>116</v>
      </c>
      <c r="H762" t="s">
        <v>66</v>
      </c>
      <c r="I762" t="s">
        <v>82</v>
      </c>
      <c r="J762">
        <v>2032.12</v>
      </c>
      <c r="K762">
        <v>4</v>
      </c>
      <c r="L762">
        <v>0.17</v>
      </c>
      <c r="M762">
        <v>650.94000000000005</v>
      </c>
      <c r="N762" t="s">
        <v>54</v>
      </c>
      <c r="O762" t="s">
        <v>32</v>
      </c>
      <c r="P762">
        <v>3</v>
      </c>
    </row>
    <row r="763" spans="1:16" x14ac:dyDescent="0.25">
      <c r="A763" t="s">
        <v>2034</v>
      </c>
      <c r="B763" t="s">
        <v>2035</v>
      </c>
      <c r="C763" s="3">
        <f>DATEVALUE(Table1[[#This Row],[OrderDate1]])</f>
        <v>45842</v>
      </c>
      <c r="D763" t="s">
        <v>2036</v>
      </c>
      <c r="E763" t="s">
        <v>36</v>
      </c>
      <c r="F763" t="s">
        <v>45</v>
      </c>
      <c r="G763" t="s">
        <v>59</v>
      </c>
      <c r="H763" t="s">
        <v>21</v>
      </c>
      <c r="I763" t="s">
        <v>76</v>
      </c>
      <c r="J763">
        <v>630.48</v>
      </c>
      <c r="K763">
        <v>5</v>
      </c>
      <c r="L763">
        <v>0.22</v>
      </c>
      <c r="M763">
        <v>148.38</v>
      </c>
      <c r="N763" t="s">
        <v>23</v>
      </c>
      <c r="O763" t="s">
        <v>86</v>
      </c>
      <c r="P763">
        <v>3</v>
      </c>
    </row>
    <row r="764" spans="1:16" x14ac:dyDescent="0.25">
      <c r="A764" t="s">
        <v>2037</v>
      </c>
      <c r="B764" t="s">
        <v>2038</v>
      </c>
      <c r="C764" s="3">
        <f>DATEVALUE(Table1[[#This Row],[OrderDate1]])</f>
        <v>45735</v>
      </c>
      <c r="D764" t="s">
        <v>2039</v>
      </c>
      <c r="E764" t="s">
        <v>102</v>
      </c>
      <c r="F764" t="s">
        <v>45</v>
      </c>
      <c r="G764" t="s">
        <v>116</v>
      </c>
      <c r="H764" t="s">
        <v>81</v>
      </c>
      <c r="I764" t="s">
        <v>76</v>
      </c>
      <c r="J764">
        <v>565.11</v>
      </c>
      <c r="K764">
        <v>1</v>
      </c>
      <c r="L764">
        <v>0.11</v>
      </c>
      <c r="M764">
        <v>106.7</v>
      </c>
      <c r="N764" t="s">
        <v>54</v>
      </c>
      <c r="O764" t="s">
        <v>86</v>
      </c>
      <c r="P764">
        <v>6</v>
      </c>
    </row>
    <row r="765" spans="1:16" x14ac:dyDescent="0.25">
      <c r="A765" t="s">
        <v>2040</v>
      </c>
      <c r="B765" t="s">
        <v>2041</v>
      </c>
      <c r="C765" s="3">
        <f>DATEVALUE(Table1[[#This Row],[OrderDate1]])</f>
        <v>45321</v>
      </c>
      <c r="D765" t="s">
        <v>2042</v>
      </c>
      <c r="E765" t="s">
        <v>36</v>
      </c>
      <c r="F765" t="s">
        <v>71</v>
      </c>
      <c r="G765" t="s">
        <v>52</v>
      </c>
      <c r="H765" t="s">
        <v>21</v>
      </c>
      <c r="I765" t="s">
        <v>67</v>
      </c>
      <c r="J765">
        <v>601.38</v>
      </c>
      <c r="K765">
        <v>1</v>
      </c>
      <c r="L765">
        <v>0.24</v>
      </c>
      <c r="M765">
        <v>179.51</v>
      </c>
      <c r="N765" t="s">
        <v>23</v>
      </c>
      <c r="O765" t="s">
        <v>24</v>
      </c>
      <c r="P765">
        <v>9</v>
      </c>
    </row>
    <row r="766" spans="1:16" x14ac:dyDescent="0.25">
      <c r="A766" t="s">
        <v>2043</v>
      </c>
      <c r="B766" t="s">
        <v>1677</v>
      </c>
      <c r="C766" s="3">
        <f>DATEVALUE(Table1[[#This Row],[OrderDate1]])</f>
        <v>45405</v>
      </c>
      <c r="D766" t="s">
        <v>2044</v>
      </c>
      <c r="E766" t="s">
        <v>36</v>
      </c>
      <c r="F766" t="s">
        <v>71</v>
      </c>
      <c r="G766" t="s">
        <v>106</v>
      </c>
      <c r="H766" t="s">
        <v>29</v>
      </c>
      <c r="I766" t="s">
        <v>72</v>
      </c>
      <c r="J766">
        <v>2662.12</v>
      </c>
      <c r="K766">
        <v>4</v>
      </c>
      <c r="L766">
        <v>0.28999999999999998</v>
      </c>
      <c r="M766">
        <v>855.05</v>
      </c>
      <c r="N766" t="s">
        <v>54</v>
      </c>
      <c r="O766" t="s">
        <v>86</v>
      </c>
      <c r="P766">
        <v>10</v>
      </c>
    </row>
    <row r="767" spans="1:16" x14ac:dyDescent="0.25">
      <c r="A767" t="s">
        <v>2045</v>
      </c>
      <c r="B767" t="s">
        <v>2046</v>
      </c>
      <c r="C767" s="3">
        <f>DATEVALUE(Table1[[#This Row],[OrderDate1]])</f>
        <v>45857</v>
      </c>
      <c r="D767" t="s">
        <v>2047</v>
      </c>
      <c r="E767" t="s">
        <v>18</v>
      </c>
      <c r="F767" t="s">
        <v>45</v>
      </c>
      <c r="G767" t="s">
        <v>20</v>
      </c>
      <c r="H767" t="s">
        <v>47</v>
      </c>
      <c r="I767" t="s">
        <v>53</v>
      </c>
      <c r="J767">
        <v>782.99</v>
      </c>
      <c r="K767">
        <v>1</v>
      </c>
      <c r="L767">
        <v>0.22</v>
      </c>
      <c r="M767">
        <v>173.99</v>
      </c>
      <c r="N767" t="s">
        <v>23</v>
      </c>
      <c r="O767" t="s">
        <v>86</v>
      </c>
      <c r="P767">
        <v>4</v>
      </c>
    </row>
    <row r="768" spans="1:16" x14ac:dyDescent="0.25">
      <c r="A768" t="s">
        <v>2048</v>
      </c>
      <c r="B768" t="s">
        <v>1043</v>
      </c>
      <c r="C768" s="3">
        <f>DATEVALUE(Table1[[#This Row],[OrderDate1]])</f>
        <v>45924</v>
      </c>
      <c r="D768" t="s">
        <v>2049</v>
      </c>
      <c r="E768" t="s">
        <v>36</v>
      </c>
      <c r="F768" t="s">
        <v>19</v>
      </c>
      <c r="G768" t="s">
        <v>59</v>
      </c>
      <c r="H768" t="s">
        <v>21</v>
      </c>
      <c r="I768" t="s">
        <v>76</v>
      </c>
      <c r="J768">
        <v>3768.77</v>
      </c>
      <c r="K768">
        <v>4</v>
      </c>
      <c r="L768">
        <v>0.24</v>
      </c>
      <c r="M768">
        <v>1019.85</v>
      </c>
      <c r="N768" t="s">
        <v>54</v>
      </c>
      <c r="O768" t="s">
        <v>77</v>
      </c>
      <c r="P768">
        <v>6</v>
      </c>
    </row>
    <row r="769" spans="1:16" x14ac:dyDescent="0.25">
      <c r="A769" t="s">
        <v>2050</v>
      </c>
      <c r="B769" t="s">
        <v>376</v>
      </c>
      <c r="C769" s="3">
        <f>DATEVALUE(Table1[[#This Row],[OrderDate1]])</f>
        <v>45531</v>
      </c>
      <c r="D769" t="s">
        <v>2051</v>
      </c>
      <c r="E769" t="s">
        <v>18</v>
      </c>
      <c r="F769" t="s">
        <v>45</v>
      </c>
      <c r="G769" t="s">
        <v>52</v>
      </c>
      <c r="H769" t="s">
        <v>47</v>
      </c>
      <c r="I769" t="s">
        <v>30</v>
      </c>
      <c r="J769">
        <v>240.55</v>
      </c>
      <c r="K769">
        <v>2</v>
      </c>
      <c r="L769">
        <v>0.06</v>
      </c>
      <c r="M769">
        <v>71.47</v>
      </c>
      <c r="N769" t="s">
        <v>23</v>
      </c>
      <c r="O769" t="s">
        <v>40</v>
      </c>
      <c r="P769">
        <v>5</v>
      </c>
    </row>
    <row r="770" spans="1:16" x14ac:dyDescent="0.25">
      <c r="A770" t="s">
        <v>2052</v>
      </c>
      <c r="B770" t="s">
        <v>1961</v>
      </c>
      <c r="C770" s="3">
        <f>DATEVALUE(Table1[[#This Row],[OrderDate1]])</f>
        <v>45624</v>
      </c>
      <c r="D770" t="s">
        <v>2053</v>
      </c>
      <c r="E770" t="s">
        <v>44</v>
      </c>
      <c r="F770" t="s">
        <v>58</v>
      </c>
      <c r="G770" t="s">
        <v>106</v>
      </c>
      <c r="H770" t="s">
        <v>21</v>
      </c>
      <c r="I770" t="s">
        <v>22</v>
      </c>
      <c r="J770">
        <v>736.82</v>
      </c>
      <c r="K770">
        <v>3</v>
      </c>
      <c r="L770">
        <v>0.01</v>
      </c>
      <c r="M770">
        <v>165.51</v>
      </c>
      <c r="N770" t="s">
        <v>54</v>
      </c>
      <c r="O770" t="s">
        <v>77</v>
      </c>
      <c r="P770">
        <v>8</v>
      </c>
    </row>
    <row r="771" spans="1:16" x14ac:dyDescent="0.25">
      <c r="A771" t="s">
        <v>2054</v>
      </c>
      <c r="B771" t="s">
        <v>2055</v>
      </c>
      <c r="C771" s="3">
        <f>DATEVALUE(Table1[[#This Row],[OrderDate1]])</f>
        <v>45690</v>
      </c>
      <c r="D771" t="s">
        <v>1833</v>
      </c>
      <c r="E771" t="s">
        <v>102</v>
      </c>
      <c r="F771" t="s">
        <v>19</v>
      </c>
      <c r="G771" t="s">
        <v>52</v>
      </c>
      <c r="H771" t="s">
        <v>21</v>
      </c>
      <c r="I771" t="s">
        <v>60</v>
      </c>
      <c r="J771">
        <v>4534.62</v>
      </c>
      <c r="K771">
        <v>5</v>
      </c>
      <c r="L771">
        <v>0.02</v>
      </c>
      <c r="M771">
        <v>1014.21</v>
      </c>
      <c r="N771" t="s">
        <v>54</v>
      </c>
      <c r="O771" t="s">
        <v>86</v>
      </c>
      <c r="P771">
        <v>4</v>
      </c>
    </row>
    <row r="772" spans="1:16" x14ac:dyDescent="0.25">
      <c r="A772" t="s">
        <v>2056</v>
      </c>
      <c r="B772" t="s">
        <v>2057</v>
      </c>
      <c r="C772" s="3">
        <f>DATEVALUE(Table1[[#This Row],[OrderDate1]])</f>
        <v>45292</v>
      </c>
      <c r="D772" t="s">
        <v>2058</v>
      </c>
      <c r="E772" t="s">
        <v>44</v>
      </c>
      <c r="F772" t="s">
        <v>71</v>
      </c>
      <c r="G772" t="s">
        <v>59</v>
      </c>
      <c r="H772" t="s">
        <v>21</v>
      </c>
      <c r="I772" t="s">
        <v>53</v>
      </c>
      <c r="J772">
        <v>215.5</v>
      </c>
      <c r="K772">
        <v>3</v>
      </c>
      <c r="L772">
        <v>0.04</v>
      </c>
      <c r="M772">
        <v>31.55</v>
      </c>
      <c r="N772" t="s">
        <v>23</v>
      </c>
      <c r="O772" t="s">
        <v>32</v>
      </c>
      <c r="P772">
        <v>1</v>
      </c>
    </row>
    <row r="773" spans="1:16" x14ac:dyDescent="0.25">
      <c r="A773" t="s">
        <v>2059</v>
      </c>
      <c r="B773" t="s">
        <v>997</v>
      </c>
      <c r="C773" s="3">
        <f>DATEVALUE(Table1[[#This Row],[OrderDate1]])</f>
        <v>45328</v>
      </c>
      <c r="D773" t="s">
        <v>1847</v>
      </c>
      <c r="E773" t="s">
        <v>64</v>
      </c>
      <c r="F773" t="s">
        <v>58</v>
      </c>
      <c r="G773" t="s">
        <v>38</v>
      </c>
      <c r="H773" t="s">
        <v>81</v>
      </c>
      <c r="I773" t="s">
        <v>39</v>
      </c>
      <c r="J773">
        <v>2939.61</v>
      </c>
      <c r="K773">
        <v>3</v>
      </c>
      <c r="L773">
        <v>0.09</v>
      </c>
      <c r="M773">
        <v>808.14</v>
      </c>
      <c r="N773" t="s">
        <v>31</v>
      </c>
      <c r="O773" t="s">
        <v>77</v>
      </c>
      <c r="P773">
        <v>4</v>
      </c>
    </row>
    <row r="774" spans="1:16" x14ac:dyDescent="0.25">
      <c r="A774" t="s">
        <v>2060</v>
      </c>
      <c r="B774" t="s">
        <v>1348</v>
      </c>
      <c r="C774" s="3">
        <f>DATEVALUE(Table1[[#This Row],[OrderDate1]])</f>
        <v>45538</v>
      </c>
      <c r="D774" t="s">
        <v>2061</v>
      </c>
      <c r="E774" t="s">
        <v>64</v>
      </c>
      <c r="F774" t="s">
        <v>45</v>
      </c>
      <c r="G774" t="s">
        <v>59</v>
      </c>
      <c r="H774" t="s">
        <v>81</v>
      </c>
      <c r="I774" t="s">
        <v>72</v>
      </c>
      <c r="J774">
        <v>3621.67</v>
      </c>
      <c r="K774">
        <v>5</v>
      </c>
      <c r="L774">
        <v>0.19</v>
      </c>
      <c r="M774">
        <v>693.64</v>
      </c>
      <c r="N774" t="s">
        <v>23</v>
      </c>
      <c r="O774" t="s">
        <v>32</v>
      </c>
      <c r="P774">
        <v>7</v>
      </c>
    </row>
    <row r="775" spans="1:16" x14ac:dyDescent="0.25">
      <c r="A775" t="s">
        <v>2062</v>
      </c>
      <c r="B775" t="s">
        <v>988</v>
      </c>
      <c r="C775" s="3">
        <f>DATEVALUE(Table1[[#This Row],[OrderDate1]])</f>
        <v>45366</v>
      </c>
      <c r="D775" t="s">
        <v>2063</v>
      </c>
      <c r="E775" t="s">
        <v>36</v>
      </c>
      <c r="F775" t="s">
        <v>19</v>
      </c>
      <c r="G775" t="s">
        <v>38</v>
      </c>
      <c r="H775" t="s">
        <v>66</v>
      </c>
      <c r="I775" t="s">
        <v>53</v>
      </c>
      <c r="J775">
        <v>1273.2</v>
      </c>
      <c r="K775">
        <v>3</v>
      </c>
      <c r="L775">
        <v>7.0000000000000007E-2</v>
      </c>
      <c r="M775">
        <v>195.68</v>
      </c>
      <c r="N775" t="s">
        <v>31</v>
      </c>
      <c r="O775" t="s">
        <v>40</v>
      </c>
      <c r="P775">
        <v>2</v>
      </c>
    </row>
    <row r="776" spans="1:16" x14ac:dyDescent="0.25">
      <c r="A776" t="s">
        <v>2064</v>
      </c>
      <c r="B776" t="s">
        <v>2065</v>
      </c>
      <c r="C776" s="3">
        <f>DATEVALUE(Table1[[#This Row],[OrderDate1]])</f>
        <v>45521</v>
      </c>
      <c r="D776" t="s">
        <v>2066</v>
      </c>
      <c r="E776" t="s">
        <v>102</v>
      </c>
      <c r="F776" t="s">
        <v>71</v>
      </c>
      <c r="G776" t="s">
        <v>106</v>
      </c>
      <c r="H776" t="s">
        <v>21</v>
      </c>
      <c r="I776" t="s">
        <v>67</v>
      </c>
      <c r="J776">
        <v>1688.37</v>
      </c>
      <c r="K776">
        <v>3</v>
      </c>
      <c r="L776">
        <v>0.15</v>
      </c>
      <c r="M776">
        <v>173.25</v>
      </c>
      <c r="N776" t="s">
        <v>23</v>
      </c>
      <c r="O776" t="s">
        <v>24</v>
      </c>
      <c r="P776">
        <v>9</v>
      </c>
    </row>
    <row r="777" spans="1:16" x14ac:dyDescent="0.25">
      <c r="A777" t="s">
        <v>2067</v>
      </c>
      <c r="B777" t="s">
        <v>2068</v>
      </c>
      <c r="C777" s="3">
        <f>DATEVALUE(Table1[[#This Row],[OrderDate1]])</f>
        <v>45961</v>
      </c>
      <c r="D777" t="s">
        <v>2069</v>
      </c>
      <c r="E777" t="s">
        <v>64</v>
      </c>
      <c r="F777" t="s">
        <v>19</v>
      </c>
      <c r="G777" t="s">
        <v>52</v>
      </c>
      <c r="H777" t="s">
        <v>66</v>
      </c>
      <c r="I777" t="s">
        <v>72</v>
      </c>
      <c r="J777">
        <v>912.38</v>
      </c>
      <c r="K777">
        <v>2</v>
      </c>
      <c r="L777">
        <v>0.05</v>
      </c>
      <c r="M777">
        <v>185.23</v>
      </c>
      <c r="N777" t="s">
        <v>54</v>
      </c>
      <c r="O777" t="s">
        <v>77</v>
      </c>
      <c r="P777">
        <v>4</v>
      </c>
    </row>
    <row r="778" spans="1:16" x14ac:dyDescent="0.25">
      <c r="A778" t="s">
        <v>2070</v>
      </c>
      <c r="B778" t="s">
        <v>880</v>
      </c>
      <c r="C778" s="3">
        <f>DATEVALUE(Table1[[#This Row],[OrderDate1]])</f>
        <v>45496</v>
      </c>
      <c r="D778" t="s">
        <v>2071</v>
      </c>
      <c r="E778" t="s">
        <v>36</v>
      </c>
      <c r="F778" t="s">
        <v>71</v>
      </c>
      <c r="G778" t="s">
        <v>28</v>
      </c>
      <c r="H778" t="s">
        <v>29</v>
      </c>
      <c r="I778" t="s">
        <v>82</v>
      </c>
      <c r="J778">
        <v>3201.72</v>
      </c>
      <c r="K778">
        <v>5</v>
      </c>
      <c r="L778">
        <v>0.26</v>
      </c>
      <c r="M778">
        <v>618.17999999999995</v>
      </c>
      <c r="N778" t="s">
        <v>31</v>
      </c>
      <c r="O778" t="s">
        <v>40</v>
      </c>
      <c r="P778">
        <v>6</v>
      </c>
    </row>
    <row r="779" spans="1:16" x14ac:dyDescent="0.25">
      <c r="A779" t="s">
        <v>2072</v>
      </c>
      <c r="B779" t="s">
        <v>475</v>
      </c>
      <c r="C779" s="3">
        <f>DATEVALUE(Table1[[#This Row],[OrderDate1]])</f>
        <v>45874</v>
      </c>
      <c r="D779" t="s">
        <v>2073</v>
      </c>
      <c r="E779" t="s">
        <v>36</v>
      </c>
      <c r="F779" t="s">
        <v>65</v>
      </c>
      <c r="G779" t="s">
        <v>59</v>
      </c>
      <c r="H779" t="s">
        <v>47</v>
      </c>
      <c r="I779" t="s">
        <v>60</v>
      </c>
      <c r="J779">
        <v>895.96</v>
      </c>
      <c r="K779">
        <v>2</v>
      </c>
      <c r="L779">
        <v>0.2</v>
      </c>
      <c r="M779">
        <v>253.3</v>
      </c>
      <c r="N779" t="s">
        <v>31</v>
      </c>
      <c r="O779" t="s">
        <v>40</v>
      </c>
      <c r="P779">
        <v>6</v>
      </c>
    </row>
    <row r="780" spans="1:16" x14ac:dyDescent="0.25">
      <c r="A780" t="s">
        <v>2074</v>
      </c>
      <c r="B780" t="s">
        <v>897</v>
      </c>
      <c r="C780" s="3">
        <f>DATEVALUE(Table1[[#This Row],[OrderDate1]])</f>
        <v>45786</v>
      </c>
      <c r="D780" t="s">
        <v>2075</v>
      </c>
      <c r="E780" t="s">
        <v>64</v>
      </c>
      <c r="F780" t="s">
        <v>37</v>
      </c>
      <c r="G780" t="s">
        <v>38</v>
      </c>
      <c r="H780" t="s">
        <v>81</v>
      </c>
      <c r="I780" t="s">
        <v>67</v>
      </c>
      <c r="J780">
        <v>2101.16</v>
      </c>
      <c r="K780">
        <v>5</v>
      </c>
      <c r="L780">
        <v>0.24</v>
      </c>
      <c r="M780">
        <v>520.01</v>
      </c>
      <c r="N780" t="s">
        <v>23</v>
      </c>
      <c r="O780" t="s">
        <v>40</v>
      </c>
      <c r="P780">
        <v>1</v>
      </c>
    </row>
    <row r="781" spans="1:16" x14ac:dyDescent="0.25">
      <c r="A781" t="s">
        <v>2076</v>
      </c>
      <c r="B781" t="s">
        <v>2077</v>
      </c>
      <c r="C781" s="3">
        <f>DATEVALUE(Table1[[#This Row],[OrderDate1]])</f>
        <v>46021</v>
      </c>
      <c r="D781" t="s">
        <v>2078</v>
      </c>
      <c r="E781" t="s">
        <v>18</v>
      </c>
      <c r="F781" t="s">
        <v>51</v>
      </c>
      <c r="G781" t="s">
        <v>106</v>
      </c>
      <c r="H781" t="s">
        <v>81</v>
      </c>
      <c r="I781" t="s">
        <v>82</v>
      </c>
      <c r="J781">
        <v>2085.86</v>
      </c>
      <c r="K781">
        <v>3</v>
      </c>
      <c r="L781">
        <v>0.13</v>
      </c>
      <c r="M781">
        <v>672.89</v>
      </c>
      <c r="N781" t="s">
        <v>23</v>
      </c>
      <c r="O781" t="s">
        <v>86</v>
      </c>
      <c r="P781">
        <v>5</v>
      </c>
    </row>
    <row r="782" spans="1:16" x14ac:dyDescent="0.25">
      <c r="A782" t="s">
        <v>2079</v>
      </c>
      <c r="B782" t="s">
        <v>1703</v>
      </c>
      <c r="C782" s="3">
        <f>DATEVALUE(Table1[[#This Row],[OrderDate1]])</f>
        <v>45517</v>
      </c>
      <c r="D782" t="s">
        <v>2080</v>
      </c>
      <c r="E782" t="s">
        <v>102</v>
      </c>
      <c r="F782" t="s">
        <v>37</v>
      </c>
      <c r="G782" t="s">
        <v>46</v>
      </c>
      <c r="H782" t="s">
        <v>66</v>
      </c>
      <c r="I782" t="s">
        <v>53</v>
      </c>
      <c r="J782">
        <v>2716.72</v>
      </c>
      <c r="K782">
        <v>4</v>
      </c>
      <c r="L782">
        <v>0.15</v>
      </c>
      <c r="M782">
        <v>754.96</v>
      </c>
      <c r="N782" t="s">
        <v>23</v>
      </c>
      <c r="O782" t="s">
        <v>77</v>
      </c>
      <c r="P782">
        <v>8</v>
      </c>
    </row>
    <row r="783" spans="1:16" x14ac:dyDescent="0.25">
      <c r="A783" t="s">
        <v>2081</v>
      </c>
      <c r="B783" t="s">
        <v>602</v>
      </c>
      <c r="C783" s="3">
        <f>DATEVALUE(Table1[[#This Row],[OrderDate1]])</f>
        <v>45537</v>
      </c>
      <c r="D783" t="s">
        <v>319</v>
      </c>
      <c r="E783" t="s">
        <v>36</v>
      </c>
      <c r="F783" t="s">
        <v>37</v>
      </c>
      <c r="G783" t="s">
        <v>46</v>
      </c>
      <c r="H783" t="s">
        <v>21</v>
      </c>
      <c r="I783" t="s">
        <v>53</v>
      </c>
      <c r="J783">
        <v>1963.89</v>
      </c>
      <c r="K783">
        <v>3</v>
      </c>
      <c r="L783">
        <v>0.21</v>
      </c>
      <c r="M783">
        <v>553.97</v>
      </c>
      <c r="N783" t="s">
        <v>31</v>
      </c>
      <c r="O783" t="s">
        <v>32</v>
      </c>
      <c r="P783">
        <v>7</v>
      </c>
    </row>
    <row r="784" spans="1:16" x14ac:dyDescent="0.25">
      <c r="A784" t="s">
        <v>2082</v>
      </c>
      <c r="B784" t="s">
        <v>2083</v>
      </c>
      <c r="C784" s="3">
        <f>DATEVALUE(Table1[[#This Row],[OrderDate1]])</f>
        <v>45543</v>
      </c>
      <c r="D784" t="s">
        <v>2084</v>
      </c>
      <c r="E784" t="s">
        <v>18</v>
      </c>
      <c r="F784" t="s">
        <v>19</v>
      </c>
      <c r="G784" t="s">
        <v>52</v>
      </c>
      <c r="H784" t="s">
        <v>47</v>
      </c>
      <c r="I784" t="s">
        <v>67</v>
      </c>
      <c r="J784">
        <v>2917.68</v>
      </c>
      <c r="K784">
        <v>3</v>
      </c>
      <c r="L784">
        <v>0.06</v>
      </c>
      <c r="M784">
        <v>697.87</v>
      </c>
      <c r="N784" t="s">
        <v>54</v>
      </c>
      <c r="O784" t="s">
        <v>24</v>
      </c>
      <c r="P784">
        <v>6</v>
      </c>
    </row>
    <row r="785" spans="1:16" x14ac:dyDescent="0.25">
      <c r="A785" t="s">
        <v>2085</v>
      </c>
      <c r="B785" t="s">
        <v>2086</v>
      </c>
      <c r="C785" s="3">
        <f>DATEVALUE(Table1[[#This Row],[OrderDate1]])</f>
        <v>45462</v>
      </c>
      <c r="D785" t="s">
        <v>2087</v>
      </c>
      <c r="E785" t="s">
        <v>36</v>
      </c>
      <c r="F785" t="s">
        <v>37</v>
      </c>
      <c r="G785" t="s">
        <v>28</v>
      </c>
      <c r="H785" t="s">
        <v>21</v>
      </c>
      <c r="I785" t="s">
        <v>72</v>
      </c>
      <c r="J785">
        <v>2642.43</v>
      </c>
      <c r="K785">
        <v>3</v>
      </c>
      <c r="L785">
        <v>0.03</v>
      </c>
      <c r="M785">
        <v>308.70999999999998</v>
      </c>
      <c r="N785" t="s">
        <v>23</v>
      </c>
      <c r="O785" t="s">
        <v>24</v>
      </c>
      <c r="P785">
        <v>7</v>
      </c>
    </row>
    <row r="786" spans="1:16" x14ac:dyDescent="0.25">
      <c r="A786" t="s">
        <v>2088</v>
      </c>
      <c r="B786" t="s">
        <v>1043</v>
      </c>
      <c r="C786" s="3">
        <f>DATEVALUE(Table1[[#This Row],[OrderDate1]])</f>
        <v>45924</v>
      </c>
      <c r="D786" t="s">
        <v>2089</v>
      </c>
      <c r="E786" t="s">
        <v>18</v>
      </c>
      <c r="F786" t="s">
        <v>71</v>
      </c>
      <c r="G786" t="s">
        <v>52</v>
      </c>
      <c r="H786" t="s">
        <v>29</v>
      </c>
      <c r="I786" t="s">
        <v>82</v>
      </c>
      <c r="J786">
        <v>2236.08</v>
      </c>
      <c r="K786">
        <v>3</v>
      </c>
      <c r="L786">
        <v>0.17</v>
      </c>
      <c r="M786">
        <v>456.53</v>
      </c>
      <c r="N786" t="s">
        <v>31</v>
      </c>
      <c r="O786" t="s">
        <v>77</v>
      </c>
      <c r="P786">
        <v>4</v>
      </c>
    </row>
    <row r="787" spans="1:16" x14ac:dyDescent="0.25">
      <c r="A787" t="s">
        <v>2090</v>
      </c>
      <c r="B787" t="s">
        <v>2091</v>
      </c>
      <c r="C787" s="3">
        <f>DATEVALUE(Table1[[#This Row],[OrderDate1]])</f>
        <v>45540</v>
      </c>
      <c r="D787" t="s">
        <v>2092</v>
      </c>
      <c r="E787" t="s">
        <v>18</v>
      </c>
      <c r="F787" t="s">
        <v>45</v>
      </c>
      <c r="G787" t="s">
        <v>38</v>
      </c>
      <c r="H787" t="s">
        <v>66</v>
      </c>
      <c r="I787" t="s">
        <v>30</v>
      </c>
      <c r="J787">
        <v>2725.71</v>
      </c>
      <c r="K787">
        <v>3</v>
      </c>
      <c r="L787">
        <v>0.27</v>
      </c>
      <c r="M787">
        <v>693.48</v>
      </c>
      <c r="N787" t="s">
        <v>23</v>
      </c>
      <c r="O787" t="s">
        <v>77</v>
      </c>
      <c r="P787">
        <v>2</v>
      </c>
    </row>
    <row r="788" spans="1:16" x14ac:dyDescent="0.25">
      <c r="A788" t="s">
        <v>2093</v>
      </c>
      <c r="B788" t="s">
        <v>118</v>
      </c>
      <c r="C788" s="3">
        <f>DATEVALUE(Table1[[#This Row],[OrderDate1]])</f>
        <v>45372</v>
      </c>
      <c r="D788" t="s">
        <v>2094</v>
      </c>
      <c r="E788" t="s">
        <v>44</v>
      </c>
      <c r="F788" t="s">
        <v>51</v>
      </c>
      <c r="G788" t="s">
        <v>52</v>
      </c>
      <c r="H788" t="s">
        <v>29</v>
      </c>
      <c r="I788" t="s">
        <v>39</v>
      </c>
      <c r="J788">
        <v>1510.05</v>
      </c>
      <c r="K788">
        <v>2</v>
      </c>
      <c r="L788">
        <v>0.02</v>
      </c>
      <c r="M788">
        <v>226.19</v>
      </c>
      <c r="N788" t="s">
        <v>54</v>
      </c>
      <c r="O788" t="s">
        <v>77</v>
      </c>
      <c r="P788">
        <v>2</v>
      </c>
    </row>
    <row r="789" spans="1:16" x14ac:dyDescent="0.25">
      <c r="A789" t="s">
        <v>2095</v>
      </c>
      <c r="B789" t="s">
        <v>2096</v>
      </c>
      <c r="C789" s="3">
        <f>DATEVALUE(Table1[[#This Row],[OrderDate1]])</f>
        <v>45498</v>
      </c>
      <c r="D789" t="s">
        <v>2097</v>
      </c>
      <c r="E789" t="s">
        <v>102</v>
      </c>
      <c r="F789" t="s">
        <v>58</v>
      </c>
      <c r="G789" t="s">
        <v>28</v>
      </c>
      <c r="H789" t="s">
        <v>29</v>
      </c>
      <c r="I789" t="s">
        <v>72</v>
      </c>
      <c r="J789">
        <v>539.86</v>
      </c>
      <c r="K789">
        <v>3</v>
      </c>
      <c r="L789">
        <v>0.2</v>
      </c>
      <c r="M789">
        <v>111</v>
      </c>
      <c r="N789" t="s">
        <v>54</v>
      </c>
      <c r="O789" t="s">
        <v>77</v>
      </c>
      <c r="P789">
        <v>7</v>
      </c>
    </row>
    <row r="790" spans="1:16" x14ac:dyDescent="0.25">
      <c r="A790" t="s">
        <v>2098</v>
      </c>
      <c r="B790" t="s">
        <v>212</v>
      </c>
      <c r="C790" s="3">
        <f>DATEVALUE(Table1[[#This Row],[OrderDate1]])</f>
        <v>45632</v>
      </c>
      <c r="D790" t="s">
        <v>2099</v>
      </c>
      <c r="E790" t="s">
        <v>44</v>
      </c>
      <c r="F790" t="s">
        <v>19</v>
      </c>
      <c r="G790" t="s">
        <v>20</v>
      </c>
      <c r="H790" t="s">
        <v>81</v>
      </c>
      <c r="I790" t="s">
        <v>76</v>
      </c>
      <c r="J790">
        <v>1280</v>
      </c>
      <c r="K790">
        <v>5</v>
      </c>
      <c r="L790">
        <v>0.1</v>
      </c>
      <c r="M790">
        <v>235.65</v>
      </c>
      <c r="N790" t="s">
        <v>54</v>
      </c>
      <c r="O790" t="s">
        <v>77</v>
      </c>
      <c r="P790">
        <v>3</v>
      </c>
    </row>
    <row r="791" spans="1:16" x14ac:dyDescent="0.25">
      <c r="A791" t="s">
        <v>2100</v>
      </c>
      <c r="B791" t="s">
        <v>2101</v>
      </c>
      <c r="C791" s="3">
        <f>DATEVALUE(Table1[[#This Row],[OrderDate1]])</f>
        <v>45948</v>
      </c>
      <c r="D791" t="s">
        <v>2102</v>
      </c>
      <c r="E791" t="s">
        <v>64</v>
      </c>
      <c r="F791" t="s">
        <v>71</v>
      </c>
      <c r="G791" t="s">
        <v>59</v>
      </c>
      <c r="H791" t="s">
        <v>29</v>
      </c>
      <c r="I791" t="s">
        <v>53</v>
      </c>
      <c r="J791">
        <v>3786.65</v>
      </c>
      <c r="K791">
        <v>4</v>
      </c>
      <c r="L791">
        <v>0.21</v>
      </c>
      <c r="M791">
        <v>1231.3399999999999</v>
      </c>
      <c r="N791" t="s">
        <v>31</v>
      </c>
      <c r="O791" t="s">
        <v>77</v>
      </c>
      <c r="P791">
        <v>7</v>
      </c>
    </row>
    <row r="792" spans="1:16" x14ac:dyDescent="0.25">
      <c r="A792" t="s">
        <v>2103</v>
      </c>
      <c r="B792" t="s">
        <v>697</v>
      </c>
      <c r="C792" s="3">
        <f>DATEVALUE(Table1[[#This Row],[OrderDate1]])</f>
        <v>45793</v>
      </c>
      <c r="D792" t="s">
        <v>2104</v>
      </c>
      <c r="E792" t="s">
        <v>18</v>
      </c>
      <c r="F792" t="s">
        <v>65</v>
      </c>
      <c r="G792" t="s">
        <v>20</v>
      </c>
      <c r="H792" t="s">
        <v>47</v>
      </c>
      <c r="I792" t="s">
        <v>76</v>
      </c>
      <c r="J792">
        <v>1323.97</v>
      </c>
      <c r="K792">
        <v>5</v>
      </c>
      <c r="L792">
        <v>0.28000000000000003</v>
      </c>
      <c r="M792">
        <v>145.01</v>
      </c>
      <c r="N792" t="s">
        <v>54</v>
      </c>
      <c r="O792" t="s">
        <v>32</v>
      </c>
      <c r="P792">
        <v>4</v>
      </c>
    </row>
    <row r="793" spans="1:16" x14ac:dyDescent="0.25">
      <c r="A793" t="s">
        <v>2105</v>
      </c>
      <c r="B793" t="s">
        <v>937</v>
      </c>
      <c r="C793" s="3">
        <f>DATEVALUE(Table1[[#This Row],[OrderDate1]])</f>
        <v>45630</v>
      </c>
      <c r="D793" t="s">
        <v>1655</v>
      </c>
      <c r="E793" t="s">
        <v>44</v>
      </c>
      <c r="F793" t="s">
        <v>19</v>
      </c>
      <c r="G793" t="s">
        <v>38</v>
      </c>
      <c r="H793" t="s">
        <v>21</v>
      </c>
      <c r="I793" t="s">
        <v>22</v>
      </c>
      <c r="J793">
        <v>1856.2</v>
      </c>
      <c r="K793">
        <v>2</v>
      </c>
      <c r="L793">
        <v>0.1</v>
      </c>
      <c r="M793">
        <v>246.82</v>
      </c>
      <c r="N793" t="s">
        <v>31</v>
      </c>
      <c r="O793" t="s">
        <v>24</v>
      </c>
      <c r="P793">
        <v>4</v>
      </c>
    </row>
    <row r="794" spans="1:16" x14ac:dyDescent="0.25">
      <c r="A794" t="s">
        <v>2106</v>
      </c>
      <c r="B794" t="s">
        <v>2107</v>
      </c>
      <c r="C794" s="3">
        <f>DATEVALUE(Table1[[#This Row],[OrderDate1]])</f>
        <v>45927</v>
      </c>
      <c r="D794" t="s">
        <v>2108</v>
      </c>
      <c r="E794" t="s">
        <v>64</v>
      </c>
      <c r="F794" t="s">
        <v>71</v>
      </c>
      <c r="G794" t="s">
        <v>28</v>
      </c>
      <c r="H794" t="s">
        <v>47</v>
      </c>
      <c r="I794" t="s">
        <v>53</v>
      </c>
      <c r="J794">
        <v>1492.38</v>
      </c>
      <c r="K794">
        <v>2</v>
      </c>
      <c r="L794">
        <v>0.21</v>
      </c>
      <c r="M794">
        <v>470.87</v>
      </c>
      <c r="N794" t="s">
        <v>54</v>
      </c>
      <c r="O794" t="s">
        <v>77</v>
      </c>
      <c r="P794">
        <v>2</v>
      </c>
    </row>
    <row r="795" spans="1:16" x14ac:dyDescent="0.25">
      <c r="A795" t="s">
        <v>2109</v>
      </c>
      <c r="B795" t="s">
        <v>2110</v>
      </c>
      <c r="C795" s="3">
        <f>DATEVALUE(Table1[[#This Row],[OrderDate1]])</f>
        <v>45343</v>
      </c>
      <c r="D795" t="s">
        <v>2111</v>
      </c>
      <c r="E795" t="s">
        <v>64</v>
      </c>
      <c r="F795" t="s">
        <v>58</v>
      </c>
      <c r="G795" t="s">
        <v>59</v>
      </c>
      <c r="H795" t="s">
        <v>66</v>
      </c>
      <c r="I795" t="s">
        <v>30</v>
      </c>
      <c r="J795">
        <v>4283.37</v>
      </c>
      <c r="K795">
        <v>5</v>
      </c>
      <c r="L795">
        <v>0.27</v>
      </c>
      <c r="M795">
        <v>610.15</v>
      </c>
      <c r="N795" t="s">
        <v>54</v>
      </c>
      <c r="O795" t="s">
        <v>77</v>
      </c>
      <c r="P795">
        <v>4</v>
      </c>
    </row>
    <row r="796" spans="1:16" x14ac:dyDescent="0.25">
      <c r="A796" t="s">
        <v>2112</v>
      </c>
      <c r="B796" t="s">
        <v>1351</v>
      </c>
      <c r="C796" s="3">
        <f>DATEVALUE(Table1[[#This Row],[OrderDate1]])</f>
        <v>45642</v>
      </c>
      <c r="D796" t="s">
        <v>635</v>
      </c>
      <c r="E796" t="s">
        <v>64</v>
      </c>
      <c r="F796" t="s">
        <v>71</v>
      </c>
      <c r="G796" t="s">
        <v>59</v>
      </c>
      <c r="H796" t="s">
        <v>21</v>
      </c>
      <c r="I796" t="s">
        <v>53</v>
      </c>
      <c r="J796">
        <v>3776.58</v>
      </c>
      <c r="K796">
        <v>4</v>
      </c>
      <c r="L796">
        <v>0.14000000000000001</v>
      </c>
      <c r="M796">
        <v>886.29</v>
      </c>
      <c r="N796" t="s">
        <v>54</v>
      </c>
      <c r="O796" t="s">
        <v>77</v>
      </c>
      <c r="P796">
        <v>3</v>
      </c>
    </row>
    <row r="797" spans="1:16" x14ac:dyDescent="0.25">
      <c r="A797" t="s">
        <v>2113</v>
      </c>
      <c r="B797" t="s">
        <v>2114</v>
      </c>
      <c r="C797" s="3">
        <f>DATEVALUE(Table1[[#This Row],[OrderDate1]])</f>
        <v>45755</v>
      </c>
      <c r="D797" t="s">
        <v>2115</v>
      </c>
      <c r="E797" t="s">
        <v>18</v>
      </c>
      <c r="F797" t="s">
        <v>45</v>
      </c>
      <c r="G797" t="s">
        <v>59</v>
      </c>
      <c r="H797" t="s">
        <v>29</v>
      </c>
      <c r="I797" t="s">
        <v>72</v>
      </c>
      <c r="J797">
        <v>2807.2</v>
      </c>
      <c r="K797">
        <v>3</v>
      </c>
      <c r="L797">
        <v>0.14000000000000001</v>
      </c>
      <c r="M797">
        <v>729.26</v>
      </c>
      <c r="N797" t="s">
        <v>54</v>
      </c>
      <c r="O797" t="s">
        <v>40</v>
      </c>
      <c r="P797">
        <v>8</v>
      </c>
    </row>
    <row r="798" spans="1:16" x14ac:dyDescent="0.25">
      <c r="A798" t="s">
        <v>2116</v>
      </c>
      <c r="B798" t="s">
        <v>2117</v>
      </c>
      <c r="C798" s="3">
        <f>DATEVALUE(Table1[[#This Row],[OrderDate1]])</f>
        <v>45937</v>
      </c>
      <c r="D798" t="s">
        <v>2118</v>
      </c>
      <c r="E798" t="s">
        <v>18</v>
      </c>
      <c r="F798" t="s">
        <v>19</v>
      </c>
      <c r="G798" t="s">
        <v>106</v>
      </c>
      <c r="H798" t="s">
        <v>47</v>
      </c>
      <c r="I798" t="s">
        <v>76</v>
      </c>
      <c r="J798">
        <v>527.09</v>
      </c>
      <c r="K798">
        <v>4</v>
      </c>
      <c r="L798">
        <v>0.16</v>
      </c>
      <c r="M798">
        <v>131.19999999999999</v>
      </c>
      <c r="N798" t="s">
        <v>31</v>
      </c>
      <c r="O798" t="s">
        <v>77</v>
      </c>
      <c r="P798">
        <v>8</v>
      </c>
    </row>
    <row r="799" spans="1:16" x14ac:dyDescent="0.25">
      <c r="A799" t="s">
        <v>2119</v>
      </c>
      <c r="B799" t="s">
        <v>212</v>
      </c>
      <c r="C799" s="3">
        <f>DATEVALUE(Table1[[#This Row],[OrderDate1]])</f>
        <v>45632</v>
      </c>
      <c r="D799" t="s">
        <v>2120</v>
      </c>
      <c r="E799" t="s">
        <v>64</v>
      </c>
      <c r="F799" t="s">
        <v>19</v>
      </c>
      <c r="G799" t="s">
        <v>38</v>
      </c>
      <c r="H799" t="s">
        <v>81</v>
      </c>
      <c r="I799" t="s">
        <v>53</v>
      </c>
      <c r="J799">
        <v>2323.5500000000002</v>
      </c>
      <c r="K799">
        <v>3</v>
      </c>
      <c r="L799">
        <v>0.19</v>
      </c>
      <c r="M799">
        <v>480.23</v>
      </c>
      <c r="N799" t="s">
        <v>23</v>
      </c>
      <c r="O799" t="s">
        <v>77</v>
      </c>
      <c r="P799">
        <v>3</v>
      </c>
    </row>
    <row r="800" spans="1:16" x14ac:dyDescent="0.25">
      <c r="A800" t="s">
        <v>2121</v>
      </c>
      <c r="B800" t="s">
        <v>2122</v>
      </c>
      <c r="C800" s="3">
        <f>DATEVALUE(Table1[[#This Row],[OrderDate1]])</f>
        <v>45812</v>
      </c>
      <c r="D800" t="s">
        <v>2123</v>
      </c>
      <c r="E800" t="s">
        <v>18</v>
      </c>
      <c r="F800" t="s">
        <v>58</v>
      </c>
      <c r="G800" t="s">
        <v>116</v>
      </c>
      <c r="H800" t="s">
        <v>81</v>
      </c>
      <c r="I800" t="s">
        <v>39</v>
      </c>
      <c r="J800">
        <v>740.79</v>
      </c>
      <c r="K800">
        <v>1</v>
      </c>
      <c r="L800">
        <v>0.28999999999999998</v>
      </c>
      <c r="M800">
        <v>145.91</v>
      </c>
      <c r="N800" t="s">
        <v>31</v>
      </c>
      <c r="O800" t="s">
        <v>86</v>
      </c>
      <c r="P800">
        <v>5</v>
      </c>
    </row>
    <row r="801" spans="1:16" x14ac:dyDescent="0.25">
      <c r="A801" t="s">
        <v>2124</v>
      </c>
      <c r="B801" t="s">
        <v>833</v>
      </c>
      <c r="C801" s="3">
        <f>DATEVALUE(Table1[[#This Row],[OrderDate1]])</f>
        <v>45829</v>
      </c>
      <c r="D801" t="s">
        <v>2125</v>
      </c>
      <c r="E801" t="s">
        <v>102</v>
      </c>
      <c r="F801" t="s">
        <v>65</v>
      </c>
      <c r="G801" t="s">
        <v>52</v>
      </c>
      <c r="H801" t="s">
        <v>29</v>
      </c>
      <c r="I801" t="s">
        <v>76</v>
      </c>
      <c r="J801">
        <v>918.72</v>
      </c>
      <c r="K801">
        <v>1</v>
      </c>
      <c r="L801">
        <v>0.04</v>
      </c>
      <c r="M801">
        <v>241.08</v>
      </c>
      <c r="N801" t="s">
        <v>23</v>
      </c>
      <c r="O801" t="s">
        <v>24</v>
      </c>
      <c r="P801">
        <v>9</v>
      </c>
    </row>
    <row r="802" spans="1:16" x14ac:dyDescent="0.25">
      <c r="A802" t="s">
        <v>2126</v>
      </c>
      <c r="B802" t="s">
        <v>841</v>
      </c>
      <c r="C802" s="3">
        <f>DATEVALUE(Table1[[#This Row],[OrderDate1]])</f>
        <v>45388</v>
      </c>
      <c r="D802" t="s">
        <v>2127</v>
      </c>
      <c r="E802" t="s">
        <v>36</v>
      </c>
      <c r="F802" t="s">
        <v>71</v>
      </c>
      <c r="G802" t="s">
        <v>38</v>
      </c>
      <c r="H802" t="s">
        <v>21</v>
      </c>
      <c r="I802" t="s">
        <v>82</v>
      </c>
      <c r="J802">
        <v>3055.4</v>
      </c>
      <c r="K802">
        <v>4</v>
      </c>
      <c r="L802">
        <v>0.1</v>
      </c>
      <c r="M802">
        <v>723.4</v>
      </c>
      <c r="N802" t="s">
        <v>54</v>
      </c>
      <c r="O802" t="s">
        <v>40</v>
      </c>
      <c r="P802">
        <v>2</v>
      </c>
    </row>
    <row r="803" spans="1:16" x14ac:dyDescent="0.25">
      <c r="A803" t="s">
        <v>2128</v>
      </c>
      <c r="B803" t="s">
        <v>960</v>
      </c>
      <c r="C803" s="3">
        <f>DATEVALUE(Table1[[#This Row],[OrderDate1]])</f>
        <v>45673</v>
      </c>
      <c r="D803" t="s">
        <v>2129</v>
      </c>
      <c r="E803" t="s">
        <v>18</v>
      </c>
      <c r="F803" t="s">
        <v>58</v>
      </c>
      <c r="G803" t="s">
        <v>106</v>
      </c>
      <c r="H803" t="s">
        <v>21</v>
      </c>
      <c r="I803" t="s">
        <v>22</v>
      </c>
      <c r="J803">
        <v>1929.38</v>
      </c>
      <c r="K803">
        <v>3</v>
      </c>
      <c r="L803">
        <v>0.19</v>
      </c>
      <c r="M803">
        <v>455.22</v>
      </c>
      <c r="N803" t="s">
        <v>31</v>
      </c>
      <c r="O803" t="s">
        <v>77</v>
      </c>
      <c r="P803">
        <v>1</v>
      </c>
    </row>
    <row r="804" spans="1:16" x14ac:dyDescent="0.25">
      <c r="A804" t="s">
        <v>2130</v>
      </c>
      <c r="B804" t="s">
        <v>2131</v>
      </c>
      <c r="C804" s="3">
        <f>DATEVALUE(Table1[[#This Row],[OrderDate1]])</f>
        <v>45384</v>
      </c>
      <c r="D804" t="s">
        <v>2132</v>
      </c>
      <c r="E804" t="s">
        <v>44</v>
      </c>
      <c r="F804" t="s">
        <v>19</v>
      </c>
      <c r="G804" t="s">
        <v>28</v>
      </c>
      <c r="H804" t="s">
        <v>81</v>
      </c>
      <c r="I804" t="s">
        <v>22</v>
      </c>
      <c r="J804">
        <v>651.12</v>
      </c>
      <c r="K804">
        <v>1</v>
      </c>
      <c r="L804">
        <v>0.14000000000000001</v>
      </c>
      <c r="M804">
        <v>214.74</v>
      </c>
      <c r="N804" t="s">
        <v>23</v>
      </c>
      <c r="O804" t="s">
        <v>24</v>
      </c>
      <c r="P804">
        <v>8</v>
      </c>
    </row>
    <row r="805" spans="1:16" x14ac:dyDescent="0.25">
      <c r="A805" t="s">
        <v>2133</v>
      </c>
      <c r="B805" t="s">
        <v>2134</v>
      </c>
      <c r="C805" s="3">
        <f>DATEVALUE(Table1[[#This Row],[OrderDate1]])</f>
        <v>45981</v>
      </c>
      <c r="D805" t="s">
        <v>2135</v>
      </c>
      <c r="E805" t="s">
        <v>64</v>
      </c>
      <c r="F805" t="s">
        <v>65</v>
      </c>
      <c r="G805" t="s">
        <v>52</v>
      </c>
      <c r="H805" t="s">
        <v>66</v>
      </c>
      <c r="I805" t="s">
        <v>67</v>
      </c>
      <c r="J805">
        <v>369.35</v>
      </c>
      <c r="K805">
        <v>1</v>
      </c>
      <c r="L805">
        <v>7.0000000000000007E-2</v>
      </c>
      <c r="M805">
        <v>109.23</v>
      </c>
      <c r="N805" t="s">
        <v>23</v>
      </c>
      <c r="O805" t="s">
        <v>32</v>
      </c>
      <c r="P805">
        <v>6</v>
      </c>
    </row>
    <row r="806" spans="1:16" x14ac:dyDescent="0.25">
      <c r="A806" t="s">
        <v>2136</v>
      </c>
      <c r="B806" t="s">
        <v>1233</v>
      </c>
      <c r="C806" s="3">
        <f>DATEVALUE(Table1[[#This Row],[OrderDate1]])</f>
        <v>45946</v>
      </c>
      <c r="D806" t="s">
        <v>2137</v>
      </c>
      <c r="E806" t="s">
        <v>18</v>
      </c>
      <c r="F806" t="s">
        <v>19</v>
      </c>
      <c r="G806" t="s">
        <v>106</v>
      </c>
      <c r="H806" t="s">
        <v>47</v>
      </c>
      <c r="I806" t="s">
        <v>82</v>
      </c>
      <c r="J806">
        <v>911.33</v>
      </c>
      <c r="K806">
        <v>2</v>
      </c>
      <c r="L806">
        <v>0.26</v>
      </c>
      <c r="M806">
        <v>252.92</v>
      </c>
      <c r="N806" t="s">
        <v>23</v>
      </c>
      <c r="O806" t="s">
        <v>40</v>
      </c>
      <c r="P806">
        <v>6</v>
      </c>
    </row>
    <row r="807" spans="1:16" x14ac:dyDescent="0.25">
      <c r="A807" t="s">
        <v>2138</v>
      </c>
      <c r="B807" t="s">
        <v>1210</v>
      </c>
      <c r="C807" s="3">
        <f>DATEVALUE(Table1[[#This Row],[OrderDate1]])</f>
        <v>45850</v>
      </c>
      <c r="D807" t="s">
        <v>2139</v>
      </c>
      <c r="E807" t="s">
        <v>36</v>
      </c>
      <c r="F807" t="s">
        <v>37</v>
      </c>
      <c r="G807" t="s">
        <v>38</v>
      </c>
      <c r="H807" t="s">
        <v>81</v>
      </c>
      <c r="I807" t="s">
        <v>39</v>
      </c>
      <c r="J807">
        <v>1571.09</v>
      </c>
      <c r="K807">
        <v>3</v>
      </c>
      <c r="L807">
        <v>0.04</v>
      </c>
      <c r="M807">
        <v>417.28</v>
      </c>
      <c r="N807" t="s">
        <v>31</v>
      </c>
      <c r="O807" t="s">
        <v>24</v>
      </c>
      <c r="P807">
        <v>2</v>
      </c>
    </row>
    <row r="808" spans="1:16" x14ac:dyDescent="0.25">
      <c r="A808" t="s">
        <v>2140</v>
      </c>
      <c r="B808" t="s">
        <v>1249</v>
      </c>
      <c r="C808" s="3">
        <f>DATEVALUE(Table1[[#This Row],[OrderDate1]])</f>
        <v>45792</v>
      </c>
      <c r="D808" t="s">
        <v>2141</v>
      </c>
      <c r="E808" t="s">
        <v>44</v>
      </c>
      <c r="F808" t="s">
        <v>71</v>
      </c>
      <c r="G808" t="s">
        <v>20</v>
      </c>
      <c r="H808" t="s">
        <v>29</v>
      </c>
      <c r="I808" t="s">
        <v>22</v>
      </c>
      <c r="J808">
        <v>2568.34</v>
      </c>
      <c r="K808">
        <v>3</v>
      </c>
      <c r="L808">
        <v>0.16</v>
      </c>
      <c r="M808">
        <v>482.46</v>
      </c>
      <c r="N808" t="s">
        <v>23</v>
      </c>
      <c r="O808" t="s">
        <v>24</v>
      </c>
      <c r="P808">
        <v>2</v>
      </c>
    </row>
    <row r="809" spans="1:16" x14ac:dyDescent="0.25">
      <c r="A809" t="s">
        <v>2142</v>
      </c>
      <c r="B809" t="s">
        <v>768</v>
      </c>
      <c r="C809" s="3">
        <f>DATEVALUE(Table1[[#This Row],[OrderDate1]])</f>
        <v>45661</v>
      </c>
      <c r="D809" t="s">
        <v>2143</v>
      </c>
      <c r="E809" t="s">
        <v>102</v>
      </c>
      <c r="F809" t="s">
        <v>71</v>
      </c>
      <c r="G809" t="s">
        <v>116</v>
      </c>
      <c r="H809" t="s">
        <v>81</v>
      </c>
      <c r="I809" t="s">
        <v>30</v>
      </c>
      <c r="J809">
        <v>1393.53</v>
      </c>
      <c r="K809">
        <v>2</v>
      </c>
      <c r="L809">
        <v>0.03</v>
      </c>
      <c r="M809">
        <v>369.15</v>
      </c>
      <c r="N809" t="s">
        <v>54</v>
      </c>
      <c r="O809" t="s">
        <v>40</v>
      </c>
      <c r="P809">
        <v>5</v>
      </c>
    </row>
    <row r="810" spans="1:16" x14ac:dyDescent="0.25">
      <c r="A810" t="s">
        <v>2144</v>
      </c>
      <c r="B810" t="s">
        <v>587</v>
      </c>
      <c r="C810" s="3">
        <f>DATEVALUE(Table1[[#This Row],[OrderDate1]])</f>
        <v>45622</v>
      </c>
      <c r="D810" t="s">
        <v>2145</v>
      </c>
      <c r="E810" t="s">
        <v>44</v>
      </c>
      <c r="F810" t="s">
        <v>71</v>
      </c>
      <c r="G810" t="s">
        <v>116</v>
      </c>
      <c r="H810" t="s">
        <v>81</v>
      </c>
      <c r="I810" t="s">
        <v>82</v>
      </c>
      <c r="J810">
        <v>1788.04</v>
      </c>
      <c r="K810">
        <v>2</v>
      </c>
      <c r="L810">
        <v>0.23</v>
      </c>
      <c r="M810">
        <v>220.98</v>
      </c>
      <c r="N810" t="s">
        <v>54</v>
      </c>
      <c r="O810" t="s">
        <v>86</v>
      </c>
      <c r="P810">
        <v>8</v>
      </c>
    </row>
    <row r="811" spans="1:16" x14ac:dyDescent="0.25">
      <c r="A811" t="s">
        <v>2146</v>
      </c>
      <c r="B811" t="s">
        <v>2147</v>
      </c>
      <c r="C811" s="3">
        <f>DATEVALUE(Table1[[#This Row],[OrderDate1]])</f>
        <v>45873</v>
      </c>
      <c r="D811" t="s">
        <v>2148</v>
      </c>
      <c r="E811" t="s">
        <v>102</v>
      </c>
      <c r="F811" t="s">
        <v>65</v>
      </c>
      <c r="G811" t="s">
        <v>20</v>
      </c>
      <c r="H811" t="s">
        <v>29</v>
      </c>
      <c r="I811" t="s">
        <v>39</v>
      </c>
      <c r="J811">
        <v>2175.46</v>
      </c>
      <c r="K811">
        <v>3</v>
      </c>
      <c r="L811">
        <v>0.23</v>
      </c>
      <c r="M811">
        <v>736.6</v>
      </c>
      <c r="N811" t="s">
        <v>54</v>
      </c>
      <c r="O811" t="s">
        <v>40</v>
      </c>
      <c r="P811">
        <v>2</v>
      </c>
    </row>
    <row r="812" spans="1:16" x14ac:dyDescent="0.25">
      <c r="A812" t="s">
        <v>2149</v>
      </c>
      <c r="B812" t="s">
        <v>2150</v>
      </c>
      <c r="C812" s="3">
        <f>DATEVALUE(Table1[[#This Row],[OrderDate1]])</f>
        <v>45306</v>
      </c>
      <c r="D812" t="s">
        <v>2151</v>
      </c>
      <c r="E812" t="s">
        <v>18</v>
      </c>
      <c r="F812" t="s">
        <v>51</v>
      </c>
      <c r="G812" t="s">
        <v>28</v>
      </c>
      <c r="H812" t="s">
        <v>29</v>
      </c>
      <c r="I812" t="s">
        <v>30</v>
      </c>
      <c r="J812">
        <v>1138.6400000000001</v>
      </c>
      <c r="K812">
        <v>2</v>
      </c>
      <c r="L812">
        <v>0.23</v>
      </c>
      <c r="M812">
        <v>151.63</v>
      </c>
      <c r="N812" t="s">
        <v>23</v>
      </c>
      <c r="O812" t="s">
        <v>77</v>
      </c>
      <c r="P812">
        <v>10</v>
      </c>
    </row>
    <row r="813" spans="1:16" x14ac:dyDescent="0.25">
      <c r="A813" t="s">
        <v>2152</v>
      </c>
      <c r="B813" t="s">
        <v>1527</v>
      </c>
      <c r="C813" s="3">
        <f>DATEVALUE(Table1[[#This Row],[OrderDate1]])</f>
        <v>45994</v>
      </c>
      <c r="D813" t="s">
        <v>2153</v>
      </c>
      <c r="E813" t="s">
        <v>36</v>
      </c>
      <c r="F813" t="s">
        <v>45</v>
      </c>
      <c r="G813" t="s">
        <v>46</v>
      </c>
      <c r="H813" t="s">
        <v>66</v>
      </c>
      <c r="I813" t="s">
        <v>82</v>
      </c>
      <c r="J813">
        <v>4119.88</v>
      </c>
      <c r="K813">
        <v>5</v>
      </c>
      <c r="L813">
        <v>0.1</v>
      </c>
      <c r="M813">
        <v>745.54</v>
      </c>
      <c r="N813" t="s">
        <v>54</v>
      </c>
      <c r="O813" t="s">
        <v>40</v>
      </c>
      <c r="P813">
        <v>10</v>
      </c>
    </row>
    <row r="814" spans="1:16" x14ac:dyDescent="0.25">
      <c r="A814" t="s">
        <v>2154</v>
      </c>
      <c r="B814" t="s">
        <v>2155</v>
      </c>
      <c r="C814" s="3">
        <f>DATEVALUE(Table1[[#This Row],[OrderDate1]])</f>
        <v>45875</v>
      </c>
      <c r="D814" t="s">
        <v>2156</v>
      </c>
      <c r="E814" t="s">
        <v>36</v>
      </c>
      <c r="F814" t="s">
        <v>19</v>
      </c>
      <c r="G814" t="s">
        <v>116</v>
      </c>
      <c r="H814" t="s">
        <v>66</v>
      </c>
      <c r="I814" t="s">
        <v>67</v>
      </c>
      <c r="J814">
        <v>2501.5500000000002</v>
      </c>
      <c r="K814">
        <v>5</v>
      </c>
      <c r="L814">
        <v>0.09</v>
      </c>
      <c r="M814">
        <v>870.45</v>
      </c>
      <c r="N814" t="s">
        <v>23</v>
      </c>
      <c r="O814" t="s">
        <v>32</v>
      </c>
      <c r="P814">
        <v>4</v>
      </c>
    </row>
    <row r="815" spans="1:16" x14ac:dyDescent="0.25">
      <c r="A815" t="s">
        <v>2157</v>
      </c>
      <c r="B815" t="s">
        <v>475</v>
      </c>
      <c r="C815" s="3">
        <f>DATEVALUE(Table1[[#This Row],[OrderDate1]])</f>
        <v>45874</v>
      </c>
      <c r="D815" t="s">
        <v>2158</v>
      </c>
      <c r="E815" t="s">
        <v>44</v>
      </c>
      <c r="F815" t="s">
        <v>45</v>
      </c>
      <c r="G815" t="s">
        <v>38</v>
      </c>
      <c r="H815" t="s">
        <v>66</v>
      </c>
      <c r="I815" t="s">
        <v>67</v>
      </c>
      <c r="J815">
        <v>392.21</v>
      </c>
      <c r="K815">
        <v>1</v>
      </c>
      <c r="L815">
        <v>0.01</v>
      </c>
      <c r="M815">
        <v>47.64</v>
      </c>
      <c r="N815" t="s">
        <v>54</v>
      </c>
      <c r="O815" t="s">
        <v>24</v>
      </c>
      <c r="P815">
        <v>2</v>
      </c>
    </row>
    <row r="816" spans="1:16" x14ac:dyDescent="0.25">
      <c r="A816" t="s">
        <v>2159</v>
      </c>
      <c r="B816" t="s">
        <v>1796</v>
      </c>
      <c r="C816" s="3">
        <f>DATEVALUE(Table1[[#This Row],[OrderDate1]])</f>
        <v>45397</v>
      </c>
      <c r="D816" t="s">
        <v>2160</v>
      </c>
      <c r="E816" t="s">
        <v>102</v>
      </c>
      <c r="F816" t="s">
        <v>37</v>
      </c>
      <c r="G816" t="s">
        <v>59</v>
      </c>
      <c r="H816" t="s">
        <v>81</v>
      </c>
      <c r="I816" t="s">
        <v>67</v>
      </c>
      <c r="J816">
        <v>211.21</v>
      </c>
      <c r="K816">
        <v>1</v>
      </c>
      <c r="L816">
        <v>0.24</v>
      </c>
      <c r="M816">
        <v>57.54</v>
      </c>
      <c r="N816" t="s">
        <v>31</v>
      </c>
      <c r="O816" t="s">
        <v>32</v>
      </c>
      <c r="P816">
        <v>5</v>
      </c>
    </row>
    <row r="817" spans="1:16" x14ac:dyDescent="0.25">
      <c r="A817" t="s">
        <v>2161</v>
      </c>
      <c r="B817" t="s">
        <v>1728</v>
      </c>
      <c r="C817" s="3">
        <f>DATEVALUE(Table1[[#This Row],[OrderDate1]])</f>
        <v>45556</v>
      </c>
      <c r="D817" t="s">
        <v>2162</v>
      </c>
      <c r="E817" t="s">
        <v>18</v>
      </c>
      <c r="F817" t="s">
        <v>65</v>
      </c>
      <c r="G817" t="s">
        <v>52</v>
      </c>
      <c r="H817" t="s">
        <v>81</v>
      </c>
      <c r="I817" t="s">
        <v>39</v>
      </c>
      <c r="J817">
        <v>2290.4499999999998</v>
      </c>
      <c r="K817">
        <v>3</v>
      </c>
      <c r="L817">
        <v>0.28999999999999998</v>
      </c>
      <c r="M817">
        <v>255.74</v>
      </c>
      <c r="N817" t="s">
        <v>31</v>
      </c>
      <c r="O817" t="s">
        <v>77</v>
      </c>
      <c r="P817">
        <v>10</v>
      </c>
    </row>
    <row r="818" spans="1:16" x14ac:dyDescent="0.25">
      <c r="A818" t="s">
        <v>2163</v>
      </c>
      <c r="B818" t="s">
        <v>1413</v>
      </c>
      <c r="C818" s="3">
        <f>DATEVALUE(Table1[[#This Row],[OrderDate1]])</f>
        <v>45508</v>
      </c>
      <c r="D818" t="s">
        <v>2164</v>
      </c>
      <c r="E818" t="s">
        <v>36</v>
      </c>
      <c r="F818" t="s">
        <v>51</v>
      </c>
      <c r="G818" t="s">
        <v>20</v>
      </c>
      <c r="H818" t="s">
        <v>29</v>
      </c>
      <c r="I818" t="s">
        <v>22</v>
      </c>
      <c r="J818">
        <v>920.3</v>
      </c>
      <c r="K818">
        <v>3</v>
      </c>
      <c r="L818">
        <v>0.24</v>
      </c>
      <c r="M818">
        <v>291.89</v>
      </c>
      <c r="N818" t="s">
        <v>54</v>
      </c>
      <c r="O818" t="s">
        <v>32</v>
      </c>
      <c r="P818">
        <v>7</v>
      </c>
    </row>
    <row r="819" spans="1:16" x14ac:dyDescent="0.25">
      <c r="A819" t="s">
        <v>2165</v>
      </c>
      <c r="B819" t="s">
        <v>62</v>
      </c>
      <c r="C819" s="3">
        <f>DATEVALUE(Table1[[#This Row],[OrderDate1]])</f>
        <v>45485</v>
      </c>
      <c r="D819" t="s">
        <v>2166</v>
      </c>
      <c r="E819" t="s">
        <v>18</v>
      </c>
      <c r="F819" t="s">
        <v>37</v>
      </c>
      <c r="G819" t="s">
        <v>59</v>
      </c>
      <c r="H819" t="s">
        <v>29</v>
      </c>
      <c r="I819" t="s">
        <v>60</v>
      </c>
      <c r="J819">
        <v>189.83</v>
      </c>
      <c r="K819">
        <v>1</v>
      </c>
      <c r="L819">
        <v>0.3</v>
      </c>
      <c r="M819">
        <v>53.95</v>
      </c>
      <c r="N819" t="s">
        <v>23</v>
      </c>
      <c r="O819" t="s">
        <v>77</v>
      </c>
      <c r="P819">
        <v>7</v>
      </c>
    </row>
    <row r="820" spans="1:16" x14ac:dyDescent="0.25">
      <c r="A820" t="s">
        <v>2167</v>
      </c>
      <c r="B820" t="s">
        <v>2168</v>
      </c>
      <c r="C820" s="3">
        <f>DATEVALUE(Table1[[#This Row],[OrderDate1]])</f>
        <v>45410</v>
      </c>
      <c r="D820" t="s">
        <v>2169</v>
      </c>
      <c r="E820" t="s">
        <v>36</v>
      </c>
      <c r="F820" t="s">
        <v>65</v>
      </c>
      <c r="G820" t="s">
        <v>59</v>
      </c>
      <c r="H820" t="s">
        <v>66</v>
      </c>
      <c r="I820" t="s">
        <v>39</v>
      </c>
      <c r="J820">
        <v>689.66</v>
      </c>
      <c r="K820">
        <v>1</v>
      </c>
      <c r="L820">
        <v>0.16</v>
      </c>
      <c r="M820">
        <v>156.11000000000001</v>
      </c>
      <c r="N820" t="s">
        <v>31</v>
      </c>
      <c r="O820" t="s">
        <v>40</v>
      </c>
      <c r="P820">
        <v>1</v>
      </c>
    </row>
    <row r="821" spans="1:16" x14ac:dyDescent="0.25">
      <c r="A821" t="s">
        <v>2170</v>
      </c>
      <c r="B821" t="s">
        <v>2171</v>
      </c>
      <c r="C821" s="3">
        <f>DATEVALUE(Table1[[#This Row],[OrderDate1]])</f>
        <v>45952</v>
      </c>
      <c r="D821" t="s">
        <v>2172</v>
      </c>
      <c r="E821" t="s">
        <v>18</v>
      </c>
      <c r="F821" t="s">
        <v>51</v>
      </c>
      <c r="G821" t="s">
        <v>38</v>
      </c>
      <c r="H821" t="s">
        <v>47</v>
      </c>
      <c r="I821" t="s">
        <v>22</v>
      </c>
      <c r="J821">
        <v>2350.16</v>
      </c>
      <c r="K821">
        <v>5</v>
      </c>
      <c r="L821">
        <v>0.17</v>
      </c>
      <c r="M821">
        <v>266.43</v>
      </c>
      <c r="N821" t="s">
        <v>23</v>
      </c>
      <c r="O821" t="s">
        <v>77</v>
      </c>
      <c r="P821">
        <v>5</v>
      </c>
    </row>
    <row r="822" spans="1:16" x14ac:dyDescent="0.25">
      <c r="A822" t="s">
        <v>2173</v>
      </c>
      <c r="B822" t="s">
        <v>2174</v>
      </c>
      <c r="C822" s="3">
        <f>DATEVALUE(Table1[[#This Row],[OrderDate1]])</f>
        <v>45571</v>
      </c>
      <c r="D822" t="s">
        <v>2175</v>
      </c>
      <c r="E822" t="s">
        <v>64</v>
      </c>
      <c r="F822" t="s">
        <v>51</v>
      </c>
      <c r="G822" t="s">
        <v>59</v>
      </c>
      <c r="H822" t="s">
        <v>29</v>
      </c>
      <c r="I822" t="s">
        <v>72</v>
      </c>
      <c r="J822">
        <v>2279.2399999999998</v>
      </c>
      <c r="K822">
        <v>3</v>
      </c>
      <c r="L822">
        <v>0.19</v>
      </c>
      <c r="M822">
        <v>443.83</v>
      </c>
      <c r="N822" t="s">
        <v>54</v>
      </c>
      <c r="O822" t="s">
        <v>86</v>
      </c>
      <c r="P822">
        <v>10</v>
      </c>
    </row>
    <row r="823" spans="1:16" x14ac:dyDescent="0.25">
      <c r="A823" t="s">
        <v>2176</v>
      </c>
      <c r="B823" t="s">
        <v>2177</v>
      </c>
      <c r="C823" s="3">
        <f>DATEVALUE(Table1[[#This Row],[OrderDate1]])</f>
        <v>45431</v>
      </c>
      <c r="D823" t="s">
        <v>2178</v>
      </c>
      <c r="E823" t="s">
        <v>44</v>
      </c>
      <c r="F823" t="s">
        <v>37</v>
      </c>
      <c r="G823" t="s">
        <v>116</v>
      </c>
      <c r="H823" t="s">
        <v>21</v>
      </c>
      <c r="I823" t="s">
        <v>53</v>
      </c>
      <c r="J823">
        <v>699.63</v>
      </c>
      <c r="K823">
        <v>1</v>
      </c>
      <c r="L823">
        <v>0.16</v>
      </c>
      <c r="M823">
        <v>110.95</v>
      </c>
      <c r="N823" t="s">
        <v>31</v>
      </c>
      <c r="O823" t="s">
        <v>86</v>
      </c>
      <c r="P823">
        <v>6</v>
      </c>
    </row>
    <row r="824" spans="1:16" x14ac:dyDescent="0.25">
      <c r="A824" t="s">
        <v>2179</v>
      </c>
      <c r="B824" t="s">
        <v>2180</v>
      </c>
      <c r="C824" s="3">
        <f>DATEVALUE(Table1[[#This Row],[OrderDate1]])</f>
        <v>45376</v>
      </c>
      <c r="D824" t="s">
        <v>2181</v>
      </c>
      <c r="E824" t="s">
        <v>44</v>
      </c>
      <c r="F824" t="s">
        <v>71</v>
      </c>
      <c r="G824" t="s">
        <v>28</v>
      </c>
      <c r="H824" t="s">
        <v>81</v>
      </c>
      <c r="I824" t="s">
        <v>22</v>
      </c>
      <c r="J824">
        <v>1187.21</v>
      </c>
      <c r="K824">
        <v>2</v>
      </c>
      <c r="L824">
        <v>0.04</v>
      </c>
      <c r="M824">
        <v>327.97</v>
      </c>
      <c r="N824" t="s">
        <v>31</v>
      </c>
      <c r="O824" t="s">
        <v>86</v>
      </c>
      <c r="P824">
        <v>10</v>
      </c>
    </row>
    <row r="825" spans="1:16" x14ac:dyDescent="0.25">
      <c r="A825" t="s">
        <v>2182</v>
      </c>
      <c r="B825" t="s">
        <v>189</v>
      </c>
      <c r="C825" s="3">
        <f>DATEVALUE(Table1[[#This Row],[OrderDate1]])</f>
        <v>45436</v>
      </c>
      <c r="D825" t="s">
        <v>1231</v>
      </c>
      <c r="E825" t="s">
        <v>102</v>
      </c>
      <c r="F825" t="s">
        <v>65</v>
      </c>
      <c r="G825" t="s">
        <v>38</v>
      </c>
      <c r="H825" t="s">
        <v>81</v>
      </c>
      <c r="I825" t="s">
        <v>30</v>
      </c>
      <c r="J825">
        <v>626.89</v>
      </c>
      <c r="K825">
        <v>1</v>
      </c>
      <c r="L825">
        <v>0.01</v>
      </c>
      <c r="M825">
        <v>205.04</v>
      </c>
      <c r="N825" t="s">
        <v>31</v>
      </c>
      <c r="O825" t="s">
        <v>40</v>
      </c>
      <c r="P825">
        <v>10</v>
      </c>
    </row>
    <row r="826" spans="1:16" x14ac:dyDescent="0.25">
      <c r="A826" t="s">
        <v>2183</v>
      </c>
      <c r="B826" t="s">
        <v>1602</v>
      </c>
      <c r="C826" s="3">
        <f>DATEVALUE(Table1[[#This Row],[OrderDate1]])</f>
        <v>45681</v>
      </c>
      <c r="D826" t="s">
        <v>2184</v>
      </c>
      <c r="E826" t="s">
        <v>64</v>
      </c>
      <c r="F826" t="s">
        <v>71</v>
      </c>
      <c r="G826" t="s">
        <v>59</v>
      </c>
      <c r="H826" t="s">
        <v>66</v>
      </c>
      <c r="I826" t="s">
        <v>39</v>
      </c>
      <c r="J826">
        <v>3461.64</v>
      </c>
      <c r="K826">
        <v>4</v>
      </c>
      <c r="L826">
        <v>0.05</v>
      </c>
      <c r="M826">
        <v>543.21</v>
      </c>
      <c r="N826" t="s">
        <v>31</v>
      </c>
      <c r="O826" t="s">
        <v>86</v>
      </c>
      <c r="P826">
        <v>1</v>
      </c>
    </row>
    <row r="827" spans="1:16" x14ac:dyDescent="0.25">
      <c r="A827" t="s">
        <v>2185</v>
      </c>
      <c r="B827" t="s">
        <v>393</v>
      </c>
      <c r="C827" s="3">
        <f>DATEVALUE(Table1[[#This Row],[OrderDate1]])</f>
        <v>45982</v>
      </c>
      <c r="D827" t="s">
        <v>1349</v>
      </c>
      <c r="E827" t="s">
        <v>44</v>
      </c>
      <c r="F827" t="s">
        <v>65</v>
      </c>
      <c r="G827" t="s">
        <v>46</v>
      </c>
      <c r="H827" t="s">
        <v>81</v>
      </c>
      <c r="I827" t="s">
        <v>76</v>
      </c>
      <c r="J827">
        <v>611.42999999999995</v>
      </c>
      <c r="K827">
        <v>5</v>
      </c>
      <c r="L827">
        <v>0.17</v>
      </c>
      <c r="M827">
        <v>114.15</v>
      </c>
      <c r="N827" t="s">
        <v>54</v>
      </c>
      <c r="O827" t="s">
        <v>86</v>
      </c>
      <c r="P827">
        <v>7</v>
      </c>
    </row>
    <row r="828" spans="1:16" x14ac:dyDescent="0.25">
      <c r="A828" t="s">
        <v>2186</v>
      </c>
      <c r="B828" t="s">
        <v>2187</v>
      </c>
      <c r="C828" s="3">
        <f>DATEVALUE(Table1[[#This Row],[OrderDate1]])</f>
        <v>45691</v>
      </c>
      <c r="D828" t="s">
        <v>2188</v>
      </c>
      <c r="E828" t="s">
        <v>44</v>
      </c>
      <c r="F828" t="s">
        <v>58</v>
      </c>
      <c r="G828" t="s">
        <v>28</v>
      </c>
      <c r="H828" t="s">
        <v>81</v>
      </c>
      <c r="I828" t="s">
        <v>67</v>
      </c>
      <c r="J828">
        <v>4020.51</v>
      </c>
      <c r="K828">
        <v>5</v>
      </c>
      <c r="L828">
        <v>0.21</v>
      </c>
      <c r="M828">
        <v>852.91</v>
      </c>
      <c r="N828" t="s">
        <v>31</v>
      </c>
      <c r="O828" t="s">
        <v>77</v>
      </c>
      <c r="P828">
        <v>5</v>
      </c>
    </row>
    <row r="829" spans="1:16" x14ac:dyDescent="0.25">
      <c r="A829" t="s">
        <v>2189</v>
      </c>
      <c r="B829" t="s">
        <v>1051</v>
      </c>
      <c r="C829" s="3">
        <f>DATEVALUE(Table1[[#This Row],[OrderDate1]])</f>
        <v>45807</v>
      </c>
      <c r="D829" t="s">
        <v>2190</v>
      </c>
      <c r="E829" t="s">
        <v>36</v>
      </c>
      <c r="F829" t="s">
        <v>51</v>
      </c>
      <c r="G829" t="s">
        <v>106</v>
      </c>
      <c r="H829" t="s">
        <v>29</v>
      </c>
      <c r="I829" t="s">
        <v>30</v>
      </c>
      <c r="J829">
        <v>2285.33</v>
      </c>
      <c r="K829">
        <v>3</v>
      </c>
      <c r="L829">
        <v>0.3</v>
      </c>
      <c r="M829">
        <v>558.66</v>
      </c>
      <c r="N829" t="s">
        <v>31</v>
      </c>
      <c r="O829" t="s">
        <v>77</v>
      </c>
      <c r="P829">
        <v>7</v>
      </c>
    </row>
    <row r="830" spans="1:16" x14ac:dyDescent="0.25">
      <c r="A830" t="s">
        <v>2191</v>
      </c>
      <c r="B830" t="s">
        <v>717</v>
      </c>
      <c r="C830" s="3">
        <f>DATEVALUE(Table1[[#This Row],[OrderDate1]])</f>
        <v>45810</v>
      </c>
      <c r="D830" t="s">
        <v>2192</v>
      </c>
      <c r="E830" t="s">
        <v>18</v>
      </c>
      <c r="F830" t="s">
        <v>37</v>
      </c>
      <c r="G830" t="s">
        <v>38</v>
      </c>
      <c r="H830" t="s">
        <v>29</v>
      </c>
      <c r="I830" t="s">
        <v>72</v>
      </c>
      <c r="J830">
        <v>102.3</v>
      </c>
      <c r="K830">
        <v>1</v>
      </c>
      <c r="L830">
        <v>0.09</v>
      </c>
      <c r="M830">
        <v>22.82</v>
      </c>
      <c r="N830" t="s">
        <v>23</v>
      </c>
      <c r="O830" t="s">
        <v>77</v>
      </c>
      <c r="P830">
        <v>10</v>
      </c>
    </row>
    <row r="831" spans="1:16" x14ac:dyDescent="0.25">
      <c r="A831" t="s">
        <v>2193</v>
      </c>
      <c r="B831" t="s">
        <v>824</v>
      </c>
      <c r="C831" s="3">
        <f>DATEVALUE(Table1[[#This Row],[OrderDate1]])</f>
        <v>45693</v>
      </c>
      <c r="D831" t="s">
        <v>2194</v>
      </c>
      <c r="E831" t="s">
        <v>36</v>
      </c>
      <c r="F831" t="s">
        <v>45</v>
      </c>
      <c r="G831" t="s">
        <v>38</v>
      </c>
      <c r="H831" t="s">
        <v>29</v>
      </c>
      <c r="I831" t="s">
        <v>67</v>
      </c>
      <c r="J831">
        <v>1529.95</v>
      </c>
      <c r="K831">
        <v>3</v>
      </c>
      <c r="L831">
        <v>0.04</v>
      </c>
      <c r="M831">
        <v>474.44</v>
      </c>
      <c r="N831" t="s">
        <v>31</v>
      </c>
      <c r="O831" t="s">
        <v>24</v>
      </c>
      <c r="P831">
        <v>6</v>
      </c>
    </row>
    <row r="832" spans="1:16" x14ac:dyDescent="0.25">
      <c r="A832" t="s">
        <v>2195</v>
      </c>
      <c r="B832" t="s">
        <v>997</v>
      </c>
      <c r="C832" s="3">
        <f>DATEVALUE(Table1[[#This Row],[OrderDate1]])</f>
        <v>45328</v>
      </c>
      <c r="D832" t="s">
        <v>2196</v>
      </c>
      <c r="E832" t="s">
        <v>18</v>
      </c>
      <c r="F832" t="s">
        <v>71</v>
      </c>
      <c r="G832" t="s">
        <v>28</v>
      </c>
      <c r="H832" t="s">
        <v>21</v>
      </c>
      <c r="I832" t="s">
        <v>60</v>
      </c>
      <c r="J832">
        <v>416.16</v>
      </c>
      <c r="K832">
        <v>1</v>
      </c>
      <c r="L832">
        <v>7.0000000000000007E-2</v>
      </c>
      <c r="M832">
        <v>110.66</v>
      </c>
      <c r="N832" t="s">
        <v>31</v>
      </c>
      <c r="O832" t="s">
        <v>40</v>
      </c>
      <c r="P832">
        <v>2</v>
      </c>
    </row>
    <row r="833" spans="1:16" x14ac:dyDescent="0.25">
      <c r="A833" t="s">
        <v>2197</v>
      </c>
      <c r="B833" t="s">
        <v>157</v>
      </c>
      <c r="C833" s="3">
        <f>DATEVALUE(Table1[[#This Row],[OrderDate1]])</f>
        <v>45415</v>
      </c>
      <c r="D833" t="s">
        <v>2198</v>
      </c>
      <c r="E833" t="s">
        <v>102</v>
      </c>
      <c r="F833" t="s">
        <v>45</v>
      </c>
      <c r="G833" t="s">
        <v>38</v>
      </c>
      <c r="H833" t="s">
        <v>21</v>
      </c>
      <c r="I833" t="s">
        <v>53</v>
      </c>
      <c r="J833">
        <v>468.35</v>
      </c>
      <c r="K833">
        <v>2</v>
      </c>
      <c r="L833">
        <v>0.17</v>
      </c>
      <c r="M833">
        <v>132.30000000000001</v>
      </c>
      <c r="N833" t="s">
        <v>54</v>
      </c>
      <c r="O833" t="s">
        <v>32</v>
      </c>
      <c r="P833">
        <v>6</v>
      </c>
    </row>
    <row r="834" spans="1:16" x14ac:dyDescent="0.25">
      <c r="A834" t="s">
        <v>2199</v>
      </c>
      <c r="B834" t="s">
        <v>2200</v>
      </c>
      <c r="C834" s="3">
        <f>DATEVALUE(Table1[[#This Row],[OrderDate1]])</f>
        <v>45782</v>
      </c>
      <c r="D834" t="s">
        <v>2201</v>
      </c>
      <c r="E834" t="s">
        <v>36</v>
      </c>
      <c r="F834" t="s">
        <v>51</v>
      </c>
      <c r="G834" t="s">
        <v>20</v>
      </c>
      <c r="H834" t="s">
        <v>81</v>
      </c>
      <c r="I834" t="s">
        <v>82</v>
      </c>
      <c r="J834">
        <v>444.41</v>
      </c>
      <c r="K834">
        <v>1</v>
      </c>
      <c r="L834">
        <v>0.12</v>
      </c>
      <c r="M834">
        <v>138.19999999999999</v>
      </c>
      <c r="N834" t="s">
        <v>54</v>
      </c>
      <c r="O834" t="s">
        <v>32</v>
      </c>
      <c r="P834">
        <v>9</v>
      </c>
    </row>
    <row r="835" spans="1:16" x14ac:dyDescent="0.25">
      <c r="A835" t="s">
        <v>2202</v>
      </c>
      <c r="B835" t="s">
        <v>1391</v>
      </c>
      <c r="C835" s="3">
        <f>DATEVALUE(Table1[[#This Row],[OrderDate1]])</f>
        <v>45881</v>
      </c>
      <c r="D835" t="s">
        <v>2203</v>
      </c>
      <c r="E835" t="s">
        <v>36</v>
      </c>
      <c r="F835" t="s">
        <v>45</v>
      </c>
      <c r="G835" t="s">
        <v>52</v>
      </c>
      <c r="H835" t="s">
        <v>81</v>
      </c>
      <c r="I835" t="s">
        <v>67</v>
      </c>
      <c r="J835">
        <v>2907.58</v>
      </c>
      <c r="K835">
        <v>3</v>
      </c>
      <c r="L835">
        <v>0.28000000000000003</v>
      </c>
      <c r="M835">
        <v>747.42</v>
      </c>
      <c r="N835" t="s">
        <v>31</v>
      </c>
      <c r="O835" t="s">
        <v>40</v>
      </c>
      <c r="P835">
        <v>1</v>
      </c>
    </row>
    <row r="836" spans="1:16" x14ac:dyDescent="0.25">
      <c r="A836" t="s">
        <v>2204</v>
      </c>
      <c r="B836" t="s">
        <v>1672</v>
      </c>
      <c r="C836" s="3">
        <f>DATEVALUE(Table1[[#This Row],[OrderDate1]])</f>
        <v>45979</v>
      </c>
      <c r="D836" t="s">
        <v>2205</v>
      </c>
      <c r="E836" t="s">
        <v>44</v>
      </c>
      <c r="F836" t="s">
        <v>19</v>
      </c>
      <c r="G836" t="s">
        <v>20</v>
      </c>
      <c r="H836" t="s">
        <v>81</v>
      </c>
      <c r="I836" t="s">
        <v>60</v>
      </c>
      <c r="J836">
        <v>934.96</v>
      </c>
      <c r="K836">
        <v>1</v>
      </c>
      <c r="L836">
        <v>0.17</v>
      </c>
      <c r="M836">
        <v>128.18</v>
      </c>
      <c r="N836" t="s">
        <v>54</v>
      </c>
      <c r="O836" t="s">
        <v>77</v>
      </c>
      <c r="P836">
        <v>6</v>
      </c>
    </row>
    <row r="837" spans="1:16" x14ac:dyDescent="0.25">
      <c r="A837" t="s">
        <v>2206</v>
      </c>
      <c r="B837" t="s">
        <v>2207</v>
      </c>
      <c r="C837" s="3">
        <f>DATEVALUE(Table1[[#This Row],[OrderDate1]])</f>
        <v>45701</v>
      </c>
      <c r="D837" t="s">
        <v>2208</v>
      </c>
      <c r="E837" t="s">
        <v>44</v>
      </c>
      <c r="F837" t="s">
        <v>45</v>
      </c>
      <c r="G837" t="s">
        <v>59</v>
      </c>
      <c r="H837" t="s">
        <v>66</v>
      </c>
      <c r="I837" t="s">
        <v>72</v>
      </c>
      <c r="J837">
        <v>3711.63</v>
      </c>
      <c r="K837">
        <v>5</v>
      </c>
      <c r="L837">
        <v>0.01</v>
      </c>
      <c r="M837">
        <v>896.97</v>
      </c>
      <c r="N837" t="s">
        <v>31</v>
      </c>
      <c r="O837" t="s">
        <v>40</v>
      </c>
      <c r="P837">
        <v>2</v>
      </c>
    </row>
    <row r="838" spans="1:16" x14ac:dyDescent="0.25">
      <c r="A838" t="s">
        <v>2209</v>
      </c>
      <c r="B838" t="s">
        <v>2210</v>
      </c>
      <c r="C838" s="3">
        <f>DATEVALUE(Table1[[#This Row],[OrderDate1]])</f>
        <v>45322</v>
      </c>
      <c r="D838" t="s">
        <v>2211</v>
      </c>
      <c r="E838" t="s">
        <v>44</v>
      </c>
      <c r="F838" t="s">
        <v>19</v>
      </c>
      <c r="G838" t="s">
        <v>20</v>
      </c>
      <c r="H838" t="s">
        <v>29</v>
      </c>
      <c r="I838" t="s">
        <v>53</v>
      </c>
      <c r="J838">
        <v>863.48</v>
      </c>
      <c r="K838">
        <v>2</v>
      </c>
      <c r="L838">
        <v>0.26</v>
      </c>
      <c r="M838">
        <v>131.78</v>
      </c>
      <c r="N838" t="s">
        <v>31</v>
      </c>
      <c r="O838" t="s">
        <v>40</v>
      </c>
      <c r="P838">
        <v>3</v>
      </c>
    </row>
    <row r="839" spans="1:16" x14ac:dyDescent="0.25">
      <c r="A839" t="s">
        <v>2212</v>
      </c>
      <c r="B839" t="s">
        <v>373</v>
      </c>
      <c r="C839" s="3">
        <f>DATEVALUE(Table1[[#This Row],[OrderDate1]])</f>
        <v>45724</v>
      </c>
      <c r="D839" t="s">
        <v>2213</v>
      </c>
      <c r="E839" t="s">
        <v>44</v>
      </c>
      <c r="F839" t="s">
        <v>19</v>
      </c>
      <c r="G839" t="s">
        <v>28</v>
      </c>
      <c r="H839" t="s">
        <v>81</v>
      </c>
      <c r="I839" t="s">
        <v>39</v>
      </c>
      <c r="J839">
        <v>655.92</v>
      </c>
      <c r="K839">
        <v>1</v>
      </c>
      <c r="L839">
        <v>0</v>
      </c>
      <c r="M839">
        <v>129.41</v>
      </c>
      <c r="N839" t="s">
        <v>23</v>
      </c>
      <c r="O839" t="s">
        <v>86</v>
      </c>
      <c r="P839">
        <v>3</v>
      </c>
    </row>
    <row r="840" spans="1:16" x14ac:dyDescent="0.25">
      <c r="A840" t="s">
        <v>2214</v>
      </c>
      <c r="B840" t="s">
        <v>2038</v>
      </c>
      <c r="C840" s="3">
        <f>DATEVALUE(Table1[[#This Row],[OrderDate1]])</f>
        <v>45735</v>
      </c>
      <c r="D840" t="s">
        <v>2215</v>
      </c>
      <c r="E840" t="s">
        <v>18</v>
      </c>
      <c r="F840" t="s">
        <v>37</v>
      </c>
      <c r="G840" t="s">
        <v>46</v>
      </c>
      <c r="H840" t="s">
        <v>47</v>
      </c>
      <c r="I840" t="s">
        <v>60</v>
      </c>
      <c r="J840">
        <v>1837.41</v>
      </c>
      <c r="K840">
        <v>3</v>
      </c>
      <c r="L840">
        <v>7.0000000000000007E-2</v>
      </c>
      <c r="M840">
        <v>284.43</v>
      </c>
      <c r="N840" t="s">
        <v>31</v>
      </c>
      <c r="O840" t="s">
        <v>86</v>
      </c>
      <c r="P840">
        <v>3</v>
      </c>
    </row>
    <row r="841" spans="1:16" x14ac:dyDescent="0.25">
      <c r="A841" t="s">
        <v>2216</v>
      </c>
      <c r="B841" t="s">
        <v>575</v>
      </c>
      <c r="C841" s="3">
        <f>DATEVALUE(Table1[[#This Row],[OrderDate1]])</f>
        <v>45365</v>
      </c>
      <c r="D841" t="s">
        <v>2217</v>
      </c>
      <c r="E841" t="s">
        <v>18</v>
      </c>
      <c r="F841" t="s">
        <v>45</v>
      </c>
      <c r="G841" t="s">
        <v>106</v>
      </c>
      <c r="H841" t="s">
        <v>81</v>
      </c>
      <c r="I841" t="s">
        <v>53</v>
      </c>
      <c r="J841">
        <v>895.27</v>
      </c>
      <c r="K841">
        <v>3</v>
      </c>
      <c r="L841">
        <v>0.24</v>
      </c>
      <c r="M841">
        <v>119.81</v>
      </c>
      <c r="N841" t="s">
        <v>23</v>
      </c>
      <c r="O841" t="s">
        <v>32</v>
      </c>
      <c r="P841">
        <v>5</v>
      </c>
    </row>
    <row r="842" spans="1:16" x14ac:dyDescent="0.25">
      <c r="A842" t="s">
        <v>2218</v>
      </c>
      <c r="B842" t="s">
        <v>1143</v>
      </c>
      <c r="C842" s="3">
        <f>DATEVALUE(Table1[[#This Row],[OrderDate1]])</f>
        <v>45769</v>
      </c>
      <c r="D842" t="s">
        <v>2219</v>
      </c>
      <c r="E842" t="s">
        <v>44</v>
      </c>
      <c r="F842" t="s">
        <v>45</v>
      </c>
      <c r="G842" t="s">
        <v>59</v>
      </c>
      <c r="H842" t="s">
        <v>81</v>
      </c>
      <c r="I842" t="s">
        <v>30</v>
      </c>
      <c r="J842">
        <v>2459.48</v>
      </c>
      <c r="K842">
        <v>5</v>
      </c>
      <c r="L842">
        <v>0.27</v>
      </c>
      <c r="M842">
        <v>756.34</v>
      </c>
      <c r="N842" t="s">
        <v>31</v>
      </c>
      <c r="O842" t="s">
        <v>77</v>
      </c>
      <c r="P842">
        <v>7</v>
      </c>
    </row>
    <row r="843" spans="1:16" x14ac:dyDescent="0.25">
      <c r="A843" t="s">
        <v>2220</v>
      </c>
      <c r="B843" t="s">
        <v>2221</v>
      </c>
      <c r="C843" s="3">
        <f>DATEVALUE(Table1[[#This Row],[OrderDate1]])</f>
        <v>45726</v>
      </c>
      <c r="D843" t="s">
        <v>2222</v>
      </c>
      <c r="E843" t="s">
        <v>44</v>
      </c>
      <c r="F843" t="s">
        <v>71</v>
      </c>
      <c r="G843" t="s">
        <v>20</v>
      </c>
      <c r="H843" t="s">
        <v>81</v>
      </c>
      <c r="I843" t="s">
        <v>67</v>
      </c>
      <c r="J843">
        <v>2868.28</v>
      </c>
      <c r="K843">
        <v>4</v>
      </c>
      <c r="L843">
        <v>0.17</v>
      </c>
      <c r="M843">
        <v>351.61</v>
      </c>
      <c r="N843" t="s">
        <v>23</v>
      </c>
      <c r="O843" t="s">
        <v>24</v>
      </c>
      <c r="P843">
        <v>3</v>
      </c>
    </row>
    <row r="844" spans="1:16" x14ac:dyDescent="0.25">
      <c r="A844" t="s">
        <v>2223</v>
      </c>
      <c r="B844" t="s">
        <v>1271</v>
      </c>
      <c r="C844" s="3">
        <f>DATEVALUE(Table1[[#This Row],[OrderDate1]])</f>
        <v>46015</v>
      </c>
      <c r="D844" t="s">
        <v>2224</v>
      </c>
      <c r="E844" t="s">
        <v>18</v>
      </c>
      <c r="F844" t="s">
        <v>71</v>
      </c>
      <c r="G844" t="s">
        <v>52</v>
      </c>
      <c r="H844" t="s">
        <v>81</v>
      </c>
      <c r="I844" t="s">
        <v>22</v>
      </c>
      <c r="J844">
        <v>1880.34</v>
      </c>
      <c r="K844">
        <v>4</v>
      </c>
      <c r="L844">
        <v>0.16</v>
      </c>
      <c r="M844">
        <v>190.11</v>
      </c>
      <c r="N844" t="s">
        <v>31</v>
      </c>
      <c r="O844" t="s">
        <v>24</v>
      </c>
      <c r="P844">
        <v>2</v>
      </c>
    </row>
    <row r="845" spans="1:16" x14ac:dyDescent="0.25">
      <c r="A845" t="s">
        <v>2225</v>
      </c>
      <c r="B845" t="s">
        <v>1961</v>
      </c>
      <c r="C845" s="3">
        <f>DATEVALUE(Table1[[#This Row],[OrderDate1]])</f>
        <v>45624</v>
      </c>
      <c r="D845" t="s">
        <v>2226</v>
      </c>
      <c r="E845" t="s">
        <v>18</v>
      </c>
      <c r="F845" t="s">
        <v>71</v>
      </c>
      <c r="G845" t="s">
        <v>106</v>
      </c>
      <c r="H845" t="s">
        <v>81</v>
      </c>
      <c r="I845" t="s">
        <v>60</v>
      </c>
      <c r="J845">
        <v>552.91</v>
      </c>
      <c r="K845">
        <v>1</v>
      </c>
      <c r="L845">
        <v>0.21</v>
      </c>
      <c r="M845">
        <v>177.42</v>
      </c>
      <c r="N845" t="s">
        <v>31</v>
      </c>
      <c r="O845" t="s">
        <v>86</v>
      </c>
      <c r="P845">
        <v>8</v>
      </c>
    </row>
    <row r="846" spans="1:16" x14ac:dyDescent="0.25">
      <c r="A846" t="s">
        <v>2227</v>
      </c>
      <c r="B846" t="s">
        <v>1082</v>
      </c>
      <c r="C846" s="3">
        <f>DATEVALUE(Table1[[#This Row],[OrderDate1]])</f>
        <v>45576</v>
      </c>
      <c r="D846" t="s">
        <v>2228</v>
      </c>
      <c r="E846" t="s">
        <v>36</v>
      </c>
      <c r="F846" t="s">
        <v>19</v>
      </c>
      <c r="G846" t="s">
        <v>106</v>
      </c>
      <c r="H846" t="s">
        <v>47</v>
      </c>
      <c r="I846" t="s">
        <v>60</v>
      </c>
      <c r="J846">
        <v>1410.45</v>
      </c>
      <c r="K846">
        <v>5</v>
      </c>
      <c r="L846">
        <v>0.25</v>
      </c>
      <c r="M846">
        <v>324.48</v>
      </c>
      <c r="N846" t="s">
        <v>23</v>
      </c>
      <c r="O846" t="s">
        <v>77</v>
      </c>
      <c r="P846">
        <v>8</v>
      </c>
    </row>
    <row r="847" spans="1:16" x14ac:dyDescent="0.25">
      <c r="A847" t="s">
        <v>2229</v>
      </c>
      <c r="B847" t="s">
        <v>304</v>
      </c>
      <c r="C847" s="3">
        <f>DATEVALUE(Table1[[#This Row],[OrderDate1]])</f>
        <v>45659</v>
      </c>
      <c r="D847" t="s">
        <v>2230</v>
      </c>
      <c r="E847" t="s">
        <v>18</v>
      </c>
      <c r="F847" t="s">
        <v>19</v>
      </c>
      <c r="G847" t="s">
        <v>59</v>
      </c>
      <c r="H847" t="s">
        <v>81</v>
      </c>
      <c r="I847" t="s">
        <v>72</v>
      </c>
      <c r="J847">
        <v>1994.14</v>
      </c>
      <c r="K847">
        <v>2</v>
      </c>
      <c r="L847">
        <v>0.25</v>
      </c>
      <c r="M847">
        <v>663.75</v>
      </c>
      <c r="N847" t="s">
        <v>31</v>
      </c>
      <c r="O847" t="s">
        <v>32</v>
      </c>
      <c r="P847">
        <v>6</v>
      </c>
    </row>
    <row r="848" spans="1:16" x14ac:dyDescent="0.25">
      <c r="A848" t="s">
        <v>2231</v>
      </c>
      <c r="B848" t="s">
        <v>2232</v>
      </c>
      <c r="C848" s="3">
        <f>DATEVALUE(Table1[[#This Row],[OrderDate1]])</f>
        <v>45678</v>
      </c>
      <c r="D848" t="s">
        <v>2233</v>
      </c>
      <c r="E848" t="s">
        <v>102</v>
      </c>
      <c r="F848" t="s">
        <v>71</v>
      </c>
      <c r="G848" t="s">
        <v>116</v>
      </c>
      <c r="H848" t="s">
        <v>81</v>
      </c>
      <c r="I848" t="s">
        <v>22</v>
      </c>
      <c r="J848">
        <v>821.65</v>
      </c>
      <c r="K848">
        <v>4</v>
      </c>
      <c r="L848">
        <v>0.16</v>
      </c>
      <c r="M848">
        <v>286.02999999999997</v>
      </c>
      <c r="N848" t="s">
        <v>54</v>
      </c>
      <c r="O848" t="s">
        <v>86</v>
      </c>
      <c r="P848">
        <v>8</v>
      </c>
    </row>
    <row r="849" spans="1:16" x14ac:dyDescent="0.25">
      <c r="A849" t="s">
        <v>2234</v>
      </c>
      <c r="B849" t="s">
        <v>133</v>
      </c>
      <c r="C849" s="3">
        <f>DATEVALUE(Table1[[#This Row],[OrderDate1]])</f>
        <v>45914</v>
      </c>
      <c r="D849" t="s">
        <v>2235</v>
      </c>
      <c r="E849" t="s">
        <v>36</v>
      </c>
      <c r="F849" t="s">
        <v>45</v>
      </c>
      <c r="G849" t="s">
        <v>46</v>
      </c>
      <c r="H849" t="s">
        <v>47</v>
      </c>
      <c r="I849" t="s">
        <v>30</v>
      </c>
      <c r="J849">
        <v>395.81</v>
      </c>
      <c r="K849">
        <v>1</v>
      </c>
      <c r="L849">
        <v>0.01</v>
      </c>
      <c r="M849">
        <v>97.85</v>
      </c>
      <c r="N849" t="s">
        <v>23</v>
      </c>
      <c r="O849" t="s">
        <v>86</v>
      </c>
      <c r="P849">
        <v>10</v>
      </c>
    </row>
    <row r="850" spans="1:16" x14ac:dyDescent="0.25">
      <c r="A850" t="s">
        <v>2236</v>
      </c>
      <c r="B850" t="s">
        <v>2237</v>
      </c>
      <c r="C850" s="3">
        <f>DATEVALUE(Table1[[#This Row],[OrderDate1]])</f>
        <v>45917</v>
      </c>
      <c r="D850" t="s">
        <v>2238</v>
      </c>
      <c r="E850" t="s">
        <v>102</v>
      </c>
      <c r="F850" t="s">
        <v>58</v>
      </c>
      <c r="G850" t="s">
        <v>116</v>
      </c>
      <c r="H850" t="s">
        <v>66</v>
      </c>
      <c r="I850" t="s">
        <v>22</v>
      </c>
      <c r="J850">
        <v>1555.34</v>
      </c>
      <c r="K850">
        <v>2</v>
      </c>
      <c r="L850">
        <v>0.17</v>
      </c>
      <c r="M850">
        <v>190.14</v>
      </c>
      <c r="N850" t="s">
        <v>31</v>
      </c>
      <c r="O850" t="s">
        <v>40</v>
      </c>
      <c r="P850">
        <v>5</v>
      </c>
    </row>
    <row r="851" spans="1:16" x14ac:dyDescent="0.25">
      <c r="A851" t="s">
        <v>2239</v>
      </c>
      <c r="B851" t="s">
        <v>563</v>
      </c>
      <c r="C851" s="3">
        <f>DATEVALUE(Table1[[#This Row],[OrderDate1]])</f>
        <v>45539</v>
      </c>
      <c r="D851" t="s">
        <v>2240</v>
      </c>
      <c r="E851" t="s">
        <v>102</v>
      </c>
      <c r="F851" t="s">
        <v>71</v>
      </c>
      <c r="G851" t="s">
        <v>52</v>
      </c>
      <c r="H851" t="s">
        <v>29</v>
      </c>
      <c r="I851" t="s">
        <v>60</v>
      </c>
      <c r="J851">
        <v>1550.13</v>
      </c>
      <c r="K851">
        <v>2</v>
      </c>
      <c r="L851">
        <v>0.06</v>
      </c>
      <c r="M851">
        <v>245.97</v>
      </c>
      <c r="N851" t="s">
        <v>31</v>
      </c>
      <c r="O851" t="s">
        <v>40</v>
      </c>
      <c r="P851">
        <v>10</v>
      </c>
    </row>
    <row r="852" spans="1:16" x14ac:dyDescent="0.25">
      <c r="A852" t="s">
        <v>2241</v>
      </c>
      <c r="B852" t="s">
        <v>1613</v>
      </c>
      <c r="C852" s="3">
        <f>DATEVALUE(Table1[[#This Row],[OrderDate1]])</f>
        <v>45588</v>
      </c>
      <c r="D852" t="s">
        <v>2242</v>
      </c>
      <c r="E852" t="s">
        <v>44</v>
      </c>
      <c r="F852" t="s">
        <v>71</v>
      </c>
      <c r="G852" t="s">
        <v>20</v>
      </c>
      <c r="H852" t="s">
        <v>66</v>
      </c>
      <c r="I852" t="s">
        <v>76</v>
      </c>
      <c r="J852">
        <v>1777.45</v>
      </c>
      <c r="K852">
        <v>4</v>
      </c>
      <c r="L852">
        <v>0.03</v>
      </c>
      <c r="M852">
        <v>558.6</v>
      </c>
      <c r="N852" t="s">
        <v>23</v>
      </c>
      <c r="O852" t="s">
        <v>32</v>
      </c>
      <c r="P852">
        <v>7</v>
      </c>
    </row>
    <row r="853" spans="1:16" x14ac:dyDescent="0.25">
      <c r="A853" t="s">
        <v>2243</v>
      </c>
      <c r="B853" t="s">
        <v>2244</v>
      </c>
      <c r="C853" s="3">
        <f>DATEVALUE(Table1[[#This Row],[OrderDate1]])</f>
        <v>45710</v>
      </c>
      <c r="D853" t="s">
        <v>2245</v>
      </c>
      <c r="E853" t="s">
        <v>64</v>
      </c>
      <c r="F853" t="s">
        <v>71</v>
      </c>
      <c r="G853" t="s">
        <v>20</v>
      </c>
      <c r="H853" t="s">
        <v>21</v>
      </c>
      <c r="I853" t="s">
        <v>22</v>
      </c>
      <c r="J853">
        <v>1318.69</v>
      </c>
      <c r="K853">
        <v>5</v>
      </c>
      <c r="L853">
        <v>0.1</v>
      </c>
      <c r="M853">
        <v>385.07</v>
      </c>
      <c r="N853" t="s">
        <v>31</v>
      </c>
      <c r="O853" t="s">
        <v>86</v>
      </c>
      <c r="P853">
        <v>6</v>
      </c>
    </row>
    <row r="854" spans="1:16" x14ac:dyDescent="0.25">
      <c r="A854" t="s">
        <v>2246</v>
      </c>
      <c r="B854" t="s">
        <v>894</v>
      </c>
      <c r="C854" s="3">
        <f>DATEVALUE(Table1[[#This Row],[OrderDate1]])</f>
        <v>45439</v>
      </c>
      <c r="D854" t="s">
        <v>2247</v>
      </c>
      <c r="E854" t="s">
        <v>102</v>
      </c>
      <c r="F854" t="s">
        <v>37</v>
      </c>
      <c r="G854" t="s">
        <v>59</v>
      </c>
      <c r="H854" t="s">
        <v>21</v>
      </c>
      <c r="I854" t="s">
        <v>76</v>
      </c>
      <c r="J854">
        <v>815.09</v>
      </c>
      <c r="K854">
        <v>2</v>
      </c>
      <c r="L854">
        <v>0.14000000000000001</v>
      </c>
      <c r="M854">
        <v>245.37</v>
      </c>
      <c r="N854" t="s">
        <v>54</v>
      </c>
      <c r="O854" t="s">
        <v>77</v>
      </c>
      <c r="P854">
        <v>1</v>
      </c>
    </row>
    <row r="855" spans="1:16" x14ac:dyDescent="0.25">
      <c r="A855" t="s">
        <v>2248</v>
      </c>
      <c r="B855" t="s">
        <v>1543</v>
      </c>
      <c r="C855" s="3">
        <f>DATEVALUE(Table1[[#This Row],[OrderDate1]])</f>
        <v>45671</v>
      </c>
      <c r="D855" t="s">
        <v>2249</v>
      </c>
      <c r="E855" t="s">
        <v>18</v>
      </c>
      <c r="F855" t="s">
        <v>71</v>
      </c>
      <c r="G855" t="s">
        <v>20</v>
      </c>
      <c r="H855" t="s">
        <v>81</v>
      </c>
      <c r="I855" t="s">
        <v>67</v>
      </c>
      <c r="J855">
        <v>3144.96</v>
      </c>
      <c r="K855">
        <v>4</v>
      </c>
      <c r="L855">
        <v>0.21</v>
      </c>
      <c r="M855">
        <v>682.64</v>
      </c>
      <c r="N855" t="s">
        <v>31</v>
      </c>
      <c r="O855" t="s">
        <v>86</v>
      </c>
      <c r="P855">
        <v>6</v>
      </c>
    </row>
    <row r="856" spans="1:16" x14ac:dyDescent="0.25">
      <c r="A856" t="s">
        <v>2250</v>
      </c>
      <c r="B856" t="s">
        <v>2251</v>
      </c>
      <c r="C856" s="3">
        <f>DATEVALUE(Table1[[#This Row],[OrderDate1]])</f>
        <v>45816</v>
      </c>
      <c r="D856" t="s">
        <v>2252</v>
      </c>
      <c r="E856" t="s">
        <v>64</v>
      </c>
      <c r="F856" t="s">
        <v>37</v>
      </c>
      <c r="G856" t="s">
        <v>52</v>
      </c>
      <c r="H856" t="s">
        <v>81</v>
      </c>
      <c r="I856" t="s">
        <v>67</v>
      </c>
      <c r="J856">
        <v>2935.72</v>
      </c>
      <c r="K856">
        <v>3</v>
      </c>
      <c r="L856">
        <v>0.09</v>
      </c>
      <c r="M856">
        <v>535.05999999999995</v>
      </c>
      <c r="N856" t="s">
        <v>54</v>
      </c>
      <c r="O856" t="s">
        <v>40</v>
      </c>
      <c r="P856">
        <v>3</v>
      </c>
    </row>
    <row r="857" spans="1:16" x14ac:dyDescent="0.25">
      <c r="A857" t="s">
        <v>2253</v>
      </c>
      <c r="B857" t="s">
        <v>2041</v>
      </c>
      <c r="C857" s="3">
        <f>DATEVALUE(Table1[[#This Row],[OrderDate1]])</f>
        <v>45321</v>
      </c>
      <c r="D857" t="s">
        <v>2254</v>
      </c>
      <c r="E857" t="s">
        <v>36</v>
      </c>
      <c r="F857" t="s">
        <v>58</v>
      </c>
      <c r="G857" t="s">
        <v>106</v>
      </c>
      <c r="H857" t="s">
        <v>81</v>
      </c>
      <c r="I857" t="s">
        <v>76</v>
      </c>
      <c r="J857">
        <v>2571.27</v>
      </c>
      <c r="K857">
        <v>3</v>
      </c>
      <c r="L857">
        <v>0.14000000000000001</v>
      </c>
      <c r="M857">
        <v>618.76</v>
      </c>
      <c r="N857" t="s">
        <v>31</v>
      </c>
      <c r="O857" t="s">
        <v>40</v>
      </c>
      <c r="P857">
        <v>8</v>
      </c>
    </row>
    <row r="858" spans="1:16" x14ac:dyDescent="0.25">
      <c r="A858" t="s">
        <v>2255</v>
      </c>
      <c r="B858" t="s">
        <v>1289</v>
      </c>
      <c r="C858" s="3">
        <f>DATEVALUE(Table1[[#This Row],[OrderDate1]])</f>
        <v>45551</v>
      </c>
      <c r="D858" t="s">
        <v>2256</v>
      </c>
      <c r="E858" t="s">
        <v>44</v>
      </c>
      <c r="F858" t="s">
        <v>19</v>
      </c>
      <c r="G858" t="s">
        <v>106</v>
      </c>
      <c r="H858" t="s">
        <v>66</v>
      </c>
      <c r="I858" t="s">
        <v>76</v>
      </c>
      <c r="J858">
        <v>1555.05</v>
      </c>
      <c r="K858">
        <v>3</v>
      </c>
      <c r="L858">
        <v>0.04</v>
      </c>
      <c r="M858">
        <v>318.11</v>
      </c>
      <c r="N858" t="s">
        <v>23</v>
      </c>
      <c r="O858" t="s">
        <v>24</v>
      </c>
      <c r="P858">
        <v>4</v>
      </c>
    </row>
    <row r="859" spans="1:16" x14ac:dyDescent="0.25">
      <c r="A859" t="s">
        <v>2257</v>
      </c>
      <c r="B859" t="s">
        <v>701</v>
      </c>
      <c r="C859" s="3">
        <f>DATEVALUE(Table1[[#This Row],[OrderDate1]])</f>
        <v>45375</v>
      </c>
      <c r="D859" t="s">
        <v>2258</v>
      </c>
      <c r="E859" t="s">
        <v>102</v>
      </c>
      <c r="F859" t="s">
        <v>71</v>
      </c>
      <c r="G859" t="s">
        <v>46</v>
      </c>
      <c r="H859" t="s">
        <v>66</v>
      </c>
      <c r="I859" t="s">
        <v>30</v>
      </c>
      <c r="J859">
        <v>977.5</v>
      </c>
      <c r="K859">
        <v>2</v>
      </c>
      <c r="L859">
        <v>0.04</v>
      </c>
      <c r="M859">
        <v>104.45</v>
      </c>
      <c r="N859" t="s">
        <v>54</v>
      </c>
      <c r="O859" t="s">
        <v>32</v>
      </c>
      <c r="P859">
        <v>6</v>
      </c>
    </row>
    <row r="860" spans="1:16" x14ac:dyDescent="0.25">
      <c r="A860" t="s">
        <v>2259</v>
      </c>
      <c r="B860" t="s">
        <v>1198</v>
      </c>
      <c r="C860" s="3">
        <f>DATEVALUE(Table1[[#This Row],[OrderDate1]])</f>
        <v>45646</v>
      </c>
      <c r="D860" t="s">
        <v>2260</v>
      </c>
      <c r="E860" t="s">
        <v>44</v>
      </c>
      <c r="F860" t="s">
        <v>37</v>
      </c>
      <c r="G860" t="s">
        <v>52</v>
      </c>
      <c r="H860" t="s">
        <v>66</v>
      </c>
      <c r="I860" t="s">
        <v>22</v>
      </c>
      <c r="J860">
        <v>1329.75</v>
      </c>
      <c r="K860">
        <v>4</v>
      </c>
      <c r="L860">
        <v>0.04</v>
      </c>
      <c r="M860">
        <v>172.64</v>
      </c>
      <c r="N860" t="s">
        <v>31</v>
      </c>
      <c r="O860" t="s">
        <v>77</v>
      </c>
      <c r="P860">
        <v>7</v>
      </c>
    </row>
    <row r="861" spans="1:16" x14ac:dyDescent="0.25">
      <c r="A861" t="s">
        <v>2261</v>
      </c>
      <c r="B861" t="s">
        <v>2046</v>
      </c>
      <c r="C861" s="3">
        <f>DATEVALUE(Table1[[#This Row],[OrderDate1]])</f>
        <v>45857</v>
      </c>
      <c r="D861" t="s">
        <v>2262</v>
      </c>
      <c r="E861" t="s">
        <v>18</v>
      </c>
      <c r="F861" t="s">
        <v>58</v>
      </c>
      <c r="G861" t="s">
        <v>28</v>
      </c>
      <c r="H861" t="s">
        <v>47</v>
      </c>
      <c r="I861" t="s">
        <v>53</v>
      </c>
      <c r="J861">
        <v>292.95999999999998</v>
      </c>
      <c r="K861">
        <v>1</v>
      </c>
      <c r="L861">
        <v>0.25</v>
      </c>
      <c r="M861">
        <v>47.7</v>
      </c>
      <c r="N861" t="s">
        <v>54</v>
      </c>
      <c r="O861" t="s">
        <v>32</v>
      </c>
      <c r="P861">
        <v>2</v>
      </c>
    </row>
    <row r="862" spans="1:16" x14ac:dyDescent="0.25">
      <c r="A862" t="s">
        <v>2263</v>
      </c>
      <c r="B862" t="s">
        <v>2264</v>
      </c>
      <c r="C862" s="3">
        <f>DATEVALUE(Table1[[#This Row],[OrderDate1]])</f>
        <v>45380</v>
      </c>
      <c r="D862" t="s">
        <v>2265</v>
      </c>
      <c r="E862" t="s">
        <v>64</v>
      </c>
      <c r="F862" t="s">
        <v>37</v>
      </c>
      <c r="G862" t="s">
        <v>28</v>
      </c>
      <c r="H862" t="s">
        <v>66</v>
      </c>
      <c r="I862" t="s">
        <v>39</v>
      </c>
      <c r="J862">
        <v>518.95000000000005</v>
      </c>
      <c r="K862">
        <v>1</v>
      </c>
      <c r="L862">
        <v>0.02</v>
      </c>
      <c r="M862">
        <v>158.56</v>
      </c>
      <c r="N862" t="s">
        <v>23</v>
      </c>
      <c r="O862" t="s">
        <v>32</v>
      </c>
      <c r="P862">
        <v>1</v>
      </c>
    </row>
    <row r="863" spans="1:16" x14ac:dyDescent="0.25">
      <c r="A863" t="s">
        <v>2266</v>
      </c>
      <c r="B863" t="s">
        <v>596</v>
      </c>
      <c r="C863" s="3">
        <f>DATEVALUE(Table1[[#This Row],[OrderDate1]])</f>
        <v>45317</v>
      </c>
      <c r="D863" t="s">
        <v>2267</v>
      </c>
      <c r="E863" t="s">
        <v>36</v>
      </c>
      <c r="F863" t="s">
        <v>65</v>
      </c>
      <c r="G863" t="s">
        <v>20</v>
      </c>
      <c r="H863" t="s">
        <v>47</v>
      </c>
      <c r="I863" t="s">
        <v>30</v>
      </c>
      <c r="J863">
        <v>136.35</v>
      </c>
      <c r="K863">
        <v>2</v>
      </c>
      <c r="L863">
        <v>0.05</v>
      </c>
      <c r="M863">
        <v>40.78</v>
      </c>
      <c r="N863" t="s">
        <v>31</v>
      </c>
      <c r="O863" t="s">
        <v>86</v>
      </c>
      <c r="P863">
        <v>6</v>
      </c>
    </row>
    <row r="864" spans="1:16" x14ac:dyDescent="0.25">
      <c r="A864" t="s">
        <v>2268</v>
      </c>
      <c r="B864" t="s">
        <v>133</v>
      </c>
      <c r="C864" s="3">
        <f>DATEVALUE(Table1[[#This Row],[OrderDate1]])</f>
        <v>45914</v>
      </c>
      <c r="D864" t="s">
        <v>2269</v>
      </c>
      <c r="E864" t="s">
        <v>64</v>
      </c>
      <c r="F864" t="s">
        <v>51</v>
      </c>
      <c r="G864" t="s">
        <v>28</v>
      </c>
      <c r="H864" t="s">
        <v>21</v>
      </c>
      <c r="I864" t="s">
        <v>53</v>
      </c>
      <c r="J864">
        <v>874.34</v>
      </c>
      <c r="K864">
        <v>1</v>
      </c>
      <c r="L864">
        <v>0.15</v>
      </c>
      <c r="M864">
        <v>232.43</v>
      </c>
      <c r="N864" t="s">
        <v>31</v>
      </c>
      <c r="O864" t="s">
        <v>24</v>
      </c>
      <c r="P864">
        <v>8</v>
      </c>
    </row>
    <row r="865" spans="1:16" x14ac:dyDescent="0.25">
      <c r="A865" t="s">
        <v>2270</v>
      </c>
      <c r="B865" t="s">
        <v>2271</v>
      </c>
      <c r="C865" s="3">
        <f>DATEVALUE(Table1[[#This Row],[OrderDate1]])</f>
        <v>45637</v>
      </c>
      <c r="D865" t="s">
        <v>2272</v>
      </c>
      <c r="E865" t="s">
        <v>102</v>
      </c>
      <c r="F865" t="s">
        <v>19</v>
      </c>
      <c r="G865" t="s">
        <v>46</v>
      </c>
      <c r="H865" t="s">
        <v>47</v>
      </c>
      <c r="I865" t="s">
        <v>82</v>
      </c>
      <c r="J865">
        <v>1244.3</v>
      </c>
      <c r="K865">
        <v>4</v>
      </c>
      <c r="L865">
        <v>0.1</v>
      </c>
      <c r="M865">
        <v>145.6</v>
      </c>
      <c r="N865" t="s">
        <v>23</v>
      </c>
      <c r="O865" t="s">
        <v>86</v>
      </c>
      <c r="P865">
        <v>3</v>
      </c>
    </row>
    <row r="866" spans="1:16" x14ac:dyDescent="0.25">
      <c r="A866" t="s">
        <v>2273</v>
      </c>
      <c r="B866" t="s">
        <v>2274</v>
      </c>
      <c r="C866" s="3">
        <f>DATEVALUE(Table1[[#This Row],[OrderDate1]])</f>
        <v>45966</v>
      </c>
      <c r="D866" t="s">
        <v>2275</v>
      </c>
      <c r="E866" t="s">
        <v>36</v>
      </c>
      <c r="F866" t="s">
        <v>51</v>
      </c>
      <c r="G866" t="s">
        <v>28</v>
      </c>
      <c r="H866" t="s">
        <v>21</v>
      </c>
      <c r="I866" t="s">
        <v>67</v>
      </c>
      <c r="J866">
        <v>3009.49</v>
      </c>
      <c r="K866">
        <v>4</v>
      </c>
      <c r="L866">
        <v>0.16</v>
      </c>
      <c r="M866">
        <v>308.73</v>
      </c>
      <c r="N866" t="s">
        <v>54</v>
      </c>
      <c r="O866" t="s">
        <v>40</v>
      </c>
      <c r="P866">
        <v>9</v>
      </c>
    </row>
    <row r="867" spans="1:16" x14ac:dyDescent="0.25">
      <c r="A867" t="s">
        <v>2276</v>
      </c>
      <c r="B867" t="s">
        <v>997</v>
      </c>
      <c r="C867" s="3">
        <f>DATEVALUE(Table1[[#This Row],[OrderDate1]])</f>
        <v>45328</v>
      </c>
      <c r="D867" t="s">
        <v>2277</v>
      </c>
      <c r="E867" t="s">
        <v>36</v>
      </c>
      <c r="F867" t="s">
        <v>19</v>
      </c>
      <c r="G867" t="s">
        <v>52</v>
      </c>
      <c r="H867" t="s">
        <v>29</v>
      </c>
      <c r="I867" t="s">
        <v>30</v>
      </c>
      <c r="J867">
        <v>3845.73</v>
      </c>
      <c r="K867">
        <v>4</v>
      </c>
      <c r="L867">
        <v>0.28999999999999998</v>
      </c>
      <c r="M867">
        <v>688.31</v>
      </c>
      <c r="N867" t="s">
        <v>54</v>
      </c>
      <c r="O867" t="s">
        <v>32</v>
      </c>
      <c r="P867">
        <v>5</v>
      </c>
    </row>
    <row r="868" spans="1:16" x14ac:dyDescent="0.25">
      <c r="A868" t="s">
        <v>2278</v>
      </c>
      <c r="B868" t="s">
        <v>2279</v>
      </c>
      <c r="C868" s="3">
        <f>DATEVALUE(Table1[[#This Row],[OrderDate1]])</f>
        <v>45352</v>
      </c>
      <c r="D868" t="s">
        <v>2280</v>
      </c>
      <c r="E868" t="s">
        <v>44</v>
      </c>
      <c r="F868" t="s">
        <v>45</v>
      </c>
      <c r="G868" t="s">
        <v>28</v>
      </c>
      <c r="H868" t="s">
        <v>29</v>
      </c>
      <c r="I868" t="s">
        <v>22</v>
      </c>
      <c r="J868">
        <v>2245.48</v>
      </c>
      <c r="K868">
        <v>3</v>
      </c>
      <c r="L868">
        <v>0.11</v>
      </c>
      <c r="M868">
        <v>707.71</v>
      </c>
      <c r="N868" t="s">
        <v>23</v>
      </c>
      <c r="O868" t="s">
        <v>40</v>
      </c>
      <c r="P868">
        <v>7</v>
      </c>
    </row>
    <row r="869" spans="1:16" x14ac:dyDescent="0.25">
      <c r="A869" t="s">
        <v>2281</v>
      </c>
      <c r="B869" t="s">
        <v>2131</v>
      </c>
      <c r="C869" s="3">
        <f>DATEVALUE(Table1[[#This Row],[OrderDate1]])</f>
        <v>45384</v>
      </c>
      <c r="D869" t="s">
        <v>2282</v>
      </c>
      <c r="E869" t="s">
        <v>102</v>
      </c>
      <c r="F869" t="s">
        <v>65</v>
      </c>
      <c r="G869" t="s">
        <v>52</v>
      </c>
      <c r="H869" t="s">
        <v>66</v>
      </c>
      <c r="I869" t="s">
        <v>60</v>
      </c>
      <c r="J869">
        <v>123.44</v>
      </c>
      <c r="K869">
        <v>5</v>
      </c>
      <c r="L869">
        <v>0.28000000000000003</v>
      </c>
      <c r="M869">
        <v>40.69</v>
      </c>
      <c r="N869" t="s">
        <v>31</v>
      </c>
      <c r="O869" t="s">
        <v>24</v>
      </c>
      <c r="P869">
        <v>10</v>
      </c>
    </row>
    <row r="870" spans="1:16" x14ac:dyDescent="0.25">
      <c r="A870" t="s">
        <v>2283</v>
      </c>
      <c r="B870" t="s">
        <v>1076</v>
      </c>
      <c r="C870" s="3">
        <f>DATEVALUE(Table1[[#This Row],[OrderDate1]])</f>
        <v>45692</v>
      </c>
      <c r="D870" t="s">
        <v>2284</v>
      </c>
      <c r="E870" t="s">
        <v>44</v>
      </c>
      <c r="F870" t="s">
        <v>19</v>
      </c>
      <c r="G870" t="s">
        <v>106</v>
      </c>
      <c r="H870" t="s">
        <v>66</v>
      </c>
      <c r="I870" t="s">
        <v>72</v>
      </c>
      <c r="J870">
        <v>3770.27</v>
      </c>
      <c r="K870">
        <v>5</v>
      </c>
      <c r="L870">
        <v>0.17</v>
      </c>
      <c r="M870">
        <v>784.95</v>
      </c>
      <c r="N870" t="s">
        <v>31</v>
      </c>
      <c r="O870" t="s">
        <v>86</v>
      </c>
      <c r="P870">
        <v>2</v>
      </c>
    </row>
    <row r="871" spans="1:16" x14ac:dyDescent="0.25">
      <c r="A871" t="s">
        <v>2285</v>
      </c>
      <c r="B871" t="s">
        <v>2286</v>
      </c>
      <c r="C871" s="3">
        <f>DATEVALUE(Table1[[#This Row],[OrderDate1]])</f>
        <v>45934</v>
      </c>
      <c r="D871" t="s">
        <v>1236</v>
      </c>
      <c r="E871" t="s">
        <v>18</v>
      </c>
      <c r="F871" t="s">
        <v>45</v>
      </c>
      <c r="G871" t="s">
        <v>116</v>
      </c>
      <c r="H871" t="s">
        <v>29</v>
      </c>
      <c r="I871" t="s">
        <v>39</v>
      </c>
      <c r="J871">
        <v>2939.88</v>
      </c>
      <c r="K871">
        <v>3</v>
      </c>
      <c r="L871">
        <v>0.12</v>
      </c>
      <c r="M871">
        <v>940.96</v>
      </c>
      <c r="N871" t="s">
        <v>54</v>
      </c>
      <c r="O871" t="s">
        <v>24</v>
      </c>
      <c r="P871">
        <v>7</v>
      </c>
    </row>
    <row r="872" spans="1:16" x14ac:dyDescent="0.25">
      <c r="A872" t="s">
        <v>2287</v>
      </c>
      <c r="B872" t="s">
        <v>2288</v>
      </c>
      <c r="C872" s="3">
        <f>DATEVALUE(Table1[[#This Row],[OrderDate1]])</f>
        <v>45968</v>
      </c>
      <c r="D872" t="s">
        <v>2289</v>
      </c>
      <c r="E872" t="s">
        <v>102</v>
      </c>
      <c r="F872" t="s">
        <v>51</v>
      </c>
      <c r="G872" t="s">
        <v>52</v>
      </c>
      <c r="H872" t="s">
        <v>21</v>
      </c>
      <c r="I872" t="s">
        <v>39</v>
      </c>
      <c r="J872">
        <v>756.44</v>
      </c>
      <c r="K872">
        <v>1</v>
      </c>
      <c r="L872">
        <v>0.28000000000000003</v>
      </c>
      <c r="M872">
        <v>257.37</v>
      </c>
      <c r="N872" t="s">
        <v>23</v>
      </c>
      <c r="O872" t="s">
        <v>32</v>
      </c>
      <c r="P872">
        <v>5</v>
      </c>
    </row>
    <row r="873" spans="1:16" x14ac:dyDescent="0.25">
      <c r="A873" t="s">
        <v>2290</v>
      </c>
      <c r="B873" t="s">
        <v>355</v>
      </c>
      <c r="C873" s="3">
        <f>DATEVALUE(Table1[[#This Row],[OrderDate1]])</f>
        <v>45555</v>
      </c>
      <c r="D873" t="s">
        <v>2291</v>
      </c>
      <c r="E873" t="s">
        <v>36</v>
      </c>
      <c r="F873" t="s">
        <v>71</v>
      </c>
      <c r="G873" t="s">
        <v>52</v>
      </c>
      <c r="H873" t="s">
        <v>29</v>
      </c>
      <c r="I873" t="s">
        <v>76</v>
      </c>
      <c r="J873">
        <v>3397.38</v>
      </c>
      <c r="K873">
        <v>5</v>
      </c>
      <c r="L873">
        <v>0.03</v>
      </c>
      <c r="M873">
        <v>690.62</v>
      </c>
      <c r="N873" t="s">
        <v>54</v>
      </c>
      <c r="O873" t="s">
        <v>40</v>
      </c>
      <c r="P873">
        <v>3</v>
      </c>
    </row>
    <row r="874" spans="1:16" x14ac:dyDescent="0.25">
      <c r="A874" t="s">
        <v>2292</v>
      </c>
      <c r="B874" t="s">
        <v>756</v>
      </c>
      <c r="C874" s="3">
        <f>DATEVALUE(Table1[[#This Row],[OrderDate1]])</f>
        <v>45956</v>
      </c>
      <c r="D874" t="s">
        <v>2293</v>
      </c>
      <c r="E874" t="s">
        <v>64</v>
      </c>
      <c r="F874" t="s">
        <v>51</v>
      </c>
      <c r="G874" t="s">
        <v>116</v>
      </c>
      <c r="H874" t="s">
        <v>29</v>
      </c>
      <c r="I874" t="s">
        <v>67</v>
      </c>
      <c r="J874">
        <v>2492.08</v>
      </c>
      <c r="K874">
        <v>5</v>
      </c>
      <c r="L874">
        <v>0.09</v>
      </c>
      <c r="M874">
        <v>618.32000000000005</v>
      </c>
      <c r="N874" t="s">
        <v>23</v>
      </c>
      <c r="O874" t="s">
        <v>40</v>
      </c>
      <c r="P874">
        <v>4</v>
      </c>
    </row>
    <row r="875" spans="1:16" x14ac:dyDescent="0.25">
      <c r="A875" t="s">
        <v>2294</v>
      </c>
      <c r="B875" t="s">
        <v>1167</v>
      </c>
      <c r="C875" s="3">
        <f>DATEVALUE(Table1[[#This Row],[OrderDate1]])</f>
        <v>45530</v>
      </c>
      <c r="D875" t="s">
        <v>2295</v>
      </c>
      <c r="E875" t="s">
        <v>64</v>
      </c>
      <c r="F875" t="s">
        <v>37</v>
      </c>
      <c r="G875" t="s">
        <v>116</v>
      </c>
      <c r="H875" t="s">
        <v>66</v>
      </c>
      <c r="I875" t="s">
        <v>39</v>
      </c>
      <c r="J875">
        <v>841.97</v>
      </c>
      <c r="K875">
        <v>1</v>
      </c>
      <c r="L875">
        <v>0.14000000000000001</v>
      </c>
      <c r="M875">
        <v>199.8</v>
      </c>
      <c r="N875" t="s">
        <v>54</v>
      </c>
      <c r="O875" t="s">
        <v>24</v>
      </c>
      <c r="P875">
        <v>10</v>
      </c>
    </row>
    <row r="876" spans="1:16" x14ac:dyDescent="0.25">
      <c r="A876" t="s">
        <v>2296</v>
      </c>
      <c r="B876" t="s">
        <v>2297</v>
      </c>
      <c r="C876" s="3">
        <f>DATEVALUE(Table1[[#This Row],[OrderDate1]])</f>
        <v>45351</v>
      </c>
      <c r="D876" t="s">
        <v>2298</v>
      </c>
      <c r="E876" t="s">
        <v>18</v>
      </c>
      <c r="F876" t="s">
        <v>19</v>
      </c>
      <c r="G876" t="s">
        <v>52</v>
      </c>
      <c r="H876" t="s">
        <v>47</v>
      </c>
      <c r="I876" t="s">
        <v>53</v>
      </c>
      <c r="J876">
        <v>3082.67</v>
      </c>
      <c r="K876">
        <v>4</v>
      </c>
      <c r="L876">
        <v>0.2</v>
      </c>
      <c r="M876">
        <v>1049.98</v>
      </c>
      <c r="N876" t="s">
        <v>31</v>
      </c>
      <c r="O876" t="s">
        <v>86</v>
      </c>
      <c r="P876">
        <v>4</v>
      </c>
    </row>
    <row r="877" spans="1:16" x14ac:dyDescent="0.25">
      <c r="A877" t="s">
        <v>2299</v>
      </c>
      <c r="B877" t="s">
        <v>2300</v>
      </c>
      <c r="C877" s="3">
        <f>DATEVALUE(Table1[[#This Row],[OrderDate1]])</f>
        <v>45425</v>
      </c>
      <c r="D877" t="s">
        <v>2301</v>
      </c>
      <c r="E877" t="s">
        <v>18</v>
      </c>
      <c r="F877" t="s">
        <v>45</v>
      </c>
      <c r="G877" t="s">
        <v>52</v>
      </c>
      <c r="H877" t="s">
        <v>81</v>
      </c>
      <c r="I877" t="s">
        <v>30</v>
      </c>
      <c r="J877">
        <v>2188.0100000000002</v>
      </c>
      <c r="K877">
        <v>3</v>
      </c>
      <c r="L877">
        <v>0.12</v>
      </c>
      <c r="M877">
        <v>425.43</v>
      </c>
      <c r="N877" t="s">
        <v>23</v>
      </c>
      <c r="O877" t="s">
        <v>24</v>
      </c>
      <c r="P877">
        <v>8</v>
      </c>
    </row>
    <row r="878" spans="1:16" x14ac:dyDescent="0.25">
      <c r="A878" t="s">
        <v>2302</v>
      </c>
      <c r="B878" t="s">
        <v>2303</v>
      </c>
      <c r="C878" s="3">
        <f>DATEVALUE(Table1[[#This Row],[OrderDate1]])</f>
        <v>45732</v>
      </c>
      <c r="D878" t="s">
        <v>2304</v>
      </c>
      <c r="E878" t="s">
        <v>18</v>
      </c>
      <c r="F878" t="s">
        <v>45</v>
      </c>
      <c r="G878" t="s">
        <v>20</v>
      </c>
      <c r="H878" t="s">
        <v>66</v>
      </c>
      <c r="I878" t="s">
        <v>22</v>
      </c>
      <c r="J878">
        <v>3323.88</v>
      </c>
      <c r="K878">
        <v>4</v>
      </c>
      <c r="L878">
        <v>0.24</v>
      </c>
      <c r="M878">
        <v>1156.6199999999999</v>
      </c>
      <c r="N878" t="s">
        <v>31</v>
      </c>
      <c r="O878" t="s">
        <v>40</v>
      </c>
      <c r="P878">
        <v>4</v>
      </c>
    </row>
    <row r="879" spans="1:16" x14ac:dyDescent="0.25">
      <c r="A879" t="s">
        <v>2305</v>
      </c>
      <c r="B879" t="s">
        <v>241</v>
      </c>
      <c r="C879" s="3">
        <f>DATEVALUE(Table1[[#This Row],[OrderDate1]])</f>
        <v>45631</v>
      </c>
      <c r="D879" t="s">
        <v>2306</v>
      </c>
      <c r="E879" t="s">
        <v>44</v>
      </c>
      <c r="F879" t="s">
        <v>65</v>
      </c>
      <c r="G879" t="s">
        <v>46</v>
      </c>
      <c r="H879" t="s">
        <v>29</v>
      </c>
      <c r="I879" t="s">
        <v>76</v>
      </c>
      <c r="J879">
        <v>44.56</v>
      </c>
      <c r="K879">
        <v>1</v>
      </c>
      <c r="L879">
        <v>0.14000000000000001</v>
      </c>
      <c r="M879">
        <v>6.62</v>
      </c>
      <c r="N879" t="s">
        <v>54</v>
      </c>
      <c r="O879" t="s">
        <v>40</v>
      </c>
      <c r="P879">
        <v>10</v>
      </c>
    </row>
    <row r="880" spans="1:16" x14ac:dyDescent="0.25">
      <c r="A880" t="s">
        <v>2307</v>
      </c>
      <c r="B880" t="s">
        <v>793</v>
      </c>
      <c r="C880" s="3">
        <f>DATEVALUE(Table1[[#This Row],[OrderDate1]])</f>
        <v>46013</v>
      </c>
      <c r="D880" t="s">
        <v>2308</v>
      </c>
      <c r="E880" t="s">
        <v>44</v>
      </c>
      <c r="F880" t="s">
        <v>51</v>
      </c>
      <c r="G880" t="s">
        <v>116</v>
      </c>
      <c r="H880" t="s">
        <v>81</v>
      </c>
      <c r="I880" t="s">
        <v>22</v>
      </c>
      <c r="J880">
        <v>1772.32</v>
      </c>
      <c r="K880">
        <v>2</v>
      </c>
      <c r="L880">
        <v>0.18</v>
      </c>
      <c r="M880">
        <v>464.44</v>
      </c>
      <c r="N880" t="s">
        <v>23</v>
      </c>
      <c r="O880" t="s">
        <v>40</v>
      </c>
      <c r="P880">
        <v>10</v>
      </c>
    </row>
    <row r="881" spans="1:16" x14ac:dyDescent="0.25">
      <c r="A881" t="s">
        <v>2309</v>
      </c>
      <c r="B881" t="s">
        <v>2300</v>
      </c>
      <c r="C881" s="3">
        <f>DATEVALUE(Table1[[#This Row],[OrderDate1]])</f>
        <v>45425</v>
      </c>
      <c r="D881" t="s">
        <v>2310</v>
      </c>
      <c r="E881" t="s">
        <v>64</v>
      </c>
      <c r="F881" t="s">
        <v>19</v>
      </c>
      <c r="G881" t="s">
        <v>59</v>
      </c>
      <c r="H881" t="s">
        <v>21</v>
      </c>
      <c r="I881" t="s">
        <v>67</v>
      </c>
      <c r="J881">
        <v>1622.23</v>
      </c>
      <c r="K881">
        <v>3</v>
      </c>
      <c r="L881">
        <v>0.28000000000000003</v>
      </c>
      <c r="M881">
        <v>347.5</v>
      </c>
      <c r="N881" t="s">
        <v>23</v>
      </c>
      <c r="O881" t="s">
        <v>86</v>
      </c>
      <c r="P881">
        <v>7</v>
      </c>
    </row>
    <row r="882" spans="1:16" x14ac:dyDescent="0.25">
      <c r="A882" t="s">
        <v>2311</v>
      </c>
      <c r="B882" t="s">
        <v>2312</v>
      </c>
      <c r="C882" s="3">
        <f>DATEVALUE(Table1[[#This Row],[OrderDate1]])</f>
        <v>45759</v>
      </c>
      <c r="D882" t="s">
        <v>2313</v>
      </c>
      <c r="E882" t="s">
        <v>102</v>
      </c>
      <c r="F882" t="s">
        <v>71</v>
      </c>
      <c r="G882" t="s">
        <v>46</v>
      </c>
      <c r="H882" t="s">
        <v>66</v>
      </c>
      <c r="I882" t="s">
        <v>53</v>
      </c>
      <c r="J882">
        <v>56.17</v>
      </c>
      <c r="K882">
        <v>1</v>
      </c>
      <c r="L882">
        <v>0.08</v>
      </c>
      <c r="M882">
        <v>15.5</v>
      </c>
      <c r="N882" t="s">
        <v>23</v>
      </c>
      <c r="O882" t="s">
        <v>24</v>
      </c>
      <c r="P882">
        <v>4</v>
      </c>
    </row>
    <row r="883" spans="1:16" x14ac:dyDescent="0.25">
      <c r="A883" t="s">
        <v>2314</v>
      </c>
      <c r="B883" t="s">
        <v>2117</v>
      </c>
      <c r="C883" s="3">
        <f>DATEVALUE(Table1[[#This Row],[OrderDate1]])</f>
        <v>45937</v>
      </c>
      <c r="D883" t="s">
        <v>2315</v>
      </c>
      <c r="E883" t="s">
        <v>18</v>
      </c>
      <c r="F883" t="s">
        <v>19</v>
      </c>
      <c r="G883" t="s">
        <v>59</v>
      </c>
      <c r="H883" t="s">
        <v>66</v>
      </c>
      <c r="I883" t="s">
        <v>30</v>
      </c>
      <c r="J883">
        <v>237.4</v>
      </c>
      <c r="K883">
        <v>3</v>
      </c>
      <c r="L883">
        <v>0.05</v>
      </c>
      <c r="M883">
        <v>48</v>
      </c>
      <c r="N883" t="s">
        <v>31</v>
      </c>
      <c r="O883" t="s">
        <v>86</v>
      </c>
      <c r="P883">
        <v>6</v>
      </c>
    </row>
    <row r="884" spans="1:16" x14ac:dyDescent="0.25">
      <c r="A884" t="s">
        <v>2316</v>
      </c>
      <c r="B884" t="s">
        <v>2317</v>
      </c>
      <c r="C884" s="3">
        <f>DATEVALUE(Table1[[#This Row],[OrderDate1]])</f>
        <v>46005</v>
      </c>
      <c r="D884" t="s">
        <v>2318</v>
      </c>
      <c r="E884" t="s">
        <v>18</v>
      </c>
      <c r="F884" t="s">
        <v>65</v>
      </c>
      <c r="G884" t="s">
        <v>106</v>
      </c>
      <c r="H884" t="s">
        <v>21</v>
      </c>
      <c r="I884" t="s">
        <v>67</v>
      </c>
      <c r="J884">
        <v>878.78</v>
      </c>
      <c r="K884">
        <v>4</v>
      </c>
      <c r="L884">
        <v>0</v>
      </c>
      <c r="M884">
        <v>191.75</v>
      </c>
      <c r="N884" t="s">
        <v>31</v>
      </c>
      <c r="O884" t="s">
        <v>40</v>
      </c>
      <c r="P884">
        <v>6</v>
      </c>
    </row>
    <row r="885" spans="1:16" x14ac:dyDescent="0.25">
      <c r="A885" t="s">
        <v>2319</v>
      </c>
      <c r="B885" t="s">
        <v>1356</v>
      </c>
      <c r="C885" s="3">
        <f>DATEVALUE(Table1[[#This Row],[OrderDate1]])</f>
        <v>45489</v>
      </c>
      <c r="D885" t="s">
        <v>2320</v>
      </c>
      <c r="E885" t="s">
        <v>18</v>
      </c>
      <c r="F885" t="s">
        <v>71</v>
      </c>
      <c r="G885" t="s">
        <v>106</v>
      </c>
      <c r="H885" t="s">
        <v>29</v>
      </c>
      <c r="I885" t="s">
        <v>53</v>
      </c>
      <c r="J885">
        <v>4054.74</v>
      </c>
      <c r="K885">
        <v>5</v>
      </c>
      <c r="L885">
        <v>0.02</v>
      </c>
      <c r="M885">
        <v>999.96</v>
      </c>
      <c r="N885" t="s">
        <v>31</v>
      </c>
      <c r="O885" t="s">
        <v>24</v>
      </c>
      <c r="P885">
        <v>9</v>
      </c>
    </row>
    <row r="886" spans="1:16" x14ac:dyDescent="0.25">
      <c r="A886" t="s">
        <v>2321</v>
      </c>
      <c r="B886" t="s">
        <v>2077</v>
      </c>
      <c r="C886" s="3">
        <f>DATEVALUE(Table1[[#This Row],[OrderDate1]])</f>
        <v>46021</v>
      </c>
      <c r="D886" t="s">
        <v>2322</v>
      </c>
      <c r="E886" t="s">
        <v>102</v>
      </c>
      <c r="F886" t="s">
        <v>51</v>
      </c>
      <c r="G886" t="s">
        <v>106</v>
      </c>
      <c r="H886" t="s">
        <v>81</v>
      </c>
      <c r="I886" t="s">
        <v>53</v>
      </c>
      <c r="J886">
        <v>1100.57</v>
      </c>
      <c r="K886">
        <v>3</v>
      </c>
      <c r="L886">
        <v>0.03</v>
      </c>
      <c r="M886">
        <v>266.82</v>
      </c>
      <c r="N886" t="s">
        <v>54</v>
      </c>
      <c r="O886" t="s">
        <v>24</v>
      </c>
      <c r="P886">
        <v>1</v>
      </c>
    </row>
    <row r="887" spans="1:16" x14ac:dyDescent="0.25">
      <c r="A887" t="s">
        <v>2323</v>
      </c>
      <c r="B887" t="s">
        <v>2324</v>
      </c>
      <c r="C887" s="3">
        <f>DATEVALUE(Table1[[#This Row],[OrderDate1]])</f>
        <v>45627</v>
      </c>
      <c r="D887" t="s">
        <v>2325</v>
      </c>
      <c r="E887" t="s">
        <v>44</v>
      </c>
      <c r="F887" t="s">
        <v>37</v>
      </c>
      <c r="G887" t="s">
        <v>38</v>
      </c>
      <c r="H887" t="s">
        <v>81</v>
      </c>
      <c r="I887" t="s">
        <v>60</v>
      </c>
      <c r="J887">
        <v>614.79</v>
      </c>
      <c r="K887">
        <v>1</v>
      </c>
      <c r="L887">
        <v>0.2</v>
      </c>
      <c r="M887">
        <v>212.36</v>
      </c>
      <c r="N887" t="s">
        <v>54</v>
      </c>
      <c r="O887" t="s">
        <v>32</v>
      </c>
      <c r="P887">
        <v>7</v>
      </c>
    </row>
    <row r="888" spans="1:16" x14ac:dyDescent="0.25">
      <c r="A888" t="s">
        <v>2326</v>
      </c>
      <c r="B888" t="s">
        <v>2083</v>
      </c>
      <c r="C888" s="3">
        <f>DATEVALUE(Table1[[#This Row],[OrderDate1]])</f>
        <v>45543</v>
      </c>
      <c r="D888" t="s">
        <v>2327</v>
      </c>
      <c r="E888" t="s">
        <v>44</v>
      </c>
      <c r="F888" t="s">
        <v>19</v>
      </c>
      <c r="G888" t="s">
        <v>59</v>
      </c>
      <c r="H888" t="s">
        <v>29</v>
      </c>
      <c r="I888" t="s">
        <v>67</v>
      </c>
      <c r="J888">
        <v>61.43</v>
      </c>
      <c r="K888">
        <v>1</v>
      </c>
      <c r="L888">
        <v>0.28000000000000003</v>
      </c>
      <c r="M888">
        <v>14.64</v>
      </c>
      <c r="N888" t="s">
        <v>23</v>
      </c>
      <c r="O888" t="s">
        <v>24</v>
      </c>
      <c r="P888">
        <v>2</v>
      </c>
    </row>
    <row r="889" spans="1:16" x14ac:dyDescent="0.25">
      <c r="A889" t="s">
        <v>2328</v>
      </c>
      <c r="B889" t="s">
        <v>490</v>
      </c>
      <c r="C889" s="3">
        <f>DATEVALUE(Table1[[#This Row],[OrderDate1]])</f>
        <v>45684</v>
      </c>
      <c r="D889" t="s">
        <v>2329</v>
      </c>
      <c r="E889" t="s">
        <v>44</v>
      </c>
      <c r="F889" t="s">
        <v>45</v>
      </c>
      <c r="G889" t="s">
        <v>46</v>
      </c>
      <c r="H889" t="s">
        <v>66</v>
      </c>
      <c r="I889" t="s">
        <v>76</v>
      </c>
      <c r="J889">
        <v>3879.51</v>
      </c>
      <c r="K889">
        <v>4</v>
      </c>
      <c r="L889">
        <v>0.22</v>
      </c>
      <c r="M889">
        <v>603.53</v>
      </c>
      <c r="N889" t="s">
        <v>23</v>
      </c>
      <c r="O889" t="s">
        <v>40</v>
      </c>
      <c r="P889">
        <v>3</v>
      </c>
    </row>
    <row r="890" spans="1:16" x14ac:dyDescent="0.25">
      <c r="A890" t="s">
        <v>2330</v>
      </c>
      <c r="B890" t="s">
        <v>326</v>
      </c>
      <c r="C890" s="3">
        <f>DATEVALUE(Table1[[#This Row],[OrderDate1]])</f>
        <v>45447</v>
      </c>
      <c r="D890" t="s">
        <v>2331</v>
      </c>
      <c r="E890" t="s">
        <v>18</v>
      </c>
      <c r="F890" t="s">
        <v>45</v>
      </c>
      <c r="G890" t="s">
        <v>52</v>
      </c>
      <c r="H890" t="s">
        <v>47</v>
      </c>
      <c r="I890" t="s">
        <v>82</v>
      </c>
      <c r="J890">
        <v>1190.18</v>
      </c>
      <c r="K890">
        <v>4</v>
      </c>
      <c r="L890">
        <v>0.17</v>
      </c>
      <c r="M890">
        <v>156.66999999999999</v>
      </c>
      <c r="N890" t="s">
        <v>31</v>
      </c>
      <c r="O890" t="s">
        <v>86</v>
      </c>
      <c r="P890">
        <v>10</v>
      </c>
    </row>
    <row r="891" spans="1:16" x14ac:dyDescent="0.25">
      <c r="A891" t="s">
        <v>2332</v>
      </c>
      <c r="B891" t="s">
        <v>847</v>
      </c>
      <c r="C891" s="3">
        <f>DATEVALUE(Table1[[#This Row],[OrderDate1]])</f>
        <v>45392</v>
      </c>
      <c r="D891" t="s">
        <v>2333</v>
      </c>
      <c r="E891" t="s">
        <v>36</v>
      </c>
      <c r="F891" t="s">
        <v>58</v>
      </c>
      <c r="G891" t="s">
        <v>52</v>
      </c>
      <c r="H891" t="s">
        <v>21</v>
      </c>
      <c r="I891" t="s">
        <v>53</v>
      </c>
      <c r="J891">
        <v>1370.56</v>
      </c>
      <c r="K891">
        <v>3</v>
      </c>
      <c r="L891">
        <v>0.02</v>
      </c>
      <c r="M891">
        <v>188.25</v>
      </c>
      <c r="N891" t="s">
        <v>31</v>
      </c>
      <c r="O891" t="s">
        <v>32</v>
      </c>
      <c r="P891">
        <v>4</v>
      </c>
    </row>
    <row r="892" spans="1:16" x14ac:dyDescent="0.25">
      <c r="A892" t="s">
        <v>2334</v>
      </c>
      <c r="B892" t="s">
        <v>1051</v>
      </c>
      <c r="C892" s="3">
        <f>DATEVALUE(Table1[[#This Row],[OrderDate1]])</f>
        <v>45807</v>
      </c>
      <c r="D892" t="s">
        <v>2335</v>
      </c>
      <c r="E892" t="s">
        <v>102</v>
      </c>
      <c r="F892" t="s">
        <v>71</v>
      </c>
      <c r="G892" t="s">
        <v>59</v>
      </c>
      <c r="H892" t="s">
        <v>66</v>
      </c>
      <c r="I892" t="s">
        <v>67</v>
      </c>
      <c r="J892">
        <v>112.16</v>
      </c>
      <c r="K892">
        <v>1</v>
      </c>
      <c r="L892">
        <v>0.17</v>
      </c>
      <c r="M892">
        <v>31.26</v>
      </c>
      <c r="N892" t="s">
        <v>31</v>
      </c>
      <c r="O892" t="s">
        <v>24</v>
      </c>
      <c r="P892">
        <v>10</v>
      </c>
    </row>
    <row r="893" spans="1:16" x14ac:dyDescent="0.25">
      <c r="A893" t="s">
        <v>2336</v>
      </c>
      <c r="B893" t="s">
        <v>2337</v>
      </c>
      <c r="C893" s="3">
        <f>DATEVALUE(Table1[[#This Row],[OrderDate1]])</f>
        <v>46010</v>
      </c>
      <c r="D893" t="s">
        <v>2338</v>
      </c>
      <c r="E893" t="s">
        <v>44</v>
      </c>
      <c r="F893" t="s">
        <v>71</v>
      </c>
      <c r="G893" t="s">
        <v>20</v>
      </c>
      <c r="H893" t="s">
        <v>47</v>
      </c>
      <c r="I893" t="s">
        <v>76</v>
      </c>
      <c r="J893">
        <v>2817.66</v>
      </c>
      <c r="K893">
        <v>4</v>
      </c>
      <c r="L893">
        <v>0.27</v>
      </c>
      <c r="M893">
        <v>849.71</v>
      </c>
      <c r="N893" t="s">
        <v>23</v>
      </c>
      <c r="O893" t="s">
        <v>77</v>
      </c>
      <c r="P893">
        <v>9</v>
      </c>
    </row>
    <row r="894" spans="1:16" x14ac:dyDescent="0.25">
      <c r="A894" t="s">
        <v>2339</v>
      </c>
      <c r="B894" t="s">
        <v>124</v>
      </c>
      <c r="C894" s="3">
        <f>DATEVALUE(Table1[[#This Row],[OrderDate1]])</f>
        <v>45357</v>
      </c>
      <c r="D894" t="s">
        <v>2340</v>
      </c>
      <c r="E894" t="s">
        <v>18</v>
      </c>
      <c r="F894" t="s">
        <v>19</v>
      </c>
      <c r="G894" t="s">
        <v>106</v>
      </c>
      <c r="H894" t="s">
        <v>47</v>
      </c>
      <c r="I894" t="s">
        <v>76</v>
      </c>
      <c r="J894">
        <v>1998.99</v>
      </c>
      <c r="K894">
        <v>3</v>
      </c>
      <c r="L894">
        <v>0.25</v>
      </c>
      <c r="M894">
        <v>686.62</v>
      </c>
      <c r="N894" t="s">
        <v>23</v>
      </c>
      <c r="O894" t="s">
        <v>40</v>
      </c>
      <c r="P894">
        <v>8</v>
      </c>
    </row>
    <row r="895" spans="1:16" x14ac:dyDescent="0.25">
      <c r="A895" t="s">
        <v>2341</v>
      </c>
      <c r="B895" t="s">
        <v>127</v>
      </c>
      <c r="C895" s="3">
        <f>DATEVALUE(Table1[[#This Row],[OrderDate1]])</f>
        <v>45880</v>
      </c>
      <c r="D895" t="s">
        <v>2342</v>
      </c>
      <c r="E895" t="s">
        <v>64</v>
      </c>
      <c r="F895" t="s">
        <v>51</v>
      </c>
      <c r="G895" t="s">
        <v>38</v>
      </c>
      <c r="H895" t="s">
        <v>66</v>
      </c>
      <c r="I895" t="s">
        <v>39</v>
      </c>
      <c r="J895">
        <v>745.06</v>
      </c>
      <c r="K895">
        <v>2</v>
      </c>
      <c r="L895">
        <v>0.12</v>
      </c>
      <c r="M895">
        <v>84.62</v>
      </c>
      <c r="N895" t="s">
        <v>23</v>
      </c>
      <c r="O895" t="s">
        <v>77</v>
      </c>
      <c r="P895">
        <v>9</v>
      </c>
    </row>
    <row r="896" spans="1:16" x14ac:dyDescent="0.25">
      <c r="A896" t="s">
        <v>2343</v>
      </c>
      <c r="B896" t="s">
        <v>466</v>
      </c>
      <c r="C896" s="3">
        <f>DATEVALUE(Table1[[#This Row],[OrderDate1]])</f>
        <v>45984</v>
      </c>
      <c r="D896" t="s">
        <v>2344</v>
      </c>
      <c r="E896" t="s">
        <v>36</v>
      </c>
      <c r="F896" t="s">
        <v>37</v>
      </c>
      <c r="G896" t="s">
        <v>28</v>
      </c>
      <c r="H896" t="s">
        <v>47</v>
      </c>
      <c r="I896" t="s">
        <v>39</v>
      </c>
      <c r="J896">
        <v>1619.45</v>
      </c>
      <c r="K896">
        <v>3</v>
      </c>
      <c r="L896">
        <v>0.03</v>
      </c>
      <c r="M896">
        <v>399.79</v>
      </c>
      <c r="N896" t="s">
        <v>23</v>
      </c>
      <c r="O896" t="s">
        <v>32</v>
      </c>
      <c r="P896">
        <v>2</v>
      </c>
    </row>
    <row r="897" spans="1:16" x14ac:dyDescent="0.25">
      <c r="A897" t="s">
        <v>2345</v>
      </c>
      <c r="B897" t="s">
        <v>241</v>
      </c>
      <c r="C897" s="3">
        <f>DATEVALUE(Table1[[#This Row],[OrderDate1]])</f>
        <v>45631</v>
      </c>
      <c r="D897" t="s">
        <v>1260</v>
      </c>
      <c r="E897" t="s">
        <v>18</v>
      </c>
      <c r="F897" t="s">
        <v>19</v>
      </c>
      <c r="G897" t="s">
        <v>52</v>
      </c>
      <c r="H897" t="s">
        <v>21</v>
      </c>
      <c r="I897" t="s">
        <v>82</v>
      </c>
      <c r="J897">
        <v>493.39</v>
      </c>
      <c r="K897">
        <v>1</v>
      </c>
      <c r="L897">
        <v>0.17</v>
      </c>
      <c r="M897">
        <v>155.58000000000001</v>
      </c>
      <c r="N897" t="s">
        <v>23</v>
      </c>
      <c r="O897" t="s">
        <v>77</v>
      </c>
      <c r="P897">
        <v>4</v>
      </c>
    </row>
    <row r="898" spans="1:16" x14ac:dyDescent="0.25">
      <c r="A898" t="s">
        <v>2346</v>
      </c>
      <c r="B898" t="s">
        <v>1356</v>
      </c>
      <c r="C898" s="3">
        <f>DATEVALUE(Table1[[#This Row],[OrderDate1]])</f>
        <v>45489</v>
      </c>
      <c r="D898" t="s">
        <v>2347</v>
      </c>
      <c r="E898" t="s">
        <v>36</v>
      </c>
      <c r="F898" t="s">
        <v>45</v>
      </c>
      <c r="G898" t="s">
        <v>20</v>
      </c>
      <c r="H898" t="s">
        <v>29</v>
      </c>
      <c r="I898" t="s">
        <v>30</v>
      </c>
      <c r="J898">
        <v>1393.38</v>
      </c>
      <c r="K898">
        <v>2</v>
      </c>
      <c r="L898">
        <v>0.11</v>
      </c>
      <c r="M898">
        <v>209.12</v>
      </c>
      <c r="N898" t="s">
        <v>31</v>
      </c>
      <c r="O898" t="s">
        <v>24</v>
      </c>
      <c r="P898">
        <v>4</v>
      </c>
    </row>
    <row r="899" spans="1:16" x14ac:dyDescent="0.25">
      <c r="A899" t="s">
        <v>2348</v>
      </c>
      <c r="B899" t="s">
        <v>812</v>
      </c>
      <c r="C899" s="3">
        <f>DATEVALUE(Table1[[#This Row],[OrderDate1]])</f>
        <v>45533</v>
      </c>
      <c r="D899" t="s">
        <v>2349</v>
      </c>
      <c r="E899" t="s">
        <v>36</v>
      </c>
      <c r="F899" t="s">
        <v>37</v>
      </c>
      <c r="G899" t="s">
        <v>59</v>
      </c>
      <c r="H899" t="s">
        <v>29</v>
      </c>
      <c r="I899" t="s">
        <v>67</v>
      </c>
      <c r="J899">
        <v>860.7</v>
      </c>
      <c r="K899">
        <v>1</v>
      </c>
      <c r="L899">
        <v>0.02</v>
      </c>
      <c r="M899">
        <v>233.1</v>
      </c>
      <c r="N899" t="s">
        <v>23</v>
      </c>
      <c r="O899" t="s">
        <v>40</v>
      </c>
      <c r="P899">
        <v>7</v>
      </c>
    </row>
    <row r="900" spans="1:16" x14ac:dyDescent="0.25">
      <c r="A900" t="s">
        <v>2350</v>
      </c>
      <c r="B900" t="s">
        <v>724</v>
      </c>
      <c r="C900" s="3">
        <f>DATEVALUE(Table1[[#This Row],[OrderDate1]])</f>
        <v>45519</v>
      </c>
      <c r="D900" t="s">
        <v>2351</v>
      </c>
      <c r="E900" t="s">
        <v>36</v>
      </c>
      <c r="F900" t="s">
        <v>37</v>
      </c>
      <c r="G900" t="s">
        <v>28</v>
      </c>
      <c r="H900" t="s">
        <v>21</v>
      </c>
      <c r="I900" t="s">
        <v>72</v>
      </c>
      <c r="J900">
        <v>188.5</v>
      </c>
      <c r="K900">
        <v>2</v>
      </c>
      <c r="L900">
        <v>0.13</v>
      </c>
      <c r="M900">
        <v>50.53</v>
      </c>
      <c r="N900" t="s">
        <v>23</v>
      </c>
      <c r="O900" t="s">
        <v>40</v>
      </c>
      <c r="P900">
        <v>8</v>
      </c>
    </row>
    <row r="901" spans="1:16" x14ac:dyDescent="0.25">
      <c r="A901" t="s">
        <v>2352</v>
      </c>
      <c r="B901" t="s">
        <v>1469</v>
      </c>
      <c r="C901" s="3">
        <f>DATEVALUE(Table1[[#This Row],[OrderDate1]])</f>
        <v>45814</v>
      </c>
      <c r="D901" t="s">
        <v>2353</v>
      </c>
      <c r="E901" t="s">
        <v>44</v>
      </c>
      <c r="F901" t="s">
        <v>58</v>
      </c>
      <c r="G901" t="s">
        <v>28</v>
      </c>
      <c r="H901" t="s">
        <v>21</v>
      </c>
      <c r="I901" t="s">
        <v>60</v>
      </c>
      <c r="J901">
        <v>912.97</v>
      </c>
      <c r="K901">
        <v>2</v>
      </c>
      <c r="L901">
        <v>0.1</v>
      </c>
      <c r="M901">
        <v>282</v>
      </c>
      <c r="N901" t="s">
        <v>31</v>
      </c>
      <c r="O901" t="s">
        <v>86</v>
      </c>
      <c r="P901">
        <v>6</v>
      </c>
    </row>
    <row r="902" spans="1:16" x14ac:dyDescent="0.25">
      <c r="A902" t="s">
        <v>2354</v>
      </c>
      <c r="B902" t="s">
        <v>2355</v>
      </c>
      <c r="C902" s="3">
        <f>DATEVALUE(Table1[[#This Row],[OrderDate1]])</f>
        <v>45601</v>
      </c>
      <c r="D902" t="s">
        <v>2356</v>
      </c>
      <c r="E902" t="s">
        <v>102</v>
      </c>
      <c r="F902" t="s">
        <v>65</v>
      </c>
      <c r="G902" t="s">
        <v>52</v>
      </c>
      <c r="H902" t="s">
        <v>29</v>
      </c>
      <c r="I902" t="s">
        <v>67</v>
      </c>
      <c r="J902">
        <v>3175.4</v>
      </c>
      <c r="K902">
        <v>4</v>
      </c>
      <c r="L902">
        <v>0.14000000000000001</v>
      </c>
      <c r="M902">
        <v>1045.1600000000001</v>
      </c>
      <c r="N902" t="s">
        <v>23</v>
      </c>
      <c r="O902" t="s">
        <v>24</v>
      </c>
      <c r="P902">
        <v>6</v>
      </c>
    </row>
    <row r="903" spans="1:16" x14ac:dyDescent="0.25">
      <c r="A903" t="s">
        <v>2357</v>
      </c>
      <c r="B903" t="s">
        <v>2358</v>
      </c>
      <c r="C903" s="3">
        <f>DATEVALUE(Table1[[#This Row],[OrderDate1]])</f>
        <v>45606</v>
      </c>
      <c r="D903" t="s">
        <v>2359</v>
      </c>
      <c r="E903" t="s">
        <v>64</v>
      </c>
      <c r="F903" t="s">
        <v>37</v>
      </c>
      <c r="G903" t="s">
        <v>38</v>
      </c>
      <c r="H903" t="s">
        <v>66</v>
      </c>
      <c r="I903" t="s">
        <v>53</v>
      </c>
      <c r="J903">
        <v>364.77</v>
      </c>
      <c r="K903">
        <v>1</v>
      </c>
      <c r="L903">
        <v>0.11</v>
      </c>
      <c r="M903">
        <v>84.9</v>
      </c>
      <c r="N903" t="s">
        <v>31</v>
      </c>
      <c r="O903" t="s">
        <v>32</v>
      </c>
      <c r="P903">
        <v>10</v>
      </c>
    </row>
    <row r="904" spans="1:16" x14ac:dyDescent="0.25">
      <c r="A904" t="s">
        <v>2360</v>
      </c>
      <c r="B904" t="s">
        <v>142</v>
      </c>
      <c r="C904" s="3">
        <f>DATEVALUE(Table1[[#This Row],[OrderDate1]])</f>
        <v>45295</v>
      </c>
      <c r="D904" t="s">
        <v>2361</v>
      </c>
      <c r="E904" t="s">
        <v>44</v>
      </c>
      <c r="F904" t="s">
        <v>65</v>
      </c>
      <c r="G904" t="s">
        <v>59</v>
      </c>
      <c r="H904" t="s">
        <v>66</v>
      </c>
      <c r="I904" t="s">
        <v>67</v>
      </c>
      <c r="J904">
        <v>113.31</v>
      </c>
      <c r="K904">
        <v>1</v>
      </c>
      <c r="L904">
        <v>0.05</v>
      </c>
      <c r="M904">
        <v>33.82</v>
      </c>
      <c r="N904" t="s">
        <v>54</v>
      </c>
      <c r="O904" t="s">
        <v>77</v>
      </c>
      <c r="P904">
        <v>3</v>
      </c>
    </row>
    <row r="905" spans="1:16" x14ac:dyDescent="0.25">
      <c r="A905" t="s">
        <v>2362</v>
      </c>
      <c r="B905" t="s">
        <v>1943</v>
      </c>
      <c r="C905" s="3">
        <f>DATEVALUE(Table1[[#This Row],[OrderDate1]])</f>
        <v>45549</v>
      </c>
      <c r="D905" t="s">
        <v>2363</v>
      </c>
      <c r="E905" t="s">
        <v>64</v>
      </c>
      <c r="F905" t="s">
        <v>58</v>
      </c>
      <c r="G905" t="s">
        <v>106</v>
      </c>
      <c r="H905" t="s">
        <v>29</v>
      </c>
      <c r="I905" t="s">
        <v>39</v>
      </c>
      <c r="J905">
        <v>1255.3699999999999</v>
      </c>
      <c r="K905">
        <v>2</v>
      </c>
      <c r="L905">
        <v>0.18</v>
      </c>
      <c r="M905">
        <v>243.06</v>
      </c>
      <c r="N905" t="s">
        <v>54</v>
      </c>
      <c r="O905" t="s">
        <v>32</v>
      </c>
      <c r="P905">
        <v>1</v>
      </c>
    </row>
    <row r="906" spans="1:16" x14ac:dyDescent="0.25">
      <c r="A906" t="s">
        <v>2364</v>
      </c>
      <c r="B906" t="s">
        <v>1059</v>
      </c>
      <c r="C906" s="3">
        <f>DATEVALUE(Table1[[#This Row],[OrderDate1]])</f>
        <v>46012</v>
      </c>
      <c r="D906" t="s">
        <v>2365</v>
      </c>
      <c r="E906" t="s">
        <v>64</v>
      </c>
      <c r="F906" t="s">
        <v>51</v>
      </c>
      <c r="G906" t="s">
        <v>46</v>
      </c>
      <c r="H906" t="s">
        <v>29</v>
      </c>
      <c r="I906" t="s">
        <v>53</v>
      </c>
      <c r="J906">
        <v>1992.84</v>
      </c>
      <c r="K906">
        <v>5</v>
      </c>
      <c r="L906">
        <v>0.09</v>
      </c>
      <c r="M906">
        <v>377.49</v>
      </c>
      <c r="N906" t="s">
        <v>31</v>
      </c>
      <c r="O906" t="s">
        <v>77</v>
      </c>
      <c r="P906">
        <v>6</v>
      </c>
    </row>
    <row r="907" spans="1:16" x14ac:dyDescent="0.25">
      <c r="A907" t="s">
        <v>2366</v>
      </c>
      <c r="B907" t="s">
        <v>133</v>
      </c>
      <c r="C907" s="3">
        <f>DATEVALUE(Table1[[#This Row],[OrderDate1]])</f>
        <v>45914</v>
      </c>
      <c r="D907" t="s">
        <v>2367</v>
      </c>
      <c r="E907" t="s">
        <v>44</v>
      </c>
      <c r="F907" t="s">
        <v>19</v>
      </c>
      <c r="G907" t="s">
        <v>38</v>
      </c>
      <c r="H907" t="s">
        <v>81</v>
      </c>
      <c r="I907" t="s">
        <v>60</v>
      </c>
      <c r="J907">
        <v>101</v>
      </c>
      <c r="K907">
        <v>1</v>
      </c>
      <c r="L907">
        <v>0.23</v>
      </c>
      <c r="M907">
        <v>24.02</v>
      </c>
      <c r="N907" t="s">
        <v>31</v>
      </c>
      <c r="O907" t="s">
        <v>40</v>
      </c>
      <c r="P907">
        <v>4</v>
      </c>
    </row>
    <row r="908" spans="1:16" x14ac:dyDescent="0.25">
      <c r="A908" t="s">
        <v>2368</v>
      </c>
      <c r="B908" t="s">
        <v>2369</v>
      </c>
      <c r="C908" s="3">
        <f>DATEVALUE(Table1[[#This Row],[OrderDate1]])</f>
        <v>45992</v>
      </c>
      <c r="D908" t="s">
        <v>2370</v>
      </c>
      <c r="E908" t="s">
        <v>64</v>
      </c>
      <c r="F908" t="s">
        <v>45</v>
      </c>
      <c r="G908" t="s">
        <v>28</v>
      </c>
      <c r="H908" t="s">
        <v>47</v>
      </c>
      <c r="I908" t="s">
        <v>72</v>
      </c>
      <c r="J908">
        <v>239.48</v>
      </c>
      <c r="K908">
        <v>1</v>
      </c>
      <c r="L908">
        <v>0.26</v>
      </c>
      <c r="M908">
        <v>32.5</v>
      </c>
      <c r="N908" t="s">
        <v>54</v>
      </c>
      <c r="O908" t="s">
        <v>86</v>
      </c>
      <c r="P908">
        <v>8</v>
      </c>
    </row>
    <row r="909" spans="1:16" x14ac:dyDescent="0.25">
      <c r="A909" t="s">
        <v>2371</v>
      </c>
      <c r="B909" t="s">
        <v>2372</v>
      </c>
      <c r="C909" s="3">
        <f>DATEVALUE(Table1[[#This Row],[OrderDate1]])</f>
        <v>45305</v>
      </c>
      <c r="D909" t="s">
        <v>2373</v>
      </c>
      <c r="E909" t="s">
        <v>102</v>
      </c>
      <c r="F909" t="s">
        <v>58</v>
      </c>
      <c r="G909" t="s">
        <v>116</v>
      </c>
      <c r="H909" t="s">
        <v>81</v>
      </c>
      <c r="I909" t="s">
        <v>82</v>
      </c>
      <c r="J909">
        <v>3320.33</v>
      </c>
      <c r="K909">
        <v>5</v>
      </c>
      <c r="L909">
        <v>0.02</v>
      </c>
      <c r="M909">
        <v>760.83</v>
      </c>
      <c r="N909" t="s">
        <v>23</v>
      </c>
      <c r="O909" t="s">
        <v>24</v>
      </c>
      <c r="P909">
        <v>3</v>
      </c>
    </row>
    <row r="910" spans="1:16" x14ac:dyDescent="0.25">
      <c r="A910" t="s">
        <v>2374</v>
      </c>
      <c r="B910" t="s">
        <v>525</v>
      </c>
      <c r="C910" s="3">
        <f>DATEVALUE(Table1[[#This Row],[OrderDate1]])</f>
        <v>45698</v>
      </c>
      <c r="D910" t="s">
        <v>2375</v>
      </c>
      <c r="E910" t="s">
        <v>18</v>
      </c>
      <c r="F910" t="s">
        <v>19</v>
      </c>
      <c r="G910" t="s">
        <v>59</v>
      </c>
      <c r="H910" t="s">
        <v>29</v>
      </c>
      <c r="I910" t="s">
        <v>76</v>
      </c>
      <c r="J910">
        <v>417.02</v>
      </c>
      <c r="K910">
        <v>3</v>
      </c>
      <c r="L910">
        <v>0.3</v>
      </c>
      <c r="M910">
        <v>122.68</v>
      </c>
      <c r="N910" t="s">
        <v>31</v>
      </c>
      <c r="O910" t="s">
        <v>86</v>
      </c>
      <c r="P910">
        <v>5</v>
      </c>
    </row>
    <row r="911" spans="1:16" x14ac:dyDescent="0.25">
      <c r="A911" t="s">
        <v>2376</v>
      </c>
      <c r="B911" t="s">
        <v>1040</v>
      </c>
      <c r="C911" s="3">
        <f>DATEVALUE(Table1[[#This Row],[OrderDate1]])</f>
        <v>45580</v>
      </c>
      <c r="D911" t="s">
        <v>2377</v>
      </c>
      <c r="E911" t="s">
        <v>44</v>
      </c>
      <c r="F911" t="s">
        <v>51</v>
      </c>
      <c r="G911" t="s">
        <v>52</v>
      </c>
      <c r="H911" t="s">
        <v>21</v>
      </c>
      <c r="I911" t="s">
        <v>76</v>
      </c>
      <c r="J911">
        <v>1257.19</v>
      </c>
      <c r="K911">
        <v>2</v>
      </c>
      <c r="L911">
        <v>0.2</v>
      </c>
      <c r="M911">
        <v>224.51</v>
      </c>
      <c r="N911" t="s">
        <v>31</v>
      </c>
      <c r="O911" t="s">
        <v>77</v>
      </c>
      <c r="P911">
        <v>8</v>
      </c>
    </row>
    <row r="912" spans="1:16" x14ac:dyDescent="0.25">
      <c r="A912" t="s">
        <v>2378</v>
      </c>
      <c r="B912" t="s">
        <v>1110</v>
      </c>
      <c r="C912" s="3">
        <f>DATEVALUE(Table1[[#This Row],[OrderDate1]])</f>
        <v>45977</v>
      </c>
      <c r="D912" t="s">
        <v>2379</v>
      </c>
      <c r="E912" t="s">
        <v>18</v>
      </c>
      <c r="F912" t="s">
        <v>45</v>
      </c>
      <c r="G912" t="s">
        <v>59</v>
      </c>
      <c r="H912" t="s">
        <v>29</v>
      </c>
      <c r="I912" t="s">
        <v>30</v>
      </c>
      <c r="J912">
        <v>950.12</v>
      </c>
      <c r="K912">
        <v>4</v>
      </c>
      <c r="L912">
        <v>0.17</v>
      </c>
      <c r="M912">
        <v>291.83999999999997</v>
      </c>
      <c r="N912" t="s">
        <v>54</v>
      </c>
      <c r="O912" t="s">
        <v>24</v>
      </c>
      <c r="P912">
        <v>8</v>
      </c>
    </row>
    <row r="913" spans="1:16" x14ac:dyDescent="0.25">
      <c r="A913" t="s">
        <v>2380</v>
      </c>
      <c r="B913" t="s">
        <v>2381</v>
      </c>
      <c r="C913" s="3">
        <f>DATEVALUE(Table1[[#This Row],[OrderDate1]])</f>
        <v>45304</v>
      </c>
      <c r="D913" t="s">
        <v>2382</v>
      </c>
      <c r="E913" t="s">
        <v>64</v>
      </c>
      <c r="F913" t="s">
        <v>19</v>
      </c>
      <c r="G913" t="s">
        <v>106</v>
      </c>
      <c r="H913" t="s">
        <v>21</v>
      </c>
      <c r="I913" t="s">
        <v>72</v>
      </c>
      <c r="J913">
        <v>2873.35</v>
      </c>
      <c r="K913">
        <v>3</v>
      </c>
      <c r="L913">
        <v>0.13</v>
      </c>
      <c r="M913">
        <v>540.47</v>
      </c>
      <c r="N913" t="s">
        <v>54</v>
      </c>
      <c r="O913" t="s">
        <v>86</v>
      </c>
      <c r="P913">
        <v>3</v>
      </c>
    </row>
    <row r="914" spans="1:16" x14ac:dyDescent="0.25">
      <c r="A914" t="s">
        <v>2383</v>
      </c>
      <c r="B914" t="s">
        <v>2288</v>
      </c>
      <c r="C914" s="3">
        <f>DATEVALUE(Table1[[#This Row],[OrderDate1]])</f>
        <v>45968</v>
      </c>
      <c r="D914" t="s">
        <v>2384</v>
      </c>
      <c r="E914" t="s">
        <v>44</v>
      </c>
      <c r="F914" t="s">
        <v>65</v>
      </c>
      <c r="G914" t="s">
        <v>52</v>
      </c>
      <c r="H914" t="s">
        <v>29</v>
      </c>
      <c r="I914" t="s">
        <v>30</v>
      </c>
      <c r="J914">
        <v>652</v>
      </c>
      <c r="K914">
        <v>2</v>
      </c>
      <c r="L914">
        <v>0.16</v>
      </c>
      <c r="M914">
        <v>123.44</v>
      </c>
      <c r="N914" t="s">
        <v>23</v>
      </c>
      <c r="O914" t="s">
        <v>32</v>
      </c>
      <c r="P914">
        <v>3</v>
      </c>
    </row>
    <row r="915" spans="1:16" x14ac:dyDescent="0.25">
      <c r="A915" t="s">
        <v>2385</v>
      </c>
      <c r="B915" t="s">
        <v>2386</v>
      </c>
      <c r="C915" s="3">
        <f>DATEVALUE(Table1[[#This Row],[OrderDate1]])</f>
        <v>45432</v>
      </c>
      <c r="D915" t="s">
        <v>1528</v>
      </c>
      <c r="E915" t="s">
        <v>44</v>
      </c>
      <c r="F915" t="s">
        <v>51</v>
      </c>
      <c r="G915" t="s">
        <v>116</v>
      </c>
      <c r="H915" t="s">
        <v>81</v>
      </c>
      <c r="I915" t="s">
        <v>60</v>
      </c>
      <c r="J915">
        <v>481.31</v>
      </c>
      <c r="K915">
        <v>1</v>
      </c>
      <c r="L915">
        <v>0.1</v>
      </c>
      <c r="M915">
        <v>122.78</v>
      </c>
      <c r="N915" t="s">
        <v>23</v>
      </c>
      <c r="O915" t="s">
        <v>32</v>
      </c>
      <c r="P915">
        <v>8</v>
      </c>
    </row>
    <row r="916" spans="1:16" x14ac:dyDescent="0.25">
      <c r="A916" t="s">
        <v>2387</v>
      </c>
      <c r="B916" t="s">
        <v>49</v>
      </c>
      <c r="C916" s="3">
        <f>DATEVALUE(Table1[[#This Row],[OrderDate1]])</f>
        <v>45443</v>
      </c>
      <c r="D916" t="s">
        <v>2388</v>
      </c>
      <c r="E916" t="s">
        <v>44</v>
      </c>
      <c r="F916" t="s">
        <v>71</v>
      </c>
      <c r="G916" t="s">
        <v>116</v>
      </c>
      <c r="H916" t="s">
        <v>21</v>
      </c>
      <c r="I916" t="s">
        <v>76</v>
      </c>
      <c r="J916">
        <v>2748.19</v>
      </c>
      <c r="K916">
        <v>3</v>
      </c>
      <c r="L916">
        <v>0.01</v>
      </c>
      <c r="M916">
        <v>407.44</v>
      </c>
      <c r="N916" t="s">
        <v>31</v>
      </c>
      <c r="O916" t="s">
        <v>32</v>
      </c>
      <c r="P916">
        <v>6</v>
      </c>
    </row>
    <row r="917" spans="1:16" x14ac:dyDescent="0.25">
      <c r="A917" t="s">
        <v>2389</v>
      </c>
      <c r="B917" t="s">
        <v>927</v>
      </c>
      <c r="C917" s="3">
        <f>DATEVALUE(Table1[[#This Row],[OrderDate1]])</f>
        <v>45711</v>
      </c>
      <c r="D917" t="s">
        <v>2390</v>
      </c>
      <c r="E917" t="s">
        <v>64</v>
      </c>
      <c r="F917" t="s">
        <v>19</v>
      </c>
      <c r="G917" t="s">
        <v>52</v>
      </c>
      <c r="H917" t="s">
        <v>21</v>
      </c>
      <c r="I917" t="s">
        <v>82</v>
      </c>
      <c r="J917">
        <v>2819.74</v>
      </c>
      <c r="K917">
        <v>3</v>
      </c>
      <c r="L917">
        <v>0.11</v>
      </c>
      <c r="M917">
        <v>374.03</v>
      </c>
      <c r="N917" t="s">
        <v>23</v>
      </c>
      <c r="O917" t="s">
        <v>32</v>
      </c>
      <c r="P917">
        <v>9</v>
      </c>
    </row>
    <row r="918" spans="1:16" x14ac:dyDescent="0.25">
      <c r="A918" t="s">
        <v>2391</v>
      </c>
      <c r="B918" t="s">
        <v>426</v>
      </c>
      <c r="C918" s="3">
        <f>DATEVALUE(Table1[[#This Row],[OrderDate1]])</f>
        <v>45959</v>
      </c>
      <c r="D918" t="s">
        <v>2392</v>
      </c>
      <c r="E918" t="s">
        <v>36</v>
      </c>
      <c r="F918" t="s">
        <v>58</v>
      </c>
      <c r="G918" t="s">
        <v>116</v>
      </c>
      <c r="H918" t="s">
        <v>21</v>
      </c>
      <c r="I918" t="s">
        <v>67</v>
      </c>
      <c r="J918">
        <v>1438.99</v>
      </c>
      <c r="K918">
        <v>2</v>
      </c>
      <c r="L918">
        <v>0.28999999999999998</v>
      </c>
      <c r="M918">
        <v>389.98</v>
      </c>
      <c r="N918" t="s">
        <v>54</v>
      </c>
      <c r="O918" t="s">
        <v>32</v>
      </c>
      <c r="P918">
        <v>7</v>
      </c>
    </row>
    <row r="919" spans="1:16" x14ac:dyDescent="0.25">
      <c r="A919" t="s">
        <v>2393</v>
      </c>
      <c r="B919" t="s">
        <v>2394</v>
      </c>
      <c r="C919" s="3">
        <f>DATEVALUE(Table1[[#This Row],[OrderDate1]])</f>
        <v>45633</v>
      </c>
      <c r="D919" t="s">
        <v>2395</v>
      </c>
      <c r="E919" t="s">
        <v>36</v>
      </c>
      <c r="F919" t="s">
        <v>71</v>
      </c>
      <c r="G919" t="s">
        <v>38</v>
      </c>
      <c r="H919" t="s">
        <v>81</v>
      </c>
      <c r="I919" t="s">
        <v>22</v>
      </c>
      <c r="J919">
        <v>3941.01</v>
      </c>
      <c r="K919">
        <v>5</v>
      </c>
      <c r="L919">
        <v>0</v>
      </c>
      <c r="M919">
        <v>949.64</v>
      </c>
      <c r="N919" t="s">
        <v>31</v>
      </c>
      <c r="O919" t="s">
        <v>32</v>
      </c>
      <c r="P919">
        <v>8</v>
      </c>
    </row>
    <row r="920" spans="1:16" x14ac:dyDescent="0.25">
      <c r="A920" t="s">
        <v>2396</v>
      </c>
      <c r="B920" t="s">
        <v>349</v>
      </c>
      <c r="C920" s="3">
        <f>DATEVALUE(Table1[[#This Row],[OrderDate1]])</f>
        <v>45389</v>
      </c>
      <c r="D920" t="s">
        <v>2397</v>
      </c>
      <c r="E920" t="s">
        <v>64</v>
      </c>
      <c r="F920" t="s">
        <v>37</v>
      </c>
      <c r="G920" t="s">
        <v>38</v>
      </c>
      <c r="H920" t="s">
        <v>21</v>
      </c>
      <c r="I920" t="s">
        <v>67</v>
      </c>
      <c r="J920">
        <v>2748.2</v>
      </c>
      <c r="K920">
        <v>4</v>
      </c>
      <c r="L920">
        <v>0.28000000000000003</v>
      </c>
      <c r="M920">
        <v>341.47</v>
      </c>
      <c r="N920" t="s">
        <v>23</v>
      </c>
      <c r="O920" t="s">
        <v>24</v>
      </c>
      <c r="P920">
        <v>9</v>
      </c>
    </row>
    <row r="921" spans="1:16" x14ac:dyDescent="0.25">
      <c r="A921" t="s">
        <v>2398</v>
      </c>
      <c r="B921" t="s">
        <v>544</v>
      </c>
      <c r="C921" s="3">
        <f>DATEVALUE(Table1[[#This Row],[OrderDate1]])</f>
        <v>45507</v>
      </c>
      <c r="D921" t="s">
        <v>2399</v>
      </c>
      <c r="E921" t="s">
        <v>18</v>
      </c>
      <c r="F921" t="s">
        <v>51</v>
      </c>
      <c r="G921" t="s">
        <v>38</v>
      </c>
      <c r="H921" t="s">
        <v>29</v>
      </c>
      <c r="I921" t="s">
        <v>39</v>
      </c>
      <c r="J921">
        <v>2200.21</v>
      </c>
      <c r="K921">
        <v>3</v>
      </c>
      <c r="L921">
        <v>0.28000000000000003</v>
      </c>
      <c r="M921">
        <v>328.04</v>
      </c>
      <c r="N921" t="s">
        <v>23</v>
      </c>
      <c r="O921" t="s">
        <v>32</v>
      </c>
      <c r="P921">
        <v>4</v>
      </c>
    </row>
    <row r="922" spans="1:16" x14ac:dyDescent="0.25">
      <c r="A922" t="s">
        <v>2400</v>
      </c>
      <c r="B922" t="s">
        <v>426</v>
      </c>
      <c r="C922" s="3">
        <f>DATEVALUE(Table1[[#This Row],[OrderDate1]])</f>
        <v>45959</v>
      </c>
      <c r="D922" t="s">
        <v>2401</v>
      </c>
      <c r="E922" t="s">
        <v>44</v>
      </c>
      <c r="F922" t="s">
        <v>71</v>
      </c>
      <c r="G922" t="s">
        <v>106</v>
      </c>
      <c r="H922" t="s">
        <v>47</v>
      </c>
      <c r="I922" t="s">
        <v>76</v>
      </c>
      <c r="J922">
        <v>2564.39</v>
      </c>
      <c r="K922">
        <v>3</v>
      </c>
      <c r="L922">
        <v>0.04</v>
      </c>
      <c r="M922">
        <v>875.2</v>
      </c>
      <c r="N922" t="s">
        <v>54</v>
      </c>
      <c r="O922" t="s">
        <v>86</v>
      </c>
      <c r="P922">
        <v>3</v>
      </c>
    </row>
    <row r="923" spans="1:16" x14ac:dyDescent="0.25">
      <c r="A923" t="s">
        <v>2402</v>
      </c>
      <c r="B923" t="s">
        <v>1628</v>
      </c>
      <c r="C923" s="3">
        <f>DATEVALUE(Table1[[#This Row],[OrderDate1]])</f>
        <v>45320</v>
      </c>
      <c r="D923" t="s">
        <v>2403</v>
      </c>
      <c r="E923" t="s">
        <v>44</v>
      </c>
      <c r="F923" t="s">
        <v>19</v>
      </c>
      <c r="G923" t="s">
        <v>59</v>
      </c>
      <c r="H923" t="s">
        <v>66</v>
      </c>
      <c r="I923" t="s">
        <v>53</v>
      </c>
      <c r="J923">
        <v>2456.7800000000002</v>
      </c>
      <c r="K923">
        <v>4</v>
      </c>
      <c r="L923">
        <v>0.22</v>
      </c>
      <c r="M923">
        <v>833.5</v>
      </c>
      <c r="N923" t="s">
        <v>31</v>
      </c>
      <c r="O923" t="s">
        <v>77</v>
      </c>
      <c r="P923">
        <v>8</v>
      </c>
    </row>
    <row r="924" spans="1:16" x14ac:dyDescent="0.25">
      <c r="A924" t="s">
        <v>2404</v>
      </c>
      <c r="B924" t="s">
        <v>2405</v>
      </c>
      <c r="C924" s="3">
        <f>DATEVALUE(Table1[[#This Row],[OrderDate1]])</f>
        <v>45745</v>
      </c>
      <c r="D924" t="s">
        <v>2406</v>
      </c>
      <c r="E924" t="s">
        <v>44</v>
      </c>
      <c r="F924" t="s">
        <v>45</v>
      </c>
      <c r="G924" t="s">
        <v>106</v>
      </c>
      <c r="H924" t="s">
        <v>21</v>
      </c>
      <c r="I924" t="s">
        <v>72</v>
      </c>
      <c r="J924">
        <v>151.47</v>
      </c>
      <c r="K924">
        <v>5</v>
      </c>
      <c r="L924">
        <v>0.18</v>
      </c>
      <c r="M924">
        <v>28.42</v>
      </c>
      <c r="N924" t="s">
        <v>31</v>
      </c>
      <c r="O924" t="s">
        <v>86</v>
      </c>
      <c r="P924">
        <v>3</v>
      </c>
    </row>
    <row r="925" spans="1:16" x14ac:dyDescent="0.25">
      <c r="A925" t="s">
        <v>2407</v>
      </c>
      <c r="B925" t="s">
        <v>2408</v>
      </c>
      <c r="C925" s="3">
        <f>DATEVALUE(Table1[[#This Row],[OrderDate1]])</f>
        <v>45772</v>
      </c>
      <c r="D925" t="s">
        <v>2409</v>
      </c>
      <c r="E925" t="s">
        <v>36</v>
      </c>
      <c r="F925" t="s">
        <v>65</v>
      </c>
      <c r="G925" t="s">
        <v>116</v>
      </c>
      <c r="H925" t="s">
        <v>81</v>
      </c>
      <c r="I925" t="s">
        <v>82</v>
      </c>
      <c r="J925">
        <v>1697.29</v>
      </c>
      <c r="K925">
        <v>5</v>
      </c>
      <c r="L925">
        <v>0.12</v>
      </c>
      <c r="M925">
        <v>554.37</v>
      </c>
      <c r="N925" t="s">
        <v>54</v>
      </c>
      <c r="O925" t="s">
        <v>24</v>
      </c>
      <c r="P925">
        <v>6</v>
      </c>
    </row>
    <row r="926" spans="1:16" x14ac:dyDescent="0.25">
      <c r="A926" t="s">
        <v>2410</v>
      </c>
      <c r="B926" t="s">
        <v>2411</v>
      </c>
      <c r="C926" s="3">
        <f>DATEVALUE(Table1[[#This Row],[OrderDate1]])</f>
        <v>45911</v>
      </c>
      <c r="D926" t="s">
        <v>2412</v>
      </c>
      <c r="E926" t="s">
        <v>18</v>
      </c>
      <c r="F926" t="s">
        <v>37</v>
      </c>
      <c r="G926" t="s">
        <v>116</v>
      </c>
      <c r="H926" t="s">
        <v>81</v>
      </c>
      <c r="I926" t="s">
        <v>30</v>
      </c>
      <c r="J926">
        <v>569.46</v>
      </c>
      <c r="K926">
        <v>2</v>
      </c>
      <c r="L926">
        <v>7.0000000000000007E-2</v>
      </c>
      <c r="M926">
        <v>161.32</v>
      </c>
      <c r="N926" t="s">
        <v>31</v>
      </c>
      <c r="O926" t="s">
        <v>86</v>
      </c>
      <c r="P926">
        <v>4</v>
      </c>
    </row>
    <row r="927" spans="1:16" x14ac:dyDescent="0.25">
      <c r="A927" t="s">
        <v>2413</v>
      </c>
      <c r="B927" t="s">
        <v>390</v>
      </c>
      <c r="C927" s="3">
        <f>DATEVALUE(Table1[[#This Row],[OrderDate1]])</f>
        <v>45894</v>
      </c>
      <c r="D927" t="s">
        <v>2414</v>
      </c>
      <c r="E927" t="s">
        <v>102</v>
      </c>
      <c r="F927" t="s">
        <v>45</v>
      </c>
      <c r="G927" t="s">
        <v>38</v>
      </c>
      <c r="H927" t="s">
        <v>66</v>
      </c>
      <c r="I927" t="s">
        <v>30</v>
      </c>
      <c r="J927">
        <v>116.05</v>
      </c>
      <c r="K927">
        <v>1</v>
      </c>
      <c r="L927">
        <v>0.08</v>
      </c>
      <c r="M927">
        <v>32.869999999999997</v>
      </c>
      <c r="N927" t="s">
        <v>54</v>
      </c>
      <c r="O927" t="s">
        <v>86</v>
      </c>
      <c r="P927">
        <v>1</v>
      </c>
    </row>
    <row r="928" spans="1:16" x14ac:dyDescent="0.25">
      <c r="A928" t="s">
        <v>2415</v>
      </c>
      <c r="B928" t="s">
        <v>151</v>
      </c>
      <c r="C928" s="3">
        <f>DATEVALUE(Table1[[#This Row],[OrderDate1]])</f>
        <v>45696</v>
      </c>
      <c r="D928" t="s">
        <v>2416</v>
      </c>
      <c r="E928" t="s">
        <v>64</v>
      </c>
      <c r="F928" t="s">
        <v>37</v>
      </c>
      <c r="G928" t="s">
        <v>38</v>
      </c>
      <c r="H928" t="s">
        <v>47</v>
      </c>
      <c r="I928" t="s">
        <v>30</v>
      </c>
      <c r="J928">
        <v>575.82000000000005</v>
      </c>
      <c r="K928">
        <v>1</v>
      </c>
      <c r="L928">
        <v>0.21</v>
      </c>
      <c r="M928">
        <v>60.87</v>
      </c>
      <c r="N928" t="s">
        <v>23</v>
      </c>
      <c r="O928" t="s">
        <v>24</v>
      </c>
      <c r="P928">
        <v>6</v>
      </c>
    </row>
    <row r="929" spans="1:16" x14ac:dyDescent="0.25">
      <c r="A929" t="s">
        <v>2417</v>
      </c>
      <c r="B929" t="s">
        <v>2418</v>
      </c>
      <c r="C929" s="3">
        <f>DATEVALUE(Table1[[#This Row],[OrderDate1]])</f>
        <v>45823</v>
      </c>
      <c r="D929" t="s">
        <v>2419</v>
      </c>
      <c r="E929" t="s">
        <v>102</v>
      </c>
      <c r="F929" t="s">
        <v>58</v>
      </c>
      <c r="G929" t="s">
        <v>52</v>
      </c>
      <c r="H929" t="s">
        <v>29</v>
      </c>
      <c r="I929" t="s">
        <v>72</v>
      </c>
      <c r="J929">
        <v>575.53</v>
      </c>
      <c r="K929">
        <v>2</v>
      </c>
      <c r="L929">
        <v>0.21</v>
      </c>
      <c r="M929">
        <v>198.73</v>
      </c>
      <c r="N929" t="s">
        <v>31</v>
      </c>
      <c r="O929" t="s">
        <v>24</v>
      </c>
      <c r="P929">
        <v>9</v>
      </c>
    </row>
    <row r="930" spans="1:16" x14ac:dyDescent="0.25">
      <c r="A930" t="s">
        <v>2420</v>
      </c>
      <c r="B930" t="s">
        <v>979</v>
      </c>
      <c r="C930" s="3">
        <f>DATEVALUE(Table1[[#This Row],[OrderDate1]])</f>
        <v>45477</v>
      </c>
      <c r="D930" t="s">
        <v>2421</v>
      </c>
      <c r="E930" t="s">
        <v>64</v>
      </c>
      <c r="F930" t="s">
        <v>37</v>
      </c>
      <c r="G930" t="s">
        <v>106</v>
      </c>
      <c r="H930" t="s">
        <v>21</v>
      </c>
      <c r="I930" t="s">
        <v>22</v>
      </c>
      <c r="J930">
        <v>2229.67</v>
      </c>
      <c r="K930">
        <v>5</v>
      </c>
      <c r="L930">
        <v>0.09</v>
      </c>
      <c r="M930">
        <v>651.61</v>
      </c>
      <c r="N930" t="s">
        <v>23</v>
      </c>
      <c r="O930" t="s">
        <v>40</v>
      </c>
      <c r="P930">
        <v>9</v>
      </c>
    </row>
    <row r="931" spans="1:16" x14ac:dyDescent="0.25">
      <c r="A931" t="s">
        <v>2422</v>
      </c>
      <c r="B931" t="s">
        <v>2041</v>
      </c>
      <c r="C931" s="3">
        <f>DATEVALUE(Table1[[#This Row],[OrderDate1]])</f>
        <v>45321</v>
      </c>
      <c r="D931" t="s">
        <v>2423</v>
      </c>
      <c r="E931" t="s">
        <v>36</v>
      </c>
      <c r="F931" t="s">
        <v>58</v>
      </c>
      <c r="G931" t="s">
        <v>106</v>
      </c>
      <c r="H931" t="s">
        <v>29</v>
      </c>
      <c r="I931" t="s">
        <v>39</v>
      </c>
      <c r="J931">
        <v>2974.05</v>
      </c>
      <c r="K931">
        <v>4</v>
      </c>
      <c r="L931">
        <v>0.16</v>
      </c>
      <c r="M931">
        <v>656.93</v>
      </c>
      <c r="N931" t="s">
        <v>54</v>
      </c>
      <c r="O931" t="s">
        <v>77</v>
      </c>
      <c r="P931">
        <v>7</v>
      </c>
    </row>
    <row r="932" spans="1:16" x14ac:dyDescent="0.25">
      <c r="A932" t="s">
        <v>2424</v>
      </c>
      <c r="B932" t="s">
        <v>2221</v>
      </c>
      <c r="C932" s="3">
        <f>DATEVALUE(Table1[[#This Row],[OrderDate1]])</f>
        <v>45726</v>
      </c>
      <c r="D932" t="s">
        <v>2425</v>
      </c>
      <c r="E932" t="s">
        <v>102</v>
      </c>
      <c r="F932" t="s">
        <v>37</v>
      </c>
      <c r="G932" t="s">
        <v>59</v>
      </c>
      <c r="H932" t="s">
        <v>81</v>
      </c>
      <c r="I932" t="s">
        <v>39</v>
      </c>
      <c r="J932">
        <v>1134.53</v>
      </c>
      <c r="K932">
        <v>3</v>
      </c>
      <c r="L932">
        <v>0.24</v>
      </c>
      <c r="M932">
        <v>360.29</v>
      </c>
      <c r="N932" t="s">
        <v>23</v>
      </c>
      <c r="O932" t="s">
        <v>24</v>
      </c>
      <c r="P932">
        <v>6</v>
      </c>
    </row>
    <row r="933" spans="1:16" x14ac:dyDescent="0.25">
      <c r="A933" t="s">
        <v>2426</v>
      </c>
      <c r="B933" t="s">
        <v>714</v>
      </c>
      <c r="C933" s="3">
        <f>DATEVALUE(Table1[[#This Row],[OrderDate1]])</f>
        <v>45754</v>
      </c>
      <c r="D933" t="s">
        <v>2427</v>
      </c>
      <c r="E933" t="s">
        <v>64</v>
      </c>
      <c r="F933" t="s">
        <v>37</v>
      </c>
      <c r="G933" t="s">
        <v>116</v>
      </c>
      <c r="H933" t="s">
        <v>29</v>
      </c>
      <c r="I933" t="s">
        <v>53</v>
      </c>
      <c r="J933">
        <v>2059.6</v>
      </c>
      <c r="K933">
        <v>3</v>
      </c>
      <c r="L933">
        <v>0.16</v>
      </c>
      <c r="M933">
        <v>468.7</v>
      </c>
      <c r="N933" t="s">
        <v>54</v>
      </c>
      <c r="O933" t="s">
        <v>40</v>
      </c>
      <c r="P933">
        <v>8</v>
      </c>
    </row>
    <row r="934" spans="1:16" x14ac:dyDescent="0.25">
      <c r="A934" t="s">
        <v>2428</v>
      </c>
      <c r="B934" t="s">
        <v>1827</v>
      </c>
      <c r="C934" s="3">
        <f>DATEVALUE(Table1[[#This Row],[OrderDate1]])</f>
        <v>46008</v>
      </c>
      <c r="D934" t="s">
        <v>2429</v>
      </c>
      <c r="E934" t="s">
        <v>64</v>
      </c>
      <c r="F934" t="s">
        <v>37</v>
      </c>
      <c r="G934" t="s">
        <v>116</v>
      </c>
      <c r="H934" t="s">
        <v>47</v>
      </c>
      <c r="I934" t="s">
        <v>60</v>
      </c>
      <c r="J934">
        <v>914.73</v>
      </c>
      <c r="K934">
        <v>1</v>
      </c>
      <c r="L934">
        <v>0.06</v>
      </c>
      <c r="M934">
        <v>312.18</v>
      </c>
      <c r="N934" t="s">
        <v>54</v>
      </c>
      <c r="O934" t="s">
        <v>86</v>
      </c>
      <c r="P934">
        <v>7</v>
      </c>
    </row>
    <row r="935" spans="1:16" x14ac:dyDescent="0.25">
      <c r="A935" t="s">
        <v>2430</v>
      </c>
      <c r="B935" t="s">
        <v>2431</v>
      </c>
      <c r="C935" s="3">
        <f>DATEVALUE(Table1[[#This Row],[OrderDate1]])</f>
        <v>45858</v>
      </c>
      <c r="D935" t="s">
        <v>2432</v>
      </c>
      <c r="E935" t="s">
        <v>44</v>
      </c>
      <c r="F935" t="s">
        <v>37</v>
      </c>
      <c r="G935" t="s">
        <v>52</v>
      </c>
      <c r="H935" t="s">
        <v>81</v>
      </c>
      <c r="I935" t="s">
        <v>76</v>
      </c>
      <c r="J935">
        <v>467.13</v>
      </c>
      <c r="K935">
        <v>1</v>
      </c>
      <c r="L935">
        <v>0.08</v>
      </c>
      <c r="M935">
        <v>72.94</v>
      </c>
      <c r="N935" t="s">
        <v>23</v>
      </c>
      <c r="O935" t="s">
        <v>86</v>
      </c>
      <c r="P935">
        <v>10</v>
      </c>
    </row>
    <row r="936" spans="1:16" x14ac:dyDescent="0.25">
      <c r="A936" t="s">
        <v>2433</v>
      </c>
      <c r="B936" t="s">
        <v>2117</v>
      </c>
      <c r="C936" s="3">
        <f>DATEVALUE(Table1[[#This Row],[OrderDate1]])</f>
        <v>45937</v>
      </c>
      <c r="D936" t="s">
        <v>964</v>
      </c>
      <c r="E936" t="s">
        <v>18</v>
      </c>
      <c r="F936" t="s">
        <v>71</v>
      </c>
      <c r="G936" t="s">
        <v>116</v>
      </c>
      <c r="H936" t="s">
        <v>47</v>
      </c>
      <c r="I936" t="s">
        <v>76</v>
      </c>
      <c r="J936">
        <v>110.91</v>
      </c>
      <c r="K936">
        <v>2</v>
      </c>
      <c r="L936">
        <v>7.0000000000000007E-2</v>
      </c>
      <c r="M936">
        <v>22.45</v>
      </c>
      <c r="N936" t="s">
        <v>23</v>
      </c>
      <c r="O936" t="s">
        <v>86</v>
      </c>
      <c r="P936">
        <v>2</v>
      </c>
    </row>
    <row r="937" spans="1:16" x14ac:dyDescent="0.25">
      <c r="A937" t="s">
        <v>2434</v>
      </c>
      <c r="B937" t="s">
        <v>1314</v>
      </c>
      <c r="C937" s="3">
        <f>DATEVALUE(Table1[[#This Row],[OrderDate1]])</f>
        <v>45426</v>
      </c>
      <c r="D937" t="s">
        <v>2435</v>
      </c>
      <c r="E937" t="s">
        <v>36</v>
      </c>
      <c r="F937" t="s">
        <v>65</v>
      </c>
      <c r="G937" t="s">
        <v>52</v>
      </c>
      <c r="H937" t="s">
        <v>21</v>
      </c>
      <c r="I937" t="s">
        <v>30</v>
      </c>
      <c r="J937">
        <v>3160.73</v>
      </c>
      <c r="K937">
        <v>4</v>
      </c>
      <c r="L937">
        <v>0.08</v>
      </c>
      <c r="M937">
        <v>1055.23</v>
      </c>
      <c r="N937" t="s">
        <v>23</v>
      </c>
      <c r="O937" t="s">
        <v>40</v>
      </c>
      <c r="P937">
        <v>9</v>
      </c>
    </row>
    <row r="938" spans="1:16" x14ac:dyDescent="0.25">
      <c r="A938" t="s">
        <v>2436</v>
      </c>
      <c r="B938" t="s">
        <v>1773</v>
      </c>
      <c r="C938" s="3">
        <f>DATEVALUE(Table1[[#This Row],[OrderDate1]])</f>
        <v>45500</v>
      </c>
      <c r="D938" t="s">
        <v>2437</v>
      </c>
      <c r="E938" t="s">
        <v>44</v>
      </c>
      <c r="F938" t="s">
        <v>45</v>
      </c>
      <c r="G938" t="s">
        <v>28</v>
      </c>
      <c r="H938" t="s">
        <v>81</v>
      </c>
      <c r="I938" t="s">
        <v>72</v>
      </c>
      <c r="J938">
        <v>2940.63</v>
      </c>
      <c r="K938">
        <v>3</v>
      </c>
      <c r="L938">
        <v>0.19</v>
      </c>
      <c r="M938">
        <v>826.57</v>
      </c>
      <c r="N938" t="s">
        <v>31</v>
      </c>
      <c r="O938" t="s">
        <v>86</v>
      </c>
      <c r="P938">
        <v>10</v>
      </c>
    </row>
    <row r="939" spans="1:16" x14ac:dyDescent="0.25">
      <c r="A939" t="s">
        <v>2438</v>
      </c>
      <c r="B939" t="s">
        <v>255</v>
      </c>
      <c r="C939" s="3">
        <f>DATEVALUE(Table1[[#This Row],[OrderDate1]])</f>
        <v>45650</v>
      </c>
      <c r="D939" t="s">
        <v>2439</v>
      </c>
      <c r="E939" t="s">
        <v>44</v>
      </c>
      <c r="F939" t="s">
        <v>58</v>
      </c>
      <c r="G939" t="s">
        <v>116</v>
      </c>
      <c r="H939" t="s">
        <v>81</v>
      </c>
      <c r="I939" t="s">
        <v>60</v>
      </c>
      <c r="J939">
        <v>2486.98</v>
      </c>
      <c r="K939">
        <v>5</v>
      </c>
      <c r="L939">
        <v>0.25</v>
      </c>
      <c r="M939">
        <v>509.35</v>
      </c>
      <c r="N939" t="s">
        <v>54</v>
      </c>
      <c r="O939" t="s">
        <v>32</v>
      </c>
      <c r="P939">
        <v>3</v>
      </c>
    </row>
    <row r="940" spans="1:16" x14ac:dyDescent="0.25">
      <c r="A940" t="s">
        <v>2440</v>
      </c>
      <c r="B940" t="s">
        <v>255</v>
      </c>
      <c r="C940" s="3">
        <f>DATEVALUE(Table1[[#This Row],[OrderDate1]])</f>
        <v>45650</v>
      </c>
      <c r="D940" t="s">
        <v>1864</v>
      </c>
      <c r="E940" t="s">
        <v>64</v>
      </c>
      <c r="F940" t="s">
        <v>37</v>
      </c>
      <c r="G940" t="s">
        <v>52</v>
      </c>
      <c r="H940" t="s">
        <v>81</v>
      </c>
      <c r="I940" t="s">
        <v>67</v>
      </c>
      <c r="J940">
        <v>2629.02</v>
      </c>
      <c r="K940">
        <v>4</v>
      </c>
      <c r="L940">
        <v>0.22</v>
      </c>
      <c r="M940">
        <v>444.58</v>
      </c>
      <c r="N940" t="s">
        <v>54</v>
      </c>
      <c r="O940" t="s">
        <v>77</v>
      </c>
      <c r="P940">
        <v>5</v>
      </c>
    </row>
    <row r="941" spans="1:16" x14ac:dyDescent="0.25">
      <c r="A941" t="s">
        <v>2441</v>
      </c>
      <c r="B941" t="s">
        <v>2408</v>
      </c>
      <c r="C941" s="3">
        <f>DATEVALUE(Table1[[#This Row],[OrderDate1]])</f>
        <v>45772</v>
      </c>
      <c r="D941" t="s">
        <v>2442</v>
      </c>
      <c r="E941" t="s">
        <v>102</v>
      </c>
      <c r="F941" t="s">
        <v>65</v>
      </c>
      <c r="G941" t="s">
        <v>116</v>
      </c>
      <c r="H941" t="s">
        <v>21</v>
      </c>
      <c r="I941" t="s">
        <v>22</v>
      </c>
      <c r="J941">
        <v>1212.77</v>
      </c>
      <c r="K941">
        <v>2</v>
      </c>
      <c r="L941">
        <v>0.26</v>
      </c>
      <c r="M941">
        <v>165.15</v>
      </c>
      <c r="N941" t="s">
        <v>54</v>
      </c>
      <c r="O941" t="s">
        <v>24</v>
      </c>
      <c r="P941">
        <v>7</v>
      </c>
    </row>
    <row r="942" spans="1:16" x14ac:dyDescent="0.25">
      <c r="A942" t="s">
        <v>2443</v>
      </c>
      <c r="B942" t="s">
        <v>1540</v>
      </c>
      <c r="C942" s="3">
        <f>DATEVALUE(Table1[[#This Row],[OrderDate1]])</f>
        <v>45310</v>
      </c>
      <c r="D942" t="s">
        <v>2444</v>
      </c>
      <c r="E942" t="s">
        <v>44</v>
      </c>
      <c r="F942" t="s">
        <v>71</v>
      </c>
      <c r="G942" t="s">
        <v>52</v>
      </c>
      <c r="H942" t="s">
        <v>29</v>
      </c>
      <c r="I942" t="s">
        <v>60</v>
      </c>
      <c r="J942">
        <v>1281.8499999999999</v>
      </c>
      <c r="K942">
        <v>2</v>
      </c>
      <c r="L942">
        <v>0.28000000000000003</v>
      </c>
      <c r="M942">
        <v>328.2</v>
      </c>
      <c r="N942" t="s">
        <v>54</v>
      </c>
      <c r="O942" t="s">
        <v>40</v>
      </c>
      <c r="P942">
        <v>2</v>
      </c>
    </row>
    <row r="943" spans="1:16" x14ac:dyDescent="0.25">
      <c r="A943" t="s">
        <v>2445</v>
      </c>
      <c r="B943" t="s">
        <v>1703</v>
      </c>
      <c r="C943" s="3">
        <f>DATEVALUE(Table1[[#This Row],[OrderDate1]])</f>
        <v>45517</v>
      </c>
      <c r="D943" t="s">
        <v>2446</v>
      </c>
      <c r="E943" t="s">
        <v>44</v>
      </c>
      <c r="F943" t="s">
        <v>45</v>
      </c>
      <c r="G943" t="s">
        <v>52</v>
      </c>
      <c r="H943" t="s">
        <v>21</v>
      </c>
      <c r="I943" t="s">
        <v>22</v>
      </c>
      <c r="J943">
        <v>703.95</v>
      </c>
      <c r="K943">
        <v>1</v>
      </c>
      <c r="L943">
        <v>0.2</v>
      </c>
      <c r="M943">
        <v>240.69</v>
      </c>
      <c r="N943" t="s">
        <v>31</v>
      </c>
      <c r="O943" t="s">
        <v>40</v>
      </c>
      <c r="P943">
        <v>2</v>
      </c>
    </row>
    <row r="944" spans="1:16" x14ac:dyDescent="0.25">
      <c r="A944" t="s">
        <v>2447</v>
      </c>
      <c r="B944" t="s">
        <v>2448</v>
      </c>
      <c r="C944" s="3">
        <f>DATEVALUE(Table1[[#This Row],[OrderDate1]])</f>
        <v>45746</v>
      </c>
      <c r="D944" t="s">
        <v>2449</v>
      </c>
      <c r="E944" t="s">
        <v>36</v>
      </c>
      <c r="F944" t="s">
        <v>71</v>
      </c>
      <c r="G944" t="s">
        <v>28</v>
      </c>
      <c r="H944" t="s">
        <v>21</v>
      </c>
      <c r="I944" t="s">
        <v>60</v>
      </c>
      <c r="J944">
        <v>373.79</v>
      </c>
      <c r="K944">
        <v>1</v>
      </c>
      <c r="L944">
        <v>0.17</v>
      </c>
      <c r="M944">
        <v>85.44</v>
      </c>
      <c r="N944" t="s">
        <v>23</v>
      </c>
      <c r="O944" t="s">
        <v>32</v>
      </c>
      <c r="P944">
        <v>5</v>
      </c>
    </row>
    <row r="945" spans="1:16" x14ac:dyDescent="0.25">
      <c r="A945" t="s">
        <v>2450</v>
      </c>
      <c r="B945" t="s">
        <v>2451</v>
      </c>
      <c r="C945" s="3">
        <f>DATEVALUE(Table1[[#This Row],[OrderDate1]])</f>
        <v>45361</v>
      </c>
      <c r="D945" t="s">
        <v>1226</v>
      </c>
      <c r="E945" t="s">
        <v>64</v>
      </c>
      <c r="F945" t="s">
        <v>45</v>
      </c>
      <c r="G945" t="s">
        <v>59</v>
      </c>
      <c r="H945" t="s">
        <v>81</v>
      </c>
      <c r="I945" t="s">
        <v>30</v>
      </c>
      <c r="J945">
        <v>1279.3</v>
      </c>
      <c r="K945">
        <v>5</v>
      </c>
      <c r="L945">
        <v>0.02</v>
      </c>
      <c r="M945">
        <v>251.97</v>
      </c>
      <c r="N945" t="s">
        <v>31</v>
      </c>
      <c r="O945" t="s">
        <v>32</v>
      </c>
      <c r="P945">
        <v>10</v>
      </c>
    </row>
    <row r="946" spans="1:16" x14ac:dyDescent="0.25">
      <c r="A946" t="s">
        <v>2452</v>
      </c>
      <c r="B946" t="s">
        <v>2288</v>
      </c>
      <c r="C946" s="3">
        <f>DATEVALUE(Table1[[#This Row],[OrderDate1]])</f>
        <v>45968</v>
      </c>
      <c r="D946" t="s">
        <v>2453</v>
      </c>
      <c r="E946" t="s">
        <v>64</v>
      </c>
      <c r="F946" t="s">
        <v>65</v>
      </c>
      <c r="G946" t="s">
        <v>20</v>
      </c>
      <c r="H946" t="s">
        <v>47</v>
      </c>
      <c r="I946" t="s">
        <v>60</v>
      </c>
      <c r="J946">
        <v>1184.76</v>
      </c>
      <c r="K946">
        <v>2</v>
      </c>
      <c r="L946">
        <v>0.14000000000000001</v>
      </c>
      <c r="M946">
        <v>192.25</v>
      </c>
      <c r="N946" t="s">
        <v>23</v>
      </c>
      <c r="O946" t="s">
        <v>32</v>
      </c>
      <c r="P946">
        <v>10</v>
      </c>
    </row>
    <row r="947" spans="1:16" x14ac:dyDescent="0.25">
      <c r="A947" t="s">
        <v>2454</v>
      </c>
      <c r="B947" t="s">
        <v>750</v>
      </c>
      <c r="C947" s="3">
        <f>DATEVALUE(Table1[[#This Row],[OrderDate1]])</f>
        <v>45342</v>
      </c>
      <c r="D947" t="s">
        <v>2455</v>
      </c>
      <c r="E947" t="s">
        <v>36</v>
      </c>
      <c r="F947" t="s">
        <v>37</v>
      </c>
      <c r="G947" t="s">
        <v>52</v>
      </c>
      <c r="H947" t="s">
        <v>47</v>
      </c>
      <c r="I947" t="s">
        <v>82</v>
      </c>
      <c r="J947">
        <v>1589.76</v>
      </c>
      <c r="K947">
        <v>2</v>
      </c>
      <c r="L947">
        <v>0.1</v>
      </c>
      <c r="M947">
        <v>275.10000000000002</v>
      </c>
      <c r="N947" t="s">
        <v>54</v>
      </c>
      <c r="O947" t="s">
        <v>86</v>
      </c>
      <c r="P947">
        <v>10</v>
      </c>
    </row>
    <row r="948" spans="1:16" x14ac:dyDescent="0.25">
      <c r="A948" t="s">
        <v>2456</v>
      </c>
      <c r="B948" t="s">
        <v>2457</v>
      </c>
      <c r="C948" s="3">
        <f>DATEVALUE(Table1[[#This Row],[OrderDate1]])</f>
        <v>45743</v>
      </c>
      <c r="D948" t="s">
        <v>2458</v>
      </c>
      <c r="E948" t="s">
        <v>64</v>
      </c>
      <c r="F948" t="s">
        <v>37</v>
      </c>
      <c r="G948" t="s">
        <v>106</v>
      </c>
      <c r="H948" t="s">
        <v>21</v>
      </c>
      <c r="I948" t="s">
        <v>82</v>
      </c>
      <c r="J948">
        <v>347.04</v>
      </c>
      <c r="K948">
        <v>2</v>
      </c>
      <c r="L948">
        <v>0.12</v>
      </c>
      <c r="M948">
        <v>89.63</v>
      </c>
      <c r="N948" t="s">
        <v>23</v>
      </c>
      <c r="O948" t="s">
        <v>24</v>
      </c>
      <c r="P948">
        <v>6</v>
      </c>
    </row>
    <row r="949" spans="1:16" x14ac:dyDescent="0.25">
      <c r="A949" t="s">
        <v>2459</v>
      </c>
      <c r="B949" t="s">
        <v>197</v>
      </c>
      <c r="C949" s="3">
        <f>DATEVALUE(Table1[[#This Row],[OrderDate1]])</f>
        <v>45983</v>
      </c>
      <c r="D949" t="s">
        <v>2460</v>
      </c>
      <c r="E949" t="s">
        <v>44</v>
      </c>
      <c r="F949" t="s">
        <v>71</v>
      </c>
      <c r="G949" t="s">
        <v>28</v>
      </c>
      <c r="H949" t="s">
        <v>81</v>
      </c>
      <c r="I949" t="s">
        <v>22</v>
      </c>
      <c r="J949">
        <v>83.29</v>
      </c>
      <c r="K949">
        <v>2</v>
      </c>
      <c r="L949">
        <v>0.03</v>
      </c>
      <c r="M949">
        <v>14.25</v>
      </c>
      <c r="N949" t="s">
        <v>54</v>
      </c>
      <c r="O949" t="s">
        <v>40</v>
      </c>
      <c r="P949">
        <v>9</v>
      </c>
    </row>
    <row r="950" spans="1:16" x14ac:dyDescent="0.25">
      <c r="A950" t="s">
        <v>2461</v>
      </c>
      <c r="B950" t="s">
        <v>765</v>
      </c>
      <c r="C950" s="3">
        <f>DATEVALUE(Table1[[#This Row],[OrderDate1]])</f>
        <v>45868</v>
      </c>
      <c r="D950" t="s">
        <v>1593</v>
      </c>
      <c r="E950" t="s">
        <v>18</v>
      </c>
      <c r="F950" t="s">
        <v>37</v>
      </c>
      <c r="G950" t="s">
        <v>59</v>
      </c>
      <c r="H950" t="s">
        <v>21</v>
      </c>
      <c r="I950" t="s">
        <v>67</v>
      </c>
      <c r="J950">
        <v>475.41</v>
      </c>
      <c r="K950">
        <v>3</v>
      </c>
      <c r="L950">
        <v>0.02</v>
      </c>
      <c r="M950">
        <v>89.13</v>
      </c>
      <c r="N950" t="s">
        <v>54</v>
      </c>
      <c r="O950" t="s">
        <v>40</v>
      </c>
      <c r="P950">
        <v>3</v>
      </c>
    </row>
    <row r="951" spans="1:16" x14ac:dyDescent="0.25">
      <c r="A951" t="s">
        <v>2462</v>
      </c>
      <c r="B951" t="s">
        <v>966</v>
      </c>
      <c r="C951" s="3">
        <f>DATEVALUE(Table1[[#This Row],[OrderDate1]])</f>
        <v>45547</v>
      </c>
      <c r="D951" t="s">
        <v>2463</v>
      </c>
      <c r="E951" t="s">
        <v>64</v>
      </c>
      <c r="F951" t="s">
        <v>58</v>
      </c>
      <c r="G951" t="s">
        <v>28</v>
      </c>
      <c r="H951" t="s">
        <v>29</v>
      </c>
      <c r="I951" t="s">
        <v>30</v>
      </c>
      <c r="J951">
        <v>1901.96</v>
      </c>
      <c r="K951">
        <v>2</v>
      </c>
      <c r="L951">
        <v>0.05</v>
      </c>
      <c r="M951">
        <v>612.16</v>
      </c>
      <c r="N951" t="s">
        <v>23</v>
      </c>
      <c r="O951" t="s">
        <v>77</v>
      </c>
      <c r="P951">
        <v>5</v>
      </c>
    </row>
    <row r="952" spans="1:16" x14ac:dyDescent="0.25">
      <c r="A952" t="s">
        <v>2464</v>
      </c>
      <c r="B952" t="s">
        <v>2465</v>
      </c>
      <c r="C952" s="3">
        <f>DATEVALUE(Table1[[#This Row],[OrderDate1]])</f>
        <v>45594</v>
      </c>
      <c r="D952" t="s">
        <v>2466</v>
      </c>
      <c r="E952" t="s">
        <v>64</v>
      </c>
      <c r="F952" t="s">
        <v>65</v>
      </c>
      <c r="G952" t="s">
        <v>20</v>
      </c>
      <c r="H952" t="s">
        <v>47</v>
      </c>
      <c r="I952" t="s">
        <v>30</v>
      </c>
      <c r="J952">
        <v>90.48</v>
      </c>
      <c r="K952">
        <v>2</v>
      </c>
      <c r="L952">
        <v>0.27</v>
      </c>
      <c r="M952">
        <v>14.52</v>
      </c>
      <c r="N952" t="s">
        <v>31</v>
      </c>
      <c r="O952" t="s">
        <v>40</v>
      </c>
      <c r="P952">
        <v>10</v>
      </c>
    </row>
    <row r="953" spans="1:16" x14ac:dyDescent="0.25">
      <c r="A953" t="s">
        <v>2467</v>
      </c>
      <c r="B953" t="s">
        <v>614</v>
      </c>
      <c r="C953" s="3">
        <f>DATEVALUE(Table1[[#This Row],[OrderDate1]])</f>
        <v>45463</v>
      </c>
      <c r="D953" t="s">
        <v>2468</v>
      </c>
      <c r="E953" t="s">
        <v>64</v>
      </c>
      <c r="F953" t="s">
        <v>65</v>
      </c>
      <c r="G953" t="s">
        <v>106</v>
      </c>
      <c r="H953" t="s">
        <v>47</v>
      </c>
      <c r="I953" t="s">
        <v>22</v>
      </c>
      <c r="J953">
        <v>1672.11</v>
      </c>
      <c r="K953">
        <v>2</v>
      </c>
      <c r="L953">
        <v>0.22</v>
      </c>
      <c r="M953">
        <v>545.62</v>
      </c>
      <c r="N953" t="s">
        <v>54</v>
      </c>
      <c r="O953" t="s">
        <v>24</v>
      </c>
      <c r="P953">
        <v>6</v>
      </c>
    </row>
    <row r="954" spans="1:16" x14ac:dyDescent="0.25">
      <c r="A954" t="s">
        <v>2469</v>
      </c>
      <c r="B954" t="s">
        <v>94</v>
      </c>
      <c r="C954" s="3">
        <f>DATEVALUE(Table1[[#This Row],[OrderDate1]])</f>
        <v>45685</v>
      </c>
      <c r="D954" t="s">
        <v>2470</v>
      </c>
      <c r="E954" t="s">
        <v>36</v>
      </c>
      <c r="F954" t="s">
        <v>45</v>
      </c>
      <c r="G954" t="s">
        <v>106</v>
      </c>
      <c r="H954" t="s">
        <v>81</v>
      </c>
      <c r="I954" t="s">
        <v>60</v>
      </c>
      <c r="J954">
        <v>2426.83</v>
      </c>
      <c r="K954">
        <v>4</v>
      </c>
      <c r="L954">
        <v>0.27</v>
      </c>
      <c r="M954">
        <v>250.42</v>
      </c>
      <c r="N954" t="s">
        <v>23</v>
      </c>
      <c r="O954" t="s">
        <v>86</v>
      </c>
      <c r="P954">
        <v>1</v>
      </c>
    </row>
    <row r="955" spans="1:16" x14ac:dyDescent="0.25">
      <c r="A955" t="s">
        <v>2471</v>
      </c>
      <c r="B955" t="s">
        <v>2317</v>
      </c>
      <c r="C955" s="3">
        <f>DATEVALUE(Table1[[#This Row],[OrderDate1]])</f>
        <v>46005</v>
      </c>
      <c r="D955" t="s">
        <v>2472</v>
      </c>
      <c r="E955" t="s">
        <v>18</v>
      </c>
      <c r="F955" t="s">
        <v>65</v>
      </c>
      <c r="G955" t="s">
        <v>52</v>
      </c>
      <c r="H955" t="s">
        <v>21</v>
      </c>
      <c r="I955" t="s">
        <v>39</v>
      </c>
      <c r="J955">
        <v>914.46</v>
      </c>
      <c r="K955">
        <v>5</v>
      </c>
      <c r="L955">
        <v>0.08</v>
      </c>
      <c r="M955">
        <v>225.85</v>
      </c>
      <c r="N955" t="s">
        <v>54</v>
      </c>
      <c r="O955" t="s">
        <v>77</v>
      </c>
      <c r="P955">
        <v>1</v>
      </c>
    </row>
    <row r="956" spans="1:16" x14ac:dyDescent="0.25">
      <c r="A956" t="s">
        <v>2473</v>
      </c>
      <c r="B956" t="s">
        <v>2237</v>
      </c>
      <c r="C956" s="3">
        <f>DATEVALUE(Table1[[#This Row],[OrderDate1]])</f>
        <v>45917</v>
      </c>
      <c r="D956" t="s">
        <v>2474</v>
      </c>
      <c r="E956" t="s">
        <v>36</v>
      </c>
      <c r="F956" t="s">
        <v>58</v>
      </c>
      <c r="G956" t="s">
        <v>38</v>
      </c>
      <c r="H956" t="s">
        <v>66</v>
      </c>
      <c r="I956" t="s">
        <v>72</v>
      </c>
      <c r="J956">
        <v>4140.3999999999996</v>
      </c>
      <c r="K956">
        <v>5</v>
      </c>
      <c r="L956">
        <v>0.02</v>
      </c>
      <c r="M956">
        <v>708.09</v>
      </c>
      <c r="N956" t="s">
        <v>23</v>
      </c>
      <c r="O956" t="s">
        <v>86</v>
      </c>
      <c r="P956">
        <v>8</v>
      </c>
    </row>
    <row r="957" spans="1:16" x14ac:dyDescent="0.25">
      <c r="A957" t="s">
        <v>2475</v>
      </c>
      <c r="B957" t="s">
        <v>2476</v>
      </c>
      <c r="C957" s="3">
        <f>DATEVALUE(Table1[[#This Row],[OrderDate1]])</f>
        <v>45931</v>
      </c>
      <c r="D957" t="s">
        <v>2477</v>
      </c>
      <c r="E957" t="s">
        <v>36</v>
      </c>
      <c r="F957" t="s">
        <v>51</v>
      </c>
      <c r="G957" t="s">
        <v>52</v>
      </c>
      <c r="H957" t="s">
        <v>66</v>
      </c>
      <c r="I957" t="s">
        <v>39</v>
      </c>
      <c r="J957">
        <v>422.04</v>
      </c>
      <c r="K957">
        <v>3</v>
      </c>
      <c r="L957">
        <v>0.11</v>
      </c>
      <c r="M957">
        <v>99.34</v>
      </c>
      <c r="N957" t="s">
        <v>23</v>
      </c>
      <c r="O957" t="s">
        <v>24</v>
      </c>
      <c r="P957">
        <v>8</v>
      </c>
    </row>
    <row r="958" spans="1:16" x14ac:dyDescent="0.25">
      <c r="A958" t="s">
        <v>2478</v>
      </c>
      <c r="B958" t="s">
        <v>2479</v>
      </c>
      <c r="C958" s="3">
        <f>DATEVALUE(Table1[[#This Row],[OrderDate1]])</f>
        <v>45360</v>
      </c>
      <c r="D958" t="s">
        <v>2480</v>
      </c>
      <c r="E958" t="s">
        <v>64</v>
      </c>
      <c r="F958" t="s">
        <v>45</v>
      </c>
      <c r="G958" t="s">
        <v>38</v>
      </c>
      <c r="H958" t="s">
        <v>81</v>
      </c>
      <c r="I958" t="s">
        <v>30</v>
      </c>
      <c r="J958">
        <v>551.4</v>
      </c>
      <c r="K958">
        <v>5</v>
      </c>
      <c r="L958">
        <v>0.08</v>
      </c>
      <c r="M958">
        <v>110.01</v>
      </c>
      <c r="N958" t="s">
        <v>23</v>
      </c>
      <c r="O958" t="s">
        <v>32</v>
      </c>
      <c r="P958">
        <v>9</v>
      </c>
    </row>
    <row r="959" spans="1:16" x14ac:dyDescent="0.25">
      <c r="A959" t="s">
        <v>2481</v>
      </c>
      <c r="B959" t="s">
        <v>2482</v>
      </c>
      <c r="C959" s="3">
        <f>DATEVALUE(Table1[[#This Row],[OrderDate1]])</f>
        <v>45811</v>
      </c>
      <c r="D959" t="s">
        <v>2483</v>
      </c>
      <c r="E959" t="s">
        <v>18</v>
      </c>
      <c r="F959" t="s">
        <v>37</v>
      </c>
      <c r="G959" t="s">
        <v>38</v>
      </c>
      <c r="H959" t="s">
        <v>21</v>
      </c>
      <c r="I959" t="s">
        <v>22</v>
      </c>
      <c r="J959">
        <v>468.37</v>
      </c>
      <c r="K959">
        <v>1</v>
      </c>
      <c r="L959">
        <v>0.03</v>
      </c>
      <c r="M959">
        <v>88.41</v>
      </c>
      <c r="N959" t="s">
        <v>23</v>
      </c>
      <c r="O959" t="s">
        <v>40</v>
      </c>
      <c r="P959">
        <v>1</v>
      </c>
    </row>
    <row r="960" spans="1:16" x14ac:dyDescent="0.25">
      <c r="A960" t="s">
        <v>2484</v>
      </c>
      <c r="B960" t="s">
        <v>2485</v>
      </c>
      <c r="C960" s="3">
        <f>DATEVALUE(Table1[[#This Row],[OrderDate1]])</f>
        <v>45593</v>
      </c>
      <c r="D960" t="s">
        <v>2486</v>
      </c>
      <c r="E960" t="s">
        <v>36</v>
      </c>
      <c r="F960" t="s">
        <v>65</v>
      </c>
      <c r="G960" t="s">
        <v>52</v>
      </c>
      <c r="H960" t="s">
        <v>66</v>
      </c>
      <c r="I960" t="s">
        <v>60</v>
      </c>
      <c r="J960">
        <v>3942.35</v>
      </c>
      <c r="K960">
        <v>5</v>
      </c>
      <c r="L960">
        <v>0.17</v>
      </c>
      <c r="M960">
        <v>480.56</v>
      </c>
      <c r="N960" t="s">
        <v>54</v>
      </c>
      <c r="O960" t="s">
        <v>77</v>
      </c>
      <c r="P960">
        <v>7</v>
      </c>
    </row>
    <row r="961" spans="1:16" x14ac:dyDescent="0.25">
      <c r="A961" t="s">
        <v>2487</v>
      </c>
      <c r="B961" t="s">
        <v>1198</v>
      </c>
      <c r="C961" s="3">
        <f>DATEVALUE(Table1[[#This Row],[OrderDate1]])</f>
        <v>45646</v>
      </c>
      <c r="D961" t="s">
        <v>2488</v>
      </c>
      <c r="E961" t="s">
        <v>44</v>
      </c>
      <c r="F961" t="s">
        <v>19</v>
      </c>
      <c r="G961" t="s">
        <v>46</v>
      </c>
      <c r="H961" t="s">
        <v>81</v>
      </c>
      <c r="I961" t="s">
        <v>30</v>
      </c>
      <c r="J961">
        <v>3947.6</v>
      </c>
      <c r="K961">
        <v>4</v>
      </c>
      <c r="L961">
        <v>0.17</v>
      </c>
      <c r="M961">
        <v>643.72</v>
      </c>
      <c r="N961" t="s">
        <v>23</v>
      </c>
      <c r="O961" t="s">
        <v>40</v>
      </c>
      <c r="P961">
        <v>3</v>
      </c>
    </row>
    <row r="962" spans="1:16" x14ac:dyDescent="0.25">
      <c r="A962" t="s">
        <v>2489</v>
      </c>
      <c r="B962" t="s">
        <v>209</v>
      </c>
      <c r="C962" s="3">
        <f>DATEVALUE(Table1[[#This Row],[OrderDate1]])</f>
        <v>45437</v>
      </c>
      <c r="D962" t="s">
        <v>2490</v>
      </c>
      <c r="E962" t="s">
        <v>36</v>
      </c>
      <c r="F962" t="s">
        <v>51</v>
      </c>
      <c r="G962" t="s">
        <v>38</v>
      </c>
      <c r="H962" t="s">
        <v>66</v>
      </c>
      <c r="I962" t="s">
        <v>67</v>
      </c>
      <c r="J962">
        <v>174.63</v>
      </c>
      <c r="K962">
        <v>5</v>
      </c>
      <c r="L962">
        <v>0.03</v>
      </c>
      <c r="M962">
        <v>43.19</v>
      </c>
      <c r="N962" t="s">
        <v>31</v>
      </c>
      <c r="O962" t="s">
        <v>24</v>
      </c>
      <c r="P962">
        <v>10</v>
      </c>
    </row>
    <row r="963" spans="1:16" x14ac:dyDescent="0.25">
      <c r="A963" t="s">
        <v>2491</v>
      </c>
      <c r="B963" t="s">
        <v>91</v>
      </c>
      <c r="C963" s="3">
        <f>DATEVALUE(Table1[[#This Row],[OrderDate1]])</f>
        <v>45808</v>
      </c>
      <c r="D963" t="s">
        <v>2492</v>
      </c>
      <c r="E963" t="s">
        <v>18</v>
      </c>
      <c r="F963" t="s">
        <v>37</v>
      </c>
      <c r="G963" t="s">
        <v>59</v>
      </c>
      <c r="H963" t="s">
        <v>47</v>
      </c>
      <c r="I963" t="s">
        <v>39</v>
      </c>
      <c r="J963">
        <v>2726.05</v>
      </c>
      <c r="K963">
        <v>4</v>
      </c>
      <c r="L963">
        <v>0.11</v>
      </c>
      <c r="M963">
        <v>646.54999999999995</v>
      </c>
      <c r="N963" t="s">
        <v>54</v>
      </c>
      <c r="O963" t="s">
        <v>77</v>
      </c>
      <c r="P963">
        <v>3</v>
      </c>
    </row>
    <row r="964" spans="1:16" x14ac:dyDescent="0.25">
      <c r="A964" t="s">
        <v>2493</v>
      </c>
      <c r="B964" t="s">
        <v>1743</v>
      </c>
      <c r="C964" s="3">
        <f>DATEVALUE(Table1[[#This Row],[OrderDate1]])</f>
        <v>45393</v>
      </c>
      <c r="D964" t="s">
        <v>1175</v>
      </c>
      <c r="E964" t="s">
        <v>102</v>
      </c>
      <c r="F964" t="s">
        <v>65</v>
      </c>
      <c r="G964" t="s">
        <v>106</v>
      </c>
      <c r="H964" t="s">
        <v>66</v>
      </c>
      <c r="I964" t="s">
        <v>53</v>
      </c>
      <c r="J964">
        <v>1164.1500000000001</v>
      </c>
      <c r="K964">
        <v>2</v>
      </c>
      <c r="L964">
        <v>0.16</v>
      </c>
      <c r="M964">
        <v>297.14999999999998</v>
      </c>
      <c r="N964" t="s">
        <v>54</v>
      </c>
      <c r="O964" t="s">
        <v>86</v>
      </c>
      <c r="P964">
        <v>1</v>
      </c>
    </row>
    <row r="965" spans="1:16" x14ac:dyDescent="0.25">
      <c r="A965" t="s">
        <v>2494</v>
      </c>
      <c r="B965" t="s">
        <v>160</v>
      </c>
      <c r="C965" s="3">
        <f>DATEVALUE(Table1[[#This Row],[OrderDate1]])</f>
        <v>45888</v>
      </c>
      <c r="D965" t="s">
        <v>2495</v>
      </c>
      <c r="E965" t="s">
        <v>44</v>
      </c>
      <c r="F965" t="s">
        <v>19</v>
      </c>
      <c r="G965" t="s">
        <v>52</v>
      </c>
      <c r="H965" t="s">
        <v>21</v>
      </c>
      <c r="I965" t="s">
        <v>82</v>
      </c>
      <c r="J965">
        <v>1612.41</v>
      </c>
      <c r="K965">
        <v>2</v>
      </c>
      <c r="L965">
        <v>0.14000000000000001</v>
      </c>
      <c r="M965">
        <v>188.79</v>
      </c>
      <c r="N965" t="s">
        <v>23</v>
      </c>
      <c r="O965" t="s">
        <v>40</v>
      </c>
      <c r="P965">
        <v>2</v>
      </c>
    </row>
    <row r="966" spans="1:16" x14ac:dyDescent="0.25">
      <c r="A966" t="s">
        <v>2496</v>
      </c>
      <c r="B966" t="s">
        <v>774</v>
      </c>
      <c r="C966" s="3">
        <f>DATEVALUE(Table1[[#This Row],[OrderDate1]])</f>
        <v>45645</v>
      </c>
      <c r="D966" t="s">
        <v>2497</v>
      </c>
      <c r="E966" t="s">
        <v>102</v>
      </c>
      <c r="F966" t="s">
        <v>65</v>
      </c>
      <c r="G966" t="s">
        <v>116</v>
      </c>
      <c r="H966" t="s">
        <v>81</v>
      </c>
      <c r="I966" t="s">
        <v>72</v>
      </c>
      <c r="J966">
        <v>660.91</v>
      </c>
      <c r="K966">
        <v>1</v>
      </c>
      <c r="L966">
        <v>0.08</v>
      </c>
      <c r="M966">
        <v>114.57</v>
      </c>
      <c r="N966" t="s">
        <v>31</v>
      </c>
      <c r="O966" t="s">
        <v>24</v>
      </c>
      <c r="P966">
        <v>6</v>
      </c>
    </row>
    <row r="967" spans="1:16" x14ac:dyDescent="0.25">
      <c r="A967" t="s">
        <v>2498</v>
      </c>
      <c r="B967" t="s">
        <v>528</v>
      </c>
      <c r="C967" s="3">
        <f>DATEVALUE(Table1[[#This Row],[OrderDate1]])</f>
        <v>46011</v>
      </c>
      <c r="D967" t="s">
        <v>2245</v>
      </c>
      <c r="E967" t="s">
        <v>44</v>
      </c>
      <c r="F967" t="s">
        <v>71</v>
      </c>
      <c r="G967" t="s">
        <v>116</v>
      </c>
      <c r="H967" t="s">
        <v>29</v>
      </c>
      <c r="I967" t="s">
        <v>60</v>
      </c>
      <c r="J967">
        <v>1492.94</v>
      </c>
      <c r="K967">
        <v>3</v>
      </c>
      <c r="L967">
        <v>0.23</v>
      </c>
      <c r="M967">
        <v>152.46</v>
      </c>
      <c r="N967" t="s">
        <v>31</v>
      </c>
      <c r="O967" t="s">
        <v>24</v>
      </c>
      <c r="P967">
        <v>8</v>
      </c>
    </row>
    <row r="968" spans="1:16" x14ac:dyDescent="0.25">
      <c r="A968" t="s">
        <v>2499</v>
      </c>
      <c r="B968" t="s">
        <v>423</v>
      </c>
      <c r="C968" s="3">
        <f>DATEVALUE(Table1[[#This Row],[OrderDate1]])</f>
        <v>45494</v>
      </c>
      <c r="D968" t="s">
        <v>2500</v>
      </c>
      <c r="E968" t="s">
        <v>102</v>
      </c>
      <c r="F968" t="s">
        <v>45</v>
      </c>
      <c r="G968" t="s">
        <v>38</v>
      </c>
      <c r="H968" t="s">
        <v>29</v>
      </c>
      <c r="I968" t="s">
        <v>53</v>
      </c>
      <c r="J968">
        <v>276.89</v>
      </c>
      <c r="K968">
        <v>2</v>
      </c>
      <c r="L968">
        <v>0.28000000000000003</v>
      </c>
      <c r="M968">
        <v>43.4</v>
      </c>
      <c r="N968" t="s">
        <v>31</v>
      </c>
      <c r="O968" t="s">
        <v>77</v>
      </c>
      <c r="P968">
        <v>7</v>
      </c>
    </row>
    <row r="969" spans="1:16" x14ac:dyDescent="0.25">
      <c r="A969" t="s">
        <v>2501</v>
      </c>
      <c r="B969" t="s">
        <v>771</v>
      </c>
      <c r="C969" s="3">
        <f>DATEVALUE(Table1[[#This Row],[OrderDate1]])</f>
        <v>45377</v>
      </c>
      <c r="D969" t="s">
        <v>2502</v>
      </c>
      <c r="E969" t="s">
        <v>36</v>
      </c>
      <c r="F969" t="s">
        <v>51</v>
      </c>
      <c r="G969" t="s">
        <v>28</v>
      </c>
      <c r="H969" t="s">
        <v>47</v>
      </c>
      <c r="I969" t="s">
        <v>82</v>
      </c>
      <c r="J969">
        <v>3912.08</v>
      </c>
      <c r="K969">
        <v>5</v>
      </c>
      <c r="L969">
        <v>0.05</v>
      </c>
      <c r="M969">
        <v>1004.29</v>
      </c>
      <c r="N969" t="s">
        <v>54</v>
      </c>
      <c r="O969" t="s">
        <v>77</v>
      </c>
      <c r="P969">
        <v>7</v>
      </c>
    </row>
    <row r="970" spans="1:16" x14ac:dyDescent="0.25">
      <c r="A970" t="s">
        <v>2503</v>
      </c>
      <c r="B970" t="s">
        <v>1447</v>
      </c>
      <c r="C970" s="3">
        <f>DATEVALUE(Table1[[#This Row],[OrderDate1]])</f>
        <v>45363</v>
      </c>
      <c r="D970" t="s">
        <v>576</v>
      </c>
      <c r="E970" t="s">
        <v>64</v>
      </c>
      <c r="F970" t="s">
        <v>45</v>
      </c>
      <c r="G970" t="s">
        <v>52</v>
      </c>
      <c r="H970" t="s">
        <v>81</v>
      </c>
      <c r="I970" t="s">
        <v>67</v>
      </c>
      <c r="J970">
        <v>1116.17</v>
      </c>
      <c r="K970">
        <v>2</v>
      </c>
      <c r="L970">
        <v>0.11</v>
      </c>
      <c r="M970">
        <v>217.28</v>
      </c>
      <c r="N970" t="s">
        <v>31</v>
      </c>
      <c r="O970" t="s">
        <v>40</v>
      </c>
      <c r="P970">
        <v>8</v>
      </c>
    </row>
    <row r="971" spans="1:16" x14ac:dyDescent="0.25">
      <c r="A971" t="s">
        <v>2504</v>
      </c>
      <c r="B971" t="s">
        <v>1646</v>
      </c>
      <c r="C971" s="3">
        <f>DATEVALUE(Table1[[#This Row],[OrderDate1]])</f>
        <v>45332</v>
      </c>
      <c r="D971" t="s">
        <v>2505</v>
      </c>
      <c r="E971" t="s">
        <v>36</v>
      </c>
      <c r="F971" t="s">
        <v>37</v>
      </c>
      <c r="G971" t="s">
        <v>106</v>
      </c>
      <c r="H971" t="s">
        <v>21</v>
      </c>
      <c r="I971" t="s">
        <v>72</v>
      </c>
      <c r="J971">
        <v>1603.94</v>
      </c>
      <c r="K971">
        <v>4</v>
      </c>
      <c r="L971">
        <v>0.04</v>
      </c>
      <c r="M971">
        <v>555.1</v>
      </c>
      <c r="N971" t="s">
        <v>54</v>
      </c>
      <c r="O971" t="s">
        <v>24</v>
      </c>
      <c r="P971">
        <v>6</v>
      </c>
    </row>
    <row r="972" spans="1:16" x14ac:dyDescent="0.25">
      <c r="A972" t="s">
        <v>2506</v>
      </c>
      <c r="B972" t="s">
        <v>2065</v>
      </c>
      <c r="C972" s="3">
        <f>DATEVALUE(Table1[[#This Row],[OrderDate1]])</f>
        <v>45521</v>
      </c>
      <c r="D972" t="s">
        <v>2507</v>
      </c>
      <c r="E972" t="s">
        <v>44</v>
      </c>
      <c r="F972" t="s">
        <v>65</v>
      </c>
      <c r="G972" t="s">
        <v>20</v>
      </c>
      <c r="H972" t="s">
        <v>29</v>
      </c>
      <c r="I972" t="s">
        <v>82</v>
      </c>
      <c r="J972">
        <v>3819.79</v>
      </c>
      <c r="K972">
        <v>5</v>
      </c>
      <c r="L972">
        <v>0.27</v>
      </c>
      <c r="M972">
        <v>961.46</v>
      </c>
      <c r="N972" t="s">
        <v>23</v>
      </c>
      <c r="O972" t="s">
        <v>24</v>
      </c>
      <c r="P972">
        <v>8</v>
      </c>
    </row>
    <row r="973" spans="1:16" x14ac:dyDescent="0.25">
      <c r="A973" t="s">
        <v>2508</v>
      </c>
      <c r="B973" t="s">
        <v>475</v>
      </c>
      <c r="C973" s="3">
        <f>DATEVALUE(Table1[[#This Row],[OrderDate1]])</f>
        <v>45874</v>
      </c>
      <c r="D973" t="s">
        <v>2509</v>
      </c>
      <c r="E973" t="s">
        <v>64</v>
      </c>
      <c r="F973" t="s">
        <v>65</v>
      </c>
      <c r="G973" t="s">
        <v>46</v>
      </c>
      <c r="H973" t="s">
        <v>81</v>
      </c>
      <c r="I973" t="s">
        <v>76</v>
      </c>
      <c r="J973">
        <v>1840.96</v>
      </c>
      <c r="K973">
        <v>4</v>
      </c>
      <c r="L973">
        <v>0.02</v>
      </c>
      <c r="M973">
        <v>530.49</v>
      </c>
      <c r="N973" t="s">
        <v>23</v>
      </c>
      <c r="O973" t="s">
        <v>32</v>
      </c>
      <c r="P973">
        <v>2</v>
      </c>
    </row>
    <row r="974" spans="1:16" x14ac:dyDescent="0.25">
      <c r="A974" t="s">
        <v>2510</v>
      </c>
      <c r="B974" t="s">
        <v>2511</v>
      </c>
      <c r="C974" s="3">
        <f>DATEVALUE(Table1[[#This Row],[OrderDate1]])</f>
        <v>45975</v>
      </c>
      <c r="D974" t="s">
        <v>2512</v>
      </c>
      <c r="E974" t="s">
        <v>36</v>
      </c>
      <c r="F974" t="s">
        <v>19</v>
      </c>
      <c r="G974" t="s">
        <v>38</v>
      </c>
      <c r="H974" t="s">
        <v>81</v>
      </c>
      <c r="I974" t="s">
        <v>67</v>
      </c>
      <c r="J974">
        <v>1524.87</v>
      </c>
      <c r="K974">
        <v>2</v>
      </c>
      <c r="L974">
        <v>0.21</v>
      </c>
      <c r="M974">
        <v>463.79</v>
      </c>
      <c r="N974" t="s">
        <v>23</v>
      </c>
      <c r="O974" t="s">
        <v>24</v>
      </c>
      <c r="P974">
        <v>4</v>
      </c>
    </row>
    <row r="975" spans="1:16" x14ac:dyDescent="0.25">
      <c r="A975" t="s">
        <v>2513</v>
      </c>
      <c r="B975" t="s">
        <v>605</v>
      </c>
      <c r="C975" s="3">
        <f>DATEVALUE(Table1[[#This Row],[OrderDate1]])</f>
        <v>45667</v>
      </c>
      <c r="D975" t="s">
        <v>2169</v>
      </c>
      <c r="E975" t="s">
        <v>36</v>
      </c>
      <c r="F975" t="s">
        <v>58</v>
      </c>
      <c r="G975" t="s">
        <v>106</v>
      </c>
      <c r="H975" t="s">
        <v>29</v>
      </c>
      <c r="I975" t="s">
        <v>76</v>
      </c>
      <c r="J975">
        <v>687.35</v>
      </c>
      <c r="K975">
        <v>2</v>
      </c>
      <c r="L975">
        <v>0.26</v>
      </c>
      <c r="M975">
        <v>165.6</v>
      </c>
      <c r="N975" t="s">
        <v>54</v>
      </c>
      <c r="O975" t="s">
        <v>77</v>
      </c>
      <c r="P975">
        <v>6</v>
      </c>
    </row>
    <row r="976" spans="1:16" x14ac:dyDescent="0.25">
      <c r="A976" t="s">
        <v>2514</v>
      </c>
      <c r="B976" t="s">
        <v>2279</v>
      </c>
      <c r="C976" s="3">
        <f>DATEVALUE(Table1[[#This Row],[OrderDate1]])</f>
        <v>45352</v>
      </c>
      <c r="D976" t="s">
        <v>2515</v>
      </c>
      <c r="E976" t="s">
        <v>64</v>
      </c>
      <c r="F976" t="s">
        <v>45</v>
      </c>
      <c r="G976" t="s">
        <v>116</v>
      </c>
      <c r="H976" t="s">
        <v>47</v>
      </c>
      <c r="I976" t="s">
        <v>82</v>
      </c>
      <c r="J976">
        <v>770.99</v>
      </c>
      <c r="K976">
        <v>1</v>
      </c>
      <c r="L976">
        <v>0.17</v>
      </c>
      <c r="M976">
        <v>248.26</v>
      </c>
      <c r="N976" t="s">
        <v>23</v>
      </c>
      <c r="O976" t="s">
        <v>40</v>
      </c>
      <c r="P976">
        <v>9</v>
      </c>
    </row>
    <row r="977" spans="1:16" x14ac:dyDescent="0.25">
      <c r="A977" t="s">
        <v>2516</v>
      </c>
      <c r="B977" t="s">
        <v>2517</v>
      </c>
      <c r="C977" s="3">
        <f>DATEVALUE(Table1[[#This Row],[OrderDate1]])</f>
        <v>45409</v>
      </c>
      <c r="D977" t="s">
        <v>2518</v>
      </c>
      <c r="E977" t="s">
        <v>36</v>
      </c>
      <c r="F977" t="s">
        <v>58</v>
      </c>
      <c r="G977" t="s">
        <v>59</v>
      </c>
      <c r="H977" t="s">
        <v>21</v>
      </c>
      <c r="I977" t="s">
        <v>60</v>
      </c>
      <c r="J977">
        <v>1605.19</v>
      </c>
      <c r="K977">
        <v>4</v>
      </c>
      <c r="L977">
        <v>0.05</v>
      </c>
      <c r="M977">
        <v>338.12</v>
      </c>
      <c r="N977" t="s">
        <v>23</v>
      </c>
      <c r="O977" t="s">
        <v>40</v>
      </c>
      <c r="P977">
        <v>5</v>
      </c>
    </row>
    <row r="978" spans="1:16" x14ac:dyDescent="0.25">
      <c r="A978" t="s">
        <v>2519</v>
      </c>
      <c r="B978" t="s">
        <v>1025</v>
      </c>
      <c r="C978" s="3">
        <f>DATEVALUE(Table1[[#This Row],[OrderDate1]])</f>
        <v>45327</v>
      </c>
      <c r="D978" t="s">
        <v>2520</v>
      </c>
      <c r="E978" t="s">
        <v>64</v>
      </c>
      <c r="F978" t="s">
        <v>19</v>
      </c>
      <c r="G978" t="s">
        <v>20</v>
      </c>
      <c r="H978" t="s">
        <v>21</v>
      </c>
      <c r="I978" t="s">
        <v>39</v>
      </c>
      <c r="J978">
        <v>1854.37</v>
      </c>
      <c r="K978">
        <v>2</v>
      </c>
      <c r="L978">
        <v>0.15</v>
      </c>
      <c r="M978">
        <v>424.2</v>
      </c>
      <c r="N978" t="s">
        <v>31</v>
      </c>
      <c r="O978" t="s">
        <v>24</v>
      </c>
      <c r="P978">
        <v>8</v>
      </c>
    </row>
    <row r="979" spans="1:16" x14ac:dyDescent="0.25">
      <c r="A979" t="s">
        <v>2521</v>
      </c>
      <c r="B979" t="s">
        <v>197</v>
      </c>
      <c r="C979" s="3">
        <f>DATEVALUE(Table1[[#This Row],[OrderDate1]])</f>
        <v>45983</v>
      </c>
      <c r="D979" t="s">
        <v>2522</v>
      </c>
      <c r="E979" t="s">
        <v>44</v>
      </c>
      <c r="F979" t="s">
        <v>65</v>
      </c>
      <c r="G979" t="s">
        <v>38</v>
      </c>
      <c r="H979" t="s">
        <v>21</v>
      </c>
      <c r="I979" t="s">
        <v>53</v>
      </c>
      <c r="J979">
        <v>1139.94</v>
      </c>
      <c r="K979">
        <v>5</v>
      </c>
      <c r="L979">
        <v>0.1</v>
      </c>
      <c r="M979">
        <v>351.2</v>
      </c>
      <c r="N979" t="s">
        <v>23</v>
      </c>
      <c r="O979" t="s">
        <v>32</v>
      </c>
      <c r="P979">
        <v>10</v>
      </c>
    </row>
    <row r="980" spans="1:16" x14ac:dyDescent="0.25">
      <c r="A980" t="s">
        <v>2523</v>
      </c>
      <c r="B980" t="s">
        <v>1317</v>
      </c>
      <c r="C980" s="3">
        <f>DATEVALUE(Table1[[#This Row],[OrderDate1]])</f>
        <v>45422</v>
      </c>
      <c r="D980" t="s">
        <v>2524</v>
      </c>
      <c r="E980" t="s">
        <v>18</v>
      </c>
      <c r="F980" t="s">
        <v>37</v>
      </c>
      <c r="G980" t="s">
        <v>106</v>
      </c>
      <c r="H980" t="s">
        <v>21</v>
      </c>
      <c r="I980" t="s">
        <v>67</v>
      </c>
      <c r="J980">
        <v>2820.96</v>
      </c>
      <c r="K980">
        <v>4</v>
      </c>
      <c r="L980">
        <v>0</v>
      </c>
      <c r="M980">
        <v>802.46</v>
      </c>
      <c r="N980" t="s">
        <v>31</v>
      </c>
      <c r="O980" t="s">
        <v>77</v>
      </c>
      <c r="P980">
        <v>10</v>
      </c>
    </row>
    <row r="981" spans="1:16" x14ac:dyDescent="0.25">
      <c r="A981" t="s">
        <v>2525</v>
      </c>
      <c r="B981" t="s">
        <v>608</v>
      </c>
      <c r="C981" s="3">
        <f>DATEVALUE(Table1[[#This Row],[OrderDate1]])</f>
        <v>45347</v>
      </c>
      <c r="D981" t="s">
        <v>2272</v>
      </c>
      <c r="E981" t="s">
        <v>18</v>
      </c>
      <c r="F981" t="s">
        <v>65</v>
      </c>
      <c r="G981" t="s">
        <v>28</v>
      </c>
      <c r="H981" t="s">
        <v>29</v>
      </c>
      <c r="I981" t="s">
        <v>39</v>
      </c>
      <c r="J981">
        <v>249.82</v>
      </c>
      <c r="K981">
        <v>5</v>
      </c>
      <c r="L981">
        <v>0.1</v>
      </c>
      <c r="M981">
        <v>72.81</v>
      </c>
      <c r="N981" t="s">
        <v>31</v>
      </c>
      <c r="O981" t="s">
        <v>24</v>
      </c>
      <c r="P981">
        <v>1</v>
      </c>
    </row>
    <row r="982" spans="1:16" x14ac:dyDescent="0.25">
      <c r="A982" t="s">
        <v>2526</v>
      </c>
      <c r="B982" t="s">
        <v>2527</v>
      </c>
      <c r="C982" s="3">
        <f>DATEVALUE(Table1[[#This Row],[OrderDate1]])</f>
        <v>45896</v>
      </c>
      <c r="D982" t="s">
        <v>2528</v>
      </c>
      <c r="E982" t="s">
        <v>64</v>
      </c>
      <c r="F982" t="s">
        <v>65</v>
      </c>
      <c r="G982" t="s">
        <v>116</v>
      </c>
      <c r="H982" t="s">
        <v>47</v>
      </c>
      <c r="I982" t="s">
        <v>67</v>
      </c>
      <c r="J982">
        <v>3441.3</v>
      </c>
      <c r="K982">
        <v>5</v>
      </c>
      <c r="L982">
        <v>0.27</v>
      </c>
      <c r="M982">
        <v>416.49</v>
      </c>
      <c r="N982" t="s">
        <v>23</v>
      </c>
      <c r="O982" t="s">
        <v>32</v>
      </c>
      <c r="P982">
        <v>5</v>
      </c>
    </row>
    <row r="983" spans="1:16" x14ac:dyDescent="0.25">
      <c r="A983" t="s">
        <v>2529</v>
      </c>
      <c r="B983" t="s">
        <v>654</v>
      </c>
      <c r="C983" s="3">
        <f>DATEVALUE(Table1[[#This Row],[OrderDate1]])</f>
        <v>45445</v>
      </c>
      <c r="D983" t="s">
        <v>2530</v>
      </c>
      <c r="E983" t="s">
        <v>18</v>
      </c>
      <c r="F983" t="s">
        <v>65</v>
      </c>
      <c r="G983" t="s">
        <v>59</v>
      </c>
      <c r="H983" t="s">
        <v>66</v>
      </c>
      <c r="I983" t="s">
        <v>22</v>
      </c>
      <c r="J983">
        <v>4955.12</v>
      </c>
      <c r="K983">
        <v>5</v>
      </c>
      <c r="L983">
        <v>0.19</v>
      </c>
      <c r="M983">
        <v>1074.8599999999999</v>
      </c>
      <c r="N983" t="s">
        <v>31</v>
      </c>
      <c r="O983" t="s">
        <v>40</v>
      </c>
      <c r="P983">
        <v>4</v>
      </c>
    </row>
    <row r="984" spans="1:16" x14ac:dyDescent="0.25">
      <c r="A984" t="s">
        <v>2531</v>
      </c>
      <c r="B984" t="s">
        <v>924</v>
      </c>
      <c r="C984" s="3">
        <f>DATEVALUE(Table1[[#This Row],[OrderDate1]])</f>
        <v>45441</v>
      </c>
      <c r="D984" t="s">
        <v>2532</v>
      </c>
      <c r="E984" t="s">
        <v>36</v>
      </c>
      <c r="F984" t="s">
        <v>58</v>
      </c>
      <c r="G984" t="s">
        <v>59</v>
      </c>
      <c r="H984" t="s">
        <v>29</v>
      </c>
      <c r="I984" t="s">
        <v>67</v>
      </c>
      <c r="J984">
        <v>1461.29</v>
      </c>
      <c r="K984">
        <v>4</v>
      </c>
      <c r="L984">
        <v>0.21</v>
      </c>
      <c r="M984">
        <v>251.55</v>
      </c>
      <c r="N984" t="s">
        <v>23</v>
      </c>
      <c r="O984" t="s">
        <v>86</v>
      </c>
      <c r="P984">
        <v>9</v>
      </c>
    </row>
    <row r="985" spans="1:16" x14ac:dyDescent="0.25">
      <c r="A985" t="s">
        <v>2533</v>
      </c>
      <c r="B985" t="s">
        <v>1743</v>
      </c>
      <c r="C985" s="3">
        <f>DATEVALUE(Table1[[#This Row],[OrderDate1]])</f>
        <v>45393</v>
      </c>
      <c r="D985" t="s">
        <v>2534</v>
      </c>
      <c r="E985" t="s">
        <v>102</v>
      </c>
      <c r="F985" t="s">
        <v>19</v>
      </c>
      <c r="G985" t="s">
        <v>59</v>
      </c>
      <c r="H985" t="s">
        <v>21</v>
      </c>
      <c r="I985" t="s">
        <v>76</v>
      </c>
      <c r="J985">
        <v>2707.72</v>
      </c>
      <c r="K985">
        <v>4</v>
      </c>
      <c r="L985">
        <v>0.14000000000000001</v>
      </c>
      <c r="M985">
        <v>833.63</v>
      </c>
      <c r="N985" t="s">
        <v>31</v>
      </c>
      <c r="O985" t="s">
        <v>32</v>
      </c>
      <c r="P985">
        <v>8</v>
      </c>
    </row>
    <row r="986" spans="1:16" x14ac:dyDescent="0.25">
      <c r="A986" t="s">
        <v>2535</v>
      </c>
      <c r="B986" t="s">
        <v>1885</v>
      </c>
      <c r="C986" s="3">
        <f>DATEVALUE(Table1[[#This Row],[OrderDate1]])</f>
        <v>45337</v>
      </c>
      <c r="D986" t="s">
        <v>2536</v>
      </c>
      <c r="E986" t="s">
        <v>18</v>
      </c>
      <c r="F986" t="s">
        <v>65</v>
      </c>
      <c r="G986" t="s">
        <v>38</v>
      </c>
      <c r="H986" t="s">
        <v>29</v>
      </c>
      <c r="I986" t="s">
        <v>39</v>
      </c>
      <c r="J986">
        <v>611.39</v>
      </c>
      <c r="K986">
        <v>1</v>
      </c>
      <c r="L986">
        <v>0.04</v>
      </c>
      <c r="M986">
        <v>81.42</v>
      </c>
      <c r="N986" t="s">
        <v>31</v>
      </c>
      <c r="O986" t="s">
        <v>24</v>
      </c>
      <c r="P986">
        <v>6</v>
      </c>
    </row>
    <row r="987" spans="1:16" x14ac:dyDescent="0.25">
      <c r="A987" t="s">
        <v>2537</v>
      </c>
      <c r="B987" t="s">
        <v>2538</v>
      </c>
      <c r="C987" s="3">
        <f>DATEVALUE(Table1[[#This Row],[OrderDate1]])</f>
        <v>45980</v>
      </c>
      <c r="D987" t="s">
        <v>2539</v>
      </c>
      <c r="E987" t="s">
        <v>102</v>
      </c>
      <c r="F987" t="s">
        <v>65</v>
      </c>
      <c r="G987" t="s">
        <v>38</v>
      </c>
      <c r="H987" t="s">
        <v>29</v>
      </c>
      <c r="I987" t="s">
        <v>76</v>
      </c>
      <c r="J987">
        <v>756.8</v>
      </c>
      <c r="K987">
        <v>2</v>
      </c>
      <c r="L987">
        <v>0.15</v>
      </c>
      <c r="M987">
        <v>202.5</v>
      </c>
      <c r="N987" t="s">
        <v>23</v>
      </c>
      <c r="O987" t="s">
        <v>40</v>
      </c>
      <c r="P987">
        <v>6</v>
      </c>
    </row>
    <row r="988" spans="1:16" x14ac:dyDescent="0.25">
      <c r="A988" t="s">
        <v>2540</v>
      </c>
      <c r="B988" t="s">
        <v>2541</v>
      </c>
      <c r="C988" s="3">
        <f>DATEVALUE(Table1[[#This Row],[OrderDate1]])</f>
        <v>45756</v>
      </c>
      <c r="D988" t="s">
        <v>2542</v>
      </c>
      <c r="E988" t="s">
        <v>44</v>
      </c>
      <c r="F988" t="s">
        <v>19</v>
      </c>
      <c r="G988" t="s">
        <v>106</v>
      </c>
      <c r="H988" t="s">
        <v>66</v>
      </c>
      <c r="I988" t="s">
        <v>76</v>
      </c>
      <c r="J988">
        <v>534.16999999999996</v>
      </c>
      <c r="K988">
        <v>1</v>
      </c>
      <c r="L988">
        <v>0.14000000000000001</v>
      </c>
      <c r="M988">
        <v>171.25</v>
      </c>
      <c r="N988" t="s">
        <v>23</v>
      </c>
      <c r="O988" t="s">
        <v>24</v>
      </c>
      <c r="P988">
        <v>5</v>
      </c>
    </row>
    <row r="989" spans="1:16" x14ac:dyDescent="0.25">
      <c r="A989" t="s">
        <v>2543</v>
      </c>
      <c r="B989" t="s">
        <v>1608</v>
      </c>
      <c r="C989" s="3">
        <f>DATEVALUE(Table1[[#This Row],[OrderDate1]])</f>
        <v>45407</v>
      </c>
      <c r="D989" t="s">
        <v>2544</v>
      </c>
      <c r="E989" t="s">
        <v>36</v>
      </c>
      <c r="F989" t="s">
        <v>37</v>
      </c>
      <c r="G989" t="s">
        <v>59</v>
      </c>
      <c r="H989" t="s">
        <v>66</v>
      </c>
      <c r="I989" t="s">
        <v>76</v>
      </c>
      <c r="J989">
        <v>727.47</v>
      </c>
      <c r="K989">
        <v>2</v>
      </c>
      <c r="L989">
        <v>0.19</v>
      </c>
      <c r="M989">
        <v>249.44</v>
      </c>
      <c r="N989" t="s">
        <v>54</v>
      </c>
      <c r="O989" t="s">
        <v>77</v>
      </c>
      <c r="P989">
        <v>3</v>
      </c>
    </row>
    <row r="990" spans="1:16" x14ac:dyDescent="0.25">
      <c r="A990" t="s">
        <v>2545</v>
      </c>
      <c r="B990" t="s">
        <v>355</v>
      </c>
      <c r="C990" s="3">
        <f>DATEVALUE(Table1[[#This Row],[OrderDate1]])</f>
        <v>45555</v>
      </c>
      <c r="D990" t="s">
        <v>2546</v>
      </c>
      <c r="E990" t="s">
        <v>102</v>
      </c>
      <c r="F990" t="s">
        <v>71</v>
      </c>
      <c r="G990" t="s">
        <v>46</v>
      </c>
      <c r="H990" t="s">
        <v>29</v>
      </c>
      <c r="I990" t="s">
        <v>82</v>
      </c>
      <c r="J990">
        <v>1154.97</v>
      </c>
      <c r="K990">
        <v>2</v>
      </c>
      <c r="L990">
        <v>0.26</v>
      </c>
      <c r="M990">
        <v>203.17</v>
      </c>
      <c r="N990" t="s">
        <v>23</v>
      </c>
      <c r="O990" t="s">
        <v>77</v>
      </c>
      <c r="P990">
        <v>4</v>
      </c>
    </row>
    <row r="991" spans="1:16" x14ac:dyDescent="0.25">
      <c r="A991" t="s">
        <v>2547</v>
      </c>
      <c r="B991" t="s">
        <v>1793</v>
      </c>
      <c r="C991" s="3">
        <f>DATEVALUE(Table1[[#This Row],[OrderDate1]])</f>
        <v>45809</v>
      </c>
      <c r="D991" t="s">
        <v>2548</v>
      </c>
      <c r="E991" t="s">
        <v>64</v>
      </c>
      <c r="F991" t="s">
        <v>71</v>
      </c>
      <c r="G991" t="s">
        <v>20</v>
      </c>
      <c r="H991" t="s">
        <v>81</v>
      </c>
      <c r="I991" t="s">
        <v>53</v>
      </c>
      <c r="J991">
        <v>102.03</v>
      </c>
      <c r="K991">
        <v>3</v>
      </c>
      <c r="L991">
        <v>0.11</v>
      </c>
      <c r="M991">
        <v>31.83</v>
      </c>
      <c r="N991" t="s">
        <v>23</v>
      </c>
      <c r="O991" t="s">
        <v>40</v>
      </c>
      <c r="P991">
        <v>8</v>
      </c>
    </row>
    <row r="992" spans="1:16" x14ac:dyDescent="0.25">
      <c r="A992" t="s">
        <v>2549</v>
      </c>
      <c r="B992" t="s">
        <v>891</v>
      </c>
      <c r="C992" s="3">
        <f>DATEVALUE(Table1[[#This Row],[OrderDate1]])</f>
        <v>45682</v>
      </c>
      <c r="D992" t="s">
        <v>2550</v>
      </c>
      <c r="E992" t="s">
        <v>64</v>
      </c>
      <c r="F992" t="s">
        <v>51</v>
      </c>
      <c r="G992" t="s">
        <v>52</v>
      </c>
      <c r="H992" t="s">
        <v>81</v>
      </c>
      <c r="I992" t="s">
        <v>76</v>
      </c>
      <c r="J992">
        <v>783.23</v>
      </c>
      <c r="K992">
        <v>2</v>
      </c>
      <c r="L992">
        <v>0.1</v>
      </c>
      <c r="M992">
        <v>164.16</v>
      </c>
      <c r="N992" t="s">
        <v>23</v>
      </c>
      <c r="O992" t="s">
        <v>86</v>
      </c>
      <c r="P992">
        <v>3</v>
      </c>
    </row>
    <row r="993" spans="1:16" x14ac:dyDescent="0.25">
      <c r="A993" t="s">
        <v>2551</v>
      </c>
      <c r="B993" t="s">
        <v>1314</v>
      </c>
      <c r="C993" s="3">
        <f>DATEVALUE(Table1[[#This Row],[OrderDate1]])</f>
        <v>45426</v>
      </c>
      <c r="D993" t="s">
        <v>2552</v>
      </c>
      <c r="E993" t="s">
        <v>36</v>
      </c>
      <c r="F993" t="s">
        <v>65</v>
      </c>
      <c r="G993" t="s">
        <v>46</v>
      </c>
      <c r="H993" t="s">
        <v>29</v>
      </c>
      <c r="I993" t="s">
        <v>53</v>
      </c>
      <c r="J993">
        <v>2410.16</v>
      </c>
      <c r="K993">
        <v>4</v>
      </c>
      <c r="L993">
        <v>0.2</v>
      </c>
      <c r="M993">
        <v>342.5</v>
      </c>
      <c r="N993" t="s">
        <v>31</v>
      </c>
      <c r="O993" t="s">
        <v>24</v>
      </c>
      <c r="P993">
        <v>1</v>
      </c>
    </row>
    <row r="994" spans="1:16" x14ac:dyDescent="0.25">
      <c r="A994" t="s">
        <v>2553</v>
      </c>
      <c r="B994" t="s">
        <v>2554</v>
      </c>
      <c r="C994" s="3">
        <f>DATEVALUE(Table1[[#This Row],[OrderDate1]])</f>
        <v>45783</v>
      </c>
      <c r="D994" t="s">
        <v>2555</v>
      </c>
      <c r="E994" t="s">
        <v>102</v>
      </c>
      <c r="F994" t="s">
        <v>58</v>
      </c>
      <c r="G994" t="s">
        <v>20</v>
      </c>
      <c r="H994" t="s">
        <v>47</v>
      </c>
      <c r="I994" t="s">
        <v>22</v>
      </c>
      <c r="J994">
        <v>4035.87</v>
      </c>
      <c r="K994">
        <v>5</v>
      </c>
      <c r="L994">
        <v>0.28999999999999998</v>
      </c>
      <c r="M994">
        <v>908.73</v>
      </c>
      <c r="N994" t="s">
        <v>54</v>
      </c>
      <c r="O994" t="s">
        <v>86</v>
      </c>
      <c r="P994">
        <v>6</v>
      </c>
    </row>
    <row r="995" spans="1:16" x14ac:dyDescent="0.25">
      <c r="A995" t="s">
        <v>2556</v>
      </c>
      <c r="B995" t="s">
        <v>2557</v>
      </c>
      <c r="C995" s="3">
        <f>DATEVALUE(Table1[[#This Row],[OrderDate1]])</f>
        <v>45505</v>
      </c>
      <c r="D995" t="s">
        <v>2558</v>
      </c>
      <c r="E995" t="s">
        <v>102</v>
      </c>
      <c r="F995" t="s">
        <v>65</v>
      </c>
      <c r="G995" t="s">
        <v>28</v>
      </c>
      <c r="H995" t="s">
        <v>29</v>
      </c>
      <c r="I995" t="s">
        <v>53</v>
      </c>
      <c r="J995">
        <v>1522.78</v>
      </c>
      <c r="K995">
        <v>4</v>
      </c>
      <c r="L995">
        <v>0.02</v>
      </c>
      <c r="M995">
        <v>413.86</v>
      </c>
      <c r="N995" t="s">
        <v>54</v>
      </c>
      <c r="O995" t="s">
        <v>24</v>
      </c>
      <c r="P995">
        <v>6</v>
      </c>
    </row>
    <row r="996" spans="1:16" x14ac:dyDescent="0.25">
      <c r="A996" t="s">
        <v>2559</v>
      </c>
      <c r="B996" t="s">
        <v>2174</v>
      </c>
      <c r="C996" s="3">
        <f>DATEVALUE(Table1[[#This Row],[OrderDate1]])</f>
        <v>45571</v>
      </c>
      <c r="D996" t="s">
        <v>2560</v>
      </c>
      <c r="E996" t="s">
        <v>64</v>
      </c>
      <c r="F996" t="s">
        <v>19</v>
      </c>
      <c r="G996" t="s">
        <v>59</v>
      </c>
      <c r="H996" t="s">
        <v>66</v>
      </c>
      <c r="I996" t="s">
        <v>72</v>
      </c>
      <c r="J996">
        <v>1611.9</v>
      </c>
      <c r="K996">
        <v>4</v>
      </c>
      <c r="L996">
        <v>0.15</v>
      </c>
      <c r="M996">
        <v>204.99</v>
      </c>
      <c r="N996" t="s">
        <v>31</v>
      </c>
      <c r="O996" t="s">
        <v>24</v>
      </c>
      <c r="P996">
        <v>8</v>
      </c>
    </row>
    <row r="997" spans="1:16" x14ac:dyDescent="0.25">
      <c r="A997" t="s">
        <v>2561</v>
      </c>
      <c r="B997" t="s">
        <v>2562</v>
      </c>
      <c r="C997" s="3">
        <f>DATEVALUE(Table1[[#This Row],[OrderDate1]])</f>
        <v>45658</v>
      </c>
      <c r="D997" t="s">
        <v>2563</v>
      </c>
      <c r="E997" t="s">
        <v>102</v>
      </c>
      <c r="F997" t="s">
        <v>51</v>
      </c>
      <c r="G997" t="s">
        <v>59</v>
      </c>
      <c r="H997" t="s">
        <v>21</v>
      </c>
      <c r="I997" t="s">
        <v>76</v>
      </c>
      <c r="J997">
        <v>1907.85</v>
      </c>
      <c r="K997">
        <v>2</v>
      </c>
      <c r="L997">
        <v>0.06</v>
      </c>
      <c r="M997">
        <v>332.1</v>
      </c>
      <c r="N997" t="s">
        <v>31</v>
      </c>
      <c r="O997" t="s">
        <v>40</v>
      </c>
      <c r="P997">
        <v>7</v>
      </c>
    </row>
    <row r="998" spans="1:16" x14ac:dyDescent="0.25">
      <c r="A998" t="s">
        <v>2564</v>
      </c>
      <c r="B998" t="s">
        <v>596</v>
      </c>
      <c r="C998" s="3">
        <f>DATEVALUE(Table1[[#This Row],[OrderDate1]])</f>
        <v>45317</v>
      </c>
      <c r="D998" t="s">
        <v>2565</v>
      </c>
      <c r="E998" t="s">
        <v>102</v>
      </c>
      <c r="F998" t="s">
        <v>58</v>
      </c>
      <c r="G998" t="s">
        <v>59</v>
      </c>
      <c r="H998" t="s">
        <v>66</v>
      </c>
      <c r="I998" t="s">
        <v>76</v>
      </c>
      <c r="J998">
        <v>2041.08</v>
      </c>
      <c r="K998">
        <v>4</v>
      </c>
      <c r="L998">
        <v>0.2</v>
      </c>
      <c r="M998">
        <v>597.34</v>
      </c>
      <c r="N998" t="s">
        <v>23</v>
      </c>
      <c r="O998" t="s">
        <v>86</v>
      </c>
      <c r="P998">
        <v>8</v>
      </c>
    </row>
    <row r="999" spans="1:16" x14ac:dyDescent="0.25">
      <c r="A999" t="s">
        <v>2566</v>
      </c>
      <c r="B999" t="s">
        <v>692</v>
      </c>
      <c r="C999" s="3">
        <f>DATEVALUE(Table1[[#This Row],[OrderDate1]])</f>
        <v>45882</v>
      </c>
      <c r="D999" t="s">
        <v>2567</v>
      </c>
      <c r="E999" t="s">
        <v>44</v>
      </c>
      <c r="F999" t="s">
        <v>37</v>
      </c>
      <c r="G999" t="s">
        <v>46</v>
      </c>
      <c r="H999" t="s">
        <v>81</v>
      </c>
      <c r="I999" t="s">
        <v>60</v>
      </c>
      <c r="J999">
        <v>2795.23</v>
      </c>
      <c r="K999">
        <v>4</v>
      </c>
      <c r="L999">
        <v>0.2</v>
      </c>
      <c r="M999">
        <v>320.24</v>
      </c>
      <c r="N999" t="s">
        <v>23</v>
      </c>
      <c r="O999" t="s">
        <v>24</v>
      </c>
      <c r="P999">
        <v>5</v>
      </c>
    </row>
    <row r="1000" spans="1:16" x14ac:dyDescent="0.25">
      <c r="A1000" t="s">
        <v>2568</v>
      </c>
      <c r="B1000" t="s">
        <v>753</v>
      </c>
      <c r="C1000" s="3">
        <f>DATEVALUE(Table1[[#This Row],[OrderDate1]])</f>
        <v>45315</v>
      </c>
      <c r="D1000" t="s">
        <v>2569</v>
      </c>
      <c r="E1000" t="s">
        <v>18</v>
      </c>
      <c r="F1000" t="s">
        <v>58</v>
      </c>
      <c r="G1000" t="s">
        <v>38</v>
      </c>
      <c r="H1000" t="s">
        <v>29</v>
      </c>
      <c r="I1000" t="s">
        <v>39</v>
      </c>
      <c r="J1000">
        <v>142.94999999999999</v>
      </c>
      <c r="K1000">
        <v>5</v>
      </c>
      <c r="L1000">
        <v>0.18</v>
      </c>
      <c r="M1000">
        <v>41.9</v>
      </c>
      <c r="N1000" t="s">
        <v>23</v>
      </c>
      <c r="O1000" t="s">
        <v>77</v>
      </c>
      <c r="P1000">
        <v>4</v>
      </c>
    </row>
    <row r="1001" spans="1:16" x14ac:dyDescent="0.25">
      <c r="A1001" t="s">
        <v>2570</v>
      </c>
      <c r="B1001" t="s">
        <v>466</v>
      </c>
      <c r="C1001" s="3">
        <f>DATEVALUE(Table1[[#This Row],[OrderDate1]])</f>
        <v>45984</v>
      </c>
      <c r="D1001" t="s">
        <v>2571</v>
      </c>
      <c r="E1001" t="s">
        <v>64</v>
      </c>
      <c r="F1001" t="s">
        <v>45</v>
      </c>
      <c r="G1001" t="s">
        <v>116</v>
      </c>
      <c r="H1001" t="s">
        <v>21</v>
      </c>
      <c r="I1001" t="s">
        <v>53</v>
      </c>
      <c r="J1001">
        <v>1719.37</v>
      </c>
      <c r="K1001">
        <v>5</v>
      </c>
      <c r="L1001">
        <v>0.01</v>
      </c>
      <c r="M1001">
        <v>543.1</v>
      </c>
      <c r="N1001" t="s">
        <v>54</v>
      </c>
      <c r="O1001" t="s">
        <v>24</v>
      </c>
      <c r="P1001">
        <v>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2449-52D7-4E13-B37D-CD0C6ABA6ED6}">
  <dimension ref="AP4:BR39"/>
  <sheetViews>
    <sheetView showGridLines="0" topLeftCell="C9" zoomScale="60" zoomScaleNormal="39" workbookViewId="0">
      <selection activeCell="AM29" sqref="AM29"/>
    </sheetView>
  </sheetViews>
  <sheetFormatPr defaultRowHeight="15" x14ac:dyDescent="0.25"/>
  <cols>
    <col min="4" max="5" width="12.140625" bestFit="1" customWidth="1"/>
    <col min="18" max="18" width="14.28515625" bestFit="1" customWidth="1"/>
    <col min="19" max="20" width="12.140625" bestFit="1" customWidth="1"/>
    <col min="21" max="21" width="13.7109375" bestFit="1" customWidth="1"/>
    <col min="22" max="22" width="13" bestFit="1" customWidth="1"/>
    <col min="23" max="23" width="12.7109375" bestFit="1" customWidth="1"/>
    <col min="24" max="24" width="13.7109375" bestFit="1" customWidth="1"/>
    <col min="25" max="25" width="12.28515625" bestFit="1" customWidth="1"/>
    <col min="26" max="26" width="13" bestFit="1" customWidth="1"/>
    <col min="27" max="27" width="14.140625" bestFit="1" customWidth="1"/>
    <col min="28" max="29" width="12.28515625" bestFit="1" customWidth="1"/>
    <col min="30" max="40" width="12.28515625" customWidth="1"/>
    <col min="41" max="41" width="13.7109375" bestFit="1" customWidth="1"/>
    <col min="42" max="42" width="12.7109375" bestFit="1" customWidth="1"/>
    <col min="43" max="43" width="13" bestFit="1" customWidth="1"/>
    <col min="48" max="48" width="13.5703125" bestFit="1" customWidth="1"/>
    <col min="49" max="49" width="12.140625" bestFit="1" customWidth="1"/>
    <col min="50" max="50" width="12.5703125" bestFit="1" customWidth="1"/>
    <col min="51" max="51" width="19" bestFit="1" customWidth="1"/>
    <col min="52" max="52" width="19.5703125" bestFit="1" customWidth="1"/>
    <col min="53" max="53" width="17" bestFit="1" customWidth="1"/>
    <col min="54" max="55" width="19.5703125" bestFit="1" customWidth="1"/>
    <col min="56" max="56" width="17" bestFit="1" customWidth="1"/>
    <col min="58" max="58" width="19.5703125" bestFit="1" customWidth="1"/>
    <col min="59" max="59" width="23.140625" bestFit="1" customWidth="1"/>
    <col min="60" max="60" width="19.5703125" bestFit="1" customWidth="1"/>
  </cols>
  <sheetData>
    <row r="4" spans="42:64" ht="18.75" x14ac:dyDescent="0.25">
      <c r="AP4" t="s">
        <v>2576</v>
      </c>
      <c r="AV4" t="s">
        <v>2577</v>
      </c>
      <c r="AY4" s="1" t="s">
        <v>2572</v>
      </c>
      <c r="AZ4" t="s">
        <v>2574</v>
      </c>
      <c r="BC4" s="1" t="s">
        <v>2572</v>
      </c>
      <c r="BD4" t="s">
        <v>2574</v>
      </c>
      <c r="BL4" s="11" t="s">
        <v>2597</v>
      </c>
    </row>
    <row r="5" spans="42:64" x14ac:dyDescent="0.25">
      <c r="AY5" s="4" t="s">
        <v>36</v>
      </c>
      <c r="AZ5" s="6">
        <v>0.21930489778641096</v>
      </c>
      <c r="BC5" s="4" t="s">
        <v>106</v>
      </c>
      <c r="BD5" s="6">
        <v>0.53079909497221833</v>
      </c>
      <c r="BF5" s="1" t="s">
        <v>2572</v>
      </c>
      <c r="BG5" t="s">
        <v>2593</v>
      </c>
      <c r="BH5" t="s">
        <v>2572</v>
      </c>
      <c r="BI5" t="s">
        <v>2593</v>
      </c>
    </row>
    <row r="6" spans="42:64" x14ac:dyDescent="0.25">
      <c r="AP6" t="s">
        <v>2574</v>
      </c>
      <c r="AR6" t="s">
        <v>2645</v>
      </c>
      <c r="AV6" s="1" t="s">
        <v>2572</v>
      </c>
      <c r="AW6" t="s">
        <v>2574</v>
      </c>
      <c r="AX6" t="s">
        <v>2575</v>
      </c>
      <c r="AY6" s="4" t="s">
        <v>64</v>
      </c>
      <c r="AZ6" s="6">
        <v>0.21501267260373294</v>
      </c>
      <c r="BC6" s="4" t="s">
        <v>59</v>
      </c>
      <c r="BD6" s="6">
        <v>0.24265041269688345</v>
      </c>
      <c r="BF6" s="4">
        <v>0</v>
      </c>
      <c r="BG6" s="8">
        <v>0.83462597296523267</v>
      </c>
      <c r="BH6">
        <v>0</v>
      </c>
      <c r="BI6">
        <v>1.7336132221981242</v>
      </c>
      <c r="BL6" s="10" t="s">
        <v>2598</v>
      </c>
    </row>
    <row r="7" spans="42:64" x14ac:dyDescent="0.25">
      <c r="AP7" s="23">
        <v>1527452.4799999991</v>
      </c>
      <c r="AR7" s="24">
        <f>COUNTA(SalesData!B2:B1001)</f>
        <v>1000</v>
      </c>
      <c r="AV7" s="4" t="s">
        <v>2591</v>
      </c>
      <c r="AW7" s="6">
        <v>0.54269734139290537</v>
      </c>
      <c r="AX7" s="6">
        <v>0.53501498988399121</v>
      </c>
      <c r="AY7" s="4" t="s">
        <v>44</v>
      </c>
      <c r="AZ7" s="6">
        <v>0.1942892193935879</v>
      </c>
      <c r="BC7" s="4" t="s">
        <v>52</v>
      </c>
      <c r="BD7" s="6">
        <v>0.15259322373244175</v>
      </c>
      <c r="BF7" s="4">
        <v>0.01</v>
      </c>
      <c r="BG7" s="8">
        <v>1.0231129891548396</v>
      </c>
      <c r="BH7">
        <v>0.01</v>
      </c>
      <c r="BI7">
        <v>0.78658594546704608</v>
      </c>
      <c r="BL7" s="10"/>
    </row>
    <row r="8" spans="42:64" x14ac:dyDescent="0.25">
      <c r="AV8" s="5" t="s">
        <v>2579</v>
      </c>
      <c r="AW8" s="6">
        <v>4.542217247897623E-2</v>
      </c>
      <c r="AX8" s="6">
        <v>5.0058076362133649E-2</v>
      </c>
      <c r="AY8" s="4" t="s">
        <v>18</v>
      </c>
      <c r="AZ8" s="6">
        <v>0.1870707362365866</v>
      </c>
      <c r="BC8" s="4" t="s">
        <v>116</v>
      </c>
      <c r="BD8" s="6">
        <v>7.3957268598456388E-2</v>
      </c>
      <c r="BF8" s="4">
        <v>0.02</v>
      </c>
      <c r="BG8" s="8">
        <v>1.0742686386125817</v>
      </c>
      <c r="BH8">
        <v>0.02</v>
      </c>
      <c r="BI8">
        <v>0.93303087493597481</v>
      </c>
      <c r="BL8" s="10" t="s">
        <v>2599</v>
      </c>
    </row>
    <row r="9" spans="42:64" x14ac:dyDescent="0.25">
      <c r="AP9" t="s">
        <v>2575</v>
      </c>
      <c r="AR9" t="s">
        <v>2646</v>
      </c>
      <c r="AV9" s="5" t="s">
        <v>2580</v>
      </c>
      <c r="AW9" s="6">
        <v>4.6504451647490883E-2</v>
      </c>
      <c r="AX9" s="6">
        <v>4.4146325012499155E-2</v>
      </c>
      <c r="AY9" s="4" t="s">
        <v>102</v>
      </c>
      <c r="AZ9" s="6">
        <v>0.1843224739796816</v>
      </c>
      <c r="BC9" s="4" t="s">
        <v>2573</v>
      </c>
      <c r="BD9" s="6">
        <v>1</v>
      </c>
      <c r="BF9" s="4">
        <v>0.03</v>
      </c>
      <c r="BG9" s="8">
        <v>0.14596845730803706</v>
      </c>
      <c r="BH9">
        <v>0.03</v>
      </c>
      <c r="BI9">
        <v>0.34523709545189557</v>
      </c>
      <c r="BL9" s="10"/>
    </row>
    <row r="10" spans="42:64" x14ac:dyDescent="0.25">
      <c r="AP10" s="23">
        <v>345002.66999999987</v>
      </c>
      <c r="AR10">
        <f>COUNTA(_xlfn.UNIQUE(SalesData!D2:D1001))</f>
        <v>956</v>
      </c>
      <c r="AV10" s="5" t="s">
        <v>2581</v>
      </c>
      <c r="AW10" s="6">
        <v>4.3518702460714202E-2</v>
      </c>
      <c r="AX10" s="6">
        <v>4.6209497451135659E-2</v>
      </c>
      <c r="AY10" s="4" t="s">
        <v>2573</v>
      </c>
      <c r="AZ10" s="6">
        <v>1</v>
      </c>
      <c r="BF10" s="4">
        <v>0.04</v>
      </c>
      <c r="BG10" s="8">
        <v>1.319815756009743</v>
      </c>
      <c r="BH10">
        <v>0.04</v>
      </c>
      <c r="BI10">
        <v>0.62802195633036406</v>
      </c>
      <c r="BL10" s="10" t="s">
        <v>2600</v>
      </c>
    </row>
    <row r="11" spans="42:64" x14ac:dyDescent="0.25">
      <c r="AV11" s="5" t="s">
        <v>2582</v>
      </c>
      <c r="AW11" s="6">
        <v>3.8990397920595228E-2</v>
      </c>
      <c r="AX11" s="6">
        <v>3.7761157036842623E-2</v>
      </c>
      <c r="BF11" s="4">
        <v>0.05</v>
      </c>
      <c r="BG11" s="8">
        <v>0.7001899021327247</v>
      </c>
      <c r="BH11">
        <v>0.05</v>
      </c>
      <c r="BI11">
        <v>0.9312984146467137</v>
      </c>
      <c r="BL11" s="10"/>
    </row>
    <row r="12" spans="42:64" x14ac:dyDescent="0.25">
      <c r="AS12" s="1" t="s">
        <v>2572</v>
      </c>
      <c r="AT12" t="s">
        <v>2574</v>
      </c>
      <c r="AV12" s="5" t="s">
        <v>2583</v>
      </c>
      <c r="AW12" s="6">
        <v>4.5393484188784729E-2</v>
      </c>
      <c r="AX12" s="6">
        <v>4.3738357155322878E-2</v>
      </c>
      <c r="AY12" s="1" t="s">
        <v>2572</v>
      </c>
      <c r="AZ12" t="s">
        <v>2574</v>
      </c>
      <c r="BF12" s="4">
        <v>0.06</v>
      </c>
      <c r="BG12" s="8">
        <v>0.89565490675392834</v>
      </c>
      <c r="BH12">
        <v>0.06</v>
      </c>
      <c r="BI12">
        <v>1.2436600865353404</v>
      </c>
      <c r="BL12" s="10" t="s">
        <v>2601</v>
      </c>
    </row>
    <row r="13" spans="42:64" x14ac:dyDescent="0.25">
      <c r="AS13" s="4" t="s">
        <v>66</v>
      </c>
      <c r="AT13" s="2">
        <v>340214.32</v>
      </c>
      <c r="AV13" s="5" t="s">
        <v>2584</v>
      </c>
      <c r="AW13" s="6">
        <v>4.3157133110943005E-2</v>
      </c>
      <c r="AX13" s="6">
        <v>4.0387861346116521E-2</v>
      </c>
      <c r="AY13" s="4" t="s">
        <v>66</v>
      </c>
      <c r="AZ13" s="6">
        <v>0.22273316155799489</v>
      </c>
      <c r="BF13" s="4">
        <v>7.0000000000000007E-2</v>
      </c>
      <c r="BG13" s="8">
        <v>1.781298270664855</v>
      </c>
      <c r="BH13">
        <v>7.0000000000000007E-2</v>
      </c>
      <c r="BI13">
        <v>0.59778722533010453</v>
      </c>
      <c r="BL13" s="10"/>
    </row>
    <row r="14" spans="42:64" x14ac:dyDescent="0.25">
      <c r="AS14" s="4" t="s">
        <v>2573</v>
      </c>
      <c r="AT14" s="2">
        <v>340214.32</v>
      </c>
      <c r="AV14" s="5" t="s">
        <v>2585</v>
      </c>
      <c r="AW14" s="6">
        <v>3.7116041737678157E-2</v>
      </c>
      <c r="AX14" s="6">
        <v>3.890155400826318E-2</v>
      </c>
      <c r="AY14" s="4" t="s">
        <v>29</v>
      </c>
      <c r="AZ14" s="6">
        <v>0.20613192496829752</v>
      </c>
      <c r="BF14" s="4">
        <v>0.08</v>
      </c>
      <c r="BG14" s="8">
        <v>0.53631290108765306</v>
      </c>
      <c r="BH14">
        <v>0.08</v>
      </c>
      <c r="BI14">
        <v>0.41040841522607713</v>
      </c>
      <c r="BL14" s="10" t="s">
        <v>2602</v>
      </c>
    </row>
    <row r="15" spans="42:64" x14ac:dyDescent="0.25">
      <c r="AV15" s="5" t="s">
        <v>2586</v>
      </c>
      <c r="AW15" s="6">
        <v>4.9225583764150885E-2</v>
      </c>
      <c r="AX15" s="6">
        <v>5.2360493326037129E-2</v>
      </c>
      <c r="AY15" s="4" t="s">
        <v>81</v>
      </c>
      <c r="AZ15" s="6">
        <v>0.19823079536981733</v>
      </c>
      <c r="BB15" s="1" t="s">
        <v>2572</v>
      </c>
      <c r="BC15" t="s">
        <v>2574</v>
      </c>
      <c r="BD15" t="s">
        <v>2575</v>
      </c>
      <c r="BF15" s="4">
        <v>0.09</v>
      </c>
      <c r="BG15" s="8">
        <v>2.8187494808044322</v>
      </c>
      <c r="BH15">
        <v>0.09</v>
      </c>
      <c r="BI15">
        <v>1.1233750013458659</v>
      </c>
      <c r="BL15" s="10"/>
    </row>
    <row r="16" spans="42:64" x14ac:dyDescent="0.25">
      <c r="AS16" s="1" t="s">
        <v>2572</v>
      </c>
      <c r="AT16" t="s">
        <v>2574</v>
      </c>
      <c r="AV16" s="5" t="s">
        <v>2587</v>
      </c>
      <c r="AW16" s="6">
        <v>5.9986049451436943E-2</v>
      </c>
      <c r="AX16" s="6">
        <v>5.6380694097236977E-2</v>
      </c>
      <c r="AY16" s="4" t="s">
        <v>21</v>
      </c>
      <c r="AZ16" s="6">
        <v>0.19135572060480724</v>
      </c>
      <c r="BB16" s="4" t="s">
        <v>58</v>
      </c>
      <c r="BC16" s="6">
        <v>0.14469949674140226</v>
      </c>
      <c r="BD16" s="6">
        <v>0.10976622112183422</v>
      </c>
      <c r="BF16" s="4">
        <v>0.1</v>
      </c>
      <c r="BG16" s="8">
        <v>0.59173016585793181</v>
      </c>
      <c r="BH16">
        <v>0.1</v>
      </c>
      <c r="BI16">
        <v>0.61232982485283904</v>
      </c>
      <c r="BL16" s="10" t="s">
        <v>2603</v>
      </c>
    </row>
    <row r="17" spans="42:70" x14ac:dyDescent="0.25">
      <c r="AS17" s="4" t="s">
        <v>36</v>
      </c>
      <c r="AT17" s="2">
        <v>334977.80999999988</v>
      </c>
      <c r="AV17" s="5" t="s">
        <v>2588</v>
      </c>
      <c r="AW17" s="6">
        <v>4.1380180940228016E-2</v>
      </c>
      <c r="AX17" s="6">
        <v>3.4424574163440524E-2</v>
      </c>
      <c r="AY17" s="4" t="s">
        <v>47</v>
      </c>
      <c r="AZ17" s="6">
        <v>0.18154839749908291</v>
      </c>
      <c r="BB17" s="4" t="s">
        <v>37</v>
      </c>
      <c r="BC17" s="6">
        <v>0.16543943841173478</v>
      </c>
      <c r="BD17" s="6">
        <v>0.18727754466824642</v>
      </c>
      <c r="BF17" s="4">
        <v>0.11</v>
      </c>
      <c r="BG17" s="8">
        <v>0.32529788028787981</v>
      </c>
      <c r="BH17">
        <v>0.11</v>
      </c>
      <c r="BI17">
        <v>1.8643002111856075</v>
      </c>
      <c r="BL17" s="10"/>
    </row>
    <row r="18" spans="42:70" x14ac:dyDescent="0.25">
      <c r="AS18" s="4" t="s">
        <v>2573</v>
      </c>
      <c r="AT18" s="2">
        <v>334977.80999999988</v>
      </c>
      <c r="AV18" s="5" t="s">
        <v>2589</v>
      </c>
      <c r="AW18" s="6">
        <v>3.4235500406533108E-2</v>
      </c>
      <c r="AX18" s="6">
        <v>3.4245937864770717E-2</v>
      </c>
      <c r="AY18" s="4" t="s">
        <v>2573</v>
      </c>
      <c r="AZ18" s="6">
        <v>1</v>
      </c>
      <c r="BB18" s="4" t="s">
        <v>19</v>
      </c>
      <c r="BC18" s="6">
        <v>0.19511934618437327</v>
      </c>
      <c r="BD18" s="6">
        <v>0.19967375638501628</v>
      </c>
      <c r="BF18" s="4">
        <v>0.12</v>
      </c>
      <c r="BG18" s="8">
        <v>0.29011515539850113</v>
      </c>
      <c r="BH18">
        <v>0.12</v>
      </c>
      <c r="BI18">
        <v>1.1162316635365666</v>
      </c>
      <c r="BL18" s="10" t="s">
        <v>2604</v>
      </c>
    </row>
    <row r="19" spans="42:70" x14ac:dyDescent="0.25">
      <c r="AV19" s="5" t="s">
        <v>2590</v>
      </c>
      <c r="AW19" s="6">
        <v>5.7767643285374093E-2</v>
      </c>
      <c r="AX19" s="6">
        <v>5.6400462060192148E-2</v>
      </c>
      <c r="BB19" s="4" t="s">
        <v>71</v>
      </c>
      <c r="BC19" s="6">
        <v>0.10721350674249035</v>
      </c>
      <c r="BD19" s="6">
        <v>8.0046450212703166E-2</v>
      </c>
      <c r="BF19" s="4">
        <v>0.13</v>
      </c>
      <c r="BG19" s="8">
        <v>0.56274467544976126</v>
      </c>
      <c r="BH19">
        <v>0.13</v>
      </c>
      <c r="BI19">
        <v>1.1041220415941817</v>
      </c>
      <c r="BL19" s="10"/>
    </row>
    <row r="20" spans="42:70" x14ac:dyDescent="0.25">
      <c r="AV20" s="4" t="s">
        <v>2592</v>
      </c>
      <c r="AW20" s="6">
        <v>0.45730265860709463</v>
      </c>
      <c r="AX20" s="6">
        <v>0.46498501011600857</v>
      </c>
      <c r="BB20" s="4" t="s">
        <v>65</v>
      </c>
      <c r="BC20" s="6">
        <v>7.9213664281990365E-2</v>
      </c>
      <c r="BD20" s="6">
        <v>0.10139983838857965</v>
      </c>
      <c r="BF20" s="4">
        <v>0.14000000000000001</v>
      </c>
      <c r="BG20" s="8">
        <v>0.47616231549314431</v>
      </c>
      <c r="BH20">
        <v>0.14000000000000001</v>
      </c>
      <c r="BI20">
        <v>0.89008667377283901</v>
      </c>
      <c r="BL20" s="10" t="s">
        <v>2605</v>
      </c>
    </row>
    <row r="21" spans="42:70" x14ac:dyDescent="0.25">
      <c r="AP21" t="s">
        <v>2594</v>
      </c>
      <c r="AV21" s="5" t="s">
        <v>2579</v>
      </c>
      <c r="AW21" s="6">
        <v>3.9841167431932167E-2</v>
      </c>
      <c r="AX21" s="6">
        <v>3.914647964898358E-2</v>
      </c>
      <c r="BB21" s="4" t="s">
        <v>51</v>
      </c>
      <c r="BC21" s="6">
        <v>0.13311660526408894</v>
      </c>
      <c r="BD21" s="6">
        <v>0.11811401447531768</v>
      </c>
      <c r="BF21" s="4">
        <v>0.15</v>
      </c>
      <c r="BG21" s="8">
        <v>0.42495786891350301</v>
      </c>
      <c r="BH21">
        <v>0.15</v>
      </c>
      <c r="BI21">
        <v>1.3759183292598451</v>
      </c>
      <c r="BL21" s="10"/>
    </row>
    <row r="22" spans="42:70" x14ac:dyDescent="0.25">
      <c r="AP22" s="7">
        <v>0.225868021766543</v>
      </c>
      <c r="AV22" s="5" t="s">
        <v>2580</v>
      </c>
      <c r="AW22" s="6">
        <v>3.427485351295511E-2</v>
      </c>
      <c r="AX22" s="6">
        <v>3.2510646946587389E-2</v>
      </c>
      <c r="BB22" s="4" t="s">
        <v>45</v>
      </c>
      <c r="BC22" s="6">
        <v>0.17519794237392</v>
      </c>
      <c r="BD22" s="6">
        <v>0.2037221747483027</v>
      </c>
      <c r="BF22" s="4">
        <v>0.16</v>
      </c>
      <c r="BG22" s="8">
        <v>0.62063432772960347</v>
      </c>
      <c r="BH22">
        <v>0.16</v>
      </c>
      <c r="BI22">
        <v>0.6873350844118632</v>
      </c>
      <c r="BL22" s="10" t="s">
        <v>2606</v>
      </c>
    </row>
    <row r="23" spans="42:70" x14ac:dyDescent="0.25">
      <c r="AV23" s="5" t="s">
        <v>2581</v>
      </c>
      <c r="AW23" s="6">
        <v>2.8475412865217258E-2</v>
      </c>
      <c r="AX23" s="6">
        <v>2.9999970724864242E-2</v>
      </c>
      <c r="BB23" s="4" t="s">
        <v>2573</v>
      </c>
      <c r="BC23" s="6">
        <v>1</v>
      </c>
      <c r="BD23" s="6">
        <v>1</v>
      </c>
      <c r="BF23" s="4">
        <v>0.17</v>
      </c>
      <c r="BG23" s="8">
        <v>1.3279865629766554</v>
      </c>
      <c r="BH23">
        <v>0.17</v>
      </c>
      <c r="BI23">
        <v>0.84992505153040021</v>
      </c>
      <c r="BL23" s="10"/>
    </row>
    <row r="24" spans="42:70" x14ac:dyDescent="0.25">
      <c r="AV24" s="5" t="s">
        <v>2582</v>
      </c>
      <c r="AW24" s="6">
        <v>4.1496799952820795E-2</v>
      </c>
      <c r="AX24" s="6">
        <v>4.6852362041140135E-2</v>
      </c>
      <c r="BF24" s="4">
        <v>0.18</v>
      </c>
      <c r="BG24" s="8">
        <v>3.7658040226255984</v>
      </c>
      <c r="BH24">
        <v>0.18</v>
      </c>
      <c r="BI24">
        <v>0.51229401712556832</v>
      </c>
      <c r="BL24" s="10" t="s">
        <v>2607</v>
      </c>
    </row>
    <row r="25" spans="42:70" x14ac:dyDescent="0.25">
      <c r="AV25" s="5" t="s">
        <v>2583</v>
      </c>
      <c r="AW25" s="6">
        <v>3.7428863253408717E-2</v>
      </c>
      <c r="AX25" s="6">
        <v>3.8309616560358785E-2</v>
      </c>
      <c r="AZ25" s="1" t="s">
        <v>2572</v>
      </c>
      <c r="BA25" t="s">
        <v>2574</v>
      </c>
      <c r="BC25" s="1" t="s">
        <v>2572</v>
      </c>
      <c r="BD25" t="s">
        <v>2574</v>
      </c>
      <c r="BF25" s="4">
        <v>0.19</v>
      </c>
      <c r="BG25" s="8">
        <v>7.8888680403831041E-2</v>
      </c>
      <c r="BH25">
        <v>0.19</v>
      </c>
      <c r="BI25">
        <v>1.2166962500839558</v>
      </c>
    </row>
    <row r="26" spans="42:70" x14ac:dyDescent="0.25">
      <c r="AV26" s="5" t="s">
        <v>2584</v>
      </c>
      <c r="AW26" s="6">
        <v>4.2452449977363624E-2</v>
      </c>
      <c r="AX26" s="6">
        <v>4.2342483900197049E-2</v>
      </c>
      <c r="AZ26" s="4" t="s">
        <v>39</v>
      </c>
      <c r="BA26" s="6">
        <v>0.20763692752582211</v>
      </c>
      <c r="BC26" s="4" t="s">
        <v>23</v>
      </c>
      <c r="BD26" s="6">
        <v>0.40885078272432518</v>
      </c>
      <c r="BF26" s="4">
        <v>0.2</v>
      </c>
      <c r="BG26" s="8">
        <v>2.6350445825609543E-2</v>
      </c>
      <c r="BH26">
        <v>0.2</v>
      </c>
      <c r="BI26">
        <v>1.7849442452562703</v>
      </c>
    </row>
    <row r="27" spans="42:70" x14ac:dyDescent="0.25">
      <c r="AV27" s="5" t="s">
        <v>2585</v>
      </c>
      <c r="AW27" s="6">
        <v>2.9317278662574175E-2</v>
      </c>
      <c r="AX27" s="6">
        <v>3.3863737924115178E-2</v>
      </c>
      <c r="AZ27" s="4" t="s">
        <v>72</v>
      </c>
      <c r="BA27" s="6">
        <v>0.16463932466287548</v>
      </c>
      <c r="BC27" s="4" t="s">
        <v>31</v>
      </c>
      <c r="BD27" s="6">
        <v>0.28110640791916358</v>
      </c>
      <c r="BF27" s="4">
        <v>0.21</v>
      </c>
      <c r="BG27" s="8">
        <v>0.79002540354929351</v>
      </c>
      <c r="BH27">
        <v>0.21</v>
      </c>
      <c r="BI27">
        <v>1.1087031645027701</v>
      </c>
    </row>
    <row r="28" spans="42:70" x14ac:dyDescent="0.25">
      <c r="AV28" s="5" t="s">
        <v>2586</v>
      </c>
      <c r="AW28" s="6">
        <v>4.5153234488839879E-2</v>
      </c>
      <c r="AX28" s="6">
        <v>4.2721640386145412E-2</v>
      </c>
      <c r="AZ28" s="4" t="s">
        <v>53</v>
      </c>
      <c r="BA28" s="6">
        <v>0.15350381866402496</v>
      </c>
      <c r="BC28" s="4" t="s">
        <v>54</v>
      </c>
      <c r="BD28" s="6">
        <v>0.31004280935651124</v>
      </c>
      <c r="BF28" s="4">
        <v>0.22</v>
      </c>
      <c r="BG28" s="8">
        <v>3.0255191519989681</v>
      </c>
      <c r="BH28">
        <v>0.22</v>
      </c>
      <c r="BI28">
        <v>0.89917749896560561</v>
      </c>
    </row>
    <row r="29" spans="42:70" ht="18.75" x14ac:dyDescent="0.3">
      <c r="AV29" s="5" t="s">
        <v>2587</v>
      </c>
      <c r="AW29" s="6">
        <v>2.8297430241495954E-2</v>
      </c>
      <c r="AX29" s="6">
        <v>3.0776167616325976E-2</v>
      </c>
      <c r="AZ29" s="4" t="s">
        <v>30</v>
      </c>
      <c r="BA29" s="6">
        <v>0.13035619280431654</v>
      </c>
      <c r="BC29" s="4" t="s">
        <v>2573</v>
      </c>
      <c r="BD29" s="6">
        <v>1</v>
      </c>
      <c r="BF29" s="4">
        <v>0.23</v>
      </c>
      <c r="BG29" s="8">
        <v>0.70997643602474636</v>
      </c>
      <c r="BH29">
        <v>0.23</v>
      </c>
      <c r="BI29">
        <v>0.68856769750117153</v>
      </c>
      <c r="BL29" s="11" t="s">
        <v>2608</v>
      </c>
      <c r="BM29" s="12"/>
      <c r="BN29" s="12"/>
      <c r="BO29" s="12"/>
      <c r="BP29" s="12"/>
      <c r="BQ29" s="12"/>
      <c r="BR29" s="12"/>
    </row>
    <row r="30" spans="42:70" x14ac:dyDescent="0.25">
      <c r="AV30" s="5" t="s">
        <v>2588</v>
      </c>
      <c r="AW30" s="6">
        <v>4.4918071690190978E-2</v>
      </c>
      <c r="AX30" s="6">
        <v>4.2292455301867656E-2</v>
      </c>
      <c r="AZ30" s="4" t="s">
        <v>22</v>
      </c>
      <c r="BA30" s="6">
        <v>0.12558768575142001</v>
      </c>
      <c r="BF30" s="4">
        <v>0.24</v>
      </c>
      <c r="BG30" s="8">
        <v>0.38655453397877204</v>
      </c>
      <c r="BH30">
        <v>0.24</v>
      </c>
      <c r="BI30">
        <v>1.3446730814487358</v>
      </c>
    </row>
    <row r="31" spans="42:70" x14ac:dyDescent="0.25">
      <c r="AV31" s="5" t="s">
        <v>2589</v>
      </c>
      <c r="AW31" s="6">
        <v>3.6704997853681191E-2</v>
      </c>
      <c r="AX31" s="6">
        <v>3.8530745283797373E-2</v>
      </c>
      <c r="AZ31" s="4" t="s">
        <v>82</v>
      </c>
      <c r="BA31" s="6">
        <v>7.5321771091101219E-2</v>
      </c>
      <c r="BC31" s="1" t="s">
        <v>2572</v>
      </c>
      <c r="BD31" t="s">
        <v>2574</v>
      </c>
      <c r="BF31" s="4">
        <v>0.25</v>
      </c>
      <c r="BG31" s="8">
        <v>1.71482845778439</v>
      </c>
      <c r="BH31">
        <v>0.25</v>
      </c>
      <c r="BI31">
        <v>0.92575121847569697</v>
      </c>
      <c r="BL31" s="10" t="s">
        <v>2609</v>
      </c>
    </row>
    <row r="32" spans="42:70" x14ac:dyDescent="0.25">
      <c r="AV32" s="5" t="s">
        <v>2590</v>
      </c>
      <c r="AW32" s="6">
        <v>4.8942098676614809E-2</v>
      </c>
      <c r="AX32" s="6">
        <v>4.7638703781625789E-2</v>
      </c>
      <c r="AZ32" s="4" t="s">
        <v>60</v>
      </c>
      <c r="BA32" s="6">
        <v>7.415664633116538E-2</v>
      </c>
      <c r="BC32" s="4" t="s">
        <v>2591</v>
      </c>
      <c r="BD32" s="6">
        <v>0.51075774496891613</v>
      </c>
      <c r="BF32" s="4">
        <v>0.26</v>
      </c>
      <c r="BG32" s="8">
        <v>1.5550666806861573</v>
      </c>
      <c r="BH32">
        <v>0.26</v>
      </c>
      <c r="BI32">
        <v>0.7678890462911262</v>
      </c>
      <c r="BL32" s="10"/>
    </row>
    <row r="33" spans="48:64" x14ac:dyDescent="0.25">
      <c r="AV33" s="4" t="s">
        <v>2573</v>
      </c>
      <c r="AW33" s="6">
        <v>1</v>
      </c>
      <c r="AX33" s="6">
        <v>1</v>
      </c>
      <c r="AZ33" s="4" t="s">
        <v>76</v>
      </c>
      <c r="BA33" s="6">
        <v>3.5225832205746585E-2</v>
      </c>
      <c r="BC33" s="4" t="s">
        <v>2592</v>
      </c>
      <c r="BD33" s="6">
        <v>0.48924225503108387</v>
      </c>
      <c r="BF33" s="4">
        <v>0.27</v>
      </c>
      <c r="BG33" s="8">
        <v>1.9849042617895878</v>
      </c>
      <c r="BH33">
        <v>0.27</v>
      </c>
      <c r="BI33">
        <v>1.158588284307553</v>
      </c>
      <c r="BL33" s="10" t="s">
        <v>2610</v>
      </c>
    </row>
    <row r="34" spans="48:64" x14ac:dyDescent="0.25">
      <c r="AZ34" s="4" t="s">
        <v>67</v>
      </c>
      <c r="BA34" s="6">
        <v>3.3571800963527604E-2</v>
      </c>
      <c r="BC34" s="4" t="s">
        <v>2573</v>
      </c>
      <c r="BD34" s="6">
        <v>1</v>
      </c>
      <c r="BF34" s="4">
        <v>0.28000000000000003</v>
      </c>
      <c r="BG34" s="8">
        <v>1.1492589711669037</v>
      </c>
      <c r="BH34">
        <v>0.28000000000000003</v>
      </c>
      <c r="BI34">
        <v>0.99803792727401341</v>
      </c>
      <c r="BL34" s="10"/>
    </row>
    <row r="35" spans="48:64" x14ac:dyDescent="0.25">
      <c r="AZ35" s="4" t="s">
        <v>2573</v>
      </c>
      <c r="BA35" s="6">
        <v>1</v>
      </c>
      <c r="BF35" s="4">
        <v>0.3</v>
      </c>
      <c r="BG35" s="8">
        <v>1.4341799440343486</v>
      </c>
      <c r="BH35">
        <v>0.28999999999999998</v>
      </c>
      <c r="BI35">
        <v>1.3755229650890035</v>
      </c>
      <c r="BL35" s="10" t="s">
        <v>2611</v>
      </c>
    </row>
    <row r="36" spans="48:64" x14ac:dyDescent="0.25">
      <c r="BF36" s="4" t="s">
        <v>2573</v>
      </c>
      <c r="BG36" s="8">
        <v>1</v>
      </c>
      <c r="BH36">
        <v>0.3</v>
      </c>
      <c r="BI36">
        <v>1.1732444523401915</v>
      </c>
      <c r="BL36" s="10"/>
    </row>
    <row r="37" spans="48:64" x14ac:dyDescent="0.25">
      <c r="BH37" t="s">
        <v>2573</v>
      </c>
      <c r="BI37">
        <v>1</v>
      </c>
      <c r="BL37" s="10" t="s">
        <v>2612</v>
      </c>
    </row>
    <row r="38" spans="48:64" x14ac:dyDescent="0.25">
      <c r="BL38" s="10"/>
    </row>
    <row r="39" spans="48:64" x14ac:dyDescent="0.25">
      <c r="BL39" s="10" t="s">
        <v>2613</v>
      </c>
    </row>
  </sheetData>
  <conditionalFormatting sqref="AS14">
    <cfRule type="top10" dxfId="1" priority="2" rank="1"/>
  </conditionalFormatting>
  <conditionalFormatting sqref="AS18">
    <cfRule type="top10" dxfId="0" priority="1" rank="1"/>
  </conditionalFormatting>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7B5E-D7B5-4FB5-B14A-308C608E1EDD}">
  <dimension ref="H1:BB980"/>
  <sheetViews>
    <sheetView showGridLines="0" tabSelected="1" topLeftCell="A3" zoomScale="63" zoomScaleNormal="46" workbookViewId="0"/>
  </sheetViews>
  <sheetFormatPr defaultRowHeight="15" x14ac:dyDescent="0.25"/>
  <cols>
    <col min="1" max="1" width="27.140625" customWidth="1"/>
    <col min="6" max="6" width="13.140625" bestFit="1" customWidth="1"/>
    <col min="7" max="7" width="12.140625" bestFit="1" customWidth="1"/>
    <col min="8" max="8" width="12.5703125" bestFit="1" customWidth="1"/>
    <col min="21" max="21" width="10.85546875" customWidth="1"/>
    <col min="26" max="26" width="13.28515625" bestFit="1" customWidth="1"/>
    <col min="27" max="27" width="19.5703125" bestFit="1" customWidth="1"/>
    <col min="28" max="28" width="12.5703125" bestFit="1" customWidth="1"/>
    <col min="29" max="29" width="13.28515625" bestFit="1" customWidth="1"/>
    <col min="30" max="30" width="19.85546875" bestFit="1" customWidth="1"/>
    <col min="31" max="31" width="13.28515625" bestFit="1" customWidth="1"/>
    <col min="32" max="32" width="21" bestFit="1" customWidth="1"/>
    <col min="33" max="33" width="18.28515625" bestFit="1" customWidth="1"/>
    <col min="34" max="34" width="16.28515625" bestFit="1" customWidth="1"/>
    <col min="35" max="35" width="26.5703125" bestFit="1" customWidth="1"/>
    <col min="36" max="36" width="19.85546875" bestFit="1" customWidth="1"/>
    <col min="38" max="38" width="19.28515625" bestFit="1" customWidth="1"/>
    <col min="39" max="39" width="18" bestFit="1" customWidth="1"/>
    <col min="42" max="42" width="15" bestFit="1" customWidth="1"/>
    <col min="43" max="43" width="27.140625" bestFit="1" customWidth="1"/>
    <col min="44" max="44" width="11.5703125" customWidth="1"/>
  </cols>
  <sheetData>
    <row r="1" spans="31:54" ht="15.75" x14ac:dyDescent="0.25">
      <c r="AI1" t="s">
        <v>2629</v>
      </c>
      <c r="AL1" s="1" t="s">
        <v>2572</v>
      </c>
      <c r="AM1" t="s">
        <v>2628</v>
      </c>
      <c r="AP1" s="1" t="s">
        <v>2572</v>
      </c>
      <c r="AQ1" t="s">
        <v>2643</v>
      </c>
      <c r="AS1" s="13" t="s">
        <v>2595</v>
      </c>
      <c r="AT1" s="14"/>
      <c r="AU1" s="14"/>
      <c r="AV1" s="14"/>
      <c r="AW1" s="14"/>
      <c r="AX1" s="14"/>
      <c r="AY1" s="14"/>
      <c r="AZ1" s="14"/>
      <c r="BA1" s="14"/>
      <c r="BB1" s="14"/>
    </row>
    <row r="2" spans="31:54" x14ac:dyDescent="0.25">
      <c r="AI2" t="s">
        <v>2636</v>
      </c>
      <c r="AJ2">
        <f>COUNTA(SalesData!D2:D1001)</f>
        <v>1000</v>
      </c>
      <c r="AL2" s="4" t="s">
        <v>23</v>
      </c>
      <c r="AM2" s="6">
        <v>0.36</v>
      </c>
      <c r="AP2" s="4" t="s">
        <v>36</v>
      </c>
      <c r="AQ2">
        <v>191</v>
      </c>
    </row>
    <row r="3" spans="31:54" x14ac:dyDescent="0.25">
      <c r="AI3" t="s">
        <v>2630</v>
      </c>
      <c r="AJ3">
        <f>COUNTA(_xlfn.UNIQUE(SalesData!D2:D1001))</f>
        <v>956</v>
      </c>
      <c r="AL3" s="4" t="s">
        <v>31</v>
      </c>
      <c r="AM3" s="6">
        <v>0.312</v>
      </c>
      <c r="AP3" s="4" t="s">
        <v>18</v>
      </c>
      <c r="AQ3">
        <v>199</v>
      </c>
      <c r="AS3" s="10" t="s">
        <v>2596</v>
      </c>
    </row>
    <row r="4" spans="31:54" x14ac:dyDescent="0.25">
      <c r="AI4" t="s">
        <v>2633</v>
      </c>
      <c r="AJ4">
        <f>COUNTA(Sheet2!AJ24:AJ935)</f>
        <v>912</v>
      </c>
      <c r="AL4" s="4" t="s">
        <v>54</v>
      </c>
      <c r="AM4" s="6">
        <v>0.32800000000000001</v>
      </c>
      <c r="AP4" s="4" t="s">
        <v>64</v>
      </c>
      <c r="AQ4">
        <v>205</v>
      </c>
    </row>
    <row r="5" spans="31:54" ht="18" x14ac:dyDescent="0.25">
      <c r="AI5" t="s">
        <v>2631</v>
      </c>
      <c r="AL5" s="4" t="s">
        <v>2573</v>
      </c>
      <c r="AM5" s="6">
        <v>1</v>
      </c>
      <c r="AP5" s="4" t="s">
        <v>44</v>
      </c>
      <c r="AQ5">
        <v>201</v>
      </c>
      <c r="AS5" s="15" t="s">
        <v>2614</v>
      </c>
    </row>
    <row r="6" spans="31:54" x14ac:dyDescent="0.25">
      <c r="AI6" t="s">
        <v>2637</v>
      </c>
      <c r="AJ6" s="8">
        <f>AJ5/AJ2</f>
        <v>0</v>
      </c>
      <c r="AP6" s="4" t="s">
        <v>102</v>
      </c>
      <c r="AQ6">
        <v>196</v>
      </c>
    </row>
    <row r="7" spans="31:54" x14ac:dyDescent="0.25">
      <c r="AL7" s="1" t="s">
        <v>2572</v>
      </c>
      <c r="AM7" t="s">
        <v>2628</v>
      </c>
      <c r="AP7" s="4" t="s">
        <v>2573</v>
      </c>
      <c r="AQ7">
        <v>956</v>
      </c>
      <c r="AS7" t="s">
        <v>2615</v>
      </c>
    </row>
    <row r="8" spans="31:54" x14ac:dyDescent="0.25">
      <c r="AI8" s="1" t="s">
        <v>2572</v>
      </c>
      <c r="AJ8" t="s">
        <v>2628</v>
      </c>
      <c r="AL8" s="4" t="s">
        <v>86</v>
      </c>
      <c r="AM8">
        <v>184</v>
      </c>
    </row>
    <row r="9" spans="31:54" ht="18" x14ac:dyDescent="0.25">
      <c r="AI9" s="4" t="s">
        <v>23</v>
      </c>
      <c r="AJ9">
        <v>360</v>
      </c>
      <c r="AL9" s="4" t="s">
        <v>24</v>
      </c>
      <c r="AM9">
        <v>213</v>
      </c>
      <c r="AP9" s="1" t="s">
        <v>2572</v>
      </c>
      <c r="AQ9" t="s">
        <v>2643</v>
      </c>
      <c r="AS9" s="15" t="s">
        <v>2616</v>
      </c>
    </row>
    <row r="10" spans="31:54" x14ac:dyDescent="0.25">
      <c r="AI10" s="4" t="s">
        <v>2573</v>
      </c>
      <c r="AJ10">
        <v>360</v>
      </c>
      <c r="AL10" s="4" t="s">
        <v>32</v>
      </c>
      <c r="AM10">
        <v>206</v>
      </c>
      <c r="AP10" s="4" t="s">
        <v>58</v>
      </c>
      <c r="AQ10">
        <v>130</v>
      </c>
    </row>
    <row r="11" spans="31:54" ht="18" x14ac:dyDescent="0.25">
      <c r="AL11" s="4" t="s">
        <v>40</v>
      </c>
      <c r="AM11">
        <v>188</v>
      </c>
      <c r="AP11" s="4" t="s">
        <v>37</v>
      </c>
      <c r="AQ11">
        <v>155</v>
      </c>
      <c r="AS11" s="15" t="s">
        <v>2617</v>
      </c>
    </row>
    <row r="12" spans="31:54" x14ac:dyDescent="0.25">
      <c r="AI12" s="1" t="s">
        <v>2572</v>
      </c>
      <c r="AJ12" t="s">
        <v>2628</v>
      </c>
      <c r="AL12" s="4" t="s">
        <v>77</v>
      </c>
      <c r="AM12">
        <v>209</v>
      </c>
      <c r="AP12" s="4" t="s">
        <v>19</v>
      </c>
      <c r="AQ12">
        <v>133</v>
      </c>
    </row>
    <row r="13" spans="31:54" ht="18" x14ac:dyDescent="0.25">
      <c r="AI13" s="4" t="s">
        <v>24</v>
      </c>
      <c r="AJ13">
        <v>213</v>
      </c>
      <c r="AL13" s="4" t="s">
        <v>2573</v>
      </c>
      <c r="AM13">
        <v>1000</v>
      </c>
      <c r="AP13" s="4" t="s">
        <v>71</v>
      </c>
      <c r="AQ13">
        <v>143</v>
      </c>
      <c r="AS13" s="15" t="s">
        <v>2618</v>
      </c>
    </row>
    <row r="14" spans="31:54" x14ac:dyDescent="0.25">
      <c r="AI14" s="4" t="s">
        <v>2573</v>
      </c>
      <c r="AJ14">
        <v>213</v>
      </c>
      <c r="AP14" s="4" t="s">
        <v>65</v>
      </c>
      <c r="AQ14">
        <v>139</v>
      </c>
    </row>
    <row r="15" spans="31:54" x14ac:dyDescent="0.25">
      <c r="AL15" s="1" t="s">
        <v>2572</v>
      </c>
      <c r="AM15" t="s">
        <v>2574</v>
      </c>
      <c r="AP15" s="4" t="s">
        <v>51</v>
      </c>
      <c r="AQ15">
        <v>145</v>
      </c>
      <c r="AS15" t="s">
        <v>2619</v>
      </c>
    </row>
    <row r="16" spans="31:54" x14ac:dyDescent="0.25">
      <c r="AE16" s="2"/>
      <c r="AI16" t="s">
        <v>2641</v>
      </c>
      <c r="AJ16">
        <f>COUNTIF(AJ24:AJ979,1)</f>
        <v>912</v>
      </c>
      <c r="AL16" s="4" t="s">
        <v>2382</v>
      </c>
      <c r="AM16" s="6">
        <v>0.43087560713369916</v>
      </c>
      <c r="AP16" s="4" t="s">
        <v>45</v>
      </c>
      <c r="AQ16">
        <v>148</v>
      </c>
      <c r="AS16" s="10"/>
    </row>
    <row r="17" spans="29:45" x14ac:dyDescent="0.25">
      <c r="AE17" s="2"/>
      <c r="AI17" t="s">
        <v>2642</v>
      </c>
      <c r="AJ17">
        <f>COUNTIF(AJ24:AJ979,"&gt;1")</f>
        <v>44</v>
      </c>
      <c r="AL17" s="4" t="s">
        <v>2310</v>
      </c>
      <c r="AM17" s="6">
        <v>0.24326285908799861</v>
      </c>
      <c r="AP17" s="4" t="s">
        <v>2573</v>
      </c>
      <c r="AQ17">
        <v>956</v>
      </c>
      <c r="AS17" s="10" t="s">
        <v>2620</v>
      </c>
    </row>
    <row r="18" spans="29:45" x14ac:dyDescent="0.25">
      <c r="AE18" s="2"/>
      <c r="AL18" s="4" t="s">
        <v>239</v>
      </c>
      <c r="AM18" s="6">
        <v>0.15200423475286529</v>
      </c>
      <c r="AS18" s="10"/>
    </row>
    <row r="19" spans="29:45" x14ac:dyDescent="0.25">
      <c r="AE19" s="2"/>
      <c r="AI19" t="s">
        <v>2639</v>
      </c>
      <c r="AJ19" t="s">
        <v>2640</v>
      </c>
      <c r="AL19" s="4" t="s">
        <v>2010</v>
      </c>
      <c r="AM19" s="6">
        <v>0.11982371191684049</v>
      </c>
      <c r="AP19" s="1" t="s">
        <v>2572</v>
      </c>
      <c r="AQ19" t="s">
        <v>2643</v>
      </c>
      <c r="AS19" s="10" t="s">
        <v>2621</v>
      </c>
    </row>
    <row r="20" spans="29:45" x14ac:dyDescent="0.25">
      <c r="AC20" s="22"/>
      <c r="AE20" s="2"/>
      <c r="AI20" t="s">
        <v>2641</v>
      </c>
      <c r="AJ20" s="16">
        <f t="shared" ref="AJ20:AJ21" si="0">AJ16</f>
        <v>912</v>
      </c>
      <c r="AL20" s="4" t="s">
        <v>499</v>
      </c>
      <c r="AM20" s="6">
        <v>5.4033587108596522E-2</v>
      </c>
      <c r="AP20" s="4" t="s">
        <v>59</v>
      </c>
      <c r="AQ20">
        <v>141</v>
      </c>
    </row>
    <row r="21" spans="29:45" ht="18" x14ac:dyDescent="0.25">
      <c r="AE21" s="2"/>
      <c r="AI21" t="s">
        <v>2642</v>
      </c>
      <c r="AJ21" s="16">
        <f t="shared" si="0"/>
        <v>44</v>
      </c>
      <c r="AL21" s="4" t="s">
        <v>2573</v>
      </c>
      <c r="AM21" s="6">
        <v>1</v>
      </c>
      <c r="AP21" s="4" t="s">
        <v>38</v>
      </c>
      <c r="AQ21">
        <v>129</v>
      </c>
      <c r="AS21" s="15" t="s">
        <v>2622</v>
      </c>
    </row>
    <row r="22" spans="29:45" x14ac:dyDescent="0.25">
      <c r="AE22" s="2"/>
      <c r="AP22" s="4" t="s">
        <v>106</v>
      </c>
      <c r="AQ22">
        <v>131</v>
      </c>
    </row>
    <row r="23" spans="29:45" ht="18" x14ac:dyDescent="0.25">
      <c r="AE23" s="2"/>
      <c r="AI23" s="1" t="s">
        <v>2572</v>
      </c>
      <c r="AJ23" t="s">
        <v>2638</v>
      </c>
      <c r="AP23" s="4" t="s">
        <v>28</v>
      </c>
      <c r="AQ23">
        <v>118</v>
      </c>
      <c r="AS23" s="15" t="s">
        <v>2623</v>
      </c>
    </row>
    <row r="24" spans="29:45" x14ac:dyDescent="0.25">
      <c r="AE24" s="2"/>
      <c r="AI24" s="4" t="s">
        <v>1489</v>
      </c>
      <c r="AJ24">
        <v>1</v>
      </c>
      <c r="AL24" s="4" t="s">
        <v>2647</v>
      </c>
      <c r="AP24" s="4" t="s">
        <v>20</v>
      </c>
      <c r="AQ24">
        <v>111</v>
      </c>
    </row>
    <row r="25" spans="29:45" ht="18" x14ac:dyDescent="0.25">
      <c r="AE25" s="2"/>
      <c r="AI25" s="4" t="s">
        <v>1541</v>
      </c>
      <c r="AJ25">
        <v>1</v>
      </c>
      <c r="AL25" s="2">
        <f>AVERAGE(Sheet2!AJ24:AJ979)</f>
        <v>1.0460251046025104</v>
      </c>
      <c r="AP25" s="4" t="s">
        <v>52</v>
      </c>
      <c r="AQ25">
        <v>133</v>
      </c>
      <c r="AS25" s="15" t="s">
        <v>2624</v>
      </c>
    </row>
    <row r="26" spans="29:45" x14ac:dyDescent="0.25">
      <c r="AI26" s="4" t="s">
        <v>998</v>
      </c>
      <c r="AJ26">
        <v>1</v>
      </c>
      <c r="AP26" s="4" t="s">
        <v>116</v>
      </c>
      <c r="AQ26">
        <v>114</v>
      </c>
    </row>
    <row r="27" spans="29:45" ht="18" x14ac:dyDescent="0.25">
      <c r="AI27" s="4" t="s">
        <v>1920</v>
      </c>
      <c r="AJ27">
        <v>1</v>
      </c>
      <c r="AP27" s="4" t="s">
        <v>46</v>
      </c>
      <c r="AQ27">
        <v>116</v>
      </c>
      <c r="AS27" s="15" t="s">
        <v>2625</v>
      </c>
    </row>
    <row r="28" spans="29:45" x14ac:dyDescent="0.25">
      <c r="AI28" s="4" t="s">
        <v>2235</v>
      </c>
      <c r="AJ28">
        <v>1</v>
      </c>
      <c r="AL28" s="1" t="s">
        <v>2572</v>
      </c>
      <c r="AM28" t="s">
        <v>2634</v>
      </c>
      <c r="AP28" s="4" t="s">
        <v>2573</v>
      </c>
      <c r="AQ28">
        <v>956</v>
      </c>
    </row>
    <row r="29" spans="29:45" ht="18" x14ac:dyDescent="0.25">
      <c r="AI29" s="4" t="s">
        <v>75</v>
      </c>
      <c r="AJ29">
        <v>1</v>
      </c>
      <c r="AL29" s="4" t="s">
        <v>36</v>
      </c>
      <c r="AM29" s="6">
        <v>0.14505154639175263</v>
      </c>
      <c r="AS29" s="15" t="s">
        <v>2626</v>
      </c>
    </row>
    <row r="30" spans="29:45" x14ac:dyDescent="0.25">
      <c r="AI30" s="4" t="s">
        <v>1653</v>
      </c>
      <c r="AJ30">
        <v>1</v>
      </c>
      <c r="AL30" s="4" t="s">
        <v>18</v>
      </c>
      <c r="AM30" s="6">
        <v>0.15246231155778897</v>
      </c>
    </row>
    <row r="31" spans="29:45" ht="18" x14ac:dyDescent="0.25">
      <c r="AI31" s="4" t="s">
        <v>1320</v>
      </c>
      <c r="AJ31">
        <v>1</v>
      </c>
      <c r="AL31" s="4" t="s">
        <v>64</v>
      </c>
      <c r="AM31" s="6">
        <v>0.13754807692307697</v>
      </c>
      <c r="AS31" s="15" t="s">
        <v>2627</v>
      </c>
    </row>
    <row r="32" spans="29:45" x14ac:dyDescent="0.25">
      <c r="AI32" s="4" t="s">
        <v>1135</v>
      </c>
      <c r="AJ32">
        <v>1</v>
      </c>
      <c r="AL32" s="4" t="s">
        <v>44</v>
      </c>
      <c r="AM32" s="6">
        <v>0.14681592039801</v>
      </c>
    </row>
    <row r="33" spans="8:44" x14ac:dyDescent="0.25">
      <c r="H33" s="21"/>
      <c r="AI33" s="4" t="s">
        <v>1395</v>
      </c>
      <c r="AJ33">
        <v>1</v>
      </c>
      <c r="AL33" s="4" t="s">
        <v>102</v>
      </c>
      <c r="AM33" s="6">
        <v>0.15565656565656569</v>
      </c>
      <c r="AQ33" s="4" t="s">
        <v>2648</v>
      </c>
      <c r="AR33" t="s">
        <v>2649</v>
      </c>
    </row>
    <row r="34" spans="8:44" x14ac:dyDescent="0.25">
      <c r="H34" s="21"/>
      <c r="AI34" s="4" t="s">
        <v>1190</v>
      </c>
      <c r="AJ34">
        <v>1</v>
      </c>
      <c r="AL34" s="4" t="s">
        <v>2573</v>
      </c>
      <c r="AM34" s="6">
        <v>0.14742000000000016</v>
      </c>
      <c r="AQ34" s="4" t="s">
        <v>58</v>
      </c>
      <c r="AR34">
        <v>130</v>
      </c>
    </row>
    <row r="35" spans="8:44" x14ac:dyDescent="0.25">
      <c r="AI35" s="4" t="s">
        <v>1616</v>
      </c>
      <c r="AJ35">
        <v>1</v>
      </c>
      <c r="AQ35" s="4" t="s">
        <v>37</v>
      </c>
      <c r="AR35">
        <v>155</v>
      </c>
    </row>
    <row r="36" spans="8:44" x14ac:dyDescent="0.25">
      <c r="AI36" s="4" t="s">
        <v>2342</v>
      </c>
      <c r="AJ36">
        <v>1</v>
      </c>
      <c r="AL36" s="18" t="s">
        <v>2572</v>
      </c>
      <c r="AM36" s="2" t="s">
        <v>2635</v>
      </c>
      <c r="AQ36" s="4" t="s">
        <v>19</v>
      </c>
      <c r="AR36">
        <v>133</v>
      </c>
    </row>
    <row r="37" spans="8:44" x14ac:dyDescent="0.25">
      <c r="AI37" s="4" t="s">
        <v>980</v>
      </c>
      <c r="AJ37">
        <v>1</v>
      </c>
      <c r="AL37" s="19" t="s">
        <v>36</v>
      </c>
      <c r="AM37" s="8">
        <v>5.5051546391752577</v>
      </c>
      <c r="AQ37" s="4" t="s">
        <v>71</v>
      </c>
      <c r="AR37">
        <v>143</v>
      </c>
    </row>
    <row r="38" spans="8:44" x14ac:dyDescent="0.25">
      <c r="AI38" s="4" t="s">
        <v>2318</v>
      </c>
      <c r="AJ38">
        <v>1</v>
      </c>
      <c r="AL38" s="19" t="s">
        <v>18</v>
      </c>
      <c r="AM38" s="8">
        <v>5.557788944723618</v>
      </c>
      <c r="AQ38" s="4" t="s">
        <v>65</v>
      </c>
      <c r="AR38">
        <v>139</v>
      </c>
    </row>
    <row r="39" spans="8:44" x14ac:dyDescent="0.25">
      <c r="AI39" s="4" t="s">
        <v>2192</v>
      </c>
      <c r="AJ39">
        <v>1</v>
      </c>
      <c r="AL39" s="19" t="s">
        <v>64</v>
      </c>
      <c r="AM39" s="8">
        <v>5.7932692307692308</v>
      </c>
      <c r="AQ39" s="4" t="s">
        <v>51</v>
      </c>
      <c r="AR39">
        <v>145</v>
      </c>
    </row>
    <row r="40" spans="8:44" x14ac:dyDescent="0.25">
      <c r="AI40" s="4" t="s">
        <v>1285</v>
      </c>
      <c r="AJ40">
        <v>1</v>
      </c>
      <c r="AL40" s="19" t="s">
        <v>44</v>
      </c>
      <c r="AM40" s="8">
        <v>5.5273631840796016</v>
      </c>
      <c r="AQ40" s="4" t="s">
        <v>45</v>
      </c>
      <c r="AR40">
        <v>148</v>
      </c>
    </row>
    <row r="41" spans="8:44" x14ac:dyDescent="0.25">
      <c r="AI41" s="4" t="s">
        <v>2534</v>
      </c>
      <c r="AJ41">
        <v>1</v>
      </c>
      <c r="AL41" s="19" t="s">
        <v>102</v>
      </c>
      <c r="AM41" s="8">
        <v>5.5151515151515156</v>
      </c>
    </row>
    <row r="42" spans="8:44" x14ac:dyDescent="0.25">
      <c r="AI42" s="4" t="s">
        <v>766</v>
      </c>
      <c r="AJ42">
        <v>1</v>
      </c>
      <c r="AL42" s="19" t="s">
        <v>2573</v>
      </c>
      <c r="AM42" s="8">
        <v>5.5819999999999999</v>
      </c>
    </row>
    <row r="43" spans="8:44" x14ac:dyDescent="0.25">
      <c r="AI43" s="4" t="s">
        <v>1641</v>
      </c>
      <c r="AJ43">
        <v>1</v>
      </c>
    </row>
    <row r="44" spans="8:44" x14ac:dyDescent="0.25">
      <c r="AI44" s="4" t="s">
        <v>1533</v>
      </c>
      <c r="AJ44">
        <v>1</v>
      </c>
      <c r="AL44" s="1" t="s">
        <v>2572</v>
      </c>
      <c r="AM44" t="s">
        <v>2574</v>
      </c>
      <c r="AN44" t="s">
        <v>2632</v>
      </c>
    </row>
    <row r="45" spans="8:44" x14ac:dyDescent="0.25">
      <c r="AI45" s="4" t="s">
        <v>2500</v>
      </c>
      <c r="AJ45">
        <v>1</v>
      </c>
      <c r="AL45" s="4" t="s">
        <v>23</v>
      </c>
      <c r="AM45" s="2">
        <v>513167.12999999989</v>
      </c>
      <c r="AN45">
        <v>360</v>
      </c>
    </row>
    <row r="46" spans="8:44" x14ac:dyDescent="0.25">
      <c r="AI46" s="4" t="s">
        <v>1982</v>
      </c>
      <c r="AJ46">
        <v>1</v>
      </c>
      <c r="AL46" s="4" t="s">
        <v>31</v>
      </c>
      <c r="AM46" s="2">
        <v>500491.04000000044</v>
      </c>
      <c r="AN46">
        <v>312</v>
      </c>
    </row>
    <row r="47" spans="8:44" x14ac:dyDescent="0.25">
      <c r="AI47" s="4" t="s">
        <v>436</v>
      </c>
      <c r="AJ47">
        <v>1</v>
      </c>
      <c r="AL47" s="4" t="s">
        <v>54</v>
      </c>
      <c r="AM47" s="2">
        <v>513794.30999999982</v>
      </c>
      <c r="AN47">
        <v>328</v>
      </c>
    </row>
    <row r="48" spans="8:44" x14ac:dyDescent="0.25">
      <c r="AI48" s="4" t="s">
        <v>839</v>
      </c>
      <c r="AJ48">
        <v>1</v>
      </c>
      <c r="AL48" s="4" t="s">
        <v>2573</v>
      </c>
      <c r="AM48" s="2">
        <v>1527452.4800000014</v>
      </c>
      <c r="AN48">
        <v>1000</v>
      </c>
    </row>
    <row r="49" spans="35:39" x14ac:dyDescent="0.25">
      <c r="AI49" s="4" t="s">
        <v>857</v>
      </c>
      <c r="AJ49">
        <v>1</v>
      </c>
    </row>
    <row r="50" spans="35:39" x14ac:dyDescent="0.25">
      <c r="AI50" s="4" t="s">
        <v>1187</v>
      </c>
      <c r="AJ50">
        <v>1</v>
      </c>
      <c r="AL50" s="9" t="s">
        <v>2572</v>
      </c>
      <c r="AM50" s="9" t="s">
        <v>2644</v>
      </c>
    </row>
    <row r="51" spans="35:39" x14ac:dyDescent="0.25">
      <c r="AI51" s="4" t="s">
        <v>2063</v>
      </c>
      <c r="AJ51">
        <v>1</v>
      </c>
      <c r="AL51" s="4" t="s">
        <v>23</v>
      </c>
      <c r="AM51" s="2">
        <f>AM45/AN45</f>
        <v>1425.4642499999998</v>
      </c>
    </row>
    <row r="52" spans="35:39" x14ac:dyDescent="0.25">
      <c r="AI52" s="4" t="s">
        <v>2249</v>
      </c>
      <c r="AJ52">
        <v>1</v>
      </c>
      <c r="AL52" s="4" t="s">
        <v>31</v>
      </c>
      <c r="AM52" s="2">
        <f>AM46/AN46</f>
        <v>1604.1379487179502</v>
      </c>
    </row>
    <row r="53" spans="35:39" x14ac:dyDescent="0.25">
      <c r="AI53" s="4" t="s">
        <v>2412</v>
      </c>
      <c r="AJ53">
        <v>1</v>
      </c>
      <c r="AL53" s="4" t="s">
        <v>54</v>
      </c>
      <c r="AM53" s="2">
        <f>AM47/AN47</f>
        <v>1566.4460670731703</v>
      </c>
    </row>
    <row r="54" spans="35:39" x14ac:dyDescent="0.25">
      <c r="AI54" s="4" t="s">
        <v>359</v>
      </c>
      <c r="AJ54">
        <v>1</v>
      </c>
      <c r="AL54" s="17" t="s">
        <v>2573</v>
      </c>
      <c r="AM54" s="2"/>
    </row>
    <row r="55" spans="35:39" x14ac:dyDescent="0.25">
      <c r="AI55" s="4" t="s">
        <v>140</v>
      </c>
      <c r="AJ55">
        <v>1</v>
      </c>
    </row>
    <row r="56" spans="35:39" x14ac:dyDescent="0.25">
      <c r="AI56" s="4" t="s">
        <v>2308</v>
      </c>
      <c r="AJ56">
        <v>1</v>
      </c>
    </row>
    <row r="57" spans="35:39" x14ac:dyDescent="0.25">
      <c r="AI57" s="4" t="s">
        <v>1704</v>
      </c>
      <c r="AJ57">
        <v>1</v>
      </c>
    </row>
    <row r="58" spans="35:39" x14ac:dyDescent="0.25">
      <c r="AI58" s="4" t="s">
        <v>377</v>
      </c>
      <c r="AJ58">
        <v>1</v>
      </c>
    </row>
    <row r="59" spans="35:39" x14ac:dyDescent="0.25">
      <c r="AI59" s="4" t="s">
        <v>2325</v>
      </c>
      <c r="AJ59">
        <v>1</v>
      </c>
    </row>
    <row r="60" spans="35:39" x14ac:dyDescent="0.25">
      <c r="AI60" s="4" t="s">
        <v>1060</v>
      </c>
      <c r="AJ60">
        <v>1</v>
      </c>
    </row>
    <row r="61" spans="35:39" x14ac:dyDescent="0.25">
      <c r="AI61" s="4" t="s">
        <v>2097</v>
      </c>
      <c r="AJ61">
        <v>1</v>
      </c>
    </row>
    <row r="62" spans="35:39" x14ac:dyDescent="0.25">
      <c r="AI62" s="4" t="s">
        <v>2013</v>
      </c>
      <c r="AJ62">
        <v>1</v>
      </c>
    </row>
    <row r="63" spans="35:39" x14ac:dyDescent="0.25">
      <c r="AI63" s="4" t="s">
        <v>1551</v>
      </c>
      <c r="AJ63">
        <v>1</v>
      </c>
    </row>
    <row r="64" spans="35:39" x14ac:dyDescent="0.25">
      <c r="AI64" s="4" t="s">
        <v>1777</v>
      </c>
      <c r="AJ64">
        <v>1</v>
      </c>
    </row>
    <row r="65" spans="35:36" x14ac:dyDescent="0.25">
      <c r="AI65" s="4" t="s">
        <v>872</v>
      </c>
      <c r="AJ65">
        <v>2</v>
      </c>
    </row>
    <row r="66" spans="35:36" x14ac:dyDescent="0.25">
      <c r="AI66" s="4" t="s">
        <v>2058</v>
      </c>
      <c r="AJ66">
        <v>1</v>
      </c>
    </row>
    <row r="67" spans="35:36" x14ac:dyDescent="0.25">
      <c r="AI67" s="4" t="s">
        <v>510</v>
      </c>
      <c r="AJ67">
        <v>1</v>
      </c>
    </row>
    <row r="68" spans="35:36" x14ac:dyDescent="0.25">
      <c r="AI68" s="4" t="s">
        <v>1560</v>
      </c>
      <c r="AJ68">
        <v>1</v>
      </c>
    </row>
    <row r="69" spans="35:36" x14ac:dyDescent="0.25">
      <c r="AI69" s="4" t="s">
        <v>2539</v>
      </c>
      <c r="AJ69">
        <v>1</v>
      </c>
    </row>
    <row r="70" spans="35:36" x14ac:dyDescent="0.25">
      <c r="AI70" s="4" t="s">
        <v>588</v>
      </c>
      <c r="AJ70">
        <v>1</v>
      </c>
    </row>
    <row r="71" spans="35:36" x14ac:dyDescent="0.25">
      <c r="AI71" s="4" t="s">
        <v>485</v>
      </c>
      <c r="AJ71">
        <v>1</v>
      </c>
    </row>
    <row r="72" spans="35:36" x14ac:dyDescent="0.25">
      <c r="AI72" s="4" t="s">
        <v>1431</v>
      </c>
      <c r="AJ72">
        <v>1</v>
      </c>
    </row>
    <row r="73" spans="35:36" x14ac:dyDescent="0.25">
      <c r="AI73" s="4" t="s">
        <v>330</v>
      </c>
      <c r="AJ73">
        <v>1</v>
      </c>
    </row>
    <row r="74" spans="35:36" x14ac:dyDescent="0.25">
      <c r="AI74" s="4" t="s">
        <v>131</v>
      </c>
      <c r="AJ74">
        <v>1</v>
      </c>
    </row>
    <row r="75" spans="35:36" x14ac:dyDescent="0.25">
      <c r="AI75" s="4" t="s">
        <v>2066</v>
      </c>
      <c r="AJ75">
        <v>1</v>
      </c>
    </row>
    <row r="76" spans="35:36" x14ac:dyDescent="0.25">
      <c r="AI76" s="4" t="s">
        <v>1809</v>
      </c>
      <c r="AJ76">
        <v>1</v>
      </c>
    </row>
    <row r="77" spans="35:36" x14ac:dyDescent="0.25">
      <c r="AI77" s="4" t="s">
        <v>1570</v>
      </c>
      <c r="AJ77">
        <v>1</v>
      </c>
    </row>
    <row r="78" spans="35:36" x14ac:dyDescent="0.25">
      <c r="AI78" s="4" t="s">
        <v>2458</v>
      </c>
      <c r="AJ78">
        <v>1</v>
      </c>
    </row>
    <row r="79" spans="35:36" x14ac:dyDescent="0.25">
      <c r="AI79" s="4" t="s">
        <v>523</v>
      </c>
      <c r="AJ79">
        <v>1</v>
      </c>
    </row>
    <row r="80" spans="35:36" x14ac:dyDescent="0.25">
      <c r="AI80" s="4" t="s">
        <v>1736</v>
      </c>
      <c r="AJ80">
        <v>1</v>
      </c>
    </row>
    <row r="81" spans="35:39" x14ac:dyDescent="0.25">
      <c r="AI81" s="4" t="s">
        <v>1659</v>
      </c>
      <c r="AJ81">
        <v>1</v>
      </c>
    </row>
    <row r="82" spans="35:39" x14ac:dyDescent="0.25">
      <c r="AI82" s="4" t="s">
        <v>1952</v>
      </c>
      <c r="AJ82">
        <v>1</v>
      </c>
    </row>
    <row r="83" spans="35:39" x14ac:dyDescent="0.25">
      <c r="AI83" s="4" t="s">
        <v>161</v>
      </c>
      <c r="AJ83">
        <v>1</v>
      </c>
    </row>
    <row r="84" spans="35:39" x14ac:dyDescent="0.25">
      <c r="AI84" s="4" t="s">
        <v>2215</v>
      </c>
      <c r="AJ84">
        <v>1</v>
      </c>
    </row>
    <row r="85" spans="35:39" x14ac:dyDescent="0.25">
      <c r="AI85" s="4" t="s">
        <v>350</v>
      </c>
      <c r="AJ85">
        <v>1</v>
      </c>
    </row>
    <row r="86" spans="35:39" x14ac:dyDescent="0.25">
      <c r="AI86" s="4" t="s">
        <v>2256</v>
      </c>
      <c r="AJ86">
        <v>1</v>
      </c>
    </row>
    <row r="87" spans="35:39" x14ac:dyDescent="0.25">
      <c r="AI87" s="4" t="s">
        <v>627</v>
      </c>
      <c r="AJ87">
        <v>1</v>
      </c>
      <c r="AM87" s="20"/>
    </row>
    <row r="88" spans="35:39" x14ac:dyDescent="0.25">
      <c r="AI88" s="4" t="s">
        <v>2115</v>
      </c>
      <c r="AJ88">
        <v>1</v>
      </c>
    </row>
    <row r="89" spans="35:39" x14ac:dyDescent="0.25">
      <c r="AI89" s="4" t="s">
        <v>1385</v>
      </c>
      <c r="AJ89">
        <v>1</v>
      </c>
    </row>
    <row r="90" spans="35:39" x14ac:dyDescent="0.25">
      <c r="AI90" s="4" t="s">
        <v>2363</v>
      </c>
      <c r="AJ90">
        <v>1</v>
      </c>
    </row>
    <row r="91" spans="35:39" x14ac:dyDescent="0.25">
      <c r="AI91" s="4" t="s">
        <v>850</v>
      </c>
      <c r="AJ91">
        <v>1</v>
      </c>
    </row>
    <row r="92" spans="35:39" x14ac:dyDescent="0.25">
      <c r="AI92" s="4" t="s">
        <v>2102</v>
      </c>
      <c r="AJ92">
        <v>1</v>
      </c>
    </row>
    <row r="93" spans="35:39" x14ac:dyDescent="0.25">
      <c r="AI93" s="4" t="s">
        <v>526</v>
      </c>
      <c r="AJ93">
        <v>1</v>
      </c>
    </row>
    <row r="94" spans="35:39" x14ac:dyDescent="0.25">
      <c r="AI94" s="4" t="s">
        <v>1499</v>
      </c>
      <c r="AJ94">
        <v>1</v>
      </c>
    </row>
    <row r="95" spans="35:39" x14ac:dyDescent="0.25">
      <c r="AI95" s="4" t="s">
        <v>1315</v>
      </c>
      <c r="AJ95">
        <v>1</v>
      </c>
    </row>
    <row r="96" spans="35:39" x14ac:dyDescent="0.25">
      <c r="AI96" s="4" t="s">
        <v>1451</v>
      </c>
      <c r="AJ96">
        <v>1</v>
      </c>
    </row>
    <row r="97" spans="35:36" x14ac:dyDescent="0.25">
      <c r="AI97" s="4" t="s">
        <v>1938</v>
      </c>
      <c r="AJ97">
        <v>1</v>
      </c>
    </row>
    <row r="98" spans="35:36" x14ac:dyDescent="0.25">
      <c r="AI98" s="4" t="s">
        <v>2267</v>
      </c>
      <c r="AJ98">
        <v>1</v>
      </c>
    </row>
    <row r="99" spans="35:36" x14ac:dyDescent="0.25">
      <c r="AI99" s="4" t="s">
        <v>225</v>
      </c>
      <c r="AJ99">
        <v>1</v>
      </c>
    </row>
    <row r="100" spans="35:36" x14ac:dyDescent="0.25">
      <c r="AI100" s="4" t="s">
        <v>207</v>
      </c>
      <c r="AJ100">
        <v>1</v>
      </c>
    </row>
    <row r="101" spans="35:36" x14ac:dyDescent="0.25">
      <c r="AI101" s="4" t="s">
        <v>95</v>
      </c>
      <c r="AJ101">
        <v>1</v>
      </c>
    </row>
    <row r="102" spans="35:36" x14ac:dyDescent="0.25">
      <c r="AI102" s="4" t="s">
        <v>1318</v>
      </c>
      <c r="AJ102">
        <v>1</v>
      </c>
    </row>
    <row r="103" spans="35:36" x14ac:dyDescent="0.25">
      <c r="AI103" s="4" t="s">
        <v>2280</v>
      </c>
      <c r="AJ103">
        <v>1</v>
      </c>
    </row>
    <row r="104" spans="35:36" x14ac:dyDescent="0.25">
      <c r="AI104" s="4" t="s">
        <v>2260</v>
      </c>
      <c r="AJ104">
        <v>1</v>
      </c>
    </row>
    <row r="105" spans="35:36" x14ac:dyDescent="0.25">
      <c r="AI105" s="4" t="s">
        <v>2347</v>
      </c>
      <c r="AJ105">
        <v>1</v>
      </c>
    </row>
    <row r="106" spans="35:36" x14ac:dyDescent="0.25">
      <c r="AI106" s="4" t="s">
        <v>1287</v>
      </c>
      <c r="AJ106">
        <v>1</v>
      </c>
    </row>
    <row r="107" spans="35:36" x14ac:dyDescent="0.25">
      <c r="AI107" s="4" t="s">
        <v>2015</v>
      </c>
      <c r="AJ107">
        <v>1</v>
      </c>
    </row>
    <row r="108" spans="35:36" x14ac:dyDescent="0.25">
      <c r="AI108" s="4" t="s">
        <v>80</v>
      </c>
      <c r="AJ108">
        <v>1</v>
      </c>
    </row>
    <row r="109" spans="35:36" x14ac:dyDescent="0.25">
      <c r="AI109" s="4" t="s">
        <v>245</v>
      </c>
      <c r="AJ109">
        <v>1</v>
      </c>
    </row>
    <row r="110" spans="35:36" x14ac:dyDescent="0.25">
      <c r="AI110" s="4" t="s">
        <v>1892</v>
      </c>
      <c r="AJ110">
        <v>1</v>
      </c>
    </row>
    <row r="111" spans="35:36" x14ac:dyDescent="0.25">
      <c r="AI111" s="4" t="s">
        <v>1972</v>
      </c>
      <c r="AJ111">
        <v>1</v>
      </c>
    </row>
    <row r="112" spans="35:36" x14ac:dyDescent="0.25">
      <c r="AI112" s="4" t="s">
        <v>2470</v>
      </c>
      <c r="AJ112">
        <v>1</v>
      </c>
    </row>
    <row r="113" spans="35:36" x14ac:dyDescent="0.25">
      <c r="AI113" s="4" t="s">
        <v>1941</v>
      </c>
      <c r="AJ113">
        <v>1</v>
      </c>
    </row>
    <row r="114" spans="35:36" x14ac:dyDescent="0.25">
      <c r="AI114" s="4" t="s">
        <v>1860</v>
      </c>
      <c r="AJ114">
        <v>1</v>
      </c>
    </row>
    <row r="115" spans="35:36" x14ac:dyDescent="0.25">
      <c r="AI115" s="4" t="s">
        <v>327</v>
      </c>
      <c r="AJ115">
        <v>1</v>
      </c>
    </row>
    <row r="116" spans="35:36" x14ac:dyDescent="0.25">
      <c r="AI116" s="4" t="s">
        <v>198</v>
      </c>
      <c r="AJ116">
        <v>1</v>
      </c>
    </row>
    <row r="117" spans="35:36" x14ac:dyDescent="0.25">
      <c r="AI117" s="4" t="s">
        <v>394</v>
      </c>
      <c r="AJ117">
        <v>1</v>
      </c>
    </row>
    <row r="118" spans="35:36" x14ac:dyDescent="0.25">
      <c r="AI118" s="4" t="s">
        <v>1670</v>
      </c>
      <c r="AJ118">
        <v>2</v>
      </c>
    </row>
    <row r="119" spans="35:36" x14ac:dyDescent="0.25">
      <c r="AI119" s="4" t="s">
        <v>1974</v>
      </c>
      <c r="AJ119">
        <v>1</v>
      </c>
    </row>
    <row r="120" spans="35:36" x14ac:dyDescent="0.25">
      <c r="AI120" s="4" t="s">
        <v>2432</v>
      </c>
      <c r="AJ120">
        <v>1</v>
      </c>
    </row>
    <row r="121" spans="35:36" x14ac:dyDescent="0.25">
      <c r="AI121" s="4" t="s">
        <v>2483</v>
      </c>
      <c r="AJ121">
        <v>1</v>
      </c>
    </row>
    <row r="122" spans="35:36" x14ac:dyDescent="0.25">
      <c r="AI122" s="4" t="s">
        <v>2156</v>
      </c>
      <c r="AJ122">
        <v>1</v>
      </c>
    </row>
    <row r="123" spans="35:36" x14ac:dyDescent="0.25">
      <c r="AI123" s="4" t="s">
        <v>1823</v>
      </c>
      <c r="AJ123">
        <v>1</v>
      </c>
    </row>
    <row r="124" spans="35:36" x14ac:dyDescent="0.25">
      <c r="AI124" s="4" t="s">
        <v>1491</v>
      </c>
      <c r="AJ124">
        <v>1</v>
      </c>
    </row>
    <row r="125" spans="35:36" x14ac:dyDescent="0.25">
      <c r="AI125" s="4" t="s">
        <v>1675</v>
      </c>
      <c r="AJ125">
        <v>2</v>
      </c>
    </row>
    <row r="126" spans="35:36" x14ac:dyDescent="0.25">
      <c r="AI126" s="4" t="s">
        <v>945</v>
      </c>
      <c r="AJ126">
        <v>1</v>
      </c>
    </row>
    <row r="127" spans="35:36" x14ac:dyDescent="0.25">
      <c r="AI127" s="4" t="s">
        <v>1806</v>
      </c>
      <c r="AJ127">
        <v>1</v>
      </c>
    </row>
    <row r="128" spans="35:36" x14ac:dyDescent="0.25">
      <c r="AI128" s="4" t="s">
        <v>1494</v>
      </c>
      <c r="AJ128">
        <v>1</v>
      </c>
    </row>
    <row r="129" spans="35:36" x14ac:dyDescent="0.25">
      <c r="AI129" s="4" t="s">
        <v>2335</v>
      </c>
      <c r="AJ129">
        <v>1</v>
      </c>
    </row>
    <row r="130" spans="35:36" x14ac:dyDescent="0.25">
      <c r="AI130" s="4" t="s">
        <v>935</v>
      </c>
      <c r="AJ130">
        <v>1</v>
      </c>
    </row>
    <row r="131" spans="35:36" x14ac:dyDescent="0.25">
      <c r="AI131" s="4" t="s">
        <v>2515</v>
      </c>
      <c r="AJ131">
        <v>1</v>
      </c>
    </row>
    <row r="132" spans="35:36" x14ac:dyDescent="0.25">
      <c r="AI132" s="4" t="s">
        <v>2414</v>
      </c>
      <c r="AJ132">
        <v>1</v>
      </c>
    </row>
    <row r="133" spans="35:36" x14ac:dyDescent="0.25">
      <c r="AI133" s="4" t="s">
        <v>760</v>
      </c>
      <c r="AJ133">
        <v>1</v>
      </c>
    </row>
    <row r="134" spans="35:36" x14ac:dyDescent="0.25">
      <c r="AI134" s="4" t="s">
        <v>603</v>
      </c>
      <c r="AJ134">
        <v>1</v>
      </c>
    </row>
    <row r="135" spans="35:36" x14ac:dyDescent="0.25">
      <c r="AI135" s="4" t="s">
        <v>1163</v>
      </c>
      <c r="AJ135">
        <v>1</v>
      </c>
    </row>
    <row r="136" spans="35:36" x14ac:dyDescent="0.25">
      <c r="AI136" s="4" t="s">
        <v>2306</v>
      </c>
      <c r="AJ136">
        <v>1</v>
      </c>
    </row>
    <row r="137" spans="35:36" x14ac:dyDescent="0.25">
      <c r="AI137" s="4" t="s">
        <v>70</v>
      </c>
      <c r="AJ137">
        <v>1</v>
      </c>
    </row>
    <row r="138" spans="35:36" x14ac:dyDescent="0.25">
      <c r="AI138" s="4" t="s">
        <v>57</v>
      </c>
      <c r="AJ138">
        <v>1</v>
      </c>
    </row>
    <row r="139" spans="35:36" x14ac:dyDescent="0.25">
      <c r="AI139" s="4" t="s">
        <v>2423</v>
      </c>
      <c r="AJ139">
        <v>1</v>
      </c>
    </row>
    <row r="140" spans="35:36" x14ac:dyDescent="0.25">
      <c r="AI140" s="4" t="s">
        <v>900</v>
      </c>
      <c r="AJ140">
        <v>1</v>
      </c>
    </row>
    <row r="141" spans="35:36" x14ac:dyDescent="0.25">
      <c r="AI141" s="4" t="s">
        <v>912</v>
      </c>
      <c r="AJ141">
        <v>1</v>
      </c>
    </row>
    <row r="142" spans="35:36" x14ac:dyDescent="0.25">
      <c r="AI142" s="4" t="s">
        <v>2384</v>
      </c>
      <c r="AJ142">
        <v>1</v>
      </c>
    </row>
    <row r="143" spans="35:36" x14ac:dyDescent="0.25">
      <c r="AI143" s="4" t="s">
        <v>1764</v>
      </c>
      <c r="AJ143">
        <v>1</v>
      </c>
    </row>
    <row r="144" spans="35:36" x14ac:dyDescent="0.25">
      <c r="AI144" s="4" t="s">
        <v>1787</v>
      </c>
      <c r="AJ144">
        <v>1</v>
      </c>
    </row>
    <row r="145" spans="35:36" x14ac:dyDescent="0.25">
      <c r="AI145" s="4" t="s">
        <v>2284</v>
      </c>
      <c r="AJ145">
        <v>1</v>
      </c>
    </row>
    <row r="146" spans="35:36" x14ac:dyDescent="0.25">
      <c r="AI146" s="4" t="s">
        <v>534</v>
      </c>
      <c r="AJ146">
        <v>1</v>
      </c>
    </row>
    <row r="147" spans="35:36" x14ac:dyDescent="0.25">
      <c r="AI147" s="4" t="s">
        <v>497</v>
      </c>
      <c r="AJ147">
        <v>1</v>
      </c>
    </row>
    <row r="148" spans="35:36" x14ac:dyDescent="0.25">
      <c r="AI148" s="4" t="s">
        <v>2208</v>
      </c>
      <c r="AJ148">
        <v>1</v>
      </c>
    </row>
    <row r="149" spans="35:36" x14ac:dyDescent="0.25">
      <c r="AI149" s="4" t="s">
        <v>2219</v>
      </c>
      <c r="AJ149">
        <v>1</v>
      </c>
    </row>
    <row r="150" spans="35:36" x14ac:dyDescent="0.25">
      <c r="AI150" s="4" t="s">
        <v>728</v>
      </c>
      <c r="AJ150">
        <v>1</v>
      </c>
    </row>
    <row r="151" spans="35:36" x14ac:dyDescent="0.25">
      <c r="AI151" s="4" t="s">
        <v>763</v>
      </c>
      <c r="AJ151">
        <v>1</v>
      </c>
    </row>
    <row r="152" spans="35:36" x14ac:dyDescent="0.25">
      <c r="AI152" s="4" t="s">
        <v>1108</v>
      </c>
      <c r="AJ152">
        <v>1</v>
      </c>
    </row>
    <row r="153" spans="35:36" x14ac:dyDescent="0.25">
      <c r="AI153" s="4" t="s">
        <v>1754</v>
      </c>
      <c r="AJ153">
        <v>1</v>
      </c>
    </row>
    <row r="154" spans="35:36" x14ac:dyDescent="0.25">
      <c r="AI154" s="4" t="s">
        <v>1102</v>
      </c>
      <c r="AJ154">
        <v>1</v>
      </c>
    </row>
    <row r="155" spans="35:36" x14ac:dyDescent="0.25">
      <c r="AI155" s="4" t="s">
        <v>2488</v>
      </c>
      <c r="AJ155">
        <v>1</v>
      </c>
    </row>
    <row r="156" spans="35:36" x14ac:dyDescent="0.25">
      <c r="AI156" s="4" t="s">
        <v>925</v>
      </c>
      <c r="AJ156">
        <v>1</v>
      </c>
    </row>
    <row r="157" spans="35:36" x14ac:dyDescent="0.25">
      <c r="AI157" s="4" t="s">
        <v>451</v>
      </c>
      <c r="AJ157">
        <v>1</v>
      </c>
    </row>
    <row r="158" spans="35:36" x14ac:dyDescent="0.25">
      <c r="AI158" s="4" t="s">
        <v>259</v>
      </c>
      <c r="AJ158">
        <v>1</v>
      </c>
    </row>
    <row r="159" spans="35:36" x14ac:dyDescent="0.25">
      <c r="AI159" s="4" t="s">
        <v>1323</v>
      </c>
      <c r="AJ159">
        <v>1</v>
      </c>
    </row>
    <row r="160" spans="35:36" x14ac:dyDescent="0.25">
      <c r="AI160" s="4" t="s">
        <v>659</v>
      </c>
      <c r="AJ160">
        <v>1</v>
      </c>
    </row>
    <row r="161" spans="35:36" x14ac:dyDescent="0.25">
      <c r="AI161" s="4" t="s">
        <v>2178</v>
      </c>
      <c r="AJ161">
        <v>1</v>
      </c>
    </row>
    <row r="162" spans="35:36" x14ac:dyDescent="0.25">
      <c r="AI162" s="4" t="s">
        <v>1170</v>
      </c>
      <c r="AJ162">
        <v>1</v>
      </c>
    </row>
    <row r="163" spans="35:36" x14ac:dyDescent="0.25">
      <c r="AI163" s="4" t="s">
        <v>1165</v>
      </c>
      <c r="AJ163">
        <v>1</v>
      </c>
    </row>
    <row r="164" spans="35:36" x14ac:dyDescent="0.25">
      <c r="AI164" s="4" t="s">
        <v>2078</v>
      </c>
      <c r="AJ164">
        <v>1</v>
      </c>
    </row>
    <row r="165" spans="35:36" x14ac:dyDescent="0.25">
      <c r="AI165" s="4" t="s">
        <v>1504</v>
      </c>
      <c r="AJ165">
        <v>1</v>
      </c>
    </row>
    <row r="166" spans="35:36" x14ac:dyDescent="0.25">
      <c r="AI166" s="4" t="s">
        <v>2293</v>
      </c>
      <c r="AJ166">
        <v>1</v>
      </c>
    </row>
    <row r="167" spans="35:36" x14ac:dyDescent="0.25">
      <c r="AI167" s="4" t="s">
        <v>678</v>
      </c>
      <c r="AJ167">
        <v>1</v>
      </c>
    </row>
    <row r="168" spans="35:36" x14ac:dyDescent="0.25">
      <c r="AI168" s="4" t="s">
        <v>2172</v>
      </c>
      <c r="AJ168">
        <v>1</v>
      </c>
    </row>
    <row r="169" spans="35:36" x14ac:dyDescent="0.25">
      <c r="AI169" s="4" t="s">
        <v>2327</v>
      </c>
      <c r="AJ169">
        <v>1</v>
      </c>
    </row>
    <row r="170" spans="35:36" x14ac:dyDescent="0.25">
      <c r="AI170" s="4" t="s">
        <v>867</v>
      </c>
      <c r="AJ170">
        <v>1</v>
      </c>
    </row>
    <row r="171" spans="35:36" x14ac:dyDescent="0.25">
      <c r="AI171" s="4" t="s">
        <v>1359</v>
      </c>
      <c r="AJ171">
        <v>1</v>
      </c>
    </row>
    <row r="172" spans="35:36" x14ac:dyDescent="0.25">
      <c r="AI172" s="4" t="s">
        <v>1463</v>
      </c>
      <c r="AJ172">
        <v>1</v>
      </c>
    </row>
    <row r="173" spans="35:36" x14ac:dyDescent="0.25">
      <c r="AI173" s="4" t="s">
        <v>2397</v>
      </c>
      <c r="AJ173">
        <v>1</v>
      </c>
    </row>
    <row r="174" spans="35:36" x14ac:dyDescent="0.25">
      <c r="AI174" s="4" t="s">
        <v>791</v>
      </c>
      <c r="AJ174">
        <v>1</v>
      </c>
    </row>
    <row r="175" spans="35:36" x14ac:dyDescent="0.25">
      <c r="AI175" s="4" t="s">
        <v>2419</v>
      </c>
      <c r="AJ175">
        <v>1</v>
      </c>
    </row>
    <row r="176" spans="35:36" x14ac:dyDescent="0.25">
      <c r="AI176" s="4" t="s">
        <v>1454</v>
      </c>
      <c r="AJ176">
        <v>1</v>
      </c>
    </row>
    <row r="177" spans="35:36" x14ac:dyDescent="0.25">
      <c r="AI177" s="4" t="s">
        <v>1433</v>
      </c>
      <c r="AJ177">
        <v>1</v>
      </c>
    </row>
    <row r="178" spans="35:36" x14ac:dyDescent="0.25">
      <c r="AI178" s="4" t="s">
        <v>831</v>
      </c>
      <c r="AJ178">
        <v>1</v>
      </c>
    </row>
    <row r="179" spans="35:36" x14ac:dyDescent="0.25">
      <c r="AI179" s="4" t="s">
        <v>802</v>
      </c>
      <c r="AJ179">
        <v>1</v>
      </c>
    </row>
    <row r="180" spans="35:36" x14ac:dyDescent="0.25">
      <c r="AI180" s="4" t="s">
        <v>2542</v>
      </c>
      <c r="AJ180">
        <v>1</v>
      </c>
    </row>
    <row r="181" spans="35:36" x14ac:dyDescent="0.25">
      <c r="AI181" s="4" t="s">
        <v>591</v>
      </c>
      <c r="AJ181">
        <v>2</v>
      </c>
    </row>
    <row r="182" spans="35:36" x14ac:dyDescent="0.25">
      <c r="AI182" s="4" t="s">
        <v>2522</v>
      </c>
      <c r="AJ182">
        <v>1</v>
      </c>
    </row>
    <row r="183" spans="35:36" x14ac:dyDescent="0.25">
      <c r="AI183" s="4" t="s">
        <v>2205</v>
      </c>
      <c r="AJ183">
        <v>1</v>
      </c>
    </row>
    <row r="184" spans="35:36" x14ac:dyDescent="0.25">
      <c r="AI184" s="4" t="s">
        <v>672</v>
      </c>
      <c r="AJ184">
        <v>1</v>
      </c>
    </row>
    <row r="185" spans="35:36" x14ac:dyDescent="0.25">
      <c r="AI185" s="4" t="s">
        <v>529</v>
      </c>
      <c r="AJ185">
        <v>1</v>
      </c>
    </row>
    <row r="186" spans="35:36" x14ac:dyDescent="0.25">
      <c r="AI186" s="4" t="s">
        <v>213</v>
      </c>
      <c r="AJ186">
        <v>1</v>
      </c>
    </row>
    <row r="187" spans="35:36" x14ac:dyDescent="0.25">
      <c r="AI187" s="4" t="s">
        <v>1457</v>
      </c>
      <c r="AJ187">
        <v>1</v>
      </c>
    </row>
    <row r="188" spans="35:36" x14ac:dyDescent="0.25">
      <c r="AI188" s="4" t="s">
        <v>448</v>
      </c>
      <c r="AJ188">
        <v>1</v>
      </c>
    </row>
    <row r="189" spans="35:36" x14ac:dyDescent="0.25">
      <c r="AI189" s="4" t="s">
        <v>2258</v>
      </c>
      <c r="AJ189">
        <v>1</v>
      </c>
    </row>
    <row r="190" spans="35:36" x14ac:dyDescent="0.25">
      <c r="AI190" s="4" t="s">
        <v>1562</v>
      </c>
      <c r="AJ190">
        <v>1</v>
      </c>
    </row>
    <row r="191" spans="35:36" x14ac:dyDescent="0.25">
      <c r="AI191" s="4" t="s">
        <v>585</v>
      </c>
      <c r="AJ191">
        <v>1</v>
      </c>
    </row>
    <row r="192" spans="35:36" x14ac:dyDescent="0.25">
      <c r="AI192" s="4" t="s">
        <v>2322</v>
      </c>
      <c r="AJ192">
        <v>1</v>
      </c>
    </row>
    <row r="193" spans="35:36" x14ac:dyDescent="0.25">
      <c r="AI193" s="4" t="s">
        <v>380</v>
      </c>
      <c r="AJ193">
        <v>1</v>
      </c>
    </row>
    <row r="194" spans="35:36" x14ac:dyDescent="0.25">
      <c r="AI194" s="4" t="s">
        <v>1947</v>
      </c>
      <c r="AJ194">
        <v>1</v>
      </c>
    </row>
    <row r="195" spans="35:36" x14ac:dyDescent="0.25">
      <c r="AI195" s="4" t="s">
        <v>2365</v>
      </c>
      <c r="AJ195">
        <v>1</v>
      </c>
    </row>
    <row r="196" spans="35:36" x14ac:dyDescent="0.25">
      <c r="AI196" s="4" t="s">
        <v>1085</v>
      </c>
      <c r="AJ196">
        <v>1</v>
      </c>
    </row>
    <row r="197" spans="35:36" x14ac:dyDescent="0.25">
      <c r="AI197" s="4" t="s">
        <v>2030</v>
      </c>
      <c r="AJ197">
        <v>1</v>
      </c>
    </row>
    <row r="198" spans="35:36" x14ac:dyDescent="0.25">
      <c r="AI198" s="4" t="s">
        <v>371</v>
      </c>
      <c r="AJ198">
        <v>1</v>
      </c>
    </row>
    <row r="199" spans="35:36" x14ac:dyDescent="0.25">
      <c r="AI199" s="4" t="s">
        <v>1080</v>
      </c>
      <c r="AJ199">
        <v>1</v>
      </c>
    </row>
    <row r="200" spans="35:36" x14ac:dyDescent="0.25">
      <c r="AI200" s="4" t="s">
        <v>1063</v>
      </c>
      <c r="AJ200">
        <v>1</v>
      </c>
    </row>
    <row r="201" spans="35:36" x14ac:dyDescent="0.25">
      <c r="AI201" s="4" t="s">
        <v>2226</v>
      </c>
      <c r="AJ201">
        <v>1</v>
      </c>
    </row>
    <row r="202" spans="35:36" x14ac:dyDescent="0.25">
      <c r="AI202" s="4" t="s">
        <v>1739</v>
      </c>
      <c r="AJ202">
        <v>1</v>
      </c>
    </row>
    <row r="203" spans="35:36" x14ac:dyDescent="0.25">
      <c r="AI203" s="4" t="s">
        <v>2073</v>
      </c>
      <c r="AJ203">
        <v>1</v>
      </c>
    </row>
    <row r="204" spans="35:36" x14ac:dyDescent="0.25">
      <c r="AI204" s="4" t="s">
        <v>2472</v>
      </c>
      <c r="AJ204">
        <v>1</v>
      </c>
    </row>
    <row r="205" spans="35:36" x14ac:dyDescent="0.25">
      <c r="AI205" s="4" t="s">
        <v>1152</v>
      </c>
      <c r="AJ205">
        <v>1</v>
      </c>
    </row>
    <row r="206" spans="35:36" x14ac:dyDescent="0.25">
      <c r="AI206" s="4" t="s">
        <v>2262</v>
      </c>
      <c r="AJ206">
        <v>1</v>
      </c>
    </row>
    <row r="207" spans="35:36" x14ac:dyDescent="0.25">
      <c r="AI207" s="4" t="s">
        <v>2298</v>
      </c>
      <c r="AJ207">
        <v>1</v>
      </c>
    </row>
    <row r="208" spans="35:36" x14ac:dyDescent="0.25">
      <c r="AI208" s="4" t="s">
        <v>986</v>
      </c>
      <c r="AJ208">
        <v>1</v>
      </c>
    </row>
    <row r="209" spans="35:36" x14ac:dyDescent="0.25">
      <c r="AI209" s="4" t="s">
        <v>834</v>
      </c>
      <c r="AJ209">
        <v>1</v>
      </c>
    </row>
    <row r="210" spans="35:36" x14ac:dyDescent="0.25">
      <c r="AI210" s="4" t="s">
        <v>499</v>
      </c>
      <c r="AJ210">
        <v>1</v>
      </c>
    </row>
    <row r="211" spans="35:36" x14ac:dyDescent="0.25">
      <c r="AI211" s="4" t="s">
        <v>1842</v>
      </c>
      <c r="AJ211">
        <v>1</v>
      </c>
    </row>
    <row r="212" spans="35:36" x14ac:dyDescent="0.25">
      <c r="AI212" s="4" t="s">
        <v>2477</v>
      </c>
      <c r="AJ212">
        <v>1</v>
      </c>
    </row>
    <row r="213" spans="35:36" x14ac:dyDescent="0.25">
      <c r="AI213" s="4" t="s">
        <v>1141</v>
      </c>
      <c r="AJ213">
        <v>1</v>
      </c>
    </row>
    <row r="214" spans="35:36" x14ac:dyDescent="0.25">
      <c r="AI214" s="4" t="s">
        <v>2247</v>
      </c>
      <c r="AJ214">
        <v>1</v>
      </c>
    </row>
    <row r="215" spans="35:36" x14ac:dyDescent="0.25">
      <c r="AI215" s="4" t="s">
        <v>2550</v>
      </c>
      <c r="AJ215">
        <v>1</v>
      </c>
    </row>
    <row r="216" spans="35:36" x14ac:dyDescent="0.25">
      <c r="AI216" s="4" t="s">
        <v>1097</v>
      </c>
      <c r="AJ216">
        <v>1</v>
      </c>
    </row>
    <row r="217" spans="35:36" x14ac:dyDescent="0.25">
      <c r="AI217" s="4" t="s">
        <v>1871</v>
      </c>
      <c r="AJ217">
        <v>1</v>
      </c>
    </row>
    <row r="218" spans="35:36" x14ac:dyDescent="0.25">
      <c r="AI218" s="4" t="s">
        <v>952</v>
      </c>
      <c r="AJ218">
        <v>1</v>
      </c>
    </row>
    <row r="219" spans="35:36" x14ac:dyDescent="0.25">
      <c r="AI219" s="4" t="s">
        <v>1182</v>
      </c>
      <c r="AJ219">
        <v>1</v>
      </c>
    </row>
    <row r="220" spans="35:36" x14ac:dyDescent="0.25">
      <c r="AI220" s="4" t="s">
        <v>1375</v>
      </c>
      <c r="AJ220">
        <v>1</v>
      </c>
    </row>
    <row r="221" spans="35:36" x14ac:dyDescent="0.25">
      <c r="AI221" s="4" t="s">
        <v>2349</v>
      </c>
      <c r="AJ221">
        <v>1</v>
      </c>
    </row>
    <row r="222" spans="35:36" x14ac:dyDescent="0.25">
      <c r="AI222" s="4" t="s">
        <v>1695</v>
      </c>
      <c r="AJ222">
        <v>1</v>
      </c>
    </row>
    <row r="223" spans="35:36" x14ac:dyDescent="0.25">
      <c r="AI223" s="4" t="s">
        <v>621</v>
      </c>
      <c r="AJ223">
        <v>1</v>
      </c>
    </row>
    <row r="224" spans="35:36" x14ac:dyDescent="0.25">
      <c r="AI224" s="4" t="s">
        <v>1515</v>
      </c>
      <c r="AJ224">
        <v>1</v>
      </c>
    </row>
    <row r="225" spans="35:36" x14ac:dyDescent="0.25">
      <c r="AI225" s="4" t="s">
        <v>739</v>
      </c>
      <c r="AJ225">
        <v>1</v>
      </c>
    </row>
    <row r="226" spans="35:36" x14ac:dyDescent="0.25">
      <c r="AI226" s="4" t="s">
        <v>1389</v>
      </c>
      <c r="AJ226">
        <v>1</v>
      </c>
    </row>
    <row r="227" spans="35:36" x14ac:dyDescent="0.25">
      <c r="AI227" s="4" t="s">
        <v>404</v>
      </c>
      <c r="AJ227">
        <v>1</v>
      </c>
    </row>
    <row r="228" spans="35:36" x14ac:dyDescent="0.25">
      <c r="AI228" s="4" t="s">
        <v>699</v>
      </c>
      <c r="AJ228">
        <v>1</v>
      </c>
    </row>
    <row r="229" spans="35:36" x14ac:dyDescent="0.25">
      <c r="AI229" s="4" t="s">
        <v>513</v>
      </c>
      <c r="AJ229">
        <v>1</v>
      </c>
    </row>
    <row r="230" spans="35:36" x14ac:dyDescent="0.25">
      <c r="AI230" s="4" t="s">
        <v>1026</v>
      </c>
      <c r="AJ230">
        <v>1</v>
      </c>
    </row>
    <row r="231" spans="35:36" x14ac:dyDescent="0.25">
      <c r="AI231" s="4" t="s">
        <v>1731</v>
      </c>
      <c r="AJ231">
        <v>1</v>
      </c>
    </row>
    <row r="232" spans="35:36" x14ac:dyDescent="0.25">
      <c r="AI232" s="4" t="s">
        <v>2049</v>
      </c>
      <c r="AJ232">
        <v>1</v>
      </c>
    </row>
    <row r="233" spans="35:36" x14ac:dyDescent="0.25">
      <c r="AI233" s="4" t="s">
        <v>2123</v>
      </c>
      <c r="AJ233">
        <v>1</v>
      </c>
    </row>
    <row r="234" spans="35:36" x14ac:dyDescent="0.25">
      <c r="AI234" s="4" t="s">
        <v>1262</v>
      </c>
      <c r="AJ234">
        <v>1</v>
      </c>
    </row>
    <row r="235" spans="35:36" x14ac:dyDescent="0.25">
      <c r="AI235" s="4" t="s">
        <v>582</v>
      </c>
      <c r="AJ235">
        <v>1</v>
      </c>
    </row>
    <row r="236" spans="35:36" x14ac:dyDescent="0.25">
      <c r="AI236" s="4" t="s">
        <v>2429</v>
      </c>
      <c r="AJ236">
        <v>1</v>
      </c>
    </row>
    <row r="237" spans="35:36" x14ac:dyDescent="0.25">
      <c r="AI237" s="4" t="s">
        <v>751</v>
      </c>
      <c r="AJ237">
        <v>1</v>
      </c>
    </row>
    <row r="238" spans="35:36" x14ac:dyDescent="0.25">
      <c r="AI238" s="4" t="s">
        <v>273</v>
      </c>
      <c r="AJ238">
        <v>1</v>
      </c>
    </row>
    <row r="239" spans="35:36" x14ac:dyDescent="0.25">
      <c r="AI239" s="4" t="s">
        <v>1828</v>
      </c>
      <c r="AJ239">
        <v>1</v>
      </c>
    </row>
    <row r="240" spans="35:36" x14ac:dyDescent="0.25">
      <c r="AI240" s="4" t="s">
        <v>933</v>
      </c>
      <c r="AJ240">
        <v>1</v>
      </c>
    </row>
    <row r="241" spans="35:36" x14ac:dyDescent="0.25">
      <c r="AI241" s="4" t="s">
        <v>947</v>
      </c>
      <c r="AJ241">
        <v>1</v>
      </c>
    </row>
    <row r="242" spans="35:36" x14ac:dyDescent="0.25">
      <c r="AI242" s="4" t="s">
        <v>2018</v>
      </c>
      <c r="AJ242">
        <v>1</v>
      </c>
    </row>
    <row r="243" spans="35:36" x14ac:dyDescent="0.25">
      <c r="AI243" s="4" t="s">
        <v>1408</v>
      </c>
      <c r="AJ243">
        <v>1</v>
      </c>
    </row>
    <row r="244" spans="35:36" x14ac:dyDescent="0.25">
      <c r="AI244" s="4" t="s">
        <v>1367</v>
      </c>
      <c r="AJ244">
        <v>1</v>
      </c>
    </row>
    <row r="245" spans="35:36" x14ac:dyDescent="0.25">
      <c r="AI245" s="4" t="s">
        <v>675</v>
      </c>
      <c r="AJ245">
        <v>2</v>
      </c>
    </row>
    <row r="246" spans="35:36" x14ac:dyDescent="0.25">
      <c r="AI246" s="4" t="s">
        <v>125</v>
      </c>
      <c r="AJ246">
        <v>2</v>
      </c>
    </row>
    <row r="247" spans="35:36" x14ac:dyDescent="0.25">
      <c r="AI247" s="4" t="s">
        <v>1538</v>
      </c>
      <c r="AJ247">
        <v>1</v>
      </c>
    </row>
    <row r="248" spans="35:36" x14ac:dyDescent="0.25">
      <c r="AI248" s="4" t="s">
        <v>1264</v>
      </c>
      <c r="AJ248">
        <v>1</v>
      </c>
    </row>
    <row r="249" spans="35:36" x14ac:dyDescent="0.25">
      <c r="AI249" s="4" t="s">
        <v>1901</v>
      </c>
      <c r="AJ249">
        <v>1</v>
      </c>
    </row>
    <row r="250" spans="35:36" x14ac:dyDescent="0.25">
      <c r="AI250" s="4" t="s">
        <v>445</v>
      </c>
      <c r="AJ250">
        <v>1</v>
      </c>
    </row>
    <row r="251" spans="35:36" x14ac:dyDescent="0.25">
      <c r="AI251" s="4" t="s">
        <v>746</v>
      </c>
      <c r="AJ251">
        <v>1</v>
      </c>
    </row>
    <row r="252" spans="35:36" x14ac:dyDescent="0.25">
      <c r="AI252" s="4" t="s">
        <v>1565</v>
      </c>
      <c r="AJ252">
        <v>1</v>
      </c>
    </row>
    <row r="253" spans="35:36" x14ac:dyDescent="0.25">
      <c r="AI253" s="4" t="s">
        <v>964</v>
      </c>
      <c r="AJ253">
        <v>2</v>
      </c>
    </row>
    <row r="254" spans="35:36" x14ac:dyDescent="0.25">
      <c r="AI254" s="4" t="s">
        <v>2463</v>
      </c>
      <c r="AJ254">
        <v>1</v>
      </c>
    </row>
    <row r="255" spans="35:36" x14ac:dyDescent="0.25">
      <c r="AI255" s="4" t="s">
        <v>789</v>
      </c>
      <c r="AJ255">
        <v>1</v>
      </c>
    </row>
    <row r="256" spans="35:36" x14ac:dyDescent="0.25">
      <c r="AI256" s="4" t="s">
        <v>1967</v>
      </c>
      <c r="AJ256">
        <v>1</v>
      </c>
    </row>
    <row r="257" spans="35:36" x14ac:dyDescent="0.25">
      <c r="AI257" s="4" t="s">
        <v>655</v>
      </c>
      <c r="AJ257">
        <v>1</v>
      </c>
    </row>
    <row r="258" spans="35:36" x14ac:dyDescent="0.25">
      <c r="AI258" s="4" t="s">
        <v>237</v>
      </c>
      <c r="AJ258">
        <v>1</v>
      </c>
    </row>
    <row r="259" spans="35:36" x14ac:dyDescent="0.25">
      <c r="AI259" s="4" t="s">
        <v>310</v>
      </c>
      <c r="AJ259">
        <v>1</v>
      </c>
    </row>
    <row r="260" spans="35:36" x14ac:dyDescent="0.25">
      <c r="AI260" s="4" t="s">
        <v>1752</v>
      </c>
      <c r="AJ260">
        <v>1</v>
      </c>
    </row>
    <row r="261" spans="35:36" x14ac:dyDescent="0.25">
      <c r="AI261" s="4" t="s">
        <v>715</v>
      </c>
      <c r="AJ261">
        <v>1</v>
      </c>
    </row>
    <row r="262" spans="35:36" x14ac:dyDescent="0.25">
      <c r="AI262" s="4" t="s">
        <v>615</v>
      </c>
      <c r="AJ262">
        <v>1</v>
      </c>
    </row>
    <row r="263" spans="35:36" x14ac:dyDescent="0.25">
      <c r="AI263" s="4" t="s">
        <v>1818</v>
      </c>
      <c r="AJ263">
        <v>1</v>
      </c>
    </row>
    <row r="264" spans="35:36" x14ac:dyDescent="0.25">
      <c r="AI264" s="4" t="s">
        <v>757</v>
      </c>
      <c r="AJ264">
        <v>1</v>
      </c>
    </row>
    <row r="265" spans="35:36" x14ac:dyDescent="0.25">
      <c r="AI265" s="4" t="s">
        <v>488</v>
      </c>
      <c r="AJ265">
        <v>1</v>
      </c>
    </row>
    <row r="266" spans="35:36" x14ac:dyDescent="0.25">
      <c r="AI266" s="4" t="s">
        <v>1839</v>
      </c>
      <c r="AJ266">
        <v>1</v>
      </c>
    </row>
    <row r="267" spans="35:36" x14ac:dyDescent="0.25">
      <c r="AI267" s="4" t="s">
        <v>886</v>
      </c>
      <c r="AJ267">
        <v>1</v>
      </c>
    </row>
    <row r="268" spans="35:36" x14ac:dyDescent="0.25">
      <c r="AI268" s="4" t="s">
        <v>2444</v>
      </c>
      <c r="AJ268">
        <v>1</v>
      </c>
    </row>
    <row r="269" spans="35:36" x14ac:dyDescent="0.25">
      <c r="AI269" s="4" t="s">
        <v>597</v>
      </c>
      <c r="AJ269">
        <v>1</v>
      </c>
    </row>
    <row r="270" spans="35:36" x14ac:dyDescent="0.25">
      <c r="AI270" s="4" t="s">
        <v>1365</v>
      </c>
      <c r="AJ270">
        <v>1</v>
      </c>
    </row>
    <row r="271" spans="35:36" x14ac:dyDescent="0.25">
      <c r="AI271" s="4" t="s">
        <v>1596</v>
      </c>
      <c r="AJ271">
        <v>1</v>
      </c>
    </row>
    <row r="272" spans="35:36" x14ac:dyDescent="0.25">
      <c r="AI272" s="4" t="s">
        <v>573</v>
      </c>
      <c r="AJ272">
        <v>1</v>
      </c>
    </row>
    <row r="273" spans="35:36" x14ac:dyDescent="0.25">
      <c r="AI273" s="4" t="s">
        <v>1069</v>
      </c>
      <c r="AJ273">
        <v>1</v>
      </c>
    </row>
    <row r="274" spans="35:36" x14ac:dyDescent="0.25">
      <c r="AI274" s="4" t="s">
        <v>137</v>
      </c>
      <c r="AJ274">
        <v>1</v>
      </c>
    </row>
    <row r="275" spans="35:36" x14ac:dyDescent="0.25">
      <c r="AI275" s="4" t="s">
        <v>1280</v>
      </c>
      <c r="AJ275">
        <v>1</v>
      </c>
    </row>
    <row r="276" spans="35:36" x14ac:dyDescent="0.25">
      <c r="AI276" s="4" t="s">
        <v>1904</v>
      </c>
      <c r="AJ276">
        <v>1</v>
      </c>
    </row>
    <row r="277" spans="35:36" x14ac:dyDescent="0.25">
      <c r="AI277" s="4" t="s">
        <v>419</v>
      </c>
      <c r="AJ277">
        <v>1</v>
      </c>
    </row>
    <row r="278" spans="35:36" x14ac:dyDescent="0.25">
      <c r="AI278" s="4" t="s">
        <v>173</v>
      </c>
      <c r="AJ278">
        <v>1</v>
      </c>
    </row>
    <row r="279" spans="35:36" x14ac:dyDescent="0.25">
      <c r="AI279" s="4" t="s">
        <v>1553</v>
      </c>
      <c r="AJ279">
        <v>1</v>
      </c>
    </row>
    <row r="280" spans="35:36" x14ac:dyDescent="0.25">
      <c r="AI280" s="4" t="s">
        <v>2390</v>
      </c>
      <c r="AJ280">
        <v>1</v>
      </c>
    </row>
    <row r="281" spans="35:36" x14ac:dyDescent="0.25">
      <c r="AI281" s="4" t="s">
        <v>1049</v>
      </c>
      <c r="AJ281">
        <v>1</v>
      </c>
    </row>
    <row r="282" spans="35:36" x14ac:dyDescent="0.25">
      <c r="AI282" s="4" t="s">
        <v>903</v>
      </c>
      <c r="AJ282">
        <v>1</v>
      </c>
    </row>
    <row r="283" spans="35:36" x14ac:dyDescent="0.25">
      <c r="AI283" s="4" t="s">
        <v>1785</v>
      </c>
      <c r="AJ283">
        <v>1</v>
      </c>
    </row>
    <row r="284" spans="35:36" x14ac:dyDescent="0.25">
      <c r="AI284" s="4" t="s">
        <v>2277</v>
      </c>
      <c r="AJ284">
        <v>1</v>
      </c>
    </row>
    <row r="285" spans="35:36" x14ac:dyDescent="0.25">
      <c r="AI285" s="4" t="s">
        <v>294</v>
      </c>
      <c r="AJ285">
        <v>1</v>
      </c>
    </row>
    <row r="286" spans="35:36" x14ac:dyDescent="0.25">
      <c r="AI286" s="4" t="s">
        <v>1944</v>
      </c>
      <c r="AJ286">
        <v>1</v>
      </c>
    </row>
    <row r="287" spans="35:36" x14ac:dyDescent="0.25">
      <c r="AI287" s="4" t="s">
        <v>1711</v>
      </c>
      <c r="AJ287">
        <v>1</v>
      </c>
    </row>
    <row r="288" spans="35:36" x14ac:dyDescent="0.25">
      <c r="AI288" s="4" t="s">
        <v>1224</v>
      </c>
      <c r="AJ288">
        <v>1</v>
      </c>
    </row>
    <row r="289" spans="35:36" x14ac:dyDescent="0.25">
      <c r="AI289" s="4" t="s">
        <v>285</v>
      </c>
      <c r="AJ289">
        <v>1</v>
      </c>
    </row>
    <row r="290" spans="35:36" x14ac:dyDescent="0.25">
      <c r="AI290" s="4" t="s">
        <v>1549</v>
      </c>
      <c r="AJ290">
        <v>1</v>
      </c>
    </row>
    <row r="291" spans="35:36" x14ac:dyDescent="0.25">
      <c r="AI291" s="4" t="s">
        <v>2194</v>
      </c>
      <c r="AJ291">
        <v>1</v>
      </c>
    </row>
    <row r="292" spans="35:36" x14ac:dyDescent="0.25">
      <c r="AI292" s="4" t="s">
        <v>128</v>
      </c>
      <c r="AJ292">
        <v>1</v>
      </c>
    </row>
    <row r="293" spans="35:36" x14ac:dyDescent="0.25">
      <c r="AI293" s="4" t="s">
        <v>1606</v>
      </c>
      <c r="AJ293">
        <v>1</v>
      </c>
    </row>
    <row r="294" spans="35:36" x14ac:dyDescent="0.25">
      <c r="AI294" s="4" t="s">
        <v>1914</v>
      </c>
      <c r="AJ294">
        <v>1</v>
      </c>
    </row>
    <row r="295" spans="35:36" x14ac:dyDescent="0.25">
      <c r="AI295" s="4" t="s">
        <v>2512</v>
      </c>
      <c r="AJ295">
        <v>1</v>
      </c>
    </row>
    <row r="296" spans="35:36" x14ac:dyDescent="0.25">
      <c r="AI296" s="4" t="s">
        <v>1600</v>
      </c>
      <c r="AJ296">
        <v>1</v>
      </c>
    </row>
    <row r="297" spans="35:36" x14ac:dyDescent="0.25">
      <c r="AI297" s="4" t="s">
        <v>2435</v>
      </c>
      <c r="AJ297">
        <v>1</v>
      </c>
    </row>
    <row r="298" spans="35:36" x14ac:dyDescent="0.25">
      <c r="AI298" s="4" t="s">
        <v>176</v>
      </c>
      <c r="AJ298">
        <v>1</v>
      </c>
    </row>
    <row r="299" spans="35:36" x14ac:dyDescent="0.25">
      <c r="AI299" s="4" t="s">
        <v>2006</v>
      </c>
      <c r="AJ299">
        <v>1</v>
      </c>
    </row>
    <row r="300" spans="35:36" x14ac:dyDescent="0.25">
      <c r="AI300" s="4" t="s">
        <v>1544</v>
      </c>
      <c r="AJ300">
        <v>1</v>
      </c>
    </row>
    <row r="301" spans="35:36" x14ac:dyDescent="0.25">
      <c r="AI301" s="4" t="s">
        <v>1984</v>
      </c>
      <c r="AJ301">
        <v>1</v>
      </c>
    </row>
    <row r="302" spans="35:36" x14ac:dyDescent="0.25">
      <c r="AI302" s="4" t="s">
        <v>909</v>
      </c>
      <c r="AJ302">
        <v>1</v>
      </c>
    </row>
    <row r="303" spans="35:36" x14ac:dyDescent="0.25">
      <c r="AI303" s="4" t="s">
        <v>1074</v>
      </c>
      <c r="AJ303">
        <v>1</v>
      </c>
    </row>
    <row r="304" spans="35:36" x14ac:dyDescent="0.25">
      <c r="AI304" s="4" t="s">
        <v>1782</v>
      </c>
      <c r="AJ304">
        <v>1</v>
      </c>
    </row>
    <row r="305" spans="35:36" x14ac:dyDescent="0.25">
      <c r="AI305" s="4" t="s">
        <v>2004</v>
      </c>
      <c r="AJ305">
        <v>1</v>
      </c>
    </row>
    <row r="306" spans="35:36" x14ac:dyDescent="0.25">
      <c r="AI306" s="4" t="s">
        <v>2148</v>
      </c>
      <c r="AJ306">
        <v>1</v>
      </c>
    </row>
    <row r="307" spans="35:36" x14ac:dyDescent="0.25">
      <c r="AI307" s="4" t="s">
        <v>2265</v>
      </c>
      <c r="AJ307">
        <v>1</v>
      </c>
    </row>
    <row r="308" spans="35:36" x14ac:dyDescent="0.25">
      <c r="AI308" s="4" t="s">
        <v>1598</v>
      </c>
      <c r="AJ308">
        <v>1</v>
      </c>
    </row>
    <row r="309" spans="35:36" x14ac:dyDescent="0.25">
      <c r="AI309" s="4" t="s">
        <v>1436</v>
      </c>
      <c r="AJ309">
        <v>1</v>
      </c>
    </row>
    <row r="310" spans="35:36" x14ac:dyDescent="0.25">
      <c r="AI310" s="4" t="s">
        <v>1528</v>
      </c>
      <c r="AJ310">
        <v>2</v>
      </c>
    </row>
    <row r="311" spans="35:36" x14ac:dyDescent="0.25">
      <c r="AI311" s="4" t="s">
        <v>2425</v>
      </c>
      <c r="AJ311">
        <v>1</v>
      </c>
    </row>
    <row r="312" spans="35:36" x14ac:dyDescent="0.25">
      <c r="AI312" s="4" t="s">
        <v>2111</v>
      </c>
      <c r="AJ312">
        <v>1</v>
      </c>
    </row>
    <row r="313" spans="35:36" x14ac:dyDescent="0.25">
      <c r="AI313" s="4" t="s">
        <v>270</v>
      </c>
      <c r="AJ313">
        <v>1</v>
      </c>
    </row>
    <row r="314" spans="35:36" x14ac:dyDescent="0.25">
      <c r="AI314" s="4" t="s">
        <v>1309</v>
      </c>
      <c r="AJ314">
        <v>1</v>
      </c>
    </row>
    <row r="315" spans="35:36" x14ac:dyDescent="0.25">
      <c r="AI315" s="4" t="s">
        <v>1623</v>
      </c>
      <c r="AJ315">
        <v>1</v>
      </c>
    </row>
    <row r="316" spans="35:36" x14ac:dyDescent="0.25">
      <c r="AI316" s="4" t="s">
        <v>1147</v>
      </c>
      <c r="AJ316">
        <v>1</v>
      </c>
    </row>
    <row r="317" spans="35:36" x14ac:dyDescent="0.25">
      <c r="AI317" s="4" t="s">
        <v>1242</v>
      </c>
      <c r="AJ317">
        <v>1</v>
      </c>
    </row>
    <row r="318" spans="35:36" x14ac:dyDescent="0.25">
      <c r="AI318" s="4" t="s">
        <v>958</v>
      </c>
      <c r="AJ318">
        <v>1</v>
      </c>
    </row>
    <row r="319" spans="35:36" x14ac:dyDescent="0.25">
      <c r="AI319" s="4" t="s">
        <v>164</v>
      </c>
      <c r="AJ319">
        <v>1</v>
      </c>
    </row>
    <row r="320" spans="35:36" x14ac:dyDescent="0.25">
      <c r="AI320" s="4" t="s">
        <v>2399</v>
      </c>
      <c r="AJ320">
        <v>1</v>
      </c>
    </row>
    <row r="321" spans="35:36" x14ac:dyDescent="0.25">
      <c r="AI321" s="4" t="s">
        <v>1530</v>
      </c>
      <c r="AJ321">
        <v>1</v>
      </c>
    </row>
    <row r="322" spans="35:36" x14ac:dyDescent="0.25">
      <c r="AI322" s="4" t="s">
        <v>1419</v>
      </c>
      <c r="AJ322">
        <v>1</v>
      </c>
    </row>
    <row r="323" spans="35:36" x14ac:dyDescent="0.25">
      <c r="AI323" s="4" t="s">
        <v>920</v>
      </c>
      <c r="AJ323">
        <v>1</v>
      </c>
    </row>
    <row r="324" spans="35:36" x14ac:dyDescent="0.25">
      <c r="AI324" s="4" t="s">
        <v>928</v>
      </c>
      <c r="AJ324">
        <v>1</v>
      </c>
    </row>
    <row r="325" spans="35:36" x14ac:dyDescent="0.25">
      <c r="AI325" s="4" t="s">
        <v>1214</v>
      </c>
      <c r="AJ325">
        <v>1</v>
      </c>
    </row>
    <row r="326" spans="35:36" x14ac:dyDescent="0.25">
      <c r="AI326" s="4" t="s">
        <v>748</v>
      </c>
      <c r="AJ326">
        <v>1</v>
      </c>
    </row>
    <row r="327" spans="35:36" x14ac:dyDescent="0.25">
      <c r="AI327" s="4" t="s">
        <v>1392</v>
      </c>
      <c r="AJ327">
        <v>1</v>
      </c>
    </row>
    <row r="328" spans="35:36" x14ac:dyDescent="0.25">
      <c r="AI328" s="4" t="s">
        <v>1718</v>
      </c>
      <c r="AJ328">
        <v>1</v>
      </c>
    </row>
    <row r="329" spans="35:36" x14ac:dyDescent="0.25">
      <c r="AI329" s="4" t="s">
        <v>1192</v>
      </c>
      <c r="AJ329">
        <v>1</v>
      </c>
    </row>
    <row r="330" spans="35:36" x14ac:dyDescent="0.25">
      <c r="AI330" s="4" t="s">
        <v>1995</v>
      </c>
      <c r="AJ330">
        <v>1</v>
      </c>
    </row>
    <row r="331" spans="35:36" x14ac:dyDescent="0.25">
      <c r="AI331" s="4" t="s">
        <v>1689</v>
      </c>
      <c r="AJ331">
        <v>1</v>
      </c>
    </row>
    <row r="332" spans="35:36" x14ac:dyDescent="0.25">
      <c r="AI332" s="4" t="s">
        <v>89</v>
      </c>
      <c r="AJ332">
        <v>1</v>
      </c>
    </row>
    <row r="333" spans="35:36" x14ac:dyDescent="0.25">
      <c r="AI333" s="4" t="s">
        <v>1800</v>
      </c>
      <c r="AJ333">
        <v>1</v>
      </c>
    </row>
    <row r="334" spans="35:36" x14ac:dyDescent="0.25">
      <c r="AI334" s="4" t="s">
        <v>43</v>
      </c>
      <c r="AJ334">
        <v>1</v>
      </c>
    </row>
    <row r="335" spans="35:36" x14ac:dyDescent="0.25">
      <c r="AI335" s="4" t="s">
        <v>1411</v>
      </c>
      <c r="AJ335">
        <v>1</v>
      </c>
    </row>
    <row r="336" spans="35:36" x14ac:dyDescent="0.25">
      <c r="AI336" s="4" t="s">
        <v>1506</v>
      </c>
      <c r="AJ336">
        <v>1</v>
      </c>
    </row>
    <row r="337" spans="35:36" x14ac:dyDescent="0.25">
      <c r="AI337" s="4" t="s">
        <v>813</v>
      </c>
      <c r="AJ337">
        <v>1</v>
      </c>
    </row>
    <row r="338" spans="35:36" x14ac:dyDescent="0.25">
      <c r="AI338" s="4" t="s">
        <v>2505</v>
      </c>
      <c r="AJ338">
        <v>1</v>
      </c>
    </row>
    <row r="339" spans="35:36" x14ac:dyDescent="0.25">
      <c r="AI339" s="4" t="s">
        <v>781</v>
      </c>
      <c r="AJ339">
        <v>1</v>
      </c>
    </row>
    <row r="340" spans="35:36" x14ac:dyDescent="0.25">
      <c r="AI340" s="4" t="s">
        <v>704</v>
      </c>
      <c r="AJ340">
        <v>1</v>
      </c>
    </row>
    <row r="341" spans="35:36" x14ac:dyDescent="0.25">
      <c r="AI341" s="4" t="s">
        <v>1873</v>
      </c>
      <c r="AJ341">
        <v>1</v>
      </c>
    </row>
    <row r="342" spans="35:36" x14ac:dyDescent="0.25">
      <c r="AI342" s="4" t="s">
        <v>234</v>
      </c>
      <c r="AJ342">
        <v>1</v>
      </c>
    </row>
    <row r="343" spans="35:36" x14ac:dyDescent="0.25">
      <c r="AI343" s="4" t="s">
        <v>2222</v>
      </c>
      <c r="AJ343">
        <v>1</v>
      </c>
    </row>
    <row r="344" spans="35:36" x14ac:dyDescent="0.25">
      <c r="AI344" s="4" t="s">
        <v>1855</v>
      </c>
      <c r="AJ344">
        <v>2</v>
      </c>
    </row>
    <row r="345" spans="35:36" x14ac:dyDescent="0.25">
      <c r="AI345" s="4" t="s">
        <v>666</v>
      </c>
      <c r="AJ345">
        <v>1</v>
      </c>
    </row>
    <row r="346" spans="35:36" x14ac:dyDescent="0.25">
      <c r="AI346" s="4" t="s">
        <v>1228</v>
      </c>
      <c r="AJ346">
        <v>1</v>
      </c>
    </row>
    <row r="347" spans="35:36" x14ac:dyDescent="0.25">
      <c r="AI347" s="4" t="s">
        <v>63</v>
      </c>
      <c r="AJ347">
        <v>1</v>
      </c>
    </row>
    <row r="348" spans="35:36" x14ac:dyDescent="0.25">
      <c r="AI348" s="4" t="s">
        <v>476</v>
      </c>
      <c r="AJ348">
        <v>1</v>
      </c>
    </row>
    <row r="349" spans="35:36" x14ac:dyDescent="0.25">
      <c r="AI349" s="4" t="s">
        <v>807</v>
      </c>
      <c r="AJ349">
        <v>1</v>
      </c>
    </row>
    <row r="350" spans="35:36" x14ac:dyDescent="0.25">
      <c r="AI350" s="4" t="s">
        <v>1253</v>
      </c>
      <c r="AJ350">
        <v>1</v>
      </c>
    </row>
    <row r="351" spans="35:36" x14ac:dyDescent="0.25">
      <c r="AI351" s="4" t="s">
        <v>2269</v>
      </c>
      <c r="AJ351">
        <v>1</v>
      </c>
    </row>
    <row r="352" spans="35:36" x14ac:dyDescent="0.25">
      <c r="AI352" s="4" t="s">
        <v>2039</v>
      </c>
      <c r="AJ352">
        <v>1</v>
      </c>
    </row>
    <row r="353" spans="35:36" x14ac:dyDescent="0.25">
      <c r="AI353" s="4" t="s">
        <v>1911</v>
      </c>
      <c r="AJ353">
        <v>1</v>
      </c>
    </row>
    <row r="354" spans="35:36" x14ac:dyDescent="0.25">
      <c r="AI354" s="4" t="s">
        <v>1199</v>
      </c>
      <c r="AJ354">
        <v>1</v>
      </c>
    </row>
    <row r="355" spans="35:36" x14ac:dyDescent="0.25">
      <c r="AI355" s="4" t="s">
        <v>413</v>
      </c>
      <c r="AJ355">
        <v>1</v>
      </c>
    </row>
    <row r="356" spans="35:36" x14ac:dyDescent="0.25">
      <c r="AI356" s="4" t="s">
        <v>314</v>
      </c>
      <c r="AJ356">
        <v>1</v>
      </c>
    </row>
    <row r="357" spans="35:36" x14ac:dyDescent="0.25">
      <c r="AI357" s="4" t="s">
        <v>2166</v>
      </c>
      <c r="AJ357">
        <v>1</v>
      </c>
    </row>
    <row r="358" spans="35:36" x14ac:dyDescent="0.25">
      <c r="AI358" s="4" t="s">
        <v>799</v>
      </c>
      <c r="AJ358">
        <v>1</v>
      </c>
    </row>
    <row r="359" spans="35:36" x14ac:dyDescent="0.25">
      <c r="AI359" s="4" t="s">
        <v>1930</v>
      </c>
      <c r="AJ359">
        <v>1</v>
      </c>
    </row>
    <row r="360" spans="35:36" x14ac:dyDescent="0.25">
      <c r="AI360" s="4" t="s">
        <v>416</v>
      </c>
      <c r="AJ360">
        <v>1</v>
      </c>
    </row>
    <row r="361" spans="35:36" x14ac:dyDescent="0.25">
      <c r="AI361" s="4" t="s">
        <v>109</v>
      </c>
      <c r="AJ361">
        <v>1</v>
      </c>
    </row>
    <row r="362" spans="35:36" x14ac:dyDescent="0.25">
      <c r="AI362" s="4" t="s">
        <v>567</v>
      </c>
      <c r="AJ362">
        <v>1</v>
      </c>
    </row>
    <row r="363" spans="35:36" x14ac:dyDescent="0.25">
      <c r="AI363" s="4" t="s">
        <v>842</v>
      </c>
      <c r="AJ363">
        <v>1</v>
      </c>
    </row>
    <row r="364" spans="35:36" x14ac:dyDescent="0.25">
      <c r="AI364" s="4" t="s">
        <v>695</v>
      </c>
      <c r="AJ364">
        <v>1</v>
      </c>
    </row>
    <row r="365" spans="35:36" x14ac:dyDescent="0.25">
      <c r="AI365" s="4" t="s">
        <v>2453</v>
      </c>
      <c r="AJ365">
        <v>1</v>
      </c>
    </row>
    <row r="366" spans="35:36" x14ac:dyDescent="0.25">
      <c r="AI366" s="4" t="s">
        <v>2437</v>
      </c>
      <c r="AJ366">
        <v>1</v>
      </c>
    </row>
    <row r="367" spans="35:36" x14ac:dyDescent="0.25">
      <c r="AI367" s="4" t="s">
        <v>521</v>
      </c>
      <c r="AJ367">
        <v>1</v>
      </c>
    </row>
    <row r="368" spans="35:36" x14ac:dyDescent="0.25">
      <c r="AI368" s="4" t="s">
        <v>1618</v>
      </c>
      <c r="AJ368">
        <v>1</v>
      </c>
    </row>
    <row r="369" spans="35:36" x14ac:dyDescent="0.25">
      <c r="AI369" s="4" t="s">
        <v>454</v>
      </c>
      <c r="AJ369">
        <v>1</v>
      </c>
    </row>
    <row r="370" spans="35:36" x14ac:dyDescent="0.25">
      <c r="AI370" s="4" t="s">
        <v>2132</v>
      </c>
      <c r="AJ370">
        <v>1</v>
      </c>
    </row>
    <row r="371" spans="35:36" x14ac:dyDescent="0.25">
      <c r="AI371" s="4" t="s">
        <v>2338</v>
      </c>
      <c r="AJ371">
        <v>1</v>
      </c>
    </row>
    <row r="372" spans="35:36" x14ac:dyDescent="0.25">
      <c r="AI372" s="4" t="s">
        <v>1180</v>
      </c>
      <c r="AJ372">
        <v>1</v>
      </c>
    </row>
    <row r="373" spans="35:36" x14ac:dyDescent="0.25">
      <c r="AI373" s="4" t="s">
        <v>2092</v>
      </c>
      <c r="AJ373">
        <v>1</v>
      </c>
    </row>
    <row r="374" spans="35:36" x14ac:dyDescent="0.25">
      <c r="AI374" s="4" t="s">
        <v>1811</v>
      </c>
      <c r="AJ374">
        <v>1</v>
      </c>
    </row>
    <row r="375" spans="35:36" x14ac:dyDescent="0.25">
      <c r="AI375" s="4" t="s">
        <v>769</v>
      </c>
      <c r="AJ375">
        <v>1</v>
      </c>
    </row>
    <row r="376" spans="35:36" x14ac:dyDescent="0.25">
      <c r="AI376" s="4" t="s">
        <v>1277</v>
      </c>
      <c r="AJ376">
        <v>1</v>
      </c>
    </row>
    <row r="377" spans="35:36" x14ac:dyDescent="0.25">
      <c r="AI377" s="4" t="s">
        <v>1219</v>
      </c>
      <c r="AJ377">
        <v>1</v>
      </c>
    </row>
    <row r="378" spans="35:36" x14ac:dyDescent="0.25">
      <c r="AI378" s="4" t="s">
        <v>2401</v>
      </c>
      <c r="AJ378">
        <v>1</v>
      </c>
    </row>
    <row r="379" spans="35:36" x14ac:dyDescent="0.25">
      <c r="AI379" s="4" t="s">
        <v>2160</v>
      </c>
      <c r="AJ379">
        <v>1</v>
      </c>
    </row>
    <row r="380" spans="35:36" x14ac:dyDescent="0.25">
      <c r="AI380" s="4" t="s">
        <v>312</v>
      </c>
      <c r="AJ380">
        <v>1</v>
      </c>
    </row>
    <row r="381" spans="35:36" x14ac:dyDescent="0.25">
      <c r="AI381" s="4" t="s">
        <v>518</v>
      </c>
      <c r="AJ381">
        <v>1</v>
      </c>
    </row>
    <row r="382" spans="35:36" x14ac:dyDescent="0.25">
      <c r="AI382" s="4" t="s">
        <v>2544</v>
      </c>
      <c r="AJ382">
        <v>1</v>
      </c>
    </row>
    <row r="383" spans="35:36" x14ac:dyDescent="0.25">
      <c r="AI383" s="4" t="s">
        <v>1768</v>
      </c>
      <c r="AJ383">
        <v>1</v>
      </c>
    </row>
    <row r="384" spans="35:36" x14ac:dyDescent="0.25">
      <c r="AI384" s="4" t="s">
        <v>122</v>
      </c>
      <c r="AJ384">
        <v>1</v>
      </c>
    </row>
    <row r="385" spans="35:36" x14ac:dyDescent="0.25">
      <c r="AI385" s="4" t="s">
        <v>542</v>
      </c>
      <c r="AJ385">
        <v>1</v>
      </c>
    </row>
    <row r="386" spans="35:36" x14ac:dyDescent="0.25">
      <c r="AI386" s="4" t="s">
        <v>2492</v>
      </c>
      <c r="AJ386">
        <v>1</v>
      </c>
    </row>
    <row r="387" spans="35:36" x14ac:dyDescent="0.25">
      <c r="AI387" s="4" t="s">
        <v>1574</v>
      </c>
      <c r="AJ387">
        <v>1</v>
      </c>
    </row>
    <row r="388" spans="35:36" x14ac:dyDescent="0.25">
      <c r="AI388" s="4" t="s">
        <v>2486</v>
      </c>
      <c r="AJ388">
        <v>1</v>
      </c>
    </row>
    <row r="389" spans="35:36" x14ac:dyDescent="0.25">
      <c r="AI389" s="4" t="s">
        <v>2406</v>
      </c>
      <c r="AJ389">
        <v>1</v>
      </c>
    </row>
    <row r="390" spans="35:36" x14ac:dyDescent="0.25">
      <c r="AI390" s="4" t="s">
        <v>2446</v>
      </c>
      <c r="AJ390">
        <v>1</v>
      </c>
    </row>
    <row r="391" spans="35:36" x14ac:dyDescent="0.25">
      <c r="AI391" s="4" t="s">
        <v>1481</v>
      </c>
      <c r="AJ391">
        <v>1</v>
      </c>
    </row>
    <row r="392" spans="35:36" x14ac:dyDescent="0.25">
      <c r="AI392" s="4" t="s">
        <v>644</v>
      </c>
      <c r="AJ392">
        <v>1</v>
      </c>
    </row>
    <row r="393" spans="35:36" x14ac:dyDescent="0.25">
      <c r="AI393" s="4" t="s">
        <v>1815</v>
      </c>
      <c r="AJ393">
        <v>1</v>
      </c>
    </row>
    <row r="394" spans="35:36" x14ac:dyDescent="0.25">
      <c r="AI394" s="4" t="s">
        <v>1858</v>
      </c>
      <c r="AJ394">
        <v>1</v>
      </c>
    </row>
    <row r="395" spans="35:36" x14ac:dyDescent="0.25">
      <c r="AI395" s="4" t="s">
        <v>1990</v>
      </c>
      <c r="AJ395">
        <v>1</v>
      </c>
    </row>
    <row r="396" spans="35:36" x14ac:dyDescent="0.25">
      <c r="AI396" s="4" t="s">
        <v>2047</v>
      </c>
      <c r="AJ396">
        <v>1</v>
      </c>
    </row>
    <row r="397" spans="35:36" x14ac:dyDescent="0.25">
      <c r="AI397" s="4" t="s">
        <v>1245</v>
      </c>
      <c r="AJ397">
        <v>1</v>
      </c>
    </row>
    <row r="398" spans="35:36" x14ac:dyDescent="0.25">
      <c r="AI398" s="4" t="s">
        <v>482</v>
      </c>
      <c r="AJ398">
        <v>2</v>
      </c>
    </row>
    <row r="399" spans="35:36" x14ac:dyDescent="0.25">
      <c r="AI399" s="4" t="s">
        <v>797</v>
      </c>
      <c r="AJ399">
        <v>1</v>
      </c>
    </row>
    <row r="400" spans="35:36" x14ac:dyDescent="0.25">
      <c r="AI400" s="4" t="s">
        <v>2340</v>
      </c>
      <c r="AJ400">
        <v>1</v>
      </c>
    </row>
    <row r="401" spans="35:36" x14ac:dyDescent="0.25">
      <c r="AI401" s="4" t="s">
        <v>1629</v>
      </c>
      <c r="AJ401">
        <v>1</v>
      </c>
    </row>
    <row r="402" spans="35:36" x14ac:dyDescent="0.25">
      <c r="AI402" s="4" t="s">
        <v>2139</v>
      </c>
      <c r="AJ402">
        <v>1</v>
      </c>
    </row>
    <row r="403" spans="35:36" x14ac:dyDescent="0.25">
      <c r="AI403" s="4" t="s">
        <v>204</v>
      </c>
      <c r="AJ403">
        <v>1</v>
      </c>
    </row>
    <row r="404" spans="35:36" x14ac:dyDescent="0.25">
      <c r="AI404" s="4" t="s">
        <v>222</v>
      </c>
      <c r="AJ404">
        <v>1</v>
      </c>
    </row>
    <row r="405" spans="35:36" x14ac:dyDescent="0.25">
      <c r="AI405" s="4" t="s">
        <v>1714</v>
      </c>
      <c r="AJ405">
        <v>1</v>
      </c>
    </row>
    <row r="406" spans="35:36" x14ac:dyDescent="0.25">
      <c r="AI406" s="4" t="s">
        <v>1771</v>
      </c>
      <c r="AJ406">
        <v>1</v>
      </c>
    </row>
    <row r="407" spans="35:36" x14ac:dyDescent="0.25">
      <c r="AI407" s="4" t="s">
        <v>2252</v>
      </c>
      <c r="AJ407">
        <v>1</v>
      </c>
    </row>
    <row r="408" spans="35:36" x14ac:dyDescent="0.25">
      <c r="AI408" s="4" t="s">
        <v>2528</v>
      </c>
      <c r="AJ408">
        <v>1</v>
      </c>
    </row>
    <row r="409" spans="35:36" x14ac:dyDescent="0.25">
      <c r="AI409" s="4" t="s">
        <v>1414</v>
      </c>
      <c r="AJ409">
        <v>1</v>
      </c>
    </row>
    <row r="410" spans="35:36" x14ac:dyDescent="0.25">
      <c r="AI410" s="4" t="s">
        <v>861</v>
      </c>
      <c r="AJ410">
        <v>1</v>
      </c>
    </row>
    <row r="411" spans="35:36" x14ac:dyDescent="0.25">
      <c r="AI411" s="4" t="s">
        <v>1387</v>
      </c>
      <c r="AJ411">
        <v>1</v>
      </c>
    </row>
    <row r="412" spans="35:36" x14ac:dyDescent="0.25">
      <c r="AI412" s="4" t="s">
        <v>2546</v>
      </c>
      <c r="AJ412">
        <v>1</v>
      </c>
    </row>
    <row r="413" spans="35:36" x14ac:dyDescent="0.25">
      <c r="AI413" s="4" t="s">
        <v>1292</v>
      </c>
      <c r="AJ413">
        <v>1</v>
      </c>
    </row>
    <row r="414" spans="35:36" x14ac:dyDescent="0.25">
      <c r="AI414" s="4" t="s">
        <v>1825</v>
      </c>
      <c r="AJ414">
        <v>1</v>
      </c>
    </row>
    <row r="415" spans="35:36" x14ac:dyDescent="0.25">
      <c r="AI415" s="4" t="s">
        <v>2353</v>
      </c>
      <c r="AJ415">
        <v>1</v>
      </c>
    </row>
    <row r="416" spans="35:36" x14ac:dyDescent="0.25">
      <c r="AI416" s="4" t="s">
        <v>101</v>
      </c>
      <c r="AJ416">
        <v>1</v>
      </c>
    </row>
    <row r="417" spans="35:36" x14ac:dyDescent="0.25">
      <c r="AI417" s="4" t="s">
        <v>2108</v>
      </c>
      <c r="AJ417">
        <v>1</v>
      </c>
    </row>
    <row r="418" spans="35:36" x14ac:dyDescent="0.25">
      <c r="AI418" s="4" t="s">
        <v>1844</v>
      </c>
      <c r="AJ418">
        <v>1</v>
      </c>
    </row>
    <row r="419" spans="35:36" x14ac:dyDescent="0.25">
      <c r="AI419" s="4" t="s">
        <v>1400</v>
      </c>
      <c r="AJ419">
        <v>1</v>
      </c>
    </row>
    <row r="420" spans="35:36" x14ac:dyDescent="0.25">
      <c r="AI420" s="4" t="s">
        <v>609</v>
      </c>
      <c r="AJ420">
        <v>1</v>
      </c>
    </row>
    <row r="421" spans="35:36" x14ac:dyDescent="0.25">
      <c r="AI421" s="4" t="s">
        <v>629</v>
      </c>
      <c r="AJ421">
        <v>1</v>
      </c>
    </row>
    <row r="422" spans="35:36" x14ac:dyDescent="0.25">
      <c r="AI422" s="4" t="s">
        <v>878</v>
      </c>
      <c r="AJ422">
        <v>1</v>
      </c>
    </row>
    <row r="423" spans="35:36" x14ac:dyDescent="0.25">
      <c r="AI423" s="4" t="s">
        <v>1709</v>
      </c>
      <c r="AJ423">
        <v>1</v>
      </c>
    </row>
    <row r="424" spans="35:36" x14ac:dyDescent="0.25">
      <c r="AI424" s="4" t="s">
        <v>638</v>
      </c>
      <c r="AJ424">
        <v>1</v>
      </c>
    </row>
    <row r="425" spans="35:36" x14ac:dyDescent="0.25">
      <c r="AI425" s="4" t="s">
        <v>1835</v>
      </c>
      <c r="AJ425">
        <v>1</v>
      </c>
    </row>
    <row r="426" spans="35:36" x14ac:dyDescent="0.25">
      <c r="AI426" s="4" t="s">
        <v>1031</v>
      </c>
      <c r="AJ426">
        <v>1</v>
      </c>
    </row>
    <row r="427" spans="35:36" x14ac:dyDescent="0.25">
      <c r="AI427" s="4" t="s">
        <v>27</v>
      </c>
      <c r="AJ427">
        <v>1</v>
      </c>
    </row>
    <row r="428" spans="35:36" x14ac:dyDescent="0.25">
      <c r="AI428" s="4" t="s">
        <v>2233</v>
      </c>
      <c r="AJ428">
        <v>1</v>
      </c>
    </row>
    <row r="429" spans="35:36" x14ac:dyDescent="0.25">
      <c r="AI429" s="4" t="s">
        <v>2320</v>
      </c>
      <c r="AJ429">
        <v>1</v>
      </c>
    </row>
    <row r="430" spans="35:36" x14ac:dyDescent="0.25">
      <c r="AI430" s="4" t="s">
        <v>1673</v>
      </c>
      <c r="AJ430">
        <v>1</v>
      </c>
    </row>
    <row r="431" spans="35:36" x14ac:dyDescent="0.25">
      <c r="AI431" s="4" t="s">
        <v>869</v>
      </c>
      <c r="AJ431">
        <v>1</v>
      </c>
    </row>
    <row r="432" spans="35:36" x14ac:dyDescent="0.25">
      <c r="AI432" s="4" t="s">
        <v>971</v>
      </c>
      <c r="AJ432">
        <v>1</v>
      </c>
    </row>
    <row r="433" spans="35:36" x14ac:dyDescent="0.25">
      <c r="AI433" s="4" t="s">
        <v>2228</v>
      </c>
      <c r="AJ433">
        <v>1</v>
      </c>
    </row>
    <row r="434" spans="35:36" x14ac:dyDescent="0.25">
      <c r="AI434" s="4" t="s">
        <v>427</v>
      </c>
      <c r="AJ434">
        <v>1</v>
      </c>
    </row>
    <row r="435" spans="35:36" x14ac:dyDescent="0.25">
      <c r="AI435" s="4" t="s">
        <v>2196</v>
      </c>
      <c r="AJ435">
        <v>1</v>
      </c>
    </row>
    <row r="436" spans="35:36" x14ac:dyDescent="0.25">
      <c r="AI436" s="4" t="s">
        <v>1369</v>
      </c>
      <c r="AJ436">
        <v>1</v>
      </c>
    </row>
    <row r="437" spans="35:36" x14ac:dyDescent="0.25">
      <c r="AI437" s="4" t="s">
        <v>1475</v>
      </c>
      <c r="AJ437">
        <v>1</v>
      </c>
    </row>
    <row r="438" spans="35:36" x14ac:dyDescent="0.25">
      <c r="AI438" s="4" t="s">
        <v>1247</v>
      </c>
      <c r="AJ438">
        <v>1</v>
      </c>
    </row>
    <row r="439" spans="35:36" x14ac:dyDescent="0.25">
      <c r="AI439" s="4" t="s">
        <v>2213</v>
      </c>
      <c r="AJ439">
        <v>1</v>
      </c>
    </row>
    <row r="440" spans="35:36" x14ac:dyDescent="0.25">
      <c r="AI440" s="4" t="s">
        <v>158</v>
      </c>
      <c r="AJ440">
        <v>1</v>
      </c>
    </row>
    <row r="441" spans="35:36" x14ac:dyDescent="0.25">
      <c r="AI441" s="4" t="s">
        <v>2211</v>
      </c>
      <c r="AJ441">
        <v>1</v>
      </c>
    </row>
    <row r="442" spans="35:36" x14ac:dyDescent="0.25">
      <c r="AI442" s="4" t="s">
        <v>983</v>
      </c>
      <c r="AJ442">
        <v>1</v>
      </c>
    </row>
    <row r="443" spans="35:36" x14ac:dyDescent="0.25">
      <c r="AI443" s="4" t="s">
        <v>995</v>
      </c>
      <c r="AJ443">
        <v>1</v>
      </c>
    </row>
    <row r="444" spans="35:36" x14ac:dyDescent="0.25">
      <c r="AI444" s="4" t="s">
        <v>2141</v>
      </c>
      <c r="AJ444">
        <v>1</v>
      </c>
    </row>
    <row r="445" spans="35:36" x14ac:dyDescent="0.25">
      <c r="AI445" s="4" t="s">
        <v>119</v>
      </c>
      <c r="AJ445">
        <v>1</v>
      </c>
    </row>
    <row r="446" spans="35:36" x14ac:dyDescent="0.25">
      <c r="AI446" s="4" t="s">
        <v>1766</v>
      </c>
      <c r="AJ446">
        <v>1</v>
      </c>
    </row>
    <row r="447" spans="35:36" x14ac:dyDescent="0.25">
      <c r="AI447" s="4" t="s">
        <v>1706</v>
      </c>
      <c r="AJ447">
        <v>1</v>
      </c>
    </row>
    <row r="448" spans="35:36" x14ac:dyDescent="0.25">
      <c r="AI448" s="4" t="s">
        <v>992</v>
      </c>
      <c r="AJ448">
        <v>1</v>
      </c>
    </row>
    <row r="449" spans="35:36" x14ac:dyDescent="0.25">
      <c r="AI449" s="4" t="s">
        <v>1987</v>
      </c>
      <c r="AJ449">
        <v>1</v>
      </c>
    </row>
    <row r="450" spans="35:36" x14ac:dyDescent="0.25">
      <c r="AI450" s="4" t="s">
        <v>895</v>
      </c>
      <c r="AJ450">
        <v>1</v>
      </c>
    </row>
    <row r="451" spans="35:36" x14ac:dyDescent="0.25">
      <c r="AI451" s="4" t="s">
        <v>2455</v>
      </c>
      <c r="AJ451">
        <v>1</v>
      </c>
    </row>
    <row r="452" spans="35:36" x14ac:dyDescent="0.25">
      <c r="AI452" s="4" t="s">
        <v>1638</v>
      </c>
      <c r="AJ452">
        <v>1</v>
      </c>
    </row>
    <row r="453" spans="35:36" x14ac:dyDescent="0.25">
      <c r="AI453" s="4" t="s">
        <v>1977</v>
      </c>
      <c r="AJ453">
        <v>1</v>
      </c>
    </row>
    <row r="454" spans="35:36" x14ac:dyDescent="0.25">
      <c r="AI454" s="4" t="s">
        <v>930</v>
      </c>
      <c r="AJ454">
        <v>1</v>
      </c>
    </row>
    <row r="455" spans="35:36" x14ac:dyDescent="0.25">
      <c r="AI455" s="4" t="s">
        <v>564</v>
      </c>
      <c r="AJ455">
        <v>1</v>
      </c>
    </row>
    <row r="456" spans="35:36" x14ac:dyDescent="0.25">
      <c r="AI456" s="4" t="s">
        <v>1035</v>
      </c>
      <c r="AJ456">
        <v>1</v>
      </c>
    </row>
    <row r="457" spans="35:36" x14ac:dyDescent="0.25">
      <c r="AI457" s="4" t="s">
        <v>2190</v>
      </c>
      <c r="AJ457">
        <v>1</v>
      </c>
    </row>
    <row r="458" spans="35:36" x14ac:dyDescent="0.25">
      <c r="AI458" s="4" t="s">
        <v>859</v>
      </c>
      <c r="AJ458">
        <v>1</v>
      </c>
    </row>
    <row r="459" spans="35:36" x14ac:dyDescent="0.25">
      <c r="AI459" s="4" t="s">
        <v>374</v>
      </c>
      <c r="AJ459">
        <v>1</v>
      </c>
    </row>
    <row r="460" spans="35:36" x14ac:dyDescent="0.25">
      <c r="AI460" s="4" t="s">
        <v>2158</v>
      </c>
      <c r="AJ460">
        <v>1</v>
      </c>
    </row>
    <row r="461" spans="35:36" x14ac:dyDescent="0.25">
      <c r="AI461" s="4" t="s">
        <v>805</v>
      </c>
      <c r="AJ461">
        <v>1</v>
      </c>
    </row>
    <row r="462" spans="35:36" x14ac:dyDescent="0.25">
      <c r="AI462" s="4" t="s">
        <v>827</v>
      </c>
      <c r="AJ462">
        <v>1</v>
      </c>
    </row>
    <row r="463" spans="35:36" x14ac:dyDescent="0.25">
      <c r="AI463" s="4" t="s">
        <v>1635</v>
      </c>
      <c r="AJ463">
        <v>1</v>
      </c>
    </row>
    <row r="464" spans="35:36" x14ac:dyDescent="0.25">
      <c r="AI464" s="4" t="s">
        <v>439</v>
      </c>
      <c r="AJ464">
        <v>1</v>
      </c>
    </row>
    <row r="465" spans="35:36" x14ac:dyDescent="0.25">
      <c r="AI465" s="4" t="s">
        <v>2094</v>
      </c>
      <c r="AJ465">
        <v>1</v>
      </c>
    </row>
    <row r="466" spans="35:36" x14ac:dyDescent="0.25">
      <c r="AI466" s="4" t="s">
        <v>661</v>
      </c>
      <c r="AJ466">
        <v>1</v>
      </c>
    </row>
    <row r="467" spans="35:36" x14ac:dyDescent="0.25">
      <c r="AI467" s="4" t="s">
        <v>1168</v>
      </c>
      <c r="AJ467">
        <v>1</v>
      </c>
    </row>
    <row r="468" spans="35:36" x14ac:dyDescent="0.25">
      <c r="AI468" s="4" t="s">
        <v>1964</v>
      </c>
      <c r="AJ468">
        <v>1</v>
      </c>
    </row>
    <row r="469" spans="35:36" x14ac:dyDescent="0.25">
      <c r="AI469" s="4" t="s">
        <v>687</v>
      </c>
      <c r="AJ469">
        <v>1</v>
      </c>
    </row>
    <row r="470" spans="35:36" x14ac:dyDescent="0.25">
      <c r="AI470" s="4" t="s">
        <v>335</v>
      </c>
      <c r="AJ470">
        <v>1</v>
      </c>
    </row>
    <row r="471" spans="35:36" x14ac:dyDescent="0.25">
      <c r="AI471" s="4" t="s">
        <v>2532</v>
      </c>
      <c r="AJ471">
        <v>1</v>
      </c>
    </row>
    <row r="472" spans="35:36" x14ac:dyDescent="0.25">
      <c r="AI472" s="4" t="s">
        <v>537</v>
      </c>
      <c r="AJ472">
        <v>1</v>
      </c>
    </row>
    <row r="473" spans="35:36" x14ac:dyDescent="0.25">
      <c r="AI473" s="4" t="s">
        <v>1028</v>
      </c>
      <c r="AJ473">
        <v>1</v>
      </c>
    </row>
    <row r="474" spans="35:36" x14ac:dyDescent="0.25">
      <c r="AI474" s="4" t="s">
        <v>1650</v>
      </c>
      <c r="AJ474">
        <v>1</v>
      </c>
    </row>
    <row r="475" spans="35:36" x14ac:dyDescent="0.25">
      <c r="AI475" s="4" t="s">
        <v>391</v>
      </c>
      <c r="AJ475">
        <v>1</v>
      </c>
    </row>
    <row r="476" spans="35:36" x14ac:dyDescent="0.25">
      <c r="AI476" s="4" t="s">
        <v>1038</v>
      </c>
      <c r="AJ476">
        <v>1</v>
      </c>
    </row>
    <row r="477" spans="35:36" x14ac:dyDescent="0.25">
      <c r="AI477" s="4" t="s">
        <v>606</v>
      </c>
      <c r="AJ477">
        <v>1</v>
      </c>
    </row>
    <row r="478" spans="35:36" x14ac:dyDescent="0.25">
      <c r="AI478" s="4" t="s">
        <v>2238</v>
      </c>
      <c r="AJ478">
        <v>1</v>
      </c>
    </row>
    <row r="479" spans="35:36" x14ac:dyDescent="0.25">
      <c r="AI479" s="4" t="s">
        <v>2359</v>
      </c>
      <c r="AJ479">
        <v>1</v>
      </c>
    </row>
    <row r="480" spans="35:36" x14ac:dyDescent="0.25">
      <c r="AI480" s="4" t="s">
        <v>1302</v>
      </c>
      <c r="AJ480">
        <v>1</v>
      </c>
    </row>
    <row r="481" spans="35:36" x14ac:dyDescent="0.25">
      <c r="AI481" s="4" t="s">
        <v>545</v>
      </c>
      <c r="AJ481">
        <v>1</v>
      </c>
    </row>
    <row r="482" spans="35:36" x14ac:dyDescent="0.25">
      <c r="AI482" s="4" t="s">
        <v>1054</v>
      </c>
      <c r="AJ482">
        <v>1</v>
      </c>
    </row>
    <row r="483" spans="35:36" x14ac:dyDescent="0.25">
      <c r="AI483" s="4" t="s">
        <v>1862</v>
      </c>
      <c r="AJ483">
        <v>1</v>
      </c>
    </row>
    <row r="484" spans="35:36" x14ac:dyDescent="0.25">
      <c r="AI484" s="4" t="s">
        <v>155</v>
      </c>
      <c r="AJ484">
        <v>1</v>
      </c>
    </row>
    <row r="485" spans="35:36" x14ac:dyDescent="0.25">
      <c r="AI485" s="4" t="s">
        <v>2135</v>
      </c>
      <c r="AJ485">
        <v>1</v>
      </c>
    </row>
    <row r="486" spans="35:36" x14ac:dyDescent="0.25">
      <c r="AI486" s="4" t="s">
        <v>1928</v>
      </c>
      <c r="AJ486">
        <v>1</v>
      </c>
    </row>
    <row r="487" spans="35:36" x14ac:dyDescent="0.25">
      <c r="AI487" s="4" t="s">
        <v>1129</v>
      </c>
      <c r="AJ487">
        <v>1</v>
      </c>
    </row>
    <row r="488" spans="35:36" x14ac:dyDescent="0.25">
      <c r="AI488" s="4" t="s">
        <v>1584</v>
      </c>
      <c r="AJ488">
        <v>1</v>
      </c>
    </row>
    <row r="489" spans="35:36" x14ac:dyDescent="0.25">
      <c r="AI489" s="4" t="s">
        <v>1077</v>
      </c>
      <c r="AJ489">
        <v>1</v>
      </c>
    </row>
    <row r="490" spans="35:36" x14ac:dyDescent="0.25">
      <c r="AI490" s="4" t="s">
        <v>1001</v>
      </c>
      <c r="AJ490">
        <v>1</v>
      </c>
    </row>
    <row r="491" spans="35:36" x14ac:dyDescent="0.25">
      <c r="AI491" s="4" t="s">
        <v>741</v>
      </c>
      <c r="AJ491">
        <v>1</v>
      </c>
    </row>
    <row r="492" spans="35:36" x14ac:dyDescent="0.25">
      <c r="AI492" s="4" t="s">
        <v>1206</v>
      </c>
      <c r="AJ492">
        <v>1</v>
      </c>
    </row>
    <row r="493" spans="35:36" x14ac:dyDescent="0.25">
      <c r="AI493" s="4" t="s">
        <v>167</v>
      </c>
      <c r="AJ493">
        <v>1</v>
      </c>
    </row>
    <row r="494" spans="35:36" x14ac:dyDescent="0.25">
      <c r="AI494" s="4" t="s">
        <v>1701</v>
      </c>
      <c r="AJ494">
        <v>1</v>
      </c>
    </row>
    <row r="495" spans="35:36" x14ac:dyDescent="0.25">
      <c r="AI495" s="4" t="s">
        <v>316</v>
      </c>
      <c r="AJ495">
        <v>1</v>
      </c>
    </row>
    <row r="496" spans="35:36" x14ac:dyDescent="0.25">
      <c r="AI496" s="4" t="s">
        <v>657</v>
      </c>
      <c r="AJ496">
        <v>1</v>
      </c>
    </row>
    <row r="497" spans="35:36" x14ac:dyDescent="0.25">
      <c r="AI497" s="4" t="s">
        <v>754</v>
      </c>
      <c r="AJ497">
        <v>1</v>
      </c>
    </row>
    <row r="498" spans="35:36" x14ac:dyDescent="0.25">
      <c r="AI498" s="4" t="s">
        <v>2024</v>
      </c>
      <c r="AJ498">
        <v>1</v>
      </c>
    </row>
    <row r="499" spans="35:36" x14ac:dyDescent="0.25">
      <c r="AI499" s="4" t="s">
        <v>407</v>
      </c>
      <c r="AJ499">
        <v>1</v>
      </c>
    </row>
    <row r="500" spans="35:36" x14ac:dyDescent="0.25">
      <c r="AI500" s="4" t="s">
        <v>845</v>
      </c>
      <c r="AJ500">
        <v>1</v>
      </c>
    </row>
    <row r="501" spans="35:36" x14ac:dyDescent="0.25">
      <c r="AI501" s="4" t="s">
        <v>1328</v>
      </c>
      <c r="AJ501">
        <v>1</v>
      </c>
    </row>
    <row r="502" spans="35:36" x14ac:dyDescent="0.25">
      <c r="AI502" s="4" t="s">
        <v>2153</v>
      </c>
      <c r="AJ502">
        <v>1</v>
      </c>
    </row>
    <row r="503" spans="35:36" x14ac:dyDescent="0.25">
      <c r="AI503" s="4" t="s">
        <v>288</v>
      </c>
      <c r="AJ503">
        <v>1</v>
      </c>
    </row>
    <row r="504" spans="35:36" x14ac:dyDescent="0.25">
      <c r="AI504" s="4" t="s">
        <v>853</v>
      </c>
      <c r="AJ504">
        <v>1</v>
      </c>
    </row>
    <row r="505" spans="35:36" x14ac:dyDescent="0.25">
      <c r="AI505" s="4" t="s">
        <v>720</v>
      </c>
      <c r="AJ505">
        <v>1</v>
      </c>
    </row>
    <row r="506" spans="35:36" x14ac:dyDescent="0.25">
      <c r="AI506" s="4" t="s">
        <v>2036</v>
      </c>
      <c r="AJ506">
        <v>1</v>
      </c>
    </row>
    <row r="507" spans="35:36" x14ac:dyDescent="0.25">
      <c r="AI507" s="4" t="s">
        <v>1357</v>
      </c>
      <c r="AJ507">
        <v>1</v>
      </c>
    </row>
    <row r="508" spans="35:36" x14ac:dyDescent="0.25">
      <c r="AI508" s="4" t="s">
        <v>1013</v>
      </c>
      <c r="AJ508">
        <v>1</v>
      </c>
    </row>
    <row r="509" spans="35:36" x14ac:dyDescent="0.25">
      <c r="AI509" s="4" t="s">
        <v>1222</v>
      </c>
      <c r="AJ509">
        <v>2</v>
      </c>
    </row>
    <row r="510" spans="35:36" x14ac:dyDescent="0.25">
      <c r="AI510" s="4" t="s">
        <v>693</v>
      </c>
      <c r="AJ510">
        <v>1</v>
      </c>
    </row>
    <row r="511" spans="35:36" x14ac:dyDescent="0.25">
      <c r="AI511" s="4" t="s">
        <v>1239</v>
      </c>
      <c r="AJ511">
        <v>1</v>
      </c>
    </row>
    <row r="512" spans="35:36" x14ac:dyDescent="0.25">
      <c r="AI512" s="4" t="s">
        <v>17</v>
      </c>
      <c r="AJ512">
        <v>1</v>
      </c>
    </row>
    <row r="513" spans="35:36" x14ac:dyDescent="0.25">
      <c r="AI513" s="4" t="s">
        <v>302</v>
      </c>
      <c r="AJ513">
        <v>1</v>
      </c>
    </row>
    <row r="514" spans="35:36" x14ac:dyDescent="0.25">
      <c r="AI514" s="4" t="s">
        <v>1338</v>
      </c>
      <c r="AJ514">
        <v>1</v>
      </c>
    </row>
    <row r="515" spans="35:36" x14ac:dyDescent="0.25">
      <c r="AI515" s="4" t="s">
        <v>2370</v>
      </c>
      <c r="AJ515">
        <v>1</v>
      </c>
    </row>
    <row r="516" spans="35:36" x14ac:dyDescent="0.25">
      <c r="AI516" s="4" t="s">
        <v>321</v>
      </c>
      <c r="AJ516">
        <v>1</v>
      </c>
    </row>
    <row r="517" spans="35:36" x14ac:dyDescent="0.25">
      <c r="AI517" s="4" t="s">
        <v>85</v>
      </c>
      <c r="AJ517">
        <v>1</v>
      </c>
    </row>
    <row r="518" spans="35:36" x14ac:dyDescent="0.25">
      <c r="AI518" s="4" t="s">
        <v>1591</v>
      </c>
      <c r="AJ518">
        <v>1</v>
      </c>
    </row>
    <row r="519" spans="35:36" x14ac:dyDescent="0.25">
      <c r="AI519" s="4" t="s">
        <v>2507</v>
      </c>
      <c r="AJ519">
        <v>1</v>
      </c>
    </row>
    <row r="520" spans="35:36" x14ac:dyDescent="0.25">
      <c r="AI520" s="4" t="s">
        <v>1883</v>
      </c>
      <c r="AJ520">
        <v>1</v>
      </c>
    </row>
    <row r="521" spans="35:36" x14ac:dyDescent="0.25">
      <c r="AI521" s="4" t="s">
        <v>461</v>
      </c>
      <c r="AJ521">
        <v>1</v>
      </c>
    </row>
    <row r="522" spans="35:36" x14ac:dyDescent="0.25">
      <c r="AI522" s="4" t="s">
        <v>1266</v>
      </c>
      <c r="AJ522">
        <v>1</v>
      </c>
    </row>
    <row r="523" spans="35:36" x14ac:dyDescent="0.25">
      <c r="AI523" s="4" t="s">
        <v>1663</v>
      </c>
      <c r="AJ523">
        <v>1</v>
      </c>
    </row>
    <row r="524" spans="35:36" x14ac:dyDescent="0.25">
      <c r="AI524" s="4" t="s">
        <v>1299</v>
      </c>
      <c r="AJ524">
        <v>1</v>
      </c>
    </row>
    <row r="525" spans="35:36" x14ac:dyDescent="0.25">
      <c r="AI525" s="4" t="s">
        <v>1897</v>
      </c>
      <c r="AJ525">
        <v>1</v>
      </c>
    </row>
    <row r="526" spans="35:36" x14ac:dyDescent="0.25">
      <c r="AI526" s="4" t="s">
        <v>2474</v>
      </c>
      <c r="AJ526">
        <v>1</v>
      </c>
    </row>
    <row r="527" spans="35:36" x14ac:dyDescent="0.25">
      <c r="AI527" s="4" t="s">
        <v>219</v>
      </c>
      <c r="AJ527">
        <v>1</v>
      </c>
    </row>
    <row r="528" spans="35:36" x14ac:dyDescent="0.25">
      <c r="AI528" s="4" t="s">
        <v>1119</v>
      </c>
      <c r="AJ528">
        <v>1</v>
      </c>
    </row>
    <row r="529" spans="35:36" x14ac:dyDescent="0.25">
      <c r="AI529" s="4" t="s">
        <v>1626</v>
      </c>
      <c r="AJ529">
        <v>1</v>
      </c>
    </row>
    <row r="530" spans="35:36" x14ac:dyDescent="0.25">
      <c r="AI530" s="4" t="s">
        <v>531</v>
      </c>
      <c r="AJ530">
        <v>2</v>
      </c>
    </row>
    <row r="531" spans="35:36" x14ac:dyDescent="0.25">
      <c r="AI531" s="4" t="s">
        <v>1729</v>
      </c>
      <c r="AJ531">
        <v>1</v>
      </c>
    </row>
    <row r="532" spans="35:36" x14ac:dyDescent="0.25">
      <c r="AI532" s="4" t="s">
        <v>594</v>
      </c>
      <c r="AJ532">
        <v>1</v>
      </c>
    </row>
    <row r="533" spans="35:36" x14ac:dyDescent="0.25">
      <c r="AI533" s="4" t="s">
        <v>1423</v>
      </c>
      <c r="AJ533">
        <v>1</v>
      </c>
    </row>
    <row r="534" spans="35:36" x14ac:dyDescent="0.25">
      <c r="AI534" s="4" t="s">
        <v>874</v>
      </c>
      <c r="AJ534">
        <v>1</v>
      </c>
    </row>
    <row r="535" spans="35:36" x14ac:dyDescent="0.25">
      <c r="AI535" s="4" t="s">
        <v>1403</v>
      </c>
      <c r="AJ535">
        <v>1</v>
      </c>
    </row>
    <row r="536" spans="35:36" x14ac:dyDescent="0.25">
      <c r="AI536" s="4" t="s">
        <v>1813</v>
      </c>
      <c r="AJ536">
        <v>1</v>
      </c>
    </row>
    <row r="537" spans="35:36" x14ac:dyDescent="0.25">
      <c r="AI537" s="4" t="s">
        <v>410</v>
      </c>
      <c r="AJ537">
        <v>2</v>
      </c>
    </row>
    <row r="538" spans="35:36" x14ac:dyDescent="0.25">
      <c r="AI538" s="4" t="s">
        <v>1269</v>
      </c>
      <c r="AJ538">
        <v>1</v>
      </c>
    </row>
    <row r="539" spans="35:36" x14ac:dyDescent="0.25">
      <c r="AI539" s="4" t="s">
        <v>2042</v>
      </c>
      <c r="AJ539">
        <v>1</v>
      </c>
    </row>
    <row r="540" spans="35:36" x14ac:dyDescent="0.25">
      <c r="AI540" s="4" t="s">
        <v>1508</v>
      </c>
      <c r="AJ540">
        <v>1</v>
      </c>
    </row>
    <row r="541" spans="35:36" x14ac:dyDescent="0.25">
      <c r="AI541" s="4" t="s">
        <v>1558</v>
      </c>
      <c r="AJ541">
        <v>1</v>
      </c>
    </row>
    <row r="542" spans="35:36" x14ac:dyDescent="0.25">
      <c r="AI542" s="4" t="s">
        <v>1657</v>
      </c>
      <c r="AJ542">
        <v>1</v>
      </c>
    </row>
    <row r="543" spans="35:36" x14ac:dyDescent="0.25">
      <c r="AI543" s="4" t="s">
        <v>1756</v>
      </c>
      <c r="AJ543">
        <v>1</v>
      </c>
    </row>
    <row r="544" spans="35:36" x14ac:dyDescent="0.25">
      <c r="AI544" s="4" t="s">
        <v>2010</v>
      </c>
      <c r="AJ544">
        <v>1</v>
      </c>
    </row>
    <row r="545" spans="35:36" x14ac:dyDescent="0.25">
      <c r="AI545" s="4" t="s">
        <v>1307</v>
      </c>
      <c r="AJ545">
        <v>1</v>
      </c>
    </row>
    <row r="546" spans="35:36" x14ac:dyDescent="0.25">
      <c r="AI546" s="4" t="s">
        <v>402</v>
      </c>
      <c r="AJ546">
        <v>1</v>
      </c>
    </row>
    <row r="547" spans="35:36" x14ac:dyDescent="0.25">
      <c r="AI547" s="4" t="s">
        <v>1201</v>
      </c>
      <c r="AJ547">
        <v>1</v>
      </c>
    </row>
    <row r="548" spans="35:36" x14ac:dyDescent="0.25">
      <c r="AI548" s="4" t="s">
        <v>2351</v>
      </c>
      <c r="AJ548">
        <v>1</v>
      </c>
    </row>
    <row r="549" spans="35:36" x14ac:dyDescent="0.25">
      <c r="AI549" s="4" t="s">
        <v>344</v>
      </c>
      <c r="AJ549">
        <v>1</v>
      </c>
    </row>
    <row r="550" spans="35:36" x14ac:dyDescent="0.25">
      <c r="AI550" s="4" t="s">
        <v>2033</v>
      </c>
      <c r="AJ550">
        <v>1</v>
      </c>
    </row>
    <row r="551" spans="35:36" x14ac:dyDescent="0.25">
      <c r="AI551" s="4" t="s">
        <v>1582</v>
      </c>
      <c r="AJ551">
        <v>1</v>
      </c>
    </row>
    <row r="552" spans="35:36" x14ac:dyDescent="0.25">
      <c r="AI552" s="4" t="s">
        <v>250</v>
      </c>
      <c r="AJ552">
        <v>1</v>
      </c>
    </row>
    <row r="553" spans="35:36" x14ac:dyDescent="0.25">
      <c r="AI553" s="4" t="s">
        <v>2272</v>
      </c>
      <c r="AJ553">
        <v>2</v>
      </c>
    </row>
    <row r="554" spans="35:36" x14ac:dyDescent="0.25">
      <c r="AI554" s="4" t="s">
        <v>922</v>
      </c>
      <c r="AJ554">
        <v>1</v>
      </c>
    </row>
    <row r="555" spans="35:36" x14ac:dyDescent="0.25">
      <c r="AI555" s="4" t="s">
        <v>470</v>
      </c>
      <c r="AJ555">
        <v>1</v>
      </c>
    </row>
    <row r="556" spans="35:36" x14ac:dyDescent="0.25">
      <c r="AI556" s="4" t="s">
        <v>1587</v>
      </c>
      <c r="AJ556">
        <v>1</v>
      </c>
    </row>
    <row r="557" spans="35:36" x14ac:dyDescent="0.25">
      <c r="AI557" s="4" t="s">
        <v>1794</v>
      </c>
      <c r="AJ557">
        <v>1</v>
      </c>
    </row>
    <row r="558" spans="35:36" x14ac:dyDescent="0.25">
      <c r="AI558" s="4" t="s">
        <v>618</v>
      </c>
      <c r="AJ558">
        <v>1</v>
      </c>
    </row>
    <row r="559" spans="35:36" x14ac:dyDescent="0.25">
      <c r="AI559" s="4" t="s">
        <v>187</v>
      </c>
      <c r="AJ559">
        <v>1</v>
      </c>
    </row>
    <row r="560" spans="35:36" x14ac:dyDescent="0.25">
      <c r="AI560" s="4" t="s">
        <v>1758</v>
      </c>
      <c r="AJ560">
        <v>1</v>
      </c>
    </row>
    <row r="561" spans="35:36" x14ac:dyDescent="0.25">
      <c r="AI561" s="4" t="s">
        <v>2536</v>
      </c>
      <c r="AJ561">
        <v>1</v>
      </c>
    </row>
    <row r="562" spans="35:36" x14ac:dyDescent="0.25">
      <c r="AI562" s="4" t="s">
        <v>2184</v>
      </c>
      <c r="AJ562">
        <v>1</v>
      </c>
    </row>
    <row r="563" spans="35:36" x14ac:dyDescent="0.25">
      <c r="AI563" s="4" t="s">
        <v>1226</v>
      </c>
      <c r="AJ563">
        <v>2</v>
      </c>
    </row>
    <row r="564" spans="35:36" x14ac:dyDescent="0.25">
      <c r="AI564" s="4" t="s">
        <v>1647</v>
      </c>
      <c r="AJ564">
        <v>1</v>
      </c>
    </row>
    <row r="565" spans="35:36" x14ac:dyDescent="0.25">
      <c r="AI565" s="4" t="s">
        <v>734</v>
      </c>
      <c r="AJ565">
        <v>2</v>
      </c>
    </row>
    <row r="566" spans="35:36" x14ac:dyDescent="0.25">
      <c r="AI566" s="4" t="s">
        <v>2421</v>
      </c>
      <c r="AJ566">
        <v>1</v>
      </c>
    </row>
    <row r="567" spans="35:36" x14ac:dyDescent="0.25">
      <c r="AI567" s="4" t="s">
        <v>2162</v>
      </c>
      <c r="AJ567">
        <v>1</v>
      </c>
    </row>
    <row r="568" spans="35:36" x14ac:dyDescent="0.25">
      <c r="AI568" s="4" t="s">
        <v>2490</v>
      </c>
      <c r="AJ568">
        <v>1</v>
      </c>
    </row>
    <row r="569" spans="35:36" x14ac:dyDescent="0.25">
      <c r="AI569" s="4" t="s">
        <v>2087</v>
      </c>
      <c r="AJ569">
        <v>1</v>
      </c>
    </row>
    <row r="570" spans="35:36" x14ac:dyDescent="0.25">
      <c r="AI570" s="4" t="s">
        <v>1614</v>
      </c>
      <c r="AJ570">
        <v>1</v>
      </c>
    </row>
    <row r="571" spans="35:36" x14ac:dyDescent="0.25">
      <c r="AI571" s="4" t="s">
        <v>2240</v>
      </c>
      <c r="AJ571">
        <v>1</v>
      </c>
    </row>
    <row r="572" spans="35:36" x14ac:dyDescent="0.25">
      <c r="AI572" s="4" t="s">
        <v>743</v>
      </c>
      <c r="AJ572">
        <v>1</v>
      </c>
    </row>
    <row r="573" spans="35:36" x14ac:dyDescent="0.25">
      <c r="AI573" s="4" t="s">
        <v>2099</v>
      </c>
      <c r="AJ573">
        <v>1</v>
      </c>
    </row>
    <row r="574" spans="35:36" x14ac:dyDescent="0.25">
      <c r="AI574" s="4" t="s">
        <v>731</v>
      </c>
      <c r="AJ574">
        <v>1</v>
      </c>
    </row>
    <row r="575" spans="35:36" x14ac:dyDescent="0.25">
      <c r="AI575" s="4" t="s">
        <v>421</v>
      </c>
      <c r="AJ575">
        <v>1</v>
      </c>
    </row>
    <row r="576" spans="35:36" x14ac:dyDescent="0.25">
      <c r="AI576" s="4" t="s">
        <v>547</v>
      </c>
      <c r="AJ576">
        <v>1</v>
      </c>
    </row>
    <row r="577" spans="35:36" x14ac:dyDescent="0.25">
      <c r="AI577" s="4" t="s">
        <v>210</v>
      </c>
      <c r="AJ577">
        <v>1</v>
      </c>
    </row>
    <row r="578" spans="35:36" x14ac:dyDescent="0.25">
      <c r="AI578" s="4" t="s">
        <v>561</v>
      </c>
      <c r="AJ578">
        <v>1</v>
      </c>
    </row>
    <row r="579" spans="35:36" x14ac:dyDescent="0.25">
      <c r="AI579" s="4" t="s">
        <v>1157</v>
      </c>
      <c r="AJ579">
        <v>1</v>
      </c>
    </row>
    <row r="580" spans="35:36" x14ac:dyDescent="0.25">
      <c r="AI580" s="4" t="s">
        <v>881</v>
      </c>
      <c r="AJ580">
        <v>1</v>
      </c>
    </row>
    <row r="581" spans="35:36" x14ac:dyDescent="0.25">
      <c r="AI581" s="4" t="s">
        <v>2409</v>
      </c>
      <c r="AJ581">
        <v>1</v>
      </c>
    </row>
    <row r="582" spans="35:36" x14ac:dyDescent="0.25">
      <c r="AI582" s="4" t="s">
        <v>1445</v>
      </c>
      <c r="AJ582">
        <v>1</v>
      </c>
    </row>
    <row r="583" spans="35:36" x14ac:dyDescent="0.25">
      <c r="AI583" s="4" t="s">
        <v>1678</v>
      </c>
      <c r="AJ583">
        <v>1</v>
      </c>
    </row>
    <row r="584" spans="35:36" x14ac:dyDescent="0.25">
      <c r="AI584" s="4" t="s">
        <v>1593</v>
      </c>
      <c r="AJ584">
        <v>2</v>
      </c>
    </row>
    <row r="585" spans="35:36" x14ac:dyDescent="0.25">
      <c r="AI585" s="4" t="s">
        <v>1666</v>
      </c>
      <c r="AJ585">
        <v>1</v>
      </c>
    </row>
    <row r="586" spans="35:36" x14ac:dyDescent="0.25">
      <c r="AI586" s="4" t="s">
        <v>1330</v>
      </c>
      <c r="AJ586">
        <v>1</v>
      </c>
    </row>
    <row r="587" spans="35:36" x14ac:dyDescent="0.25">
      <c r="AI587" s="4" t="s">
        <v>382</v>
      </c>
      <c r="AJ587">
        <v>1</v>
      </c>
    </row>
    <row r="588" spans="35:36" x14ac:dyDescent="0.25">
      <c r="AI588" s="4" t="s">
        <v>1683</v>
      </c>
      <c r="AJ588">
        <v>1</v>
      </c>
    </row>
    <row r="589" spans="35:36" x14ac:dyDescent="0.25">
      <c r="AI589" s="4" t="s">
        <v>977</v>
      </c>
      <c r="AJ589">
        <v>1</v>
      </c>
    </row>
    <row r="590" spans="35:36" x14ac:dyDescent="0.25">
      <c r="AI590" s="4" t="s">
        <v>1072</v>
      </c>
      <c r="AJ590">
        <v>1</v>
      </c>
    </row>
    <row r="591" spans="35:36" x14ac:dyDescent="0.25">
      <c r="AI591" s="4" t="s">
        <v>397</v>
      </c>
      <c r="AJ591">
        <v>1</v>
      </c>
    </row>
    <row r="592" spans="35:36" x14ac:dyDescent="0.25">
      <c r="AI592" s="4" t="s">
        <v>1460</v>
      </c>
      <c r="AJ592">
        <v>1</v>
      </c>
    </row>
    <row r="593" spans="35:36" x14ac:dyDescent="0.25">
      <c r="AI593" s="4" t="s">
        <v>1917</v>
      </c>
      <c r="AJ593">
        <v>1</v>
      </c>
    </row>
    <row r="594" spans="35:36" x14ac:dyDescent="0.25">
      <c r="AI594" s="4" t="s">
        <v>664</v>
      </c>
      <c r="AJ594">
        <v>1</v>
      </c>
    </row>
    <row r="595" spans="35:36" x14ac:dyDescent="0.25">
      <c r="AI595" s="4" t="s">
        <v>889</v>
      </c>
      <c r="AJ595">
        <v>1</v>
      </c>
    </row>
    <row r="596" spans="35:36" x14ac:dyDescent="0.25">
      <c r="AI596" s="4" t="s">
        <v>2569</v>
      </c>
      <c r="AJ596">
        <v>1</v>
      </c>
    </row>
    <row r="597" spans="35:36" x14ac:dyDescent="0.25">
      <c r="AI597" s="4" t="s">
        <v>1100</v>
      </c>
      <c r="AJ597">
        <v>1</v>
      </c>
    </row>
    <row r="598" spans="35:36" x14ac:dyDescent="0.25">
      <c r="AI598" s="4" t="s">
        <v>1421</v>
      </c>
      <c r="AJ598">
        <v>1</v>
      </c>
    </row>
    <row r="599" spans="35:36" x14ac:dyDescent="0.25">
      <c r="AI599" s="4" t="s">
        <v>1749</v>
      </c>
      <c r="AJ599">
        <v>1</v>
      </c>
    </row>
    <row r="600" spans="35:36" x14ac:dyDescent="0.25">
      <c r="AI600" s="4" t="s">
        <v>2044</v>
      </c>
      <c r="AJ600">
        <v>1</v>
      </c>
    </row>
    <row r="601" spans="35:36" x14ac:dyDescent="0.25">
      <c r="AI601" s="4" t="s">
        <v>829</v>
      </c>
      <c r="AJ601">
        <v>1</v>
      </c>
    </row>
    <row r="602" spans="35:36" x14ac:dyDescent="0.25">
      <c r="AI602" s="4" t="s">
        <v>459</v>
      </c>
      <c r="AJ602">
        <v>1</v>
      </c>
    </row>
    <row r="603" spans="35:36" x14ac:dyDescent="0.25">
      <c r="AI603" s="4" t="s">
        <v>2104</v>
      </c>
      <c r="AJ603">
        <v>1</v>
      </c>
    </row>
    <row r="604" spans="35:36" x14ac:dyDescent="0.25">
      <c r="AI604" s="4" t="s">
        <v>1173</v>
      </c>
      <c r="AJ604">
        <v>1</v>
      </c>
    </row>
    <row r="605" spans="35:36" x14ac:dyDescent="0.25">
      <c r="AI605" s="4" t="s">
        <v>1258</v>
      </c>
      <c r="AJ605">
        <v>1</v>
      </c>
    </row>
    <row r="606" spans="35:36" x14ac:dyDescent="0.25">
      <c r="AI606" s="4" t="s">
        <v>1875</v>
      </c>
      <c r="AJ606">
        <v>1</v>
      </c>
    </row>
    <row r="607" spans="35:36" x14ac:dyDescent="0.25">
      <c r="AI607" s="4" t="s">
        <v>2388</v>
      </c>
      <c r="AJ607">
        <v>1</v>
      </c>
    </row>
    <row r="608" spans="35:36" x14ac:dyDescent="0.25">
      <c r="AI608" s="4" t="s">
        <v>1962</v>
      </c>
      <c r="AJ608">
        <v>1</v>
      </c>
    </row>
    <row r="609" spans="35:36" x14ac:dyDescent="0.25">
      <c r="AI609" s="4" t="s">
        <v>2567</v>
      </c>
      <c r="AJ609">
        <v>1</v>
      </c>
    </row>
    <row r="610" spans="35:36" x14ac:dyDescent="0.25">
      <c r="AI610" s="4" t="s">
        <v>1899</v>
      </c>
      <c r="AJ610">
        <v>1</v>
      </c>
    </row>
    <row r="611" spans="35:36" x14ac:dyDescent="0.25">
      <c r="AI611" s="4" t="s">
        <v>2468</v>
      </c>
      <c r="AJ611">
        <v>1</v>
      </c>
    </row>
    <row r="612" spans="35:36" x14ac:dyDescent="0.25">
      <c r="AI612" s="4" t="s">
        <v>1879</v>
      </c>
      <c r="AJ612">
        <v>1</v>
      </c>
    </row>
    <row r="613" spans="35:36" x14ac:dyDescent="0.25">
      <c r="AI613" s="4" t="s">
        <v>338</v>
      </c>
      <c r="AJ613">
        <v>1</v>
      </c>
    </row>
    <row r="614" spans="35:36" x14ac:dyDescent="0.25">
      <c r="AI614" s="4" t="s">
        <v>143</v>
      </c>
      <c r="AJ614">
        <v>1</v>
      </c>
    </row>
    <row r="615" spans="35:36" x14ac:dyDescent="0.25">
      <c r="AI615" s="4" t="s">
        <v>1797</v>
      </c>
      <c r="AJ615">
        <v>1</v>
      </c>
    </row>
    <row r="616" spans="35:36" x14ac:dyDescent="0.25">
      <c r="AI616" s="4" t="s">
        <v>1853</v>
      </c>
      <c r="AJ616">
        <v>1</v>
      </c>
    </row>
    <row r="617" spans="35:36" x14ac:dyDescent="0.25">
      <c r="AI617" s="4" t="s">
        <v>2118</v>
      </c>
      <c r="AJ617">
        <v>1</v>
      </c>
    </row>
    <row r="618" spans="35:36" x14ac:dyDescent="0.25">
      <c r="AI618" s="4" t="s">
        <v>955</v>
      </c>
      <c r="AJ618">
        <v>1</v>
      </c>
    </row>
    <row r="619" spans="35:36" x14ac:dyDescent="0.25">
      <c r="AI619" s="4" t="s">
        <v>1992</v>
      </c>
      <c r="AJ619">
        <v>1</v>
      </c>
    </row>
    <row r="620" spans="35:36" x14ac:dyDescent="0.25">
      <c r="AI620" s="4" t="s">
        <v>2395</v>
      </c>
      <c r="AJ620">
        <v>1</v>
      </c>
    </row>
    <row r="621" spans="35:36" x14ac:dyDescent="0.25">
      <c r="AI621" s="4" t="s">
        <v>332</v>
      </c>
      <c r="AJ621">
        <v>1</v>
      </c>
    </row>
    <row r="622" spans="35:36" x14ac:dyDescent="0.25">
      <c r="AI622" s="4" t="s">
        <v>1518</v>
      </c>
      <c r="AJ622">
        <v>1</v>
      </c>
    </row>
    <row r="623" spans="35:36" x14ac:dyDescent="0.25">
      <c r="AI623" s="4" t="s">
        <v>1312</v>
      </c>
      <c r="AJ623">
        <v>1</v>
      </c>
    </row>
    <row r="624" spans="35:36" x14ac:dyDescent="0.25">
      <c r="AI624" s="4" t="s">
        <v>2329</v>
      </c>
      <c r="AJ624">
        <v>1</v>
      </c>
    </row>
    <row r="625" spans="35:36" x14ac:dyDescent="0.25">
      <c r="AI625" s="4" t="s">
        <v>347</v>
      </c>
      <c r="AJ625">
        <v>2</v>
      </c>
    </row>
    <row r="626" spans="35:36" x14ac:dyDescent="0.25">
      <c r="AI626" s="4" t="s">
        <v>1525</v>
      </c>
      <c r="AJ626">
        <v>1</v>
      </c>
    </row>
    <row r="627" spans="35:36" x14ac:dyDescent="0.25">
      <c r="AI627" s="4" t="s">
        <v>702</v>
      </c>
      <c r="AJ627">
        <v>1</v>
      </c>
    </row>
    <row r="628" spans="35:36" x14ac:dyDescent="0.25">
      <c r="AI628" s="4" t="s">
        <v>1734</v>
      </c>
      <c r="AJ628">
        <v>1</v>
      </c>
    </row>
    <row r="629" spans="35:36" x14ac:dyDescent="0.25">
      <c r="AI629" s="4" t="s">
        <v>502</v>
      </c>
      <c r="AJ629">
        <v>1</v>
      </c>
    </row>
    <row r="630" spans="35:36" x14ac:dyDescent="0.25">
      <c r="AI630" s="4" t="s">
        <v>1580</v>
      </c>
      <c r="AJ630">
        <v>1</v>
      </c>
    </row>
    <row r="631" spans="35:36" x14ac:dyDescent="0.25">
      <c r="AI631" s="4" t="s">
        <v>1881</v>
      </c>
      <c r="AJ631">
        <v>1</v>
      </c>
    </row>
    <row r="632" spans="35:36" x14ac:dyDescent="0.25">
      <c r="AI632" s="4" t="s">
        <v>1144</v>
      </c>
      <c r="AJ632">
        <v>1</v>
      </c>
    </row>
    <row r="633" spans="35:36" x14ac:dyDescent="0.25">
      <c r="AI633" s="4" t="s">
        <v>2022</v>
      </c>
      <c r="AJ633">
        <v>1</v>
      </c>
    </row>
    <row r="634" spans="35:36" x14ac:dyDescent="0.25">
      <c r="AI634" s="4" t="s">
        <v>1346</v>
      </c>
      <c r="AJ634">
        <v>1</v>
      </c>
    </row>
    <row r="635" spans="35:36" x14ac:dyDescent="0.25">
      <c r="AI635" s="4" t="s">
        <v>1632</v>
      </c>
      <c r="AJ635">
        <v>1</v>
      </c>
    </row>
    <row r="636" spans="35:36" x14ac:dyDescent="0.25">
      <c r="AI636" s="4" t="s">
        <v>305</v>
      </c>
      <c r="AJ636">
        <v>1</v>
      </c>
    </row>
    <row r="637" spans="35:36" x14ac:dyDescent="0.25">
      <c r="AI637" s="4" t="s">
        <v>2295</v>
      </c>
      <c r="AJ637">
        <v>1</v>
      </c>
    </row>
    <row r="638" spans="35:36" x14ac:dyDescent="0.25">
      <c r="AI638" s="4" t="s">
        <v>706</v>
      </c>
      <c r="AJ638">
        <v>1</v>
      </c>
    </row>
    <row r="639" spans="35:36" x14ac:dyDescent="0.25">
      <c r="AI639" s="4" t="s">
        <v>1611</v>
      </c>
      <c r="AJ639">
        <v>1</v>
      </c>
    </row>
    <row r="640" spans="35:36" x14ac:dyDescent="0.25">
      <c r="AI640" s="4" t="s">
        <v>1470</v>
      </c>
      <c r="AJ640">
        <v>1</v>
      </c>
    </row>
    <row r="641" spans="35:36" x14ac:dyDescent="0.25">
      <c r="AI641" s="4" t="s">
        <v>1274</v>
      </c>
      <c r="AJ641">
        <v>1</v>
      </c>
    </row>
    <row r="642" spans="35:36" x14ac:dyDescent="0.25">
      <c r="AI642" s="4" t="s">
        <v>2331</v>
      </c>
      <c r="AJ642">
        <v>1</v>
      </c>
    </row>
    <row r="643" spans="35:36" x14ac:dyDescent="0.25">
      <c r="AI643" s="4" t="s">
        <v>1326</v>
      </c>
      <c r="AJ643">
        <v>1</v>
      </c>
    </row>
    <row r="644" spans="35:36" x14ac:dyDescent="0.25">
      <c r="AI644" s="4" t="s">
        <v>479</v>
      </c>
      <c r="AJ644">
        <v>1</v>
      </c>
    </row>
    <row r="645" spans="35:36" x14ac:dyDescent="0.25">
      <c r="AI645" s="4" t="s">
        <v>2089</v>
      </c>
      <c r="AJ645">
        <v>1</v>
      </c>
    </row>
    <row r="646" spans="35:36" x14ac:dyDescent="0.25">
      <c r="AI646" s="4" t="s">
        <v>2230</v>
      </c>
      <c r="AJ646">
        <v>1</v>
      </c>
    </row>
    <row r="647" spans="35:36" x14ac:dyDescent="0.25">
      <c r="AI647" s="4" t="s">
        <v>433</v>
      </c>
      <c r="AJ647">
        <v>1</v>
      </c>
    </row>
    <row r="648" spans="35:36" x14ac:dyDescent="0.25">
      <c r="AI648" s="4" t="s">
        <v>195</v>
      </c>
      <c r="AJ648">
        <v>1</v>
      </c>
    </row>
    <row r="649" spans="35:36" x14ac:dyDescent="0.25">
      <c r="AI649" s="4" t="s">
        <v>669</v>
      </c>
      <c r="AJ649">
        <v>1</v>
      </c>
    </row>
    <row r="650" spans="35:36" x14ac:dyDescent="0.25">
      <c r="AI650" s="4" t="s">
        <v>1007</v>
      </c>
      <c r="AJ650">
        <v>1</v>
      </c>
    </row>
    <row r="651" spans="35:36" x14ac:dyDescent="0.25">
      <c r="AI651" s="4" t="s">
        <v>1057</v>
      </c>
      <c r="AJ651">
        <v>1</v>
      </c>
    </row>
    <row r="652" spans="35:36" x14ac:dyDescent="0.25">
      <c r="AI652" s="4" t="s">
        <v>307</v>
      </c>
      <c r="AJ652">
        <v>1</v>
      </c>
    </row>
    <row r="653" spans="35:36" x14ac:dyDescent="0.25">
      <c r="AI653" s="4" t="s">
        <v>1847</v>
      </c>
      <c r="AJ653">
        <v>2</v>
      </c>
    </row>
    <row r="654" spans="35:36" x14ac:dyDescent="0.25">
      <c r="AI654" s="4" t="s">
        <v>1196</v>
      </c>
      <c r="AJ654">
        <v>1</v>
      </c>
    </row>
    <row r="655" spans="35:36" x14ac:dyDescent="0.25">
      <c r="AI655" s="4" t="s">
        <v>1015</v>
      </c>
      <c r="AJ655">
        <v>1</v>
      </c>
    </row>
    <row r="656" spans="35:36" x14ac:dyDescent="0.25">
      <c r="AI656" s="4" t="s">
        <v>2502</v>
      </c>
      <c r="AJ656">
        <v>1</v>
      </c>
    </row>
    <row r="657" spans="35:36" x14ac:dyDescent="0.25">
      <c r="AI657" s="4" t="s">
        <v>1340</v>
      </c>
      <c r="AJ657">
        <v>1</v>
      </c>
    </row>
    <row r="658" spans="35:36" x14ac:dyDescent="0.25">
      <c r="AI658" s="4" t="s">
        <v>2164</v>
      </c>
      <c r="AJ658">
        <v>1</v>
      </c>
    </row>
    <row r="659" spans="35:36" x14ac:dyDescent="0.25">
      <c r="AI659" s="4" t="s">
        <v>456</v>
      </c>
      <c r="AJ659">
        <v>2</v>
      </c>
    </row>
    <row r="660" spans="35:36" x14ac:dyDescent="0.25">
      <c r="AI660" s="4" t="s">
        <v>1023</v>
      </c>
      <c r="AJ660">
        <v>1</v>
      </c>
    </row>
    <row r="661" spans="35:36" x14ac:dyDescent="0.25">
      <c r="AI661" s="4" t="s">
        <v>635</v>
      </c>
      <c r="AJ661">
        <v>2</v>
      </c>
    </row>
    <row r="662" spans="35:36" x14ac:dyDescent="0.25">
      <c r="AI662" s="4" t="s">
        <v>1465</v>
      </c>
      <c r="AJ662">
        <v>1</v>
      </c>
    </row>
    <row r="663" spans="35:36" x14ac:dyDescent="0.25">
      <c r="AI663" s="4" t="s">
        <v>2008</v>
      </c>
      <c r="AJ663">
        <v>1</v>
      </c>
    </row>
    <row r="664" spans="35:36" x14ac:dyDescent="0.25">
      <c r="AI664" s="4" t="s">
        <v>1428</v>
      </c>
      <c r="AJ664">
        <v>1</v>
      </c>
    </row>
    <row r="665" spans="35:36" x14ac:dyDescent="0.25">
      <c r="AI665" s="4" t="s">
        <v>2509</v>
      </c>
      <c r="AJ665">
        <v>1</v>
      </c>
    </row>
    <row r="666" spans="35:36" x14ac:dyDescent="0.25">
      <c r="AI666" s="4" t="s">
        <v>2027</v>
      </c>
      <c r="AJ666">
        <v>1</v>
      </c>
    </row>
    <row r="667" spans="35:36" x14ac:dyDescent="0.25">
      <c r="AI667" s="4" t="s">
        <v>2137</v>
      </c>
      <c r="AJ667">
        <v>1</v>
      </c>
    </row>
    <row r="668" spans="35:36" x14ac:dyDescent="0.25">
      <c r="AI668" s="4" t="s">
        <v>1692</v>
      </c>
      <c r="AJ668">
        <v>1</v>
      </c>
    </row>
    <row r="669" spans="35:36" x14ac:dyDescent="0.25">
      <c r="AI669" s="4" t="s">
        <v>1438</v>
      </c>
      <c r="AJ669">
        <v>2</v>
      </c>
    </row>
    <row r="670" spans="35:36" x14ac:dyDescent="0.25">
      <c r="AI670" s="4" t="s">
        <v>2315</v>
      </c>
      <c r="AJ670">
        <v>1</v>
      </c>
    </row>
    <row r="671" spans="35:36" x14ac:dyDescent="0.25">
      <c r="AI671" s="4" t="s">
        <v>772</v>
      </c>
      <c r="AJ671">
        <v>2</v>
      </c>
    </row>
    <row r="672" spans="35:36" x14ac:dyDescent="0.25">
      <c r="AI672" s="4" t="s">
        <v>2084</v>
      </c>
      <c r="AJ672">
        <v>1</v>
      </c>
    </row>
    <row r="673" spans="35:36" x14ac:dyDescent="0.25">
      <c r="AI673" s="4" t="s">
        <v>1088</v>
      </c>
      <c r="AJ673">
        <v>1</v>
      </c>
    </row>
    <row r="674" spans="35:36" x14ac:dyDescent="0.25">
      <c r="AI674" s="4" t="s">
        <v>385</v>
      </c>
      <c r="AJ674">
        <v>2</v>
      </c>
    </row>
    <row r="675" spans="35:36" x14ac:dyDescent="0.25">
      <c r="AI675" s="4" t="s">
        <v>262</v>
      </c>
      <c r="AJ675">
        <v>1</v>
      </c>
    </row>
    <row r="676" spans="35:36" x14ac:dyDescent="0.25">
      <c r="AI676" s="4" t="s">
        <v>146</v>
      </c>
      <c r="AJ676">
        <v>1</v>
      </c>
    </row>
    <row r="677" spans="35:36" x14ac:dyDescent="0.25">
      <c r="AI677" s="4" t="s">
        <v>341</v>
      </c>
      <c r="AJ677">
        <v>1</v>
      </c>
    </row>
    <row r="678" spans="35:36" x14ac:dyDescent="0.25">
      <c r="AI678" s="4" t="s">
        <v>2518</v>
      </c>
      <c r="AJ678">
        <v>1</v>
      </c>
    </row>
    <row r="679" spans="35:36" x14ac:dyDescent="0.25">
      <c r="AI679" s="4" t="s">
        <v>967</v>
      </c>
      <c r="AJ679">
        <v>1</v>
      </c>
    </row>
    <row r="680" spans="35:36" x14ac:dyDescent="0.25">
      <c r="AI680" s="4" t="s">
        <v>1934</v>
      </c>
      <c r="AJ680">
        <v>1</v>
      </c>
    </row>
    <row r="681" spans="35:36" x14ac:dyDescent="0.25">
      <c r="AI681" s="4" t="s">
        <v>1589</v>
      </c>
      <c r="AJ681">
        <v>1</v>
      </c>
    </row>
    <row r="682" spans="35:36" x14ac:dyDescent="0.25">
      <c r="AI682" s="4" t="s">
        <v>1333</v>
      </c>
      <c r="AJ682">
        <v>1</v>
      </c>
    </row>
    <row r="683" spans="35:36" x14ac:dyDescent="0.25">
      <c r="AI683" s="4" t="s">
        <v>794</v>
      </c>
      <c r="AJ683">
        <v>1</v>
      </c>
    </row>
    <row r="684" spans="35:36" x14ac:dyDescent="0.25">
      <c r="AI684" s="4" t="s">
        <v>1094</v>
      </c>
      <c r="AJ684">
        <v>1</v>
      </c>
    </row>
    <row r="685" spans="35:36" x14ac:dyDescent="0.25">
      <c r="AI685" s="4" t="s">
        <v>1283</v>
      </c>
      <c r="AJ685">
        <v>1</v>
      </c>
    </row>
    <row r="686" spans="35:36" x14ac:dyDescent="0.25">
      <c r="AI686" s="4" t="s">
        <v>1441</v>
      </c>
      <c r="AJ686">
        <v>1</v>
      </c>
    </row>
    <row r="687" spans="35:36" x14ac:dyDescent="0.25">
      <c r="AI687" s="4" t="s">
        <v>1741</v>
      </c>
      <c r="AJ687">
        <v>1</v>
      </c>
    </row>
    <row r="688" spans="35:36" x14ac:dyDescent="0.25">
      <c r="AI688" s="4" t="s">
        <v>494</v>
      </c>
      <c r="AJ688">
        <v>1</v>
      </c>
    </row>
    <row r="689" spans="35:36" x14ac:dyDescent="0.25">
      <c r="AI689" s="4" t="s">
        <v>2143</v>
      </c>
      <c r="AJ689">
        <v>1</v>
      </c>
    </row>
    <row r="690" spans="35:36" x14ac:dyDescent="0.25">
      <c r="AI690" s="4" t="s">
        <v>464</v>
      </c>
      <c r="AJ690">
        <v>1</v>
      </c>
    </row>
    <row r="691" spans="35:36" x14ac:dyDescent="0.25">
      <c r="AI691" s="4" t="s">
        <v>2558</v>
      </c>
      <c r="AJ691">
        <v>1</v>
      </c>
    </row>
    <row r="692" spans="35:36" x14ac:dyDescent="0.25">
      <c r="AI692" s="4" t="s">
        <v>914</v>
      </c>
      <c r="AJ692">
        <v>1</v>
      </c>
    </row>
    <row r="693" spans="35:36" x14ac:dyDescent="0.25">
      <c r="AI693" s="4" t="s">
        <v>2571</v>
      </c>
      <c r="AJ693">
        <v>1</v>
      </c>
    </row>
    <row r="694" spans="35:36" x14ac:dyDescent="0.25">
      <c r="AI694" s="4" t="s">
        <v>1572</v>
      </c>
      <c r="AJ694">
        <v>1</v>
      </c>
    </row>
    <row r="695" spans="35:36" x14ac:dyDescent="0.25">
      <c r="AI695" s="4" t="s">
        <v>2201</v>
      </c>
      <c r="AJ695">
        <v>1</v>
      </c>
    </row>
    <row r="696" spans="35:36" x14ac:dyDescent="0.25">
      <c r="AI696" s="4" t="s">
        <v>1889</v>
      </c>
      <c r="AJ696">
        <v>1</v>
      </c>
    </row>
    <row r="697" spans="35:36" x14ac:dyDescent="0.25">
      <c r="AI697" s="4" t="s">
        <v>1895</v>
      </c>
      <c r="AJ697">
        <v>1</v>
      </c>
    </row>
    <row r="698" spans="35:36" x14ac:dyDescent="0.25">
      <c r="AI698" s="4" t="s">
        <v>2075</v>
      </c>
      <c r="AJ698">
        <v>1</v>
      </c>
    </row>
    <row r="699" spans="35:36" x14ac:dyDescent="0.25">
      <c r="AI699" s="4" t="s">
        <v>855</v>
      </c>
      <c r="AJ699">
        <v>1</v>
      </c>
    </row>
    <row r="700" spans="35:36" x14ac:dyDescent="0.25">
      <c r="AI700" s="4" t="s">
        <v>247</v>
      </c>
      <c r="AJ700">
        <v>1</v>
      </c>
    </row>
    <row r="701" spans="35:36" x14ac:dyDescent="0.25">
      <c r="AI701" s="4" t="s">
        <v>178</v>
      </c>
      <c r="AJ701">
        <v>2</v>
      </c>
    </row>
    <row r="702" spans="35:36" x14ac:dyDescent="0.25">
      <c r="AI702" s="4" t="s">
        <v>1443</v>
      </c>
      <c r="AJ702">
        <v>1</v>
      </c>
    </row>
    <row r="703" spans="35:36" x14ac:dyDescent="0.25">
      <c r="AI703" s="4" t="s">
        <v>950</v>
      </c>
      <c r="AJ703">
        <v>1</v>
      </c>
    </row>
    <row r="704" spans="35:36" x14ac:dyDescent="0.25">
      <c r="AI704" s="4" t="s">
        <v>504</v>
      </c>
      <c r="AJ704">
        <v>1</v>
      </c>
    </row>
    <row r="705" spans="35:36" x14ac:dyDescent="0.25">
      <c r="AI705" s="4" t="s">
        <v>641</v>
      </c>
      <c r="AJ705">
        <v>1</v>
      </c>
    </row>
    <row r="706" spans="35:36" x14ac:dyDescent="0.25">
      <c r="AI706" s="4" t="s">
        <v>1621</v>
      </c>
      <c r="AJ706">
        <v>1</v>
      </c>
    </row>
    <row r="707" spans="35:36" x14ac:dyDescent="0.25">
      <c r="AI707" s="4" t="s">
        <v>576</v>
      </c>
      <c r="AJ707">
        <v>2</v>
      </c>
    </row>
    <row r="708" spans="35:36" x14ac:dyDescent="0.25">
      <c r="AI708" s="4" t="s">
        <v>2565</v>
      </c>
      <c r="AJ708">
        <v>1</v>
      </c>
    </row>
    <row r="709" spans="35:36" x14ac:dyDescent="0.25">
      <c r="AI709" s="4" t="s">
        <v>1211</v>
      </c>
      <c r="AJ709">
        <v>1</v>
      </c>
    </row>
    <row r="710" spans="35:36" x14ac:dyDescent="0.25">
      <c r="AI710" s="4" t="s">
        <v>2125</v>
      </c>
      <c r="AJ710">
        <v>1</v>
      </c>
    </row>
    <row r="711" spans="35:36" x14ac:dyDescent="0.25">
      <c r="AI711" s="4" t="s">
        <v>1052</v>
      </c>
      <c r="AJ711">
        <v>1</v>
      </c>
    </row>
    <row r="712" spans="35:36" x14ac:dyDescent="0.25">
      <c r="AI712" s="4" t="s">
        <v>1576</v>
      </c>
      <c r="AJ712">
        <v>1</v>
      </c>
    </row>
    <row r="713" spans="35:36" x14ac:dyDescent="0.25">
      <c r="AI713" s="4" t="s">
        <v>2181</v>
      </c>
      <c r="AJ713">
        <v>1</v>
      </c>
    </row>
    <row r="714" spans="35:36" x14ac:dyDescent="0.25">
      <c r="AI714" s="4" t="s">
        <v>1791</v>
      </c>
      <c r="AJ714">
        <v>1</v>
      </c>
    </row>
    <row r="715" spans="35:36" x14ac:dyDescent="0.25">
      <c r="AI715" s="4" t="s">
        <v>1138</v>
      </c>
      <c r="AJ715">
        <v>1</v>
      </c>
    </row>
    <row r="716" spans="35:36" x14ac:dyDescent="0.25">
      <c r="AI716" s="4" t="s">
        <v>2530</v>
      </c>
      <c r="AJ716">
        <v>1</v>
      </c>
    </row>
    <row r="717" spans="35:36" x14ac:dyDescent="0.25">
      <c r="AI717" s="4" t="s">
        <v>1177</v>
      </c>
      <c r="AJ717">
        <v>1</v>
      </c>
    </row>
    <row r="718" spans="35:36" x14ac:dyDescent="0.25">
      <c r="AI718" s="4" t="s">
        <v>2403</v>
      </c>
      <c r="AJ718">
        <v>1</v>
      </c>
    </row>
    <row r="719" spans="35:36" x14ac:dyDescent="0.25">
      <c r="AI719" s="4" t="s">
        <v>1837</v>
      </c>
      <c r="AJ719">
        <v>1</v>
      </c>
    </row>
    <row r="720" spans="35:36" x14ac:dyDescent="0.25">
      <c r="AI720" s="4" t="s">
        <v>2361</v>
      </c>
      <c r="AJ720">
        <v>1</v>
      </c>
    </row>
    <row r="721" spans="35:36" x14ac:dyDescent="0.25">
      <c r="AI721" s="4" t="s">
        <v>2382</v>
      </c>
      <c r="AJ721">
        <v>1</v>
      </c>
    </row>
    <row r="722" spans="35:36" x14ac:dyDescent="0.25">
      <c r="AI722" s="4" t="s">
        <v>940</v>
      </c>
      <c r="AJ722">
        <v>1</v>
      </c>
    </row>
    <row r="723" spans="35:36" x14ac:dyDescent="0.25">
      <c r="AI723" s="4" t="s">
        <v>2198</v>
      </c>
      <c r="AJ723">
        <v>1</v>
      </c>
    </row>
    <row r="724" spans="35:36" x14ac:dyDescent="0.25">
      <c r="AI724" s="4" t="s">
        <v>1336</v>
      </c>
      <c r="AJ724">
        <v>2</v>
      </c>
    </row>
    <row r="725" spans="35:36" x14ac:dyDescent="0.25">
      <c r="AI725" s="4" t="s">
        <v>1936</v>
      </c>
      <c r="AJ725">
        <v>1</v>
      </c>
    </row>
    <row r="726" spans="35:36" x14ac:dyDescent="0.25">
      <c r="AI726" s="4" t="s">
        <v>1833</v>
      </c>
      <c r="AJ726">
        <v>2</v>
      </c>
    </row>
    <row r="727" spans="35:36" x14ac:dyDescent="0.25">
      <c r="AI727" s="4" t="s">
        <v>1398</v>
      </c>
      <c r="AJ727">
        <v>1</v>
      </c>
    </row>
    <row r="728" spans="35:36" x14ac:dyDescent="0.25">
      <c r="AI728" s="4" t="s">
        <v>365</v>
      </c>
      <c r="AJ728">
        <v>1</v>
      </c>
    </row>
    <row r="729" spans="35:36" x14ac:dyDescent="0.25">
      <c r="AI729" s="4" t="s">
        <v>2051</v>
      </c>
      <c r="AJ729">
        <v>1</v>
      </c>
    </row>
    <row r="730" spans="35:36" x14ac:dyDescent="0.25">
      <c r="AI730" s="4" t="s">
        <v>989</v>
      </c>
      <c r="AJ730">
        <v>1</v>
      </c>
    </row>
    <row r="731" spans="35:36" x14ac:dyDescent="0.25">
      <c r="AI731" s="4" t="s">
        <v>1150</v>
      </c>
      <c r="AJ731">
        <v>1</v>
      </c>
    </row>
    <row r="732" spans="35:36" x14ac:dyDescent="0.25">
      <c r="AI732" s="4" t="s">
        <v>1521</v>
      </c>
      <c r="AJ732">
        <v>1</v>
      </c>
    </row>
    <row r="733" spans="35:36" x14ac:dyDescent="0.25">
      <c r="AI733" s="4" t="s">
        <v>1821</v>
      </c>
      <c r="AJ733">
        <v>1</v>
      </c>
    </row>
    <row r="734" spans="35:36" x14ac:dyDescent="0.25">
      <c r="AI734" s="4" t="s">
        <v>1887</v>
      </c>
      <c r="AJ734">
        <v>1</v>
      </c>
    </row>
    <row r="735" spans="35:36" x14ac:dyDescent="0.25">
      <c r="AI735" s="4" t="s">
        <v>105</v>
      </c>
      <c r="AJ735">
        <v>1</v>
      </c>
    </row>
    <row r="736" spans="35:36" x14ac:dyDescent="0.25">
      <c r="AI736" s="4" t="s">
        <v>1484</v>
      </c>
      <c r="AJ736">
        <v>1</v>
      </c>
    </row>
    <row r="737" spans="35:36" x14ac:dyDescent="0.25">
      <c r="AI737" s="4" t="s">
        <v>1686</v>
      </c>
      <c r="AJ737">
        <v>1</v>
      </c>
    </row>
    <row r="738" spans="35:36" x14ac:dyDescent="0.25">
      <c r="AI738" s="4" t="s">
        <v>1954</v>
      </c>
      <c r="AJ738">
        <v>1</v>
      </c>
    </row>
    <row r="739" spans="35:36" x14ac:dyDescent="0.25">
      <c r="AI739" s="4" t="s">
        <v>1010</v>
      </c>
      <c r="AJ739">
        <v>1</v>
      </c>
    </row>
    <row r="740" spans="35:36" x14ac:dyDescent="0.25">
      <c r="AI740" s="4" t="s">
        <v>112</v>
      </c>
      <c r="AJ740">
        <v>2</v>
      </c>
    </row>
    <row r="741" spans="35:36" x14ac:dyDescent="0.25">
      <c r="AI741" s="4" t="s">
        <v>193</v>
      </c>
      <c r="AJ741">
        <v>1</v>
      </c>
    </row>
    <row r="742" spans="35:36" x14ac:dyDescent="0.25">
      <c r="AI742" s="4" t="s">
        <v>938</v>
      </c>
      <c r="AJ742">
        <v>1</v>
      </c>
    </row>
    <row r="743" spans="35:36" x14ac:dyDescent="0.25">
      <c r="AI743" s="4" t="s">
        <v>149</v>
      </c>
      <c r="AJ743">
        <v>1</v>
      </c>
    </row>
    <row r="744" spans="35:36" x14ac:dyDescent="0.25">
      <c r="AI744" s="4" t="s">
        <v>1789</v>
      </c>
      <c r="AJ744">
        <v>1</v>
      </c>
    </row>
    <row r="745" spans="35:36" x14ac:dyDescent="0.25">
      <c r="AI745" s="4" t="s">
        <v>400</v>
      </c>
      <c r="AJ745">
        <v>1</v>
      </c>
    </row>
    <row r="746" spans="35:36" x14ac:dyDescent="0.25">
      <c r="AI746" s="4" t="s">
        <v>2449</v>
      </c>
      <c r="AJ746">
        <v>1</v>
      </c>
    </row>
    <row r="747" spans="35:36" x14ac:dyDescent="0.25">
      <c r="AI747" s="4" t="s">
        <v>1830</v>
      </c>
      <c r="AJ747">
        <v>1</v>
      </c>
    </row>
    <row r="748" spans="35:36" x14ac:dyDescent="0.25">
      <c r="AI748" s="4" t="s">
        <v>1382</v>
      </c>
      <c r="AJ748">
        <v>1</v>
      </c>
    </row>
    <row r="749" spans="35:36" x14ac:dyDescent="0.25">
      <c r="AI749" s="4" t="s">
        <v>2282</v>
      </c>
      <c r="AJ749">
        <v>1</v>
      </c>
    </row>
    <row r="750" spans="35:36" x14ac:dyDescent="0.25">
      <c r="AI750" s="4" t="s">
        <v>1556</v>
      </c>
      <c r="AJ750">
        <v>1</v>
      </c>
    </row>
    <row r="751" spans="35:36" x14ac:dyDescent="0.25">
      <c r="AI751" s="4" t="s">
        <v>184</v>
      </c>
      <c r="AJ751">
        <v>1</v>
      </c>
    </row>
    <row r="752" spans="35:36" x14ac:dyDescent="0.25">
      <c r="AI752" s="4" t="s">
        <v>2289</v>
      </c>
      <c r="AJ752">
        <v>1</v>
      </c>
    </row>
    <row r="753" spans="35:36" x14ac:dyDescent="0.25">
      <c r="AI753" s="4" t="s">
        <v>2002</v>
      </c>
      <c r="AJ753">
        <v>1</v>
      </c>
    </row>
    <row r="754" spans="35:36" x14ac:dyDescent="0.25">
      <c r="AI754" s="4" t="s">
        <v>1478</v>
      </c>
      <c r="AJ754">
        <v>1</v>
      </c>
    </row>
    <row r="755" spans="35:36" x14ac:dyDescent="0.25">
      <c r="AI755" s="4" t="s">
        <v>297</v>
      </c>
      <c r="AJ755">
        <v>1</v>
      </c>
    </row>
    <row r="756" spans="35:36" x14ac:dyDescent="0.25">
      <c r="AI756" s="4" t="s">
        <v>300</v>
      </c>
      <c r="AJ756">
        <v>1</v>
      </c>
    </row>
    <row r="757" spans="35:36" x14ac:dyDescent="0.25">
      <c r="AI757" s="4" t="s">
        <v>2291</v>
      </c>
      <c r="AJ757">
        <v>1</v>
      </c>
    </row>
    <row r="758" spans="35:36" x14ac:dyDescent="0.25">
      <c r="AI758" s="4" t="s">
        <v>2120</v>
      </c>
      <c r="AJ758">
        <v>1</v>
      </c>
    </row>
    <row r="759" spans="35:36" x14ac:dyDescent="0.25">
      <c r="AI759" s="4" t="s">
        <v>1922</v>
      </c>
      <c r="AJ759">
        <v>1</v>
      </c>
    </row>
    <row r="760" spans="35:36" x14ac:dyDescent="0.25">
      <c r="AI760" s="4" t="s">
        <v>1416</v>
      </c>
      <c r="AJ760">
        <v>1</v>
      </c>
    </row>
    <row r="761" spans="35:36" x14ac:dyDescent="0.25">
      <c r="AI761" s="4" t="s">
        <v>2000</v>
      </c>
      <c r="AJ761">
        <v>1</v>
      </c>
    </row>
    <row r="762" spans="35:36" x14ac:dyDescent="0.25">
      <c r="AI762" s="4" t="s">
        <v>2071</v>
      </c>
      <c r="AJ762">
        <v>1</v>
      </c>
    </row>
    <row r="763" spans="35:36" x14ac:dyDescent="0.25">
      <c r="AI763" s="4" t="s">
        <v>268</v>
      </c>
      <c r="AJ763">
        <v>1</v>
      </c>
    </row>
    <row r="764" spans="35:36" x14ac:dyDescent="0.25">
      <c r="AI764" s="4" t="s">
        <v>825</v>
      </c>
      <c r="AJ764">
        <v>1</v>
      </c>
    </row>
    <row r="765" spans="35:36" x14ac:dyDescent="0.25">
      <c r="AI765" s="4" t="s">
        <v>556</v>
      </c>
      <c r="AJ765">
        <v>1</v>
      </c>
    </row>
    <row r="766" spans="35:36" x14ac:dyDescent="0.25">
      <c r="AI766" s="4" t="s">
        <v>1867</v>
      </c>
      <c r="AJ766">
        <v>1</v>
      </c>
    </row>
    <row r="767" spans="35:36" x14ac:dyDescent="0.25">
      <c r="AI767" s="4" t="s">
        <v>1352</v>
      </c>
      <c r="AJ767">
        <v>1</v>
      </c>
    </row>
    <row r="768" spans="35:36" x14ac:dyDescent="0.25">
      <c r="AI768" s="4" t="s">
        <v>1774</v>
      </c>
      <c r="AJ768">
        <v>1</v>
      </c>
    </row>
    <row r="769" spans="35:36" x14ac:dyDescent="0.25">
      <c r="AI769" s="4" t="s">
        <v>883</v>
      </c>
      <c r="AJ769">
        <v>1</v>
      </c>
    </row>
    <row r="770" spans="35:36" x14ac:dyDescent="0.25">
      <c r="AI770" s="4" t="s">
        <v>816</v>
      </c>
      <c r="AJ770">
        <v>1</v>
      </c>
    </row>
    <row r="771" spans="35:36" x14ac:dyDescent="0.25">
      <c r="AI771" s="4" t="s">
        <v>2304</v>
      </c>
      <c r="AJ771">
        <v>1</v>
      </c>
    </row>
    <row r="772" spans="35:36" x14ac:dyDescent="0.25">
      <c r="AI772" s="4" t="s">
        <v>115</v>
      </c>
      <c r="AJ772">
        <v>2</v>
      </c>
    </row>
    <row r="773" spans="35:36" x14ac:dyDescent="0.25">
      <c r="AI773" s="4" t="s">
        <v>2245</v>
      </c>
      <c r="AJ773">
        <v>2</v>
      </c>
    </row>
    <row r="774" spans="35:36" x14ac:dyDescent="0.25">
      <c r="AI774" s="4" t="s">
        <v>1779</v>
      </c>
      <c r="AJ774">
        <v>2</v>
      </c>
    </row>
    <row r="775" spans="35:36" x14ac:dyDescent="0.25">
      <c r="AI775" s="4" t="s">
        <v>1578</v>
      </c>
      <c r="AJ775">
        <v>1</v>
      </c>
    </row>
    <row r="776" spans="35:36" x14ac:dyDescent="0.25">
      <c r="AI776" s="4" t="s">
        <v>539</v>
      </c>
      <c r="AJ776">
        <v>1</v>
      </c>
    </row>
    <row r="777" spans="35:36" x14ac:dyDescent="0.25">
      <c r="AI777" s="4" t="s">
        <v>612</v>
      </c>
      <c r="AJ777">
        <v>1</v>
      </c>
    </row>
    <row r="778" spans="35:36" x14ac:dyDescent="0.25">
      <c r="AI778" s="4" t="s">
        <v>319</v>
      </c>
      <c r="AJ778">
        <v>2</v>
      </c>
    </row>
    <row r="779" spans="35:36" x14ac:dyDescent="0.25">
      <c r="AI779" s="4" t="s">
        <v>2466</v>
      </c>
      <c r="AJ779">
        <v>1</v>
      </c>
    </row>
    <row r="780" spans="35:36" x14ac:dyDescent="0.25">
      <c r="AI780" s="4" t="s">
        <v>1864</v>
      </c>
      <c r="AJ780">
        <v>2</v>
      </c>
    </row>
    <row r="781" spans="35:36" x14ac:dyDescent="0.25">
      <c r="AI781" s="4" t="s">
        <v>975</v>
      </c>
      <c r="AJ781">
        <v>1</v>
      </c>
    </row>
    <row r="782" spans="35:36" x14ac:dyDescent="0.25">
      <c r="AI782" s="4" t="s">
        <v>1603</v>
      </c>
      <c r="AJ782">
        <v>1</v>
      </c>
    </row>
    <row r="783" spans="35:36" x14ac:dyDescent="0.25">
      <c r="AI783" s="4" t="s">
        <v>2497</v>
      </c>
      <c r="AJ783">
        <v>1</v>
      </c>
    </row>
    <row r="784" spans="35:36" x14ac:dyDescent="0.25">
      <c r="AI784" s="4" t="s">
        <v>516</v>
      </c>
      <c r="AJ784">
        <v>1</v>
      </c>
    </row>
    <row r="785" spans="35:36" x14ac:dyDescent="0.25">
      <c r="AI785" s="4" t="s">
        <v>898</v>
      </c>
      <c r="AJ785">
        <v>1</v>
      </c>
    </row>
    <row r="786" spans="35:36" x14ac:dyDescent="0.25">
      <c r="AI786" s="4" t="s">
        <v>2548</v>
      </c>
      <c r="AJ786">
        <v>1</v>
      </c>
    </row>
    <row r="787" spans="35:36" x14ac:dyDescent="0.25">
      <c r="AI787" s="4" t="s">
        <v>231</v>
      </c>
      <c r="AJ787">
        <v>2</v>
      </c>
    </row>
    <row r="788" spans="35:36" x14ac:dyDescent="0.25">
      <c r="AI788" s="4" t="s">
        <v>1803</v>
      </c>
      <c r="AJ788">
        <v>1</v>
      </c>
    </row>
    <row r="789" spans="35:36" x14ac:dyDescent="0.25">
      <c r="AI789" s="4" t="s">
        <v>1204</v>
      </c>
      <c r="AJ789">
        <v>1</v>
      </c>
    </row>
    <row r="790" spans="35:36" x14ac:dyDescent="0.25">
      <c r="AI790" s="4" t="s">
        <v>473</v>
      </c>
      <c r="AJ790">
        <v>1</v>
      </c>
    </row>
    <row r="791" spans="35:36" x14ac:dyDescent="0.25">
      <c r="AI791" s="4" t="s">
        <v>725</v>
      </c>
      <c r="AJ791">
        <v>1</v>
      </c>
    </row>
    <row r="792" spans="35:36" x14ac:dyDescent="0.25">
      <c r="AI792" s="4" t="s">
        <v>1354</v>
      </c>
      <c r="AJ792">
        <v>1</v>
      </c>
    </row>
    <row r="793" spans="35:36" x14ac:dyDescent="0.25">
      <c r="AI793" s="4" t="s">
        <v>276</v>
      </c>
      <c r="AJ793">
        <v>1</v>
      </c>
    </row>
    <row r="794" spans="35:36" x14ac:dyDescent="0.25">
      <c r="AI794" s="4" t="s">
        <v>1132</v>
      </c>
      <c r="AJ794">
        <v>1</v>
      </c>
    </row>
    <row r="795" spans="35:36" x14ac:dyDescent="0.25">
      <c r="AI795" s="4" t="s">
        <v>1065</v>
      </c>
      <c r="AJ795">
        <v>1</v>
      </c>
    </row>
    <row r="796" spans="35:36" x14ac:dyDescent="0.25">
      <c r="AI796" s="4" t="s">
        <v>190</v>
      </c>
      <c r="AJ796">
        <v>1</v>
      </c>
    </row>
    <row r="797" spans="35:36" x14ac:dyDescent="0.25">
      <c r="AI797" s="4" t="s">
        <v>1208</v>
      </c>
      <c r="AJ797">
        <v>2</v>
      </c>
    </row>
    <row r="798" spans="35:36" x14ac:dyDescent="0.25">
      <c r="AI798" s="4" t="s">
        <v>2356</v>
      </c>
      <c r="AJ798">
        <v>1</v>
      </c>
    </row>
    <row r="799" spans="35:36" x14ac:dyDescent="0.25">
      <c r="AI799" s="4" t="s">
        <v>1020</v>
      </c>
      <c r="AJ799">
        <v>1</v>
      </c>
    </row>
    <row r="800" spans="35:36" x14ac:dyDescent="0.25">
      <c r="AI800" s="4" t="s">
        <v>1568</v>
      </c>
      <c r="AJ800">
        <v>1</v>
      </c>
    </row>
    <row r="801" spans="35:36" x14ac:dyDescent="0.25">
      <c r="AI801" s="4" t="s">
        <v>2495</v>
      </c>
      <c r="AJ801">
        <v>1</v>
      </c>
    </row>
    <row r="802" spans="35:36" x14ac:dyDescent="0.25">
      <c r="AI802" s="4" t="s">
        <v>1154</v>
      </c>
      <c r="AJ802">
        <v>1</v>
      </c>
    </row>
    <row r="803" spans="35:36" x14ac:dyDescent="0.25">
      <c r="AI803" s="4" t="s">
        <v>1047</v>
      </c>
      <c r="AJ803">
        <v>1</v>
      </c>
    </row>
    <row r="804" spans="35:36" x14ac:dyDescent="0.25">
      <c r="AI804" s="4" t="s">
        <v>353</v>
      </c>
      <c r="AJ804">
        <v>1</v>
      </c>
    </row>
    <row r="805" spans="35:36" x14ac:dyDescent="0.25">
      <c r="AI805" s="4" t="s">
        <v>1175</v>
      </c>
      <c r="AJ805">
        <v>2</v>
      </c>
    </row>
    <row r="806" spans="35:36" x14ac:dyDescent="0.25">
      <c r="AI806" s="4" t="s">
        <v>1290</v>
      </c>
      <c r="AJ806">
        <v>1</v>
      </c>
    </row>
    <row r="807" spans="35:36" x14ac:dyDescent="0.25">
      <c r="AI807" s="4" t="s">
        <v>2439</v>
      </c>
      <c r="AJ807">
        <v>1</v>
      </c>
    </row>
    <row r="808" spans="35:36" x14ac:dyDescent="0.25">
      <c r="AI808" s="4" t="s">
        <v>1746</v>
      </c>
      <c r="AJ808">
        <v>1</v>
      </c>
    </row>
    <row r="809" spans="35:36" x14ac:dyDescent="0.25">
      <c r="AI809" s="4" t="s">
        <v>1726</v>
      </c>
      <c r="AJ809">
        <v>1</v>
      </c>
    </row>
    <row r="810" spans="35:36" x14ac:dyDescent="0.25">
      <c r="AI810" s="4" t="s">
        <v>917</v>
      </c>
      <c r="AJ810">
        <v>1</v>
      </c>
    </row>
    <row r="811" spans="35:36" x14ac:dyDescent="0.25">
      <c r="AI811" s="4" t="s">
        <v>2020</v>
      </c>
      <c r="AJ811">
        <v>1</v>
      </c>
    </row>
    <row r="812" spans="35:36" x14ac:dyDescent="0.25">
      <c r="AI812" s="4" t="s">
        <v>2242</v>
      </c>
      <c r="AJ812">
        <v>1</v>
      </c>
    </row>
    <row r="813" spans="35:36" x14ac:dyDescent="0.25">
      <c r="AI813" s="4" t="s">
        <v>1467</v>
      </c>
      <c r="AJ813">
        <v>1</v>
      </c>
    </row>
    <row r="814" spans="35:36" x14ac:dyDescent="0.25">
      <c r="AI814" s="4" t="s">
        <v>2480</v>
      </c>
      <c r="AJ814">
        <v>1</v>
      </c>
    </row>
    <row r="815" spans="35:36" x14ac:dyDescent="0.25">
      <c r="AI815" s="4" t="s">
        <v>650</v>
      </c>
      <c r="AJ815">
        <v>1</v>
      </c>
    </row>
    <row r="816" spans="35:36" x14ac:dyDescent="0.25">
      <c r="AI816" s="4" t="s">
        <v>1114</v>
      </c>
      <c r="AJ816">
        <v>1</v>
      </c>
    </row>
    <row r="817" spans="35:36" x14ac:dyDescent="0.25">
      <c r="AI817" s="4" t="s">
        <v>2188</v>
      </c>
      <c r="AJ817">
        <v>1</v>
      </c>
    </row>
    <row r="818" spans="35:36" x14ac:dyDescent="0.25">
      <c r="AI818" s="4" t="s">
        <v>1496</v>
      </c>
      <c r="AJ818">
        <v>1</v>
      </c>
    </row>
    <row r="819" spans="35:36" x14ac:dyDescent="0.25">
      <c r="AI819" s="4" t="s">
        <v>1609</v>
      </c>
      <c r="AJ819">
        <v>1</v>
      </c>
    </row>
    <row r="820" spans="35:36" x14ac:dyDescent="0.25">
      <c r="AI820" s="4" t="s">
        <v>1295</v>
      </c>
      <c r="AJ820">
        <v>1</v>
      </c>
    </row>
    <row r="821" spans="35:36" x14ac:dyDescent="0.25">
      <c r="AI821" s="4" t="s">
        <v>362</v>
      </c>
      <c r="AJ821">
        <v>1</v>
      </c>
    </row>
    <row r="822" spans="35:36" x14ac:dyDescent="0.25">
      <c r="AI822" s="4" t="s">
        <v>822</v>
      </c>
      <c r="AJ822">
        <v>1</v>
      </c>
    </row>
    <row r="823" spans="35:36" x14ac:dyDescent="0.25">
      <c r="AI823" s="4" t="s">
        <v>50</v>
      </c>
      <c r="AJ823">
        <v>1</v>
      </c>
    </row>
    <row r="824" spans="35:36" x14ac:dyDescent="0.25">
      <c r="AI824" s="4" t="s">
        <v>1111</v>
      </c>
      <c r="AJ824">
        <v>1</v>
      </c>
    </row>
    <row r="825" spans="35:36" x14ac:dyDescent="0.25">
      <c r="AI825" s="4" t="s">
        <v>2520</v>
      </c>
      <c r="AJ825">
        <v>1</v>
      </c>
    </row>
    <row r="826" spans="35:36" x14ac:dyDescent="0.25">
      <c r="AI826" s="4" t="s">
        <v>2377</v>
      </c>
      <c r="AJ826">
        <v>1</v>
      </c>
    </row>
    <row r="827" spans="35:36" x14ac:dyDescent="0.25">
      <c r="AI827" s="4" t="s">
        <v>388</v>
      </c>
      <c r="AJ827">
        <v>1</v>
      </c>
    </row>
    <row r="828" spans="35:36" x14ac:dyDescent="0.25">
      <c r="AI828" s="4" t="s">
        <v>2524</v>
      </c>
      <c r="AJ828">
        <v>1</v>
      </c>
    </row>
    <row r="829" spans="35:36" x14ac:dyDescent="0.25">
      <c r="AI829" s="4" t="s">
        <v>424</v>
      </c>
      <c r="AJ829">
        <v>1</v>
      </c>
    </row>
    <row r="830" spans="35:36" x14ac:dyDescent="0.25">
      <c r="AI830" s="4" t="s">
        <v>181</v>
      </c>
      <c r="AJ830">
        <v>1</v>
      </c>
    </row>
    <row r="831" spans="35:36" x14ac:dyDescent="0.25">
      <c r="AI831" s="4" t="s">
        <v>1185</v>
      </c>
      <c r="AJ831">
        <v>1</v>
      </c>
    </row>
    <row r="832" spans="35:36" x14ac:dyDescent="0.25">
      <c r="AI832" s="4" t="s">
        <v>1018</v>
      </c>
      <c r="AJ832">
        <v>1</v>
      </c>
    </row>
    <row r="833" spans="35:36" x14ac:dyDescent="0.25">
      <c r="AI833" s="4" t="s">
        <v>1297</v>
      </c>
      <c r="AJ833">
        <v>1</v>
      </c>
    </row>
    <row r="834" spans="35:36" x14ac:dyDescent="0.25">
      <c r="AI834" s="4" t="s">
        <v>1041</v>
      </c>
      <c r="AJ834">
        <v>1</v>
      </c>
    </row>
    <row r="835" spans="35:36" x14ac:dyDescent="0.25">
      <c r="AI835" s="4" t="s">
        <v>1721</v>
      </c>
      <c r="AJ835">
        <v>1</v>
      </c>
    </row>
    <row r="836" spans="35:36" x14ac:dyDescent="0.25">
      <c r="AI836" s="4" t="s">
        <v>973</v>
      </c>
      <c r="AJ836">
        <v>1</v>
      </c>
    </row>
    <row r="837" spans="35:36" x14ac:dyDescent="0.25">
      <c r="AI837" s="4" t="s">
        <v>2069</v>
      </c>
      <c r="AJ837">
        <v>1</v>
      </c>
    </row>
    <row r="838" spans="35:36" x14ac:dyDescent="0.25">
      <c r="AI838" s="4" t="s">
        <v>819</v>
      </c>
      <c r="AJ838">
        <v>1</v>
      </c>
    </row>
    <row r="839" spans="35:36" x14ac:dyDescent="0.25">
      <c r="AI839" s="4" t="s">
        <v>2367</v>
      </c>
      <c r="AJ839">
        <v>1</v>
      </c>
    </row>
    <row r="840" spans="35:36" x14ac:dyDescent="0.25">
      <c r="AI840" s="4" t="s">
        <v>134</v>
      </c>
      <c r="AJ840">
        <v>1</v>
      </c>
    </row>
    <row r="841" spans="35:36" x14ac:dyDescent="0.25">
      <c r="AI841" s="4" t="s">
        <v>2310</v>
      </c>
      <c r="AJ841">
        <v>1</v>
      </c>
    </row>
    <row r="842" spans="35:36" x14ac:dyDescent="0.25">
      <c r="AI842" s="4" t="s">
        <v>2313</v>
      </c>
      <c r="AJ842">
        <v>1</v>
      </c>
    </row>
    <row r="843" spans="35:36" x14ac:dyDescent="0.25">
      <c r="AI843" s="4" t="s">
        <v>239</v>
      </c>
      <c r="AJ843">
        <v>1</v>
      </c>
    </row>
    <row r="844" spans="35:36" x14ac:dyDescent="0.25">
      <c r="AI844" s="4" t="s">
        <v>647</v>
      </c>
      <c r="AJ844">
        <v>1</v>
      </c>
    </row>
    <row r="845" spans="35:36" x14ac:dyDescent="0.25">
      <c r="AI845" s="4" t="s">
        <v>961</v>
      </c>
      <c r="AJ845">
        <v>1</v>
      </c>
    </row>
    <row r="846" spans="35:36" x14ac:dyDescent="0.25">
      <c r="AI846" s="4" t="s">
        <v>2552</v>
      </c>
      <c r="AJ846">
        <v>1</v>
      </c>
    </row>
    <row r="847" spans="35:36" x14ac:dyDescent="0.25">
      <c r="AI847" s="4" t="s">
        <v>690</v>
      </c>
      <c r="AJ847">
        <v>1</v>
      </c>
    </row>
    <row r="848" spans="35:36" x14ac:dyDescent="0.25">
      <c r="AI848" s="4" t="s">
        <v>684</v>
      </c>
      <c r="AJ848">
        <v>1</v>
      </c>
    </row>
    <row r="849" spans="35:36" x14ac:dyDescent="0.25">
      <c r="AI849" s="4" t="s">
        <v>550</v>
      </c>
      <c r="AJ849">
        <v>1</v>
      </c>
    </row>
    <row r="850" spans="35:36" x14ac:dyDescent="0.25">
      <c r="AI850" s="4" t="s">
        <v>1535</v>
      </c>
      <c r="AJ850">
        <v>1</v>
      </c>
    </row>
    <row r="851" spans="35:36" x14ac:dyDescent="0.25">
      <c r="AI851" s="4" t="s">
        <v>943</v>
      </c>
      <c r="AJ851">
        <v>1</v>
      </c>
    </row>
    <row r="852" spans="35:36" x14ac:dyDescent="0.25">
      <c r="AI852" s="4" t="s">
        <v>1850</v>
      </c>
      <c r="AJ852">
        <v>1</v>
      </c>
    </row>
    <row r="853" spans="35:36" x14ac:dyDescent="0.25">
      <c r="AI853" s="4" t="s">
        <v>775</v>
      </c>
      <c r="AJ853">
        <v>1</v>
      </c>
    </row>
    <row r="854" spans="35:36" x14ac:dyDescent="0.25">
      <c r="AI854" s="4" t="s">
        <v>624</v>
      </c>
      <c r="AJ854">
        <v>1</v>
      </c>
    </row>
    <row r="855" spans="35:36" x14ac:dyDescent="0.25">
      <c r="AI855" s="4" t="s">
        <v>1472</v>
      </c>
      <c r="AJ855">
        <v>1</v>
      </c>
    </row>
    <row r="856" spans="35:36" x14ac:dyDescent="0.25">
      <c r="AI856" s="4" t="s">
        <v>2560</v>
      </c>
      <c r="AJ856">
        <v>1</v>
      </c>
    </row>
    <row r="857" spans="35:36" x14ac:dyDescent="0.25">
      <c r="AI857" s="4" t="s">
        <v>1997</v>
      </c>
      <c r="AJ857">
        <v>1</v>
      </c>
    </row>
    <row r="858" spans="35:36" x14ac:dyDescent="0.25">
      <c r="AI858" s="4" t="s">
        <v>253</v>
      </c>
      <c r="AJ858">
        <v>1</v>
      </c>
    </row>
    <row r="859" spans="35:36" x14ac:dyDescent="0.25">
      <c r="AI859" s="4" t="s">
        <v>1234</v>
      </c>
      <c r="AJ859">
        <v>1</v>
      </c>
    </row>
    <row r="860" spans="35:36" x14ac:dyDescent="0.25">
      <c r="AI860" s="4" t="s">
        <v>570</v>
      </c>
      <c r="AJ860">
        <v>1</v>
      </c>
    </row>
    <row r="861" spans="35:36" x14ac:dyDescent="0.25">
      <c r="AI861" s="4" t="s">
        <v>356</v>
      </c>
      <c r="AJ861">
        <v>1</v>
      </c>
    </row>
    <row r="862" spans="35:36" x14ac:dyDescent="0.25">
      <c r="AI862" s="4" t="s">
        <v>170</v>
      </c>
      <c r="AJ862">
        <v>1</v>
      </c>
    </row>
    <row r="863" spans="35:36" x14ac:dyDescent="0.25">
      <c r="AI863" s="4" t="s">
        <v>1926</v>
      </c>
      <c r="AJ863">
        <v>1</v>
      </c>
    </row>
    <row r="864" spans="35:36" x14ac:dyDescent="0.25">
      <c r="AI864" s="4" t="s">
        <v>279</v>
      </c>
      <c r="AJ864">
        <v>1</v>
      </c>
    </row>
    <row r="865" spans="35:36" x14ac:dyDescent="0.25">
      <c r="AI865" s="4" t="s">
        <v>2175</v>
      </c>
      <c r="AJ865">
        <v>1</v>
      </c>
    </row>
    <row r="866" spans="35:36" x14ac:dyDescent="0.25">
      <c r="AI866" s="4" t="s">
        <v>1547</v>
      </c>
      <c r="AJ866">
        <v>1</v>
      </c>
    </row>
    <row r="867" spans="35:36" x14ac:dyDescent="0.25">
      <c r="AI867" s="4" t="s">
        <v>201</v>
      </c>
      <c r="AJ867">
        <v>1</v>
      </c>
    </row>
    <row r="868" spans="35:36" x14ac:dyDescent="0.25">
      <c r="AI868" s="4" t="s">
        <v>1698</v>
      </c>
      <c r="AJ868">
        <v>1</v>
      </c>
    </row>
    <row r="869" spans="35:36" x14ac:dyDescent="0.25">
      <c r="AI869" s="4" t="s">
        <v>553</v>
      </c>
      <c r="AJ869">
        <v>1</v>
      </c>
    </row>
    <row r="870" spans="35:36" x14ac:dyDescent="0.25">
      <c r="AI870" s="4" t="s">
        <v>2275</v>
      </c>
      <c r="AJ870">
        <v>1</v>
      </c>
    </row>
    <row r="871" spans="35:36" x14ac:dyDescent="0.25">
      <c r="AI871" s="4" t="s">
        <v>1127</v>
      </c>
      <c r="AJ871">
        <v>1</v>
      </c>
    </row>
    <row r="872" spans="35:36" x14ac:dyDescent="0.25">
      <c r="AI872" s="4" t="s">
        <v>282</v>
      </c>
      <c r="AJ872">
        <v>1</v>
      </c>
    </row>
    <row r="873" spans="35:36" x14ac:dyDescent="0.25">
      <c r="AI873" s="4" t="s">
        <v>1033</v>
      </c>
      <c r="AJ873">
        <v>1</v>
      </c>
    </row>
    <row r="874" spans="35:36" x14ac:dyDescent="0.25">
      <c r="AI874" s="4" t="s">
        <v>2344</v>
      </c>
      <c r="AJ874">
        <v>1</v>
      </c>
    </row>
    <row r="875" spans="35:36" x14ac:dyDescent="0.25">
      <c r="AI875" s="4" t="s">
        <v>2053</v>
      </c>
      <c r="AJ875">
        <v>1</v>
      </c>
    </row>
    <row r="876" spans="35:36" x14ac:dyDescent="0.25">
      <c r="AI876" s="4" t="s">
        <v>737</v>
      </c>
      <c r="AJ876">
        <v>1</v>
      </c>
    </row>
    <row r="877" spans="35:36" x14ac:dyDescent="0.25">
      <c r="AI877" s="4" t="s">
        <v>864</v>
      </c>
      <c r="AJ877">
        <v>1</v>
      </c>
    </row>
    <row r="878" spans="35:36" x14ac:dyDescent="0.25">
      <c r="AI878" s="4" t="s">
        <v>1644</v>
      </c>
      <c r="AJ878">
        <v>1</v>
      </c>
    </row>
    <row r="879" spans="35:36" x14ac:dyDescent="0.25">
      <c r="AI879" s="4" t="s">
        <v>1668</v>
      </c>
      <c r="AJ879">
        <v>1</v>
      </c>
    </row>
    <row r="880" spans="35:36" x14ac:dyDescent="0.25">
      <c r="AI880" s="4" t="s">
        <v>1250</v>
      </c>
      <c r="AJ880">
        <v>1</v>
      </c>
    </row>
    <row r="881" spans="35:36" x14ac:dyDescent="0.25">
      <c r="AI881" s="4" t="s">
        <v>324</v>
      </c>
      <c r="AJ881">
        <v>1</v>
      </c>
    </row>
    <row r="882" spans="35:36" x14ac:dyDescent="0.25">
      <c r="AI882" s="4" t="s">
        <v>2169</v>
      </c>
      <c r="AJ882">
        <v>2</v>
      </c>
    </row>
    <row r="883" spans="35:36" x14ac:dyDescent="0.25">
      <c r="AI883" s="4" t="s">
        <v>718</v>
      </c>
      <c r="AJ883">
        <v>1</v>
      </c>
    </row>
    <row r="884" spans="35:36" x14ac:dyDescent="0.25">
      <c r="AI884" s="4" t="s">
        <v>579</v>
      </c>
      <c r="AJ884">
        <v>2</v>
      </c>
    </row>
    <row r="885" spans="35:36" x14ac:dyDescent="0.25">
      <c r="AI885" s="4" t="s">
        <v>256</v>
      </c>
      <c r="AJ885">
        <v>1</v>
      </c>
    </row>
    <row r="886" spans="35:36" x14ac:dyDescent="0.25">
      <c r="AI886" s="4" t="s">
        <v>1091</v>
      </c>
      <c r="AJ886">
        <v>1</v>
      </c>
    </row>
    <row r="887" spans="35:36" x14ac:dyDescent="0.25">
      <c r="AI887" s="4" t="s">
        <v>2061</v>
      </c>
      <c r="AJ887">
        <v>1</v>
      </c>
    </row>
    <row r="888" spans="35:36" x14ac:dyDescent="0.25">
      <c r="AI888" s="4" t="s">
        <v>1231</v>
      </c>
      <c r="AJ888">
        <v>2</v>
      </c>
    </row>
    <row r="889" spans="35:36" x14ac:dyDescent="0.25">
      <c r="AI889" s="4" t="s">
        <v>1959</v>
      </c>
      <c r="AJ889">
        <v>1</v>
      </c>
    </row>
    <row r="890" spans="35:36" x14ac:dyDescent="0.25">
      <c r="AI890" s="4" t="s">
        <v>1957</v>
      </c>
      <c r="AJ890">
        <v>1</v>
      </c>
    </row>
    <row r="891" spans="35:36" x14ac:dyDescent="0.25">
      <c r="AI891" s="4" t="s">
        <v>1122</v>
      </c>
      <c r="AJ891">
        <v>1</v>
      </c>
    </row>
    <row r="892" spans="35:36" x14ac:dyDescent="0.25">
      <c r="AI892" s="4" t="s">
        <v>969</v>
      </c>
      <c r="AJ892">
        <v>1</v>
      </c>
    </row>
    <row r="893" spans="35:36" x14ac:dyDescent="0.25">
      <c r="AI893" s="4" t="s">
        <v>1361</v>
      </c>
      <c r="AJ893">
        <v>1</v>
      </c>
    </row>
    <row r="894" spans="35:36" x14ac:dyDescent="0.25">
      <c r="AI894" s="4" t="s">
        <v>1343</v>
      </c>
      <c r="AJ894">
        <v>1</v>
      </c>
    </row>
    <row r="895" spans="35:36" x14ac:dyDescent="0.25">
      <c r="AI895" s="4" t="s">
        <v>92</v>
      </c>
      <c r="AJ895">
        <v>1</v>
      </c>
    </row>
    <row r="896" spans="35:36" x14ac:dyDescent="0.25">
      <c r="AI896" s="4" t="s">
        <v>1448</v>
      </c>
      <c r="AJ896">
        <v>1</v>
      </c>
    </row>
    <row r="897" spans="35:36" x14ac:dyDescent="0.25">
      <c r="AI897" s="4" t="s">
        <v>558</v>
      </c>
      <c r="AJ897">
        <v>1</v>
      </c>
    </row>
    <row r="898" spans="35:36" x14ac:dyDescent="0.25">
      <c r="AI898" s="4" t="s">
        <v>1950</v>
      </c>
      <c r="AJ898">
        <v>1</v>
      </c>
    </row>
    <row r="899" spans="35:36" x14ac:dyDescent="0.25">
      <c r="AI899" s="4" t="s">
        <v>681</v>
      </c>
      <c r="AJ899">
        <v>1</v>
      </c>
    </row>
    <row r="900" spans="35:36" x14ac:dyDescent="0.25">
      <c r="AI900" s="4" t="s">
        <v>1512</v>
      </c>
      <c r="AJ900">
        <v>1</v>
      </c>
    </row>
    <row r="901" spans="35:36" x14ac:dyDescent="0.25">
      <c r="AI901" s="4" t="s">
        <v>1379</v>
      </c>
      <c r="AJ901">
        <v>1</v>
      </c>
    </row>
    <row r="902" spans="35:36" x14ac:dyDescent="0.25">
      <c r="AI902" s="4" t="s">
        <v>467</v>
      </c>
      <c r="AJ902">
        <v>1</v>
      </c>
    </row>
    <row r="903" spans="35:36" x14ac:dyDescent="0.25">
      <c r="AI903" s="4" t="s">
        <v>216</v>
      </c>
      <c r="AJ903">
        <v>1</v>
      </c>
    </row>
    <row r="904" spans="35:36" x14ac:dyDescent="0.25">
      <c r="AI904" s="4" t="s">
        <v>1304</v>
      </c>
      <c r="AJ904">
        <v>1</v>
      </c>
    </row>
    <row r="905" spans="35:36" x14ac:dyDescent="0.25">
      <c r="AI905" s="4" t="s">
        <v>1907</v>
      </c>
      <c r="AJ905">
        <v>1</v>
      </c>
    </row>
    <row r="906" spans="35:36" x14ac:dyDescent="0.25">
      <c r="AI906" s="4" t="s">
        <v>2333</v>
      </c>
      <c r="AJ906">
        <v>1</v>
      </c>
    </row>
    <row r="907" spans="35:36" x14ac:dyDescent="0.25">
      <c r="AI907" s="4" t="s">
        <v>442</v>
      </c>
      <c r="AJ907">
        <v>1</v>
      </c>
    </row>
    <row r="908" spans="35:36" x14ac:dyDescent="0.25">
      <c r="AI908" s="4" t="s">
        <v>1004</v>
      </c>
      <c r="AJ908">
        <v>1</v>
      </c>
    </row>
    <row r="909" spans="35:36" x14ac:dyDescent="0.25">
      <c r="AI909" s="4" t="s">
        <v>2427</v>
      </c>
      <c r="AJ909">
        <v>1</v>
      </c>
    </row>
    <row r="910" spans="35:36" x14ac:dyDescent="0.25">
      <c r="AI910" s="4" t="s">
        <v>1372</v>
      </c>
      <c r="AJ910">
        <v>1</v>
      </c>
    </row>
    <row r="911" spans="35:36" x14ac:dyDescent="0.25">
      <c r="AI911" s="4" t="s">
        <v>810</v>
      </c>
      <c r="AJ911">
        <v>1</v>
      </c>
    </row>
    <row r="912" spans="35:36" x14ac:dyDescent="0.25">
      <c r="AI912" s="4" t="s">
        <v>1377</v>
      </c>
      <c r="AJ912">
        <v>1</v>
      </c>
    </row>
    <row r="913" spans="35:36" x14ac:dyDescent="0.25">
      <c r="AI913" s="4" t="s">
        <v>876</v>
      </c>
      <c r="AJ913">
        <v>1</v>
      </c>
    </row>
    <row r="914" spans="35:36" x14ac:dyDescent="0.25">
      <c r="AI914" s="4" t="s">
        <v>1979</v>
      </c>
      <c r="AJ914">
        <v>1</v>
      </c>
    </row>
    <row r="915" spans="35:36" x14ac:dyDescent="0.25">
      <c r="AI915" s="4" t="s">
        <v>836</v>
      </c>
      <c r="AJ915">
        <v>1</v>
      </c>
    </row>
    <row r="916" spans="35:36" x14ac:dyDescent="0.25">
      <c r="AI916" s="4" t="s">
        <v>1744</v>
      </c>
      <c r="AJ916">
        <v>1</v>
      </c>
    </row>
    <row r="917" spans="35:36" x14ac:dyDescent="0.25">
      <c r="AI917" s="4" t="s">
        <v>2224</v>
      </c>
      <c r="AJ917">
        <v>1</v>
      </c>
    </row>
    <row r="918" spans="35:36" x14ac:dyDescent="0.25">
      <c r="AI918" s="4" t="s">
        <v>778</v>
      </c>
      <c r="AJ918">
        <v>1</v>
      </c>
    </row>
    <row r="919" spans="35:36" x14ac:dyDescent="0.25">
      <c r="AI919" s="4" t="s">
        <v>228</v>
      </c>
      <c r="AJ919">
        <v>1</v>
      </c>
    </row>
    <row r="920" spans="35:36" x14ac:dyDescent="0.25">
      <c r="AI920" s="4" t="s">
        <v>712</v>
      </c>
      <c r="AJ920">
        <v>1</v>
      </c>
    </row>
    <row r="921" spans="35:36" x14ac:dyDescent="0.25">
      <c r="AI921" s="4" t="s">
        <v>892</v>
      </c>
      <c r="AJ921">
        <v>1</v>
      </c>
    </row>
    <row r="922" spans="35:36" x14ac:dyDescent="0.25">
      <c r="AI922" s="4" t="s">
        <v>291</v>
      </c>
      <c r="AJ922">
        <v>1</v>
      </c>
    </row>
    <row r="923" spans="35:36" x14ac:dyDescent="0.25">
      <c r="AI923" s="4" t="s">
        <v>1760</v>
      </c>
      <c r="AJ923">
        <v>1</v>
      </c>
    </row>
    <row r="924" spans="35:36" x14ac:dyDescent="0.25">
      <c r="AI924" s="4" t="s">
        <v>1349</v>
      </c>
      <c r="AJ924">
        <v>2</v>
      </c>
    </row>
    <row r="925" spans="35:36" x14ac:dyDescent="0.25">
      <c r="AI925" s="4" t="s">
        <v>1681</v>
      </c>
      <c r="AJ925">
        <v>1</v>
      </c>
    </row>
    <row r="926" spans="35:36" x14ac:dyDescent="0.25">
      <c r="AI926" s="4" t="s">
        <v>2129</v>
      </c>
      <c r="AJ926">
        <v>1</v>
      </c>
    </row>
    <row r="927" spans="35:36" x14ac:dyDescent="0.25">
      <c r="AI927" s="4" t="s">
        <v>35</v>
      </c>
      <c r="AJ927">
        <v>1</v>
      </c>
    </row>
    <row r="928" spans="35:36" x14ac:dyDescent="0.25">
      <c r="AI928" s="4" t="s">
        <v>2127</v>
      </c>
      <c r="AJ928">
        <v>1</v>
      </c>
    </row>
    <row r="929" spans="35:36" x14ac:dyDescent="0.25">
      <c r="AI929" s="4" t="s">
        <v>709</v>
      </c>
      <c r="AJ929">
        <v>1</v>
      </c>
    </row>
    <row r="930" spans="35:36" x14ac:dyDescent="0.25">
      <c r="AI930" s="4" t="s">
        <v>1260</v>
      </c>
      <c r="AJ930">
        <v>2</v>
      </c>
    </row>
    <row r="931" spans="35:36" x14ac:dyDescent="0.25">
      <c r="AI931" s="4" t="s">
        <v>265</v>
      </c>
      <c r="AJ931">
        <v>1</v>
      </c>
    </row>
    <row r="932" spans="35:36" x14ac:dyDescent="0.25">
      <c r="AI932" s="4" t="s">
        <v>1655</v>
      </c>
      <c r="AJ932">
        <v>2</v>
      </c>
    </row>
    <row r="933" spans="35:36" x14ac:dyDescent="0.25">
      <c r="AI933" s="4" t="s">
        <v>2217</v>
      </c>
      <c r="AJ933">
        <v>1</v>
      </c>
    </row>
    <row r="934" spans="35:36" x14ac:dyDescent="0.25">
      <c r="AI934" s="4" t="s">
        <v>722</v>
      </c>
      <c r="AJ934">
        <v>1</v>
      </c>
    </row>
    <row r="935" spans="35:36" x14ac:dyDescent="0.25">
      <c r="AI935" s="4" t="s">
        <v>2392</v>
      </c>
      <c r="AJ935">
        <v>1</v>
      </c>
    </row>
    <row r="936" spans="35:36" x14ac:dyDescent="0.25">
      <c r="AI936" s="4" t="s">
        <v>2442</v>
      </c>
      <c r="AJ936">
        <v>1</v>
      </c>
    </row>
    <row r="937" spans="35:36" x14ac:dyDescent="0.25">
      <c r="AI937" s="4" t="s">
        <v>98</v>
      </c>
      <c r="AJ937">
        <v>1</v>
      </c>
    </row>
    <row r="938" spans="35:36" x14ac:dyDescent="0.25">
      <c r="AI938" s="4" t="s">
        <v>1523</v>
      </c>
      <c r="AJ938">
        <v>1</v>
      </c>
    </row>
    <row r="939" spans="35:36" x14ac:dyDescent="0.25">
      <c r="AI939" s="4" t="s">
        <v>2373</v>
      </c>
      <c r="AJ939">
        <v>1</v>
      </c>
    </row>
    <row r="940" spans="35:36" x14ac:dyDescent="0.25">
      <c r="AI940" s="4" t="s">
        <v>368</v>
      </c>
      <c r="AJ940">
        <v>1</v>
      </c>
    </row>
    <row r="941" spans="35:36" x14ac:dyDescent="0.25">
      <c r="AI941" s="4" t="s">
        <v>2203</v>
      </c>
      <c r="AJ941">
        <v>1</v>
      </c>
    </row>
    <row r="942" spans="35:36" x14ac:dyDescent="0.25">
      <c r="AI942" s="4" t="s">
        <v>1877</v>
      </c>
      <c r="AJ942">
        <v>1</v>
      </c>
    </row>
    <row r="943" spans="35:36" x14ac:dyDescent="0.25">
      <c r="AI943" s="4" t="s">
        <v>632</v>
      </c>
      <c r="AJ943">
        <v>1</v>
      </c>
    </row>
    <row r="944" spans="35:36" x14ac:dyDescent="0.25">
      <c r="AI944" s="4" t="s">
        <v>1869</v>
      </c>
      <c r="AJ944">
        <v>1</v>
      </c>
    </row>
    <row r="945" spans="35:36" x14ac:dyDescent="0.25">
      <c r="AI945" s="4" t="s">
        <v>430</v>
      </c>
      <c r="AJ945">
        <v>1</v>
      </c>
    </row>
    <row r="946" spans="35:36" x14ac:dyDescent="0.25">
      <c r="AI946" s="4" t="s">
        <v>1044</v>
      </c>
      <c r="AJ946">
        <v>1</v>
      </c>
    </row>
    <row r="947" spans="35:36" x14ac:dyDescent="0.25">
      <c r="AI947" s="4" t="s">
        <v>1194</v>
      </c>
      <c r="AJ947">
        <v>1</v>
      </c>
    </row>
    <row r="948" spans="35:36" x14ac:dyDescent="0.25">
      <c r="AI948" s="4" t="s">
        <v>1217</v>
      </c>
      <c r="AJ948">
        <v>1</v>
      </c>
    </row>
    <row r="949" spans="35:36" x14ac:dyDescent="0.25">
      <c r="AI949" s="4" t="s">
        <v>152</v>
      </c>
      <c r="AJ949">
        <v>1</v>
      </c>
    </row>
    <row r="950" spans="35:36" x14ac:dyDescent="0.25">
      <c r="AI950" s="4" t="s">
        <v>1083</v>
      </c>
      <c r="AJ950">
        <v>1</v>
      </c>
    </row>
    <row r="951" spans="35:36" x14ac:dyDescent="0.25">
      <c r="AI951" s="4" t="s">
        <v>2301</v>
      </c>
      <c r="AJ951">
        <v>1</v>
      </c>
    </row>
    <row r="952" spans="35:36" x14ac:dyDescent="0.25">
      <c r="AI952" s="4" t="s">
        <v>2563</v>
      </c>
      <c r="AJ952">
        <v>1</v>
      </c>
    </row>
    <row r="953" spans="35:36" x14ac:dyDescent="0.25">
      <c r="AI953" s="4" t="s">
        <v>786</v>
      </c>
      <c r="AJ953">
        <v>1</v>
      </c>
    </row>
    <row r="954" spans="35:36" x14ac:dyDescent="0.25">
      <c r="AI954" s="4" t="s">
        <v>2145</v>
      </c>
      <c r="AJ954">
        <v>1</v>
      </c>
    </row>
    <row r="955" spans="35:36" x14ac:dyDescent="0.25">
      <c r="AI955" s="4" t="s">
        <v>2080</v>
      </c>
      <c r="AJ955">
        <v>1</v>
      </c>
    </row>
    <row r="956" spans="35:36" x14ac:dyDescent="0.25">
      <c r="AI956" s="4" t="s">
        <v>600</v>
      </c>
      <c r="AJ956">
        <v>1</v>
      </c>
    </row>
    <row r="957" spans="35:36" x14ac:dyDescent="0.25">
      <c r="AI957" s="4" t="s">
        <v>1105</v>
      </c>
      <c r="AJ957">
        <v>1</v>
      </c>
    </row>
    <row r="958" spans="35:36" x14ac:dyDescent="0.25">
      <c r="AI958" s="4" t="s">
        <v>242</v>
      </c>
      <c r="AJ958">
        <v>1</v>
      </c>
    </row>
    <row r="959" spans="35:36" x14ac:dyDescent="0.25">
      <c r="AI959" s="4" t="s">
        <v>2460</v>
      </c>
      <c r="AJ959">
        <v>1</v>
      </c>
    </row>
    <row r="960" spans="35:36" x14ac:dyDescent="0.25">
      <c r="AI960" s="4" t="s">
        <v>906</v>
      </c>
      <c r="AJ960">
        <v>1</v>
      </c>
    </row>
    <row r="961" spans="35:36" x14ac:dyDescent="0.25">
      <c r="AI961" s="4" t="s">
        <v>1117</v>
      </c>
      <c r="AJ961">
        <v>1</v>
      </c>
    </row>
    <row r="962" spans="35:36" x14ac:dyDescent="0.25">
      <c r="AI962" s="4" t="s">
        <v>2254</v>
      </c>
      <c r="AJ962">
        <v>1</v>
      </c>
    </row>
    <row r="963" spans="35:36" x14ac:dyDescent="0.25">
      <c r="AI963" s="4" t="s">
        <v>2151</v>
      </c>
      <c r="AJ963">
        <v>1</v>
      </c>
    </row>
    <row r="964" spans="35:36" x14ac:dyDescent="0.25">
      <c r="AI964" s="4" t="s">
        <v>1160</v>
      </c>
      <c r="AJ964">
        <v>1</v>
      </c>
    </row>
    <row r="965" spans="35:36" x14ac:dyDescent="0.25">
      <c r="AI965" s="4" t="s">
        <v>2416</v>
      </c>
      <c r="AJ965">
        <v>1</v>
      </c>
    </row>
    <row r="966" spans="35:36" x14ac:dyDescent="0.25">
      <c r="AI966" s="4" t="s">
        <v>2379</v>
      </c>
      <c r="AJ966">
        <v>1</v>
      </c>
    </row>
    <row r="967" spans="35:36" x14ac:dyDescent="0.25">
      <c r="AI967" s="4" t="s">
        <v>783</v>
      </c>
      <c r="AJ967">
        <v>1</v>
      </c>
    </row>
    <row r="968" spans="35:36" x14ac:dyDescent="0.25">
      <c r="AI968" s="4" t="s">
        <v>1425</v>
      </c>
      <c r="AJ968">
        <v>1</v>
      </c>
    </row>
    <row r="969" spans="35:36" x14ac:dyDescent="0.25">
      <c r="AI969" s="4" t="s">
        <v>1969</v>
      </c>
      <c r="AJ969">
        <v>1</v>
      </c>
    </row>
    <row r="970" spans="35:36" x14ac:dyDescent="0.25">
      <c r="AI970" s="4" t="s">
        <v>2555</v>
      </c>
      <c r="AJ970">
        <v>1</v>
      </c>
    </row>
    <row r="971" spans="35:36" x14ac:dyDescent="0.25">
      <c r="AI971" s="4" t="s">
        <v>507</v>
      </c>
      <c r="AJ971">
        <v>1</v>
      </c>
    </row>
    <row r="972" spans="35:36" x14ac:dyDescent="0.25">
      <c r="AI972" s="4" t="s">
        <v>2375</v>
      </c>
      <c r="AJ972">
        <v>1</v>
      </c>
    </row>
    <row r="973" spans="35:36" x14ac:dyDescent="0.25">
      <c r="AI973" s="4" t="s">
        <v>1716</v>
      </c>
      <c r="AJ973">
        <v>1</v>
      </c>
    </row>
    <row r="974" spans="35:36" x14ac:dyDescent="0.25">
      <c r="AI974" s="4" t="s">
        <v>1501</v>
      </c>
      <c r="AJ974">
        <v>1</v>
      </c>
    </row>
    <row r="975" spans="35:36" x14ac:dyDescent="0.25">
      <c r="AI975" s="4" t="s">
        <v>1272</v>
      </c>
      <c r="AJ975">
        <v>1</v>
      </c>
    </row>
    <row r="976" spans="35:36" x14ac:dyDescent="0.25">
      <c r="AI976" s="4" t="s">
        <v>1723</v>
      </c>
      <c r="AJ976">
        <v>1</v>
      </c>
    </row>
    <row r="977" spans="35:36" x14ac:dyDescent="0.25">
      <c r="AI977" s="4" t="s">
        <v>1236</v>
      </c>
      <c r="AJ977">
        <v>2</v>
      </c>
    </row>
    <row r="978" spans="35:36" x14ac:dyDescent="0.25">
      <c r="AI978" s="4" t="s">
        <v>848</v>
      </c>
      <c r="AJ978">
        <v>1</v>
      </c>
    </row>
    <row r="979" spans="35:36" x14ac:dyDescent="0.25">
      <c r="AI979" s="4" t="s">
        <v>491</v>
      </c>
      <c r="AJ979">
        <v>1</v>
      </c>
    </row>
    <row r="980" spans="35:36" x14ac:dyDescent="0.25">
      <c r="AI980" s="4" t="s">
        <v>2573</v>
      </c>
      <c r="AJ980">
        <v>1000</v>
      </c>
    </row>
  </sheetData>
  <phoneticPr fontId="6" type="noConversion"/>
  <pageMargins left="0.7" right="0.7" top="0.75" bottom="0.75" header="0.3" footer="0.3"/>
  <drawing r:id="rId13"/>
  <tableParts count="2">
    <tablePart r:id="rId14"/>
    <tablePart r:id="rId15"/>
  </tableParts>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Maneesha Mallena</cp:lastModifiedBy>
  <dcterms:created xsi:type="dcterms:W3CDTF">2026-02-04T15:54:15Z</dcterms:created>
  <dcterms:modified xsi:type="dcterms:W3CDTF">2026-02-21T15:10:43Z</dcterms:modified>
</cp:coreProperties>
</file>