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dad\7 semestre\Programacion III\HotelRCA\DOCUMENTACION Hotel RCA\GuiaPMBOK\2.-Planifiacion\4.-Gestion Costos\"/>
    </mc:Choice>
  </mc:AlternateContent>
  <bookViews>
    <workbookView xWindow="0" yWindow="0" windowWidth="10770" windowHeight="4635" activeTab="3"/>
  </bookViews>
  <sheets>
    <sheet name="Limites del Sistema" sheetId="8" r:id="rId1"/>
    <sheet name="ILF" sheetId="2" r:id="rId2"/>
    <sheet name="EI" sheetId="3" r:id="rId3"/>
    <sheet name="EO" sheetId="4" r:id="rId4"/>
    <sheet name="EQ" sheetId="5" r:id="rId5"/>
    <sheet name="ILF-ELF-EI-EO-EQ" sheetId="1" r:id="rId6"/>
    <sheet name="Puntos de Funcion" sheetId="6" r:id="rId7"/>
    <sheet name="Nivel Influencia" sheetId="7" r:id="rId8"/>
  </sheets>
  <definedNames>
    <definedName name="OLE_LINK2" localSheetId="1">ILF!$A$4</definedName>
  </definedNames>
  <calcPr calcId="152511"/>
</workbook>
</file>

<file path=xl/calcChain.xml><?xml version="1.0" encoding="utf-8"?>
<calcChain xmlns="http://schemas.openxmlformats.org/spreadsheetml/2006/main">
  <c r="F7" i="7" l="1"/>
  <c r="I51" i="1" l="1"/>
  <c r="H51" i="1"/>
  <c r="G11" i="6" l="1"/>
  <c r="I33" i="1"/>
  <c r="H33" i="1"/>
  <c r="D19" i="1"/>
  <c r="C19" i="1"/>
  <c r="G7" i="7" l="1"/>
  <c r="G11" i="7" s="1"/>
  <c r="D46" i="1"/>
  <c r="C46" i="1"/>
  <c r="I23" i="7" l="1"/>
  <c r="B19" i="7"/>
  <c r="G18" i="6" l="1"/>
  <c r="G14" i="6"/>
  <c r="G13" i="6"/>
  <c r="G12" i="6"/>
  <c r="G10" i="6"/>
  <c r="G9" i="6"/>
  <c r="G8" i="6"/>
  <c r="G7" i="6"/>
  <c r="G6" i="6"/>
  <c r="G19" i="6" s="1"/>
  <c r="G5" i="6"/>
  <c r="G4" i="6"/>
  <c r="F11" i="7" l="1"/>
  <c r="H11" i="7" s="1"/>
  <c r="F15" i="7" s="1"/>
  <c r="H15" i="7" s="1"/>
  <c r="F19" i="7" s="1"/>
  <c r="I19" i="7" s="1"/>
</calcChain>
</file>

<file path=xl/sharedStrings.xml><?xml version="1.0" encoding="utf-8"?>
<sst xmlns="http://schemas.openxmlformats.org/spreadsheetml/2006/main" count="534" uniqueCount="272">
  <si>
    <t>ILF</t>
  </si>
  <si>
    <t>DET</t>
  </si>
  <si>
    <t>RET</t>
  </si>
  <si>
    <t>COMPLEJIDAD</t>
  </si>
  <si>
    <t>Baja</t>
  </si>
  <si>
    <t>Entradas (EI)</t>
  </si>
  <si>
    <t>EI</t>
  </si>
  <si>
    <t>FTR</t>
  </si>
  <si>
    <t>Salidas (EO)</t>
  </si>
  <si>
    <t>Media</t>
  </si>
  <si>
    <t>EO</t>
  </si>
  <si>
    <t>EQ</t>
  </si>
  <si>
    <t>Consultas (EQ)</t>
  </si>
  <si>
    <t>Ficheros Lógicos Internos (ILF)</t>
  </si>
  <si>
    <t>ERS</t>
  </si>
  <si>
    <t>FICHEROS LÓGICOS INTERNOS</t>
  </si>
  <si>
    <t>NÚMERO DE DET</t>
  </si>
  <si>
    <t>NÚMERO DE RET</t>
  </si>
  <si>
    <t>ENTRADAS EXTERNAS</t>
  </si>
  <si>
    <t>NÚMERO DE FTR</t>
  </si>
  <si>
    <t>SALIDAS  EXTERNAS</t>
  </si>
  <si>
    <t>Pantalla/
Impresora</t>
  </si>
  <si>
    <t>SOPORTE DE SALIDA</t>
  </si>
  <si>
    <t>Pantalla</t>
  </si>
  <si>
    <t>PARAMETRO</t>
  </si>
  <si>
    <t xml:space="preserve"> NUMERO</t>
  </si>
  <si>
    <t>X</t>
  </si>
  <si>
    <t>PESO</t>
  </si>
  <si>
    <t>Total</t>
  </si>
  <si>
    <t>ALTA</t>
  </si>
  <si>
    <t>MEDIA</t>
  </si>
  <si>
    <t>BAJA</t>
  </si>
  <si>
    <t>EIF</t>
  </si>
  <si>
    <t>Características generales del sistema</t>
  </si>
  <si>
    <t>Nivel de influencia</t>
  </si>
  <si>
    <t>1- Comunicación de datos</t>
  </si>
  <si>
    <t>2- Procesamiento distribuido</t>
  </si>
  <si>
    <t>3- Perfomance (desempeño)</t>
  </si>
  <si>
    <t>4-Configuración del equipamiento</t>
  </si>
  <si>
    <t>5- Volumen de transacciones</t>
  </si>
  <si>
    <r>
      <t xml:space="preserve">6- Entrada de datos </t>
    </r>
    <r>
      <rPr>
        <b/>
        <i/>
        <sz val="10"/>
        <color theme="1"/>
        <rFont val="Trebuchet MS"/>
        <family val="2"/>
      </rPr>
      <t>on-line</t>
    </r>
  </si>
  <si>
    <t>7- Interfase con el usuario</t>
  </si>
  <si>
    <r>
      <t xml:space="preserve">8- Actualización </t>
    </r>
    <r>
      <rPr>
        <b/>
        <i/>
        <sz val="10"/>
        <color theme="1"/>
        <rFont val="Trebuchet MS"/>
        <family val="2"/>
      </rPr>
      <t>on-line</t>
    </r>
  </si>
  <si>
    <t>9- Procesamiento complejo</t>
  </si>
  <si>
    <t>10- Reusabilidad</t>
  </si>
  <si>
    <t>11-Facilidad de implementación</t>
  </si>
  <si>
    <t>12- Facilidad de operación</t>
  </si>
  <si>
    <t>13- Múltiples locales</t>
  </si>
  <si>
    <t>14- Facilidad de cambios</t>
  </si>
  <si>
    <t>Nivel de influecia</t>
  </si>
  <si>
    <t>CONTEOS DE PUNTOS DE FUNCION ARCHIVOS LOGICOS INTERNO</t>
  </si>
  <si>
    <t>CONTEOS DE PUNTOS DE FUNCION ENTRADAS EXTERNAS</t>
  </si>
  <si>
    <t>CONTEOS DE PUNTOS DE FUNCION SALIDAS EXTERNAS</t>
  </si>
  <si>
    <t>CONTEOS DE PUNTOS DE FUNCION CONSULTAS EXTERNAS</t>
  </si>
  <si>
    <t>Aporte</t>
  </si>
  <si>
    <t>Req (1)</t>
  </si>
  <si>
    <t>Req (1.4)</t>
  </si>
  <si>
    <t>Puntos de fusion ajustados</t>
  </si>
  <si>
    <t>locs por PF</t>
  </si>
  <si>
    <t>Resultado</t>
  </si>
  <si>
    <t>Lineas de codigo</t>
  </si>
  <si>
    <t>Esfuerzo Horas persona</t>
  </si>
  <si>
    <t>puntos de funcion ajustados</t>
  </si>
  <si>
    <t>personas</t>
  </si>
  <si>
    <t>Horas</t>
  </si>
  <si>
    <t>total</t>
  </si>
  <si>
    <t>sueldo de programador</t>
  </si>
  <si>
    <t>praticipantes</t>
  </si>
  <si>
    <t>meses</t>
  </si>
  <si>
    <t>costo proyecto</t>
  </si>
  <si>
    <t>NÚMERO DE 
FTR</t>
  </si>
  <si>
    <t>APORTE</t>
  </si>
  <si>
    <t>NIVEL DE INFLUENCIA</t>
  </si>
  <si>
    <t>TOTAL</t>
  </si>
  <si>
    <t>FACTOR DE AJUSTE</t>
  </si>
  <si>
    <t>Puntos de fusion BRUTOS</t>
  </si>
  <si>
    <t>Usuario</t>
  </si>
  <si>
    <t xml:space="preserve">Cliente </t>
  </si>
  <si>
    <t>Horarios</t>
  </si>
  <si>
    <t>Chofer</t>
  </si>
  <si>
    <t>Multas</t>
  </si>
  <si>
    <t>Encomiendas</t>
  </si>
  <si>
    <t>Impresión Boletos</t>
  </si>
  <si>
    <t>Factura Multa</t>
  </si>
  <si>
    <t>Ingresar usuario</t>
  </si>
  <si>
    <t>Ingresar cliente</t>
  </si>
  <si>
    <t>Ingresar horarios</t>
  </si>
  <si>
    <t>modifica horario</t>
  </si>
  <si>
    <t>eliminar horario</t>
  </si>
  <si>
    <t>Ingresar chofer</t>
  </si>
  <si>
    <t>modifica chofer</t>
  </si>
  <si>
    <t>eliminar chofer</t>
  </si>
  <si>
    <t>Ingresar multa</t>
  </si>
  <si>
    <t>modifica multa</t>
  </si>
  <si>
    <t>eliminar multa</t>
  </si>
  <si>
    <t>Ingresar encomienda</t>
  </si>
  <si>
    <t>modifica encomienda</t>
  </si>
  <si>
    <t>eliminar encomienda</t>
  </si>
  <si>
    <t>Factura Encomienda</t>
  </si>
  <si>
    <t xml:space="preserve">Baja </t>
  </si>
  <si>
    <t>Modifica cliente</t>
  </si>
  <si>
    <t>Eliminar cliente</t>
  </si>
  <si>
    <t>Modifica usuario</t>
  </si>
  <si>
    <t>Eliminar usuario</t>
  </si>
  <si>
    <t>Generar Viaje</t>
  </si>
  <si>
    <t>Generar Reservacion</t>
  </si>
  <si>
    <t>Req(9.2)</t>
  </si>
  <si>
    <t>Impresión Factura</t>
  </si>
  <si>
    <t>Req (9.4)</t>
  </si>
  <si>
    <t>Req (9.1)</t>
  </si>
  <si>
    <t>Generar Boleto</t>
  </si>
  <si>
    <t>Eliminar Boleto</t>
  </si>
  <si>
    <t>Reporte Usuario</t>
  </si>
  <si>
    <t>Reporte Cliente</t>
  </si>
  <si>
    <t>Reporte Viajes</t>
  </si>
  <si>
    <t>Reporte Choferes</t>
  </si>
  <si>
    <t>Reporte Multas</t>
  </si>
  <si>
    <t>Reporte Encommiendas</t>
  </si>
  <si>
    <t>Reporte Control Activo/Pasivo</t>
  </si>
  <si>
    <t>Reporte de Boletos</t>
  </si>
  <si>
    <t>Req(2)</t>
  </si>
  <si>
    <t>Req (3)</t>
  </si>
  <si>
    <t>Req (6)</t>
  </si>
  <si>
    <t>Req (7)</t>
  </si>
  <si>
    <t>Req (8)</t>
  </si>
  <si>
    <t>FICHERO LOGICO INTERNOS</t>
  </si>
  <si>
    <t>1 Entidad o registro logico</t>
  </si>
  <si>
    <t>Mas de 5 Entidades o registros logicos</t>
  </si>
  <si>
    <t>2-5 Entidades o registros logicos</t>
  </si>
  <si>
    <t>BAJA 7</t>
  </si>
  <si>
    <t>MEDIA 10</t>
  </si>
  <si>
    <t>1-19 Atributos</t>
  </si>
  <si>
    <t>20-50 Atributos</t>
  </si>
  <si>
    <t>Mas de 50 Atributos</t>
  </si>
  <si>
    <t xml:space="preserve">MEDIA 10 </t>
  </si>
  <si>
    <t>ALTA 15</t>
  </si>
  <si>
    <t xml:space="preserve">ALTA 15 </t>
  </si>
  <si>
    <t>1-4 Atributos</t>
  </si>
  <si>
    <t>5-15 Atributos</t>
  </si>
  <si>
    <t>Mas de 15 Atributos</t>
  </si>
  <si>
    <t>BAJA 3</t>
  </si>
  <si>
    <t>MEDIA 4</t>
  </si>
  <si>
    <t>ALTA 6</t>
  </si>
  <si>
    <t>CLASIFICACION DE ENTRADA  
Y CONSULTA</t>
  </si>
  <si>
    <t>CLASIFICACION DE SALIDA</t>
  </si>
  <si>
    <t>1-5 Atributos</t>
  </si>
  <si>
    <t>6-19 Atributos</t>
  </si>
  <si>
    <t>Mas de 19 Atributos</t>
  </si>
  <si>
    <t>BAJA 4</t>
  </si>
  <si>
    <t>MEDIA 5</t>
  </si>
  <si>
    <t>ALTA 7</t>
  </si>
  <si>
    <t>Salida en Pantalla de Usuario (Entrada)</t>
  </si>
  <si>
    <t>Salida en Pantalla de Usuario (Salida)</t>
  </si>
  <si>
    <t>Salida en Pantalla de Cliente (Entrada)</t>
  </si>
  <si>
    <t>Salida en Pantalla de Cliente (Salida)</t>
  </si>
  <si>
    <t>Req(2.4)</t>
  </si>
  <si>
    <t>Req (4)</t>
  </si>
  <si>
    <t>Reporte Reservacion</t>
  </si>
  <si>
    <t>Salida en Pantalla de Horario(Entrada)</t>
  </si>
  <si>
    <t>Salida en Pantalla de Horario(Salida)</t>
  </si>
  <si>
    <t>Req (5.4)</t>
  </si>
  <si>
    <t>Salida en Pantalla de Choferes(Entrada)</t>
  </si>
  <si>
    <t>Salida en Pantalla de Choferes(Salida)</t>
  </si>
  <si>
    <t>Req (6.4)</t>
  </si>
  <si>
    <t>Salida en Pantalla de Multas(Entrada)</t>
  </si>
  <si>
    <t>Salida en Pantalla de Multas(Salida)</t>
  </si>
  <si>
    <t>Req (7.4)</t>
  </si>
  <si>
    <t>Salida en Pantalla de Encomiendas(Entrada)</t>
  </si>
  <si>
    <t>Salida en Pantalla de Encomiendas(Salida)</t>
  </si>
  <si>
    <t>Req (8.4)</t>
  </si>
  <si>
    <t>Salida en Pantalla de Boletos(Entrada)</t>
  </si>
  <si>
    <t>Salida en Pantalla de Boletos(Salida)</t>
  </si>
  <si>
    <t>Req(9.1.3)</t>
  </si>
  <si>
    <t>Cliente</t>
  </si>
  <si>
    <t>Viajes</t>
  </si>
  <si>
    <t>Reservacion</t>
  </si>
  <si>
    <t>Control Activo/Pasivo</t>
  </si>
  <si>
    <t>Listar Choferes</t>
  </si>
  <si>
    <t>Reporte de Factura</t>
  </si>
  <si>
    <t>Reporte de Encomiendas</t>
  </si>
  <si>
    <t>Req (9.5)</t>
  </si>
  <si>
    <t>Salida en Pantalla de Control Activo_Pasivo (Entrada)</t>
  </si>
  <si>
    <t>Salida en Pantalla de Control Activo_Pasivo (Salida)</t>
  </si>
  <si>
    <t>Salida en Pantalla de Reservacion  (Entrada)</t>
  </si>
  <si>
    <t>Salida en Pantalla de Reservacion (Salida)</t>
  </si>
  <si>
    <t>Salida en Pantalla de Viajes (Entrada)</t>
  </si>
  <si>
    <t>Salida en Pantalla de Viajes (Salida)</t>
  </si>
  <si>
    <t>Empleado</t>
  </si>
  <si>
    <t xml:space="preserve">Usu_nombre
Usu_ced
Usu_contra
Usu_nombre
Usu_apellido
Usu_recepcion
Usu_estado
</t>
  </si>
  <si>
    <t>Req (01.2)</t>
  </si>
  <si>
    <t>Req (01.1)</t>
  </si>
  <si>
    <t>Req (01.3)</t>
  </si>
  <si>
    <t>Req (01.4)</t>
  </si>
  <si>
    <t>Habitaciones</t>
  </si>
  <si>
    <r>
      <rPr>
        <sz val="9"/>
        <color rgb="FFFF0000"/>
        <rFont val="Arial"/>
        <family val="2"/>
      </rPr>
      <t>id_hab_numero
cli_cod</t>
    </r>
    <r>
      <rPr>
        <sz val="9"/>
        <color theme="1"/>
        <rFont val="Arial"/>
        <family val="2"/>
      </rPr>
      <t xml:space="preserve">
res_fecha_ini
res_fecha_fin
res_est</t>
    </r>
  </si>
  <si>
    <r>
      <t xml:space="preserve">cli_codigo
cli_ced
cli_nombre
cli_apellido
cli_telefono
cli_direccion
cli_email
cli_ocupacion
cli_estado
</t>
    </r>
    <r>
      <rPr>
        <sz val="9"/>
        <color rgb="FFFF0000"/>
        <rFont val="Arial"/>
        <family val="2"/>
      </rPr>
      <t>ciu_codigo</t>
    </r>
  </si>
  <si>
    <r>
      <t xml:space="preserve">hab_numero
hab_precio
hab_estado
</t>
    </r>
    <r>
      <rPr>
        <sz val="9"/>
        <color rgb="FFFF0000"/>
        <rFont val="Arial"/>
        <family val="2"/>
      </rPr>
      <t>id_tipo_hab
id_categoria</t>
    </r>
  </si>
  <si>
    <t>Categoria</t>
  </si>
  <si>
    <t>Req (01.5)</t>
  </si>
  <si>
    <t xml:space="preserve">cat_nom
cat_descrip
</t>
  </si>
  <si>
    <t>Req (02.1)</t>
  </si>
  <si>
    <t>Productos</t>
  </si>
  <si>
    <t>pro_id
pro_nombre
pro_descrip
pro_costo
pro_estado</t>
  </si>
  <si>
    <t>Req (02.2)</t>
  </si>
  <si>
    <t>Servicios</t>
  </si>
  <si>
    <r>
      <t xml:space="preserve">ser_id
ser_cant
ser_total
</t>
    </r>
    <r>
      <rPr>
        <sz val="9"/>
        <color rgb="FFFF0000"/>
        <rFont val="Arial"/>
        <family val="2"/>
      </rPr>
      <t>id_producto
cli_cod</t>
    </r>
  </si>
  <si>
    <t>Factura</t>
  </si>
  <si>
    <t>Req (02.3)</t>
  </si>
  <si>
    <r>
      <t xml:space="preserve">Fac_id
Fac_fecha
Fac_subtotal
Fac_iva
Fac_total
Fac_estado
</t>
    </r>
    <r>
      <rPr>
        <sz val="9"/>
        <color rgb="FFFF0000"/>
        <rFont val="Arial"/>
        <family val="2"/>
      </rPr>
      <t>Res_id
Ser_id</t>
    </r>
  </si>
  <si>
    <t>Ingresos</t>
  </si>
  <si>
    <t>Req(02.4)</t>
  </si>
  <si>
    <t>Egresos</t>
  </si>
  <si>
    <t>ing_id
ing_usuario
ing_fecha
ing_detalle
ing_valor
ing_estado</t>
  </si>
  <si>
    <t>egr_id
egr_fecha
egr_articulo
egr_detalle
egr_cant
egr_precio_uni
egr_precio_tot
egr_estado</t>
  </si>
  <si>
    <t>Req(02.5)</t>
  </si>
  <si>
    <t>Req (03.1)</t>
  </si>
  <si>
    <t>Datos Empresa</t>
  </si>
  <si>
    <t>dat_ruc
dat_direccion
dat_telefono
dat_propiet</t>
  </si>
  <si>
    <t>Ingresar reservacion</t>
  </si>
  <si>
    <t>Modifica reservacion</t>
  </si>
  <si>
    <t>Eliminar reservacion</t>
  </si>
  <si>
    <t>Modificar cliente</t>
  </si>
  <si>
    <t>Ingresar empleado</t>
  </si>
  <si>
    <t>Modificar empleado</t>
  </si>
  <si>
    <t>Eliminar empleado</t>
  </si>
  <si>
    <t>Ingresar Habitacion</t>
  </si>
  <si>
    <t>Modificar Habitacion</t>
  </si>
  <si>
    <t>Eliminar Habitacion</t>
  </si>
  <si>
    <t>Ingresar Categoria</t>
  </si>
  <si>
    <t>Modificar Categoria</t>
  </si>
  <si>
    <t>Eliminar Categoria</t>
  </si>
  <si>
    <t>Ingresar Productos</t>
  </si>
  <si>
    <t>Modificar Productos</t>
  </si>
  <si>
    <t>Eliminar Productos</t>
  </si>
  <si>
    <t>Ingresar Servicio</t>
  </si>
  <si>
    <t>Modificar Servicio</t>
  </si>
  <si>
    <t>Eliminar Servicio</t>
  </si>
  <si>
    <t>Insertar Factura</t>
  </si>
  <si>
    <t>Anular Factura</t>
  </si>
  <si>
    <t>Ingresar Ingresos</t>
  </si>
  <si>
    <t>Ingresar Egresos</t>
  </si>
  <si>
    <t>Ingresar Dato Empresa</t>
  </si>
  <si>
    <t>Modificar Datos Empresa</t>
  </si>
  <si>
    <t>RF (1.1.1)</t>
  </si>
  <si>
    <t>RF (1.1.3)</t>
  </si>
  <si>
    <t>RF (1.1.5)</t>
  </si>
  <si>
    <t>RF (1.2.1)</t>
  </si>
  <si>
    <t>RF (1.2.3)</t>
  </si>
  <si>
    <t>RF (1.2.5)</t>
  </si>
  <si>
    <t>RF(1.3.1)</t>
  </si>
  <si>
    <t>RF(1.3.3)</t>
  </si>
  <si>
    <t>RF(1.3.5)</t>
  </si>
  <si>
    <t>RF(1.4.1)</t>
  </si>
  <si>
    <t>RF(1.4.3)</t>
  </si>
  <si>
    <t>RF(1.4.5)</t>
  </si>
  <si>
    <t>RF(1.5.1)</t>
  </si>
  <si>
    <t>RF(1.5.3)</t>
  </si>
  <si>
    <t>RF(1.5.5)</t>
  </si>
  <si>
    <t>RF(2.1.1)</t>
  </si>
  <si>
    <t>RF(2.1.3)</t>
  </si>
  <si>
    <t>RF(2.1.5)</t>
  </si>
  <si>
    <t>RF(2.2.1)</t>
  </si>
  <si>
    <t>RF(2.2.3)</t>
  </si>
  <si>
    <t>RF(2.2.5)</t>
  </si>
  <si>
    <t>RF(2.3.1)</t>
  </si>
  <si>
    <t>RF(2.3.4)</t>
  </si>
  <si>
    <t>RF(2.4.1)</t>
  </si>
  <si>
    <t>RF(2.5.1)</t>
  </si>
  <si>
    <t>RF(3.1.1)</t>
  </si>
  <si>
    <t>RF(3.1.2)</t>
  </si>
  <si>
    <t>Reporte Empleado</t>
  </si>
  <si>
    <t>Reporte 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</si>
</sst>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Trebuchet MS"/>
      <family val="2"/>
    </font>
    <font>
      <b/>
      <sz val="10"/>
      <color theme="1"/>
      <name val="Trebuchet MS"/>
      <family val="2"/>
    </font>
    <font>
      <b/>
      <sz val="10"/>
      <color rgb="FF0000FF"/>
      <name val="Trebuchet MS"/>
      <family val="2"/>
    </font>
    <font>
      <b/>
      <i/>
      <sz val="10"/>
      <color theme="1"/>
      <name val="Trebuchet MS"/>
      <family val="2"/>
    </font>
    <font>
      <b/>
      <i/>
      <sz val="10"/>
      <color rgb="FF0000FF"/>
      <name val="Trebuchet MS"/>
      <family val="2"/>
    </font>
    <font>
      <b/>
      <sz val="10"/>
      <color rgb="FF800080"/>
      <name val="Trebuchet MS"/>
      <family val="2"/>
    </font>
    <font>
      <sz val="14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8"/>
      <color rgb="FFFFFFFF"/>
      <name val="Calibri"/>
      <family val="2"/>
      <scheme val="minor"/>
    </font>
    <font>
      <b/>
      <sz val="8"/>
      <color rgb="FFFFFFFF"/>
      <name val="Arial"/>
      <family val="2"/>
    </font>
    <font>
      <b/>
      <sz val="14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top"/>
    </xf>
    <xf numFmtId="0" fontId="7" fillId="0" borderId="6" xfId="0" applyFont="1" applyBorder="1" applyAlignment="1">
      <alignment horizontal="right" vertical="top"/>
    </xf>
    <xf numFmtId="0" fontId="8" fillId="0" borderId="6" xfId="0" applyFont="1" applyBorder="1" applyAlignment="1">
      <alignment horizontal="right" vertical="top"/>
    </xf>
    <xf numFmtId="0" fontId="8" fillId="6" borderId="1" xfId="0" applyFont="1" applyFill="1" applyBorder="1" applyAlignment="1">
      <alignment vertical="top"/>
    </xf>
    <xf numFmtId="0" fontId="8" fillId="6" borderId="1" xfId="0" applyFont="1" applyFill="1" applyBorder="1" applyAlignment="1">
      <alignment horizontal="center" vertical="top"/>
    </xf>
    <xf numFmtId="0" fontId="8" fillId="6" borderId="7" xfId="0" applyFont="1" applyFill="1" applyBorder="1" applyAlignment="1">
      <alignment vertical="top"/>
    </xf>
    <xf numFmtId="0" fontId="8" fillId="6" borderId="7" xfId="0" applyFont="1" applyFill="1" applyBorder="1" applyAlignment="1">
      <alignment horizontal="center" vertical="top"/>
    </xf>
    <xf numFmtId="0" fontId="8" fillId="7" borderId="8" xfId="0" applyFont="1" applyFill="1" applyBorder="1" applyAlignment="1">
      <alignment vertical="top"/>
    </xf>
    <xf numFmtId="0" fontId="8" fillId="7" borderId="8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vertical="top"/>
    </xf>
    <xf numFmtId="0" fontId="8" fillId="7" borderId="1" xfId="0" applyFont="1" applyFill="1" applyBorder="1" applyAlignment="1">
      <alignment horizontal="center" vertical="top"/>
    </xf>
    <xf numFmtId="0" fontId="8" fillId="7" borderId="7" xfId="0" applyFont="1" applyFill="1" applyBorder="1" applyAlignment="1">
      <alignment vertical="top"/>
    </xf>
    <xf numFmtId="0" fontId="8" fillId="7" borderId="7" xfId="0" applyFont="1" applyFill="1" applyBorder="1" applyAlignment="1">
      <alignment horizontal="center" vertical="top"/>
    </xf>
    <xf numFmtId="0" fontId="8" fillId="8" borderId="8" xfId="0" applyFont="1" applyFill="1" applyBorder="1" applyAlignment="1">
      <alignment vertical="top"/>
    </xf>
    <xf numFmtId="0" fontId="8" fillId="8" borderId="8" xfId="0" applyFont="1" applyFill="1" applyBorder="1" applyAlignment="1">
      <alignment horizontal="center" vertical="top"/>
    </xf>
    <xf numFmtId="0" fontId="8" fillId="8" borderId="1" xfId="0" applyFont="1" applyFill="1" applyBorder="1" applyAlignment="1">
      <alignment vertical="top"/>
    </xf>
    <xf numFmtId="0" fontId="8" fillId="8" borderId="1" xfId="0" applyFont="1" applyFill="1" applyBorder="1" applyAlignment="1">
      <alignment horizontal="center" vertical="top"/>
    </xf>
    <xf numFmtId="0" fontId="8" fillId="8" borderId="7" xfId="0" applyFont="1" applyFill="1" applyBorder="1" applyAlignment="1">
      <alignment vertical="top"/>
    </xf>
    <xf numFmtId="0" fontId="8" fillId="8" borderId="7" xfId="0" applyFont="1" applyFill="1" applyBorder="1" applyAlignment="1">
      <alignment horizontal="center" vertical="top"/>
    </xf>
    <xf numFmtId="0" fontId="8" fillId="9" borderId="8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top"/>
    </xf>
    <xf numFmtId="0" fontId="8" fillId="9" borderId="1" xfId="0" applyFont="1" applyFill="1" applyBorder="1" applyAlignment="1">
      <alignment vertical="top"/>
    </xf>
    <xf numFmtId="0" fontId="8" fillId="9" borderId="1" xfId="0" applyFont="1" applyFill="1" applyBorder="1" applyAlignment="1">
      <alignment horizontal="center" vertical="top"/>
    </xf>
    <xf numFmtId="0" fontId="8" fillId="9" borderId="7" xfId="0" applyFont="1" applyFill="1" applyBorder="1" applyAlignment="1">
      <alignment vertical="top"/>
    </xf>
    <xf numFmtId="0" fontId="8" fillId="9" borderId="7" xfId="0" applyFont="1" applyFill="1" applyBorder="1" applyAlignment="1">
      <alignment horizontal="center" vertical="top"/>
    </xf>
    <xf numFmtId="0" fontId="8" fillId="10" borderId="8" xfId="0" applyFont="1" applyFill="1" applyBorder="1" applyAlignment="1">
      <alignment vertical="top"/>
    </xf>
    <xf numFmtId="0" fontId="8" fillId="10" borderId="8" xfId="0" applyFont="1" applyFill="1" applyBorder="1" applyAlignment="1">
      <alignment horizontal="center" vertical="top"/>
    </xf>
    <xf numFmtId="0" fontId="8" fillId="10" borderId="1" xfId="0" applyFont="1" applyFill="1" applyBorder="1" applyAlignment="1">
      <alignment vertical="top"/>
    </xf>
    <xf numFmtId="0" fontId="8" fillId="10" borderId="1" xfId="0" applyFont="1" applyFill="1" applyBorder="1" applyAlignment="1">
      <alignment horizontal="center" vertical="top"/>
    </xf>
    <xf numFmtId="0" fontId="8" fillId="10" borderId="7" xfId="0" applyFont="1" applyFill="1" applyBorder="1" applyAlignment="1">
      <alignment vertical="top"/>
    </xf>
    <xf numFmtId="0" fontId="8" fillId="10" borderId="7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/>
    <xf numFmtId="0" fontId="0" fillId="11" borderId="1" xfId="0" applyFill="1" applyBorder="1"/>
    <xf numFmtId="0" fontId="0" fillId="12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0" fillId="21" borderId="0" xfId="0" applyFill="1"/>
    <xf numFmtId="0" fontId="0" fillId="22" borderId="0" xfId="0" applyFill="1"/>
    <xf numFmtId="0" fontId="0" fillId="2" borderId="0" xfId="0" applyFill="1"/>
    <xf numFmtId="0" fontId="0" fillId="23" borderId="0" xfId="0" applyFill="1"/>
    <xf numFmtId="0" fontId="0" fillId="19" borderId="0" xfId="0" applyFill="1"/>
    <xf numFmtId="0" fontId="0" fillId="11" borderId="0" xfId="0" applyFill="1"/>
    <xf numFmtId="0" fontId="0" fillId="24" borderId="0" xfId="0" applyFill="1"/>
    <xf numFmtId="0" fontId="0" fillId="25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25" borderId="0" xfId="0" applyFill="1"/>
    <xf numFmtId="0" fontId="0" fillId="23" borderId="1" xfId="0" applyFill="1" applyBorder="1"/>
    <xf numFmtId="0" fontId="0" fillId="20" borderId="1" xfId="0" applyFill="1" applyBorder="1"/>
    <xf numFmtId="0" fontId="5" fillId="27" borderId="1" xfId="0" applyFont="1" applyFill="1" applyBorder="1" applyAlignment="1">
      <alignment horizontal="center" vertical="center" wrapText="1"/>
    </xf>
    <xf numFmtId="0" fontId="0" fillId="27" borderId="1" xfId="0" applyFont="1" applyFill="1" applyBorder="1" applyAlignment="1">
      <alignment horizontal="left" vertical="center" wrapText="1"/>
    </xf>
    <xf numFmtId="0" fontId="0" fillId="27" borderId="1" xfId="0" applyFill="1" applyBorder="1" applyAlignment="1">
      <alignment horizontal="center" vertical="center"/>
    </xf>
    <xf numFmtId="0" fontId="0" fillId="27" borderId="1" xfId="0" applyFont="1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 wrapText="1"/>
    </xf>
    <xf numFmtId="0" fontId="0" fillId="26" borderId="0" xfId="0" applyFill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29" borderId="0" xfId="0" applyFill="1"/>
    <xf numFmtId="0" fontId="0" fillId="27" borderId="1" xfId="0" applyFill="1" applyBorder="1" applyAlignment="1">
      <alignment vertical="center" wrapText="1"/>
    </xf>
    <xf numFmtId="0" fontId="6" fillId="27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 wrapText="1"/>
    </xf>
    <xf numFmtId="0" fontId="21" fillId="28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 wrapText="1"/>
    </xf>
    <xf numFmtId="0" fontId="5" fillId="29" borderId="0" xfId="0" applyFont="1" applyFill="1" applyBorder="1" applyAlignment="1">
      <alignment horizontal="center" vertical="center" wrapText="1"/>
    </xf>
    <xf numFmtId="0" fontId="0" fillId="29" borderId="0" xfId="0" applyFill="1" applyBorder="1" applyAlignment="1">
      <alignment vertical="center" wrapText="1"/>
    </xf>
    <xf numFmtId="0" fontId="0" fillId="29" borderId="0" xfId="0" applyFill="1" applyBorder="1" applyAlignment="1">
      <alignment vertical="center"/>
    </xf>
    <xf numFmtId="0" fontId="0" fillId="29" borderId="0" xfId="0" applyFill="1" applyBorder="1" applyAlignment="1">
      <alignment horizontal="center" vertical="center"/>
    </xf>
    <xf numFmtId="0" fontId="22" fillId="11" borderId="1" xfId="0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vertical="center" wrapText="1"/>
    </xf>
    <xf numFmtId="0" fontId="23" fillId="11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horizontal="center" vertical="center"/>
    </xf>
    <xf numFmtId="0" fontId="22" fillId="25" borderId="1" xfId="0" applyFont="1" applyFill="1" applyBorder="1" applyAlignment="1">
      <alignment horizontal="center" vertical="center" wrapText="1"/>
    </xf>
    <xf numFmtId="0" fontId="23" fillId="25" borderId="1" xfId="0" applyFont="1" applyFill="1" applyBorder="1" applyAlignment="1">
      <alignment vertical="center" wrapText="1"/>
    </xf>
    <xf numFmtId="0" fontId="23" fillId="25" borderId="1" xfId="0" applyFont="1" applyFill="1" applyBorder="1" applyAlignment="1">
      <alignment vertical="center"/>
    </xf>
    <xf numFmtId="0" fontId="23" fillId="25" borderId="1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 vertical="center" wrapText="1"/>
    </xf>
    <xf numFmtId="0" fontId="23" fillId="11" borderId="5" xfId="0" applyFont="1" applyFill="1" applyBorder="1" applyAlignment="1">
      <alignment vertical="center" wrapText="1"/>
    </xf>
    <xf numFmtId="0" fontId="23" fillId="11" borderId="5" xfId="0" applyFont="1" applyFill="1" applyBorder="1" applyAlignment="1">
      <alignment vertical="center"/>
    </xf>
    <xf numFmtId="0" fontId="23" fillId="11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0" fillId="20" borderId="0" xfId="0" applyFill="1"/>
    <xf numFmtId="0" fontId="5" fillId="30" borderId="1" xfId="0" applyFont="1" applyFill="1" applyBorder="1" applyAlignment="1">
      <alignment horizontal="center" vertical="center" wrapText="1"/>
    </xf>
    <xf numFmtId="0" fontId="0" fillId="30" borderId="1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vertical="center" wrapText="1"/>
    </xf>
    <xf numFmtId="0" fontId="0" fillId="30" borderId="1" xfId="0" applyFill="1" applyBorder="1" applyAlignment="1">
      <alignment horizontal="center" vertical="center"/>
    </xf>
    <xf numFmtId="0" fontId="23" fillId="25" borderId="5" xfId="0" applyFont="1" applyFill="1" applyBorder="1" applyAlignment="1">
      <alignment vertical="center"/>
    </xf>
    <xf numFmtId="0" fontId="22" fillId="25" borderId="5" xfId="0" applyFont="1" applyFill="1" applyBorder="1" applyAlignment="1">
      <alignment horizontal="center" vertical="center" wrapText="1"/>
    </xf>
    <xf numFmtId="0" fontId="23" fillId="25" borderId="5" xfId="0" applyFont="1" applyFill="1" applyBorder="1" applyAlignment="1">
      <alignment vertical="center" wrapText="1"/>
    </xf>
    <xf numFmtId="0" fontId="23" fillId="25" borderId="5" xfId="0" applyFont="1" applyFill="1" applyBorder="1" applyAlignment="1">
      <alignment horizontal="center" vertical="center"/>
    </xf>
    <xf numFmtId="0" fontId="22" fillId="29" borderId="0" xfId="0" applyFont="1" applyFill="1" applyBorder="1" applyAlignment="1">
      <alignment horizontal="center" vertical="center" wrapText="1"/>
    </xf>
    <xf numFmtId="0" fontId="23" fillId="29" borderId="0" xfId="0" applyFont="1" applyFill="1" applyBorder="1" applyAlignment="1">
      <alignment vertical="center" wrapText="1"/>
    </xf>
    <xf numFmtId="0" fontId="23" fillId="29" borderId="0" xfId="0" applyFont="1" applyFill="1" applyBorder="1" applyAlignment="1">
      <alignment vertical="center"/>
    </xf>
    <xf numFmtId="0" fontId="23" fillId="2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5" fillId="31" borderId="1" xfId="0" applyFont="1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left" vertical="center" wrapText="1"/>
    </xf>
    <xf numFmtId="0" fontId="0" fillId="31" borderId="1" xfId="0" applyFont="1" applyFill="1" applyBorder="1" applyAlignment="1">
      <alignment horizontal="left" vertical="center"/>
    </xf>
    <xf numFmtId="0" fontId="0" fillId="31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left" vertical="center" wrapText="1"/>
    </xf>
    <xf numFmtId="0" fontId="0" fillId="31" borderId="1" xfId="0" applyFill="1" applyBorder="1"/>
    <xf numFmtId="0" fontId="0" fillId="27" borderId="1" xfId="0" applyFill="1" applyBorder="1"/>
    <xf numFmtId="0" fontId="0" fillId="27" borderId="1" xfId="0" applyFill="1" applyBorder="1" applyAlignment="1">
      <alignment vertical="center"/>
    </xf>
    <xf numFmtId="0" fontId="0" fillId="27" borderId="1" xfId="0" applyFont="1" applyFill="1" applyBorder="1" applyAlignment="1">
      <alignment horizontal="center" vertical="center" wrapText="1"/>
    </xf>
    <xf numFmtId="0" fontId="0" fillId="27" borderId="1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0" fillId="31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8"/>
  <sheetViews>
    <sheetView workbookViewId="0">
      <selection activeCell="B3" sqref="B3:E18"/>
    </sheetView>
  </sheetViews>
  <sheetFormatPr baseColWidth="10" defaultRowHeight="15" x14ac:dyDescent="0.25"/>
  <cols>
    <col min="2" max="2" width="27.42578125" customWidth="1"/>
    <col min="3" max="3" width="14.5703125" customWidth="1"/>
    <col min="4" max="4" width="13.85546875" customWidth="1"/>
    <col min="5" max="5" width="16.28515625" customWidth="1"/>
  </cols>
  <sheetData>
    <row r="3" spans="2:5" ht="20.25" customHeight="1" x14ac:dyDescent="0.25">
      <c r="B3" s="94" t="s">
        <v>125</v>
      </c>
      <c r="C3" s="94" t="s">
        <v>131</v>
      </c>
      <c r="D3" s="94" t="s">
        <v>132</v>
      </c>
      <c r="E3" s="94" t="s">
        <v>133</v>
      </c>
    </row>
    <row r="4" spans="2:5" ht="20.25" customHeight="1" x14ac:dyDescent="0.25">
      <c r="B4" s="96" t="s">
        <v>126</v>
      </c>
      <c r="C4" s="95" t="s">
        <v>129</v>
      </c>
      <c r="D4" s="95" t="s">
        <v>129</v>
      </c>
      <c r="E4" s="95" t="s">
        <v>130</v>
      </c>
    </row>
    <row r="5" spans="2:5" ht="18.75" customHeight="1" x14ac:dyDescent="0.25">
      <c r="B5" s="96" t="s">
        <v>128</v>
      </c>
      <c r="C5" s="95" t="s">
        <v>129</v>
      </c>
      <c r="D5" s="95" t="s">
        <v>134</v>
      </c>
      <c r="E5" s="95" t="s">
        <v>135</v>
      </c>
    </row>
    <row r="6" spans="2:5" ht="21" customHeight="1" x14ac:dyDescent="0.25">
      <c r="B6" s="96" t="s">
        <v>127</v>
      </c>
      <c r="C6" s="95" t="s">
        <v>130</v>
      </c>
      <c r="D6" s="95" t="s">
        <v>136</v>
      </c>
      <c r="E6" s="95" t="s">
        <v>135</v>
      </c>
    </row>
    <row r="7" spans="2:5" x14ac:dyDescent="0.25">
      <c r="B7" s="84"/>
    </row>
    <row r="9" spans="2:5" ht="24" customHeight="1" x14ac:dyDescent="0.25">
      <c r="B9" s="97" t="s">
        <v>143</v>
      </c>
      <c r="C9" s="94" t="s">
        <v>137</v>
      </c>
      <c r="D9" s="94" t="s">
        <v>138</v>
      </c>
      <c r="E9" s="94" t="s">
        <v>139</v>
      </c>
    </row>
    <row r="10" spans="2:5" ht="15.75" customHeight="1" x14ac:dyDescent="0.25">
      <c r="B10" s="96" t="s">
        <v>126</v>
      </c>
      <c r="C10" s="95" t="s">
        <v>140</v>
      </c>
      <c r="D10" s="95" t="s">
        <v>140</v>
      </c>
      <c r="E10" s="95" t="s">
        <v>141</v>
      </c>
    </row>
    <row r="11" spans="2:5" x14ac:dyDescent="0.25">
      <c r="B11" s="96" t="s">
        <v>128</v>
      </c>
      <c r="C11" s="95" t="s">
        <v>140</v>
      </c>
      <c r="D11" s="95" t="s">
        <v>141</v>
      </c>
      <c r="E11" s="95" t="s">
        <v>142</v>
      </c>
    </row>
    <row r="12" spans="2:5" x14ac:dyDescent="0.25">
      <c r="B12" s="96" t="s">
        <v>127</v>
      </c>
      <c r="C12" s="95" t="s">
        <v>141</v>
      </c>
      <c r="D12" s="95" t="s">
        <v>142</v>
      </c>
      <c r="E12" s="95" t="s">
        <v>142</v>
      </c>
    </row>
    <row r="15" spans="2:5" x14ac:dyDescent="0.25">
      <c r="B15" s="97" t="s">
        <v>144</v>
      </c>
      <c r="C15" s="94" t="s">
        <v>145</v>
      </c>
      <c r="D15" s="94" t="s">
        <v>146</v>
      </c>
      <c r="E15" s="94" t="s">
        <v>147</v>
      </c>
    </row>
    <row r="16" spans="2:5" x14ac:dyDescent="0.25">
      <c r="B16" s="96" t="s">
        <v>126</v>
      </c>
      <c r="C16" s="95" t="s">
        <v>148</v>
      </c>
      <c r="D16" s="95" t="s">
        <v>148</v>
      </c>
      <c r="E16" s="95" t="s">
        <v>149</v>
      </c>
    </row>
    <row r="17" spans="2:5" x14ac:dyDescent="0.25">
      <c r="B17" s="96" t="s">
        <v>128</v>
      </c>
      <c r="C17" s="95" t="s">
        <v>148</v>
      </c>
      <c r="D17" s="95" t="s">
        <v>149</v>
      </c>
      <c r="E17" s="95" t="s">
        <v>150</v>
      </c>
    </row>
    <row r="18" spans="2:5" x14ac:dyDescent="0.25">
      <c r="B18" s="96" t="s">
        <v>127</v>
      </c>
      <c r="C18" s="95" t="s">
        <v>149</v>
      </c>
      <c r="D18" s="95" t="s">
        <v>150</v>
      </c>
      <c r="E18" s="9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showGridLines="0" view="pageBreakPreview" zoomScaleNormal="100" zoomScaleSheetLayoutView="100" zoomScalePageLayoutView="70" workbookViewId="0">
      <selection activeCell="E7" sqref="E7"/>
    </sheetView>
  </sheetViews>
  <sheetFormatPr baseColWidth="10" defaultRowHeight="15" x14ac:dyDescent="0.25"/>
  <cols>
    <col min="1" max="1" width="9.28515625" customWidth="1"/>
    <col min="2" max="2" width="18.7109375" style="7" customWidth="1"/>
    <col min="3" max="3" width="20.7109375" customWidth="1"/>
    <col min="4" max="5" width="10" customWidth="1"/>
    <col min="6" max="6" width="9.28515625" customWidth="1"/>
    <col min="7" max="7" width="14.5703125" customWidth="1"/>
  </cols>
  <sheetData>
    <row r="2" spans="1:7" ht="18.75" x14ac:dyDescent="0.3">
      <c r="A2" s="133" t="s">
        <v>50</v>
      </c>
      <c r="B2" s="134"/>
      <c r="C2" s="134"/>
      <c r="D2" s="134"/>
      <c r="E2" s="134"/>
      <c r="F2" s="134"/>
      <c r="G2" s="134"/>
    </row>
    <row r="4" spans="1:7" s="7" customFormat="1" ht="46.5" customHeight="1" x14ac:dyDescent="0.25">
      <c r="A4" s="85" t="s">
        <v>14</v>
      </c>
      <c r="B4" s="86" t="s">
        <v>15</v>
      </c>
      <c r="C4" s="85" t="s">
        <v>1</v>
      </c>
      <c r="D4" s="86" t="s">
        <v>16</v>
      </c>
      <c r="E4" s="86" t="s">
        <v>17</v>
      </c>
      <c r="F4" s="86" t="s">
        <v>71</v>
      </c>
      <c r="G4" s="86" t="s">
        <v>3</v>
      </c>
    </row>
    <row r="5" spans="1:7" s="9" customFormat="1" ht="80.25" customHeight="1" x14ac:dyDescent="0.25">
      <c r="A5" s="10" t="s">
        <v>190</v>
      </c>
      <c r="B5" s="11" t="s">
        <v>175</v>
      </c>
      <c r="C5" s="52" t="s">
        <v>194</v>
      </c>
      <c r="D5" s="13">
        <v>5</v>
      </c>
      <c r="E5" s="13">
        <v>2</v>
      </c>
      <c r="F5" s="13">
        <v>7</v>
      </c>
      <c r="G5" s="13" t="s">
        <v>4</v>
      </c>
    </row>
    <row r="6" spans="1:7" ht="122.25" customHeight="1" x14ac:dyDescent="0.25">
      <c r="A6" s="10" t="s">
        <v>189</v>
      </c>
      <c r="B6" s="12" t="s">
        <v>77</v>
      </c>
      <c r="C6" s="53" t="s">
        <v>195</v>
      </c>
      <c r="D6" s="13">
        <v>10</v>
      </c>
      <c r="E6" s="13">
        <v>2</v>
      </c>
      <c r="F6" s="13">
        <v>7</v>
      </c>
      <c r="G6" s="13" t="s">
        <v>4</v>
      </c>
    </row>
    <row r="7" spans="1:7" ht="96" customHeight="1" x14ac:dyDescent="0.25">
      <c r="A7" s="10" t="s">
        <v>191</v>
      </c>
      <c r="B7" s="14" t="s">
        <v>187</v>
      </c>
      <c r="C7" s="52" t="s">
        <v>188</v>
      </c>
      <c r="D7" s="13">
        <v>7</v>
      </c>
      <c r="E7" s="13">
        <v>1</v>
      </c>
      <c r="F7" s="13">
        <v>7</v>
      </c>
      <c r="G7" s="13" t="s">
        <v>4</v>
      </c>
    </row>
    <row r="8" spans="1:7" ht="71.25" customHeight="1" x14ac:dyDescent="0.25">
      <c r="A8" s="10" t="s">
        <v>192</v>
      </c>
      <c r="B8" s="14" t="s">
        <v>193</v>
      </c>
      <c r="C8" s="52" t="s">
        <v>196</v>
      </c>
      <c r="D8" s="13">
        <v>5</v>
      </c>
      <c r="E8" s="13">
        <v>2</v>
      </c>
      <c r="F8" s="13">
        <v>7</v>
      </c>
      <c r="G8" s="13" t="s">
        <v>99</v>
      </c>
    </row>
    <row r="9" spans="1:7" ht="31.5" customHeight="1" x14ac:dyDescent="0.25">
      <c r="A9" s="10" t="s">
        <v>198</v>
      </c>
      <c r="B9" s="12" t="s">
        <v>197</v>
      </c>
      <c r="C9" s="52" t="s">
        <v>199</v>
      </c>
      <c r="D9" s="13">
        <v>2</v>
      </c>
      <c r="E9" s="13">
        <v>1</v>
      </c>
      <c r="F9" s="13">
        <v>7</v>
      </c>
      <c r="G9" s="13" t="s">
        <v>4</v>
      </c>
    </row>
    <row r="10" spans="1:7" ht="78" customHeight="1" x14ac:dyDescent="0.25">
      <c r="A10" s="10" t="s">
        <v>200</v>
      </c>
      <c r="B10" s="12" t="s">
        <v>201</v>
      </c>
      <c r="C10" s="52" t="s">
        <v>202</v>
      </c>
      <c r="D10" s="13">
        <v>5</v>
      </c>
      <c r="E10" s="13">
        <v>1</v>
      </c>
      <c r="F10" s="13">
        <v>7</v>
      </c>
      <c r="G10" s="13" t="s">
        <v>4</v>
      </c>
    </row>
    <row r="11" spans="1:7" ht="84.75" customHeight="1" x14ac:dyDescent="0.25">
      <c r="A11" s="10" t="s">
        <v>203</v>
      </c>
      <c r="B11" s="12" t="s">
        <v>204</v>
      </c>
      <c r="C11" s="52" t="s">
        <v>205</v>
      </c>
      <c r="D11" s="13">
        <v>5</v>
      </c>
      <c r="E11" s="13">
        <v>2</v>
      </c>
      <c r="F11" s="13">
        <v>7</v>
      </c>
      <c r="G11" s="13" t="s">
        <v>4</v>
      </c>
    </row>
    <row r="12" spans="1:7" ht="101.25" customHeight="1" x14ac:dyDescent="0.25">
      <c r="A12" s="10" t="s">
        <v>207</v>
      </c>
      <c r="B12" s="12" t="s">
        <v>206</v>
      </c>
      <c r="C12" s="52" t="s">
        <v>208</v>
      </c>
      <c r="D12" s="13">
        <v>8</v>
      </c>
      <c r="E12" s="13">
        <v>2</v>
      </c>
      <c r="F12" s="13">
        <v>7</v>
      </c>
      <c r="G12" s="13" t="s">
        <v>4</v>
      </c>
    </row>
    <row r="13" spans="1:7" s="120" customFormat="1" ht="83.25" customHeight="1" x14ac:dyDescent="0.25">
      <c r="A13" s="121" t="s">
        <v>210</v>
      </c>
      <c r="B13" s="122" t="s">
        <v>209</v>
      </c>
      <c r="C13" s="123" t="s">
        <v>212</v>
      </c>
      <c r="D13" s="124">
        <v>6</v>
      </c>
      <c r="E13" s="124">
        <v>1</v>
      </c>
      <c r="F13" s="124">
        <v>7</v>
      </c>
      <c r="G13" s="124" t="s">
        <v>99</v>
      </c>
    </row>
    <row r="14" spans="1:7" ht="106.5" customHeight="1" x14ac:dyDescent="0.25">
      <c r="A14" s="121" t="s">
        <v>214</v>
      </c>
      <c r="B14" s="122" t="s">
        <v>211</v>
      </c>
      <c r="C14" s="123" t="s">
        <v>213</v>
      </c>
      <c r="D14" s="124">
        <v>8</v>
      </c>
      <c r="E14" s="124">
        <v>2</v>
      </c>
      <c r="F14" s="124">
        <v>7</v>
      </c>
      <c r="G14" s="124" t="s">
        <v>99</v>
      </c>
    </row>
    <row r="15" spans="1:7" ht="68.25" customHeight="1" x14ac:dyDescent="0.25">
      <c r="A15" s="121" t="s">
        <v>215</v>
      </c>
      <c r="B15" s="122" t="s">
        <v>216</v>
      </c>
      <c r="C15" s="123" t="s">
        <v>217</v>
      </c>
      <c r="D15" s="124">
        <v>4</v>
      </c>
      <c r="E15" s="124">
        <v>1</v>
      </c>
      <c r="F15" s="124">
        <v>7</v>
      </c>
      <c r="G15" s="124" t="s">
        <v>4</v>
      </c>
    </row>
    <row r="16" spans="1:7" ht="137.25" customHeight="1" x14ac:dyDescent="0.25">
      <c r="B16"/>
    </row>
    <row r="17" spans="1:2" ht="73.5" customHeight="1" x14ac:dyDescent="0.25">
      <c r="A17" s="4"/>
      <c r="B17" s="4"/>
    </row>
    <row r="18" spans="1:2" ht="73.5" customHeight="1" x14ac:dyDescent="0.25">
      <c r="A18" s="4"/>
      <c r="B18" s="4"/>
    </row>
    <row r="19" spans="1:2" ht="73.5" customHeight="1" x14ac:dyDescent="0.25">
      <c r="A19" s="4"/>
      <c r="B19" s="4"/>
    </row>
    <row r="20" spans="1:2" ht="73.5" customHeight="1" x14ac:dyDescent="0.25">
      <c r="A20" s="4"/>
      <c r="B20" s="4"/>
    </row>
    <row r="21" spans="1:2" ht="27.75" customHeight="1" x14ac:dyDescent="0.25">
      <c r="A21" s="4"/>
      <c r="B21" s="4"/>
    </row>
  </sheetData>
  <mergeCells count="1">
    <mergeCell ref="A2:G2"/>
  </mergeCells>
  <pageMargins left="0.7" right="0.7" top="0.75" bottom="0.75" header="0.3" footer="0.3"/>
  <pageSetup paperSize="9" scale="95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view="pageBreakPreview" topLeftCell="A4" zoomScaleNormal="100" zoomScaleSheetLayoutView="100" workbookViewId="0">
      <selection activeCell="E31" sqref="E31"/>
    </sheetView>
  </sheetViews>
  <sheetFormatPr baseColWidth="10" defaultRowHeight="15" x14ac:dyDescent="0.25"/>
  <cols>
    <col min="1" max="1" width="10.140625" customWidth="1"/>
    <col min="2" max="2" width="28.140625" style="7" customWidth="1"/>
    <col min="3" max="3" width="9.7109375" style="7" customWidth="1"/>
    <col min="4" max="4" width="11.85546875" style="7" customWidth="1"/>
    <col min="5" max="5" width="9.5703125" style="7" customWidth="1"/>
    <col min="6" max="6" width="18.140625" style="8" customWidth="1"/>
    <col min="7" max="7" width="0.42578125" style="7" customWidth="1"/>
    <col min="8" max="8" width="10.7109375" style="7" hidden="1" customWidth="1"/>
    <col min="9" max="9" width="0.85546875" style="7" customWidth="1"/>
  </cols>
  <sheetData>
    <row r="2" spans="1:9" ht="18.75" x14ac:dyDescent="0.3">
      <c r="A2" s="63" t="s">
        <v>51</v>
      </c>
      <c r="B2" s="63"/>
      <c r="C2" s="63"/>
      <c r="D2" s="63"/>
      <c r="E2" s="63"/>
      <c r="F2" s="63"/>
      <c r="G2" s="63"/>
      <c r="H2" s="63"/>
      <c r="I2" s="63"/>
    </row>
    <row r="4" spans="1:9" ht="24" x14ac:dyDescent="0.25">
      <c r="A4" s="6" t="s">
        <v>14</v>
      </c>
      <c r="B4" s="6" t="s">
        <v>18</v>
      </c>
      <c r="C4" s="62" t="s">
        <v>16</v>
      </c>
      <c r="D4" s="62" t="s">
        <v>70</v>
      </c>
      <c r="E4" s="51" t="s">
        <v>54</v>
      </c>
      <c r="F4" s="6" t="s">
        <v>3</v>
      </c>
      <c r="G4"/>
      <c r="H4"/>
      <c r="I4"/>
    </row>
    <row r="5" spans="1:9" s="64" customFormat="1" x14ac:dyDescent="0.25">
      <c r="A5" s="76" t="s">
        <v>243</v>
      </c>
      <c r="B5" s="77" t="s">
        <v>218</v>
      </c>
      <c r="C5" s="78">
        <v>6</v>
      </c>
      <c r="D5" s="78">
        <v>2</v>
      </c>
      <c r="E5" s="167">
        <v>4</v>
      </c>
      <c r="F5" s="78" t="s">
        <v>9</v>
      </c>
    </row>
    <row r="6" spans="1:9" s="64" customFormat="1" x14ac:dyDescent="0.25">
      <c r="A6" s="76" t="s">
        <v>244</v>
      </c>
      <c r="B6" s="79" t="s">
        <v>219</v>
      </c>
      <c r="C6" s="78">
        <v>6</v>
      </c>
      <c r="D6" s="78">
        <v>2</v>
      </c>
      <c r="E6" s="168">
        <v>4</v>
      </c>
      <c r="F6" s="78" t="s">
        <v>9</v>
      </c>
      <c r="I6" s="90"/>
    </row>
    <row r="7" spans="1:9" s="64" customFormat="1" ht="15.75" customHeight="1" x14ac:dyDescent="0.25">
      <c r="A7" s="76" t="s">
        <v>245</v>
      </c>
      <c r="B7" s="80" t="s">
        <v>220</v>
      </c>
      <c r="C7" s="78">
        <v>6</v>
      </c>
      <c r="D7" s="78">
        <v>2</v>
      </c>
      <c r="E7" s="169">
        <v>4</v>
      </c>
      <c r="F7" s="78" t="s">
        <v>9</v>
      </c>
      <c r="G7" s="90"/>
      <c r="H7" s="90"/>
      <c r="I7" s="90"/>
    </row>
    <row r="8" spans="1:9" s="65" customFormat="1" x14ac:dyDescent="0.25">
      <c r="A8" s="159" t="s">
        <v>246</v>
      </c>
      <c r="B8" s="160" t="s">
        <v>85</v>
      </c>
      <c r="C8" s="162">
        <v>11</v>
      </c>
      <c r="D8" s="162">
        <v>1</v>
      </c>
      <c r="E8" s="170">
        <v>3</v>
      </c>
      <c r="F8" s="162" t="s">
        <v>4</v>
      </c>
      <c r="G8" s="90"/>
      <c r="H8" s="90"/>
      <c r="I8" s="90"/>
    </row>
    <row r="9" spans="1:9" s="65" customFormat="1" x14ac:dyDescent="0.25">
      <c r="A9" s="159" t="s">
        <v>247</v>
      </c>
      <c r="B9" s="161" t="s">
        <v>221</v>
      </c>
      <c r="C9" s="162">
        <v>11</v>
      </c>
      <c r="D9" s="162">
        <v>1</v>
      </c>
      <c r="E9" s="170">
        <v>3</v>
      </c>
      <c r="F9" s="162" t="s">
        <v>4</v>
      </c>
      <c r="G9" s="90"/>
      <c r="H9" s="90"/>
      <c r="I9" s="90"/>
    </row>
    <row r="10" spans="1:9" s="65" customFormat="1" x14ac:dyDescent="0.25">
      <c r="A10" s="159" t="s">
        <v>248</v>
      </c>
      <c r="B10" s="163" t="s">
        <v>101</v>
      </c>
      <c r="C10" s="162">
        <v>11</v>
      </c>
      <c r="D10" s="162">
        <v>1</v>
      </c>
      <c r="E10" s="170">
        <v>3</v>
      </c>
      <c r="F10" s="162" t="s">
        <v>4</v>
      </c>
      <c r="G10" s="90"/>
      <c r="H10" s="90"/>
      <c r="I10" s="90"/>
    </row>
    <row r="11" spans="1:9" s="81" customFormat="1" x14ac:dyDescent="0.25">
      <c r="A11" s="76" t="s">
        <v>249</v>
      </c>
      <c r="B11" s="77" t="s">
        <v>222</v>
      </c>
      <c r="C11" s="78">
        <v>8</v>
      </c>
      <c r="D11" s="78">
        <v>1</v>
      </c>
      <c r="E11" s="168">
        <v>3</v>
      </c>
      <c r="F11" s="78" t="s">
        <v>4</v>
      </c>
      <c r="G11" s="90"/>
      <c r="H11" s="90"/>
      <c r="I11" s="90"/>
    </row>
    <row r="12" spans="1:9" s="81" customFormat="1" x14ac:dyDescent="0.25">
      <c r="A12" s="76" t="s">
        <v>250</v>
      </c>
      <c r="B12" s="80" t="s">
        <v>223</v>
      </c>
      <c r="C12" s="78">
        <v>8</v>
      </c>
      <c r="D12" s="78">
        <v>1</v>
      </c>
      <c r="E12" s="168">
        <v>3</v>
      </c>
      <c r="F12" s="78" t="s">
        <v>4</v>
      </c>
      <c r="G12" s="90"/>
      <c r="H12" s="90"/>
      <c r="I12" s="90"/>
    </row>
    <row r="13" spans="1:9" s="66" customFormat="1" x14ac:dyDescent="0.25">
      <c r="A13" s="76" t="s">
        <v>251</v>
      </c>
      <c r="B13" s="77" t="s">
        <v>224</v>
      </c>
      <c r="C13" s="78">
        <v>8</v>
      </c>
      <c r="D13" s="78">
        <v>1</v>
      </c>
      <c r="E13" s="168">
        <v>3</v>
      </c>
      <c r="F13" s="78" t="s">
        <v>4</v>
      </c>
      <c r="G13" s="90"/>
      <c r="H13" s="90"/>
      <c r="I13" s="90"/>
    </row>
    <row r="14" spans="1:9" s="66" customFormat="1" x14ac:dyDescent="0.25">
      <c r="A14" s="76" t="s">
        <v>252</v>
      </c>
      <c r="B14" s="161" t="s">
        <v>225</v>
      </c>
      <c r="C14" s="162">
        <v>6</v>
      </c>
      <c r="D14" s="162">
        <v>2</v>
      </c>
      <c r="E14" s="170">
        <v>4</v>
      </c>
      <c r="F14" s="162" t="s">
        <v>9</v>
      </c>
      <c r="G14" s="90"/>
      <c r="H14" s="90"/>
      <c r="I14" s="90"/>
    </row>
    <row r="15" spans="1:9" s="66" customFormat="1" x14ac:dyDescent="0.25">
      <c r="A15" s="76" t="s">
        <v>253</v>
      </c>
      <c r="B15" s="163" t="s">
        <v>226</v>
      </c>
      <c r="C15" s="162">
        <v>6</v>
      </c>
      <c r="D15" s="162">
        <v>2</v>
      </c>
      <c r="E15" s="170">
        <v>4</v>
      </c>
      <c r="F15" s="162" t="s">
        <v>9</v>
      </c>
      <c r="G15" s="90"/>
      <c r="H15" s="90"/>
      <c r="I15" s="90"/>
    </row>
    <row r="16" spans="1:9" s="67" customFormat="1" x14ac:dyDescent="0.25">
      <c r="A16" s="76" t="s">
        <v>254</v>
      </c>
      <c r="B16" s="160" t="s">
        <v>227</v>
      </c>
      <c r="C16" s="162">
        <v>6</v>
      </c>
      <c r="D16" s="162">
        <v>2</v>
      </c>
      <c r="E16" s="170">
        <v>4</v>
      </c>
      <c r="F16" s="162" t="s">
        <v>9</v>
      </c>
      <c r="G16" s="90"/>
      <c r="H16" s="90"/>
      <c r="I16" s="90"/>
    </row>
    <row r="17" spans="1:9" s="67" customFormat="1" x14ac:dyDescent="0.25">
      <c r="A17" s="76" t="s">
        <v>255</v>
      </c>
      <c r="B17" s="79" t="s">
        <v>228</v>
      </c>
      <c r="C17" s="78">
        <v>3</v>
      </c>
      <c r="D17" s="78">
        <v>1</v>
      </c>
      <c r="E17" s="168">
        <v>3</v>
      </c>
      <c r="F17" s="78" t="s">
        <v>4</v>
      </c>
      <c r="G17" s="90"/>
      <c r="H17" s="90"/>
      <c r="I17" s="90"/>
    </row>
    <row r="18" spans="1:9" s="67" customFormat="1" x14ac:dyDescent="0.25">
      <c r="A18" s="76" t="s">
        <v>256</v>
      </c>
      <c r="B18" s="80" t="s">
        <v>229</v>
      </c>
      <c r="C18" s="78">
        <v>3</v>
      </c>
      <c r="D18" s="78">
        <v>1</v>
      </c>
      <c r="E18" s="168">
        <v>3</v>
      </c>
      <c r="F18" s="78" t="s">
        <v>4</v>
      </c>
      <c r="G18" s="90"/>
      <c r="H18" s="90"/>
      <c r="I18" s="90"/>
    </row>
    <row r="19" spans="1:9" s="68" customFormat="1" x14ac:dyDescent="0.25">
      <c r="A19" s="76" t="s">
        <v>257</v>
      </c>
      <c r="B19" s="77" t="s">
        <v>230</v>
      </c>
      <c r="C19" s="78">
        <v>3</v>
      </c>
      <c r="D19" s="78">
        <v>1</v>
      </c>
      <c r="E19" s="168">
        <v>3</v>
      </c>
      <c r="F19" s="78" t="s">
        <v>4</v>
      </c>
      <c r="G19" s="90"/>
      <c r="H19" s="90"/>
      <c r="I19" s="90"/>
    </row>
    <row r="20" spans="1:9" s="68" customFormat="1" x14ac:dyDescent="0.25">
      <c r="A20" s="76" t="s">
        <v>258</v>
      </c>
      <c r="B20" s="161" t="s">
        <v>231</v>
      </c>
      <c r="C20" s="162">
        <v>6</v>
      </c>
      <c r="D20" s="162">
        <v>1</v>
      </c>
      <c r="E20" s="170">
        <v>3</v>
      </c>
      <c r="F20" s="162" t="s">
        <v>4</v>
      </c>
      <c r="G20" s="90"/>
      <c r="H20" s="90"/>
      <c r="I20" s="90"/>
    </row>
    <row r="21" spans="1:9" s="68" customFormat="1" x14ac:dyDescent="0.25">
      <c r="A21" s="76" t="s">
        <v>259</v>
      </c>
      <c r="B21" s="163" t="s">
        <v>232</v>
      </c>
      <c r="C21" s="162">
        <v>6</v>
      </c>
      <c r="D21" s="162">
        <v>1</v>
      </c>
      <c r="E21" s="170">
        <v>3</v>
      </c>
      <c r="F21" s="162" t="s">
        <v>4</v>
      </c>
      <c r="G21" s="90"/>
      <c r="H21" s="90"/>
      <c r="I21" s="90"/>
    </row>
    <row r="22" spans="1:9" s="69" customFormat="1" x14ac:dyDescent="0.25">
      <c r="A22" s="76" t="s">
        <v>260</v>
      </c>
      <c r="B22" s="160" t="s">
        <v>233</v>
      </c>
      <c r="C22" s="162">
        <v>6</v>
      </c>
      <c r="D22" s="162">
        <v>1</v>
      </c>
      <c r="E22" s="170">
        <v>3</v>
      </c>
      <c r="F22" s="162" t="s">
        <v>4</v>
      </c>
      <c r="G22" s="90"/>
      <c r="H22" s="90"/>
      <c r="I22" s="90"/>
    </row>
    <row r="23" spans="1:9" s="69" customFormat="1" x14ac:dyDescent="0.25">
      <c r="A23" s="76" t="s">
        <v>261</v>
      </c>
      <c r="B23" s="79" t="s">
        <v>234</v>
      </c>
      <c r="C23" s="78">
        <v>6</v>
      </c>
      <c r="D23" s="78">
        <v>2</v>
      </c>
      <c r="E23" s="167">
        <v>4</v>
      </c>
      <c r="F23" s="78" t="s">
        <v>9</v>
      </c>
      <c r="G23" s="90"/>
      <c r="H23" s="90"/>
      <c r="I23" s="90"/>
    </row>
    <row r="24" spans="1:9" s="69" customFormat="1" x14ac:dyDescent="0.25">
      <c r="A24" s="76" t="s">
        <v>262</v>
      </c>
      <c r="B24" s="80" t="s">
        <v>235</v>
      </c>
      <c r="C24" s="169">
        <v>6</v>
      </c>
      <c r="D24" s="169">
        <v>2</v>
      </c>
      <c r="E24" s="168">
        <v>4</v>
      </c>
      <c r="F24" s="78" t="s">
        <v>9</v>
      </c>
      <c r="G24" s="90"/>
      <c r="H24" s="90"/>
      <c r="I24" s="90"/>
    </row>
    <row r="25" spans="1:9" s="70" customFormat="1" x14ac:dyDescent="0.25">
      <c r="A25" s="76" t="s">
        <v>263</v>
      </c>
      <c r="B25" s="77" t="s">
        <v>236</v>
      </c>
      <c r="C25" s="167">
        <v>6</v>
      </c>
      <c r="D25" s="167">
        <v>2</v>
      </c>
      <c r="E25" s="169">
        <v>4</v>
      </c>
      <c r="F25" s="78" t="s">
        <v>9</v>
      </c>
      <c r="G25" s="90"/>
      <c r="H25" s="90"/>
      <c r="I25" s="90"/>
    </row>
    <row r="26" spans="1:9" s="70" customFormat="1" x14ac:dyDescent="0.25">
      <c r="A26" s="76" t="s">
        <v>264</v>
      </c>
      <c r="B26" s="161" t="s">
        <v>237</v>
      </c>
      <c r="C26" s="171">
        <v>9</v>
      </c>
      <c r="D26" s="170">
        <v>3</v>
      </c>
      <c r="E26" s="170">
        <v>4</v>
      </c>
      <c r="F26" s="162" t="s">
        <v>9</v>
      </c>
      <c r="G26" s="90"/>
      <c r="H26" s="90"/>
      <c r="I26" s="90"/>
    </row>
    <row r="27" spans="1:9" s="70" customFormat="1" ht="18" customHeight="1" x14ac:dyDescent="0.25">
      <c r="A27" s="76" t="s">
        <v>265</v>
      </c>
      <c r="B27" s="163" t="s">
        <v>238</v>
      </c>
      <c r="C27" s="172">
        <v>9</v>
      </c>
      <c r="D27" s="172">
        <v>3</v>
      </c>
      <c r="E27" s="170">
        <v>4</v>
      </c>
      <c r="F27" s="162" t="s">
        <v>9</v>
      </c>
      <c r="G27" s="90"/>
      <c r="H27" s="90"/>
      <c r="I27" s="90"/>
    </row>
    <row r="28" spans="1:9" x14ac:dyDescent="0.25">
      <c r="A28" s="76" t="s">
        <v>266</v>
      </c>
      <c r="B28" s="166" t="s">
        <v>239</v>
      </c>
      <c r="C28" s="78">
        <v>7</v>
      </c>
      <c r="D28" s="78">
        <v>1</v>
      </c>
      <c r="E28" s="78">
        <v>3</v>
      </c>
      <c r="F28" s="175" t="s">
        <v>99</v>
      </c>
      <c r="G28"/>
      <c r="H28"/>
      <c r="I28"/>
    </row>
    <row r="29" spans="1:9" x14ac:dyDescent="0.25">
      <c r="A29" s="76" t="s">
        <v>267</v>
      </c>
      <c r="B29" s="164" t="s">
        <v>240</v>
      </c>
      <c r="C29" s="173">
        <v>9</v>
      </c>
      <c r="D29" s="173">
        <v>1</v>
      </c>
      <c r="E29" s="173">
        <v>3</v>
      </c>
      <c r="F29" s="176" t="s">
        <v>99</v>
      </c>
      <c r="G29"/>
      <c r="H29"/>
      <c r="I29"/>
    </row>
    <row r="30" spans="1:9" x14ac:dyDescent="0.25">
      <c r="A30" s="76" t="s">
        <v>268</v>
      </c>
      <c r="B30" s="165" t="s">
        <v>241</v>
      </c>
      <c r="C30" s="174">
        <v>5</v>
      </c>
      <c r="D30" s="174">
        <v>1</v>
      </c>
      <c r="E30" s="174">
        <v>3</v>
      </c>
      <c r="F30" s="175" t="s">
        <v>99</v>
      </c>
      <c r="G30"/>
      <c r="H30"/>
      <c r="I30"/>
    </row>
    <row r="31" spans="1:9" x14ac:dyDescent="0.25">
      <c r="A31" s="76" t="s">
        <v>269</v>
      </c>
      <c r="B31" s="165" t="s">
        <v>242</v>
      </c>
      <c r="C31" s="174">
        <v>5</v>
      </c>
      <c r="D31" s="174">
        <v>1</v>
      </c>
      <c r="E31" s="174">
        <v>3</v>
      </c>
      <c r="F31" s="175" t="s">
        <v>99</v>
      </c>
      <c r="G31"/>
      <c r="H31"/>
      <c r="I31"/>
    </row>
    <row r="32" spans="1:9" x14ac:dyDescent="0.25">
      <c r="A32" s="54"/>
      <c r="B32" s="54"/>
      <c r="C32" s="54"/>
      <c r="D32" s="54"/>
      <c r="E32" s="54"/>
      <c r="F32" s="54"/>
      <c r="G32"/>
      <c r="H32"/>
      <c r="I32"/>
    </row>
    <row r="33" spans="1:9" x14ac:dyDescent="0.25">
      <c r="A33" s="54"/>
      <c r="B33" s="54"/>
      <c r="C33" s="54"/>
      <c r="D33" s="54"/>
      <c r="E33" s="54"/>
      <c r="F33" s="54"/>
      <c r="G33"/>
      <c r="H33"/>
      <c r="I33"/>
    </row>
    <row r="34" spans="1:9" x14ac:dyDescent="0.25">
      <c r="A34" s="54"/>
      <c r="B34" s="54"/>
      <c r="C34" s="54"/>
      <c r="D34" s="54"/>
      <c r="E34" s="54"/>
      <c r="F34" s="54"/>
      <c r="G34"/>
      <c r="H34"/>
      <c r="I34"/>
    </row>
    <row r="35" spans="1:9" x14ac:dyDescent="0.25">
      <c r="A35" s="54"/>
      <c r="B35" s="54"/>
      <c r="C35" s="54"/>
      <c r="D35" s="54"/>
      <c r="E35" s="54"/>
      <c r="F35" s="54"/>
      <c r="G35"/>
      <c r="H35"/>
      <c r="I35"/>
    </row>
    <row r="36" spans="1:9" x14ac:dyDescent="0.25">
      <c r="A36" s="54"/>
      <c r="B36" s="54"/>
      <c r="C36" s="54"/>
      <c r="D36" s="54"/>
      <c r="E36" s="54"/>
      <c r="F36" s="54"/>
      <c r="G36"/>
      <c r="H36"/>
      <c r="I36"/>
    </row>
    <row r="37" spans="1:9" x14ac:dyDescent="0.25">
      <c r="A37" s="54"/>
      <c r="B37" s="54"/>
      <c r="C37" s="54"/>
      <c r="D37" s="54"/>
      <c r="E37" s="54"/>
      <c r="F37" s="54"/>
      <c r="G37"/>
      <c r="H37"/>
      <c r="I3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view="pageBreakPreview" zoomScale="85" zoomScaleNormal="100" zoomScaleSheetLayoutView="85" workbookViewId="0">
      <selection activeCell="B10" sqref="B10"/>
    </sheetView>
  </sheetViews>
  <sheetFormatPr baseColWidth="10" defaultRowHeight="15" x14ac:dyDescent="0.25"/>
  <cols>
    <col min="2" max="2" width="27.5703125" customWidth="1"/>
    <col min="3" max="3" width="13.42578125" customWidth="1"/>
    <col min="7" max="7" width="13.85546875" style="7" customWidth="1"/>
  </cols>
  <sheetData>
    <row r="2" spans="1:7" ht="18.75" x14ac:dyDescent="0.3">
      <c r="A2" s="134" t="s">
        <v>52</v>
      </c>
      <c r="B2" s="134"/>
      <c r="C2" s="134"/>
      <c r="D2" s="134"/>
      <c r="E2" s="134"/>
      <c r="F2" s="134"/>
      <c r="G2" s="134"/>
    </row>
    <row r="4" spans="1:7" s="7" customFormat="1" x14ac:dyDescent="0.25">
      <c r="A4" s="135" t="s">
        <v>14</v>
      </c>
      <c r="B4" s="135" t="s">
        <v>20</v>
      </c>
      <c r="C4" s="135" t="s">
        <v>22</v>
      </c>
      <c r="D4" s="137" t="s">
        <v>16</v>
      </c>
      <c r="E4" s="137" t="s">
        <v>19</v>
      </c>
      <c r="F4" s="135" t="s">
        <v>71</v>
      </c>
      <c r="G4" s="135" t="s">
        <v>3</v>
      </c>
    </row>
    <row r="5" spans="1:7" s="7" customFormat="1" x14ac:dyDescent="0.25">
      <c r="A5" s="136"/>
      <c r="B5" s="136"/>
      <c r="C5" s="136"/>
      <c r="D5" s="137"/>
      <c r="E5" s="137"/>
      <c r="F5" s="136"/>
      <c r="G5" s="136"/>
    </row>
    <row r="6" spans="1:7" ht="25.5" x14ac:dyDescent="0.25">
      <c r="A6" s="76" t="s">
        <v>55</v>
      </c>
      <c r="B6" s="91" t="s">
        <v>157</v>
      </c>
      <c r="C6" s="92" t="s">
        <v>21</v>
      </c>
      <c r="D6" s="78">
        <v>9</v>
      </c>
      <c r="E6" s="78">
        <v>1</v>
      </c>
      <c r="F6" s="78">
        <v>4</v>
      </c>
      <c r="G6" s="78" t="s">
        <v>4</v>
      </c>
    </row>
    <row r="7" spans="1:7" ht="25.5" x14ac:dyDescent="0.25">
      <c r="A7" s="76" t="s">
        <v>120</v>
      </c>
      <c r="B7" s="91" t="s">
        <v>113</v>
      </c>
      <c r="C7" s="92" t="s">
        <v>21</v>
      </c>
      <c r="D7" s="78">
        <v>7</v>
      </c>
      <c r="E7" s="78">
        <v>1</v>
      </c>
      <c r="F7" s="78">
        <v>4</v>
      </c>
      <c r="G7" s="78" t="s">
        <v>4</v>
      </c>
    </row>
    <row r="8" spans="1:7" ht="25.5" x14ac:dyDescent="0.25">
      <c r="A8" s="76" t="s">
        <v>121</v>
      </c>
      <c r="B8" s="91" t="s">
        <v>270</v>
      </c>
      <c r="C8" s="92" t="s">
        <v>21</v>
      </c>
      <c r="D8" s="78">
        <v>8</v>
      </c>
      <c r="E8" s="78">
        <v>2</v>
      </c>
      <c r="F8" s="78">
        <v>5</v>
      </c>
      <c r="G8" s="78" t="s">
        <v>9</v>
      </c>
    </row>
    <row r="9" spans="1:7" ht="25.5" x14ac:dyDescent="0.25">
      <c r="A9" s="76" t="s">
        <v>156</v>
      </c>
      <c r="B9" s="91" t="s">
        <v>271</v>
      </c>
      <c r="C9" s="92" t="s">
        <v>21</v>
      </c>
      <c r="D9" s="78">
        <v>8</v>
      </c>
      <c r="E9" s="78">
        <v>2</v>
      </c>
      <c r="F9" s="78">
        <v>5</v>
      </c>
      <c r="G9" s="78" t="s">
        <v>9</v>
      </c>
    </row>
    <row r="10" spans="1:7" ht="25.5" x14ac:dyDescent="0.25">
      <c r="A10" s="76" t="s">
        <v>122</v>
      </c>
      <c r="B10" s="91" t="s">
        <v>115</v>
      </c>
      <c r="C10" s="92" t="s">
        <v>21</v>
      </c>
      <c r="D10" s="78">
        <v>8</v>
      </c>
      <c r="E10" s="78">
        <v>1</v>
      </c>
      <c r="F10" s="78">
        <v>4</v>
      </c>
      <c r="G10" s="78" t="s">
        <v>4</v>
      </c>
    </row>
    <row r="11" spans="1:7" ht="25.5" x14ac:dyDescent="0.25">
      <c r="A11" s="76" t="s">
        <v>123</v>
      </c>
      <c r="B11" s="91" t="s">
        <v>116</v>
      </c>
      <c r="C11" s="92" t="s">
        <v>21</v>
      </c>
      <c r="D11" s="78">
        <v>7</v>
      </c>
      <c r="E11" s="78">
        <v>2</v>
      </c>
      <c r="F11" s="78">
        <v>5</v>
      </c>
      <c r="G11" s="78" t="s">
        <v>9</v>
      </c>
    </row>
    <row r="12" spans="1:7" ht="25.5" x14ac:dyDescent="0.25">
      <c r="A12" s="76" t="s">
        <v>124</v>
      </c>
      <c r="B12" s="91" t="s">
        <v>117</v>
      </c>
      <c r="C12" s="92" t="s">
        <v>21</v>
      </c>
      <c r="D12" s="78">
        <v>13</v>
      </c>
      <c r="E12" s="78">
        <v>2</v>
      </c>
      <c r="F12" s="78">
        <v>5</v>
      </c>
      <c r="G12" s="78" t="s">
        <v>9</v>
      </c>
    </row>
    <row r="13" spans="1:7" ht="24.75" customHeight="1" x14ac:dyDescent="0.25">
      <c r="A13" s="76" t="s">
        <v>109</v>
      </c>
      <c r="B13" s="91" t="s">
        <v>119</v>
      </c>
      <c r="C13" s="92" t="s">
        <v>21</v>
      </c>
      <c r="D13" s="78">
        <v>11</v>
      </c>
      <c r="E13" s="78">
        <v>2</v>
      </c>
      <c r="F13" s="78">
        <v>5</v>
      </c>
      <c r="G13" s="78" t="s">
        <v>9</v>
      </c>
    </row>
    <row r="14" spans="1:7" ht="30" x14ac:dyDescent="0.25">
      <c r="A14" s="76" t="s">
        <v>106</v>
      </c>
      <c r="B14" s="91" t="s">
        <v>118</v>
      </c>
      <c r="C14" s="92" t="s">
        <v>21</v>
      </c>
      <c r="D14" s="78">
        <v>7</v>
      </c>
      <c r="E14" s="78">
        <v>2</v>
      </c>
      <c r="F14" s="78">
        <v>5</v>
      </c>
      <c r="G14" s="78" t="s">
        <v>9</v>
      </c>
    </row>
    <row r="15" spans="1:7" ht="25.5" x14ac:dyDescent="0.25">
      <c r="A15" s="76" t="s">
        <v>108</v>
      </c>
      <c r="B15" s="91" t="s">
        <v>178</v>
      </c>
      <c r="C15" s="92" t="s">
        <v>21</v>
      </c>
      <c r="D15" s="78">
        <v>12</v>
      </c>
      <c r="E15" s="78">
        <v>2</v>
      </c>
      <c r="F15" s="78">
        <v>7</v>
      </c>
      <c r="G15" s="78" t="s">
        <v>9</v>
      </c>
    </row>
    <row r="16" spans="1:7" ht="25.5" x14ac:dyDescent="0.25">
      <c r="A16" s="76" t="s">
        <v>180</v>
      </c>
      <c r="B16" s="91" t="s">
        <v>179</v>
      </c>
      <c r="C16" s="92" t="s">
        <v>21</v>
      </c>
      <c r="D16" s="78">
        <v>9</v>
      </c>
      <c r="E16" s="78">
        <v>2</v>
      </c>
      <c r="F16" s="78">
        <v>7</v>
      </c>
      <c r="G16" s="78" t="s">
        <v>9</v>
      </c>
    </row>
    <row r="17" spans="7:7" x14ac:dyDescent="0.25">
      <c r="G17"/>
    </row>
    <row r="18" spans="7:7" x14ac:dyDescent="0.25">
      <c r="G18"/>
    </row>
    <row r="19" spans="7:7" x14ac:dyDescent="0.25">
      <c r="G19"/>
    </row>
  </sheetData>
  <mergeCells count="8">
    <mergeCell ref="A2:G2"/>
    <mergeCell ref="A4:A5"/>
    <mergeCell ref="B4:B5"/>
    <mergeCell ref="D4:D5"/>
    <mergeCell ref="E4:E5"/>
    <mergeCell ref="G4:G5"/>
    <mergeCell ref="C4:C5"/>
    <mergeCell ref="F4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view="pageBreakPreview" zoomScale="85" zoomScaleNormal="100" zoomScaleSheetLayoutView="85" workbookViewId="0">
      <selection activeCell="B14" sqref="B14"/>
    </sheetView>
  </sheetViews>
  <sheetFormatPr baseColWidth="10" defaultRowHeight="15" x14ac:dyDescent="0.25"/>
  <cols>
    <col min="1" max="1" width="12.140625" customWidth="1"/>
    <col min="2" max="2" width="54.42578125" customWidth="1"/>
    <col min="7" max="7" width="13" customWidth="1"/>
  </cols>
  <sheetData>
    <row r="2" spans="1:7" x14ac:dyDescent="0.25">
      <c r="A2" s="138" t="s">
        <v>53</v>
      </c>
      <c r="B2" s="138"/>
      <c r="C2" s="138"/>
      <c r="D2" s="138"/>
      <c r="E2" s="138"/>
      <c r="F2" s="138"/>
      <c r="G2" s="138"/>
    </row>
    <row r="4" spans="1:7" s="7" customFormat="1" ht="24" x14ac:dyDescent="0.25">
      <c r="A4" s="82" t="s">
        <v>14</v>
      </c>
      <c r="B4" s="82" t="s">
        <v>20</v>
      </c>
      <c r="C4" s="82" t="s">
        <v>22</v>
      </c>
      <c r="D4" s="82" t="s">
        <v>16</v>
      </c>
      <c r="E4" s="82" t="s">
        <v>19</v>
      </c>
      <c r="F4" s="82" t="s">
        <v>71</v>
      </c>
      <c r="G4" s="82" t="s">
        <v>3</v>
      </c>
    </row>
    <row r="5" spans="1:7" s="72" customFormat="1" x14ac:dyDescent="0.25">
      <c r="A5" s="102" t="s">
        <v>56</v>
      </c>
      <c r="B5" s="103" t="s">
        <v>151</v>
      </c>
      <c r="C5" s="104" t="s">
        <v>23</v>
      </c>
      <c r="D5" s="105">
        <v>2</v>
      </c>
      <c r="E5" s="105">
        <v>1</v>
      </c>
      <c r="F5" s="105">
        <v>3</v>
      </c>
      <c r="G5" s="105" t="s">
        <v>4</v>
      </c>
    </row>
    <row r="6" spans="1:7" s="72" customFormat="1" x14ac:dyDescent="0.25">
      <c r="A6" s="102" t="s">
        <v>56</v>
      </c>
      <c r="B6" s="103" t="s">
        <v>152</v>
      </c>
      <c r="C6" s="104" t="s">
        <v>23</v>
      </c>
      <c r="D6" s="105">
        <v>8</v>
      </c>
      <c r="E6" s="105">
        <v>1</v>
      </c>
      <c r="F6" s="105">
        <v>3</v>
      </c>
      <c r="G6" s="105" t="s">
        <v>4</v>
      </c>
    </row>
    <row r="7" spans="1:7" s="71" customFormat="1" x14ac:dyDescent="0.25">
      <c r="A7" s="106" t="s">
        <v>155</v>
      </c>
      <c r="B7" s="107" t="s">
        <v>153</v>
      </c>
      <c r="C7" s="108" t="s">
        <v>23</v>
      </c>
      <c r="D7" s="109">
        <v>2</v>
      </c>
      <c r="E7" s="109">
        <v>1</v>
      </c>
      <c r="F7" s="109">
        <v>3</v>
      </c>
      <c r="G7" s="109" t="s">
        <v>4</v>
      </c>
    </row>
    <row r="8" spans="1:7" s="71" customFormat="1" x14ac:dyDescent="0.25">
      <c r="A8" s="106" t="s">
        <v>155</v>
      </c>
      <c r="B8" s="107" t="s">
        <v>154</v>
      </c>
      <c r="C8" s="108" t="s">
        <v>23</v>
      </c>
      <c r="D8" s="109">
        <v>6</v>
      </c>
      <c r="E8" s="109">
        <v>1</v>
      </c>
      <c r="F8" s="109">
        <v>3</v>
      </c>
      <c r="G8" s="109" t="s">
        <v>4</v>
      </c>
    </row>
    <row r="9" spans="1:7" s="71" customFormat="1" x14ac:dyDescent="0.25">
      <c r="A9" s="102"/>
      <c r="B9" s="103" t="s">
        <v>185</v>
      </c>
      <c r="C9" s="112" t="s">
        <v>23</v>
      </c>
      <c r="D9" s="105"/>
      <c r="E9" s="105"/>
      <c r="F9" s="105"/>
      <c r="G9" s="105"/>
    </row>
    <row r="10" spans="1:7" s="71" customFormat="1" x14ac:dyDescent="0.25">
      <c r="A10" s="102"/>
      <c r="B10" s="103" t="s">
        <v>186</v>
      </c>
      <c r="C10" s="112" t="s">
        <v>23</v>
      </c>
      <c r="D10" s="105"/>
      <c r="E10" s="105"/>
      <c r="F10" s="105"/>
      <c r="G10" s="105"/>
    </row>
    <row r="11" spans="1:7" s="71" customFormat="1" x14ac:dyDescent="0.25">
      <c r="A11" s="106"/>
      <c r="B11" s="107" t="s">
        <v>183</v>
      </c>
      <c r="C11" s="125" t="s">
        <v>23</v>
      </c>
      <c r="D11" s="109"/>
      <c r="E11" s="109"/>
      <c r="F11" s="109"/>
      <c r="G11" s="109"/>
    </row>
    <row r="12" spans="1:7" s="71" customFormat="1" x14ac:dyDescent="0.25">
      <c r="A12" s="106"/>
      <c r="B12" s="107" t="s">
        <v>184</v>
      </c>
      <c r="C12" s="125" t="s">
        <v>23</v>
      </c>
      <c r="D12" s="109"/>
      <c r="E12" s="109"/>
      <c r="F12" s="109"/>
      <c r="G12" s="109"/>
    </row>
    <row r="13" spans="1:7" s="72" customFormat="1" ht="15.75" customHeight="1" x14ac:dyDescent="0.25">
      <c r="A13" s="102" t="s">
        <v>160</v>
      </c>
      <c r="B13" s="103" t="s">
        <v>158</v>
      </c>
      <c r="C13" s="104" t="s">
        <v>23</v>
      </c>
      <c r="D13" s="105">
        <v>2</v>
      </c>
      <c r="E13" s="105">
        <v>1</v>
      </c>
      <c r="F13" s="105">
        <v>3</v>
      </c>
      <c r="G13" s="105" t="s">
        <v>4</v>
      </c>
    </row>
    <row r="14" spans="1:7" s="72" customFormat="1" x14ac:dyDescent="0.25">
      <c r="A14" s="102" t="s">
        <v>160</v>
      </c>
      <c r="B14" s="103" t="s">
        <v>159</v>
      </c>
      <c r="C14" s="104" t="s">
        <v>23</v>
      </c>
      <c r="D14" s="105">
        <v>6</v>
      </c>
      <c r="E14" s="105">
        <v>1</v>
      </c>
      <c r="F14" s="105">
        <v>3</v>
      </c>
      <c r="G14" s="105" t="s">
        <v>4</v>
      </c>
    </row>
    <row r="15" spans="1:7" s="71" customFormat="1" x14ac:dyDescent="0.25">
      <c r="A15" s="106" t="s">
        <v>163</v>
      </c>
      <c r="B15" s="107" t="s">
        <v>161</v>
      </c>
      <c r="C15" s="108" t="s">
        <v>23</v>
      </c>
      <c r="D15" s="109">
        <v>2</v>
      </c>
      <c r="E15" s="109">
        <v>1</v>
      </c>
      <c r="F15" s="109">
        <v>3</v>
      </c>
      <c r="G15" s="109" t="s">
        <v>4</v>
      </c>
    </row>
    <row r="16" spans="1:7" s="71" customFormat="1" x14ac:dyDescent="0.25">
      <c r="A16" s="106" t="s">
        <v>163</v>
      </c>
      <c r="B16" s="107" t="s">
        <v>162</v>
      </c>
      <c r="C16" s="108" t="s">
        <v>23</v>
      </c>
      <c r="D16" s="109">
        <v>12</v>
      </c>
      <c r="E16" s="109">
        <v>1</v>
      </c>
      <c r="F16" s="109">
        <v>3</v>
      </c>
      <c r="G16" s="109" t="s">
        <v>4</v>
      </c>
    </row>
    <row r="17" spans="1:7" s="69" customFormat="1" x14ac:dyDescent="0.25">
      <c r="A17" s="102" t="s">
        <v>166</v>
      </c>
      <c r="B17" s="103" t="s">
        <v>164</v>
      </c>
      <c r="C17" s="104" t="s">
        <v>23</v>
      </c>
      <c r="D17" s="105">
        <v>2</v>
      </c>
      <c r="E17" s="105">
        <v>1</v>
      </c>
      <c r="F17" s="105">
        <v>3</v>
      </c>
      <c r="G17" s="105" t="s">
        <v>4</v>
      </c>
    </row>
    <row r="18" spans="1:7" s="69" customFormat="1" x14ac:dyDescent="0.25">
      <c r="A18" s="102" t="s">
        <v>166</v>
      </c>
      <c r="B18" s="103" t="s">
        <v>165</v>
      </c>
      <c r="C18" s="104" t="s">
        <v>23</v>
      </c>
      <c r="D18" s="105">
        <v>6</v>
      </c>
      <c r="E18" s="105">
        <v>2</v>
      </c>
      <c r="F18" s="105">
        <v>4</v>
      </c>
      <c r="G18" s="105" t="s">
        <v>9</v>
      </c>
    </row>
    <row r="19" spans="1:7" s="73" customFormat="1" x14ac:dyDescent="0.25">
      <c r="A19" s="106" t="s">
        <v>169</v>
      </c>
      <c r="B19" s="107" t="s">
        <v>167</v>
      </c>
      <c r="C19" s="108" t="s">
        <v>23</v>
      </c>
      <c r="D19" s="109">
        <v>2</v>
      </c>
      <c r="E19" s="109">
        <v>1</v>
      </c>
      <c r="F19" s="109">
        <v>3</v>
      </c>
      <c r="G19" s="109" t="s">
        <v>4</v>
      </c>
    </row>
    <row r="20" spans="1:7" s="73" customFormat="1" x14ac:dyDescent="0.25">
      <c r="A20" s="106" t="s">
        <v>169</v>
      </c>
      <c r="B20" s="107" t="s">
        <v>168</v>
      </c>
      <c r="C20" s="108" t="s">
        <v>23</v>
      </c>
      <c r="D20" s="109">
        <v>12</v>
      </c>
      <c r="E20" s="109">
        <v>2</v>
      </c>
      <c r="F20" s="109">
        <v>4</v>
      </c>
      <c r="G20" s="109" t="s">
        <v>9</v>
      </c>
    </row>
    <row r="21" spans="1:7" s="69" customFormat="1" x14ac:dyDescent="0.25">
      <c r="A21" s="102" t="s">
        <v>172</v>
      </c>
      <c r="B21" s="103" t="s">
        <v>170</v>
      </c>
      <c r="C21" s="104" t="s">
        <v>23</v>
      </c>
      <c r="D21" s="105">
        <v>2</v>
      </c>
      <c r="E21" s="105">
        <v>1</v>
      </c>
      <c r="F21" s="105">
        <v>3</v>
      </c>
      <c r="G21" s="105" t="s">
        <v>4</v>
      </c>
    </row>
    <row r="22" spans="1:7" s="69" customFormat="1" x14ac:dyDescent="0.25">
      <c r="A22" s="110" t="s">
        <v>172</v>
      </c>
      <c r="B22" s="111" t="s">
        <v>171</v>
      </c>
      <c r="C22" s="112" t="s">
        <v>23</v>
      </c>
      <c r="D22" s="113">
        <v>10</v>
      </c>
      <c r="E22" s="113">
        <v>2</v>
      </c>
      <c r="F22" s="113">
        <v>4</v>
      </c>
      <c r="G22" s="113" t="s">
        <v>9</v>
      </c>
    </row>
    <row r="23" spans="1:7" s="69" customFormat="1" x14ac:dyDescent="0.25">
      <c r="A23" s="106"/>
      <c r="B23" s="107" t="s">
        <v>181</v>
      </c>
      <c r="C23" s="112" t="s">
        <v>23</v>
      </c>
      <c r="D23" s="109"/>
      <c r="E23" s="109"/>
      <c r="F23" s="109"/>
      <c r="G23" s="109"/>
    </row>
    <row r="24" spans="1:7" s="69" customFormat="1" x14ac:dyDescent="0.25">
      <c r="A24" s="126"/>
      <c r="B24" s="127" t="s">
        <v>182</v>
      </c>
      <c r="C24" s="112" t="s">
        <v>23</v>
      </c>
      <c r="D24" s="128"/>
      <c r="E24" s="128"/>
      <c r="F24" s="128"/>
      <c r="G24" s="128"/>
    </row>
    <row r="25" spans="1:7" s="69" customFormat="1" x14ac:dyDescent="0.25">
      <c r="A25" s="129"/>
      <c r="B25" s="130"/>
      <c r="C25" s="131"/>
      <c r="D25" s="132"/>
      <c r="E25" s="132"/>
      <c r="F25" s="132"/>
      <c r="G25" s="132"/>
    </row>
    <row r="26" spans="1:7" s="69" customFormat="1" x14ac:dyDescent="0.25">
      <c r="A26" s="129"/>
      <c r="B26" s="130"/>
      <c r="C26" s="131"/>
      <c r="D26" s="132"/>
      <c r="E26" s="132"/>
      <c r="F26" s="132"/>
      <c r="G26" s="132"/>
    </row>
    <row r="27" spans="1:7" s="69" customFormat="1" x14ac:dyDescent="0.25">
      <c r="A27" s="129"/>
      <c r="B27" s="130"/>
      <c r="C27" s="131"/>
      <c r="D27" s="132"/>
      <c r="E27" s="132"/>
      <c r="F27" s="132"/>
      <c r="G27" s="132"/>
    </row>
    <row r="28" spans="1:7" s="69" customFormat="1" x14ac:dyDescent="0.25">
      <c r="A28" s="129"/>
      <c r="B28" s="130"/>
      <c r="C28" s="131"/>
      <c r="D28" s="132"/>
      <c r="E28" s="132"/>
      <c r="F28" s="132"/>
      <c r="G28" s="132"/>
    </row>
    <row r="29" spans="1:7" s="73" customFormat="1" x14ac:dyDescent="0.25">
      <c r="A29" s="98"/>
      <c r="B29" s="99"/>
      <c r="C29" s="100"/>
      <c r="D29" s="101"/>
      <c r="E29" s="101"/>
      <c r="F29" s="101"/>
      <c r="G29" s="101"/>
    </row>
    <row r="30" spans="1:7" s="73" customFormat="1" x14ac:dyDescent="0.25">
      <c r="A30" s="98"/>
      <c r="B30" s="99"/>
      <c r="C30" s="100"/>
      <c r="D30" s="101"/>
      <c r="E30" s="101"/>
      <c r="F30" s="101"/>
      <c r="G30" s="101"/>
    </row>
    <row r="31" spans="1:7" s="69" customFormat="1" x14ac:dyDescent="0.25">
      <c r="A31" s="98"/>
      <c r="B31" s="99"/>
      <c r="C31" s="100"/>
      <c r="D31" s="101"/>
      <c r="E31" s="101"/>
      <c r="F31" s="101"/>
      <c r="G31" s="101"/>
    </row>
    <row r="32" spans="1:7" s="69" customFormat="1" ht="30" customHeight="1" x14ac:dyDescent="0.25">
      <c r="A32" s="98"/>
      <c r="B32" s="99"/>
      <c r="C32" s="100"/>
      <c r="D32" s="101"/>
      <c r="E32" s="101"/>
      <c r="F32" s="101"/>
      <c r="G32" s="10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topLeftCell="A28" zoomScale="55" zoomScaleNormal="55" workbookViewId="0">
      <selection activeCell="M26" sqref="M26"/>
    </sheetView>
  </sheetViews>
  <sheetFormatPr baseColWidth="10" defaultRowHeight="15" x14ac:dyDescent="0.25"/>
  <cols>
    <col min="2" max="2" width="39.85546875" customWidth="1"/>
    <col min="3" max="4" width="7" style="2" customWidth="1"/>
    <col min="5" max="5" width="20" style="2" customWidth="1"/>
    <col min="7" max="7" width="44.42578125" customWidth="1"/>
    <col min="8" max="9" width="5" customWidth="1"/>
    <col min="10" max="10" width="14" customWidth="1"/>
  </cols>
  <sheetData>
    <row r="2" spans="2:10" x14ac:dyDescent="0.25">
      <c r="B2" s="143" t="s">
        <v>13</v>
      </c>
      <c r="C2" s="143"/>
      <c r="D2" s="143"/>
      <c r="E2" s="143"/>
      <c r="G2" s="142"/>
      <c r="H2" s="142"/>
      <c r="I2" s="142"/>
      <c r="J2" s="142"/>
    </row>
    <row r="3" spans="2:10" x14ac:dyDescent="0.25">
      <c r="G3" s="114"/>
      <c r="H3" s="114"/>
      <c r="I3" s="114"/>
      <c r="J3" s="114"/>
    </row>
    <row r="4" spans="2:10" x14ac:dyDescent="0.25">
      <c r="B4" s="1" t="s">
        <v>0</v>
      </c>
      <c r="C4" s="1" t="s">
        <v>1</v>
      </c>
      <c r="D4" s="1" t="s">
        <v>2</v>
      </c>
      <c r="E4" s="1" t="s">
        <v>3</v>
      </c>
      <c r="G4" s="114"/>
      <c r="H4" s="114"/>
      <c r="I4" s="114"/>
      <c r="J4" s="114"/>
    </row>
    <row r="5" spans="2:10" x14ac:dyDescent="0.25">
      <c r="B5" s="11" t="s">
        <v>76</v>
      </c>
      <c r="C5" s="13">
        <v>8</v>
      </c>
      <c r="D5" s="13">
        <v>1</v>
      </c>
      <c r="E5" s="13" t="s">
        <v>4</v>
      </c>
    </row>
    <row r="6" spans="2:10" x14ac:dyDescent="0.25">
      <c r="B6" s="12" t="s">
        <v>173</v>
      </c>
      <c r="C6" s="13">
        <v>6</v>
      </c>
      <c r="D6" s="13">
        <v>1</v>
      </c>
      <c r="E6" s="13" t="s">
        <v>4</v>
      </c>
    </row>
    <row r="7" spans="2:10" x14ac:dyDescent="0.25">
      <c r="B7" s="14" t="s">
        <v>174</v>
      </c>
      <c r="C7" s="13">
        <v>7</v>
      </c>
      <c r="D7" s="13">
        <v>2</v>
      </c>
      <c r="E7" s="13" t="s">
        <v>4</v>
      </c>
    </row>
    <row r="8" spans="2:10" x14ac:dyDescent="0.25">
      <c r="B8" s="12" t="s">
        <v>175</v>
      </c>
      <c r="C8" s="13">
        <v>7</v>
      </c>
      <c r="D8" s="13">
        <v>2</v>
      </c>
      <c r="E8" s="13" t="s">
        <v>99</v>
      </c>
    </row>
    <row r="9" spans="2:10" x14ac:dyDescent="0.25">
      <c r="B9" s="12" t="s">
        <v>78</v>
      </c>
      <c r="C9" s="13">
        <v>6</v>
      </c>
      <c r="D9" s="13">
        <v>1</v>
      </c>
      <c r="E9" s="13" t="s">
        <v>4</v>
      </c>
    </row>
    <row r="10" spans="2:10" x14ac:dyDescent="0.25">
      <c r="B10" s="12" t="s">
        <v>79</v>
      </c>
      <c r="C10" s="13">
        <v>12</v>
      </c>
      <c r="D10" s="13">
        <v>1</v>
      </c>
      <c r="E10" s="13" t="s">
        <v>4</v>
      </c>
    </row>
    <row r="11" spans="2:10" x14ac:dyDescent="0.25">
      <c r="B11" s="12" t="s">
        <v>80</v>
      </c>
      <c r="C11" s="13">
        <v>6</v>
      </c>
      <c r="D11" s="13">
        <v>2</v>
      </c>
      <c r="E11" s="13" t="s">
        <v>4</v>
      </c>
    </row>
    <row r="12" spans="2:10" x14ac:dyDescent="0.25">
      <c r="B12" s="12" t="s">
        <v>81</v>
      </c>
      <c r="C12" s="13">
        <v>12</v>
      </c>
      <c r="D12" s="13">
        <v>2</v>
      </c>
      <c r="E12" s="13" t="s">
        <v>4</v>
      </c>
    </row>
    <row r="13" spans="2:10" x14ac:dyDescent="0.25">
      <c r="B13" s="12" t="s">
        <v>82</v>
      </c>
      <c r="C13" s="13">
        <v>10</v>
      </c>
      <c r="D13" s="13">
        <v>2</v>
      </c>
      <c r="E13" s="13" t="s">
        <v>4</v>
      </c>
    </row>
    <row r="14" spans="2:10" x14ac:dyDescent="0.25">
      <c r="B14" s="12" t="s">
        <v>176</v>
      </c>
      <c r="C14" s="13">
        <v>6</v>
      </c>
      <c r="D14" s="13">
        <v>2</v>
      </c>
      <c r="E14" s="13" t="s">
        <v>99</v>
      </c>
    </row>
    <row r="15" spans="2:10" x14ac:dyDescent="0.25">
      <c r="B15" s="12" t="s">
        <v>107</v>
      </c>
      <c r="C15" s="13">
        <v>11</v>
      </c>
      <c r="D15" s="13">
        <v>2</v>
      </c>
      <c r="E15" s="13" t="s">
        <v>99</v>
      </c>
    </row>
    <row r="16" spans="2:10" x14ac:dyDescent="0.25">
      <c r="B16" s="12" t="s">
        <v>83</v>
      </c>
      <c r="C16" s="13">
        <v>7</v>
      </c>
      <c r="D16" s="13">
        <v>2</v>
      </c>
      <c r="E16" s="13" t="s">
        <v>4</v>
      </c>
    </row>
    <row r="17" spans="2:11" x14ac:dyDescent="0.25">
      <c r="B17" s="12" t="s">
        <v>98</v>
      </c>
      <c r="C17" s="13">
        <v>8</v>
      </c>
      <c r="D17" s="13">
        <v>2</v>
      </c>
      <c r="E17" s="13" t="s">
        <v>4</v>
      </c>
    </row>
    <row r="18" spans="2:11" x14ac:dyDescent="0.25">
      <c r="B18" s="12" t="s">
        <v>177</v>
      </c>
      <c r="C18" s="13">
        <v>10</v>
      </c>
      <c r="D18" s="13">
        <v>1</v>
      </c>
      <c r="E18" s="13" t="s">
        <v>4</v>
      </c>
    </row>
    <row r="19" spans="2:11" x14ac:dyDescent="0.25">
      <c r="C19" s="83">
        <f>SUM(C5:C13)</f>
        <v>74</v>
      </c>
      <c r="D19" s="83">
        <f>SUM(D5:D13)</f>
        <v>14</v>
      </c>
    </row>
    <row r="20" spans="2:11" x14ac:dyDescent="0.25">
      <c r="C20" s="84"/>
      <c r="D20" s="84"/>
      <c r="E20" s="84"/>
    </row>
    <row r="21" spans="2:11" x14ac:dyDescent="0.25">
      <c r="B21" s="143" t="s">
        <v>5</v>
      </c>
      <c r="C21" s="143"/>
      <c r="D21" s="143"/>
      <c r="E21" s="143"/>
      <c r="G21" s="143" t="s">
        <v>8</v>
      </c>
      <c r="H21" s="143"/>
      <c r="I21" s="143"/>
      <c r="J21" s="143"/>
    </row>
    <row r="22" spans="2:11" x14ac:dyDescent="0.25">
      <c r="H22" s="2"/>
      <c r="I22" s="2"/>
      <c r="J22" s="2"/>
    </row>
    <row r="23" spans="2:11" x14ac:dyDescent="0.25">
      <c r="B23" s="1" t="s">
        <v>6</v>
      </c>
      <c r="C23" s="1" t="s">
        <v>1</v>
      </c>
      <c r="D23" s="1" t="s">
        <v>7</v>
      </c>
      <c r="E23" s="1" t="s">
        <v>3</v>
      </c>
      <c r="G23" s="1" t="s">
        <v>10</v>
      </c>
      <c r="H23" s="1" t="s">
        <v>1</v>
      </c>
      <c r="I23" s="1" t="s">
        <v>7</v>
      </c>
      <c r="J23" s="1" t="s">
        <v>3</v>
      </c>
    </row>
    <row r="24" spans="2:11" x14ac:dyDescent="0.25">
      <c r="B24" s="93" t="s">
        <v>84</v>
      </c>
      <c r="C24" s="115">
        <v>9</v>
      </c>
      <c r="D24" s="115">
        <v>1</v>
      </c>
      <c r="E24" s="88" t="s">
        <v>4</v>
      </c>
      <c r="G24" s="116" t="s">
        <v>112</v>
      </c>
      <c r="H24" s="88">
        <v>9</v>
      </c>
      <c r="I24" s="88">
        <v>1</v>
      </c>
      <c r="J24" s="88" t="s">
        <v>4</v>
      </c>
    </row>
    <row r="25" spans="2:11" x14ac:dyDescent="0.25">
      <c r="B25" s="87" t="s">
        <v>102</v>
      </c>
      <c r="C25" s="115">
        <v>9</v>
      </c>
      <c r="D25" s="115">
        <v>1</v>
      </c>
      <c r="E25" s="88" t="s">
        <v>4</v>
      </c>
      <c r="G25" s="116" t="s">
        <v>113</v>
      </c>
      <c r="H25" s="88">
        <v>7</v>
      </c>
      <c r="I25" s="88">
        <v>1</v>
      </c>
      <c r="J25" s="88" t="s">
        <v>4</v>
      </c>
    </row>
    <row r="26" spans="2:11" x14ac:dyDescent="0.25">
      <c r="B26" s="89" t="s">
        <v>103</v>
      </c>
      <c r="C26" s="115">
        <v>9</v>
      </c>
      <c r="D26" s="115">
        <v>1</v>
      </c>
      <c r="E26" s="88" t="s">
        <v>4</v>
      </c>
      <c r="G26" s="116" t="s">
        <v>114</v>
      </c>
      <c r="H26" s="88">
        <v>8</v>
      </c>
      <c r="I26" s="88">
        <v>2</v>
      </c>
      <c r="J26" s="88" t="s">
        <v>9</v>
      </c>
    </row>
    <row r="27" spans="2:11" x14ac:dyDescent="0.25">
      <c r="B27" s="93" t="s">
        <v>85</v>
      </c>
      <c r="C27" s="115">
        <v>7</v>
      </c>
      <c r="D27" s="115">
        <v>1</v>
      </c>
      <c r="E27" s="88" t="s">
        <v>4</v>
      </c>
      <c r="G27" s="116" t="s">
        <v>157</v>
      </c>
      <c r="H27" s="88">
        <v>8</v>
      </c>
      <c r="I27" s="88">
        <v>2</v>
      </c>
      <c r="J27" s="88" t="s">
        <v>9</v>
      </c>
    </row>
    <row r="28" spans="2:11" x14ac:dyDescent="0.25">
      <c r="B28" s="87" t="s">
        <v>100</v>
      </c>
      <c r="C28" s="115">
        <v>7</v>
      </c>
      <c r="D28" s="115">
        <v>1</v>
      </c>
      <c r="E28" s="88" t="s">
        <v>4</v>
      </c>
      <c r="G28" s="116" t="s">
        <v>115</v>
      </c>
      <c r="H28" s="88">
        <v>8</v>
      </c>
      <c r="I28" s="88">
        <v>1</v>
      </c>
      <c r="J28" s="88" t="s">
        <v>4</v>
      </c>
    </row>
    <row r="29" spans="2:11" x14ac:dyDescent="0.25">
      <c r="B29" s="89" t="s">
        <v>101</v>
      </c>
      <c r="C29" s="115">
        <v>7</v>
      </c>
      <c r="D29" s="115">
        <v>1</v>
      </c>
      <c r="E29" s="88" t="s">
        <v>4</v>
      </c>
      <c r="G29" s="116" t="s">
        <v>116</v>
      </c>
      <c r="H29" s="88">
        <v>7</v>
      </c>
      <c r="I29" s="88">
        <v>2</v>
      </c>
      <c r="J29" s="88" t="s">
        <v>9</v>
      </c>
    </row>
    <row r="30" spans="2:11" x14ac:dyDescent="0.25">
      <c r="B30" s="89" t="s">
        <v>104</v>
      </c>
      <c r="C30" s="115">
        <v>8</v>
      </c>
      <c r="D30" s="115">
        <v>1</v>
      </c>
      <c r="E30" s="88" t="s">
        <v>4</v>
      </c>
      <c r="G30" s="116" t="s">
        <v>117</v>
      </c>
      <c r="H30" s="88">
        <v>13</v>
      </c>
      <c r="I30" s="88">
        <v>2</v>
      </c>
      <c r="J30" s="88" t="s">
        <v>9</v>
      </c>
    </row>
    <row r="31" spans="2:11" x14ac:dyDescent="0.25">
      <c r="B31" s="89" t="s">
        <v>105</v>
      </c>
      <c r="C31" s="115">
        <v>8</v>
      </c>
      <c r="D31" s="115">
        <v>1</v>
      </c>
      <c r="E31" s="88" t="s">
        <v>4</v>
      </c>
      <c r="G31" s="116" t="s">
        <v>119</v>
      </c>
      <c r="H31" s="88">
        <v>11</v>
      </c>
      <c r="I31" s="88">
        <v>2</v>
      </c>
      <c r="J31" s="88" t="s">
        <v>9</v>
      </c>
      <c r="K31" s="4"/>
    </row>
    <row r="32" spans="2:11" x14ac:dyDescent="0.25">
      <c r="B32" s="93" t="s">
        <v>86</v>
      </c>
      <c r="C32" s="115">
        <v>7</v>
      </c>
      <c r="D32" s="115">
        <v>1</v>
      </c>
      <c r="E32" s="88" t="s">
        <v>4</v>
      </c>
      <c r="G32" s="116" t="s">
        <v>118</v>
      </c>
      <c r="H32" s="88">
        <v>7</v>
      </c>
      <c r="I32" s="88">
        <v>2</v>
      </c>
      <c r="J32" s="88" t="s">
        <v>9</v>
      </c>
      <c r="K32" s="4"/>
    </row>
    <row r="33" spans="2:11" x14ac:dyDescent="0.25">
      <c r="B33" s="87" t="s">
        <v>87</v>
      </c>
      <c r="C33" s="115">
        <v>7</v>
      </c>
      <c r="D33" s="115">
        <v>1</v>
      </c>
      <c r="E33" s="88" t="s">
        <v>4</v>
      </c>
      <c r="G33" s="4"/>
      <c r="H33" s="5">
        <f>SUM(H24:H32)</f>
        <v>78</v>
      </c>
      <c r="I33" s="5">
        <f>SUM(I24:I32)</f>
        <v>15</v>
      </c>
      <c r="J33" s="5"/>
      <c r="K33" s="4"/>
    </row>
    <row r="34" spans="2:11" x14ac:dyDescent="0.25">
      <c r="B34" s="89" t="s">
        <v>88</v>
      </c>
      <c r="C34" s="115">
        <v>7</v>
      </c>
      <c r="D34" s="115">
        <v>1</v>
      </c>
      <c r="E34" s="88" t="s">
        <v>4</v>
      </c>
      <c r="G34" s="139" t="s">
        <v>12</v>
      </c>
      <c r="H34" s="140"/>
      <c r="I34" s="140"/>
      <c r="J34" s="141"/>
      <c r="K34" s="4"/>
    </row>
    <row r="35" spans="2:11" x14ac:dyDescent="0.25">
      <c r="B35" s="93" t="s">
        <v>89</v>
      </c>
      <c r="C35" s="115">
        <v>13</v>
      </c>
      <c r="D35" s="115">
        <v>1</v>
      </c>
      <c r="E35" s="88" t="s">
        <v>4</v>
      </c>
      <c r="H35" s="2"/>
      <c r="I35" s="2"/>
      <c r="J35" s="2"/>
      <c r="K35" s="4"/>
    </row>
    <row r="36" spans="2:11" x14ac:dyDescent="0.25">
      <c r="B36" s="87" t="s">
        <v>90</v>
      </c>
      <c r="C36" s="115">
        <v>13</v>
      </c>
      <c r="D36" s="115">
        <v>1</v>
      </c>
      <c r="E36" s="88" t="s">
        <v>4</v>
      </c>
      <c r="G36" s="1" t="s">
        <v>11</v>
      </c>
      <c r="H36" s="1" t="s">
        <v>1</v>
      </c>
      <c r="I36" s="1" t="s">
        <v>7</v>
      </c>
      <c r="J36" s="1" t="s">
        <v>3</v>
      </c>
      <c r="K36" s="4"/>
    </row>
    <row r="37" spans="2:11" x14ac:dyDescent="0.25">
      <c r="B37" s="89" t="s">
        <v>91</v>
      </c>
      <c r="C37" s="115">
        <v>13</v>
      </c>
      <c r="D37" s="115">
        <v>1</v>
      </c>
      <c r="E37" s="88" t="s">
        <v>4</v>
      </c>
      <c r="G37" s="117" t="s">
        <v>151</v>
      </c>
      <c r="H37" s="118">
        <v>2</v>
      </c>
      <c r="I37" s="118">
        <v>1</v>
      </c>
      <c r="J37" s="118" t="s">
        <v>4</v>
      </c>
      <c r="K37" s="4"/>
    </row>
    <row r="38" spans="2:11" x14ac:dyDescent="0.25">
      <c r="B38" s="93" t="s">
        <v>92</v>
      </c>
      <c r="C38" s="115">
        <v>7</v>
      </c>
      <c r="D38" s="115">
        <v>2</v>
      </c>
      <c r="E38" s="88" t="s">
        <v>4</v>
      </c>
      <c r="G38" s="117" t="s">
        <v>152</v>
      </c>
      <c r="H38" s="118">
        <v>8</v>
      </c>
      <c r="I38" s="118">
        <v>1</v>
      </c>
      <c r="J38" s="118" t="s">
        <v>4</v>
      </c>
      <c r="K38" s="4"/>
    </row>
    <row r="39" spans="2:11" x14ac:dyDescent="0.25">
      <c r="B39" s="87" t="s">
        <v>93</v>
      </c>
      <c r="C39" s="115">
        <v>7</v>
      </c>
      <c r="D39" s="115">
        <v>2</v>
      </c>
      <c r="E39" s="88" t="s">
        <v>4</v>
      </c>
      <c r="G39" s="117" t="s">
        <v>153</v>
      </c>
      <c r="H39" s="118">
        <v>2</v>
      </c>
      <c r="I39" s="118">
        <v>1</v>
      </c>
      <c r="J39" s="118" t="s">
        <v>4</v>
      </c>
      <c r="K39" s="4"/>
    </row>
    <row r="40" spans="2:11" x14ac:dyDescent="0.25">
      <c r="B40" s="89" t="s">
        <v>94</v>
      </c>
      <c r="C40" s="115">
        <v>7</v>
      </c>
      <c r="D40" s="115">
        <v>2</v>
      </c>
      <c r="E40" s="88" t="s">
        <v>4</v>
      </c>
      <c r="G40" s="117" t="s">
        <v>154</v>
      </c>
      <c r="H40" s="118">
        <v>6</v>
      </c>
      <c r="I40" s="118">
        <v>1</v>
      </c>
      <c r="J40" s="118" t="s">
        <v>4</v>
      </c>
      <c r="K40" s="4"/>
    </row>
    <row r="41" spans="2:11" x14ac:dyDescent="0.25">
      <c r="B41" s="93" t="s">
        <v>95</v>
      </c>
      <c r="C41" s="115">
        <v>13</v>
      </c>
      <c r="D41" s="115">
        <v>2</v>
      </c>
      <c r="E41" s="88" t="s">
        <v>4</v>
      </c>
      <c r="G41" s="117" t="s">
        <v>158</v>
      </c>
      <c r="H41" s="118">
        <v>2</v>
      </c>
      <c r="I41" s="118">
        <v>1</v>
      </c>
      <c r="J41" s="118" t="s">
        <v>4</v>
      </c>
      <c r="K41" s="4"/>
    </row>
    <row r="42" spans="2:11" x14ac:dyDescent="0.25">
      <c r="B42" s="87" t="s">
        <v>96</v>
      </c>
      <c r="C42" s="115">
        <v>13</v>
      </c>
      <c r="D42" s="115">
        <v>2</v>
      </c>
      <c r="E42" s="88" t="s">
        <v>4</v>
      </c>
      <c r="G42" s="117" t="s">
        <v>159</v>
      </c>
      <c r="H42" s="118">
        <v>6</v>
      </c>
      <c r="I42" s="118">
        <v>1</v>
      </c>
      <c r="J42" s="118" t="s">
        <v>4</v>
      </c>
      <c r="K42" s="4"/>
    </row>
    <row r="43" spans="2:11" x14ac:dyDescent="0.25">
      <c r="B43" s="89" t="s">
        <v>97</v>
      </c>
      <c r="C43" s="89">
        <v>13</v>
      </c>
      <c r="D43" s="89">
        <v>2</v>
      </c>
      <c r="E43" s="88" t="s">
        <v>4</v>
      </c>
      <c r="G43" s="117" t="s">
        <v>161</v>
      </c>
      <c r="H43" s="118">
        <v>2</v>
      </c>
      <c r="I43" s="118">
        <v>1</v>
      </c>
      <c r="J43" s="118" t="s">
        <v>4</v>
      </c>
      <c r="K43" s="4"/>
    </row>
    <row r="44" spans="2:11" x14ac:dyDescent="0.25">
      <c r="B44" s="93" t="s">
        <v>110</v>
      </c>
      <c r="C44" s="93">
        <v>11</v>
      </c>
      <c r="D44" s="93">
        <v>2</v>
      </c>
      <c r="E44" s="88" t="s">
        <v>4</v>
      </c>
      <c r="G44" s="117" t="s">
        <v>162</v>
      </c>
      <c r="H44" s="118">
        <v>12</v>
      </c>
      <c r="I44" s="118">
        <v>1</v>
      </c>
      <c r="J44" s="118" t="s">
        <v>4</v>
      </c>
      <c r="K44" s="4"/>
    </row>
    <row r="45" spans="2:11" x14ac:dyDescent="0.25">
      <c r="B45" s="87" t="s">
        <v>111</v>
      </c>
      <c r="C45" s="93">
        <v>11</v>
      </c>
      <c r="D45" s="87">
        <v>2</v>
      </c>
      <c r="E45" s="88" t="s">
        <v>4</v>
      </c>
      <c r="G45" s="117" t="s">
        <v>164</v>
      </c>
      <c r="H45" s="118">
        <v>2</v>
      </c>
      <c r="I45" s="118">
        <v>1</v>
      </c>
      <c r="J45" s="118" t="s">
        <v>4</v>
      </c>
      <c r="K45" s="4"/>
    </row>
    <row r="46" spans="2:11" x14ac:dyDescent="0.25">
      <c r="B46" s="4"/>
      <c r="C46" s="83">
        <f>SUM(C24:C45)</f>
        <v>206</v>
      </c>
      <c r="D46" s="83">
        <f>SUM(D24:D45)</f>
        <v>30</v>
      </c>
      <c r="E46" s="5"/>
      <c r="G46" s="117" t="s">
        <v>165</v>
      </c>
      <c r="H46" s="118">
        <v>6</v>
      </c>
      <c r="I46" s="118">
        <v>2</v>
      </c>
      <c r="J46" s="118" t="s">
        <v>9</v>
      </c>
      <c r="K46" s="4"/>
    </row>
    <row r="47" spans="2:11" x14ac:dyDescent="0.25">
      <c r="B47" s="4"/>
      <c r="C47" s="5"/>
      <c r="D47" s="5"/>
      <c r="E47" s="5"/>
      <c r="G47" s="117" t="s">
        <v>167</v>
      </c>
      <c r="H47" s="118">
        <v>2</v>
      </c>
      <c r="I47" s="118">
        <v>1</v>
      </c>
      <c r="J47" s="118" t="s">
        <v>4</v>
      </c>
      <c r="K47" s="4"/>
    </row>
    <row r="48" spans="2:11" x14ac:dyDescent="0.25">
      <c r="C48" s="5"/>
      <c r="D48" s="5"/>
      <c r="E48" s="5"/>
      <c r="G48" s="117" t="s">
        <v>168</v>
      </c>
      <c r="H48" s="118">
        <v>12</v>
      </c>
      <c r="I48" s="118">
        <v>2</v>
      </c>
      <c r="J48" s="118" t="s">
        <v>9</v>
      </c>
      <c r="K48" s="4"/>
    </row>
    <row r="49" spans="2:11" x14ac:dyDescent="0.25">
      <c r="B49" s="3"/>
      <c r="C49" s="5"/>
      <c r="D49" s="5"/>
      <c r="E49" s="5"/>
      <c r="G49" s="117" t="s">
        <v>170</v>
      </c>
      <c r="H49" s="118">
        <v>2</v>
      </c>
      <c r="I49" s="118">
        <v>1</v>
      </c>
      <c r="J49" s="118" t="s">
        <v>4</v>
      </c>
      <c r="K49" s="4"/>
    </row>
    <row r="50" spans="2:11" x14ac:dyDescent="0.25">
      <c r="C50" s="5"/>
      <c r="D50" s="5"/>
      <c r="E50" s="5"/>
      <c r="G50" s="117" t="s">
        <v>171</v>
      </c>
      <c r="H50" s="118">
        <v>10</v>
      </c>
      <c r="I50" s="118">
        <v>2</v>
      </c>
      <c r="J50" s="119" t="s">
        <v>9</v>
      </c>
      <c r="K50" s="4"/>
    </row>
    <row r="51" spans="2:11" x14ac:dyDescent="0.25">
      <c r="C51" s="5"/>
      <c r="D51" s="5"/>
      <c r="E51" s="5"/>
      <c r="H51" s="54">
        <f>SUM(H37:H50)</f>
        <v>74</v>
      </c>
      <c r="I51" s="54">
        <f>SUM(I37:I50)</f>
        <v>17</v>
      </c>
      <c r="K51" s="4"/>
    </row>
    <row r="52" spans="2:11" x14ac:dyDescent="0.25">
      <c r="C52" s="5"/>
      <c r="D52" s="5"/>
      <c r="E52" s="5"/>
      <c r="K52" s="4"/>
    </row>
    <row r="53" spans="2:11" x14ac:dyDescent="0.25">
      <c r="K53" s="4"/>
    </row>
  </sheetData>
  <mergeCells count="5">
    <mergeCell ref="G34:J34"/>
    <mergeCell ref="G2:J2"/>
    <mergeCell ref="G21:J21"/>
    <mergeCell ref="B2:E2"/>
    <mergeCell ref="B21:E21"/>
  </mergeCells>
  <pageMargins left="0.70866141732283472" right="0.70866141732283472" top="0.74803149606299213" bottom="0.74803149606299213" header="0.31496062992125984" footer="0.31496062992125984"/>
  <pageSetup paperSize="9" scale="90" orientation="landscape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view="pageBreakPreview" zoomScaleNormal="100" zoomScaleSheetLayoutView="100" workbookViewId="0">
      <selection activeCell="G23" sqref="G23"/>
    </sheetView>
  </sheetViews>
  <sheetFormatPr baseColWidth="10" defaultRowHeight="15" x14ac:dyDescent="0.25"/>
  <cols>
    <col min="1" max="1" width="10" customWidth="1"/>
    <col min="3" max="3" width="14.28515625" customWidth="1"/>
  </cols>
  <sheetData>
    <row r="3" spans="1:7" x14ac:dyDescent="0.25">
      <c r="A3" s="4"/>
      <c r="B3" s="15" t="s">
        <v>24</v>
      </c>
      <c r="C3" s="15" t="s">
        <v>3</v>
      </c>
      <c r="D3" s="15" t="s">
        <v>25</v>
      </c>
      <c r="E3" s="15" t="s">
        <v>26</v>
      </c>
      <c r="F3" s="15" t="s">
        <v>27</v>
      </c>
      <c r="G3" s="15" t="s">
        <v>28</v>
      </c>
    </row>
    <row r="4" spans="1:7" x14ac:dyDescent="0.25">
      <c r="A4" s="4"/>
      <c r="B4" s="145" t="s">
        <v>0</v>
      </c>
      <c r="C4" s="18" t="s">
        <v>29</v>
      </c>
      <c r="D4" s="19">
        <v>0</v>
      </c>
      <c r="E4" s="19" t="s">
        <v>26</v>
      </c>
      <c r="F4" s="19">
        <v>15</v>
      </c>
      <c r="G4" s="19">
        <f>SUM(F4*D4)</f>
        <v>0</v>
      </c>
    </row>
    <row r="5" spans="1:7" x14ac:dyDescent="0.25">
      <c r="B5" s="145"/>
      <c r="C5" s="18" t="s">
        <v>30</v>
      </c>
      <c r="D5" s="19">
        <v>0</v>
      </c>
      <c r="E5" s="19" t="s">
        <v>26</v>
      </c>
      <c r="F5" s="19">
        <v>10</v>
      </c>
      <c r="G5" s="19">
        <f>SUM(F5*D5)</f>
        <v>0</v>
      </c>
    </row>
    <row r="6" spans="1:7" x14ac:dyDescent="0.25">
      <c r="B6" s="146"/>
      <c r="C6" s="20" t="s">
        <v>31</v>
      </c>
      <c r="D6" s="21">
        <v>14</v>
      </c>
      <c r="E6" s="21" t="s">
        <v>26</v>
      </c>
      <c r="F6" s="21">
        <v>7</v>
      </c>
      <c r="G6" s="21">
        <f t="shared" ref="G6:G18" si="0">SUM(F6*D6)</f>
        <v>98</v>
      </c>
    </row>
    <row r="7" spans="1:7" x14ac:dyDescent="0.25">
      <c r="B7" s="147" t="s">
        <v>32</v>
      </c>
      <c r="C7" s="28" t="s">
        <v>29</v>
      </c>
      <c r="D7" s="29">
        <v>0</v>
      </c>
      <c r="E7" s="29" t="s">
        <v>26</v>
      </c>
      <c r="F7" s="29">
        <v>10</v>
      </c>
      <c r="G7" s="29">
        <f t="shared" si="0"/>
        <v>0</v>
      </c>
    </row>
    <row r="8" spans="1:7" x14ac:dyDescent="0.25">
      <c r="B8" s="145"/>
      <c r="C8" s="30" t="s">
        <v>30</v>
      </c>
      <c r="D8" s="31">
        <v>0</v>
      </c>
      <c r="E8" s="31" t="s">
        <v>26</v>
      </c>
      <c r="F8" s="31">
        <v>7</v>
      </c>
      <c r="G8" s="31">
        <f t="shared" si="0"/>
        <v>0</v>
      </c>
    </row>
    <row r="9" spans="1:7" x14ac:dyDescent="0.25">
      <c r="B9" s="146"/>
      <c r="C9" s="32" t="s">
        <v>31</v>
      </c>
      <c r="D9" s="33">
        <v>0</v>
      </c>
      <c r="E9" s="33" t="s">
        <v>26</v>
      </c>
      <c r="F9" s="33">
        <v>5</v>
      </c>
      <c r="G9" s="33">
        <f t="shared" si="0"/>
        <v>0</v>
      </c>
    </row>
    <row r="10" spans="1:7" x14ac:dyDescent="0.25">
      <c r="B10" s="147" t="s">
        <v>6</v>
      </c>
      <c r="C10" s="34" t="s">
        <v>29</v>
      </c>
      <c r="D10" s="35">
        <v>0</v>
      </c>
      <c r="E10" s="35" t="s">
        <v>26</v>
      </c>
      <c r="F10" s="35">
        <v>6</v>
      </c>
      <c r="G10" s="35">
        <f t="shared" si="0"/>
        <v>0</v>
      </c>
    </row>
    <row r="11" spans="1:7" x14ac:dyDescent="0.25">
      <c r="B11" s="145"/>
      <c r="C11" s="36" t="s">
        <v>30</v>
      </c>
      <c r="D11" s="37">
        <v>0</v>
      </c>
      <c r="E11" s="37" t="s">
        <v>26</v>
      </c>
      <c r="F11" s="37">
        <v>4</v>
      </c>
      <c r="G11" s="37">
        <f>SUM(F11*D11)</f>
        <v>0</v>
      </c>
    </row>
    <row r="12" spans="1:7" x14ac:dyDescent="0.25">
      <c r="B12" s="146"/>
      <c r="C12" s="38" t="s">
        <v>31</v>
      </c>
      <c r="D12" s="39">
        <v>22</v>
      </c>
      <c r="E12" s="39" t="s">
        <v>26</v>
      </c>
      <c r="F12" s="39">
        <v>3</v>
      </c>
      <c r="G12" s="39">
        <f t="shared" si="0"/>
        <v>66</v>
      </c>
    </row>
    <row r="13" spans="1:7" x14ac:dyDescent="0.25">
      <c r="B13" s="147" t="s">
        <v>10</v>
      </c>
      <c r="C13" s="22" t="s">
        <v>29</v>
      </c>
      <c r="D13" s="23">
        <v>0</v>
      </c>
      <c r="E13" s="23" t="s">
        <v>26</v>
      </c>
      <c r="F13" s="23">
        <v>7</v>
      </c>
      <c r="G13" s="23">
        <f t="shared" si="0"/>
        <v>0</v>
      </c>
    </row>
    <row r="14" spans="1:7" x14ac:dyDescent="0.25">
      <c r="B14" s="145"/>
      <c r="C14" s="24" t="s">
        <v>30</v>
      </c>
      <c r="D14" s="25">
        <v>6</v>
      </c>
      <c r="E14" s="25" t="s">
        <v>26</v>
      </c>
      <c r="F14" s="25">
        <v>5</v>
      </c>
      <c r="G14" s="25">
        <f t="shared" si="0"/>
        <v>30</v>
      </c>
    </row>
    <row r="15" spans="1:7" x14ac:dyDescent="0.25">
      <c r="B15" s="146"/>
      <c r="C15" s="26" t="s">
        <v>31</v>
      </c>
      <c r="D15" s="27">
        <v>3</v>
      </c>
      <c r="E15" s="27" t="s">
        <v>26</v>
      </c>
      <c r="F15" s="27">
        <v>4</v>
      </c>
      <c r="G15" s="27">
        <v>12</v>
      </c>
    </row>
    <row r="16" spans="1:7" x14ac:dyDescent="0.25">
      <c r="B16" s="147" t="s">
        <v>11</v>
      </c>
      <c r="C16" s="40" t="s">
        <v>29</v>
      </c>
      <c r="D16" s="41">
        <v>0</v>
      </c>
      <c r="E16" s="41" t="s">
        <v>26</v>
      </c>
      <c r="F16" s="41">
        <v>6</v>
      </c>
      <c r="G16" s="41">
        <v>0</v>
      </c>
    </row>
    <row r="17" spans="2:7" x14ac:dyDescent="0.25">
      <c r="B17" s="145"/>
      <c r="C17" s="42" t="s">
        <v>30</v>
      </c>
      <c r="D17" s="43">
        <v>3</v>
      </c>
      <c r="E17" s="43" t="s">
        <v>26</v>
      </c>
      <c r="F17" s="43">
        <v>4</v>
      </c>
      <c r="G17" s="43">
        <v>12</v>
      </c>
    </row>
    <row r="18" spans="2:7" x14ac:dyDescent="0.25">
      <c r="B18" s="146"/>
      <c r="C18" s="44" t="s">
        <v>31</v>
      </c>
      <c r="D18" s="45">
        <v>11</v>
      </c>
      <c r="E18" s="45" t="s">
        <v>26</v>
      </c>
      <c r="F18" s="45">
        <v>3</v>
      </c>
      <c r="G18" s="45">
        <f t="shared" si="0"/>
        <v>33</v>
      </c>
    </row>
    <row r="19" spans="2:7" x14ac:dyDescent="0.25">
      <c r="B19" s="144"/>
      <c r="C19" s="144"/>
      <c r="D19" s="144"/>
      <c r="E19" s="144"/>
      <c r="F19" s="16" t="s">
        <v>28</v>
      </c>
      <c r="G19" s="17">
        <f>SUM(G4:G18)</f>
        <v>251</v>
      </c>
    </row>
  </sheetData>
  <mergeCells count="6">
    <mergeCell ref="B19:E19"/>
    <mergeCell ref="B4:B6"/>
    <mergeCell ref="B7:B9"/>
    <mergeCell ref="B10:B12"/>
    <mergeCell ref="B13:B15"/>
    <mergeCell ref="B16:B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topLeftCell="A10" workbookViewId="0">
      <selection activeCell="H24" sqref="H24"/>
    </sheetView>
  </sheetViews>
  <sheetFormatPr baseColWidth="10" defaultRowHeight="15" x14ac:dyDescent="0.25"/>
  <cols>
    <col min="1" max="1" width="33.140625" customWidth="1"/>
    <col min="2" max="2" width="12" customWidth="1"/>
    <col min="6" max="6" width="26.7109375" customWidth="1"/>
    <col min="7" max="7" width="16" customWidth="1"/>
    <col min="9" max="9" width="11.85546875" bestFit="1" customWidth="1"/>
  </cols>
  <sheetData>
    <row r="4" spans="1:14" ht="49.5" customHeight="1" x14ac:dyDescent="0.25">
      <c r="A4" s="46" t="s">
        <v>33</v>
      </c>
      <c r="B4" s="46" t="s">
        <v>34</v>
      </c>
    </row>
    <row r="5" spans="1:14" ht="20.100000000000001" customHeight="1" x14ac:dyDescent="0.25">
      <c r="A5" s="47" t="s">
        <v>35</v>
      </c>
      <c r="B5" s="48">
        <v>4</v>
      </c>
      <c r="F5" s="152" t="s">
        <v>74</v>
      </c>
      <c r="G5" s="153"/>
      <c r="K5" s="151"/>
      <c r="L5" s="151"/>
      <c r="M5" s="4"/>
      <c r="N5" s="4"/>
    </row>
    <row r="6" spans="1:14" ht="20.100000000000001" customHeight="1" x14ac:dyDescent="0.25">
      <c r="A6" s="47" t="s">
        <v>36</v>
      </c>
      <c r="B6" s="48">
        <v>0</v>
      </c>
      <c r="F6" s="74" t="s">
        <v>72</v>
      </c>
      <c r="G6" s="74" t="s">
        <v>73</v>
      </c>
      <c r="K6" s="4"/>
      <c r="L6" s="4"/>
      <c r="M6" s="4"/>
      <c r="N6" s="4"/>
    </row>
    <row r="7" spans="1:14" ht="20.100000000000001" customHeight="1" x14ac:dyDescent="0.25">
      <c r="A7" s="47" t="s">
        <v>37</v>
      </c>
      <c r="B7" s="48">
        <v>2</v>
      </c>
      <c r="F7" s="55">
        <f>B19</f>
        <v>27</v>
      </c>
      <c r="G7" s="75">
        <f>(F7*0.01)+0.65</f>
        <v>0.92</v>
      </c>
      <c r="K7" s="4"/>
      <c r="L7" s="4"/>
      <c r="M7" s="4"/>
      <c r="N7" s="4"/>
    </row>
    <row r="8" spans="1:14" ht="20.100000000000001" customHeight="1" x14ac:dyDescent="0.25">
      <c r="A8" s="47" t="s">
        <v>38</v>
      </c>
      <c r="B8" s="48">
        <v>2</v>
      </c>
      <c r="K8" s="4"/>
      <c r="L8" s="4"/>
      <c r="M8" s="4"/>
      <c r="N8" s="4"/>
    </row>
    <row r="9" spans="1:14" ht="20.100000000000001" customHeight="1" x14ac:dyDescent="0.25">
      <c r="A9" s="47" t="s">
        <v>39</v>
      </c>
      <c r="B9" s="48">
        <v>2</v>
      </c>
      <c r="F9" s="154" t="s">
        <v>57</v>
      </c>
      <c r="G9" s="155"/>
      <c r="H9" s="156"/>
      <c r="K9" s="4"/>
      <c r="L9" s="4"/>
      <c r="M9" s="4"/>
      <c r="N9" s="4"/>
    </row>
    <row r="10" spans="1:14" ht="20.100000000000001" customHeight="1" x14ac:dyDescent="0.25">
      <c r="A10" s="47" t="s">
        <v>40</v>
      </c>
      <c r="B10" s="49">
        <v>0</v>
      </c>
      <c r="F10" s="56" t="s">
        <v>75</v>
      </c>
      <c r="G10" s="56" t="s">
        <v>58</v>
      </c>
      <c r="H10" s="56" t="s">
        <v>59</v>
      </c>
      <c r="K10" s="4"/>
      <c r="L10" s="4"/>
      <c r="M10" s="4"/>
      <c r="N10" s="4"/>
    </row>
    <row r="11" spans="1:14" ht="20.100000000000001" customHeight="1" x14ac:dyDescent="0.25">
      <c r="A11" s="47" t="s">
        <v>41</v>
      </c>
      <c r="B11" s="48">
        <v>5</v>
      </c>
      <c r="F11" s="55">
        <f>'Puntos de Funcion'!G19</f>
        <v>251</v>
      </c>
      <c r="G11" s="55">
        <f>G7</f>
        <v>0.92</v>
      </c>
      <c r="H11" s="61">
        <f>PRODUCT(F11:G11)</f>
        <v>230.92000000000002</v>
      </c>
      <c r="K11" s="4"/>
      <c r="L11" s="4"/>
      <c r="M11" s="4"/>
      <c r="N11" s="4"/>
    </row>
    <row r="12" spans="1:14" ht="20.100000000000001" customHeight="1" x14ac:dyDescent="0.25">
      <c r="A12" s="47" t="s">
        <v>42</v>
      </c>
      <c r="B12" s="49">
        <v>0</v>
      </c>
      <c r="K12" s="4"/>
      <c r="L12" s="4"/>
      <c r="M12" s="4"/>
      <c r="N12" s="4"/>
    </row>
    <row r="13" spans="1:14" ht="20.100000000000001" customHeight="1" x14ac:dyDescent="0.25">
      <c r="A13" s="47" t="s">
        <v>43</v>
      </c>
      <c r="B13" s="48">
        <v>2</v>
      </c>
      <c r="F13" s="157" t="s">
        <v>60</v>
      </c>
      <c r="G13" s="157"/>
      <c r="H13" s="157"/>
      <c r="K13" s="4"/>
      <c r="L13" s="4"/>
      <c r="M13" s="4"/>
      <c r="N13" s="4"/>
    </row>
    <row r="14" spans="1:14" ht="20.100000000000001" customHeight="1" x14ac:dyDescent="0.25">
      <c r="A14" s="47" t="s">
        <v>44</v>
      </c>
      <c r="B14" s="48">
        <v>3</v>
      </c>
      <c r="F14" s="56" t="s">
        <v>57</v>
      </c>
      <c r="G14" s="56" t="s">
        <v>58</v>
      </c>
      <c r="H14" s="56" t="s">
        <v>59</v>
      </c>
      <c r="K14" s="4"/>
      <c r="L14" s="4"/>
      <c r="M14" s="4"/>
      <c r="N14" s="4"/>
    </row>
    <row r="15" spans="1:14" ht="20.100000000000001" customHeight="1" x14ac:dyDescent="0.25">
      <c r="A15" s="47" t="s">
        <v>45</v>
      </c>
      <c r="B15" s="48">
        <v>3</v>
      </c>
      <c r="F15" s="55">
        <f>H11</f>
        <v>230.92000000000002</v>
      </c>
      <c r="G15" s="55">
        <v>20</v>
      </c>
      <c r="H15" s="61">
        <f>PRODUCT(F15:G15)</f>
        <v>4618.4000000000005</v>
      </c>
      <c r="K15" s="4"/>
      <c r="L15" s="4"/>
      <c r="M15" s="4"/>
      <c r="N15" s="4"/>
    </row>
    <row r="16" spans="1:14" ht="20.100000000000001" customHeight="1" x14ac:dyDescent="0.25">
      <c r="A16" s="47" t="s">
        <v>46</v>
      </c>
      <c r="B16" s="48">
        <v>2</v>
      </c>
      <c r="K16" s="4"/>
      <c r="L16" s="4"/>
      <c r="M16" s="4"/>
      <c r="N16" s="4"/>
    </row>
    <row r="17" spans="1:14" ht="20.100000000000001" customHeight="1" x14ac:dyDescent="0.25">
      <c r="A17" s="47" t="s">
        <v>47</v>
      </c>
      <c r="B17" s="48">
        <v>0</v>
      </c>
      <c r="F17" s="158" t="s">
        <v>61</v>
      </c>
      <c r="G17" s="158"/>
      <c r="H17" s="158"/>
      <c r="I17" s="158"/>
      <c r="K17" s="4"/>
      <c r="L17" s="4"/>
      <c r="M17" s="4"/>
      <c r="N17" s="4"/>
    </row>
    <row r="18" spans="1:14" ht="20.100000000000001" customHeight="1" x14ac:dyDescent="0.25">
      <c r="A18" s="47" t="s">
        <v>48</v>
      </c>
      <c r="B18" s="48">
        <v>2</v>
      </c>
      <c r="F18" s="57" t="s">
        <v>62</v>
      </c>
      <c r="G18" s="57" t="s">
        <v>63</v>
      </c>
      <c r="H18" s="57" t="s">
        <v>64</v>
      </c>
      <c r="I18" s="57" t="s">
        <v>65</v>
      </c>
      <c r="K18" s="4"/>
      <c r="L18" s="151"/>
      <c r="M18" s="151"/>
      <c r="N18" s="4"/>
    </row>
    <row r="19" spans="1:14" ht="20.100000000000001" customHeight="1" x14ac:dyDescent="0.25">
      <c r="A19" s="50" t="s">
        <v>49</v>
      </c>
      <c r="B19" s="50">
        <f>SUM(B5:B18)</f>
        <v>27</v>
      </c>
      <c r="F19" s="58">
        <f>H15</f>
        <v>4618.4000000000005</v>
      </c>
      <c r="G19" s="58">
        <v>4</v>
      </c>
      <c r="H19" s="58">
        <v>8</v>
      </c>
      <c r="I19" s="61">
        <f>F19/(G19/H19)</f>
        <v>9236.8000000000011</v>
      </c>
      <c r="K19" s="4"/>
      <c r="L19" s="4"/>
      <c r="M19" s="4"/>
      <c r="N19" s="4"/>
    </row>
    <row r="21" spans="1:14" x14ac:dyDescent="0.25">
      <c r="F21" s="148" t="s">
        <v>69</v>
      </c>
      <c r="G21" s="149"/>
      <c r="H21" s="149"/>
      <c r="I21" s="150"/>
    </row>
    <row r="22" spans="1:14" x14ac:dyDescent="0.25">
      <c r="F22" s="59" t="s">
        <v>66</v>
      </c>
      <c r="G22" s="59" t="s">
        <v>67</v>
      </c>
      <c r="H22" s="59" t="s">
        <v>68</v>
      </c>
      <c r="I22" s="59" t="s">
        <v>65</v>
      </c>
    </row>
    <row r="23" spans="1:14" x14ac:dyDescent="0.25">
      <c r="F23" s="60">
        <v>800</v>
      </c>
      <c r="G23" s="60">
        <v>4</v>
      </c>
      <c r="H23" s="60">
        <v>7</v>
      </c>
      <c r="I23" s="61">
        <f>F23*G23*H23</f>
        <v>22400</v>
      </c>
    </row>
  </sheetData>
  <mergeCells count="7">
    <mergeCell ref="F21:I21"/>
    <mergeCell ref="L18:M18"/>
    <mergeCell ref="F5:G5"/>
    <mergeCell ref="F9:H9"/>
    <mergeCell ref="F13:H13"/>
    <mergeCell ref="F17:I17"/>
    <mergeCell ref="K5:L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Limites del Sistema</vt:lpstr>
      <vt:lpstr>ILF</vt:lpstr>
      <vt:lpstr>EI</vt:lpstr>
      <vt:lpstr>EO</vt:lpstr>
      <vt:lpstr>EQ</vt:lpstr>
      <vt:lpstr>ILF-ELF-EI-EO-EQ</vt:lpstr>
      <vt:lpstr>Puntos de Funcion</vt:lpstr>
      <vt:lpstr>Nivel Influencia</vt:lpstr>
      <vt:lpstr>ILF!OLE_LINK2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Miguel angel Siguenza</cp:lastModifiedBy>
  <cp:lastPrinted>2010-12-08T11:18:50Z</cp:lastPrinted>
  <dcterms:created xsi:type="dcterms:W3CDTF">2010-12-08T10:47:57Z</dcterms:created>
  <dcterms:modified xsi:type="dcterms:W3CDTF">2015-08-05T17:06:21Z</dcterms:modified>
</cp:coreProperties>
</file>