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0B1r3mpXYq8Q0UkFQRFBma0ZocUk\137\Schedules\2023\August\"/>
    </mc:Choice>
  </mc:AlternateContent>
  <xr:revisionPtr revIDLastSave="0" documentId="13_ncr:1_{05EAE820-DDBB-463B-B231-79531EC0810D}" xr6:coauthVersionLast="47" xr6:coauthVersionMax="47" xr10:uidLastSave="{00000000-0000-0000-0000-000000000000}"/>
  <bookViews>
    <workbookView xWindow="-120" yWindow="-120" windowWidth="29040" windowHeight="15840" activeTab="1" xr2:uid="{46D93C13-08C5-4CD8-92DB-BB0633B18293}"/>
  </bookViews>
  <sheets>
    <sheet name="Chart2" sheetId="6" r:id="rId1"/>
    <sheet name="Timesheet" sheetId="1" r:id="rId2"/>
    <sheet name="Availability" sheetId="2" r:id="rId3"/>
    <sheet name="On Call List" sheetId="3" r:id="rId4"/>
    <sheet name="Misc" sheetId="4" r:id="rId5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9" i="1" l="1"/>
  <c r="X30" i="1"/>
  <c r="X10" i="1"/>
  <c r="X45" i="1"/>
  <c r="X31" i="1"/>
  <c r="X28" i="1"/>
  <c r="X57" i="1"/>
  <c r="X49" i="1"/>
  <c r="X46" i="1"/>
  <c r="X44" i="1"/>
  <c r="X36" i="1"/>
  <c r="X37" i="1"/>
  <c r="F58" i="1"/>
  <c r="I58" i="1"/>
  <c r="L58" i="1"/>
  <c r="O58" i="1"/>
  <c r="R58" i="1"/>
  <c r="U58" i="1"/>
  <c r="C58" i="1"/>
  <c r="F59" i="1"/>
  <c r="I59" i="1"/>
  <c r="L59" i="1"/>
  <c r="O59" i="1"/>
  <c r="R59" i="1"/>
  <c r="U59" i="1"/>
  <c r="C59" i="1"/>
  <c r="X55" i="1"/>
  <c r="X54" i="1"/>
  <c r="F3" i="1"/>
  <c r="I3" i="1"/>
  <c r="L3" i="1"/>
  <c r="O3" i="1"/>
  <c r="R3" i="1"/>
  <c r="U3" i="1"/>
  <c r="X7" i="1"/>
  <c r="X8" i="1"/>
  <c r="X9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32" i="1"/>
  <c r="X35" i="1"/>
  <c r="X38" i="1"/>
  <c r="X39" i="1"/>
  <c r="X40" i="1"/>
  <c r="X42" i="1"/>
  <c r="X43" i="1"/>
  <c r="X48" i="1"/>
  <c r="X50" i="1"/>
  <c r="X51" i="1"/>
  <c r="X52" i="1"/>
  <c r="X6" i="1"/>
  <c r="G4" i="3"/>
  <c r="H4" i="3"/>
  <c r="I4" i="3"/>
  <c r="J4" i="3"/>
  <c r="K4" i="3"/>
  <c r="L4" i="3"/>
  <c r="M4" i="3"/>
  <c r="N4" i="3"/>
  <c r="F4" i="3"/>
  <c r="F5" i="3"/>
  <c r="G3" i="3"/>
  <c r="H3" i="3"/>
  <c r="I3" i="3"/>
  <c r="J3" i="3"/>
  <c r="K3" i="3"/>
  <c r="L3" i="3"/>
  <c r="M3" i="3"/>
  <c r="N3" i="3"/>
  <c r="F6" i="3"/>
  <c r="G5" i="3"/>
  <c r="H5" i="3"/>
  <c r="I5" i="3"/>
  <c r="J5" i="3"/>
  <c r="K5" i="3"/>
  <c r="L5" i="3"/>
  <c r="M5" i="3"/>
  <c r="N5" i="3"/>
  <c r="F7" i="3"/>
  <c r="G6" i="3"/>
  <c r="H6" i="3"/>
  <c r="I6" i="3"/>
  <c r="J6" i="3"/>
  <c r="K6" i="3"/>
  <c r="L6" i="3"/>
  <c r="M6" i="3"/>
  <c r="N6" i="3"/>
  <c r="F8" i="3"/>
  <c r="G8" i="3"/>
  <c r="H8" i="3"/>
  <c r="I8" i="3"/>
  <c r="J8" i="3"/>
  <c r="K8" i="3"/>
  <c r="L8" i="3"/>
  <c r="M8" i="3"/>
  <c r="N8" i="3"/>
  <c r="G7" i="3"/>
  <c r="H7" i="3"/>
  <c r="I7" i="3"/>
  <c r="J7" i="3"/>
  <c r="K7" i="3"/>
  <c r="L7" i="3"/>
  <c r="M7" i="3"/>
  <c r="N7" i="3"/>
  <c r="X59" i="1"/>
  <c r="X58" i="1"/>
</calcChain>
</file>

<file path=xl/sharedStrings.xml><?xml version="1.0" encoding="utf-8"?>
<sst xmlns="http://schemas.openxmlformats.org/spreadsheetml/2006/main" count="158" uniqueCount="110">
  <si>
    <t>MON</t>
  </si>
  <si>
    <t>TUE</t>
  </si>
  <si>
    <t>WED</t>
  </si>
  <si>
    <t>THU</t>
  </si>
  <si>
    <t>FRI</t>
  </si>
  <si>
    <t>Car Count</t>
  </si>
  <si>
    <t>TECH</t>
  </si>
  <si>
    <t xml:space="preserve">SAT </t>
  </si>
  <si>
    <t xml:space="preserve">SUN </t>
  </si>
  <si>
    <t>Upper Technicians</t>
  </si>
  <si>
    <t>Lower Technicians</t>
  </si>
  <si>
    <t>Events</t>
  </si>
  <si>
    <t>Daily Statistics</t>
  </si>
  <si>
    <t>Wages</t>
  </si>
  <si>
    <t>Hours</t>
  </si>
  <si>
    <t>Manager On Call</t>
  </si>
  <si>
    <t>Contact</t>
  </si>
  <si>
    <t>On Call Dates - Week Of</t>
  </si>
  <si>
    <t>Tire Technicians</t>
  </si>
  <si>
    <t>Controlling Staff</t>
  </si>
  <si>
    <t>Misc. Settings</t>
  </si>
  <si>
    <t>Total</t>
  </si>
  <si>
    <t>Mechanic</t>
  </si>
  <si>
    <t>Budgeted Total Ticket</t>
  </si>
  <si>
    <t>Benefit Multiplier</t>
  </si>
  <si>
    <t>Average Wage</t>
  </si>
  <si>
    <t>Store 137</t>
  </si>
  <si>
    <t>GLEN - TIA</t>
  </si>
  <si>
    <t>TOM - TIA</t>
  </si>
  <si>
    <t>AJIT - TIA</t>
  </si>
  <si>
    <t xml:space="preserve">ALEX </t>
  </si>
  <si>
    <t>CLAYRE</t>
  </si>
  <si>
    <t>DAVID C</t>
  </si>
  <si>
    <t>GODWIN</t>
  </si>
  <si>
    <t>BEN A</t>
  </si>
  <si>
    <t>BEN W</t>
  </si>
  <si>
    <t>JORDAN</t>
  </si>
  <si>
    <t>JORGENSEN</t>
  </si>
  <si>
    <t>TERRANCE</t>
  </si>
  <si>
    <t>Denis Gagne - 613-325-9112 (if unavailable call Grant Corrigan - 613-818-1565)</t>
  </si>
  <si>
    <t>Eric Guay - 613-229-6960 (if unavailable call Grant Corrigan - 613-818-1565)</t>
  </si>
  <si>
    <t>Jennifer Legault - 613-859-1840 (if unavailable call Grant Corrigan - 613-818-1565)</t>
  </si>
  <si>
    <t>Luc Trudel - 613-868-4260 (if unavailable call Grant Corrigan - 613-818-1565)</t>
  </si>
  <si>
    <t>Kyle Spragge - 613-261-4526 (if unavailable call Grant Corrigan - 613-818-1565)</t>
  </si>
  <si>
    <t>Glen Vanderwel - 613-697-2369 (if unavailable call Grant Corrigan - 613-818-1565)</t>
  </si>
  <si>
    <t>ZARA</t>
  </si>
  <si>
    <t>JP</t>
  </si>
  <si>
    <t>SAM</t>
  </si>
  <si>
    <t>O</t>
  </si>
  <si>
    <t>C</t>
  </si>
  <si>
    <t xml:space="preserve">ABDUL    </t>
  </si>
  <si>
    <t>DAN C</t>
  </si>
  <si>
    <t>CHETAN/BEN A</t>
  </si>
  <si>
    <t>Glen -any</t>
  </si>
  <si>
    <t>Tom - any</t>
  </si>
  <si>
    <t xml:space="preserve">ajit </t>
  </si>
  <si>
    <t xml:space="preserve">set </t>
  </si>
  <si>
    <t>schedule</t>
  </si>
  <si>
    <t>Alex</t>
  </si>
  <si>
    <t>Tues, Wed 4 - close.  Sun any</t>
  </si>
  <si>
    <t>Dan C</t>
  </si>
  <si>
    <t>any</t>
  </si>
  <si>
    <t>Clayre</t>
  </si>
  <si>
    <t>David</t>
  </si>
  <si>
    <t>Godwin</t>
  </si>
  <si>
    <t>open-3 mon, wed, thur, fri, sun 9-5</t>
  </si>
  <si>
    <t>Karen</t>
  </si>
  <si>
    <t>get weekly</t>
  </si>
  <si>
    <t>Matt L</t>
  </si>
  <si>
    <t>any approx 25hrs/week</t>
  </si>
  <si>
    <t>Chirag</t>
  </si>
  <si>
    <t>Sam</t>
  </si>
  <si>
    <t>any prefers day off fri, sat, sun</t>
  </si>
  <si>
    <t>Jack</t>
  </si>
  <si>
    <t>20hrs</t>
  </si>
  <si>
    <t>Alyssa</t>
  </si>
  <si>
    <t>2 shifts/week no Monday</t>
  </si>
  <si>
    <t>Ben A</t>
  </si>
  <si>
    <t>Ben W</t>
  </si>
  <si>
    <t>thur off</t>
  </si>
  <si>
    <t>5-close</t>
  </si>
  <si>
    <t>Jordan</t>
  </si>
  <si>
    <t>Jorgensen</t>
  </si>
  <si>
    <t>8-2 mon-Friday</t>
  </si>
  <si>
    <t>weekends</t>
  </si>
  <si>
    <t>Abid</t>
  </si>
  <si>
    <t>Abdul</t>
  </si>
  <si>
    <t>Amir</t>
  </si>
  <si>
    <t>TJ</t>
  </si>
  <si>
    <t>3 shifts/week</t>
  </si>
  <si>
    <t>24 hrs</t>
  </si>
  <si>
    <t>June</t>
  </si>
  <si>
    <t>Zara</t>
  </si>
  <si>
    <t>wed-fri 12-close</t>
  </si>
  <si>
    <t>Terrance</t>
  </si>
  <si>
    <t>check with Bell schedule</t>
  </si>
  <si>
    <t>MATTL</t>
  </si>
  <si>
    <t>Greeters</t>
  </si>
  <si>
    <t>ABDU/CLAYRE</t>
  </si>
  <si>
    <t>Abdu</t>
  </si>
  <si>
    <t>Aug.23 Unable to work past date. Waiting on school schedule</t>
  </si>
  <si>
    <t>G</t>
  </si>
  <si>
    <t>ABHI/CLAYRE</t>
  </si>
  <si>
    <t>P</t>
  </si>
  <si>
    <t>AMIR</t>
  </si>
  <si>
    <t>Any</t>
  </si>
  <si>
    <t>UT</t>
  </si>
  <si>
    <t>ADRYL/DAVID</t>
  </si>
  <si>
    <t>ALYSSA</t>
  </si>
  <si>
    <t>Denis on Vacation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</si>
</sst>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AB8AC"/>
        <bgColor indexed="64"/>
      </patternFill>
    </fill>
    <fill>
      <patternFill patternType="solid">
        <fgColor rgb="FF293E6A"/>
        <bgColor indexed="64"/>
      </patternFill>
    </fill>
    <fill>
      <patternFill patternType="solid">
        <fgColor rgb="FF3B5998"/>
        <bgColor indexed="64"/>
      </patternFill>
    </fill>
    <fill>
      <patternFill patternType="solid">
        <fgColor rgb="FF639BF1"/>
        <bgColor indexed="64"/>
      </patternFill>
    </fill>
    <fill>
      <patternFill patternType="solid">
        <fgColor rgb="FF77BA9B"/>
        <bgColor indexed="64"/>
      </patternFill>
    </fill>
    <fill>
      <patternFill patternType="solid">
        <fgColor rgb="FFB6A754"/>
        <bgColor indexed="64"/>
      </patternFill>
    </fill>
    <fill>
      <patternFill patternType="solid">
        <fgColor rgb="FF0B645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3" fillId="0" borderId="0"/>
  </cellStyleXfs>
  <cellXfs count="147">
    <xf numFmtId="0" fontId="0" fillId="0" borderId="0" xfId="0"/>
    <xf numFmtId="0" fontId="0" fillId="2" borderId="0" xfId="0" applyFill="1"/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 applyProtection="1">
      <alignment horizontal="center" vertical="center"/>
      <protection locked="0"/>
    </xf>
    <xf numFmtId="0" fontId="5" fillId="2" borderId="11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0" fontId="0" fillId="4" borderId="9" xfId="0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" fontId="0" fillId="2" borderId="9" xfId="0" applyNumberFormat="1" applyFill="1" applyBorder="1" applyAlignment="1">
      <alignment horizontal="center"/>
    </xf>
    <xf numFmtId="16" fontId="0" fillId="2" borderId="13" xfId="0" applyNumberFormat="1" applyFill="1" applyBorder="1" applyAlignment="1">
      <alignment horizontal="center" vertical="center"/>
    </xf>
    <xf numFmtId="16" fontId="0" fillId="2" borderId="13" xfId="0" applyNumberFormat="1" applyFill="1" applyBorder="1" applyAlignment="1">
      <alignment horizontal="center"/>
    </xf>
    <xf numFmtId="0" fontId="1" fillId="4" borderId="1" xfId="0" applyFont="1" applyFill="1" applyBorder="1" applyAlignment="1" applyProtection="1">
      <alignment vertical="center"/>
      <protection locked="0"/>
    </xf>
    <xf numFmtId="0" fontId="1" fillId="4" borderId="2" xfId="0" applyFont="1" applyFill="1" applyBorder="1" applyAlignment="1" applyProtection="1">
      <alignment vertical="center"/>
      <protection locked="0"/>
    </xf>
    <xf numFmtId="0" fontId="1" fillId="4" borderId="8" xfId="0" applyFont="1" applyFill="1" applyBorder="1" applyAlignment="1" applyProtection="1">
      <alignment vertical="center"/>
      <protection locked="0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shrinkToFit="1"/>
    </xf>
    <xf numFmtId="0" fontId="3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2" borderId="19" xfId="0" applyFill="1" applyBorder="1"/>
    <xf numFmtId="0" fontId="11" fillId="2" borderId="13" xfId="0" applyFont="1" applyFill="1" applyBorder="1" applyAlignment="1">
      <alignment horizontal="center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4" fillId="12" borderId="5" xfId="0" applyFont="1" applyFill="1" applyBorder="1" applyAlignment="1" applyProtection="1">
      <alignment horizontal="center" vertical="center"/>
      <protection locked="0"/>
    </xf>
    <xf numFmtId="0" fontId="4" fillId="12" borderId="6" xfId="0" applyFont="1" applyFill="1" applyBorder="1" applyAlignment="1" applyProtection="1">
      <alignment horizontal="center" vertical="center"/>
      <protection locked="0"/>
    </xf>
    <xf numFmtId="0" fontId="4" fillId="12" borderId="7" xfId="0" applyFont="1" applyFill="1" applyBorder="1" applyAlignment="1" applyProtection="1">
      <alignment horizontal="center" vertical="center"/>
      <protection locked="0"/>
    </xf>
    <xf numFmtId="0" fontId="5" fillId="12" borderId="5" xfId="0" applyFont="1" applyFill="1" applyBorder="1" applyAlignment="1" applyProtection="1">
      <alignment horizontal="center" vertical="center"/>
      <protection locked="0"/>
    </xf>
    <xf numFmtId="0" fontId="5" fillId="12" borderId="6" xfId="0" applyFont="1" applyFill="1" applyBorder="1" applyAlignment="1" applyProtection="1">
      <alignment horizontal="center" vertical="center"/>
      <protection locked="0"/>
    </xf>
    <xf numFmtId="0" fontId="5" fillId="12" borderId="7" xfId="0" applyFont="1" applyFill="1" applyBorder="1" applyAlignment="1" applyProtection="1">
      <alignment horizontal="center" vertical="center"/>
      <protection locked="0"/>
    </xf>
    <xf numFmtId="0" fontId="5" fillId="12" borderId="10" xfId="0" applyFont="1" applyFill="1" applyBorder="1" applyAlignment="1" applyProtection="1">
      <alignment horizontal="center" vertical="center"/>
      <protection locked="0"/>
    </xf>
    <xf numFmtId="0" fontId="5" fillId="12" borderId="11" xfId="0" applyFont="1" applyFill="1" applyBorder="1" applyAlignment="1" applyProtection="1">
      <alignment horizontal="center" vertical="center"/>
      <protection locked="0"/>
    </xf>
    <xf numFmtId="0" fontId="4" fillId="12" borderId="9" xfId="0" applyFont="1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>
      <alignment horizontal="left"/>
    </xf>
    <xf numFmtId="0" fontId="0" fillId="2" borderId="5" xfId="0" applyFill="1" applyBorder="1"/>
    <xf numFmtId="0" fontId="4" fillId="2" borderId="0" xfId="0" applyFont="1" applyFill="1"/>
    <xf numFmtId="0" fontId="4" fillId="12" borderId="10" xfId="0" applyFont="1" applyFill="1" applyBorder="1" applyAlignment="1" applyProtection="1">
      <alignment horizontal="center" vertical="center"/>
      <protection locked="0"/>
    </xf>
    <xf numFmtId="0" fontId="4" fillId="12" borderId="11" xfId="0" applyFont="1" applyFill="1" applyBorder="1" applyAlignment="1" applyProtection="1">
      <alignment horizontal="center" vertical="center"/>
      <protection locked="0"/>
    </xf>
    <xf numFmtId="0" fontId="4" fillId="12" borderId="12" xfId="0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1" fillId="2" borderId="9" xfId="0" applyFont="1" applyFill="1" applyBorder="1"/>
    <xf numFmtId="0" fontId="14" fillId="2" borderId="9" xfId="0" applyFont="1" applyFill="1" applyBorder="1" applyAlignment="1">
      <alignment horizontal="center" vertical="center"/>
    </xf>
    <xf numFmtId="0" fontId="14" fillId="2" borderId="9" xfId="0" applyFont="1" applyFill="1" applyBorder="1"/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>
      <alignment horizontal="center" vertical="center"/>
    </xf>
    <xf numFmtId="0" fontId="17" fillId="2" borderId="9" xfId="1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16" fillId="2" borderId="10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14" fillId="2" borderId="0" xfId="0" applyFont="1" applyFill="1"/>
    <xf numFmtId="0" fontId="14" fillId="2" borderId="5" xfId="0" applyFont="1" applyFill="1" applyBorder="1" applyAlignment="1">
      <alignment vertical="center"/>
    </xf>
    <xf numFmtId="0" fontId="16" fillId="2" borderId="9" xfId="0" applyFont="1" applyFill="1" applyBorder="1"/>
    <xf numFmtId="16" fontId="16" fillId="2" borderId="9" xfId="0" applyNumberFormat="1" applyFont="1" applyFill="1" applyBorder="1"/>
    <xf numFmtId="0" fontId="4" fillId="13" borderId="5" xfId="0" applyFont="1" applyFill="1" applyBorder="1" applyAlignment="1" applyProtection="1">
      <alignment horizontal="center" vertical="center"/>
      <protection locked="0"/>
    </xf>
    <xf numFmtId="0" fontId="4" fillId="13" borderId="6" xfId="0" applyFont="1" applyFill="1" applyBorder="1" applyAlignment="1" applyProtection="1">
      <alignment horizontal="center" vertical="center"/>
      <protection locked="0"/>
    </xf>
    <xf numFmtId="0" fontId="4" fillId="13" borderId="7" xfId="0" applyFont="1" applyFill="1" applyBorder="1" applyAlignment="1" applyProtection="1">
      <alignment horizontal="center" vertical="center"/>
      <protection locked="0"/>
    </xf>
    <xf numFmtId="0" fontId="4" fillId="13" borderId="9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4" fillId="14" borderId="6" xfId="0" applyFont="1" applyFill="1" applyBorder="1" applyAlignment="1" applyProtection="1">
      <alignment horizontal="center" vertical="center"/>
      <protection locked="0"/>
    </xf>
    <xf numFmtId="16" fontId="0" fillId="2" borderId="5" xfId="0" applyNumberFormat="1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8" fillId="6" borderId="5" xfId="0" applyFont="1" applyFill="1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 applyProtection="1">
      <alignment horizontal="center" vertical="center"/>
      <protection locked="0"/>
    </xf>
    <xf numFmtId="0" fontId="8" fillId="6" borderId="6" xfId="0" applyFont="1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0" fontId="0" fillId="4" borderId="5" xfId="0" applyNumberFormat="1" applyFill="1" applyBorder="1" applyAlignment="1">
      <alignment horizontal="center" vertical="center"/>
    </xf>
    <xf numFmtId="10" fontId="0" fillId="4" borderId="7" xfId="0" applyNumberFormat="1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shrinkToFit="1"/>
    </xf>
    <xf numFmtId="0" fontId="0" fillId="2" borderId="7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0" fontId="8" fillId="7" borderId="5" xfId="0" applyFont="1" applyFill="1" applyBorder="1" applyAlignment="1" applyProtection="1">
      <alignment horizontal="center" vertical="center"/>
      <protection locked="0"/>
    </xf>
    <xf numFmtId="0" fontId="8" fillId="7" borderId="7" xfId="0" applyFont="1" applyFill="1" applyBorder="1" applyAlignment="1" applyProtection="1">
      <alignment horizontal="center" vertical="center"/>
      <protection locked="0"/>
    </xf>
    <xf numFmtId="0" fontId="8" fillId="7" borderId="6" xfId="0" applyFont="1" applyFill="1" applyBorder="1" applyAlignment="1" applyProtection="1">
      <alignment horizontal="center" vertical="center"/>
      <protection locked="0"/>
    </xf>
    <xf numFmtId="0" fontId="8" fillId="8" borderId="5" xfId="0" applyFont="1" applyFill="1" applyBorder="1" applyAlignment="1" applyProtection="1">
      <alignment horizontal="center" vertical="center"/>
      <protection locked="0"/>
    </xf>
    <xf numFmtId="0" fontId="8" fillId="8" borderId="7" xfId="0" applyFont="1" applyFill="1" applyBorder="1" applyAlignment="1" applyProtection="1">
      <alignment horizontal="center" vertical="center"/>
      <protection locked="0"/>
    </xf>
    <xf numFmtId="0" fontId="8" fillId="8" borderId="6" xfId="0" applyFont="1" applyFill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 applyProtection="1">
      <alignment horizontal="center" vertical="center"/>
      <protection locked="0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8" fillId="3" borderId="6" xfId="0" applyFont="1" applyFill="1" applyBorder="1" applyAlignment="1" applyProtection="1">
      <alignment horizontal="center" vertical="center"/>
      <protection locked="0"/>
    </xf>
    <xf numFmtId="0" fontId="12" fillId="2" borderId="12" xfId="0" applyFont="1" applyFill="1" applyBorder="1" applyAlignment="1" applyProtection="1">
      <alignment horizontal="center" vertical="center"/>
      <protection locked="0"/>
    </xf>
    <xf numFmtId="0" fontId="10" fillId="4" borderId="5" xfId="0" applyFont="1" applyFill="1" applyBorder="1" applyAlignment="1" applyProtection="1">
      <alignment horizontal="center" vertical="center"/>
      <protection locked="0"/>
    </xf>
    <xf numFmtId="0" fontId="10" fillId="4" borderId="7" xfId="0" applyFont="1" applyFill="1" applyBorder="1" applyAlignment="1" applyProtection="1">
      <alignment horizontal="center" vertical="center"/>
      <protection locked="0"/>
    </xf>
    <xf numFmtId="0" fontId="10" fillId="4" borderId="6" xfId="0" applyFont="1" applyFill="1" applyBorder="1" applyAlignment="1" applyProtection="1">
      <alignment horizontal="center" vertical="center"/>
      <protection locked="0"/>
    </xf>
    <xf numFmtId="0" fontId="8" fillId="11" borderId="5" xfId="0" applyFont="1" applyFill="1" applyBorder="1" applyAlignment="1" applyProtection="1">
      <alignment horizontal="center" vertical="center"/>
      <protection locked="0"/>
    </xf>
    <xf numFmtId="0" fontId="8" fillId="11" borderId="7" xfId="0" applyFont="1" applyFill="1" applyBorder="1" applyAlignment="1" applyProtection="1">
      <alignment horizontal="center" vertical="center"/>
      <protection locked="0"/>
    </xf>
    <xf numFmtId="0" fontId="8" fillId="11" borderId="6" xfId="0" applyFont="1" applyFill="1" applyBorder="1" applyAlignment="1" applyProtection="1">
      <alignment horizontal="center" vertical="center"/>
      <protection locked="0"/>
    </xf>
    <xf numFmtId="0" fontId="8" fillId="9" borderId="5" xfId="0" applyFont="1" applyFill="1" applyBorder="1" applyAlignment="1" applyProtection="1">
      <alignment horizontal="center" vertical="center"/>
      <protection locked="0"/>
    </xf>
    <xf numFmtId="0" fontId="8" fillId="9" borderId="7" xfId="0" applyFont="1" applyFill="1" applyBorder="1" applyAlignment="1" applyProtection="1">
      <alignment horizontal="center" vertical="center"/>
      <protection locked="0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0" borderId="5" xfId="0" applyFont="1" applyFill="1" applyBorder="1" applyAlignment="1" applyProtection="1">
      <alignment horizontal="center" vertical="center"/>
      <protection locked="0"/>
    </xf>
    <xf numFmtId="0" fontId="8" fillId="10" borderId="7" xfId="0" applyFont="1" applyFill="1" applyBorder="1" applyAlignment="1" applyProtection="1">
      <alignment horizontal="center" vertical="center"/>
      <protection locked="0"/>
    </xf>
    <xf numFmtId="0" fontId="8" fillId="10" borderId="6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18" fillId="2" borderId="5" xfId="0" applyFont="1" applyFill="1" applyBorder="1" applyAlignment="1" applyProtection="1">
      <alignment horizontal="center" vertical="center"/>
      <protection locked="0"/>
    </xf>
    <xf numFmtId="0" fontId="18" fillId="2" borderId="7" xfId="0" applyFont="1" applyFill="1" applyBorder="1" applyAlignment="1" applyProtection="1">
      <alignment horizontal="center" vertical="center"/>
      <protection locked="0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wrapText="1"/>
    </xf>
    <xf numFmtId="0" fontId="1" fillId="2" borderId="0" xfId="1" applyFont="1" applyFill="1" applyAlignment="1">
      <alignment horizontal="center" wrapText="1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2" fillId="2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Normal 2" xfId="1" xr:uid="{88DF5D17-5853-4D71-8D07-69A1485E2613}"/>
  </cellStyles>
  <dxfs count="0"/>
  <tableStyles count="0" defaultTableStyle="TableStyleMedium2" defaultPivotStyle="PivotStyleLight16"/>
  <colors>
    <mruColors>
      <color rgb="FF639BF1"/>
      <color rgb="FF0B6459"/>
      <color rgb="FFC198E0"/>
      <color rgb="FF3B5998"/>
      <color rgb="FFB6A754"/>
      <color rgb="FF77BA9B"/>
      <color rgb="FF293E6A"/>
      <color rgb="FFACE4FB"/>
      <color rgb="FF34A49C"/>
      <color rgb="FF4C4C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Timesheet!$B$56:$C$56</c:f>
              <c:strCache>
                <c:ptCount val="2"/>
                <c:pt idx="0">
                  <c:v>Daily Statistics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Timesheet!$D$1:$X$55</c:f>
              <c:multiLvlStrCache>
                <c:ptCount val="84"/>
                <c:lvl>
                  <c:pt idx="0">
                    <c:v>15</c:v>
                  </c:pt>
                  <c:pt idx="5">
                    <c:v>8</c:v>
                  </c:pt>
                  <c:pt idx="6">
                    <c:v>15</c:v>
                  </c:pt>
                  <c:pt idx="8">
                    <c:v>8</c:v>
                  </c:pt>
                  <c:pt idx="9">
                    <c:v>15</c:v>
                  </c:pt>
                  <c:pt idx="20">
                    <c:v>21</c:v>
                  </c:pt>
                  <c:pt idx="21">
                    <c:v>20.5</c:v>
                  </c:pt>
                  <c:pt idx="26">
                    <c:v>12</c:v>
                  </c:pt>
                  <c:pt idx="27">
                    <c:v>20.5</c:v>
                  </c:pt>
                  <c:pt idx="29">
                    <c:v>8</c:v>
                  </c:pt>
                  <c:pt idx="30">
                    <c:v>17</c:v>
                  </c:pt>
                  <c:pt idx="32">
                    <c:v>8</c:v>
                  </c:pt>
                  <c:pt idx="33">
                    <c:v>17</c:v>
                  </c:pt>
                  <c:pt idx="35">
                    <c:v>8</c:v>
                  </c:pt>
                  <c:pt idx="36">
                    <c:v>17.5</c:v>
                  </c:pt>
                  <c:pt idx="41">
                    <c:v>44.5</c:v>
                  </c:pt>
                  <c:pt idx="56">
                    <c:v>9</c:v>
                  </c:pt>
                  <c:pt idx="57">
                    <c:v>17.5</c:v>
                  </c:pt>
                  <c:pt idx="59">
                    <c:v>9</c:v>
                  </c:pt>
                  <c:pt idx="60">
                    <c:v>17.5</c:v>
                  </c:pt>
                  <c:pt idx="62">
                    <c:v>17</c:v>
                  </c:pt>
                  <c:pt idx="83">
                    <c:v> </c:v>
                  </c:pt>
                </c:lvl>
                <c:lvl>
                  <c:pt idx="0">
                    <c:v>20.5</c:v>
                  </c:pt>
                  <c:pt idx="2">
                    <c:v>11.75</c:v>
                  </c:pt>
                  <c:pt idx="3">
                    <c:v>20.5</c:v>
                  </c:pt>
                  <c:pt idx="5">
                    <c:v>11.75</c:v>
                  </c:pt>
                  <c:pt idx="6">
                    <c:v>20.5</c:v>
                  </c:pt>
                  <c:pt idx="8">
                    <c:v>11.75</c:v>
                  </c:pt>
                  <c:pt idx="9">
                    <c:v>20.5</c:v>
                  </c:pt>
                  <c:pt idx="11">
                    <c:v>7.5</c:v>
                  </c:pt>
                  <c:pt idx="12">
                    <c:v>17</c:v>
                  </c:pt>
                  <c:pt idx="13">
                    <c:v>O</c:v>
                  </c:pt>
                  <c:pt idx="20">
                    <c:v>44.5</c:v>
                  </c:pt>
                  <c:pt idx="23">
                    <c:v>8</c:v>
                  </c:pt>
                  <c:pt idx="24">
                    <c:v>17</c:v>
                  </c:pt>
                  <c:pt idx="35">
                    <c:v>8</c:v>
                  </c:pt>
                  <c:pt idx="36">
                    <c:v>17.5</c:v>
                  </c:pt>
                  <c:pt idx="38">
                    <c:v>9</c:v>
                  </c:pt>
                  <c:pt idx="39">
                    <c:v>17.5</c:v>
                  </c:pt>
                  <c:pt idx="41">
                    <c:v>27</c:v>
                  </c:pt>
                  <c:pt idx="68">
                    <c:v>7.75</c:v>
                  </c:pt>
                  <c:pt idx="69">
                    <c:v>17</c:v>
                  </c:pt>
                  <c:pt idx="70">
                    <c:v>G</c:v>
                  </c:pt>
                  <c:pt idx="71">
                    <c:v>9</c:v>
                  </c:pt>
                  <c:pt idx="72">
                    <c:v>18</c:v>
                  </c:pt>
                  <c:pt idx="73">
                    <c:v>G</c:v>
                  </c:pt>
                  <c:pt idx="74">
                    <c:v>9</c:v>
                  </c:pt>
                  <c:pt idx="75">
                    <c:v>18</c:v>
                  </c:pt>
                  <c:pt idx="76">
                    <c:v>G</c:v>
                  </c:pt>
                  <c:pt idx="83">
                    <c:v>27.25</c:v>
                  </c:pt>
                </c:lvl>
                <c:lvl>
                  <c:pt idx="0">
                    <c:v>17</c:v>
                  </c:pt>
                  <c:pt idx="2">
                    <c:v>8</c:v>
                  </c:pt>
                  <c:pt idx="3">
                    <c:v>17</c:v>
                  </c:pt>
                  <c:pt idx="5">
                    <c:v>8</c:v>
                  </c:pt>
                  <c:pt idx="6">
                    <c:v>17</c:v>
                  </c:pt>
                  <c:pt idx="8">
                    <c:v>11.75</c:v>
                  </c:pt>
                  <c:pt idx="9">
                    <c:v>20.5</c:v>
                  </c:pt>
                  <c:pt idx="10">
                    <c:v>C</c:v>
                  </c:pt>
                  <c:pt idx="11">
                    <c:v>11.75</c:v>
                  </c:pt>
                  <c:pt idx="12">
                    <c:v>20.5</c:v>
                  </c:pt>
                  <c:pt idx="20">
                    <c:v>44.5</c:v>
                  </c:pt>
                  <c:pt idx="63">
                    <c:v>18</c:v>
                  </c:pt>
                  <c:pt idx="64">
                    <c:v>G</c:v>
                  </c:pt>
                  <c:pt idx="65">
                    <c:v>9</c:v>
                  </c:pt>
                  <c:pt idx="66">
                    <c:v>18</c:v>
                  </c:pt>
                  <c:pt idx="67">
                    <c:v>G</c:v>
                  </c:pt>
                  <c:pt idx="77">
                    <c:v>8</c:v>
                  </c:pt>
                  <c:pt idx="78">
                    <c:v>17.5</c:v>
                  </c:pt>
                  <c:pt idx="79">
                    <c:v>G</c:v>
                  </c:pt>
                  <c:pt idx="80">
                    <c:v>9</c:v>
                  </c:pt>
                  <c:pt idx="81">
                    <c:v>17.5</c:v>
                  </c:pt>
                  <c:pt idx="82">
                    <c:v>G</c:v>
                  </c:pt>
                  <c:pt idx="83">
                    <c:v>36</c:v>
                  </c:pt>
                </c:lvl>
                <c:lvl/>
                <c:lvl>
                  <c:pt idx="0">
                    <c:v>17</c:v>
                  </c:pt>
                  <c:pt idx="2">
                    <c:v>12</c:v>
                  </c:pt>
                  <c:pt idx="3">
                    <c:v>20.5</c:v>
                  </c:pt>
                  <c:pt idx="11">
                    <c:v>12</c:v>
                  </c:pt>
                  <c:pt idx="12">
                    <c:v>20.5</c:v>
                  </c:pt>
                  <c:pt idx="13">
                    <c:v>C</c:v>
                  </c:pt>
                  <c:pt idx="14">
                    <c:v>9</c:v>
                  </c:pt>
                  <c:pt idx="15">
                    <c:v>17.5</c:v>
                  </c:pt>
                  <c:pt idx="16">
                    <c:v>C</c:v>
                  </c:pt>
                  <c:pt idx="17">
                    <c:v>9</c:v>
                  </c:pt>
                  <c:pt idx="18">
                    <c:v>17.5</c:v>
                  </c:pt>
                  <c:pt idx="20">
                    <c:v>43</c:v>
                  </c:pt>
                  <c:pt idx="63">
                    <c:v>20.5</c:v>
                  </c:pt>
                  <c:pt idx="65">
                    <c:v>12</c:v>
                  </c:pt>
                  <c:pt idx="66">
                    <c:v>20.5</c:v>
                  </c:pt>
                  <c:pt idx="83">
                    <c:v>17</c:v>
                  </c:pt>
                </c:lvl>
                <c:lvl>
                  <c:pt idx="0">
                    <c:v>20.5</c:v>
                  </c:pt>
                  <c:pt idx="1">
                    <c:v>C</c:v>
                  </c:pt>
                  <c:pt idx="2">
                    <c:v>12</c:v>
                  </c:pt>
                  <c:pt idx="3">
                    <c:v>20.5</c:v>
                  </c:pt>
                  <c:pt idx="4">
                    <c:v>C</c:v>
                  </c:pt>
                  <c:pt idx="5">
                    <c:v>12</c:v>
                  </c:pt>
                  <c:pt idx="6">
                    <c:v>20.5</c:v>
                  </c:pt>
                  <c:pt idx="7">
                    <c:v>C</c:v>
                  </c:pt>
                  <c:pt idx="17">
                    <c:v>9</c:v>
                  </c:pt>
                  <c:pt idx="18">
                    <c:v>17.5</c:v>
                  </c:pt>
                  <c:pt idx="19">
                    <c:v>C</c:v>
                  </c:pt>
                  <c:pt idx="20">
                    <c:v>34</c:v>
                  </c:pt>
                  <c:pt idx="68">
                    <c:v>14</c:v>
                  </c:pt>
                  <c:pt idx="69">
                    <c:v>20.5</c:v>
                  </c:pt>
                  <c:pt idx="71">
                    <c:v>14</c:v>
                  </c:pt>
                  <c:pt idx="72">
                    <c:v>20.5</c:v>
                  </c:pt>
                  <c:pt idx="74">
                    <c:v>14</c:v>
                  </c:pt>
                  <c:pt idx="75">
                    <c:v>20.5</c:v>
                  </c:pt>
                  <c:pt idx="77">
                    <c:v>9</c:v>
                  </c:pt>
                  <c:pt idx="78">
                    <c:v>17.5</c:v>
                  </c:pt>
                  <c:pt idx="80">
                    <c:v>9</c:v>
                  </c:pt>
                  <c:pt idx="81">
                    <c:v>17.5</c:v>
                  </c:pt>
                  <c:pt idx="83">
                    <c:v>36.5</c:v>
                  </c:pt>
                </c:lvl>
                <c:lvl>
                  <c:pt idx="2">
                    <c:v>7.5</c:v>
                  </c:pt>
                  <c:pt idx="3">
                    <c:v>15</c:v>
                  </c:pt>
                  <c:pt idx="4">
                    <c:v>O</c:v>
                  </c:pt>
                  <c:pt idx="5">
                    <c:v>7.5</c:v>
                  </c:pt>
                  <c:pt idx="6">
                    <c:v>16</c:v>
                  </c:pt>
                  <c:pt idx="7">
                    <c:v>O</c:v>
                  </c:pt>
                  <c:pt idx="8">
                    <c:v>7.5</c:v>
                  </c:pt>
                  <c:pt idx="9">
                    <c:v>16</c:v>
                  </c:pt>
                  <c:pt idx="10">
                    <c:v>O</c:v>
                  </c:pt>
                  <c:pt idx="11">
                    <c:v>8</c:v>
                  </c:pt>
                  <c:pt idx="12">
                    <c:v>17</c:v>
                  </c:pt>
                  <c:pt idx="17">
                    <c:v>8.5</c:v>
                  </c:pt>
                  <c:pt idx="18">
                    <c:v>17</c:v>
                  </c:pt>
                  <c:pt idx="19">
                    <c:v>O</c:v>
                  </c:pt>
                  <c:pt idx="20">
                    <c:v>42</c:v>
                  </c:pt>
                  <c:pt idx="77">
                    <c:v>8</c:v>
                  </c:pt>
                  <c:pt idx="78">
                    <c:v>17.5</c:v>
                  </c:pt>
                  <c:pt idx="80">
                    <c:v>9</c:v>
                  </c:pt>
                  <c:pt idx="81">
                    <c:v>17.5</c:v>
                  </c:pt>
                  <c:pt idx="83">
                    <c:v>18</c:v>
                  </c:pt>
                </c:lvl>
                <c:lvl>
                  <c:pt idx="0">
                    <c:v>18</c:v>
                  </c:pt>
                  <c:pt idx="5">
                    <c:v>9</c:v>
                  </c:pt>
                  <c:pt idx="6">
                    <c:v>18</c:v>
                  </c:pt>
                  <c:pt idx="8">
                    <c:v>10</c:v>
                  </c:pt>
                  <c:pt idx="9">
                    <c:v>19</c:v>
                  </c:pt>
                  <c:pt idx="11">
                    <c:v>10</c:v>
                  </c:pt>
                  <c:pt idx="12">
                    <c:v>19</c:v>
                  </c:pt>
                  <c:pt idx="14">
                    <c:v>8</c:v>
                  </c:pt>
                  <c:pt idx="15">
                    <c:v>17</c:v>
                  </c:pt>
                  <c:pt idx="20">
                    <c:v>45</c:v>
                  </c:pt>
                  <c:pt idx="65">
                    <c:v>9</c:v>
                  </c:pt>
                  <c:pt idx="66">
                    <c:v>17</c:v>
                  </c:pt>
                  <c:pt idx="68">
                    <c:v>9</c:v>
                  </c:pt>
                  <c:pt idx="69">
                    <c:v>17</c:v>
                  </c:pt>
                  <c:pt idx="71">
                    <c:v>9</c:v>
                  </c:pt>
                  <c:pt idx="72">
                    <c:v>17</c:v>
                  </c:pt>
                  <c:pt idx="74">
                    <c:v>9</c:v>
                  </c:pt>
                  <c:pt idx="75">
                    <c:v>17</c:v>
                  </c:pt>
                  <c:pt idx="80">
                    <c:v>10</c:v>
                  </c:pt>
                  <c:pt idx="81">
                    <c:v>17.5</c:v>
                  </c:pt>
                  <c:pt idx="83">
                    <c:v>39.5</c:v>
                  </c:pt>
                </c:lvl>
                <c:lvl>
                  <c:pt idx="0">
                    <c:v>16</c:v>
                  </c:pt>
                  <c:pt idx="1">
                    <c:v>O</c:v>
                  </c:pt>
                  <c:pt idx="2">
                    <c:v>8</c:v>
                  </c:pt>
                  <c:pt idx="3">
                    <c:v>16</c:v>
                  </c:pt>
                  <c:pt idx="8">
                    <c:v>8</c:v>
                  </c:pt>
                  <c:pt idx="9">
                    <c:v>16</c:v>
                  </c:pt>
                  <c:pt idx="11">
                    <c:v>7.5</c:v>
                  </c:pt>
                  <c:pt idx="12">
                    <c:v>16</c:v>
                  </c:pt>
                  <c:pt idx="13">
                    <c:v>O</c:v>
                  </c:pt>
                  <c:pt idx="14">
                    <c:v>7.5</c:v>
                  </c:pt>
                  <c:pt idx="15">
                    <c:v>16</c:v>
                  </c:pt>
                  <c:pt idx="16">
                    <c:v>O</c:v>
                  </c:pt>
                  <c:pt idx="20">
                    <c:v>41.5</c:v>
                  </c:pt>
                  <c:pt idx="63">
                    <c:v>17</c:v>
                  </c:pt>
                  <c:pt idx="65">
                    <c:v>9</c:v>
                  </c:pt>
                  <c:pt idx="66">
                    <c:v>17</c:v>
                  </c:pt>
                  <c:pt idx="68">
                    <c:v>9</c:v>
                  </c:pt>
                  <c:pt idx="69">
                    <c:v>17</c:v>
                  </c:pt>
                  <c:pt idx="71">
                    <c:v>9</c:v>
                  </c:pt>
                  <c:pt idx="72">
                    <c:v>17</c:v>
                  </c:pt>
                  <c:pt idx="77">
                    <c:v>10</c:v>
                  </c:pt>
                  <c:pt idx="78">
                    <c:v>17.5</c:v>
                  </c:pt>
                  <c:pt idx="83">
                    <c:v>39.5</c:v>
                  </c:pt>
                </c:lvl>
                <c:lvl/>
                <c:lvl>
                  <c:pt idx="20">
                    <c:v>Total</c:v>
                  </c:pt>
                  <c:pt idx="83">
                    <c:v> </c:v>
                  </c:pt>
                </c:lvl>
                <c:lvl>
                  <c:pt idx="2">
                    <c:v>22-Aug</c:v>
                  </c:pt>
                  <c:pt idx="5">
                    <c:v>23-Aug</c:v>
                  </c:pt>
                  <c:pt idx="8">
                    <c:v>24-Aug</c:v>
                  </c:pt>
                  <c:pt idx="11">
                    <c:v>25-Aug</c:v>
                  </c:pt>
                  <c:pt idx="14">
                    <c:v>26-Aug</c:v>
                  </c:pt>
                  <c:pt idx="17">
                    <c:v>27-Aug</c:v>
                  </c:pt>
                  <c:pt idx="77">
                    <c:v>7.75</c:v>
                  </c:pt>
                  <c:pt idx="78">
                    <c:v>17</c:v>
                  </c:pt>
                  <c:pt idx="79">
                    <c:v>P</c:v>
                  </c:pt>
                  <c:pt idx="80">
                    <c:v>8.75</c:v>
                  </c:pt>
                  <c:pt idx="81">
                    <c:v>17</c:v>
                  </c:pt>
                  <c:pt idx="82">
                    <c:v>P</c:v>
                  </c:pt>
                  <c:pt idx="83">
                    <c:v>17.5</c:v>
                  </c:pt>
                </c:lvl>
                <c:lvl>
                  <c:pt idx="2">
                    <c:v>TUE</c:v>
                  </c:pt>
                  <c:pt idx="5">
                    <c:v>WED</c:v>
                  </c:pt>
                  <c:pt idx="8">
                    <c:v>THU</c:v>
                  </c:pt>
                  <c:pt idx="11">
                    <c:v>FRI</c:v>
                  </c:pt>
                  <c:pt idx="14">
                    <c:v>SAT </c:v>
                  </c:pt>
                  <c:pt idx="17">
                    <c:v>SUN </c:v>
                  </c:pt>
                  <c:pt idx="63">
                    <c:v>231</c:v>
                  </c:pt>
                  <c:pt idx="65">
                    <c:v>231</c:v>
                  </c:pt>
                  <c:pt idx="66">
                    <c:v>231</c:v>
                  </c:pt>
                  <c:pt idx="68">
                    <c:v>231</c:v>
                  </c:pt>
                  <c:pt idx="69">
                    <c:v>231</c:v>
                  </c:pt>
                  <c:pt idx="71">
                    <c:v>231</c:v>
                  </c:pt>
                  <c:pt idx="72">
                    <c:v>231</c:v>
                  </c:pt>
                  <c:pt idx="74">
                    <c:v>231</c:v>
                  </c:pt>
                  <c:pt idx="75">
                    <c:v>231</c:v>
                  </c:pt>
                  <c:pt idx="77">
                    <c:v>231</c:v>
                  </c:pt>
                  <c:pt idx="78">
                    <c:v>231</c:v>
                  </c:pt>
                  <c:pt idx="80">
                    <c:v>231</c:v>
                  </c:pt>
                  <c:pt idx="81">
                    <c:v>231</c:v>
                  </c:pt>
                  <c:pt idx="83">
                    <c:v> </c:v>
                  </c:pt>
                </c:lvl>
                <c:lvl>
                  <c:pt idx="63">
                    <c:v>20.5</c:v>
                  </c:pt>
                  <c:pt idx="71">
                    <c:v>12</c:v>
                  </c:pt>
                  <c:pt idx="72">
                    <c:v>20.5</c:v>
                  </c:pt>
                  <c:pt idx="73">
                    <c:v>UT</c:v>
                  </c:pt>
                  <c:pt idx="74">
                    <c:v>12</c:v>
                  </c:pt>
                  <c:pt idx="75">
                    <c:v>20.5</c:v>
                  </c:pt>
                  <c:pt idx="77">
                    <c:v>8</c:v>
                  </c:pt>
                  <c:pt idx="78">
                    <c:v>17</c:v>
                  </c:pt>
                  <c:pt idx="79">
                    <c:v>P</c:v>
                  </c:pt>
                  <c:pt idx="80">
                    <c:v>9</c:v>
                  </c:pt>
                  <c:pt idx="81">
                    <c:v>17</c:v>
                  </c:pt>
                  <c:pt idx="82">
                    <c:v>P</c:v>
                  </c:pt>
                  <c:pt idx="83">
                    <c:v>42.5</c:v>
                  </c:pt>
                </c:lvl>
                <c:lvl>
                  <c:pt idx="63">
                    <c:v>20.5</c:v>
                  </c:pt>
                  <c:pt idx="65">
                    <c:v>14</c:v>
                  </c:pt>
                  <c:pt idx="66">
                    <c:v>20.5</c:v>
                  </c:pt>
                  <c:pt idx="68">
                    <c:v>14</c:v>
                  </c:pt>
                  <c:pt idx="69">
                    <c:v>20.5</c:v>
                  </c:pt>
                  <c:pt idx="71">
                    <c:v>14</c:v>
                  </c:pt>
                  <c:pt idx="72">
                    <c:v>20.5</c:v>
                  </c:pt>
                  <c:pt idx="74">
                    <c:v>14</c:v>
                  </c:pt>
                  <c:pt idx="75">
                    <c:v>20.5</c:v>
                  </c:pt>
                  <c:pt idx="83">
                    <c:v>32.5</c:v>
                  </c:pt>
                </c:lvl>
                <c:lvl>
                  <c:pt idx="63">
                    <c:v>16</c:v>
                  </c:pt>
                  <c:pt idx="65">
                    <c:v>7.75</c:v>
                  </c:pt>
                  <c:pt idx="66">
                    <c:v>16</c:v>
                  </c:pt>
                  <c:pt idx="68">
                    <c:v>7.75</c:v>
                  </c:pt>
                  <c:pt idx="69">
                    <c:v>16</c:v>
                  </c:pt>
                  <c:pt idx="71">
                    <c:v>7.75</c:v>
                  </c:pt>
                  <c:pt idx="72">
                    <c:v>16</c:v>
                  </c:pt>
                  <c:pt idx="74">
                    <c:v>7.75</c:v>
                  </c:pt>
                  <c:pt idx="75">
                    <c:v>16</c:v>
                  </c:pt>
                  <c:pt idx="83">
                    <c:v>41.25</c:v>
                  </c:pt>
                </c:lvl>
              </c:multiLvlStrCache>
            </c:multiLvlStrRef>
          </c:cat>
          <c:val>
            <c:numRef>
              <c:f>Timesheet!$D$56:$X$56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7E5C-4470-9930-2923D9C16813}"/>
            </c:ext>
          </c:extLst>
        </c:ser>
        <c:ser>
          <c:idx val="1"/>
          <c:order val="1"/>
          <c:tx>
            <c:strRef>
              <c:f>Timesheet!$B$57:$C$57</c:f>
              <c:strCache>
                <c:ptCount val="2"/>
                <c:pt idx="0">
                  <c:v>Car Count</c:v>
                </c:pt>
                <c:pt idx="1">
                  <c:v>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Timesheet!$D$1:$X$55</c:f>
              <c:multiLvlStrCache>
                <c:ptCount val="84"/>
                <c:lvl>
                  <c:pt idx="0">
                    <c:v>15</c:v>
                  </c:pt>
                  <c:pt idx="5">
                    <c:v>8</c:v>
                  </c:pt>
                  <c:pt idx="6">
                    <c:v>15</c:v>
                  </c:pt>
                  <c:pt idx="8">
                    <c:v>8</c:v>
                  </c:pt>
                  <c:pt idx="9">
                    <c:v>15</c:v>
                  </c:pt>
                  <c:pt idx="20">
                    <c:v>21</c:v>
                  </c:pt>
                  <c:pt idx="21">
                    <c:v>20.5</c:v>
                  </c:pt>
                  <c:pt idx="26">
                    <c:v>12</c:v>
                  </c:pt>
                  <c:pt idx="27">
                    <c:v>20.5</c:v>
                  </c:pt>
                  <c:pt idx="29">
                    <c:v>8</c:v>
                  </c:pt>
                  <c:pt idx="30">
                    <c:v>17</c:v>
                  </c:pt>
                  <c:pt idx="32">
                    <c:v>8</c:v>
                  </c:pt>
                  <c:pt idx="33">
                    <c:v>17</c:v>
                  </c:pt>
                  <c:pt idx="35">
                    <c:v>8</c:v>
                  </c:pt>
                  <c:pt idx="36">
                    <c:v>17.5</c:v>
                  </c:pt>
                  <c:pt idx="41">
                    <c:v>44.5</c:v>
                  </c:pt>
                  <c:pt idx="56">
                    <c:v>9</c:v>
                  </c:pt>
                  <c:pt idx="57">
                    <c:v>17.5</c:v>
                  </c:pt>
                  <c:pt idx="59">
                    <c:v>9</c:v>
                  </c:pt>
                  <c:pt idx="60">
                    <c:v>17.5</c:v>
                  </c:pt>
                  <c:pt idx="62">
                    <c:v>17</c:v>
                  </c:pt>
                  <c:pt idx="83">
                    <c:v> </c:v>
                  </c:pt>
                </c:lvl>
                <c:lvl>
                  <c:pt idx="0">
                    <c:v>20.5</c:v>
                  </c:pt>
                  <c:pt idx="2">
                    <c:v>11.75</c:v>
                  </c:pt>
                  <c:pt idx="3">
                    <c:v>20.5</c:v>
                  </c:pt>
                  <c:pt idx="5">
                    <c:v>11.75</c:v>
                  </c:pt>
                  <c:pt idx="6">
                    <c:v>20.5</c:v>
                  </c:pt>
                  <c:pt idx="8">
                    <c:v>11.75</c:v>
                  </c:pt>
                  <c:pt idx="9">
                    <c:v>20.5</c:v>
                  </c:pt>
                  <c:pt idx="11">
                    <c:v>7.5</c:v>
                  </c:pt>
                  <c:pt idx="12">
                    <c:v>17</c:v>
                  </c:pt>
                  <c:pt idx="13">
                    <c:v>O</c:v>
                  </c:pt>
                  <c:pt idx="20">
                    <c:v>44.5</c:v>
                  </c:pt>
                  <c:pt idx="23">
                    <c:v>8</c:v>
                  </c:pt>
                  <c:pt idx="24">
                    <c:v>17</c:v>
                  </c:pt>
                  <c:pt idx="35">
                    <c:v>8</c:v>
                  </c:pt>
                  <c:pt idx="36">
                    <c:v>17.5</c:v>
                  </c:pt>
                  <c:pt idx="38">
                    <c:v>9</c:v>
                  </c:pt>
                  <c:pt idx="39">
                    <c:v>17.5</c:v>
                  </c:pt>
                  <c:pt idx="41">
                    <c:v>27</c:v>
                  </c:pt>
                  <c:pt idx="68">
                    <c:v>7.75</c:v>
                  </c:pt>
                  <c:pt idx="69">
                    <c:v>17</c:v>
                  </c:pt>
                  <c:pt idx="70">
                    <c:v>G</c:v>
                  </c:pt>
                  <c:pt idx="71">
                    <c:v>9</c:v>
                  </c:pt>
                  <c:pt idx="72">
                    <c:v>18</c:v>
                  </c:pt>
                  <c:pt idx="73">
                    <c:v>G</c:v>
                  </c:pt>
                  <c:pt idx="74">
                    <c:v>9</c:v>
                  </c:pt>
                  <c:pt idx="75">
                    <c:v>18</c:v>
                  </c:pt>
                  <c:pt idx="76">
                    <c:v>G</c:v>
                  </c:pt>
                  <c:pt idx="83">
                    <c:v>27.25</c:v>
                  </c:pt>
                </c:lvl>
                <c:lvl>
                  <c:pt idx="0">
                    <c:v>17</c:v>
                  </c:pt>
                  <c:pt idx="2">
                    <c:v>8</c:v>
                  </c:pt>
                  <c:pt idx="3">
                    <c:v>17</c:v>
                  </c:pt>
                  <c:pt idx="5">
                    <c:v>8</c:v>
                  </c:pt>
                  <c:pt idx="6">
                    <c:v>17</c:v>
                  </c:pt>
                  <c:pt idx="8">
                    <c:v>11.75</c:v>
                  </c:pt>
                  <c:pt idx="9">
                    <c:v>20.5</c:v>
                  </c:pt>
                  <c:pt idx="10">
                    <c:v>C</c:v>
                  </c:pt>
                  <c:pt idx="11">
                    <c:v>11.75</c:v>
                  </c:pt>
                  <c:pt idx="12">
                    <c:v>20.5</c:v>
                  </c:pt>
                  <c:pt idx="20">
                    <c:v>44.5</c:v>
                  </c:pt>
                  <c:pt idx="63">
                    <c:v>18</c:v>
                  </c:pt>
                  <c:pt idx="64">
                    <c:v>G</c:v>
                  </c:pt>
                  <c:pt idx="65">
                    <c:v>9</c:v>
                  </c:pt>
                  <c:pt idx="66">
                    <c:v>18</c:v>
                  </c:pt>
                  <c:pt idx="67">
                    <c:v>G</c:v>
                  </c:pt>
                  <c:pt idx="77">
                    <c:v>8</c:v>
                  </c:pt>
                  <c:pt idx="78">
                    <c:v>17.5</c:v>
                  </c:pt>
                  <c:pt idx="79">
                    <c:v>G</c:v>
                  </c:pt>
                  <c:pt idx="80">
                    <c:v>9</c:v>
                  </c:pt>
                  <c:pt idx="81">
                    <c:v>17.5</c:v>
                  </c:pt>
                  <c:pt idx="82">
                    <c:v>G</c:v>
                  </c:pt>
                  <c:pt idx="83">
                    <c:v>36</c:v>
                  </c:pt>
                </c:lvl>
                <c:lvl/>
                <c:lvl>
                  <c:pt idx="0">
                    <c:v>17</c:v>
                  </c:pt>
                  <c:pt idx="2">
                    <c:v>12</c:v>
                  </c:pt>
                  <c:pt idx="3">
                    <c:v>20.5</c:v>
                  </c:pt>
                  <c:pt idx="11">
                    <c:v>12</c:v>
                  </c:pt>
                  <c:pt idx="12">
                    <c:v>20.5</c:v>
                  </c:pt>
                  <c:pt idx="13">
                    <c:v>C</c:v>
                  </c:pt>
                  <c:pt idx="14">
                    <c:v>9</c:v>
                  </c:pt>
                  <c:pt idx="15">
                    <c:v>17.5</c:v>
                  </c:pt>
                  <c:pt idx="16">
                    <c:v>C</c:v>
                  </c:pt>
                  <c:pt idx="17">
                    <c:v>9</c:v>
                  </c:pt>
                  <c:pt idx="18">
                    <c:v>17.5</c:v>
                  </c:pt>
                  <c:pt idx="20">
                    <c:v>43</c:v>
                  </c:pt>
                  <c:pt idx="63">
                    <c:v>20.5</c:v>
                  </c:pt>
                  <c:pt idx="65">
                    <c:v>12</c:v>
                  </c:pt>
                  <c:pt idx="66">
                    <c:v>20.5</c:v>
                  </c:pt>
                  <c:pt idx="83">
                    <c:v>17</c:v>
                  </c:pt>
                </c:lvl>
                <c:lvl>
                  <c:pt idx="0">
                    <c:v>20.5</c:v>
                  </c:pt>
                  <c:pt idx="1">
                    <c:v>C</c:v>
                  </c:pt>
                  <c:pt idx="2">
                    <c:v>12</c:v>
                  </c:pt>
                  <c:pt idx="3">
                    <c:v>20.5</c:v>
                  </c:pt>
                  <c:pt idx="4">
                    <c:v>C</c:v>
                  </c:pt>
                  <c:pt idx="5">
                    <c:v>12</c:v>
                  </c:pt>
                  <c:pt idx="6">
                    <c:v>20.5</c:v>
                  </c:pt>
                  <c:pt idx="7">
                    <c:v>C</c:v>
                  </c:pt>
                  <c:pt idx="17">
                    <c:v>9</c:v>
                  </c:pt>
                  <c:pt idx="18">
                    <c:v>17.5</c:v>
                  </c:pt>
                  <c:pt idx="19">
                    <c:v>C</c:v>
                  </c:pt>
                  <c:pt idx="20">
                    <c:v>34</c:v>
                  </c:pt>
                  <c:pt idx="68">
                    <c:v>14</c:v>
                  </c:pt>
                  <c:pt idx="69">
                    <c:v>20.5</c:v>
                  </c:pt>
                  <c:pt idx="71">
                    <c:v>14</c:v>
                  </c:pt>
                  <c:pt idx="72">
                    <c:v>20.5</c:v>
                  </c:pt>
                  <c:pt idx="74">
                    <c:v>14</c:v>
                  </c:pt>
                  <c:pt idx="75">
                    <c:v>20.5</c:v>
                  </c:pt>
                  <c:pt idx="77">
                    <c:v>9</c:v>
                  </c:pt>
                  <c:pt idx="78">
                    <c:v>17.5</c:v>
                  </c:pt>
                  <c:pt idx="80">
                    <c:v>9</c:v>
                  </c:pt>
                  <c:pt idx="81">
                    <c:v>17.5</c:v>
                  </c:pt>
                  <c:pt idx="83">
                    <c:v>36.5</c:v>
                  </c:pt>
                </c:lvl>
                <c:lvl>
                  <c:pt idx="2">
                    <c:v>7.5</c:v>
                  </c:pt>
                  <c:pt idx="3">
                    <c:v>15</c:v>
                  </c:pt>
                  <c:pt idx="4">
                    <c:v>O</c:v>
                  </c:pt>
                  <c:pt idx="5">
                    <c:v>7.5</c:v>
                  </c:pt>
                  <c:pt idx="6">
                    <c:v>16</c:v>
                  </c:pt>
                  <c:pt idx="7">
                    <c:v>O</c:v>
                  </c:pt>
                  <c:pt idx="8">
                    <c:v>7.5</c:v>
                  </c:pt>
                  <c:pt idx="9">
                    <c:v>16</c:v>
                  </c:pt>
                  <c:pt idx="10">
                    <c:v>O</c:v>
                  </c:pt>
                  <c:pt idx="11">
                    <c:v>8</c:v>
                  </c:pt>
                  <c:pt idx="12">
                    <c:v>17</c:v>
                  </c:pt>
                  <c:pt idx="17">
                    <c:v>8.5</c:v>
                  </c:pt>
                  <c:pt idx="18">
                    <c:v>17</c:v>
                  </c:pt>
                  <c:pt idx="19">
                    <c:v>O</c:v>
                  </c:pt>
                  <c:pt idx="20">
                    <c:v>42</c:v>
                  </c:pt>
                  <c:pt idx="77">
                    <c:v>8</c:v>
                  </c:pt>
                  <c:pt idx="78">
                    <c:v>17.5</c:v>
                  </c:pt>
                  <c:pt idx="80">
                    <c:v>9</c:v>
                  </c:pt>
                  <c:pt idx="81">
                    <c:v>17.5</c:v>
                  </c:pt>
                  <c:pt idx="83">
                    <c:v>18</c:v>
                  </c:pt>
                </c:lvl>
                <c:lvl>
                  <c:pt idx="0">
                    <c:v>18</c:v>
                  </c:pt>
                  <c:pt idx="5">
                    <c:v>9</c:v>
                  </c:pt>
                  <c:pt idx="6">
                    <c:v>18</c:v>
                  </c:pt>
                  <c:pt idx="8">
                    <c:v>10</c:v>
                  </c:pt>
                  <c:pt idx="9">
                    <c:v>19</c:v>
                  </c:pt>
                  <c:pt idx="11">
                    <c:v>10</c:v>
                  </c:pt>
                  <c:pt idx="12">
                    <c:v>19</c:v>
                  </c:pt>
                  <c:pt idx="14">
                    <c:v>8</c:v>
                  </c:pt>
                  <c:pt idx="15">
                    <c:v>17</c:v>
                  </c:pt>
                  <c:pt idx="20">
                    <c:v>45</c:v>
                  </c:pt>
                  <c:pt idx="65">
                    <c:v>9</c:v>
                  </c:pt>
                  <c:pt idx="66">
                    <c:v>17</c:v>
                  </c:pt>
                  <c:pt idx="68">
                    <c:v>9</c:v>
                  </c:pt>
                  <c:pt idx="69">
                    <c:v>17</c:v>
                  </c:pt>
                  <c:pt idx="71">
                    <c:v>9</c:v>
                  </c:pt>
                  <c:pt idx="72">
                    <c:v>17</c:v>
                  </c:pt>
                  <c:pt idx="74">
                    <c:v>9</c:v>
                  </c:pt>
                  <c:pt idx="75">
                    <c:v>17</c:v>
                  </c:pt>
                  <c:pt idx="80">
                    <c:v>10</c:v>
                  </c:pt>
                  <c:pt idx="81">
                    <c:v>17.5</c:v>
                  </c:pt>
                  <c:pt idx="83">
                    <c:v>39.5</c:v>
                  </c:pt>
                </c:lvl>
                <c:lvl>
                  <c:pt idx="0">
                    <c:v>16</c:v>
                  </c:pt>
                  <c:pt idx="1">
                    <c:v>O</c:v>
                  </c:pt>
                  <c:pt idx="2">
                    <c:v>8</c:v>
                  </c:pt>
                  <c:pt idx="3">
                    <c:v>16</c:v>
                  </c:pt>
                  <c:pt idx="8">
                    <c:v>8</c:v>
                  </c:pt>
                  <c:pt idx="9">
                    <c:v>16</c:v>
                  </c:pt>
                  <c:pt idx="11">
                    <c:v>7.5</c:v>
                  </c:pt>
                  <c:pt idx="12">
                    <c:v>16</c:v>
                  </c:pt>
                  <c:pt idx="13">
                    <c:v>O</c:v>
                  </c:pt>
                  <c:pt idx="14">
                    <c:v>7.5</c:v>
                  </c:pt>
                  <c:pt idx="15">
                    <c:v>16</c:v>
                  </c:pt>
                  <c:pt idx="16">
                    <c:v>O</c:v>
                  </c:pt>
                  <c:pt idx="20">
                    <c:v>41.5</c:v>
                  </c:pt>
                  <c:pt idx="63">
                    <c:v>17</c:v>
                  </c:pt>
                  <c:pt idx="65">
                    <c:v>9</c:v>
                  </c:pt>
                  <c:pt idx="66">
                    <c:v>17</c:v>
                  </c:pt>
                  <c:pt idx="68">
                    <c:v>9</c:v>
                  </c:pt>
                  <c:pt idx="69">
                    <c:v>17</c:v>
                  </c:pt>
                  <c:pt idx="71">
                    <c:v>9</c:v>
                  </c:pt>
                  <c:pt idx="72">
                    <c:v>17</c:v>
                  </c:pt>
                  <c:pt idx="77">
                    <c:v>10</c:v>
                  </c:pt>
                  <c:pt idx="78">
                    <c:v>17.5</c:v>
                  </c:pt>
                  <c:pt idx="83">
                    <c:v>39.5</c:v>
                  </c:pt>
                </c:lvl>
                <c:lvl/>
                <c:lvl>
                  <c:pt idx="20">
                    <c:v>Total</c:v>
                  </c:pt>
                  <c:pt idx="83">
                    <c:v> </c:v>
                  </c:pt>
                </c:lvl>
                <c:lvl>
                  <c:pt idx="2">
                    <c:v>22-Aug</c:v>
                  </c:pt>
                  <c:pt idx="5">
                    <c:v>23-Aug</c:v>
                  </c:pt>
                  <c:pt idx="8">
                    <c:v>24-Aug</c:v>
                  </c:pt>
                  <c:pt idx="11">
                    <c:v>25-Aug</c:v>
                  </c:pt>
                  <c:pt idx="14">
                    <c:v>26-Aug</c:v>
                  </c:pt>
                  <c:pt idx="17">
                    <c:v>27-Aug</c:v>
                  </c:pt>
                  <c:pt idx="77">
                    <c:v>7.75</c:v>
                  </c:pt>
                  <c:pt idx="78">
                    <c:v>17</c:v>
                  </c:pt>
                  <c:pt idx="79">
                    <c:v>P</c:v>
                  </c:pt>
                  <c:pt idx="80">
                    <c:v>8.75</c:v>
                  </c:pt>
                  <c:pt idx="81">
                    <c:v>17</c:v>
                  </c:pt>
                  <c:pt idx="82">
                    <c:v>P</c:v>
                  </c:pt>
                  <c:pt idx="83">
                    <c:v>17.5</c:v>
                  </c:pt>
                </c:lvl>
                <c:lvl>
                  <c:pt idx="2">
                    <c:v>TUE</c:v>
                  </c:pt>
                  <c:pt idx="5">
                    <c:v>WED</c:v>
                  </c:pt>
                  <c:pt idx="8">
                    <c:v>THU</c:v>
                  </c:pt>
                  <c:pt idx="11">
                    <c:v>FRI</c:v>
                  </c:pt>
                  <c:pt idx="14">
                    <c:v>SAT </c:v>
                  </c:pt>
                  <c:pt idx="17">
                    <c:v>SUN </c:v>
                  </c:pt>
                  <c:pt idx="63">
                    <c:v>231</c:v>
                  </c:pt>
                  <c:pt idx="65">
                    <c:v>231</c:v>
                  </c:pt>
                  <c:pt idx="66">
                    <c:v>231</c:v>
                  </c:pt>
                  <c:pt idx="68">
                    <c:v>231</c:v>
                  </c:pt>
                  <c:pt idx="69">
                    <c:v>231</c:v>
                  </c:pt>
                  <c:pt idx="71">
                    <c:v>231</c:v>
                  </c:pt>
                  <c:pt idx="72">
                    <c:v>231</c:v>
                  </c:pt>
                  <c:pt idx="74">
                    <c:v>231</c:v>
                  </c:pt>
                  <c:pt idx="75">
                    <c:v>231</c:v>
                  </c:pt>
                  <c:pt idx="77">
                    <c:v>231</c:v>
                  </c:pt>
                  <c:pt idx="78">
                    <c:v>231</c:v>
                  </c:pt>
                  <c:pt idx="80">
                    <c:v>231</c:v>
                  </c:pt>
                  <c:pt idx="81">
                    <c:v>231</c:v>
                  </c:pt>
                  <c:pt idx="83">
                    <c:v> </c:v>
                  </c:pt>
                </c:lvl>
                <c:lvl>
                  <c:pt idx="63">
                    <c:v>20.5</c:v>
                  </c:pt>
                  <c:pt idx="71">
                    <c:v>12</c:v>
                  </c:pt>
                  <c:pt idx="72">
                    <c:v>20.5</c:v>
                  </c:pt>
                  <c:pt idx="73">
                    <c:v>UT</c:v>
                  </c:pt>
                  <c:pt idx="74">
                    <c:v>12</c:v>
                  </c:pt>
                  <c:pt idx="75">
                    <c:v>20.5</c:v>
                  </c:pt>
                  <c:pt idx="77">
                    <c:v>8</c:v>
                  </c:pt>
                  <c:pt idx="78">
                    <c:v>17</c:v>
                  </c:pt>
                  <c:pt idx="79">
                    <c:v>P</c:v>
                  </c:pt>
                  <c:pt idx="80">
                    <c:v>9</c:v>
                  </c:pt>
                  <c:pt idx="81">
                    <c:v>17</c:v>
                  </c:pt>
                  <c:pt idx="82">
                    <c:v>P</c:v>
                  </c:pt>
                  <c:pt idx="83">
                    <c:v>42.5</c:v>
                  </c:pt>
                </c:lvl>
                <c:lvl>
                  <c:pt idx="63">
                    <c:v>20.5</c:v>
                  </c:pt>
                  <c:pt idx="65">
                    <c:v>14</c:v>
                  </c:pt>
                  <c:pt idx="66">
                    <c:v>20.5</c:v>
                  </c:pt>
                  <c:pt idx="68">
                    <c:v>14</c:v>
                  </c:pt>
                  <c:pt idx="69">
                    <c:v>20.5</c:v>
                  </c:pt>
                  <c:pt idx="71">
                    <c:v>14</c:v>
                  </c:pt>
                  <c:pt idx="72">
                    <c:v>20.5</c:v>
                  </c:pt>
                  <c:pt idx="74">
                    <c:v>14</c:v>
                  </c:pt>
                  <c:pt idx="75">
                    <c:v>20.5</c:v>
                  </c:pt>
                  <c:pt idx="83">
                    <c:v>32.5</c:v>
                  </c:pt>
                </c:lvl>
                <c:lvl>
                  <c:pt idx="63">
                    <c:v>16</c:v>
                  </c:pt>
                  <c:pt idx="65">
                    <c:v>7.75</c:v>
                  </c:pt>
                  <c:pt idx="66">
                    <c:v>16</c:v>
                  </c:pt>
                  <c:pt idx="68">
                    <c:v>7.75</c:v>
                  </c:pt>
                  <c:pt idx="69">
                    <c:v>16</c:v>
                  </c:pt>
                  <c:pt idx="71">
                    <c:v>7.75</c:v>
                  </c:pt>
                  <c:pt idx="72">
                    <c:v>16</c:v>
                  </c:pt>
                  <c:pt idx="74">
                    <c:v>7.75</c:v>
                  </c:pt>
                  <c:pt idx="75">
                    <c:v>16</c:v>
                  </c:pt>
                  <c:pt idx="83">
                    <c:v>41.25</c:v>
                  </c:pt>
                </c:lvl>
              </c:multiLvlStrCache>
            </c:multiLvlStrRef>
          </c:cat>
          <c:val>
            <c:numRef>
              <c:f>Timesheet!$D$57:$X$57</c:f>
              <c:numCache>
                <c:formatCode>General</c:formatCode>
                <c:ptCount val="21"/>
                <c:pt idx="2">
                  <c:v>71</c:v>
                </c:pt>
                <c:pt idx="5">
                  <c:v>65</c:v>
                </c:pt>
                <c:pt idx="8">
                  <c:v>59</c:v>
                </c:pt>
                <c:pt idx="11">
                  <c:v>56</c:v>
                </c:pt>
                <c:pt idx="14">
                  <c:v>71</c:v>
                </c:pt>
                <c:pt idx="17">
                  <c:v>67</c:v>
                </c:pt>
                <c:pt idx="20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C-4470-9930-2923D9C16813}"/>
            </c:ext>
          </c:extLst>
        </c:ser>
        <c:ser>
          <c:idx val="2"/>
          <c:order val="2"/>
          <c:tx>
            <c:strRef>
              <c:f>Timesheet!$B$58:$C$58</c:f>
              <c:strCache>
                <c:ptCount val="2"/>
                <c:pt idx="0">
                  <c:v>Wages</c:v>
                </c:pt>
                <c:pt idx="1">
                  <c:v>30.81%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Timesheet!$D$1:$X$55</c:f>
              <c:multiLvlStrCache>
                <c:ptCount val="84"/>
                <c:lvl>
                  <c:pt idx="0">
                    <c:v>15</c:v>
                  </c:pt>
                  <c:pt idx="5">
                    <c:v>8</c:v>
                  </c:pt>
                  <c:pt idx="6">
                    <c:v>15</c:v>
                  </c:pt>
                  <c:pt idx="8">
                    <c:v>8</c:v>
                  </c:pt>
                  <c:pt idx="9">
                    <c:v>15</c:v>
                  </c:pt>
                  <c:pt idx="20">
                    <c:v>21</c:v>
                  </c:pt>
                  <c:pt idx="21">
                    <c:v>20.5</c:v>
                  </c:pt>
                  <c:pt idx="26">
                    <c:v>12</c:v>
                  </c:pt>
                  <c:pt idx="27">
                    <c:v>20.5</c:v>
                  </c:pt>
                  <c:pt idx="29">
                    <c:v>8</c:v>
                  </c:pt>
                  <c:pt idx="30">
                    <c:v>17</c:v>
                  </c:pt>
                  <c:pt idx="32">
                    <c:v>8</c:v>
                  </c:pt>
                  <c:pt idx="33">
                    <c:v>17</c:v>
                  </c:pt>
                  <c:pt idx="35">
                    <c:v>8</c:v>
                  </c:pt>
                  <c:pt idx="36">
                    <c:v>17.5</c:v>
                  </c:pt>
                  <c:pt idx="41">
                    <c:v>44.5</c:v>
                  </c:pt>
                  <c:pt idx="56">
                    <c:v>9</c:v>
                  </c:pt>
                  <c:pt idx="57">
                    <c:v>17.5</c:v>
                  </c:pt>
                  <c:pt idx="59">
                    <c:v>9</c:v>
                  </c:pt>
                  <c:pt idx="60">
                    <c:v>17.5</c:v>
                  </c:pt>
                  <c:pt idx="62">
                    <c:v>17</c:v>
                  </c:pt>
                  <c:pt idx="83">
                    <c:v> </c:v>
                  </c:pt>
                </c:lvl>
                <c:lvl>
                  <c:pt idx="0">
                    <c:v>20.5</c:v>
                  </c:pt>
                  <c:pt idx="2">
                    <c:v>11.75</c:v>
                  </c:pt>
                  <c:pt idx="3">
                    <c:v>20.5</c:v>
                  </c:pt>
                  <c:pt idx="5">
                    <c:v>11.75</c:v>
                  </c:pt>
                  <c:pt idx="6">
                    <c:v>20.5</c:v>
                  </c:pt>
                  <c:pt idx="8">
                    <c:v>11.75</c:v>
                  </c:pt>
                  <c:pt idx="9">
                    <c:v>20.5</c:v>
                  </c:pt>
                  <c:pt idx="11">
                    <c:v>7.5</c:v>
                  </c:pt>
                  <c:pt idx="12">
                    <c:v>17</c:v>
                  </c:pt>
                  <c:pt idx="13">
                    <c:v>O</c:v>
                  </c:pt>
                  <c:pt idx="20">
                    <c:v>44.5</c:v>
                  </c:pt>
                  <c:pt idx="23">
                    <c:v>8</c:v>
                  </c:pt>
                  <c:pt idx="24">
                    <c:v>17</c:v>
                  </c:pt>
                  <c:pt idx="35">
                    <c:v>8</c:v>
                  </c:pt>
                  <c:pt idx="36">
                    <c:v>17.5</c:v>
                  </c:pt>
                  <c:pt idx="38">
                    <c:v>9</c:v>
                  </c:pt>
                  <c:pt idx="39">
                    <c:v>17.5</c:v>
                  </c:pt>
                  <c:pt idx="41">
                    <c:v>27</c:v>
                  </c:pt>
                  <c:pt idx="68">
                    <c:v>7.75</c:v>
                  </c:pt>
                  <c:pt idx="69">
                    <c:v>17</c:v>
                  </c:pt>
                  <c:pt idx="70">
                    <c:v>G</c:v>
                  </c:pt>
                  <c:pt idx="71">
                    <c:v>9</c:v>
                  </c:pt>
                  <c:pt idx="72">
                    <c:v>18</c:v>
                  </c:pt>
                  <c:pt idx="73">
                    <c:v>G</c:v>
                  </c:pt>
                  <c:pt idx="74">
                    <c:v>9</c:v>
                  </c:pt>
                  <c:pt idx="75">
                    <c:v>18</c:v>
                  </c:pt>
                  <c:pt idx="76">
                    <c:v>G</c:v>
                  </c:pt>
                  <c:pt idx="83">
                    <c:v>27.25</c:v>
                  </c:pt>
                </c:lvl>
                <c:lvl>
                  <c:pt idx="0">
                    <c:v>17</c:v>
                  </c:pt>
                  <c:pt idx="2">
                    <c:v>8</c:v>
                  </c:pt>
                  <c:pt idx="3">
                    <c:v>17</c:v>
                  </c:pt>
                  <c:pt idx="5">
                    <c:v>8</c:v>
                  </c:pt>
                  <c:pt idx="6">
                    <c:v>17</c:v>
                  </c:pt>
                  <c:pt idx="8">
                    <c:v>11.75</c:v>
                  </c:pt>
                  <c:pt idx="9">
                    <c:v>20.5</c:v>
                  </c:pt>
                  <c:pt idx="10">
                    <c:v>C</c:v>
                  </c:pt>
                  <c:pt idx="11">
                    <c:v>11.75</c:v>
                  </c:pt>
                  <c:pt idx="12">
                    <c:v>20.5</c:v>
                  </c:pt>
                  <c:pt idx="20">
                    <c:v>44.5</c:v>
                  </c:pt>
                  <c:pt idx="63">
                    <c:v>18</c:v>
                  </c:pt>
                  <c:pt idx="64">
                    <c:v>G</c:v>
                  </c:pt>
                  <c:pt idx="65">
                    <c:v>9</c:v>
                  </c:pt>
                  <c:pt idx="66">
                    <c:v>18</c:v>
                  </c:pt>
                  <c:pt idx="67">
                    <c:v>G</c:v>
                  </c:pt>
                  <c:pt idx="77">
                    <c:v>8</c:v>
                  </c:pt>
                  <c:pt idx="78">
                    <c:v>17.5</c:v>
                  </c:pt>
                  <c:pt idx="79">
                    <c:v>G</c:v>
                  </c:pt>
                  <c:pt idx="80">
                    <c:v>9</c:v>
                  </c:pt>
                  <c:pt idx="81">
                    <c:v>17.5</c:v>
                  </c:pt>
                  <c:pt idx="82">
                    <c:v>G</c:v>
                  </c:pt>
                  <c:pt idx="83">
                    <c:v>36</c:v>
                  </c:pt>
                </c:lvl>
                <c:lvl/>
                <c:lvl>
                  <c:pt idx="0">
                    <c:v>17</c:v>
                  </c:pt>
                  <c:pt idx="2">
                    <c:v>12</c:v>
                  </c:pt>
                  <c:pt idx="3">
                    <c:v>20.5</c:v>
                  </c:pt>
                  <c:pt idx="11">
                    <c:v>12</c:v>
                  </c:pt>
                  <c:pt idx="12">
                    <c:v>20.5</c:v>
                  </c:pt>
                  <c:pt idx="13">
                    <c:v>C</c:v>
                  </c:pt>
                  <c:pt idx="14">
                    <c:v>9</c:v>
                  </c:pt>
                  <c:pt idx="15">
                    <c:v>17.5</c:v>
                  </c:pt>
                  <c:pt idx="16">
                    <c:v>C</c:v>
                  </c:pt>
                  <c:pt idx="17">
                    <c:v>9</c:v>
                  </c:pt>
                  <c:pt idx="18">
                    <c:v>17.5</c:v>
                  </c:pt>
                  <c:pt idx="20">
                    <c:v>43</c:v>
                  </c:pt>
                  <c:pt idx="63">
                    <c:v>20.5</c:v>
                  </c:pt>
                  <c:pt idx="65">
                    <c:v>12</c:v>
                  </c:pt>
                  <c:pt idx="66">
                    <c:v>20.5</c:v>
                  </c:pt>
                  <c:pt idx="83">
                    <c:v>17</c:v>
                  </c:pt>
                </c:lvl>
                <c:lvl>
                  <c:pt idx="0">
                    <c:v>20.5</c:v>
                  </c:pt>
                  <c:pt idx="1">
                    <c:v>C</c:v>
                  </c:pt>
                  <c:pt idx="2">
                    <c:v>12</c:v>
                  </c:pt>
                  <c:pt idx="3">
                    <c:v>20.5</c:v>
                  </c:pt>
                  <c:pt idx="4">
                    <c:v>C</c:v>
                  </c:pt>
                  <c:pt idx="5">
                    <c:v>12</c:v>
                  </c:pt>
                  <c:pt idx="6">
                    <c:v>20.5</c:v>
                  </c:pt>
                  <c:pt idx="7">
                    <c:v>C</c:v>
                  </c:pt>
                  <c:pt idx="17">
                    <c:v>9</c:v>
                  </c:pt>
                  <c:pt idx="18">
                    <c:v>17.5</c:v>
                  </c:pt>
                  <c:pt idx="19">
                    <c:v>C</c:v>
                  </c:pt>
                  <c:pt idx="20">
                    <c:v>34</c:v>
                  </c:pt>
                  <c:pt idx="68">
                    <c:v>14</c:v>
                  </c:pt>
                  <c:pt idx="69">
                    <c:v>20.5</c:v>
                  </c:pt>
                  <c:pt idx="71">
                    <c:v>14</c:v>
                  </c:pt>
                  <c:pt idx="72">
                    <c:v>20.5</c:v>
                  </c:pt>
                  <c:pt idx="74">
                    <c:v>14</c:v>
                  </c:pt>
                  <c:pt idx="75">
                    <c:v>20.5</c:v>
                  </c:pt>
                  <c:pt idx="77">
                    <c:v>9</c:v>
                  </c:pt>
                  <c:pt idx="78">
                    <c:v>17.5</c:v>
                  </c:pt>
                  <c:pt idx="80">
                    <c:v>9</c:v>
                  </c:pt>
                  <c:pt idx="81">
                    <c:v>17.5</c:v>
                  </c:pt>
                  <c:pt idx="83">
                    <c:v>36.5</c:v>
                  </c:pt>
                </c:lvl>
                <c:lvl>
                  <c:pt idx="2">
                    <c:v>7.5</c:v>
                  </c:pt>
                  <c:pt idx="3">
                    <c:v>15</c:v>
                  </c:pt>
                  <c:pt idx="4">
                    <c:v>O</c:v>
                  </c:pt>
                  <c:pt idx="5">
                    <c:v>7.5</c:v>
                  </c:pt>
                  <c:pt idx="6">
                    <c:v>16</c:v>
                  </c:pt>
                  <c:pt idx="7">
                    <c:v>O</c:v>
                  </c:pt>
                  <c:pt idx="8">
                    <c:v>7.5</c:v>
                  </c:pt>
                  <c:pt idx="9">
                    <c:v>16</c:v>
                  </c:pt>
                  <c:pt idx="10">
                    <c:v>O</c:v>
                  </c:pt>
                  <c:pt idx="11">
                    <c:v>8</c:v>
                  </c:pt>
                  <c:pt idx="12">
                    <c:v>17</c:v>
                  </c:pt>
                  <c:pt idx="17">
                    <c:v>8.5</c:v>
                  </c:pt>
                  <c:pt idx="18">
                    <c:v>17</c:v>
                  </c:pt>
                  <c:pt idx="19">
                    <c:v>O</c:v>
                  </c:pt>
                  <c:pt idx="20">
                    <c:v>42</c:v>
                  </c:pt>
                  <c:pt idx="77">
                    <c:v>8</c:v>
                  </c:pt>
                  <c:pt idx="78">
                    <c:v>17.5</c:v>
                  </c:pt>
                  <c:pt idx="80">
                    <c:v>9</c:v>
                  </c:pt>
                  <c:pt idx="81">
                    <c:v>17.5</c:v>
                  </c:pt>
                  <c:pt idx="83">
                    <c:v>18</c:v>
                  </c:pt>
                </c:lvl>
                <c:lvl>
                  <c:pt idx="0">
                    <c:v>18</c:v>
                  </c:pt>
                  <c:pt idx="5">
                    <c:v>9</c:v>
                  </c:pt>
                  <c:pt idx="6">
                    <c:v>18</c:v>
                  </c:pt>
                  <c:pt idx="8">
                    <c:v>10</c:v>
                  </c:pt>
                  <c:pt idx="9">
                    <c:v>19</c:v>
                  </c:pt>
                  <c:pt idx="11">
                    <c:v>10</c:v>
                  </c:pt>
                  <c:pt idx="12">
                    <c:v>19</c:v>
                  </c:pt>
                  <c:pt idx="14">
                    <c:v>8</c:v>
                  </c:pt>
                  <c:pt idx="15">
                    <c:v>17</c:v>
                  </c:pt>
                  <c:pt idx="20">
                    <c:v>45</c:v>
                  </c:pt>
                  <c:pt idx="65">
                    <c:v>9</c:v>
                  </c:pt>
                  <c:pt idx="66">
                    <c:v>17</c:v>
                  </c:pt>
                  <c:pt idx="68">
                    <c:v>9</c:v>
                  </c:pt>
                  <c:pt idx="69">
                    <c:v>17</c:v>
                  </c:pt>
                  <c:pt idx="71">
                    <c:v>9</c:v>
                  </c:pt>
                  <c:pt idx="72">
                    <c:v>17</c:v>
                  </c:pt>
                  <c:pt idx="74">
                    <c:v>9</c:v>
                  </c:pt>
                  <c:pt idx="75">
                    <c:v>17</c:v>
                  </c:pt>
                  <c:pt idx="80">
                    <c:v>10</c:v>
                  </c:pt>
                  <c:pt idx="81">
                    <c:v>17.5</c:v>
                  </c:pt>
                  <c:pt idx="83">
                    <c:v>39.5</c:v>
                  </c:pt>
                </c:lvl>
                <c:lvl>
                  <c:pt idx="0">
                    <c:v>16</c:v>
                  </c:pt>
                  <c:pt idx="1">
                    <c:v>O</c:v>
                  </c:pt>
                  <c:pt idx="2">
                    <c:v>8</c:v>
                  </c:pt>
                  <c:pt idx="3">
                    <c:v>16</c:v>
                  </c:pt>
                  <c:pt idx="8">
                    <c:v>8</c:v>
                  </c:pt>
                  <c:pt idx="9">
                    <c:v>16</c:v>
                  </c:pt>
                  <c:pt idx="11">
                    <c:v>7.5</c:v>
                  </c:pt>
                  <c:pt idx="12">
                    <c:v>16</c:v>
                  </c:pt>
                  <c:pt idx="13">
                    <c:v>O</c:v>
                  </c:pt>
                  <c:pt idx="14">
                    <c:v>7.5</c:v>
                  </c:pt>
                  <c:pt idx="15">
                    <c:v>16</c:v>
                  </c:pt>
                  <c:pt idx="16">
                    <c:v>O</c:v>
                  </c:pt>
                  <c:pt idx="20">
                    <c:v>41.5</c:v>
                  </c:pt>
                  <c:pt idx="63">
                    <c:v>17</c:v>
                  </c:pt>
                  <c:pt idx="65">
                    <c:v>9</c:v>
                  </c:pt>
                  <c:pt idx="66">
                    <c:v>17</c:v>
                  </c:pt>
                  <c:pt idx="68">
                    <c:v>9</c:v>
                  </c:pt>
                  <c:pt idx="69">
                    <c:v>17</c:v>
                  </c:pt>
                  <c:pt idx="71">
                    <c:v>9</c:v>
                  </c:pt>
                  <c:pt idx="72">
                    <c:v>17</c:v>
                  </c:pt>
                  <c:pt idx="77">
                    <c:v>10</c:v>
                  </c:pt>
                  <c:pt idx="78">
                    <c:v>17.5</c:v>
                  </c:pt>
                  <c:pt idx="83">
                    <c:v>39.5</c:v>
                  </c:pt>
                </c:lvl>
                <c:lvl/>
                <c:lvl>
                  <c:pt idx="20">
                    <c:v>Total</c:v>
                  </c:pt>
                  <c:pt idx="83">
                    <c:v> </c:v>
                  </c:pt>
                </c:lvl>
                <c:lvl>
                  <c:pt idx="2">
                    <c:v>22-Aug</c:v>
                  </c:pt>
                  <c:pt idx="5">
                    <c:v>23-Aug</c:v>
                  </c:pt>
                  <c:pt idx="8">
                    <c:v>24-Aug</c:v>
                  </c:pt>
                  <c:pt idx="11">
                    <c:v>25-Aug</c:v>
                  </c:pt>
                  <c:pt idx="14">
                    <c:v>26-Aug</c:v>
                  </c:pt>
                  <c:pt idx="17">
                    <c:v>27-Aug</c:v>
                  </c:pt>
                  <c:pt idx="77">
                    <c:v>7.75</c:v>
                  </c:pt>
                  <c:pt idx="78">
                    <c:v>17</c:v>
                  </c:pt>
                  <c:pt idx="79">
                    <c:v>P</c:v>
                  </c:pt>
                  <c:pt idx="80">
                    <c:v>8.75</c:v>
                  </c:pt>
                  <c:pt idx="81">
                    <c:v>17</c:v>
                  </c:pt>
                  <c:pt idx="82">
                    <c:v>P</c:v>
                  </c:pt>
                  <c:pt idx="83">
                    <c:v>17.5</c:v>
                  </c:pt>
                </c:lvl>
                <c:lvl>
                  <c:pt idx="2">
                    <c:v>TUE</c:v>
                  </c:pt>
                  <c:pt idx="5">
                    <c:v>WED</c:v>
                  </c:pt>
                  <c:pt idx="8">
                    <c:v>THU</c:v>
                  </c:pt>
                  <c:pt idx="11">
                    <c:v>FRI</c:v>
                  </c:pt>
                  <c:pt idx="14">
                    <c:v>SAT </c:v>
                  </c:pt>
                  <c:pt idx="17">
                    <c:v>SUN </c:v>
                  </c:pt>
                  <c:pt idx="63">
                    <c:v>231</c:v>
                  </c:pt>
                  <c:pt idx="65">
                    <c:v>231</c:v>
                  </c:pt>
                  <c:pt idx="66">
                    <c:v>231</c:v>
                  </c:pt>
                  <c:pt idx="68">
                    <c:v>231</c:v>
                  </c:pt>
                  <c:pt idx="69">
                    <c:v>231</c:v>
                  </c:pt>
                  <c:pt idx="71">
                    <c:v>231</c:v>
                  </c:pt>
                  <c:pt idx="72">
                    <c:v>231</c:v>
                  </c:pt>
                  <c:pt idx="74">
                    <c:v>231</c:v>
                  </c:pt>
                  <c:pt idx="75">
                    <c:v>231</c:v>
                  </c:pt>
                  <c:pt idx="77">
                    <c:v>231</c:v>
                  </c:pt>
                  <c:pt idx="78">
                    <c:v>231</c:v>
                  </c:pt>
                  <c:pt idx="80">
                    <c:v>231</c:v>
                  </c:pt>
                  <c:pt idx="81">
                    <c:v>231</c:v>
                  </c:pt>
                  <c:pt idx="83">
                    <c:v> </c:v>
                  </c:pt>
                </c:lvl>
                <c:lvl>
                  <c:pt idx="63">
                    <c:v>20.5</c:v>
                  </c:pt>
                  <c:pt idx="71">
                    <c:v>12</c:v>
                  </c:pt>
                  <c:pt idx="72">
                    <c:v>20.5</c:v>
                  </c:pt>
                  <c:pt idx="73">
                    <c:v>UT</c:v>
                  </c:pt>
                  <c:pt idx="74">
                    <c:v>12</c:v>
                  </c:pt>
                  <c:pt idx="75">
                    <c:v>20.5</c:v>
                  </c:pt>
                  <c:pt idx="77">
                    <c:v>8</c:v>
                  </c:pt>
                  <c:pt idx="78">
                    <c:v>17</c:v>
                  </c:pt>
                  <c:pt idx="79">
                    <c:v>P</c:v>
                  </c:pt>
                  <c:pt idx="80">
                    <c:v>9</c:v>
                  </c:pt>
                  <c:pt idx="81">
                    <c:v>17</c:v>
                  </c:pt>
                  <c:pt idx="82">
                    <c:v>P</c:v>
                  </c:pt>
                  <c:pt idx="83">
                    <c:v>42.5</c:v>
                  </c:pt>
                </c:lvl>
                <c:lvl>
                  <c:pt idx="63">
                    <c:v>20.5</c:v>
                  </c:pt>
                  <c:pt idx="65">
                    <c:v>14</c:v>
                  </c:pt>
                  <c:pt idx="66">
                    <c:v>20.5</c:v>
                  </c:pt>
                  <c:pt idx="68">
                    <c:v>14</c:v>
                  </c:pt>
                  <c:pt idx="69">
                    <c:v>20.5</c:v>
                  </c:pt>
                  <c:pt idx="71">
                    <c:v>14</c:v>
                  </c:pt>
                  <c:pt idx="72">
                    <c:v>20.5</c:v>
                  </c:pt>
                  <c:pt idx="74">
                    <c:v>14</c:v>
                  </c:pt>
                  <c:pt idx="75">
                    <c:v>20.5</c:v>
                  </c:pt>
                  <c:pt idx="83">
                    <c:v>32.5</c:v>
                  </c:pt>
                </c:lvl>
                <c:lvl>
                  <c:pt idx="63">
                    <c:v>16</c:v>
                  </c:pt>
                  <c:pt idx="65">
                    <c:v>7.75</c:v>
                  </c:pt>
                  <c:pt idx="66">
                    <c:v>16</c:v>
                  </c:pt>
                  <c:pt idx="68">
                    <c:v>7.75</c:v>
                  </c:pt>
                  <c:pt idx="69">
                    <c:v>16</c:v>
                  </c:pt>
                  <c:pt idx="71">
                    <c:v>7.75</c:v>
                  </c:pt>
                  <c:pt idx="72">
                    <c:v>16</c:v>
                  </c:pt>
                  <c:pt idx="74">
                    <c:v>7.75</c:v>
                  </c:pt>
                  <c:pt idx="75">
                    <c:v>16</c:v>
                  </c:pt>
                  <c:pt idx="83">
                    <c:v>41.25</c:v>
                  </c:pt>
                </c:lvl>
              </c:multiLvlStrCache>
            </c:multiLvlStrRef>
          </c:cat>
          <c:val>
            <c:numRef>
              <c:f>Timesheet!$D$58:$X$58</c:f>
              <c:numCache>
                <c:formatCode>0.00%</c:formatCode>
                <c:ptCount val="21"/>
                <c:pt idx="2">
                  <c:v>0.19101757746478873</c:v>
                </c:pt>
                <c:pt idx="5">
                  <c:v>0.22175612307692311</c:v>
                </c:pt>
                <c:pt idx="8">
                  <c:v>0.24430759322033901</c:v>
                </c:pt>
                <c:pt idx="11">
                  <c:v>0.244617</c:v>
                </c:pt>
                <c:pt idx="14">
                  <c:v>0.20493594366197182</c:v>
                </c:pt>
                <c:pt idx="17">
                  <c:v>0.20394740298507466</c:v>
                </c:pt>
                <c:pt idx="20" formatCode="0.0%">
                  <c:v>0.22675745537757439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C-4470-9930-2923D9C16813}"/>
            </c:ext>
          </c:extLst>
        </c:ser>
        <c:ser>
          <c:idx val="3"/>
          <c:order val="3"/>
          <c:tx>
            <c:strRef>
              <c:f>Timesheet!$B$59:$C$59</c:f>
              <c:strCache>
                <c:ptCount val="2"/>
                <c:pt idx="0">
                  <c:v>Hours</c:v>
                </c:pt>
                <c:pt idx="1">
                  <c:v>108.5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Timesheet!$D$1:$X$55</c:f>
              <c:multiLvlStrCache>
                <c:ptCount val="84"/>
                <c:lvl>
                  <c:pt idx="0">
                    <c:v>15</c:v>
                  </c:pt>
                  <c:pt idx="5">
                    <c:v>8</c:v>
                  </c:pt>
                  <c:pt idx="6">
                    <c:v>15</c:v>
                  </c:pt>
                  <c:pt idx="8">
                    <c:v>8</c:v>
                  </c:pt>
                  <c:pt idx="9">
                    <c:v>15</c:v>
                  </c:pt>
                  <c:pt idx="20">
                    <c:v>21</c:v>
                  </c:pt>
                  <c:pt idx="21">
                    <c:v>20.5</c:v>
                  </c:pt>
                  <c:pt idx="26">
                    <c:v>12</c:v>
                  </c:pt>
                  <c:pt idx="27">
                    <c:v>20.5</c:v>
                  </c:pt>
                  <c:pt idx="29">
                    <c:v>8</c:v>
                  </c:pt>
                  <c:pt idx="30">
                    <c:v>17</c:v>
                  </c:pt>
                  <c:pt idx="32">
                    <c:v>8</c:v>
                  </c:pt>
                  <c:pt idx="33">
                    <c:v>17</c:v>
                  </c:pt>
                  <c:pt idx="35">
                    <c:v>8</c:v>
                  </c:pt>
                  <c:pt idx="36">
                    <c:v>17.5</c:v>
                  </c:pt>
                  <c:pt idx="41">
                    <c:v>44.5</c:v>
                  </c:pt>
                  <c:pt idx="56">
                    <c:v>9</c:v>
                  </c:pt>
                  <c:pt idx="57">
                    <c:v>17.5</c:v>
                  </c:pt>
                  <c:pt idx="59">
                    <c:v>9</c:v>
                  </c:pt>
                  <c:pt idx="60">
                    <c:v>17.5</c:v>
                  </c:pt>
                  <c:pt idx="62">
                    <c:v>17</c:v>
                  </c:pt>
                  <c:pt idx="83">
                    <c:v> </c:v>
                  </c:pt>
                </c:lvl>
                <c:lvl>
                  <c:pt idx="0">
                    <c:v>20.5</c:v>
                  </c:pt>
                  <c:pt idx="2">
                    <c:v>11.75</c:v>
                  </c:pt>
                  <c:pt idx="3">
                    <c:v>20.5</c:v>
                  </c:pt>
                  <c:pt idx="5">
                    <c:v>11.75</c:v>
                  </c:pt>
                  <c:pt idx="6">
                    <c:v>20.5</c:v>
                  </c:pt>
                  <c:pt idx="8">
                    <c:v>11.75</c:v>
                  </c:pt>
                  <c:pt idx="9">
                    <c:v>20.5</c:v>
                  </c:pt>
                  <c:pt idx="11">
                    <c:v>7.5</c:v>
                  </c:pt>
                  <c:pt idx="12">
                    <c:v>17</c:v>
                  </c:pt>
                  <c:pt idx="13">
                    <c:v>O</c:v>
                  </c:pt>
                  <c:pt idx="20">
                    <c:v>44.5</c:v>
                  </c:pt>
                  <c:pt idx="23">
                    <c:v>8</c:v>
                  </c:pt>
                  <c:pt idx="24">
                    <c:v>17</c:v>
                  </c:pt>
                  <c:pt idx="35">
                    <c:v>8</c:v>
                  </c:pt>
                  <c:pt idx="36">
                    <c:v>17.5</c:v>
                  </c:pt>
                  <c:pt idx="38">
                    <c:v>9</c:v>
                  </c:pt>
                  <c:pt idx="39">
                    <c:v>17.5</c:v>
                  </c:pt>
                  <c:pt idx="41">
                    <c:v>27</c:v>
                  </c:pt>
                  <c:pt idx="68">
                    <c:v>7.75</c:v>
                  </c:pt>
                  <c:pt idx="69">
                    <c:v>17</c:v>
                  </c:pt>
                  <c:pt idx="70">
                    <c:v>G</c:v>
                  </c:pt>
                  <c:pt idx="71">
                    <c:v>9</c:v>
                  </c:pt>
                  <c:pt idx="72">
                    <c:v>18</c:v>
                  </c:pt>
                  <c:pt idx="73">
                    <c:v>G</c:v>
                  </c:pt>
                  <c:pt idx="74">
                    <c:v>9</c:v>
                  </c:pt>
                  <c:pt idx="75">
                    <c:v>18</c:v>
                  </c:pt>
                  <c:pt idx="76">
                    <c:v>G</c:v>
                  </c:pt>
                  <c:pt idx="83">
                    <c:v>27.25</c:v>
                  </c:pt>
                </c:lvl>
                <c:lvl>
                  <c:pt idx="0">
                    <c:v>17</c:v>
                  </c:pt>
                  <c:pt idx="2">
                    <c:v>8</c:v>
                  </c:pt>
                  <c:pt idx="3">
                    <c:v>17</c:v>
                  </c:pt>
                  <c:pt idx="5">
                    <c:v>8</c:v>
                  </c:pt>
                  <c:pt idx="6">
                    <c:v>17</c:v>
                  </c:pt>
                  <c:pt idx="8">
                    <c:v>11.75</c:v>
                  </c:pt>
                  <c:pt idx="9">
                    <c:v>20.5</c:v>
                  </c:pt>
                  <c:pt idx="10">
                    <c:v>C</c:v>
                  </c:pt>
                  <c:pt idx="11">
                    <c:v>11.75</c:v>
                  </c:pt>
                  <c:pt idx="12">
                    <c:v>20.5</c:v>
                  </c:pt>
                  <c:pt idx="20">
                    <c:v>44.5</c:v>
                  </c:pt>
                  <c:pt idx="63">
                    <c:v>18</c:v>
                  </c:pt>
                  <c:pt idx="64">
                    <c:v>G</c:v>
                  </c:pt>
                  <c:pt idx="65">
                    <c:v>9</c:v>
                  </c:pt>
                  <c:pt idx="66">
                    <c:v>18</c:v>
                  </c:pt>
                  <c:pt idx="67">
                    <c:v>G</c:v>
                  </c:pt>
                  <c:pt idx="77">
                    <c:v>8</c:v>
                  </c:pt>
                  <c:pt idx="78">
                    <c:v>17.5</c:v>
                  </c:pt>
                  <c:pt idx="79">
                    <c:v>G</c:v>
                  </c:pt>
                  <c:pt idx="80">
                    <c:v>9</c:v>
                  </c:pt>
                  <c:pt idx="81">
                    <c:v>17.5</c:v>
                  </c:pt>
                  <c:pt idx="82">
                    <c:v>G</c:v>
                  </c:pt>
                  <c:pt idx="83">
                    <c:v>36</c:v>
                  </c:pt>
                </c:lvl>
                <c:lvl/>
                <c:lvl>
                  <c:pt idx="0">
                    <c:v>17</c:v>
                  </c:pt>
                  <c:pt idx="2">
                    <c:v>12</c:v>
                  </c:pt>
                  <c:pt idx="3">
                    <c:v>20.5</c:v>
                  </c:pt>
                  <c:pt idx="11">
                    <c:v>12</c:v>
                  </c:pt>
                  <c:pt idx="12">
                    <c:v>20.5</c:v>
                  </c:pt>
                  <c:pt idx="13">
                    <c:v>C</c:v>
                  </c:pt>
                  <c:pt idx="14">
                    <c:v>9</c:v>
                  </c:pt>
                  <c:pt idx="15">
                    <c:v>17.5</c:v>
                  </c:pt>
                  <c:pt idx="16">
                    <c:v>C</c:v>
                  </c:pt>
                  <c:pt idx="17">
                    <c:v>9</c:v>
                  </c:pt>
                  <c:pt idx="18">
                    <c:v>17.5</c:v>
                  </c:pt>
                  <c:pt idx="20">
                    <c:v>43</c:v>
                  </c:pt>
                  <c:pt idx="63">
                    <c:v>20.5</c:v>
                  </c:pt>
                  <c:pt idx="65">
                    <c:v>12</c:v>
                  </c:pt>
                  <c:pt idx="66">
                    <c:v>20.5</c:v>
                  </c:pt>
                  <c:pt idx="83">
                    <c:v>17</c:v>
                  </c:pt>
                </c:lvl>
                <c:lvl>
                  <c:pt idx="0">
                    <c:v>20.5</c:v>
                  </c:pt>
                  <c:pt idx="1">
                    <c:v>C</c:v>
                  </c:pt>
                  <c:pt idx="2">
                    <c:v>12</c:v>
                  </c:pt>
                  <c:pt idx="3">
                    <c:v>20.5</c:v>
                  </c:pt>
                  <c:pt idx="4">
                    <c:v>C</c:v>
                  </c:pt>
                  <c:pt idx="5">
                    <c:v>12</c:v>
                  </c:pt>
                  <c:pt idx="6">
                    <c:v>20.5</c:v>
                  </c:pt>
                  <c:pt idx="7">
                    <c:v>C</c:v>
                  </c:pt>
                  <c:pt idx="17">
                    <c:v>9</c:v>
                  </c:pt>
                  <c:pt idx="18">
                    <c:v>17.5</c:v>
                  </c:pt>
                  <c:pt idx="19">
                    <c:v>C</c:v>
                  </c:pt>
                  <c:pt idx="20">
                    <c:v>34</c:v>
                  </c:pt>
                  <c:pt idx="68">
                    <c:v>14</c:v>
                  </c:pt>
                  <c:pt idx="69">
                    <c:v>20.5</c:v>
                  </c:pt>
                  <c:pt idx="71">
                    <c:v>14</c:v>
                  </c:pt>
                  <c:pt idx="72">
                    <c:v>20.5</c:v>
                  </c:pt>
                  <c:pt idx="74">
                    <c:v>14</c:v>
                  </c:pt>
                  <c:pt idx="75">
                    <c:v>20.5</c:v>
                  </c:pt>
                  <c:pt idx="77">
                    <c:v>9</c:v>
                  </c:pt>
                  <c:pt idx="78">
                    <c:v>17.5</c:v>
                  </c:pt>
                  <c:pt idx="80">
                    <c:v>9</c:v>
                  </c:pt>
                  <c:pt idx="81">
                    <c:v>17.5</c:v>
                  </c:pt>
                  <c:pt idx="83">
                    <c:v>36.5</c:v>
                  </c:pt>
                </c:lvl>
                <c:lvl>
                  <c:pt idx="2">
                    <c:v>7.5</c:v>
                  </c:pt>
                  <c:pt idx="3">
                    <c:v>15</c:v>
                  </c:pt>
                  <c:pt idx="4">
                    <c:v>O</c:v>
                  </c:pt>
                  <c:pt idx="5">
                    <c:v>7.5</c:v>
                  </c:pt>
                  <c:pt idx="6">
                    <c:v>16</c:v>
                  </c:pt>
                  <c:pt idx="7">
                    <c:v>O</c:v>
                  </c:pt>
                  <c:pt idx="8">
                    <c:v>7.5</c:v>
                  </c:pt>
                  <c:pt idx="9">
                    <c:v>16</c:v>
                  </c:pt>
                  <c:pt idx="10">
                    <c:v>O</c:v>
                  </c:pt>
                  <c:pt idx="11">
                    <c:v>8</c:v>
                  </c:pt>
                  <c:pt idx="12">
                    <c:v>17</c:v>
                  </c:pt>
                  <c:pt idx="17">
                    <c:v>8.5</c:v>
                  </c:pt>
                  <c:pt idx="18">
                    <c:v>17</c:v>
                  </c:pt>
                  <c:pt idx="19">
                    <c:v>O</c:v>
                  </c:pt>
                  <c:pt idx="20">
                    <c:v>42</c:v>
                  </c:pt>
                  <c:pt idx="77">
                    <c:v>8</c:v>
                  </c:pt>
                  <c:pt idx="78">
                    <c:v>17.5</c:v>
                  </c:pt>
                  <c:pt idx="80">
                    <c:v>9</c:v>
                  </c:pt>
                  <c:pt idx="81">
                    <c:v>17.5</c:v>
                  </c:pt>
                  <c:pt idx="83">
                    <c:v>18</c:v>
                  </c:pt>
                </c:lvl>
                <c:lvl>
                  <c:pt idx="0">
                    <c:v>18</c:v>
                  </c:pt>
                  <c:pt idx="5">
                    <c:v>9</c:v>
                  </c:pt>
                  <c:pt idx="6">
                    <c:v>18</c:v>
                  </c:pt>
                  <c:pt idx="8">
                    <c:v>10</c:v>
                  </c:pt>
                  <c:pt idx="9">
                    <c:v>19</c:v>
                  </c:pt>
                  <c:pt idx="11">
                    <c:v>10</c:v>
                  </c:pt>
                  <c:pt idx="12">
                    <c:v>19</c:v>
                  </c:pt>
                  <c:pt idx="14">
                    <c:v>8</c:v>
                  </c:pt>
                  <c:pt idx="15">
                    <c:v>17</c:v>
                  </c:pt>
                  <c:pt idx="20">
                    <c:v>45</c:v>
                  </c:pt>
                  <c:pt idx="65">
                    <c:v>9</c:v>
                  </c:pt>
                  <c:pt idx="66">
                    <c:v>17</c:v>
                  </c:pt>
                  <c:pt idx="68">
                    <c:v>9</c:v>
                  </c:pt>
                  <c:pt idx="69">
                    <c:v>17</c:v>
                  </c:pt>
                  <c:pt idx="71">
                    <c:v>9</c:v>
                  </c:pt>
                  <c:pt idx="72">
                    <c:v>17</c:v>
                  </c:pt>
                  <c:pt idx="74">
                    <c:v>9</c:v>
                  </c:pt>
                  <c:pt idx="75">
                    <c:v>17</c:v>
                  </c:pt>
                  <c:pt idx="80">
                    <c:v>10</c:v>
                  </c:pt>
                  <c:pt idx="81">
                    <c:v>17.5</c:v>
                  </c:pt>
                  <c:pt idx="83">
                    <c:v>39.5</c:v>
                  </c:pt>
                </c:lvl>
                <c:lvl>
                  <c:pt idx="0">
                    <c:v>16</c:v>
                  </c:pt>
                  <c:pt idx="1">
                    <c:v>O</c:v>
                  </c:pt>
                  <c:pt idx="2">
                    <c:v>8</c:v>
                  </c:pt>
                  <c:pt idx="3">
                    <c:v>16</c:v>
                  </c:pt>
                  <c:pt idx="8">
                    <c:v>8</c:v>
                  </c:pt>
                  <c:pt idx="9">
                    <c:v>16</c:v>
                  </c:pt>
                  <c:pt idx="11">
                    <c:v>7.5</c:v>
                  </c:pt>
                  <c:pt idx="12">
                    <c:v>16</c:v>
                  </c:pt>
                  <c:pt idx="13">
                    <c:v>O</c:v>
                  </c:pt>
                  <c:pt idx="14">
                    <c:v>7.5</c:v>
                  </c:pt>
                  <c:pt idx="15">
                    <c:v>16</c:v>
                  </c:pt>
                  <c:pt idx="16">
                    <c:v>O</c:v>
                  </c:pt>
                  <c:pt idx="20">
                    <c:v>41.5</c:v>
                  </c:pt>
                  <c:pt idx="63">
                    <c:v>17</c:v>
                  </c:pt>
                  <c:pt idx="65">
                    <c:v>9</c:v>
                  </c:pt>
                  <c:pt idx="66">
                    <c:v>17</c:v>
                  </c:pt>
                  <c:pt idx="68">
                    <c:v>9</c:v>
                  </c:pt>
                  <c:pt idx="69">
                    <c:v>17</c:v>
                  </c:pt>
                  <c:pt idx="71">
                    <c:v>9</c:v>
                  </c:pt>
                  <c:pt idx="72">
                    <c:v>17</c:v>
                  </c:pt>
                  <c:pt idx="77">
                    <c:v>10</c:v>
                  </c:pt>
                  <c:pt idx="78">
                    <c:v>17.5</c:v>
                  </c:pt>
                  <c:pt idx="83">
                    <c:v>39.5</c:v>
                  </c:pt>
                </c:lvl>
                <c:lvl/>
                <c:lvl>
                  <c:pt idx="20">
                    <c:v>Total</c:v>
                  </c:pt>
                  <c:pt idx="83">
                    <c:v> </c:v>
                  </c:pt>
                </c:lvl>
                <c:lvl>
                  <c:pt idx="2">
                    <c:v>22-Aug</c:v>
                  </c:pt>
                  <c:pt idx="5">
                    <c:v>23-Aug</c:v>
                  </c:pt>
                  <c:pt idx="8">
                    <c:v>24-Aug</c:v>
                  </c:pt>
                  <c:pt idx="11">
                    <c:v>25-Aug</c:v>
                  </c:pt>
                  <c:pt idx="14">
                    <c:v>26-Aug</c:v>
                  </c:pt>
                  <c:pt idx="17">
                    <c:v>27-Aug</c:v>
                  </c:pt>
                  <c:pt idx="77">
                    <c:v>7.75</c:v>
                  </c:pt>
                  <c:pt idx="78">
                    <c:v>17</c:v>
                  </c:pt>
                  <c:pt idx="79">
                    <c:v>P</c:v>
                  </c:pt>
                  <c:pt idx="80">
                    <c:v>8.75</c:v>
                  </c:pt>
                  <c:pt idx="81">
                    <c:v>17</c:v>
                  </c:pt>
                  <c:pt idx="82">
                    <c:v>P</c:v>
                  </c:pt>
                  <c:pt idx="83">
                    <c:v>17.5</c:v>
                  </c:pt>
                </c:lvl>
                <c:lvl>
                  <c:pt idx="2">
                    <c:v>TUE</c:v>
                  </c:pt>
                  <c:pt idx="5">
                    <c:v>WED</c:v>
                  </c:pt>
                  <c:pt idx="8">
                    <c:v>THU</c:v>
                  </c:pt>
                  <c:pt idx="11">
                    <c:v>FRI</c:v>
                  </c:pt>
                  <c:pt idx="14">
                    <c:v>SAT </c:v>
                  </c:pt>
                  <c:pt idx="17">
                    <c:v>SUN </c:v>
                  </c:pt>
                  <c:pt idx="63">
                    <c:v>231</c:v>
                  </c:pt>
                  <c:pt idx="65">
                    <c:v>231</c:v>
                  </c:pt>
                  <c:pt idx="66">
                    <c:v>231</c:v>
                  </c:pt>
                  <c:pt idx="68">
                    <c:v>231</c:v>
                  </c:pt>
                  <c:pt idx="69">
                    <c:v>231</c:v>
                  </c:pt>
                  <c:pt idx="71">
                    <c:v>231</c:v>
                  </c:pt>
                  <c:pt idx="72">
                    <c:v>231</c:v>
                  </c:pt>
                  <c:pt idx="74">
                    <c:v>231</c:v>
                  </c:pt>
                  <c:pt idx="75">
                    <c:v>231</c:v>
                  </c:pt>
                  <c:pt idx="77">
                    <c:v>231</c:v>
                  </c:pt>
                  <c:pt idx="78">
                    <c:v>231</c:v>
                  </c:pt>
                  <c:pt idx="80">
                    <c:v>231</c:v>
                  </c:pt>
                  <c:pt idx="81">
                    <c:v>231</c:v>
                  </c:pt>
                  <c:pt idx="83">
                    <c:v> </c:v>
                  </c:pt>
                </c:lvl>
                <c:lvl>
                  <c:pt idx="63">
                    <c:v>20.5</c:v>
                  </c:pt>
                  <c:pt idx="71">
                    <c:v>12</c:v>
                  </c:pt>
                  <c:pt idx="72">
                    <c:v>20.5</c:v>
                  </c:pt>
                  <c:pt idx="73">
                    <c:v>UT</c:v>
                  </c:pt>
                  <c:pt idx="74">
                    <c:v>12</c:v>
                  </c:pt>
                  <c:pt idx="75">
                    <c:v>20.5</c:v>
                  </c:pt>
                  <c:pt idx="77">
                    <c:v>8</c:v>
                  </c:pt>
                  <c:pt idx="78">
                    <c:v>17</c:v>
                  </c:pt>
                  <c:pt idx="79">
                    <c:v>P</c:v>
                  </c:pt>
                  <c:pt idx="80">
                    <c:v>9</c:v>
                  </c:pt>
                  <c:pt idx="81">
                    <c:v>17</c:v>
                  </c:pt>
                  <c:pt idx="82">
                    <c:v>P</c:v>
                  </c:pt>
                  <c:pt idx="83">
                    <c:v>42.5</c:v>
                  </c:pt>
                </c:lvl>
                <c:lvl>
                  <c:pt idx="63">
                    <c:v>20.5</c:v>
                  </c:pt>
                  <c:pt idx="65">
                    <c:v>14</c:v>
                  </c:pt>
                  <c:pt idx="66">
                    <c:v>20.5</c:v>
                  </c:pt>
                  <c:pt idx="68">
                    <c:v>14</c:v>
                  </c:pt>
                  <c:pt idx="69">
                    <c:v>20.5</c:v>
                  </c:pt>
                  <c:pt idx="71">
                    <c:v>14</c:v>
                  </c:pt>
                  <c:pt idx="72">
                    <c:v>20.5</c:v>
                  </c:pt>
                  <c:pt idx="74">
                    <c:v>14</c:v>
                  </c:pt>
                  <c:pt idx="75">
                    <c:v>20.5</c:v>
                  </c:pt>
                  <c:pt idx="83">
                    <c:v>32.5</c:v>
                  </c:pt>
                </c:lvl>
                <c:lvl>
                  <c:pt idx="63">
                    <c:v>16</c:v>
                  </c:pt>
                  <c:pt idx="65">
                    <c:v>7.75</c:v>
                  </c:pt>
                  <c:pt idx="66">
                    <c:v>16</c:v>
                  </c:pt>
                  <c:pt idx="68">
                    <c:v>7.75</c:v>
                  </c:pt>
                  <c:pt idx="69">
                    <c:v>16</c:v>
                  </c:pt>
                  <c:pt idx="71">
                    <c:v>7.75</c:v>
                  </c:pt>
                  <c:pt idx="72">
                    <c:v>16</c:v>
                  </c:pt>
                  <c:pt idx="74">
                    <c:v>7.75</c:v>
                  </c:pt>
                  <c:pt idx="75">
                    <c:v>16</c:v>
                  </c:pt>
                  <c:pt idx="83">
                    <c:v>41.25</c:v>
                  </c:pt>
                </c:lvl>
              </c:multiLvlStrCache>
            </c:multiLvlStrRef>
          </c:cat>
          <c:val>
            <c:numRef>
              <c:f>Timesheet!$D$59:$X$59</c:f>
              <c:numCache>
                <c:formatCode>General</c:formatCode>
                <c:ptCount val="21"/>
                <c:pt idx="2">
                  <c:v>99.5</c:v>
                </c:pt>
                <c:pt idx="5">
                  <c:v>105.75</c:v>
                </c:pt>
                <c:pt idx="8">
                  <c:v>105.75</c:v>
                </c:pt>
                <c:pt idx="11">
                  <c:v>100.5</c:v>
                </c:pt>
                <c:pt idx="14">
                  <c:v>106.75</c:v>
                </c:pt>
                <c:pt idx="17">
                  <c:v>100.25</c:v>
                </c:pt>
                <c:pt idx="20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5C-4470-9930-2923D9C16813}"/>
            </c:ext>
          </c:extLst>
        </c:ser>
        <c:ser>
          <c:idx val="4"/>
          <c:order val="4"/>
          <c:tx>
            <c:strRef>
              <c:f>Timesheet!$B$60:$C$60</c:f>
              <c:strCache>
                <c:ptCount val="2"/>
                <c:pt idx="0">
                  <c:v>Manager On Call</c:v>
                </c:pt>
                <c:pt idx="1">
                  <c:v>Eric Guay - 613-229-6960 (if unavailable call Grant Corrigan - 613-818-1565)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Timesheet!$D$1:$X$55</c:f>
              <c:multiLvlStrCache>
                <c:ptCount val="84"/>
                <c:lvl>
                  <c:pt idx="0">
                    <c:v>15</c:v>
                  </c:pt>
                  <c:pt idx="5">
                    <c:v>8</c:v>
                  </c:pt>
                  <c:pt idx="6">
                    <c:v>15</c:v>
                  </c:pt>
                  <c:pt idx="8">
                    <c:v>8</c:v>
                  </c:pt>
                  <c:pt idx="9">
                    <c:v>15</c:v>
                  </c:pt>
                  <c:pt idx="20">
                    <c:v>21</c:v>
                  </c:pt>
                  <c:pt idx="21">
                    <c:v>20.5</c:v>
                  </c:pt>
                  <c:pt idx="26">
                    <c:v>12</c:v>
                  </c:pt>
                  <c:pt idx="27">
                    <c:v>20.5</c:v>
                  </c:pt>
                  <c:pt idx="29">
                    <c:v>8</c:v>
                  </c:pt>
                  <c:pt idx="30">
                    <c:v>17</c:v>
                  </c:pt>
                  <c:pt idx="32">
                    <c:v>8</c:v>
                  </c:pt>
                  <c:pt idx="33">
                    <c:v>17</c:v>
                  </c:pt>
                  <c:pt idx="35">
                    <c:v>8</c:v>
                  </c:pt>
                  <c:pt idx="36">
                    <c:v>17.5</c:v>
                  </c:pt>
                  <c:pt idx="41">
                    <c:v>44.5</c:v>
                  </c:pt>
                  <c:pt idx="56">
                    <c:v>9</c:v>
                  </c:pt>
                  <c:pt idx="57">
                    <c:v>17.5</c:v>
                  </c:pt>
                  <c:pt idx="59">
                    <c:v>9</c:v>
                  </c:pt>
                  <c:pt idx="60">
                    <c:v>17.5</c:v>
                  </c:pt>
                  <c:pt idx="62">
                    <c:v>17</c:v>
                  </c:pt>
                  <c:pt idx="83">
                    <c:v> </c:v>
                  </c:pt>
                </c:lvl>
                <c:lvl>
                  <c:pt idx="0">
                    <c:v>20.5</c:v>
                  </c:pt>
                  <c:pt idx="2">
                    <c:v>11.75</c:v>
                  </c:pt>
                  <c:pt idx="3">
                    <c:v>20.5</c:v>
                  </c:pt>
                  <c:pt idx="5">
                    <c:v>11.75</c:v>
                  </c:pt>
                  <c:pt idx="6">
                    <c:v>20.5</c:v>
                  </c:pt>
                  <c:pt idx="8">
                    <c:v>11.75</c:v>
                  </c:pt>
                  <c:pt idx="9">
                    <c:v>20.5</c:v>
                  </c:pt>
                  <c:pt idx="11">
                    <c:v>7.5</c:v>
                  </c:pt>
                  <c:pt idx="12">
                    <c:v>17</c:v>
                  </c:pt>
                  <c:pt idx="13">
                    <c:v>O</c:v>
                  </c:pt>
                  <c:pt idx="20">
                    <c:v>44.5</c:v>
                  </c:pt>
                  <c:pt idx="23">
                    <c:v>8</c:v>
                  </c:pt>
                  <c:pt idx="24">
                    <c:v>17</c:v>
                  </c:pt>
                  <c:pt idx="35">
                    <c:v>8</c:v>
                  </c:pt>
                  <c:pt idx="36">
                    <c:v>17.5</c:v>
                  </c:pt>
                  <c:pt idx="38">
                    <c:v>9</c:v>
                  </c:pt>
                  <c:pt idx="39">
                    <c:v>17.5</c:v>
                  </c:pt>
                  <c:pt idx="41">
                    <c:v>27</c:v>
                  </c:pt>
                  <c:pt idx="68">
                    <c:v>7.75</c:v>
                  </c:pt>
                  <c:pt idx="69">
                    <c:v>17</c:v>
                  </c:pt>
                  <c:pt idx="70">
                    <c:v>G</c:v>
                  </c:pt>
                  <c:pt idx="71">
                    <c:v>9</c:v>
                  </c:pt>
                  <c:pt idx="72">
                    <c:v>18</c:v>
                  </c:pt>
                  <c:pt idx="73">
                    <c:v>G</c:v>
                  </c:pt>
                  <c:pt idx="74">
                    <c:v>9</c:v>
                  </c:pt>
                  <c:pt idx="75">
                    <c:v>18</c:v>
                  </c:pt>
                  <c:pt idx="76">
                    <c:v>G</c:v>
                  </c:pt>
                  <c:pt idx="83">
                    <c:v>27.25</c:v>
                  </c:pt>
                </c:lvl>
                <c:lvl>
                  <c:pt idx="0">
                    <c:v>17</c:v>
                  </c:pt>
                  <c:pt idx="2">
                    <c:v>8</c:v>
                  </c:pt>
                  <c:pt idx="3">
                    <c:v>17</c:v>
                  </c:pt>
                  <c:pt idx="5">
                    <c:v>8</c:v>
                  </c:pt>
                  <c:pt idx="6">
                    <c:v>17</c:v>
                  </c:pt>
                  <c:pt idx="8">
                    <c:v>11.75</c:v>
                  </c:pt>
                  <c:pt idx="9">
                    <c:v>20.5</c:v>
                  </c:pt>
                  <c:pt idx="10">
                    <c:v>C</c:v>
                  </c:pt>
                  <c:pt idx="11">
                    <c:v>11.75</c:v>
                  </c:pt>
                  <c:pt idx="12">
                    <c:v>20.5</c:v>
                  </c:pt>
                  <c:pt idx="20">
                    <c:v>44.5</c:v>
                  </c:pt>
                  <c:pt idx="63">
                    <c:v>18</c:v>
                  </c:pt>
                  <c:pt idx="64">
                    <c:v>G</c:v>
                  </c:pt>
                  <c:pt idx="65">
                    <c:v>9</c:v>
                  </c:pt>
                  <c:pt idx="66">
                    <c:v>18</c:v>
                  </c:pt>
                  <c:pt idx="67">
                    <c:v>G</c:v>
                  </c:pt>
                  <c:pt idx="77">
                    <c:v>8</c:v>
                  </c:pt>
                  <c:pt idx="78">
                    <c:v>17.5</c:v>
                  </c:pt>
                  <c:pt idx="79">
                    <c:v>G</c:v>
                  </c:pt>
                  <c:pt idx="80">
                    <c:v>9</c:v>
                  </c:pt>
                  <c:pt idx="81">
                    <c:v>17.5</c:v>
                  </c:pt>
                  <c:pt idx="82">
                    <c:v>G</c:v>
                  </c:pt>
                  <c:pt idx="83">
                    <c:v>36</c:v>
                  </c:pt>
                </c:lvl>
                <c:lvl/>
                <c:lvl>
                  <c:pt idx="0">
                    <c:v>17</c:v>
                  </c:pt>
                  <c:pt idx="2">
                    <c:v>12</c:v>
                  </c:pt>
                  <c:pt idx="3">
                    <c:v>20.5</c:v>
                  </c:pt>
                  <c:pt idx="11">
                    <c:v>12</c:v>
                  </c:pt>
                  <c:pt idx="12">
                    <c:v>20.5</c:v>
                  </c:pt>
                  <c:pt idx="13">
                    <c:v>C</c:v>
                  </c:pt>
                  <c:pt idx="14">
                    <c:v>9</c:v>
                  </c:pt>
                  <c:pt idx="15">
                    <c:v>17.5</c:v>
                  </c:pt>
                  <c:pt idx="16">
                    <c:v>C</c:v>
                  </c:pt>
                  <c:pt idx="17">
                    <c:v>9</c:v>
                  </c:pt>
                  <c:pt idx="18">
                    <c:v>17.5</c:v>
                  </c:pt>
                  <c:pt idx="20">
                    <c:v>43</c:v>
                  </c:pt>
                  <c:pt idx="63">
                    <c:v>20.5</c:v>
                  </c:pt>
                  <c:pt idx="65">
                    <c:v>12</c:v>
                  </c:pt>
                  <c:pt idx="66">
                    <c:v>20.5</c:v>
                  </c:pt>
                  <c:pt idx="83">
                    <c:v>17</c:v>
                  </c:pt>
                </c:lvl>
                <c:lvl>
                  <c:pt idx="0">
                    <c:v>20.5</c:v>
                  </c:pt>
                  <c:pt idx="1">
                    <c:v>C</c:v>
                  </c:pt>
                  <c:pt idx="2">
                    <c:v>12</c:v>
                  </c:pt>
                  <c:pt idx="3">
                    <c:v>20.5</c:v>
                  </c:pt>
                  <c:pt idx="4">
                    <c:v>C</c:v>
                  </c:pt>
                  <c:pt idx="5">
                    <c:v>12</c:v>
                  </c:pt>
                  <c:pt idx="6">
                    <c:v>20.5</c:v>
                  </c:pt>
                  <c:pt idx="7">
                    <c:v>C</c:v>
                  </c:pt>
                  <c:pt idx="17">
                    <c:v>9</c:v>
                  </c:pt>
                  <c:pt idx="18">
                    <c:v>17.5</c:v>
                  </c:pt>
                  <c:pt idx="19">
                    <c:v>C</c:v>
                  </c:pt>
                  <c:pt idx="20">
                    <c:v>34</c:v>
                  </c:pt>
                  <c:pt idx="68">
                    <c:v>14</c:v>
                  </c:pt>
                  <c:pt idx="69">
                    <c:v>20.5</c:v>
                  </c:pt>
                  <c:pt idx="71">
                    <c:v>14</c:v>
                  </c:pt>
                  <c:pt idx="72">
                    <c:v>20.5</c:v>
                  </c:pt>
                  <c:pt idx="74">
                    <c:v>14</c:v>
                  </c:pt>
                  <c:pt idx="75">
                    <c:v>20.5</c:v>
                  </c:pt>
                  <c:pt idx="77">
                    <c:v>9</c:v>
                  </c:pt>
                  <c:pt idx="78">
                    <c:v>17.5</c:v>
                  </c:pt>
                  <c:pt idx="80">
                    <c:v>9</c:v>
                  </c:pt>
                  <c:pt idx="81">
                    <c:v>17.5</c:v>
                  </c:pt>
                  <c:pt idx="83">
                    <c:v>36.5</c:v>
                  </c:pt>
                </c:lvl>
                <c:lvl>
                  <c:pt idx="2">
                    <c:v>7.5</c:v>
                  </c:pt>
                  <c:pt idx="3">
                    <c:v>15</c:v>
                  </c:pt>
                  <c:pt idx="4">
                    <c:v>O</c:v>
                  </c:pt>
                  <c:pt idx="5">
                    <c:v>7.5</c:v>
                  </c:pt>
                  <c:pt idx="6">
                    <c:v>16</c:v>
                  </c:pt>
                  <c:pt idx="7">
                    <c:v>O</c:v>
                  </c:pt>
                  <c:pt idx="8">
                    <c:v>7.5</c:v>
                  </c:pt>
                  <c:pt idx="9">
                    <c:v>16</c:v>
                  </c:pt>
                  <c:pt idx="10">
                    <c:v>O</c:v>
                  </c:pt>
                  <c:pt idx="11">
                    <c:v>8</c:v>
                  </c:pt>
                  <c:pt idx="12">
                    <c:v>17</c:v>
                  </c:pt>
                  <c:pt idx="17">
                    <c:v>8.5</c:v>
                  </c:pt>
                  <c:pt idx="18">
                    <c:v>17</c:v>
                  </c:pt>
                  <c:pt idx="19">
                    <c:v>O</c:v>
                  </c:pt>
                  <c:pt idx="20">
                    <c:v>42</c:v>
                  </c:pt>
                  <c:pt idx="77">
                    <c:v>8</c:v>
                  </c:pt>
                  <c:pt idx="78">
                    <c:v>17.5</c:v>
                  </c:pt>
                  <c:pt idx="80">
                    <c:v>9</c:v>
                  </c:pt>
                  <c:pt idx="81">
                    <c:v>17.5</c:v>
                  </c:pt>
                  <c:pt idx="83">
                    <c:v>18</c:v>
                  </c:pt>
                </c:lvl>
                <c:lvl>
                  <c:pt idx="0">
                    <c:v>18</c:v>
                  </c:pt>
                  <c:pt idx="5">
                    <c:v>9</c:v>
                  </c:pt>
                  <c:pt idx="6">
                    <c:v>18</c:v>
                  </c:pt>
                  <c:pt idx="8">
                    <c:v>10</c:v>
                  </c:pt>
                  <c:pt idx="9">
                    <c:v>19</c:v>
                  </c:pt>
                  <c:pt idx="11">
                    <c:v>10</c:v>
                  </c:pt>
                  <c:pt idx="12">
                    <c:v>19</c:v>
                  </c:pt>
                  <c:pt idx="14">
                    <c:v>8</c:v>
                  </c:pt>
                  <c:pt idx="15">
                    <c:v>17</c:v>
                  </c:pt>
                  <c:pt idx="20">
                    <c:v>45</c:v>
                  </c:pt>
                  <c:pt idx="65">
                    <c:v>9</c:v>
                  </c:pt>
                  <c:pt idx="66">
                    <c:v>17</c:v>
                  </c:pt>
                  <c:pt idx="68">
                    <c:v>9</c:v>
                  </c:pt>
                  <c:pt idx="69">
                    <c:v>17</c:v>
                  </c:pt>
                  <c:pt idx="71">
                    <c:v>9</c:v>
                  </c:pt>
                  <c:pt idx="72">
                    <c:v>17</c:v>
                  </c:pt>
                  <c:pt idx="74">
                    <c:v>9</c:v>
                  </c:pt>
                  <c:pt idx="75">
                    <c:v>17</c:v>
                  </c:pt>
                  <c:pt idx="80">
                    <c:v>10</c:v>
                  </c:pt>
                  <c:pt idx="81">
                    <c:v>17.5</c:v>
                  </c:pt>
                  <c:pt idx="83">
                    <c:v>39.5</c:v>
                  </c:pt>
                </c:lvl>
                <c:lvl>
                  <c:pt idx="0">
                    <c:v>16</c:v>
                  </c:pt>
                  <c:pt idx="1">
                    <c:v>O</c:v>
                  </c:pt>
                  <c:pt idx="2">
                    <c:v>8</c:v>
                  </c:pt>
                  <c:pt idx="3">
                    <c:v>16</c:v>
                  </c:pt>
                  <c:pt idx="8">
                    <c:v>8</c:v>
                  </c:pt>
                  <c:pt idx="9">
                    <c:v>16</c:v>
                  </c:pt>
                  <c:pt idx="11">
                    <c:v>7.5</c:v>
                  </c:pt>
                  <c:pt idx="12">
                    <c:v>16</c:v>
                  </c:pt>
                  <c:pt idx="13">
                    <c:v>O</c:v>
                  </c:pt>
                  <c:pt idx="14">
                    <c:v>7.5</c:v>
                  </c:pt>
                  <c:pt idx="15">
                    <c:v>16</c:v>
                  </c:pt>
                  <c:pt idx="16">
                    <c:v>O</c:v>
                  </c:pt>
                  <c:pt idx="20">
                    <c:v>41.5</c:v>
                  </c:pt>
                  <c:pt idx="63">
                    <c:v>17</c:v>
                  </c:pt>
                  <c:pt idx="65">
                    <c:v>9</c:v>
                  </c:pt>
                  <c:pt idx="66">
                    <c:v>17</c:v>
                  </c:pt>
                  <c:pt idx="68">
                    <c:v>9</c:v>
                  </c:pt>
                  <c:pt idx="69">
                    <c:v>17</c:v>
                  </c:pt>
                  <c:pt idx="71">
                    <c:v>9</c:v>
                  </c:pt>
                  <c:pt idx="72">
                    <c:v>17</c:v>
                  </c:pt>
                  <c:pt idx="77">
                    <c:v>10</c:v>
                  </c:pt>
                  <c:pt idx="78">
                    <c:v>17.5</c:v>
                  </c:pt>
                  <c:pt idx="83">
                    <c:v>39.5</c:v>
                  </c:pt>
                </c:lvl>
                <c:lvl/>
                <c:lvl>
                  <c:pt idx="20">
                    <c:v>Total</c:v>
                  </c:pt>
                  <c:pt idx="83">
                    <c:v> </c:v>
                  </c:pt>
                </c:lvl>
                <c:lvl>
                  <c:pt idx="2">
                    <c:v>22-Aug</c:v>
                  </c:pt>
                  <c:pt idx="5">
                    <c:v>23-Aug</c:v>
                  </c:pt>
                  <c:pt idx="8">
                    <c:v>24-Aug</c:v>
                  </c:pt>
                  <c:pt idx="11">
                    <c:v>25-Aug</c:v>
                  </c:pt>
                  <c:pt idx="14">
                    <c:v>26-Aug</c:v>
                  </c:pt>
                  <c:pt idx="17">
                    <c:v>27-Aug</c:v>
                  </c:pt>
                  <c:pt idx="77">
                    <c:v>7.75</c:v>
                  </c:pt>
                  <c:pt idx="78">
                    <c:v>17</c:v>
                  </c:pt>
                  <c:pt idx="79">
                    <c:v>P</c:v>
                  </c:pt>
                  <c:pt idx="80">
                    <c:v>8.75</c:v>
                  </c:pt>
                  <c:pt idx="81">
                    <c:v>17</c:v>
                  </c:pt>
                  <c:pt idx="82">
                    <c:v>P</c:v>
                  </c:pt>
                  <c:pt idx="83">
                    <c:v>17.5</c:v>
                  </c:pt>
                </c:lvl>
                <c:lvl>
                  <c:pt idx="2">
                    <c:v>TUE</c:v>
                  </c:pt>
                  <c:pt idx="5">
                    <c:v>WED</c:v>
                  </c:pt>
                  <c:pt idx="8">
                    <c:v>THU</c:v>
                  </c:pt>
                  <c:pt idx="11">
                    <c:v>FRI</c:v>
                  </c:pt>
                  <c:pt idx="14">
                    <c:v>SAT </c:v>
                  </c:pt>
                  <c:pt idx="17">
                    <c:v>SUN </c:v>
                  </c:pt>
                  <c:pt idx="63">
                    <c:v>231</c:v>
                  </c:pt>
                  <c:pt idx="65">
                    <c:v>231</c:v>
                  </c:pt>
                  <c:pt idx="66">
                    <c:v>231</c:v>
                  </c:pt>
                  <c:pt idx="68">
                    <c:v>231</c:v>
                  </c:pt>
                  <c:pt idx="69">
                    <c:v>231</c:v>
                  </c:pt>
                  <c:pt idx="71">
                    <c:v>231</c:v>
                  </c:pt>
                  <c:pt idx="72">
                    <c:v>231</c:v>
                  </c:pt>
                  <c:pt idx="74">
                    <c:v>231</c:v>
                  </c:pt>
                  <c:pt idx="75">
                    <c:v>231</c:v>
                  </c:pt>
                  <c:pt idx="77">
                    <c:v>231</c:v>
                  </c:pt>
                  <c:pt idx="78">
                    <c:v>231</c:v>
                  </c:pt>
                  <c:pt idx="80">
                    <c:v>231</c:v>
                  </c:pt>
                  <c:pt idx="81">
                    <c:v>231</c:v>
                  </c:pt>
                  <c:pt idx="83">
                    <c:v> </c:v>
                  </c:pt>
                </c:lvl>
                <c:lvl>
                  <c:pt idx="63">
                    <c:v>20.5</c:v>
                  </c:pt>
                  <c:pt idx="71">
                    <c:v>12</c:v>
                  </c:pt>
                  <c:pt idx="72">
                    <c:v>20.5</c:v>
                  </c:pt>
                  <c:pt idx="73">
                    <c:v>UT</c:v>
                  </c:pt>
                  <c:pt idx="74">
                    <c:v>12</c:v>
                  </c:pt>
                  <c:pt idx="75">
                    <c:v>20.5</c:v>
                  </c:pt>
                  <c:pt idx="77">
                    <c:v>8</c:v>
                  </c:pt>
                  <c:pt idx="78">
                    <c:v>17</c:v>
                  </c:pt>
                  <c:pt idx="79">
                    <c:v>P</c:v>
                  </c:pt>
                  <c:pt idx="80">
                    <c:v>9</c:v>
                  </c:pt>
                  <c:pt idx="81">
                    <c:v>17</c:v>
                  </c:pt>
                  <c:pt idx="82">
                    <c:v>P</c:v>
                  </c:pt>
                  <c:pt idx="83">
                    <c:v>42.5</c:v>
                  </c:pt>
                </c:lvl>
                <c:lvl>
                  <c:pt idx="63">
                    <c:v>20.5</c:v>
                  </c:pt>
                  <c:pt idx="65">
                    <c:v>14</c:v>
                  </c:pt>
                  <c:pt idx="66">
                    <c:v>20.5</c:v>
                  </c:pt>
                  <c:pt idx="68">
                    <c:v>14</c:v>
                  </c:pt>
                  <c:pt idx="69">
                    <c:v>20.5</c:v>
                  </c:pt>
                  <c:pt idx="71">
                    <c:v>14</c:v>
                  </c:pt>
                  <c:pt idx="72">
                    <c:v>20.5</c:v>
                  </c:pt>
                  <c:pt idx="74">
                    <c:v>14</c:v>
                  </c:pt>
                  <c:pt idx="75">
                    <c:v>20.5</c:v>
                  </c:pt>
                  <c:pt idx="83">
                    <c:v>32.5</c:v>
                  </c:pt>
                </c:lvl>
                <c:lvl>
                  <c:pt idx="63">
                    <c:v>16</c:v>
                  </c:pt>
                  <c:pt idx="65">
                    <c:v>7.75</c:v>
                  </c:pt>
                  <c:pt idx="66">
                    <c:v>16</c:v>
                  </c:pt>
                  <c:pt idx="68">
                    <c:v>7.75</c:v>
                  </c:pt>
                  <c:pt idx="69">
                    <c:v>16</c:v>
                  </c:pt>
                  <c:pt idx="71">
                    <c:v>7.75</c:v>
                  </c:pt>
                  <c:pt idx="72">
                    <c:v>16</c:v>
                  </c:pt>
                  <c:pt idx="74">
                    <c:v>7.75</c:v>
                  </c:pt>
                  <c:pt idx="75">
                    <c:v>16</c:v>
                  </c:pt>
                  <c:pt idx="83">
                    <c:v>41.25</c:v>
                  </c:pt>
                </c:lvl>
              </c:multiLvlStrCache>
            </c:multiLvlStrRef>
          </c:cat>
          <c:val>
            <c:numRef>
              <c:f>Timesheet!$D$60:$X$60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4-7E5C-4470-9930-2923D9C1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006840"/>
        <c:axId val="367005760"/>
      </c:barChart>
      <c:catAx>
        <c:axId val="36700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05760"/>
        <c:crosses val="autoZero"/>
        <c:auto val="1"/>
        <c:lblAlgn val="ctr"/>
        <c:lblOffset val="100"/>
        <c:noMultiLvlLbl val="0"/>
      </c:catAx>
      <c:valAx>
        <c:axId val="3670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0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48D8E3-8C65-4083-B003-25B4C50DC533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972CC-415F-C61E-E0AA-715BE9422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269876</xdr:colOff>
      <xdr:row>1</xdr:row>
      <xdr:rowOff>31750</xdr:rowOff>
    </xdr:from>
    <xdr:to>
      <xdr:col>1</xdr:col>
      <xdr:colOff>1127126</xdr:colOff>
      <xdr:row>2</xdr:row>
      <xdr:rowOff>3291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A0A3DF-CF7F-493A-9C47-3934855E1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39" y="230188"/>
          <a:ext cx="857250" cy="2255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0F69-3B1F-4E7B-9126-C06A47912493}">
  <sheetPr codeName="Sheet1">
    <pageSetUpPr fitToPage="1"/>
  </sheetPr>
  <dimension ref="B1:X60"/>
  <sheetViews>
    <sheetView tabSelected="1" defaultGridColor="0" colorId="22" zoomScale="70" zoomScaleNormal="70" workbookViewId="0">
      <selection activeCell="E38" sqref="E38"/>
    </sheetView>
  </sheetViews>
  <sheetFormatPr defaultColWidth="9.140625" defaultRowHeight="15" outlineLevelRow="1" x14ac:dyDescent="0.25"/>
  <cols>
    <col min="1" max="1" width="3.7109375" style="1" customWidth="1"/>
    <col min="2" max="2" width="22.28515625" style="1" bestFit="1" customWidth="1"/>
    <col min="3" max="4" width="7.140625" style="1" customWidth="1"/>
    <col min="5" max="5" width="3.5703125" style="1" customWidth="1"/>
    <col min="6" max="7" width="7.140625" style="1" customWidth="1"/>
    <col min="8" max="8" width="3.5703125" style="1" customWidth="1"/>
    <col min="9" max="10" width="7.140625" style="1" customWidth="1"/>
    <col min="11" max="11" width="3.5703125" style="1" customWidth="1"/>
    <col min="12" max="13" width="7.140625" style="1" customWidth="1"/>
    <col min="14" max="14" width="3.5703125" style="1" customWidth="1"/>
    <col min="15" max="16" width="7.140625" style="1" customWidth="1"/>
    <col min="17" max="17" width="3.5703125" style="1" customWidth="1"/>
    <col min="18" max="19" width="7.140625" style="1" customWidth="1"/>
    <col min="20" max="20" width="3.5703125" style="1" customWidth="1"/>
    <col min="21" max="22" width="7.140625" style="1" customWidth="1"/>
    <col min="23" max="23" width="3.5703125" style="1" customWidth="1"/>
    <col min="24" max="24" width="8.140625" style="1" bestFit="1" customWidth="1"/>
    <col min="25" max="16384" width="9.140625" style="1"/>
  </cols>
  <sheetData>
    <row r="1" spans="2:24" ht="46.5" x14ac:dyDescent="0.25">
      <c r="B1" s="108" t="s">
        <v>26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2:24" ht="20.25" customHeight="1" x14ac:dyDescent="0.25">
      <c r="B2" s="41"/>
      <c r="C2" s="96" t="s">
        <v>0</v>
      </c>
      <c r="D2" s="97"/>
      <c r="E2" s="98"/>
      <c r="F2" s="96" t="s">
        <v>1</v>
      </c>
      <c r="G2" s="97"/>
      <c r="H2" s="98"/>
      <c r="I2" s="96" t="s">
        <v>2</v>
      </c>
      <c r="J2" s="97"/>
      <c r="K2" s="98"/>
      <c r="L2" s="96" t="s">
        <v>3</v>
      </c>
      <c r="M2" s="97"/>
      <c r="N2" s="98"/>
      <c r="O2" s="96" t="s">
        <v>4</v>
      </c>
      <c r="P2" s="97"/>
      <c r="Q2" s="98"/>
      <c r="R2" s="96" t="s">
        <v>7</v>
      </c>
      <c r="S2" s="97"/>
      <c r="T2" s="98"/>
      <c r="U2" s="96" t="s">
        <v>8</v>
      </c>
      <c r="V2" s="97"/>
      <c r="W2" s="98"/>
      <c r="X2" s="37"/>
    </row>
    <row r="3" spans="2:24" ht="19.5" customHeight="1" x14ac:dyDescent="0.25">
      <c r="B3" s="42"/>
      <c r="C3" s="81">
        <v>45159</v>
      </c>
      <c r="D3" s="82"/>
      <c r="E3" s="83"/>
      <c r="F3" s="81">
        <f>C3+1</f>
        <v>45160</v>
      </c>
      <c r="G3" s="82"/>
      <c r="H3" s="83"/>
      <c r="I3" s="81">
        <f>F3+1</f>
        <v>45161</v>
      </c>
      <c r="J3" s="82"/>
      <c r="K3" s="83"/>
      <c r="L3" s="81">
        <f>I3+1</f>
        <v>45162</v>
      </c>
      <c r="M3" s="82"/>
      <c r="N3" s="83"/>
      <c r="O3" s="81">
        <f>L3+1</f>
        <v>45163</v>
      </c>
      <c r="P3" s="82"/>
      <c r="Q3" s="83"/>
      <c r="R3" s="81">
        <f>O3+1</f>
        <v>45164</v>
      </c>
      <c r="S3" s="82"/>
      <c r="T3" s="83"/>
      <c r="U3" s="81">
        <f>R3+1</f>
        <v>45165</v>
      </c>
      <c r="V3" s="82"/>
      <c r="W3" s="83"/>
      <c r="X3" s="38"/>
    </row>
    <row r="4" spans="2:24" ht="25.5" customHeight="1" x14ac:dyDescent="0.25">
      <c r="B4" s="43" t="s">
        <v>11</v>
      </c>
      <c r="C4" s="121" t="s">
        <v>109</v>
      </c>
      <c r="D4" s="122"/>
      <c r="E4" s="123"/>
      <c r="F4" s="121"/>
      <c r="G4" s="122"/>
      <c r="H4" s="123"/>
      <c r="I4" s="121"/>
      <c r="J4" s="122"/>
      <c r="K4" s="123"/>
      <c r="L4" s="124"/>
      <c r="M4" s="125"/>
      <c r="N4" s="126"/>
      <c r="O4" s="33"/>
      <c r="P4" s="34"/>
      <c r="Q4" s="35"/>
      <c r="R4" s="121"/>
      <c r="S4" s="122"/>
      <c r="T4" s="123"/>
      <c r="U4" s="121"/>
      <c r="V4" s="122"/>
      <c r="W4" s="123"/>
      <c r="X4" s="36" t="s">
        <v>21</v>
      </c>
    </row>
    <row r="5" spans="2:24" ht="27" customHeight="1" x14ac:dyDescent="0.25">
      <c r="B5" s="84" t="s">
        <v>19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6"/>
    </row>
    <row r="6" spans="2:24" ht="15.75" x14ac:dyDescent="0.25">
      <c r="B6" s="24" t="s">
        <v>27</v>
      </c>
      <c r="C6" s="4">
        <v>7.5</v>
      </c>
      <c r="D6" s="5">
        <v>16</v>
      </c>
      <c r="E6" s="6" t="s">
        <v>48</v>
      </c>
      <c r="F6" s="7">
        <v>8</v>
      </c>
      <c r="G6" s="8">
        <v>16</v>
      </c>
      <c r="H6" s="6"/>
      <c r="I6" s="7"/>
      <c r="J6" s="8"/>
      <c r="K6" s="9"/>
      <c r="L6" s="7">
        <v>8</v>
      </c>
      <c r="M6" s="8">
        <v>16</v>
      </c>
      <c r="N6" s="9"/>
      <c r="O6" s="7">
        <v>7.5</v>
      </c>
      <c r="P6" s="8">
        <v>16</v>
      </c>
      <c r="Q6" s="6" t="s">
        <v>48</v>
      </c>
      <c r="R6" s="7">
        <v>7.5</v>
      </c>
      <c r="S6" s="8">
        <v>16</v>
      </c>
      <c r="T6" s="6" t="s">
        <v>48</v>
      </c>
      <c r="U6" s="4"/>
      <c r="V6" s="5"/>
      <c r="W6" s="8"/>
      <c r="X6" s="26">
        <f>IF((SUM(D6+G6+J6+M6+P6+S6+V6)-SUM(C6+F6+I6+L6+O6+R6+U6))&gt;0,(SUM(D6+G6+J6+M6+P6+S6+V6)-SUM(C6+F6+I6+L6+O6+R6+U6))," ")</f>
        <v>41.5</v>
      </c>
    </row>
    <row r="7" spans="2:24" ht="15.75" x14ac:dyDescent="0.25">
      <c r="B7" s="25" t="s">
        <v>28</v>
      </c>
      <c r="C7" s="10">
        <v>9</v>
      </c>
      <c r="D7" s="11">
        <v>18</v>
      </c>
      <c r="E7" s="6"/>
      <c r="F7" s="7"/>
      <c r="G7" s="8"/>
      <c r="H7" s="6"/>
      <c r="I7" s="4">
        <v>9</v>
      </c>
      <c r="J7" s="5">
        <v>18</v>
      </c>
      <c r="K7" s="6"/>
      <c r="L7" s="7">
        <v>10</v>
      </c>
      <c r="M7" s="8">
        <v>19</v>
      </c>
      <c r="N7" s="6"/>
      <c r="O7" s="7">
        <v>10</v>
      </c>
      <c r="P7" s="8">
        <v>19</v>
      </c>
      <c r="Q7" s="6"/>
      <c r="R7" s="7">
        <v>8</v>
      </c>
      <c r="S7" s="8">
        <v>17</v>
      </c>
      <c r="T7" s="6"/>
      <c r="U7" s="10"/>
      <c r="V7" s="11"/>
      <c r="W7" s="8"/>
      <c r="X7" s="26">
        <f t="shared" ref="X7:X51" si="0">IF((SUM(D7+G7+J7+M7+P7+S7+V7)-SUM(C7+F7+I7+L7+O7+R7+U7))&gt;0,(SUM(D7+G7+J7+M7+P7+S7+V7)-SUM(C7+F7+I7+L7+O7+R7+U7))," ")</f>
        <v>45</v>
      </c>
    </row>
    <row r="8" spans="2:24" ht="15.75" x14ac:dyDescent="0.25">
      <c r="B8" s="25" t="s">
        <v>29</v>
      </c>
      <c r="C8" s="44"/>
      <c r="D8" s="45"/>
      <c r="E8" s="46"/>
      <c r="F8" s="12">
        <v>7.5</v>
      </c>
      <c r="G8" s="13">
        <v>15</v>
      </c>
      <c r="H8" s="55" t="s">
        <v>48</v>
      </c>
      <c r="I8" s="10">
        <v>7.5</v>
      </c>
      <c r="J8" s="13">
        <v>16</v>
      </c>
      <c r="K8" s="14" t="s">
        <v>48</v>
      </c>
      <c r="L8" s="10">
        <v>7.5</v>
      </c>
      <c r="M8" s="11">
        <v>16</v>
      </c>
      <c r="N8" s="14" t="s">
        <v>48</v>
      </c>
      <c r="O8" s="12">
        <v>8</v>
      </c>
      <c r="P8" s="13">
        <v>17</v>
      </c>
      <c r="Q8" s="14"/>
      <c r="R8" s="44"/>
      <c r="S8" s="45"/>
      <c r="T8" s="46"/>
      <c r="U8" s="10">
        <v>8.5</v>
      </c>
      <c r="V8" s="11">
        <v>17</v>
      </c>
      <c r="W8" s="13" t="s">
        <v>48</v>
      </c>
      <c r="X8" s="26">
        <f t="shared" si="0"/>
        <v>42</v>
      </c>
    </row>
    <row r="9" spans="2:24" ht="15.75" x14ac:dyDescent="0.25">
      <c r="B9" s="25" t="s">
        <v>30</v>
      </c>
      <c r="C9" s="10">
        <v>12</v>
      </c>
      <c r="D9" s="11">
        <v>20.5</v>
      </c>
      <c r="E9" s="15" t="s">
        <v>49</v>
      </c>
      <c r="F9" s="10">
        <v>12</v>
      </c>
      <c r="G9" s="11">
        <v>20.5</v>
      </c>
      <c r="H9" s="15" t="s">
        <v>49</v>
      </c>
      <c r="I9" s="10">
        <v>12</v>
      </c>
      <c r="J9" s="11">
        <v>20.5</v>
      </c>
      <c r="K9" s="15" t="s">
        <v>49</v>
      </c>
      <c r="L9" s="47"/>
      <c r="M9" s="48"/>
      <c r="N9" s="49"/>
      <c r="O9" s="47"/>
      <c r="P9" s="48"/>
      <c r="Q9" s="49"/>
      <c r="R9" s="50"/>
      <c r="S9" s="51"/>
      <c r="T9" s="49"/>
      <c r="U9" s="5">
        <v>9</v>
      </c>
      <c r="V9" s="5">
        <v>17.5</v>
      </c>
      <c r="W9" s="5" t="s">
        <v>49</v>
      </c>
      <c r="X9" s="26">
        <f t="shared" si="0"/>
        <v>34</v>
      </c>
    </row>
    <row r="10" spans="2:24" ht="15.75" x14ac:dyDescent="0.25">
      <c r="B10" s="25" t="s">
        <v>51</v>
      </c>
      <c r="C10" s="10">
        <v>8</v>
      </c>
      <c r="D10" s="11">
        <v>17</v>
      </c>
      <c r="E10" s="15"/>
      <c r="F10" s="10">
        <v>12</v>
      </c>
      <c r="G10" s="11">
        <v>20.5</v>
      </c>
      <c r="H10" s="15"/>
      <c r="I10" s="10"/>
      <c r="J10" s="11"/>
      <c r="K10" s="15"/>
      <c r="L10" s="10"/>
      <c r="M10" s="11"/>
      <c r="N10" s="15"/>
      <c r="O10" s="10">
        <v>12</v>
      </c>
      <c r="P10" s="11">
        <v>20.5</v>
      </c>
      <c r="Q10" s="15" t="s">
        <v>49</v>
      </c>
      <c r="R10" s="4">
        <v>9</v>
      </c>
      <c r="S10" s="5">
        <v>17.5</v>
      </c>
      <c r="T10" s="15" t="s">
        <v>49</v>
      </c>
      <c r="U10" s="5">
        <v>9</v>
      </c>
      <c r="V10" s="5">
        <v>17.5</v>
      </c>
      <c r="W10" s="59"/>
      <c r="X10" s="26">
        <f t="shared" ref="X10" si="1">IF((SUM(D10+G10+J10+M10+P10+S10+V10)-SUM(C10+F10+I10+L10+O10+R10+U10))&gt;0,(SUM(D10+G10+J10+M10+P10+S10+V10)-SUM(C10+F10+I10+L10+O10+R10+U10))," ")</f>
        <v>43</v>
      </c>
    </row>
    <row r="11" spans="2:24" ht="27" customHeight="1" x14ac:dyDescent="0.25">
      <c r="B11" s="99" t="s">
        <v>9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1"/>
    </row>
    <row r="12" spans="2:24" ht="15" customHeight="1" x14ac:dyDescent="0.25">
      <c r="B12" s="25" t="s">
        <v>31</v>
      </c>
      <c r="C12" s="4">
        <v>8</v>
      </c>
      <c r="D12" s="5">
        <v>17</v>
      </c>
      <c r="E12" s="6"/>
      <c r="F12" s="7">
        <v>8</v>
      </c>
      <c r="G12" s="8">
        <v>17</v>
      </c>
      <c r="H12" s="6"/>
      <c r="I12" s="7">
        <v>8</v>
      </c>
      <c r="J12" s="8">
        <v>17</v>
      </c>
      <c r="K12" s="9"/>
      <c r="L12" s="7">
        <v>11.75</v>
      </c>
      <c r="M12" s="8">
        <v>20.5</v>
      </c>
      <c r="N12" s="9" t="s">
        <v>49</v>
      </c>
      <c r="O12" s="7">
        <v>11.75</v>
      </c>
      <c r="P12" s="8">
        <v>20.5</v>
      </c>
      <c r="Q12" s="6"/>
      <c r="R12" s="56"/>
      <c r="S12" s="57"/>
      <c r="T12" s="58"/>
      <c r="U12" s="4"/>
      <c r="V12" s="5"/>
      <c r="W12" s="13"/>
      <c r="X12" s="26">
        <f t="shared" si="0"/>
        <v>44.5</v>
      </c>
    </row>
    <row r="13" spans="2:24" ht="15" customHeight="1" x14ac:dyDescent="0.25">
      <c r="B13" s="25" t="s">
        <v>32</v>
      </c>
      <c r="C13" s="12">
        <v>11.75</v>
      </c>
      <c r="D13" s="13">
        <v>20.5</v>
      </c>
      <c r="E13" s="14"/>
      <c r="F13" s="12">
        <v>11.75</v>
      </c>
      <c r="G13" s="13">
        <v>20.5</v>
      </c>
      <c r="H13" s="14"/>
      <c r="I13" s="12">
        <v>11.75</v>
      </c>
      <c r="J13" s="13">
        <v>20.5</v>
      </c>
      <c r="K13" s="14"/>
      <c r="L13" s="12">
        <v>11.75</v>
      </c>
      <c r="M13" s="13">
        <v>20.5</v>
      </c>
      <c r="N13" s="14"/>
      <c r="O13" s="12">
        <v>7.5</v>
      </c>
      <c r="P13" s="14">
        <v>17</v>
      </c>
      <c r="Q13" s="16" t="s">
        <v>48</v>
      </c>
      <c r="R13" s="44"/>
      <c r="S13" s="45"/>
      <c r="T13" s="46"/>
      <c r="U13" s="12"/>
      <c r="V13" s="13"/>
      <c r="W13" s="13"/>
      <c r="X13" s="26">
        <f t="shared" si="0"/>
        <v>44.5</v>
      </c>
    </row>
    <row r="14" spans="2:24" ht="15" customHeight="1" x14ac:dyDescent="0.25">
      <c r="B14" s="25" t="s">
        <v>33</v>
      </c>
      <c r="C14" s="12">
        <v>8</v>
      </c>
      <c r="D14" s="13">
        <v>15</v>
      </c>
      <c r="E14" s="14"/>
      <c r="F14" s="44"/>
      <c r="G14" s="45"/>
      <c r="H14" s="46"/>
      <c r="I14" s="10">
        <v>8</v>
      </c>
      <c r="J14" s="13">
        <v>15</v>
      </c>
      <c r="K14" s="14"/>
      <c r="L14" s="10">
        <v>8</v>
      </c>
      <c r="M14" s="13">
        <v>15</v>
      </c>
      <c r="N14" s="14"/>
      <c r="O14" s="47"/>
      <c r="P14" s="45"/>
      <c r="Q14" s="46"/>
      <c r="R14" s="44"/>
      <c r="S14" s="45"/>
      <c r="T14" s="46"/>
      <c r="U14" s="47"/>
      <c r="V14" s="48"/>
      <c r="W14" s="45"/>
      <c r="X14" s="26">
        <f t="shared" si="0"/>
        <v>21</v>
      </c>
    </row>
    <row r="15" spans="2:24" ht="0.75" hidden="1" customHeight="1" x14ac:dyDescent="0.25">
      <c r="B15" s="25"/>
      <c r="C15" s="12"/>
      <c r="D15" s="13"/>
      <c r="E15" s="14"/>
      <c r="F15" s="12"/>
      <c r="G15" s="13"/>
      <c r="H15" s="14"/>
      <c r="I15" s="12"/>
      <c r="J15" s="13"/>
      <c r="K15" s="14"/>
      <c r="L15" s="17"/>
      <c r="M15" s="18"/>
      <c r="N15" s="14"/>
      <c r="O15" s="12"/>
      <c r="P15" s="13"/>
      <c r="Q15" s="14"/>
      <c r="R15" s="12"/>
      <c r="S15" s="13"/>
      <c r="T15" s="14"/>
      <c r="U15" s="12"/>
      <c r="V15" s="13"/>
      <c r="W15" s="13"/>
      <c r="X15" s="26" t="str">
        <f t="shared" si="0"/>
        <v xml:space="preserve"> </v>
      </c>
    </row>
    <row r="16" spans="2:24" ht="15.75" hidden="1" customHeight="1" x14ac:dyDescent="0.25">
      <c r="B16" s="25"/>
      <c r="C16" s="12"/>
      <c r="D16" s="13"/>
      <c r="E16" s="14"/>
      <c r="F16" s="12"/>
      <c r="G16" s="13"/>
      <c r="H16" s="14"/>
      <c r="I16" s="12"/>
      <c r="J16" s="13"/>
      <c r="K16" s="14"/>
      <c r="L16" s="23"/>
      <c r="M16" s="13"/>
      <c r="N16" s="14"/>
      <c r="O16" s="12"/>
      <c r="P16" s="13"/>
      <c r="Q16" s="14"/>
      <c r="R16" s="12"/>
      <c r="S16" s="13"/>
      <c r="T16" s="14"/>
      <c r="U16" s="12"/>
      <c r="V16" s="13"/>
      <c r="W16" s="13"/>
      <c r="X16" s="26" t="str">
        <f t="shared" si="0"/>
        <v xml:space="preserve"> </v>
      </c>
    </row>
    <row r="17" spans="2:24" ht="15" hidden="1" customHeight="1" x14ac:dyDescent="0.25">
      <c r="B17" s="25" t="s">
        <v>6</v>
      </c>
      <c r="C17" s="12"/>
      <c r="D17" s="13"/>
      <c r="E17" s="14"/>
      <c r="F17" s="12"/>
      <c r="G17" s="13"/>
      <c r="H17" s="14"/>
      <c r="I17" s="12"/>
      <c r="J17" s="13"/>
      <c r="K17" s="14"/>
      <c r="L17" s="12"/>
      <c r="M17" s="13"/>
      <c r="N17" s="14"/>
      <c r="O17" s="12"/>
      <c r="P17" s="13"/>
      <c r="Q17" s="14"/>
      <c r="R17" s="12"/>
      <c r="S17" s="13"/>
      <c r="T17" s="14"/>
      <c r="U17" s="12"/>
      <c r="V17" s="13"/>
      <c r="W17" s="13"/>
      <c r="X17" s="26" t="str">
        <f t="shared" si="0"/>
        <v xml:space="preserve"> </v>
      </c>
    </row>
    <row r="18" spans="2:24" ht="15" hidden="1" customHeight="1" x14ac:dyDescent="0.25">
      <c r="B18" s="25" t="s">
        <v>6</v>
      </c>
      <c r="C18" s="12"/>
      <c r="D18" s="13"/>
      <c r="E18" s="14"/>
      <c r="F18" s="12"/>
      <c r="G18" s="13"/>
      <c r="H18" s="14"/>
      <c r="I18" s="12"/>
      <c r="J18" s="13"/>
      <c r="K18" s="14"/>
      <c r="L18" s="12"/>
      <c r="M18" s="13"/>
      <c r="N18" s="14"/>
      <c r="O18" s="12"/>
      <c r="P18" s="13"/>
      <c r="Q18" s="14"/>
      <c r="R18" s="12"/>
      <c r="S18" s="13"/>
      <c r="T18" s="14"/>
      <c r="U18" s="12"/>
      <c r="V18" s="13"/>
      <c r="W18" s="13"/>
      <c r="X18" s="26" t="str">
        <f t="shared" si="0"/>
        <v xml:space="preserve"> </v>
      </c>
    </row>
    <row r="19" spans="2:24" ht="15" hidden="1" customHeight="1" x14ac:dyDescent="0.25">
      <c r="B19" s="25" t="s">
        <v>6</v>
      </c>
      <c r="C19" s="10"/>
      <c r="D19" s="11"/>
      <c r="E19" s="15"/>
      <c r="F19" s="12"/>
      <c r="G19" s="13"/>
      <c r="H19" s="15"/>
      <c r="I19" s="12"/>
      <c r="J19" s="13"/>
      <c r="K19" s="15"/>
      <c r="L19" s="12"/>
      <c r="M19" s="13"/>
      <c r="N19" s="15"/>
      <c r="O19" s="12"/>
      <c r="P19" s="13"/>
      <c r="Q19" s="15"/>
      <c r="R19" s="12"/>
      <c r="S19" s="13"/>
      <c r="T19" s="15"/>
      <c r="U19" s="12"/>
      <c r="V19" s="13"/>
      <c r="W19" s="11"/>
      <c r="X19" s="27" t="str">
        <f t="shared" si="0"/>
        <v xml:space="preserve"> </v>
      </c>
    </row>
    <row r="20" spans="2:24" ht="15" hidden="1" customHeight="1" x14ac:dyDescent="0.25">
      <c r="B20" s="25" t="s">
        <v>6</v>
      </c>
      <c r="C20" s="10"/>
      <c r="D20" s="11"/>
      <c r="E20" s="15"/>
      <c r="F20" s="10"/>
      <c r="G20" s="11"/>
      <c r="H20" s="15"/>
      <c r="I20" s="12"/>
      <c r="J20" s="13"/>
      <c r="K20" s="15"/>
      <c r="L20" s="12"/>
      <c r="M20" s="13"/>
      <c r="N20" s="15"/>
      <c r="O20" s="12"/>
      <c r="P20" s="13"/>
      <c r="Q20" s="15"/>
      <c r="R20" s="12"/>
      <c r="S20" s="13"/>
      <c r="T20" s="15"/>
      <c r="U20" s="12"/>
      <c r="V20" s="13"/>
      <c r="W20" s="11"/>
      <c r="X20" s="27" t="str">
        <f t="shared" si="0"/>
        <v xml:space="preserve"> </v>
      </c>
    </row>
    <row r="21" spans="2:24" ht="15" hidden="1" customHeight="1" x14ac:dyDescent="0.25">
      <c r="B21" s="25" t="s">
        <v>6</v>
      </c>
      <c r="C21" s="10"/>
      <c r="D21" s="11"/>
      <c r="E21" s="39"/>
      <c r="F21" s="19"/>
      <c r="G21" s="20"/>
      <c r="H21" s="39"/>
      <c r="I21" s="12"/>
      <c r="J21" s="13"/>
      <c r="K21" s="39"/>
      <c r="L21" s="21"/>
      <c r="M21" s="22"/>
      <c r="N21" s="15"/>
      <c r="O21" s="17"/>
      <c r="P21" s="18"/>
      <c r="Q21" s="39"/>
      <c r="R21" s="12"/>
      <c r="S21" s="13"/>
      <c r="T21" s="39"/>
      <c r="U21" s="21"/>
      <c r="V21" s="20"/>
      <c r="W21" s="20"/>
      <c r="X21" s="27" t="str">
        <f t="shared" si="0"/>
        <v xml:space="preserve"> </v>
      </c>
    </row>
    <row r="22" spans="2:24" ht="15" hidden="1" customHeight="1" x14ac:dyDescent="0.25">
      <c r="B22" s="25" t="s">
        <v>6</v>
      </c>
      <c r="C22" s="12"/>
      <c r="D22" s="13"/>
      <c r="E22" s="14"/>
      <c r="F22" s="12"/>
      <c r="G22" s="13"/>
      <c r="H22" s="14"/>
      <c r="I22" s="12"/>
      <c r="J22" s="13"/>
      <c r="K22" s="14"/>
      <c r="L22" s="12"/>
      <c r="M22" s="13"/>
      <c r="N22" s="15"/>
      <c r="O22" s="23"/>
      <c r="P22" s="13"/>
      <c r="Q22" s="14"/>
      <c r="R22" s="12"/>
      <c r="S22" s="13"/>
      <c r="T22" s="14"/>
      <c r="U22" s="12"/>
      <c r="V22" s="13"/>
      <c r="W22" s="13"/>
      <c r="X22" s="27" t="str">
        <f t="shared" si="0"/>
        <v xml:space="preserve"> </v>
      </c>
    </row>
    <row r="23" spans="2:24" ht="15" hidden="1" customHeight="1" x14ac:dyDescent="0.25">
      <c r="B23" s="25" t="s">
        <v>6</v>
      </c>
      <c r="C23" s="12"/>
      <c r="D23" s="13"/>
      <c r="E23" s="40"/>
      <c r="F23" s="21"/>
      <c r="G23" s="22"/>
      <c r="H23" s="40"/>
      <c r="I23" s="12"/>
      <c r="J23" s="13"/>
      <c r="K23" s="40"/>
      <c r="L23" s="21"/>
      <c r="M23" s="22"/>
      <c r="N23" s="15"/>
      <c r="O23" s="7"/>
      <c r="P23" s="8"/>
      <c r="Q23" s="40"/>
      <c r="R23" s="21"/>
      <c r="S23" s="22"/>
      <c r="T23" s="40"/>
      <c r="U23" s="21"/>
      <c r="V23" s="22"/>
      <c r="W23" s="22"/>
      <c r="X23" s="27" t="str">
        <f t="shared" si="0"/>
        <v xml:space="preserve"> </v>
      </c>
    </row>
    <row r="24" spans="2:24" ht="15" hidden="1" customHeight="1" x14ac:dyDescent="0.25">
      <c r="B24" s="25" t="s">
        <v>6</v>
      </c>
      <c r="C24" s="12"/>
      <c r="D24" s="13"/>
      <c r="E24" s="14"/>
      <c r="F24" s="12"/>
      <c r="G24" s="13"/>
      <c r="H24" s="14"/>
      <c r="I24" s="12"/>
      <c r="J24" s="13"/>
      <c r="K24" s="14"/>
      <c r="L24" s="12"/>
      <c r="M24" s="13"/>
      <c r="N24" s="15"/>
      <c r="O24" s="12"/>
      <c r="P24" s="13"/>
      <c r="Q24" s="14"/>
      <c r="R24" s="12"/>
      <c r="S24" s="13"/>
      <c r="T24" s="14"/>
      <c r="U24" s="12"/>
      <c r="V24" s="13"/>
      <c r="W24" s="13"/>
      <c r="X24" s="27" t="str">
        <f t="shared" si="0"/>
        <v xml:space="preserve"> </v>
      </c>
    </row>
    <row r="25" spans="2:24" ht="15" hidden="1" customHeight="1" x14ac:dyDescent="0.25">
      <c r="B25" s="25" t="s">
        <v>6</v>
      </c>
      <c r="C25" s="12"/>
      <c r="D25" s="13"/>
      <c r="E25" s="40"/>
      <c r="F25" s="21"/>
      <c r="G25" s="22"/>
      <c r="H25" s="40"/>
      <c r="I25" s="12"/>
      <c r="J25" s="13"/>
      <c r="K25" s="40"/>
      <c r="L25" s="21"/>
      <c r="M25" s="22"/>
      <c r="N25" s="15"/>
      <c r="O25" s="12"/>
      <c r="P25" s="13"/>
      <c r="Q25" s="40"/>
      <c r="R25" s="21"/>
      <c r="S25" s="22"/>
      <c r="T25" s="40"/>
      <c r="U25" s="21"/>
      <c r="V25" s="22"/>
      <c r="W25" s="22"/>
      <c r="X25" s="27" t="str">
        <f t="shared" si="0"/>
        <v xml:space="preserve"> </v>
      </c>
    </row>
    <row r="26" spans="2:24" ht="15" hidden="1" customHeight="1" x14ac:dyDescent="0.25">
      <c r="B26" s="25" t="s">
        <v>6</v>
      </c>
      <c r="C26" s="12"/>
      <c r="D26" s="13"/>
      <c r="E26" s="14"/>
      <c r="F26" s="12"/>
      <c r="G26" s="13"/>
      <c r="H26" s="14"/>
      <c r="I26" s="12"/>
      <c r="J26" s="13"/>
      <c r="K26" s="14"/>
      <c r="L26" s="12"/>
      <c r="M26" s="13"/>
      <c r="N26" s="15"/>
      <c r="O26" s="12"/>
      <c r="P26" s="13"/>
      <c r="Q26" s="14"/>
      <c r="R26" s="12"/>
      <c r="S26" s="13"/>
      <c r="T26" s="14"/>
      <c r="U26" s="12"/>
      <c r="V26" s="13"/>
      <c r="W26" s="13"/>
      <c r="X26" s="27" t="str">
        <f t="shared" si="0"/>
        <v xml:space="preserve"> </v>
      </c>
    </row>
    <row r="27" spans="2:24" ht="15" hidden="1" customHeight="1" x14ac:dyDescent="0.25">
      <c r="B27" s="25" t="s">
        <v>6</v>
      </c>
      <c r="C27" s="10"/>
      <c r="D27" s="11"/>
      <c r="E27" s="39"/>
      <c r="F27" s="19"/>
      <c r="G27" s="20"/>
      <c r="H27" s="39"/>
      <c r="I27" s="10"/>
      <c r="J27" s="11"/>
      <c r="K27" s="39"/>
      <c r="L27" s="19"/>
      <c r="M27" s="20"/>
      <c r="N27" s="15"/>
      <c r="O27" s="4"/>
      <c r="P27" s="11"/>
      <c r="Q27" s="39"/>
      <c r="R27" s="4"/>
      <c r="S27" s="5"/>
      <c r="T27" s="39"/>
      <c r="U27" s="4"/>
      <c r="V27" s="5"/>
      <c r="W27" s="20"/>
      <c r="X27" s="27" t="str">
        <f t="shared" si="0"/>
        <v xml:space="preserve"> </v>
      </c>
    </row>
    <row r="28" spans="2:24" ht="15" hidden="1" customHeight="1" x14ac:dyDescent="0.25">
      <c r="B28" s="25"/>
      <c r="C28" s="10"/>
      <c r="D28" s="11"/>
      <c r="E28" s="39"/>
      <c r="F28" s="19"/>
      <c r="G28" s="20"/>
      <c r="H28" s="39"/>
      <c r="I28" s="10"/>
      <c r="J28" s="11"/>
      <c r="K28" s="39"/>
      <c r="L28" s="19"/>
      <c r="M28" s="20"/>
      <c r="N28" s="15"/>
      <c r="O28" s="4"/>
      <c r="P28" s="11"/>
      <c r="Q28" s="39"/>
      <c r="R28" s="4"/>
      <c r="S28" s="5"/>
      <c r="T28" s="39"/>
      <c r="U28" s="4"/>
      <c r="V28" s="5"/>
      <c r="W28" s="13"/>
      <c r="X28" s="26" t="str">
        <f>IF((SUM(D28+G28+J28+M28+P28+S28+V28)-SUM(C28+F28+I28+L28+O28+R28+U28))&gt;0,(SUM(D28+G28+J28+M28+P28+S28+V28)-SUM(C28+F28+I28+L28+O28+R28+U28))," ")</f>
        <v xml:space="preserve"> </v>
      </c>
    </row>
    <row r="29" spans="2:24" ht="15" customHeight="1" x14ac:dyDescent="0.25">
      <c r="B29" s="25" t="s">
        <v>50</v>
      </c>
      <c r="C29" s="10"/>
      <c r="D29" s="11"/>
      <c r="E29" s="39"/>
      <c r="F29" s="19">
        <v>8</v>
      </c>
      <c r="G29" s="20">
        <v>17</v>
      </c>
      <c r="H29" s="39"/>
      <c r="I29" s="10"/>
      <c r="J29" s="11"/>
      <c r="K29" s="39"/>
      <c r="L29" s="10"/>
      <c r="M29" s="11"/>
      <c r="N29" s="15"/>
      <c r="O29" s="4"/>
      <c r="P29" s="11"/>
      <c r="Q29" s="39"/>
      <c r="R29" s="4">
        <v>8</v>
      </c>
      <c r="S29" s="5">
        <v>17.5</v>
      </c>
      <c r="T29" s="39"/>
      <c r="U29" s="4">
        <v>9</v>
      </c>
      <c r="V29" s="5">
        <v>17.5</v>
      </c>
      <c r="W29" s="13"/>
      <c r="X29" s="26">
        <f t="shared" ref="X29:X31" si="2">IF((SUM(D29+G29+J29+M29+P29+S29+V29)-SUM(C29+F29+I29+L29+O29+R29+U29))&gt;0,(SUM(D29+G29+J29+M29+P29+S29+V29)-SUM(C29+F29+I29+L29+O29+R29+U29))," ")</f>
        <v>27</v>
      </c>
    </row>
    <row r="30" spans="2:24" ht="17.25" customHeight="1" x14ac:dyDescent="0.25">
      <c r="B30" s="25" t="s">
        <v>47</v>
      </c>
      <c r="C30" s="10">
        <v>12</v>
      </c>
      <c r="D30" s="11">
        <v>20.5</v>
      </c>
      <c r="E30" s="39"/>
      <c r="F30" s="19"/>
      <c r="G30" s="20"/>
      <c r="H30" s="39"/>
      <c r="I30" s="10">
        <v>12</v>
      </c>
      <c r="J30" s="11">
        <v>20.5</v>
      </c>
      <c r="K30" s="39"/>
      <c r="L30" s="19">
        <v>8</v>
      </c>
      <c r="M30" s="20">
        <v>17</v>
      </c>
      <c r="N30" s="15"/>
      <c r="O30" s="4">
        <v>8</v>
      </c>
      <c r="P30" s="11">
        <v>17</v>
      </c>
      <c r="Q30" s="39"/>
      <c r="R30" s="4">
        <v>8</v>
      </c>
      <c r="S30" s="5">
        <v>17.5</v>
      </c>
      <c r="T30" s="39"/>
      <c r="U30" s="4"/>
      <c r="V30" s="5"/>
      <c r="W30" s="13"/>
      <c r="X30" s="26">
        <f t="shared" si="2"/>
        <v>44.5</v>
      </c>
    </row>
    <row r="31" spans="2:24" ht="0.75" hidden="1" customHeight="1" x14ac:dyDescent="0.25">
      <c r="B31" s="25"/>
      <c r="C31" s="12"/>
      <c r="D31" s="13"/>
      <c r="E31" s="14"/>
      <c r="F31" s="12"/>
      <c r="G31" s="13"/>
      <c r="H31" s="14"/>
      <c r="I31" s="12"/>
      <c r="J31" s="13"/>
      <c r="K31" s="14"/>
      <c r="L31" s="12"/>
      <c r="M31" s="13"/>
      <c r="N31" s="14"/>
      <c r="O31" s="12"/>
      <c r="P31" s="13"/>
      <c r="Q31" s="14"/>
      <c r="R31" s="12"/>
      <c r="S31" s="13"/>
      <c r="T31" s="14"/>
      <c r="U31" s="12"/>
      <c r="V31" s="13"/>
      <c r="W31" s="13"/>
      <c r="X31" s="26" t="str">
        <f t="shared" si="2"/>
        <v xml:space="preserve"> </v>
      </c>
    </row>
    <row r="32" spans="2:24" ht="17.25" customHeight="1" x14ac:dyDescent="0.25">
      <c r="B32" s="25" t="s">
        <v>108</v>
      </c>
      <c r="C32" s="44"/>
      <c r="D32" s="45"/>
      <c r="E32" s="46"/>
      <c r="F32" s="12"/>
      <c r="G32" s="13"/>
      <c r="H32" s="14"/>
      <c r="I32" s="12"/>
      <c r="J32" s="13"/>
      <c r="K32" s="14"/>
      <c r="L32" s="12"/>
      <c r="M32" s="13"/>
      <c r="N32" s="14"/>
      <c r="O32" s="12"/>
      <c r="P32" s="13"/>
      <c r="Q32" s="14"/>
      <c r="R32" s="12">
        <v>9</v>
      </c>
      <c r="S32" s="13">
        <v>17.5</v>
      </c>
      <c r="T32" s="14"/>
      <c r="U32" s="10">
        <v>9</v>
      </c>
      <c r="V32" s="11">
        <v>17.5</v>
      </c>
      <c r="W32" s="13"/>
      <c r="X32" s="26">
        <f t="shared" si="0"/>
        <v>17</v>
      </c>
    </row>
    <row r="33" spans="2:24" ht="15" hidden="1" customHeight="1" x14ac:dyDescent="0.25">
      <c r="B33" s="25" t="s">
        <v>6</v>
      </c>
      <c r="C33" s="44"/>
      <c r="D33" s="45"/>
      <c r="E33" s="46"/>
      <c r="F33" s="12"/>
      <c r="G33" s="13"/>
      <c r="H33" s="14"/>
      <c r="I33" s="12"/>
      <c r="J33" s="13"/>
      <c r="K33" s="14"/>
      <c r="L33" s="12"/>
      <c r="M33" s="13"/>
      <c r="N33" s="14"/>
      <c r="O33" s="12"/>
      <c r="P33" s="13"/>
      <c r="Q33" s="14"/>
      <c r="R33" s="12">
        <v>9</v>
      </c>
      <c r="S33" s="13">
        <v>17.5</v>
      </c>
      <c r="T33" s="14"/>
      <c r="U33" s="10">
        <v>9</v>
      </c>
      <c r="V33" s="11">
        <v>17.5</v>
      </c>
      <c r="W33" s="13"/>
      <c r="X33" s="27"/>
    </row>
    <row r="34" spans="2:24" ht="27" customHeight="1" x14ac:dyDescent="0.25">
      <c r="B34" s="102" t="s">
        <v>10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4"/>
    </row>
    <row r="35" spans="2:24" ht="15.75" x14ac:dyDescent="0.25">
      <c r="B35" s="25" t="s">
        <v>34</v>
      </c>
      <c r="C35" s="12">
        <v>7.75</v>
      </c>
      <c r="D35" s="13">
        <v>16</v>
      </c>
      <c r="E35" s="14"/>
      <c r="F35" s="12">
        <v>7.75</v>
      </c>
      <c r="G35" s="13">
        <v>16</v>
      </c>
      <c r="H35" s="14"/>
      <c r="I35" s="10">
        <v>7.75</v>
      </c>
      <c r="J35" s="11">
        <v>16</v>
      </c>
      <c r="K35" s="14"/>
      <c r="L35" s="12">
        <v>7.75</v>
      </c>
      <c r="M35" s="13">
        <v>16</v>
      </c>
      <c r="N35" s="14"/>
      <c r="O35" s="12">
        <v>7.75</v>
      </c>
      <c r="P35" s="14">
        <v>16</v>
      </c>
      <c r="Q35" s="16"/>
      <c r="R35" s="12"/>
      <c r="S35" s="13"/>
      <c r="T35" s="14"/>
      <c r="U35" s="12"/>
      <c r="V35" s="13"/>
      <c r="W35" s="13"/>
      <c r="X35" s="26">
        <f t="shared" si="0"/>
        <v>41.25</v>
      </c>
    </row>
    <row r="36" spans="2:24" ht="15.75" x14ac:dyDescent="0.25">
      <c r="B36" s="25" t="s">
        <v>35</v>
      </c>
      <c r="C36" s="4">
        <v>14</v>
      </c>
      <c r="D36" s="5">
        <v>20.5</v>
      </c>
      <c r="E36" s="6"/>
      <c r="F36" s="7">
        <v>14</v>
      </c>
      <c r="G36" s="8">
        <v>20.5</v>
      </c>
      <c r="H36" s="6"/>
      <c r="I36" s="7">
        <v>14</v>
      </c>
      <c r="J36" s="8">
        <v>20.5</v>
      </c>
      <c r="K36" s="9"/>
      <c r="L36" s="7">
        <v>14</v>
      </c>
      <c r="M36" s="8">
        <v>20.5</v>
      </c>
      <c r="N36" s="9"/>
      <c r="O36" s="7">
        <v>14</v>
      </c>
      <c r="P36" s="8">
        <v>20.5</v>
      </c>
      <c r="Q36" s="6"/>
      <c r="R36" s="7"/>
      <c r="S36" s="8"/>
      <c r="T36" s="6"/>
      <c r="U36" s="4"/>
      <c r="V36" s="5"/>
      <c r="W36" s="13"/>
      <c r="X36" s="26">
        <f t="shared" si="0"/>
        <v>32.5</v>
      </c>
    </row>
    <row r="37" spans="2:24" ht="15.75" x14ac:dyDescent="0.25">
      <c r="B37" s="25" t="s">
        <v>36</v>
      </c>
      <c r="C37" s="12">
        <v>12</v>
      </c>
      <c r="D37" s="13">
        <v>20.5</v>
      </c>
      <c r="E37" s="14"/>
      <c r="F37" s="12"/>
      <c r="G37" s="13"/>
      <c r="H37" s="14"/>
      <c r="I37" s="12"/>
      <c r="J37" s="13"/>
      <c r="K37" s="14"/>
      <c r="L37" s="12">
        <v>12</v>
      </c>
      <c r="M37" s="13">
        <v>20.5</v>
      </c>
      <c r="N37" s="14" t="s">
        <v>106</v>
      </c>
      <c r="O37" s="12">
        <v>12</v>
      </c>
      <c r="P37" s="14">
        <v>20.5</v>
      </c>
      <c r="Q37" s="16"/>
      <c r="R37" s="12">
        <v>8</v>
      </c>
      <c r="S37" s="13">
        <v>17</v>
      </c>
      <c r="T37" s="14" t="s">
        <v>103</v>
      </c>
      <c r="U37" s="12">
        <v>9</v>
      </c>
      <c r="V37" s="13">
        <v>17</v>
      </c>
      <c r="W37" s="13" t="s">
        <v>103</v>
      </c>
      <c r="X37" s="26">
        <f t="shared" si="0"/>
        <v>42.5</v>
      </c>
    </row>
    <row r="38" spans="2:24" ht="15.75" x14ac:dyDescent="0.25">
      <c r="B38" s="25" t="s">
        <v>37</v>
      </c>
      <c r="C38" s="79">
        <v>231</v>
      </c>
      <c r="D38" s="80">
        <v>231</v>
      </c>
      <c r="E38" s="46"/>
      <c r="F38" s="79">
        <v>231</v>
      </c>
      <c r="G38" s="80">
        <v>231</v>
      </c>
      <c r="H38" s="14"/>
      <c r="I38" s="79">
        <v>231</v>
      </c>
      <c r="J38" s="80">
        <v>231</v>
      </c>
      <c r="K38" s="14"/>
      <c r="L38" s="79">
        <v>231</v>
      </c>
      <c r="M38" s="80">
        <v>231</v>
      </c>
      <c r="N38" s="14"/>
      <c r="O38" s="79">
        <v>231</v>
      </c>
      <c r="P38" s="80">
        <v>231</v>
      </c>
      <c r="Q38" s="52"/>
      <c r="R38" s="79">
        <v>231</v>
      </c>
      <c r="S38" s="80">
        <v>231</v>
      </c>
      <c r="T38" s="14"/>
      <c r="U38" s="79">
        <v>231</v>
      </c>
      <c r="V38" s="80">
        <v>231</v>
      </c>
      <c r="W38" s="13"/>
      <c r="X38" s="26" t="str">
        <f t="shared" si="0"/>
        <v xml:space="preserve"> </v>
      </c>
    </row>
    <row r="39" spans="2:24" ht="18.75" customHeight="1" x14ac:dyDescent="0.25">
      <c r="B39" s="25" t="s">
        <v>46</v>
      </c>
      <c r="C39" s="44"/>
      <c r="D39" s="45"/>
      <c r="E39" s="46"/>
      <c r="F39" s="44"/>
      <c r="G39" s="45"/>
      <c r="H39" s="46"/>
      <c r="I39" s="44"/>
      <c r="J39" s="45"/>
      <c r="K39" s="46"/>
      <c r="L39" s="44"/>
      <c r="M39" s="45"/>
      <c r="N39" s="46"/>
      <c r="O39" s="44"/>
      <c r="P39" s="46"/>
      <c r="Q39" s="52"/>
      <c r="R39" s="12">
        <v>7.75</v>
      </c>
      <c r="S39" s="13">
        <v>17</v>
      </c>
      <c r="T39" s="14" t="s">
        <v>103</v>
      </c>
      <c r="U39" s="12">
        <v>8.75</v>
      </c>
      <c r="V39" s="13">
        <v>17</v>
      </c>
      <c r="W39" s="13" t="s">
        <v>103</v>
      </c>
      <c r="X39" s="26">
        <f t="shared" si="0"/>
        <v>17.5</v>
      </c>
    </row>
    <row r="40" spans="2:24" ht="0.75" customHeight="1" x14ac:dyDescent="0.25">
      <c r="B40" s="25" t="s">
        <v>52</v>
      </c>
      <c r="C40" s="12"/>
      <c r="D40" s="13"/>
      <c r="E40" s="14"/>
      <c r="F40" s="12"/>
      <c r="G40" s="13"/>
      <c r="H40" s="14"/>
      <c r="I40" s="12"/>
      <c r="J40" s="13"/>
      <c r="K40" s="14"/>
      <c r="L40" s="12"/>
      <c r="M40" s="13"/>
      <c r="N40" s="14"/>
      <c r="O40" s="12"/>
      <c r="P40" s="14"/>
      <c r="Q40" s="16"/>
      <c r="R40" s="12"/>
      <c r="S40" s="13"/>
      <c r="T40" s="14"/>
      <c r="U40" s="12"/>
      <c r="V40" s="13"/>
      <c r="W40" s="13"/>
      <c r="X40" s="26" t="str">
        <f t="shared" si="0"/>
        <v xml:space="preserve"> </v>
      </c>
    </row>
    <row r="41" spans="2:24" ht="23.25" x14ac:dyDescent="0.25">
      <c r="B41" s="115" t="s">
        <v>18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7"/>
    </row>
    <row r="42" spans="2:24" ht="17.25" customHeight="1" outlineLevel="1" x14ac:dyDescent="0.25">
      <c r="B42" s="25" t="s">
        <v>107</v>
      </c>
      <c r="C42" s="12">
        <v>9</v>
      </c>
      <c r="D42" s="13">
        <v>17</v>
      </c>
      <c r="E42" s="14"/>
      <c r="F42" s="12">
        <v>9</v>
      </c>
      <c r="G42" s="13">
        <v>17</v>
      </c>
      <c r="H42" s="14"/>
      <c r="I42" s="12">
        <v>9</v>
      </c>
      <c r="J42" s="13">
        <v>17</v>
      </c>
      <c r="K42" s="14"/>
      <c r="L42" s="12">
        <v>9</v>
      </c>
      <c r="M42" s="13">
        <v>17</v>
      </c>
      <c r="N42" s="14"/>
      <c r="O42" s="12"/>
      <c r="P42" s="14"/>
      <c r="Q42" s="16"/>
      <c r="R42" s="12">
        <v>10</v>
      </c>
      <c r="S42" s="13">
        <v>17.5</v>
      </c>
      <c r="T42" s="14"/>
      <c r="U42" s="12"/>
      <c r="V42" s="13"/>
      <c r="W42" s="13"/>
      <c r="X42" s="26">
        <f t="shared" si="0"/>
        <v>39.5</v>
      </c>
    </row>
    <row r="43" spans="2:24" ht="17.25" customHeight="1" outlineLevel="1" x14ac:dyDescent="0.25">
      <c r="B43" s="25" t="s">
        <v>102</v>
      </c>
      <c r="C43" s="12"/>
      <c r="D43" s="13"/>
      <c r="E43" s="14"/>
      <c r="F43" s="12">
        <v>9</v>
      </c>
      <c r="G43" s="13">
        <v>17</v>
      </c>
      <c r="H43" s="14"/>
      <c r="I43" s="12">
        <v>9</v>
      </c>
      <c r="J43" s="13">
        <v>17</v>
      </c>
      <c r="K43" s="14"/>
      <c r="L43" s="12">
        <v>9</v>
      </c>
      <c r="M43" s="13">
        <v>17</v>
      </c>
      <c r="N43" s="14"/>
      <c r="O43" s="12">
        <v>9</v>
      </c>
      <c r="P43" s="14">
        <v>17</v>
      </c>
      <c r="Q43" s="16"/>
      <c r="R43" s="12"/>
      <c r="S43" s="13"/>
      <c r="T43" s="14"/>
      <c r="U43" s="12">
        <v>10</v>
      </c>
      <c r="V43" s="13">
        <v>17.5</v>
      </c>
      <c r="W43" s="13"/>
      <c r="X43" s="26">
        <f t="shared" si="0"/>
        <v>39.5</v>
      </c>
    </row>
    <row r="44" spans="2:24" ht="15.75" outlineLevel="1" x14ac:dyDescent="0.25">
      <c r="B44" s="25" t="s">
        <v>104</v>
      </c>
      <c r="C44" s="44"/>
      <c r="D44" s="45"/>
      <c r="E44" s="46"/>
      <c r="F44" s="44"/>
      <c r="G44" s="45"/>
      <c r="H44" s="46"/>
      <c r="I44" s="44"/>
      <c r="J44" s="45"/>
      <c r="K44" s="46"/>
      <c r="L44" s="44"/>
      <c r="M44" s="45"/>
      <c r="N44" s="46"/>
      <c r="O44" s="44"/>
      <c r="P44" s="46"/>
      <c r="Q44" s="52"/>
      <c r="R44" s="12">
        <v>8</v>
      </c>
      <c r="S44" s="13">
        <v>17.5</v>
      </c>
      <c r="T44" s="14"/>
      <c r="U44" s="12">
        <v>9</v>
      </c>
      <c r="V44" s="13">
        <v>17.5</v>
      </c>
      <c r="W44" s="13"/>
      <c r="X44" s="26">
        <f t="shared" ref="X44:X46" si="3">IF((SUM(D44+G44+J44+M44+P44+S44+V44)-SUM(C44+F44+I44+L44+O44+R44+U44))&gt;0,(SUM(D44+G44+J44+M44+P44+S44+V44)-SUM(C44+F44+I44+L44+O44+R44+U44))," ")</f>
        <v>18</v>
      </c>
    </row>
    <row r="45" spans="2:24" ht="15.75" outlineLevel="1" x14ac:dyDescent="0.25">
      <c r="B45" s="25" t="s">
        <v>88</v>
      </c>
      <c r="C45" s="12"/>
      <c r="D45" s="13"/>
      <c r="E45" s="14"/>
      <c r="F45" s="12"/>
      <c r="G45" s="13"/>
      <c r="H45" s="14"/>
      <c r="I45" s="12">
        <v>14</v>
      </c>
      <c r="J45" s="13">
        <v>20.5</v>
      </c>
      <c r="K45" s="14"/>
      <c r="L45" s="12">
        <v>14</v>
      </c>
      <c r="M45" s="13">
        <v>20.5</v>
      </c>
      <c r="N45" s="14"/>
      <c r="O45" s="12">
        <v>14</v>
      </c>
      <c r="P45" s="14">
        <v>20.5</v>
      </c>
      <c r="Q45" s="16"/>
      <c r="R45" s="12">
        <v>9</v>
      </c>
      <c r="S45" s="13">
        <v>17.5</v>
      </c>
      <c r="T45" s="14"/>
      <c r="U45" s="12">
        <v>9</v>
      </c>
      <c r="V45" s="13">
        <v>17.5</v>
      </c>
      <c r="W45" s="13"/>
      <c r="X45" s="26">
        <f t="shared" ref="X45" si="4">IF((SUM(D45+G45+J45+M45+P45+S45+V45)-SUM(C45+F45+I45+L45+O45+R45+U45))&gt;0,(SUM(D45+G45+J45+M45+P45+S45+V45)-SUM(C45+F45+I45+L45+O45+R45+U45))," ")</f>
        <v>36.5</v>
      </c>
    </row>
    <row r="46" spans="2:24" ht="15.75" outlineLevel="1" x14ac:dyDescent="0.25">
      <c r="B46" s="25" t="s">
        <v>98</v>
      </c>
      <c r="C46" s="12">
        <v>12</v>
      </c>
      <c r="D46" s="13">
        <v>20.5</v>
      </c>
      <c r="E46" s="14"/>
      <c r="F46" s="12">
        <v>12</v>
      </c>
      <c r="G46" s="13">
        <v>20.5</v>
      </c>
      <c r="H46" s="14"/>
      <c r="I46" s="44"/>
      <c r="J46" s="45"/>
      <c r="K46" s="46"/>
      <c r="L46" s="44"/>
      <c r="M46" s="45"/>
      <c r="N46" s="46"/>
      <c r="O46" s="44"/>
      <c r="P46" s="46"/>
      <c r="Q46" s="52"/>
      <c r="R46" s="44"/>
      <c r="S46" s="45"/>
      <c r="T46" s="46"/>
      <c r="U46" s="44"/>
      <c r="V46" s="45"/>
      <c r="W46" s="45"/>
      <c r="X46" s="26">
        <f t="shared" si="3"/>
        <v>17</v>
      </c>
    </row>
    <row r="47" spans="2:24" ht="23.25" x14ac:dyDescent="0.25">
      <c r="B47" s="118" t="s">
        <v>97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20"/>
    </row>
    <row r="48" spans="2:24" ht="15.75" outlineLevel="1" x14ac:dyDescent="0.25">
      <c r="B48" s="25" t="s">
        <v>96</v>
      </c>
      <c r="C48" s="12">
        <v>9</v>
      </c>
      <c r="D48" s="13">
        <v>18</v>
      </c>
      <c r="E48" s="14" t="s">
        <v>101</v>
      </c>
      <c r="F48" s="12">
        <v>9</v>
      </c>
      <c r="G48" s="13">
        <v>18</v>
      </c>
      <c r="H48" s="14" t="s">
        <v>101</v>
      </c>
      <c r="I48" s="12"/>
      <c r="J48" s="13"/>
      <c r="K48" s="14"/>
      <c r="L48" s="12"/>
      <c r="M48" s="13"/>
      <c r="N48" s="14"/>
      <c r="O48" s="12"/>
      <c r="P48" s="14"/>
      <c r="Q48" s="16"/>
      <c r="R48" s="12">
        <v>8</v>
      </c>
      <c r="S48" s="13">
        <v>17.5</v>
      </c>
      <c r="T48" s="14" t="s">
        <v>101</v>
      </c>
      <c r="U48" s="12">
        <v>9</v>
      </c>
      <c r="V48" s="13">
        <v>17.5</v>
      </c>
      <c r="W48" s="13" t="s">
        <v>101</v>
      </c>
      <c r="X48" s="26">
        <f t="shared" si="0"/>
        <v>36</v>
      </c>
    </row>
    <row r="49" spans="2:24" ht="15.75" outlineLevel="1" x14ac:dyDescent="0.25">
      <c r="B49" s="25" t="s">
        <v>45</v>
      </c>
      <c r="C49" s="44"/>
      <c r="D49" s="45"/>
      <c r="E49" s="46"/>
      <c r="F49" s="44"/>
      <c r="G49" s="45"/>
      <c r="H49" s="46"/>
      <c r="I49" s="12">
        <v>7.75</v>
      </c>
      <c r="J49" s="13">
        <v>17</v>
      </c>
      <c r="K49" s="14" t="s">
        <v>101</v>
      </c>
      <c r="L49" s="12">
        <v>9</v>
      </c>
      <c r="M49" s="13">
        <v>18</v>
      </c>
      <c r="N49" s="14" t="s">
        <v>101</v>
      </c>
      <c r="O49" s="12">
        <v>9</v>
      </c>
      <c r="P49" s="14">
        <v>18</v>
      </c>
      <c r="Q49" s="16" t="s">
        <v>101</v>
      </c>
      <c r="R49" s="44"/>
      <c r="S49" s="45"/>
      <c r="T49" s="46"/>
      <c r="U49" s="44"/>
      <c r="V49" s="45"/>
      <c r="W49" s="45"/>
      <c r="X49" s="26">
        <f t="shared" ref="X49" si="5">IF((SUM(D49+G49+J49+M49+P49+S49+V49)-SUM(C49+F49+I49+L49+O49+R49+U49))&gt;0,(SUM(D49+G49+J49+M49+P49+S49+V49)-SUM(C49+F49+I49+L49+O49+R49+U49))," ")</f>
        <v>27.25</v>
      </c>
    </row>
    <row r="50" spans="2:24" ht="15.75" outlineLevel="1" x14ac:dyDescent="0.25">
      <c r="B50" s="25" t="s">
        <v>38</v>
      </c>
      <c r="C50" s="75"/>
      <c r="D50" s="76"/>
      <c r="E50" s="77"/>
      <c r="F50" s="75"/>
      <c r="G50" s="76"/>
      <c r="H50" s="77"/>
      <c r="I50" s="75"/>
      <c r="J50" s="76"/>
      <c r="K50" s="77"/>
      <c r="L50" s="75"/>
      <c r="M50" s="76"/>
      <c r="N50" s="77"/>
      <c r="O50" s="75"/>
      <c r="P50" s="77"/>
      <c r="Q50" s="78"/>
      <c r="R50" s="75"/>
      <c r="S50" s="76"/>
      <c r="T50" s="77"/>
      <c r="U50" s="75"/>
      <c r="V50" s="76"/>
      <c r="W50" s="76"/>
      <c r="X50" s="26" t="str">
        <f t="shared" si="0"/>
        <v xml:space="preserve"> </v>
      </c>
    </row>
    <row r="51" spans="2:24" ht="15.75" hidden="1" outlineLevel="1" x14ac:dyDescent="0.25">
      <c r="B51" s="25" t="s">
        <v>6</v>
      </c>
      <c r="C51" s="12"/>
      <c r="D51" s="13"/>
      <c r="E51" s="14"/>
      <c r="F51" s="12"/>
      <c r="G51" s="13"/>
      <c r="H51" s="14"/>
      <c r="I51" s="12"/>
      <c r="J51" s="13"/>
      <c r="K51" s="14"/>
      <c r="L51" s="12"/>
      <c r="M51" s="13"/>
      <c r="N51" s="14"/>
      <c r="O51" s="12"/>
      <c r="P51" s="14"/>
      <c r="Q51" s="16"/>
      <c r="R51" s="12"/>
      <c r="S51" s="13"/>
      <c r="T51" s="14"/>
      <c r="U51" s="12"/>
      <c r="V51" s="13"/>
      <c r="W51" s="13"/>
      <c r="X51" s="26" t="str">
        <f t="shared" si="0"/>
        <v xml:space="preserve"> </v>
      </c>
    </row>
    <row r="52" spans="2:24" ht="15.75" hidden="1" outlineLevel="1" x14ac:dyDescent="0.25">
      <c r="B52" s="25" t="s">
        <v>6</v>
      </c>
      <c r="C52" s="12"/>
      <c r="D52" s="13"/>
      <c r="E52" s="14"/>
      <c r="F52" s="12"/>
      <c r="G52" s="13"/>
      <c r="H52" s="14"/>
      <c r="I52" s="12"/>
      <c r="J52" s="13"/>
      <c r="K52" s="14"/>
      <c r="L52" s="12"/>
      <c r="M52" s="13"/>
      <c r="N52" s="14"/>
      <c r="O52" s="12"/>
      <c r="P52" s="14"/>
      <c r="Q52" s="16"/>
      <c r="R52" s="12"/>
      <c r="S52" s="13"/>
      <c r="T52" s="14"/>
      <c r="U52" s="12"/>
      <c r="V52" s="13"/>
      <c r="W52" s="13"/>
      <c r="X52" s="26" t="str">
        <f>IF((SUM(D52+G52+J52+M52+P52+S52+V52)-SUM(C52+F52+I52+L52+O52+R52+U52))&gt;0,(SUM(D52+G52+J52+M52+P52+S52+V52)-SUM(C52+F52+I52+L52+O52+R52+U52))," ")</f>
        <v xml:space="preserve"> </v>
      </c>
    </row>
    <row r="53" spans="2:24" ht="23.25" hidden="1" x14ac:dyDescent="0.25">
      <c r="B53" s="112" t="s">
        <v>22</v>
      </c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4"/>
    </row>
    <row r="54" spans="2:24" ht="15.75" hidden="1" outlineLevel="1" x14ac:dyDescent="0.25">
      <c r="B54" s="25" t="s">
        <v>6</v>
      </c>
      <c r="C54" s="12"/>
      <c r="D54" s="13"/>
      <c r="E54" s="14"/>
      <c r="F54" s="12"/>
      <c r="G54" s="13"/>
      <c r="H54" s="14"/>
      <c r="I54" s="12"/>
      <c r="J54" s="13"/>
      <c r="K54" s="14"/>
      <c r="L54" s="12"/>
      <c r="M54" s="13"/>
      <c r="N54" s="14"/>
      <c r="O54" s="12"/>
      <c r="P54" s="14"/>
      <c r="Q54" s="16"/>
      <c r="R54" s="12"/>
      <c r="S54" s="13"/>
      <c r="T54" s="14"/>
      <c r="U54" s="12"/>
      <c r="V54" s="13"/>
      <c r="W54" s="13"/>
      <c r="X54" s="26" t="str">
        <f t="shared" ref="X54" si="6">IF((SUM(D54+G54+J54+M54+P54+S54+V54)-SUM(C54+F54+I54+L54+O54+R54+U54))&gt;0,(SUM(D54+G54+J54+M54+P54+S54+V54)-SUM(C54+F54+I54+L54+O54+R54+U54))," ")</f>
        <v xml:space="preserve"> </v>
      </c>
    </row>
    <row r="55" spans="2:24" ht="15.75" hidden="1" outlineLevel="1" x14ac:dyDescent="0.25">
      <c r="B55" s="25" t="s">
        <v>6</v>
      </c>
      <c r="C55" s="12"/>
      <c r="D55" s="13"/>
      <c r="E55" s="14"/>
      <c r="F55" s="12"/>
      <c r="G55" s="13"/>
      <c r="H55" s="14"/>
      <c r="I55" s="12"/>
      <c r="J55" s="13"/>
      <c r="K55" s="14"/>
      <c r="L55" s="12"/>
      <c r="M55" s="13"/>
      <c r="N55" s="14"/>
      <c r="O55" s="12"/>
      <c r="P55" s="14"/>
      <c r="Q55" s="16"/>
      <c r="R55" s="12"/>
      <c r="S55" s="13"/>
      <c r="T55" s="14"/>
      <c r="U55" s="12"/>
      <c r="V55" s="13"/>
      <c r="W55" s="13"/>
      <c r="X55" s="26" t="str">
        <f>IF((SUM(D55+G55+J55+M55+P55+S55+V55)-SUM(C55+F55+I55+L55+O55+R55+U55))&gt;0,(SUM(D55+G55+J55+M55+P55+S55+V55)-SUM(C55+F55+I55+L55+O55+R55+U55))," ")</f>
        <v xml:space="preserve"> </v>
      </c>
    </row>
    <row r="56" spans="2:24" ht="27" customHeight="1" collapsed="1" x14ac:dyDescent="0.25">
      <c r="B56" s="105" t="s">
        <v>12</v>
      </c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7"/>
    </row>
    <row r="57" spans="2:24" ht="18.75" x14ac:dyDescent="0.25">
      <c r="B57" s="2" t="s">
        <v>5</v>
      </c>
      <c r="C57" s="87">
        <v>48</v>
      </c>
      <c r="D57" s="88"/>
      <c r="E57" s="89"/>
      <c r="F57" s="87">
        <v>71</v>
      </c>
      <c r="G57" s="88"/>
      <c r="H57" s="89"/>
      <c r="I57" s="87">
        <v>65</v>
      </c>
      <c r="J57" s="88"/>
      <c r="K57" s="89"/>
      <c r="L57" s="87">
        <v>59</v>
      </c>
      <c r="M57" s="88"/>
      <c r="N57" s="89"/>
      <c r="O57" s="87">
        <v>56</v>
      </c>
      <c r="P57" s="88"/>
      <c r="Q57" s="89"/>
      <c r="R57" s="87">
        <v>71</v>
      </c>
      <c r="S57" s="88"/>
      <c r="T57" s="89"/>
      <c r="U57" s="87">
        <v>67</v>
      </c>
      <c r="V57" s="88"/>
      <c r="W57" s="89"/>
      <c r="X57" s="28">
        <f>SUM(C57:W57)</f>
        <v>437</v>
      </c>
    </row>
    <row r="58" spans="2:24" ht="18.75" x14ac:dyDescent="0.25">
      <c r="B58" s="2" t="s">
        <v>13</v>
      </c>
      <c r="C58" s="93">
        <f>(((SUM(D7:D52)-SUM(C7:C52))*(Misc!$G$2*Misc!$G$4)))/(C57*Misc!$G$3)</f>
        <v>0.30810383333333335</v>
      </c>
      <c r="D58" s="94"/>
      <c r="E58" s="95"/>
      <c r="F58" s="93">
        <f>(((SUM(G7:G52)-SUM(F7:F52))*(Misc!$G$2*Misc!$G$4)))/(F57*Misc!$G$3)</f>
        <v>0.19101757746478873</v>
      </c>
      <c r="G58" s="94"/>
      <c r="H58" s="95"/>
      <c r="I58" s="93">
        <f>(((SUM(J7:J52)-SUM(I7:I52))*(Misc!$G$2*Misc!$G$4)))/(I57*Misc!$G$3)</f>
        <v>0.22175612307692311</v>
      </c>
      <c r="J58" s="94"/>
      <c r="K58" s="95"/>
      <c r="L58" s="93">
        <f>(((SUM(M7:M52)-SUM(L7:L52))*(Misc!$G$2*Misc!$G$4)))/(L57*Misc!$G$3)</f>
        <v>0.24430759322033901</v>
      </c>
      <c r="M58" s="94"/>
      <c r="N58" s="95"/>
      <c r="O58" s="93">
        <f>(((SUM(P7:P52)-SUM(O7:O52))*(Misc!$G$2*Misc!$G$4)))/(O57*Misc!$G$3)</f>
        <v>0.244617</v>
      </c>
      <c r="P58" s="94"/>
      <c r="Q58" s="95"/>
      <c r="R58" s="93">
        <f>(((SUM(S7:S52)-SUM(R7:R52))*(Misc!$G$2*Misc!$G$4)))/(R57*Misc!$G$3)</f>
        <v>0.20493594366197182</v>
      </c>
      <c r="S58" s="94"/>
      <c r="T58" s="95"/>
      <c r="U58" s="93">
        <f>(((SUM(V7:V52)-SUM(U7:U52))*(Misc!$G$2*Misc!$G$4)))/(U57*Misc!$G$3)</f>
        <v>0.20394740298507466</v>
      </c>
      <c r="V58" s="94"/>
      <c r="W58" s="95"/>
      <c r="X58" s="29">
        <f>(X59*(Misc!$G$2*Misc!$G$4))/(Misc!$G$3*X57)</f>
        <v>0.22675745537757439</v>
      </c>
    </row>
    <row r="59" spans="2:24" ht="18.75" x14ac:dyDescent="0.25">
      <c r="B59" s="2" t="s">
        <v>14</v>
      </c>
      <c r="C59" s="90">
        <f>((SUM(D7:D52)-SUM(C7:C52)))</f>
        <v>108.5</v>
      </c>
      <c r="D59" s="91"/>
      <c r="E59" s="92"/>
      <c r="F59" s="90">
        <f>((SUM(G7:G52)-SUM(F7:F52)))</f>
        <v>99.5</v>
      </c>
      <c r="G59" s="91"/>
      <c r="H59" s="92"/>
      <c r="I59" s="90">
        <f>((SUM(J7:J52)-SUM(I7:I52)))</f>
        <v>105.75</v>
      </c>
      <c r="J59" s="91"/>
      <c r="K59" s="92"/>
      <c r="L59" s="90">
        <f>((SUM(M7:M52)-SUM(L7:L52)))</f>
        <v>105.75</v>
      </c>
      <c r="M59" s="91"/>
      <c r="N59" s="92"/>
      <c r="O59" s="90">
        <f>((SUM(P7:P52)-SUM(O7:O52)))</f>
        <v>100.5</v>
      </c>
      <c r="P59" s="91"/>
      <c r="Q59" s="92"/>
      <c r="R59" s="90">
        <f>((SUM(S7:S52)-SUM(R7:R52)))</f>
        <v>106.75</v>
      </c>
      <c r="S59" s="91"/>
      <c r="T59" s="92"/>
      <c r="U59" s="90">
        <f>((SUM(V7:V52)-SUM(U7:U52)))</f>
        <v>100.25</v>
      </c>
      <c r="V59" s="91"/>
      <c r="W59" s="92"/>
      <c r="X59" s="28">
        <f>SUM(C59:W59)</f>
        <v>727</v>
      </c>
    </row>
    <row r="60" spans="2:24" ht="21" x14ac:dyDescent="0.25">
      <c r="B60" s="3" t="s">
        <v>15</v>
      </c>
      <c r="C60" s="109" t="s">
        <v>40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1"/>
    </row>
  </sheetData>
  <sortState xmlns:xlrd2="http://schemas.microsoft.com/office/spreadsheetml/2017/richdata2" ref="B12:B16">
    <sortCondition ref="B12:B16"/>
  </sortState>
  <mergeCells count="50">
    <mergeCell ref="B1:X1"/>
    <mergeCell ref="C60:X60"/>
    <mergeCell ref="B53:X53"/>
    <mergeCell ref="B41:X41"/>
    <mergeCell ref="B47:X47"/>
    <mergeCell ref="C4:E4"/>
    <mergeCell ref="F4:H4"/>
    <mergeCell ref="I4:K4"/>
    <mergeCell ref="L4:N4"/>
    <mergeCell ref="R4:T4"/>
    <mergeCell ref="U4:W4"/>
    <mergeCell ref="I58:K58"/>
    <mergeCell ref="L58:N58"/>
    <mergeCell ref="O58:Q58"/>
    <mergeCell ref="R58:T58"/>
    <mergeCell ref="U58:W58"/>
    <mergeCell ref="F2:H2"/>
    <mergeCell ref="I59:K59"/>
    <mergeCell ref="L59:N59"/>
    <mergeCell ref="I2:K2"/>
    <mergeCell ref="B11:X11"/>
    <mergeCell ref="B34:X34"/>
    <mergeCell ref="C2:E2"/>
    <mergeCell ref="L2:N2"/>
    <mergeCell ref="O2:Q2"/>
    <mergeCell ref="R2:T2"/>
    <mergeCell ref="U2:W2"/>
    <mergeCell ref="C3:E3"/>
    <mergeCell ref="F3:H3"/>
    <mergeCell ref="I3:K3"/>
    <mergeCell ref="O59:Q59"/>
    <mergeCell ref="B56:X56"/>
    <mergeCell ref="R57:T57"/>
    <mergeCell ref="U57:W57"/>
    <mergeCell ref="U59:W59"/>
    <mergeCell ref="R59:T59"/>
    <mergeCell ref="C58:E58"/>
    <mergeCell ref="F58:H58"/>
    <mergeCell ref="C59:E59"/>
    <mergeCell ref="F59:H59"/>
    <mergeCell ref="C57:E57"/>
    <mergeCell ref="F57:H57"/>
    <mergeCell ref="I57:K57"/>
    <mergeCell ref="L57:N57"/>
    <mergeCell ref="O57:Q57"/>
    <mergeCell ref="L3:N3"/>
    <mergeCell ref="O3:Q3"/>
    <mergeCell ref="R3:T3"/>
    <mergeCell ref="U3:W3"/>
    <mergeCell ref="B5:X5"/>
  </mergeCells>
  <pageMargins left="0.70866141732283472" right="0.70866141732283472" top="0.74803149606299213" bottom="0.74803149606299213" header="0.31496062992125984" footer="0.31496062992125984"/>
  <pageSetup scale="65" orientation="landscape" horizontalDpi="0" verticalDpi="0" r:id="rId1"/>
  <ignoredErrors>
    <ignoredError sqref="D58:E58" formulaRange="1"/>
    <ignoredError sqref="F3:W3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A7DF7E-C688-43C3-9A36-8FDAAFD0F6B9}">
          <x14:formula1>
            <xm:f>'On Call List'!$B$3:$B$9</xm:f>
          </x14:formula1>
          <xm:sqref>C60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9F72-92B9-424E-8DD5-94C7C5591082}">
  <sheetPr codeName="Sheet2"/>
  <dimension ref="B2:U83"/>
  <sheetViews>
    <sheetView defaultGridColor="0" topLeftCell="A7" colorId="22" zoomScale="69" zoomScaleNormal="69" workbookViewId="0">
      <selection activeCell="C51" sqref="C51"/>
    </sheetView>
  </sheetViews>
  <sheetFormatPr defaultColWidth="9.140625" defaultRowHeight="15" outlineLevelRow="1" x14ac:dyDescent="0.25"/>
  <cols>
    <col min="1" max="1" width="4.42578125" style="1" customWidth="1"/>
    <col min="2" max="2" width="17.7109375" style="1" customWidth="1"/>
    <col min="3" max="3" width="12.140625" style="1" customWidth="1"/>
    <col min="4" max="17" width="10" style="1" customWidth="1"/>
    <col min="18" max="16384" width="9.140625" style="1"/>
  </cols>
  <sheetData>
    <row r="2" spans="2:21" ht="24" customHeight="1" x14ac:dyDescent="0.25">
      <c r="B2" s="127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</row>
    <row r="3" spans="2:21" ht="26.25" x14ac:dyDescent="0.25">
      <c r="B3" s="61" t="s">
        <v>53</v>
      </c>
      <c r="C3" s="72"/>
      <c r="D3" s="131"/>
      <c r="E3" s="132"/>
      <c r="F3" s="131"/>
      <c r="G3" s="132"/>
      <c r="H3" s="131"/>
      <c r="I3" s="132"/>
      <c r="J3" s="131"/>
      <c r="K3" s="132"/>
      <c r="L3" s="131"/>
      <c r="M3" s="132"/>
      <c r="N3" s="131"/>
      <c r="O3" s="132"/>
      <c r="P3" s="131"/>
      <c r="Q3" s="132"/>
    </row>
    <row r="4" spans="2:21" ht="26.25" x14ac:dyDescent="0.4">
      <c r="B4" s="69" t="s">
        <v>54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</row>
    <row r="5" spans="2:21" ht="17.649999999999999" customHeight="1" x14ac:dyDescent="0.4">
      <c r="B5" s="70" t="s">
        <v>55</v>
      </c>
      <c r="C5" s="73" t="s">
        <v>56</v>
      </c>
      <c r="D5" s="64" t="s">
        <v>57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133"/>
      <c r="S5" s="134"/>
      <c r="T5" s="134"/>
      <c r="U5" s="134"/>
    </row>
    <row r="6" spans="2:21" ht="26.25" x14ac:dyDescent="0.4">
      <c r="B6" s="63"/>
      <c r="C6" s="73"/>
      <c r="D6" s="65"/>
      <c r="E6" s="65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2:21" ht="26.25" x14ac:dyDescent="0.4">
      <c r="B7" s="63" t="s">
        <v>58</v>
      </c>
      <c r="C7" s="73" t="s">
        <v>59</v>
      </c>
      <c r="D7" s="65"/>
      <c r="E7" s="65"/>
      <c r="F7" s="65"/>
      <c r="G7" s="65"/>
      <c r="H7" s="64"/>
      <c r="I7" s="64"/>
      <c r="J7" s="65"/>
      <c r="K7" s="65"/>
      <c r="L7" s="65"/>
      <c r="M7" s="65"/>
      <c r="N7" s="64"/>
      <c r="O7" s="64"/>
      <c r="P7" s="64"/>
      <c r="Q7" s="64"/>
    </row>
    <row r="8" spans="2:21" ht="26.25" x14ac:dyDescent="0.4">
      <c r="B8" s="63" t="s">
        <v>60</v>
      </c>
      <c r="C8" s="73" t="s">
        <v>61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</row>
    <row r="9" spans="2:21" ht="26.25" x14ac:dyDescent="0.25">
      <c r="B9" s="129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</row>
    <row r="10" spans="2:21" ht="26.25" x14ac:dyDescent="0.25">
      <c r="B10" s="61" t="s">
        <v>62</v>
      </c>
      <c r="C10" s="72" t="s">
        <v>61</v>
      </c>
      <c r="D10" s="131"/>
      <c r="E10" s="132"/>
      <c r="F10" s="131"/>
      <c r="G10" s="132"/>
      <c r="H10" s="131"/>
      <c r="I10" s="132"/>
      <c r="J10" s="131"/>
      <c r="K10" s="132"/>
      <c r="L10" s="131"/>
      <c r="M10" s="132"/>
      <c r="N10" s="131"/>
      <c r="O10" s="132"/>
      <c r="P10" s="131"/>
      <c r="Q10" s="132"/>
    </row>
    <row r="11" spans="2:21" ht="26.25" x14ac:dyDescent="0.4">
      <c r="B11" s="63" t="s">
        <v>63</v>
      </c>
      <c r="C11" s="73" t="s">
        <v>61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</row>
    <row r="12" spans="2:21" ht="26.25" x14ac:dyDescent="0.4">
      <c r="B12" s="63" t="s">
        <v>64</v>
      </c>
      <c r="C12" s="73" t="s">
        <v>65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</row>
    <row r="13" spans="2:21" ht="26.25" x14ac:dyDescent="0.4">
      <c r="B13" s="63" t="s">
        <v>66</v>
      </c>
      <c r="C13" s="73" t="s">
        <v>67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</row>
    <row r="14" spans="2:21" ht="26.25" x14ac:dyDescent="0.4">
      <c r="B14" s="63" t="s">
        <v>68</v>
      </c>
      <c r="C14" s="73" t="s">
        <v>69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</row>
    <row r="15" spans="2:21" ht="26.25" x14ac:dyDescent="0.4">
      <c r="B15" s="63" t="s">
        <v>70</v>
      </c>
      <c r="C15" s="73" t="s">
        <v>95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</row>
    <row r="16" spans="2:21" ht="26.25" x14ac:dyDescent="0.4">
      <c r="B16" s="63" t="s">
        <v>71</v>
      </c>
      <c r="C16" s="73" t="s">
        <v>72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  <row r="17" spans="2:17" ht="26.25" hidden="1" x14ac:dyDescent="0.4">
      <c r="B17" s="66"/>
      <c r="C17" s="73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</row>
    <row r="18" spans="2:17" ht="26.25" hidden="1" x14ac:dyDescent="0.4">
      <c r="B18" s="66"/>
      <c r="C18" s="73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</row>
    <row r="19" spans="2:17" ht="26.25" hidden="1" x14ac:dyDescent="0.4">
      <c r="B19" s="66"/>
      <c r="C19" s="7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</row>
    <row r="20" spans="2:17" ht="26.25" hidden="1" x14ac:dyDescent="0.4">
      <c r="B20" s="66"/>
      <c r="C20" s="7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</row>
    <row r="21" spans="2:17" ht="26.25" hidden="1" x14ac:dyDescent="0.4">
      <c r="B21" s="66"/>
      <c r="C21" s="73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</row>
    <row r="22" spans="2:17" ht="26.25" hidden="1" x14ac:dyDescent="0.4">
      <c r="B22" s="66"/>
      <c r="C22" s="7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</row>
    <row r="23" spans="2:17" ht="26.25" hidden="1" x14ac:dyDescent="0.4">
      <c r="B23" s="66"/>
      <c r="C23" s="73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</row>
    <row r="24" spans="2:17" ht="26.25" hidden="1" x14ac:dyDescent="0.4">
      <c r="B24" s="66"/>
      <c r="C24" s="7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</row>
    <row r="25" spans="2:17" ht="26.25" hidden="1" x14ac:dyDescent="0.4">
      <c r="B25" s="66"/>
      <c r="C25" s="7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</row>
    <row r="26" spans="2:17" ht="26.25" hidden="1" x14ac:dyDescent="0.4">
      <c r="B26" s="66"/>
      <c r="C26" s="73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</row>
    <row r="27" spans="2:17" ht="26.25" hidden="1" x14ac:dyDescent="0.4">
      <c r="B27" s="66"/>
      <c r="C27" s="73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</row>
    <row r="28" spans="2:17" ht="26.25" hidden="1" x14ac:dyDescent="0.4">
      <c r="B28" s="66"/>
      <c r="C28" s="7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</row>
    <row r="29" spans="2:17" ht="26.25" hidden="1" x14ac:dyDescent="0.4">
      <c r="B29" s="66"/>
      <c r="C29" s="73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</row>
    <row r="30" spans="2:17" ht="26.25" hidden="1" x14ac:dyDescent="0.4">
      <c r="B30" s="66"/>
      <c r="C30" s="73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</row>
    <row r="31" spans="2:17" ht="26.25" hidden="1" x14ac:dyDescent="0.4">
      <c r="B31" s="66"/>
      <c r="C31" s="73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</row>
    <row r="32" spans="2:17" ht="26.25" x14ac:dyDescent="0.25">
      <c r="B32" s="129" t="s">
        <v>73</v>
      </c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</row>
    <row r="33" spans="2:18" ht="26.25" x14ac:dyDescent="0.25">
      <c r="B33" s="61" t="s">
        <v>73</v>
      </c>
      <c r="C33" s="72" t="s">
        <v>74</v>
      </c>
      <c r="D33" s="131"/>
      <c r="E33" s="132"/>
      <c r="F33" s="131"/>
      <c r="G33" s="132"/>
      <c r="H33" s="131"/>
      <c r="I33" s="132"/>
      <c r="J33" s="131"/>
      <c r="K33" s="132"/>
      <c r="L33" s="131"/>
      <c r="M33" s="132"/>
      <c r="N33" s="131"/>
      <c r="O33" s="132"/>
      <c r="P33" s="131"/>
      <c r="Q33" s="132"/>
    </row>
    <row r="34" spans="2:18" ht="26.25" x14ac:dyDescent="0.4">
      <c r="B34" s="63" t="s">
        <v>75</v>
      </c>
      <c r="C34" s="73" t="s">
        <v>76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</row>
    <row r="35" spans="2:18" ht="26.25" x14ac:dyDescent="0.4">
      <c r="B35" s="63"/>
      <c r="C35" s="73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</row>
    <row r="36" spans="2:18" ht="26.25" x14ac:dyDescent="0.4">
      <c r="B36" s="63" t="s">
        <v>77</v>
      </c>
      <c r="C36" s="73" t="s">
        <v>61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</row>
    <row r="37" spans="2:18" ht="26.25" x14ac:dyDescent="0.4">
      <c r="B37" s="63" t="s">
        <v>78</v>
      </c>
      <c r="C37" s="73" t="s">
        <v>79</v>
      </c>
      <c r="D37" s="64" t="s">
        <v>80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</row>
    <row r="38" spans="2:18" ht="26.25" hidden="1" x14ac:dyDescent="0.4">
      <c r="B38" s="66"/>
      <c r="C38" s="73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</row>
    <row r="39" spans="2:18" ht="26.25" hidden="1" x14ac:dyDescent="0.4">
      <c r="B39" s="66"/>
      <c r="C39" s="73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</row>
    <row r="40" spans="2:18" ht="26.25" x14ac:dyDescent="0.25">
      <c r="B40" s="129" t="s">
        <v>81</v>
      </c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</row>
    <row r="41" spans="2:18" ht="26.25" outlineLevel="1" x14ac:dyDescent="0.25">
      <c r="B41" s="61" t="s">
        <v>81</v>
      </c>
      <c r="C41" s="72" t="s">
        <v>61</v>
      </c>
      <c r="D41" s="131"/>
      <c r="E41" s="132"/>
      <c r="F41" s="131"/>
      <c r="G41" s="132"/>
      <c r="H41" s="131"/>
      <c r="I41" s="132"/>
      <c r="J41" s="131"/>
      <c r="K41" s="132"/>
      <c r="L41" s="131"/>
      <c r="M41" s="132"/>
      <c r="N41" s="131"/>
      <c r="O41" s="132"/>
      <c r="P41" s="131"/>
      <c r="Q41" s="132"/>
    </row>
    <row r="42" spans="2:18" ht="26.25" outlineLevel="1" x14ac:dyDescent="0.4">
      <c r="B42" s="63" t="s">
        <v>82</v>
      </c>
      <c r="C42" s="74" t="s">
        <v>83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0"/>
    </row>
    <row r="43" spans="2:18" ht="26.25" outlineLevel="1" x14ac:dyDescent="0.4">
      <c r="B43" s="63" t="s">
        <v>46</v>
      </c>
      <c r="C43" s="73" t="s">
        <v>84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</row>
    <row r="44" spans="2:18" ht="26.25" outlineLevel="1" x14ac:dyDescent="0.4">
      <c r="B44" s="63"/>
      <c r="C44" s="73"/>
      <c r="D44" s="62"/>
      <c r="E44" s="62"/>
      <c r="F44" s="62"/>
      <c r="G44" s="62"/>
      <c r="H44" s="62"/>
      <c r="I44" s="62"/>
      <c r="J44" s="67"/>
      <c r="K44" s="67"/>
      <c r="L44" s="67"/>
      <c r="M44" s="67"/>
      <c r="N44" s="67"/>
      <c r="O44" s="67"/>
      <c r="P44" s="67"/>
      <c r="Q44" s="67"/>
      <c r="R44" s="27"/>
    </row>
    <row r="45" spans="2:18" ht="26.25" hidden="1" outlineLevel="1" x14ac:dyDescent="0.4">
      <c r="B45" s="66"/>
      <c r="C45" s="73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2:18" ht="26.25" hidden="1" outlineLevel="1" x14ac:dyDescent="0.4">
      <c r="B46" s="66"/>
      <c r="C46" s="73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2:18" ht="26.25" hidden="1" outlineLevel="1" x14ac:dyDescent="0.4">
      <c r="B47" s="66"/>
      <c r="C47" s="73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</row>
    <row r="48" spans="2:18" ht="26.25" hidden="1" outlineLevel="1" x14ac:dyDescent="0.4">
      <c r="B48" s="66"/>
      <c r="C48" s="73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</row>
    <row r="49" spans="2:18" ht="26.25" hidden="1" outlineLevel="1" x14ac:dyDescent="0.4">
      <c r="B49" s="66"/>
      <c r="C49" s="73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</row>
    <row r="50" spans="2:18" ht="26.25" x14ac:dyDescent="0.25">
      <c r="B50" s="129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</row>
    <row r="51" spans="2:18" ht="26.25" outlineLevel="1" x14ac:dyDescent="0.25">
      <c r="B51" s="61" t="s">
        <v>85</v>
      </c>
      <c r="C51" s="72"/>
      <c r="D51" s="131"/>
      <c r="E51" s="132"/>
      <c r="F51" s="131"/>
      <c r="G51" s="132"/>
      <c r="H51" s="131"/>
      <c r="I51" s="132"/>
      <c r="J51" s="131"/>
      <c r="K51" s="132"/>
      <c r="L51" s="131"/>
      <c r="M51" s="132"/>
      <c r="N51" s="131"/>
      <c r="O51" s="132"/>
      <c r="P51" s="131"/>
      <c r="Q51" s="132"/>
    </row>
    <row r="52" spans="2:18" ht="26.25" outlineLevel="1" x14ac:dyDescent="0.4">
      <c r="B52" s="63" t="s">
        <v>86</v>
      </c>
      <c r="C52" s="62" t="s">
        <v>89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0"/>
    </row>
    <row r="53" spans="2:18" ht="26.25" outlineLevel="1" x14ac:dyDescent="0.4">
      <c r="B53" s="63" t="s">
        <v>87</v>
      </c>
      <c r="C53" s="62" t="s">
        <v>84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0"/>
    </row>
    <row r="54" spans="2:18" ht="26.25" outlineLevel="1" x14ac:dyDescent="0.4">
      <c r="B54" s="68" t="s">
        <v>88</v>
      </c>
      <c r="C54" s="62" t="s">
        <v>105</v>
      </c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</row>
    <row r="55" spans="2:18" ht="26.25" outlineLevel="1" x14ac:dyDescent="0.4">
      <c r="B55" s="68" t="s">
        <v>99</v>
      </c>
      <c r="C55" s="62" t="s">
        <v>100</v>
      </c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</row>
    <row r="56" spans="2:18" ht="26.25" x14ac:dyDescent="0.4">
      <c r="B56" s="71" t="s">
        <v>91</v>
      </c>
      <c r="C56" s="71" t="s">
        <v>61</v>
      </c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</row>
    <row r="57" spans="2:18" ht="26.25" x14ac:dyDescent="0.4">
      <c r="B57" s="71" t="s">
        <v>92</v>
      </c>
      <c r="C57" s="71" t="s">
        <v>93</v>
      </c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</row>
    <row r="58" spans="2:18" ht="26.25" x14ac:dyDescent="0.4">
      <c r="B58" s="71" t="s">
        <v>94</v>
      </c>
      <c r="C58" s="71" t="s">
        <v>90</v>
      </c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</row>
    <row r="59" spans="2:18" ht="26.25" x14ac:dyDescent="0.4"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</row>
    <row r="60" spans="2:18" ht="26.25" x14ac:dyDescent="0.4"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</row>
    <row r="61" spans="2:18" ht="26.25" x14ac:dyDescent="0.4"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</row>
    <row r="62" spans="2:18" ht="26.25" x14ac:dyDescent="0.4"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2:18" ht="26.25" x14ac:dyDescent="0.4"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2:18" ht="26.25" x14ac:dyDescent="0.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7" ht="26.25" x14ac:dyDescent="0.4"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</row>
    <row r="66" spans="2:17" ht="26.25" x14ac:dyDescent="0.4"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</row>
    <row r="67" spans="2:17" ht="26.25" x14ac:dyDescent="0.4"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</row>
    <row r="68" spans="2:17" ht="26.25" x14ac:dyDescent="0.4"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 spans="2:17" ht="26.25" x14ac:dyDescent="0.4"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</row>
    <row r="70" spans="2:17" ht="26.25" x14ac:dyDescent="0.4"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</row>
    <row r="71" spans="2:17" ht="26.25" x14ac:dyDescent="0.4"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</row>
    <row r="72" spans="2:17" ht="26.25" x14ac:dyDescent="0.4"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</row>
    <row r="73" spans="2:17" ht="26.25" x14ac:dyDescent="0.4"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</row>
    <row r="74" spans="2:17" ht="26.25" x14ac:dyDescent="0.4"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</row>
    <row r="75" spans="2:17" ht="26.25" x14ac:dyDescent="0.4"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</row>
    <row r="76" spans="2:17" ht="26.25" x14ac:dyDescent="0.4"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 spans="2:17" ht="26.25" x14ac:dyDescent="0.4"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</row>
    <row r="78" spans="2:17" ht="26.25" x14ac:dyDescent="0.4"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 spans="2:17" ht="26.25" x14ac:dyDescent="0.4"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</row>
    <row r="80" spans="2:17" ht="26.25" x14ac:dyDescent="0.4"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 spans="2:17" ht="26.25" x14ac:dyDescent="0.4"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 spans="2:17" ht="26.25" x14ac:dyDescent="0.4"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</row>
    <row r="83" spans="2:17" ht="26.25" x14ac:dyDescent="0.4"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</sheetData>
  <mergeCells count="41">
    <mergeCell ref="R5:U5"/>
    <mergeCell ref="B50:Q50"/>
    <mergeCell ref="P51:Q51"/>
    <mergeCell ref="D51:E51"/>
    <mergeCell ref="F51:G51"/>
    <mergeCell ref="H51:I51"/>
    <mergeCell ref="J51:K51"/>
    <mergeCell ref="L51:M51"/>
    <mergeCell ref="N51:O51"/>
    <mergeCell ref="L10:M10"/>
    <mergeCell ref="F33:G33"/>
    <mergeCell ref="H33:I33"/>
    <mergeCell ref="J33:K33"/>
    <mergeCell ref="L33:M33"/>
    <mergeCell ref="P33:Q33"/>
    <mergeCell ref="D41:E41"/>
    <mergeCell ref="P41:Q41"/>
    <mergeCell ref="D33:E33"/>
    <mergeCell ref="N33:O33"/>
    <mergeCell ref="B40:Q40"/>
    <mergeCell ref="P3:Q3"/>
    <mergeCell ref="F41:G41"/>
    <mergeCell ref="H41:I41"/>
    <mergeCell ref="J41:K41"/>
    <mergeCell ref="L41:M41"/>
    <mergeCell ref="N41:O41"/>
    <mergeCell ref="B2:Q2"/>
    <mergeCell ref="B9:Q9"/>
    <mergeCell ref="B32:Q32"/>
    <mergeCell ref="P10:Q10"/>
    <mergeCell ref="D3:E3"/>
    <mergeCell ref="F3:G3"/>
    <mergeCell ref="H3:I3"/>
    <mergeCell ref="J3:K3"/>
    <mergeCell ref="L3:M3"/>
    <mergeCell ref="N3:O3"/>
    <mergeCell ref="N10:O10"/>
    <mergeCell ref="D10:E10"/>
    <mergeCell ref="F10:G10"/>
    <mergeCell ref="H10:I10"/>
    <mergeCell ref="J10:K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7657-F665-4A5A-A732-F7E71A579F57}">
  <sheetPr codeName="Sheet3"/>
  <dimension ref="B1:N9"/>
  <sheetViews>
    <sheetView defaultGridColor="0" colorId="22" workbookViewId="0">
      <selection activeCell="J4" sqref="J4"/>
    </sheetView>
  </sheetViews>
  <sheetFormatPr defaultColWidth="9.140625" defaultRowHeight="15" x14ac:dyDescent="0.25"/>
  <cols>
    <col min="1" max="1" width="3" style="1" customWidth="1"/>
    <col min="2" max="4" width="9.140625" style="1"/>
    <col min="5" max="5" width="41.140625" style="1" customWidth="1"/>
    <col min="6" max="16384" width="9.140625" style="1"/>
  </cols>
  <sheetData>
    <row r="1" spans="2:14" ht="15.75" thickBot="1" x14ac:dyDescent="0.3"/>
    <row r="2" spans="2:14" ht="27.75" customHeight="1" thickBot="1" x14ac:dyDescent="0.3">
      <c r="B2" s="135" t="s">
        <v>16</v>
      </c>
      <c r="C2" s="136"/>
      <c r="D2" s="136"/>
      <c r="E2" s="137"/>
      <c r="F2" s="138" t="s">
        <v>17</v>
      </c>
      <c r="G2" s="136"/>
      <c r="H2" s="136"/>
      <c r="I2" s="136"/>
      <c r="J2" s="136"/>
      <c r="K2" s="136"/>
      <c r="L2" s="136"/>
      <c r="M2" s="136"/>
      <c r="N2" s="139"/>
    </row>
    <row r="3" spans="2:14" x14ac:dyDescent="0.25">
      <c r="B3" s="143" t="s">
        <v>39</v>
      </c>
      <c r="C3" s="144"/>
      <c r="D3" s="144"/>
      <c r="E3" s="144"/>
      <c r="F3" s="31">
        <v>44977</v>
      </c>
      <c r="G3" s="32">
        <f>F3+42</f>
        <v>45019</v>
      </c>
      <c r="H3" s="32">
        <f>G3+42</f>
        <v>45061</v>
      </c>
      <c r="I3" s="32">
        <f t="shared" ref="I3:N3" si="0">H3+42</f>
        <v>45103</v>
      </c>
      <c r="J3" s="32">
        <f t="shared" si="0"/>
        <v>45145</v>
      </c>
      <c r="K3" s="32">
        <f t="shared" si="0"/>
        <v>45187</v>
      </c>
      <c r="L3" s="32">
        <f t="shared" si="0"/>
        <v>45229</v>
      </c>
      <c r="M3" s="32">
        <f t="shared" si="0"/>
        <v>45271</v>
      </c>
      <c r="N3" s="32">
        <f t="shared" si="0"/>
        <v>45313</v>
      </c>
    </row>
    <row r="4" spans="2:14" x14ac:dyDescent="0.25">
      <c r="B4" s="140" t="s">
        <v>40</v>
      </c>
      <c r="C4" s="141"/>
      <c r="D4" s="141"/>
      <c r="E4" s="141"/>
      <c r="F4" s="30">
        <f>F3+7</f>
        <v>44984</v>
      </c>
      <c r="G4" s="30">
        <f>F4+42</f>
        <v>45026</v>
      </c>
      <c r="H4" s="30">
        <f t="shared" ref="H4:N4" si="1">G4+42</f>
        <v>45068</v>
      </c>
      <c r="I4" s="30">
        <f t="shared" si="1"/>
        <v>45110</v>
      </c>
      <c r="J4" s="30">
        <f t="shared" si="1"/>
        <v>45152</v>
      </c>
      <c r="K4" s="30">
        <f t="shared" si="1"/>
        <v>45194</v>
      </c>
      <c r="L4" s="30">
        <f t="shared" si="1"/>
        <v>45236</v>
      </c>
      <c r="M4" s="30">
        <f t="shared" si="1"/>
        <v>45278</v>
      </c>
      <c r="N4" s="30">
        <f t="shared" si="1"/>
        <v>45320</v>
      </c>
    </row>
    <row r="5" spans="2:14" x14ac:dyDescent="0.25">
      <c r="B5" s="140" t="s">
        <v>41</v>
      </c>
      <c r="C5" s="141"/>
      <c r="D5" s="141"/>
      <c r="E5" s="141"/>
      <c r="F5" s="30">
        <f t="shared" ref="F5:F8" si="2">F4+7</f>
        <v>44991</v>
      </c>
      <c r="G5" s="30">
        <f>F5+42</f>
        <v>45033</v>
      </c>
      <c r="H5" s="30">
        <f t="shared" ref="H5:N5" si="3">G5+42</f>
        <v>45075</v>
      </c>
      <c r="I5" s="30">
        <f t="shared" si="3"/>
        <v>45117</v>
      </c>
      <c r="J5" s="30">
        <f t="shared" si="3"/>
        <v>45159</v>
      </c>
      <c r="K5" s="30">
        <f t="shared" si="3"/>
        <v>45201</v>
      </c>
      <c r="L5" s="30">
        <f t="shared" si="3"/>
        <v>45243</v>
      </c>
      <c r="M5" s="30">
        <f t="shared" si="3"/>
        <v>45285</v>
      </c>
      <c r="N5" s="30">
        <f t="shared" si="3"/>
        <v>45327</v>
      </c>
    </row>
    <row r="6" spans="2:14" x14ac:dyDescent="0.25">
      <c r="B6" s="140" t="s">
        <v>42</v>
      </c>
      <c r="C6" s="141"/>
      <c r="D6" s="141"/>
      <c r="E6" s="141"/>
      <c r="F6" s="30">
        <f t="shared" si="2"/>
        <v>44998</v>
      </c>
      <c r="G6" s="30">
        <f>F6+42</f>
        <v>45040</v>
      </c>
      <c r="H6" s="30">
        <f t="shared" ref="H6:N6" si="4">G6+42</f>
        <v>45082</v>
      </c>
      <c r="I6" s="30">
        <f t="shared" si="4"/>
        <v>45124</v>
      </c>
      <c r="J6" s="30">
        <f t="shared" si="4"/>
        <v>45166</v>
      </c>
      <c r="K6" s="30">
        <f t="shared" si="4"/>
        <v>45208</v>
      </c>
      <c r="L6" s="30">
        <f t="shared" si="4"/>
        <v>45250</v>
      </c>
      <c r="M6" s="30">
        <f t="shared" si="4"/>
        <v>45292</v>
      </c>
      <c r="N6" s="30">
        <f t="shared" si="4"/>
        <v>45334</v>
      </c>
    </row>
    <row r="7" spans="2:14" x14ac:dyDescent="0.25">
      <c r="B7" s="140" t="s">
        <v>43</v>
      </c>
      <c r="C7" s="141"/>
      <c r="D7" s="141"/>
      <c r="E7" s="141"/>
      <c r="F7" s="30">
        <f t="shared" si="2"/>
        <v>45005</v>
      </c>
      <c r="G7" s="30">
        <f>F7+42</f>
        <v>45047</v>
      </c>
      <c r="H7" s="30">
        <f t="shared" ref="H7:N7" si="5">G7+42</f>
        <v>45089</v>
      </c>
      <c r="I7" s="30">
        <f t="shared" si="5"/>
        <v>45131</v>
      </c>
      <c r="J7" s="30">
        <f t="shared" si="5"/>
        <v>45173</v>
      </c>
      <c r="K7" s="30">
        <f t="shared" si="5"/>
        <v>45215</v>
      </c>
      <c r="L7" s="30">
        <f t="shared" si="5"/>
        <v>45257</v>
      </c>
      <c r="M7" s="30">
        <f t="shared" si="5"/>
        <v>45299</v>
      </c>
      <c r="N7" s="30">
        <f t="shared" si="5"/>
        <v>45341</v>
      </c>
    </row>
    <row r="8" spans="2:14" x14ac:dyDescent="0.25">
      <c r="B8" s="54" t="s">
        <v>44</v>
      </c>
      <c r="C8" s="53"/>
      <c r="D8" s="53"/>
      <c r="E8" s="53"/>
      <c r="F8" s="30">
        <f t="shared" si="2"/>
        <v>45012</v>
      </c>
      <c r="G8" s="30">
        <f>F8+42</f>
        <v>45054</v>
      </c>
      <c r="H8" s="30">
        <f t="shared" ref="H8:N8" si="6">G8+42</f>
        <v>45096</v>
      </c>
      <c r="I8" s="30">
        <f t="shared" si="6"/>
        <v>45138</v>
      </c>
      <c r="J8" s="30">
        <f t="shared" si="6"/>
        <v>45180</v>
      </c>
      <c r="K8" s="30">
        <f t="shared" si="6"/>
        <v>45222</v>
      </c>
      <c r="L8" s="30">
        <f t="shared" si="6"/>
        <v>45264</v>
      </c>
      <c r="M8" s="30">
        <f t="shared" si="6"/>
        <v>45306</v>
      </c>
      <c r="N8" s="30">
        <f t="shared" si="6"/>
        <v>45348</v>
      </c>
    </row>
    <row r="9" spans="2:14" x14ac:dyDescent="0.25">
      <c r="B9" s="140"/>
      <c r="C9" s="141"/>
      <c r="D9" s="141"/>
      <c r="E9" s="142"/>
      <c r="F9" s="27"/>
      <c r="G9" s="27"/>
      <c r="H9" s="27"/>
      <c r="I9" s="27"/>
      <c r="J9" s="27"/>
      <c r="K9" s="27"/>
      <c r="L9" s="27"/>
      <c r="M9" s="27"/>
      <c r="N9" s="27"/>
    </row>
  </sheetData>
  <mergeCells count="8">
    <mergeCell ref="B2:E2"/>
    <mergeCell ref="F2:N2"/>
    <mergeCell ref="B9:E9"/>
    <mergeCell ref="B3:E3"/>
    <mergeCell ref="B4:E4"/>
    <mergeCell ref="B5:E5"/>
    <mergeCell ref="B6:E6"/>
    <mergeCell ref="B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648-A59E-40B1-AB91-F6CCD09B32F5}">
  <dimension ref="B1:Q5"/>
  <sheetViews>
    <sheetView workbookViewId="0">
      <selection activeCell="G4" sqref="G4:K4"/>
    </sheetView>
  </sheetViews>
  <sheetFormatPr defaultColWidth="4" defaultRowHeight="15" x14ac:dyDescent="0.25"/>
  <sheetData>
    <row r="1" spans="2:17" ht="23.25" x14ac:dyDescent="0.25">
      <c r="B1" s="84" t="s">
        <v>20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2:17" x14ac:dyDescent="0.25">
      <c r="B2" s="145" t="s">
        <v>25</v>
      </c>
      <c r="C2" s="145"/>
      <c r="D2" s="145"/>
      <c r="E2" s="145"/>
      <c r="F2" s="145"/>
      <c r="G2" s="146">
        <v>17.36</v>
      </c>
      <c r="H2" s="146"/>
      <c r="I2" s="146"/>
      <c r="J2" s="146"/>
      <c r="K2" s="146"/>
    </row>
    <row r="3" spans="2:17" x14ac:dyDescent="0.25">
      <c r="B3" s="145" t="s">
        <v>23</v>
      </c>
      <c r="C3" s="145"/>
      <c r="D3" s="145"/>
      <c r="E3" s="145"/>
      <c r="F3" s="145"/>
      <c r="G3" s="146">
        <v>155</v>
      </c>
      <c r="H3" s="146"/>
      <c r="I3" s="146"/>
      <c r="J3" s="146"/>
      <c r="K3" s="146"/>
    </row>
    <row r="4" spans="2:17" x14ac:dyDescent="0.25">
      <c r="B4" s="145" t="s">
        <v>24</v>
      </c>
      <c r="C4" s="145"/>
      <c r="D4" s="145"/>
      <c r="E4" s="145"/>
      <c r="F4" s="145"/>
      <c r="G4" s="146">
        <v>1.2170000000000001</v>
      </c>
      <c r="H4" s="146"/>
      <c r="I4" s="146"/>
      <c r="J4" s="146"/>
      <c r="K4" s="146"/>
    </row>
    <row r="5" spans="2:17" x14ac:dyDescent="0.25">
      <c r="B5" s="145"/>
      <c r="C5" s="145"/>
      <c r="D5" s="145"/>
      <c r="E5" s="145"/>
      <c r="F5" s="145"/>
      <c r="G5" s="146"/>
      <c r="H5" s="146"/>
      <c r="I5" s="146"/>
      <c r="J5" s="146"/>
      <c r="K5" s="146"/>
    </row>
  </sheetData>
  <mergeCells count="9">
    <mergeCell ref="B1:Q1"/>
    <mergeCell ref="B2:F2"/>
    <mergeCell ref="B3:F3"/>
    <mergeCell ref="B4:F4"/>
    <mergeCell ref="B5:F5"/>
    <mergeCell ref="G2:K2"/>
    <mergeCell ref="G3:K3"/>
    <mergeCell ref="G4:K4"/>
    <mergeCell ref="G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Timesheet</vt:lpstr>
      <vt:lpstr>Availability</vt:lpstr>
      <vt:lpstr>On Call List</vt:lpstr>
      <vt:lpstr>Misc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T</dc:creator>
  <cp:lastModifiedBy>Store 137</cp:lastModifiedBy>
  <cp:lastPrinted>2023-07-13T15:23:30Z</cp:lastPrinted>
  <dcterms:created xsi:type="dcterms:W3CDTF">2023-02-09T14:08:44Z</dcterms:created>
  <dcterms:modified xsi:type="dcterms:W3CDTF">2023-08-16T17:34:52Z</dcterms:modified>
</cp:coreProperties>
</file>