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"/>
    </mc:Choice>
  </mc:AlternateContent>
  <xr:revisionPtr revIDLastSave="0" documentId="13_ncr:1_{67510731-16DC-4762-990C-6D9AFEF3C5DB}" xr6:coauthVersionLast="47" xr6:coauthVersionMax="47" xr10:uidLastSave="{00000000-0000-0000-0000-000000000000}"/>
  <bookViews>
    <workbookView xWindow="390" yWindow="390" windowWidth="28800" windowHeight="15885" xr2:uid="{B6479334-B7F8-49F1-8161-FF0615B94031}"/>
  </bookViews>
  <sheets>
    <sheet name="Demo Percentag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3" i="1"/>
  <c r="K4" i="1"/>
  <c r="K5" i="1"/>
  <c r="K6" i="1"/>
  <c r="K8" i="1"/>
  <c r="K2" i="1"/>
  <c r="J9" i="1"/>
  <c r="I9" i="1"/>
  <c r="H9" i="1"/>
  <c r="G9" i="1"/>
  <c r="J8" i="1"/>
  <c r="I8" i="1"/>
  <c r="H8" i="1"/>
  <c r="G8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<sst xmlns="http://schemas.openxmlformats.org/spreadsheetml/2006/main" count="19" uniqueCount="19">
  <si>
    <t>Race Simplified</t>
  </si>
  <si>
    <t>Contacts</t>
  </si>
  <si>
    <t>Arrests</t>
  </si>
  <si>
    <t>Violence or Threat of?</t>
  </si>
  <si>
    <t>Homeless?</t>
  </si>
  <si>
    <t>Population</t>
  </si>
  <si>
    <t>% contacts</t>
  </si>
  <si>
    <t>% arrests</t>
  </si>
  <si>
    <t>% violence</t>
  </si>
  <si>
    <t>% homeless</t>
  </si>
  <si>
    <t>Hispanic/Latino/Latina</t>
  </si>
  <si>
    <t>White</t>
  </si>
  <si>
    <t>Black/African American</t>
  </si>
  <si>
    <t>Asian</t>
  </si>
  <si>
    <t>Mixed</t>
  </si>
  <si>
    <t>Middle Eastern/South Asian</t>
  </si>
  <si>
    <t>Pacific Islander</t>
  </si>
  <si>
    <t>Native American</t>
  </si>
  <si>
    <t>% total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</si>
</sst>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enry\Desktop\Lancaster-Demo.xlsx" TargetMode="External"/><Relationship Id="rId1" Type="http://schemas.openxmlformats.org/officeDocument/2006/relationships/externalLinkPath" Target="Lancaster-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mographics"/>
    </sheetNames>
    <sheetDataSet>
      <sheetData sheetId="0">
        <row r="2">
          <cell r="A2" t="str">
            <v>Total</v>
          </cell>
          <cell r="B2">
            <v>169185</v>
          </cell>
          <cell r="C2">
            <v>1</v>
          </cell>
        </row>
        <row r="3">
          <cell r="A3" t="str">
            <v>White</v>
          </cell>
          <cell r="B3">
            <v>46188</v>
          </cell>
          <cell r="C3">
            <v>0.27300000000000002</v>
          </cell>
        </row>
        <row r="4">
          <cell r="A4" t="str">
            <v>Black/African American</v>
          </cell>
          <cell r="B4">
            <v>34683</v>
          </cell>
          <cell r="C4">
            <v>0.20499999999999999</v>
          </cell>
        </row>
        <row r="5">
          <cell r="A5" t="str">
            <v>Native American</v>
          </cell>
          <cell r="B5">
            <v>1861</v>
          </cell>
          <cell r="C5">
            <v>1.0999999999999999E-2</v>
          </cell>
        </row>
        <row r="6">
          <cell r="A6" t="str">
            <v>Mixed</v>
          </cell>
          <cell r="B6">
            <v>22840</v>
          </cell>
          <cell r="C6">
            <v>0.13500000000000001</v>
          </cell>
        </row>
        <row r="7">
          <cell r="A7" t="str">
            <v>Asian</v>
          </cell>
          <cell r="B7">
            <v>6767</v>
          </cell>
          <cell r="C7">
            <v>0.04</v>
          </cell>
        </row>
        <row r="8">
          <cell r="A8" t="str">
            <v>Hispanic/Latino/Latina</v>
          </cell>
          <cell r="B8">
            <v>75795</v>
          </cell>
          <cell r="C8">
            <v>0.44800000000000001</v>
          </cell>
        </row>
        <row r="9">
          <cell r="A9" t="str">
            <v>Pacific Islander</v>
          </cell>
          <cell r="B9">
            <v>169</v>
          </cell>
          <cell r="C9">
            <v>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7440-ECFE-4FA6-B30F-218B0282FF69}">
  <dimension ref="A1:K9"/>
  <sheetViews>
    <sheetView tabSelected="1" workbookViewId="0">
      <selection activeCell="L7" sqref="L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</row>
    <row r="2" spans="1:11" x14ac:dyDescent="0.25">
      <c r="A2" t="s">
        <v>10</v>
      </c>
      <c r="B2">
        <v>988</v>
      </c>
      <c r="C2">
        <v>565</v>
      </c>
      <c r="D2">
        <v>38</v>
      </c>
      <c r="E2">
        <v>64</v>
      </c>
      <c r="F2">
        <v>75795</v>
      </c>
      <c r="G2" s="1">
        <f>B2/$F2</f>
        <v>1.3035160630648459E-2</v>
      </c>
      <c r="H2" s="1">
        <f t="shared" ref="H2:J9" si="0">C2/$F2</f>
        <v>7.4543175671218419E-3</v>
      </c>
      <c r="I2" s="1">
        <f t="shared" si="0"/>
        <v>5.0135233194801773E-4</v>
      </c>
      <c r="J2" s="1">
        <f t="shared" si="0"/>
        <v>8.4438287485981921E-4</v>
      </c>
      <c r="K2" s="2">
        <f>VLOOKUP(A2,[1]Demographics!$A$2:$C$9,3,0)</f>
        <v>0.44800000000000001</v>
      </c>
    </row>
    <row r="3" spans="1:11" x14ac:dyDescent="0.25">
      <c r="A3" t="s">
        <v>11</v>
      </c>
      <c r="B3">
        <v>757</v>
      </c>
      <c r="C3">
        <v>416</v>
      </c>
      <c r="D3">
        <v>27</v>
      </c>
      <c r="E3">
        <v>144</v>
      </c>
      <c r="F3">
        <v>46188</v>
      </c>
      <c r="G3" s="1">
        <f t="shared" ref="G3:G9" si="1">B3/$F3</f>
        <v>1.6389538408244565E-2</v>
      </c>
      <c r="H3" s="1">
        <f t="shared" si="0"/>
        <v>9.0066683987182813E-3</v>
      </c>
      <c r="I3" s="1">
        <f t="shared" si="0"/>
        <v>5.8456742010911929E-4</v>
      </c>
      <c r="J3" s="1">
        <f t="shared" si="0"/>
        <v>3.1176929072486361E-3</v>
      </c>
      <c r="K3" s="2">
        <f>VLOOKUP(A3,[1]Demographics!$A$2:$C$9,3,0)</f>
        <v>0.27300000000000002</v>
      </c>
    </row>
    <row r="4" spans="1:11" x14ac:dyDescent="0.25">
      <c r="A4" t="s">
        <v>12</v>
      </c>
      <c r="B4">
        <v>1926</v>
      </c>
      <c r="C4">
        <v>967</v>
      </c>
      <c r="D4">
        <v>92</v>
      </c>
      <c r="E4">
        <v>163</v>
      </c>
      <c r="F4">
        <v>34683</v>
      </c>
      <c r="G4" s="1">
        <f t="shared" si="1"/>
        <v>5.5531528414497017E-2</v>
      </c>
      <c r="H4" s="1">
        <f t="shared" si="0"/>
        <v>2.7881094484329499E-2</v>
      </c>
      <c r="I4" s="1">
        <f t="shared" si="0"/>
        <v>2.6525963728627859E-3</v>
      </c>
      <c r="J4" s="1">
        <f t="shared" si="0"/>
        <v>4.6997087910503705E-3</v>
      </c>
      <c r="K4" s="2">
        <f>VLOOKUP(A4,[1]Demographics!$A$2:$C$9,3,0)</f>
        <v>0.20499999999999999</v>
      </c>
    </row>
    <row r="5" spans="1:11" x14ac:dyDescent="0.25">
      <c r="A5" t="s">
        <v>13</v>
      </c>
      <c r="B5">
        <v>16</v>
      </c>
      <c r="C5">
        <v>12</v>
      </c>
      <c r="D5">
        <v>0</v>
      </c>
      <c r="E5">
        <v>0</v>
      </c>
      <c r="F5">
        <v>6767</v>
      </c>
      <c r="G5" s="1">
        <f t="shared" si="1"/>
        <v>2.364415546032215E-3</v>
      </c>
      <c r="H5" s="1">
        <f t="shared" si="0"/>
        <v>1.7733116595241613E-3</v>
      </c>
      <c r="I5" s="1">
        <f t="shared" si="0"/>
        <v>0</v>
      </c>
      <c r="J5" s="1">
        <f t="shared" si="0"/>
        <v>0</v>
      </c>
      <c r="K5" s="2">
        <f>VLOOKUP(A5,[1]Demographics!$A$2:$C$9,3,0)</f>
        <v>0.04</v>
      </c>
    </row>
    <row r="6" spans="1:11" x14ac:dyDescent="0.25">
      <c r="A6" t="s">
        <v>14</v>
      </c>
      <c r="B6">
        <v>135</v>
      </c>
      <c r="C6">
        <v>59</v>
      </c>
      <c r="D6">
        <v>3</v>
      </c>
      <c r="E6">
        <v>11</v>
      </c>
      <c r="F6">
        <v>22840</v>
      </c>
      <c r="G6" s="1">
        <f t="shared" si="1"/>
        <v>5.9106830122591944E-3</v>
      </c>
      <c r="H6" s="1">
        <f t="shared" si="0"/>
        <v>2.5831873905429073E-3</v>
      </c>
      <c r="I6" s="1">
        <f t="shared" si="0"/>
        <v>1.3134851138353766E-4</v>
      </c>
      <c r="J6" s="1">
        <f t="shared" si="0"/>
        <v>4.8161120840630475E-4</v>
      </c>
      <c r="K6" s="2">
        <f>VLOOKUP(A6,[1]Demographics!$A$2:$C$9,3,0)</f>
        <v>0.13500000000000001</v>
      </c>
    </row>
    <row r="7" spans="1:11" x14ac:dyDescent="0.25">
      <c r="A7" t="s">
        <v>15</v>
      </c>
      <c r="B7">
        <v>21</v>
      </c>
      <c r="C7">
        <v>17</v>
      </c>
      <c r="D7">
        <v>1</v>
      </c>
      <c r="E7">
        <v>2</v>
      </c>
      <c r="F7">
        <v>0</v>
      </c>
      <c r="G7" s="1">
        <v>0</v>
      </c>
      <c r="H7" s="1">
        <v>0</v>
      </c>
      <c r="I7" s="1">
        <v>0</v>
      </c>
      <c r="J7" s="1">
        <v>0</v>
      </c>
      <c r="K7" s="2">
        <v>0</v>
      </c>
    </row>
    <row r="8" spans="1:11" x14ac:dyDescent="0.25">
      <c r="A8" t="s">
        <v>16</v>
      </c>
      <c r="B8">
        <v>8</v>
      </c>
      <c r="C8">
        <v>4</v>
      </c>
      <c r="D8">
        <v>0</v>
      </c>
      <c r="E8">
        <v>3</v>
      </c>
      <c r="F8">
        <v>169</v>
      </c>
      <c r="G8" s="1">
        <f t="shared" si="1"/>
        <v>4.7337278106508875E-2</v>
      </c>
      <c r="H8" s="1">
        <f t="shared" si="0"/>
        <v>2.3668639053254437E-2</v>
      </c>
      <c r="I8" s="1">
        <f t="shared" si="0"/>
        <v>0</v>
      </c>
      <c r="J8" s="1">
        <f t="shared" si="0"/>
        <v>1.7751479289940829E-2</v>
      </c>
      <c r="K8" s="2">
        <f>VLOOKUP(A8,[1]Demographics!$A$2:$C$9,3,0)</f>
        <v>1E-3</v>
      </c>
    </row>
    <row r="9" spans="1:11" x14ac:dyDescent="0.25">
      <c r="A9" t="s">
        <v>17</v>
      </c>
      <c r="B9">
        <v>3</v>
      </c>
      <c r="C9">
        <v>2</v>
      </c>
      <c r="D9">
        <v>0</v>
      </c>
      <c r="E9">
        <v>2</v>
      </c>
      <c r="F9">
        <v>1861</v>
      </c>
      <c r="G9" s="1">
        <f t="shared" si="1"/>
        <v>1.6120365394948952E-3</v>
      </c>
      <c r="H9" s="1">
        <f t="shared" si="0"/>
        <v>1.0746910263299302E-3</v>
      </c>
      <c r="I9" s="1">
        <f t="shared" si="0"/>
        <v>0</v>
      </c>
      <c r="J9" s="1">
        <f t="shared" si="0"/>
        <v>1.0746910263299302E-3</v>
      </c>
      <c r="K9" s="2">
        <f>VLOOKUP(A9,[1]Demographics!$A$2:$C$9,3,0)</f>
        <v>1.0999999999999999E-2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 Percentages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luken</dc:creator>
  <cp:lastModifiedBy>henry luken</cp:lastModifiedBy>
  <dcterms:created xsi:type="dcterms:W3CDTF">2023-08-07T23:40:56Z</dcterms:created>
  <dcterms:modified xsi:type="dcterms:W3CDTF">2023-08-07T23:46:24Z</dcterms:modified>
</cp:coreProperties>
</file>