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ETH\PHD\Manure Tool\default_configs\"/>
    </mc:Choice>
  </mc:AlternateContent>
  <xr:revisionPtr revIDLastSave="0" documentId="13_ncr:1_{C24F7DDE-79D0-4498-880F-7227D2C0D7E6}" xr6:coauthVersionLast="47" xr6:coauthVersionMax="47" xr10:uidLastSave="{00000000-0000-0000-0000-000000000000}"/>
  <bookViews>
    <workbookView xWindow="-28920" yWindow="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3" i="1" l="1"/>
  <c r="H74" i="1"/>
  <c r="H75" i="1"/>
  <c r="H76" i="1"/>
  <c r="H77" i="1"/>
  <c r="H80" i="1"/>
  <c r="H81" i="1"/>
  <c r="H82" i="1"/>
  <c r="H83" i="1"/>
  <c r="H84" i="1"/>
  <c r="H85" i="1"/>
  <c r="H86" i="1"/>
  <c r="H87" i="1"/>
  <c r="H88" i="1"/>
  <c r="H89" i="1"/>
  <c r="H92" i="1"/>
  <c r="H93" i="1"/>
  <c r="H94" i="1"/>
  <c r="H95" i="1"/>
  <c r="H96" i="1"/>
  <c r="H97" i="1"/>
  <c r="H98" i="1"/>
  <c r="H99" i="1"/>
  <c r="H100" i="1"/>
  <c r="H101" i="1"/>
  <c r="H104" i="1"/>
  <c r="H105" i="1"/>
  <c r="H106" i="1"/>
  <c r="H107" i="1"/>
  <c r="H108" i="1"/>
  <c r="H109" i="1"/>
  <c r="H110" i="1"/>
  <c r="H111" i="1"/>
  <c r="H112" i="1"/>
  <c r="H113" i="1"/>
  <c r="H116" i="1"/>
  <c r="H117" i="1"/>
  <c r="H118" i="1"/>
  <c r="H119" i="1"/>
  <c r="H120" i="1"/>
  <c r="H121" i="1"/>
  <c r="H122" i="1"/>
  <c r="H123" i="1"/>
  <c r="H124" i="1"/>
  <c r="H125" i="1"/>
  <c r="H128" i="1"/>
  <c r="H129" i="1"/>
  <c r="H130" i="1"/>
  <c r="H131" i="1"/>
  <c r="H132" i="1"/>
  <c r="H133" i="1"/>
  <c r="H134" i="1"/>
  <c r="H135" i="1"/>
  <c r="H136" i="1"/>
  <c r="H137" i="1"/>
  <c r="H140" i="1"/>
  <c r="H141" i="1"/>
  <c r="H142" i="1"/>
  <c r="H143" i="1"/>
  <c r="H144" i="1"/>
  <c r="H145" i="1"/>
  <c r="H146" i="1"/>
  <c r="H147" i="1"/>
  <c r="H148" i="1"/>
  <c r="H149" i="1"/>
  <c r="H152" i="1"/>
  <c r="H153" i="1"/>
  <c r="H154" i="1"/>
  <c r="H155" i="1"/>
  <c r="H156" i="1"/>
  <c r="H157" i="1"/>
  <c r="H158" i="1"/>
  <c r="H159" i="1"/>
  <c r="H160" i="1"/>
  <c r="H161" i="1"/>
  <c r="H164" i="1"/>
  <c r="H165" i="1"/>
  <c r="H166" i="1"/>
  <c r="H167" i="1"/>
  <c r="H168" i="1"/>
  <c r="H169" i="1"/>
  <c r="H170" i="1"/>
  <c r="H171" i="1"/>
  <c r="H172" i="1"/>
  <c r="H173" i="1"/>
  <c r="H176" i="1"/>
  <c r="H177" i="1"/>
  <c r="H178" i="1"/>
  <c r="H179" i="1"/>
  <c r="H180" i="1"/>
  <c r="H181" i="1"/>
  <c r="H182" i="1"/>
  <c r="H183" i="1"/>
  <c r="H184" i="1"/>
  <c r="H185" i="1"/>
  <c r="H188" i="1"/>
  <c r="H189" i="1"/>
  <c r="H190" i="1"/>
  <c r="H191" i="1"/>
  <c r="H192" i="1"/>
  <c r="H193" i="1"/>
  <c r="H194" i="1"/>
  <c r="H195" i="1"/>
  <c r="H196" i="1"/>
  <c r="H197" i="1"/>
  <c r="H200" i="1"/>
  <c r="H201" i="1"/>
  <c r="H202" i="1"/>
  <c r="H203" i="1"/>
  <c r="H204" i="1"/>
  <c r="H205" i="1"/>
  <c r="H206" i="1"/>
  <c r="H207" i="1"/>
  <c r="H208" i="1"/>
  <c r="H209" i="1"/>
  <c r="H212" i="1"/>
  <c r="H213" i="1"/>
  <c r="H214" i="1"/>
  <c r="H215" i="1"/>
  <c r="H216" i="1"/>
  <c r="H217" i="1"/>
  <c r="H218" i="1"/>
  <c r="H219" i="1"/>
  <c r="H220" i="1"/>
  <c r="H221" i="1"/>
  <c r="H224" i="1"/>
  <c r="H225" i="1"/>
  <c r="H226" i="1"/>
  <c r="H227" i="1"/>
  <c r="H228" i="1"/>
  <c r="H229" i="1"/>
  <c r="H230" i="1"/>
  <c r="H231" i="1"/>
  <c r="H232" i="1"/>
  <c r="H233" i="1"/>
  <c r="H236" i="1"/>
  <c r="H237" i="1"/>
  <c r="H238" i="1"/>
  <c r="H239" i="1"/>
  <c r="H240" i="1"/>
  <c r="H241" i="1"/>
  <c r="H242" i="1"/>
  <c r="H243" i="1"/>
  <c r="H244" i="1"/>
  <c r="H245" i="1"/>
  <c r="H248" i="1"/>
  <c r="H249" i="1"/>
  <c r="H250" i="1"/>
  <c r="H251" i="1"/>
  <c r="H252" i="1"/>
  <c r="H253" i="1"/>
  <c r="H254" i="1"/>
  <c r="H255" i="1"/>
  <c r="H256" i="1"/>
  <c r="H257" i="1"/>
  <c r="H260" i="1"/>
  <c r="H261" i="1"/>
  <c r="H262" i="1"/>
  <c r="H263" i="1"/>
  <c r="H264" i="1"/>
  <c r="H265" i="1"/>
  <c r="H266" i="1"/>
  <c r="H267" i="1"/>
  <c r="H268" i="1"/>
  <c r="H269" i="1"/>
  <c r="H272" i="1"/>
  <c r="H273" i="1"/>
  <c r="H274" i="1"/>
  <c r="H275" i="1"/>
  <c r="H276" i="1"/>
  <c r="H277" i="1"/>
  <c r="H278" i="1"/>
  <c r="H279" i="1"/>
  <c r="H280" i="1"/>
  <c r="H281" i="1"/>
  <c r="H284" i="1"/>
  <c r="H285" i="1"/>
  <c r="H286" i="1"/>
  <c r="H287" i="1"/>
  <c r="H288" i="1"/>
  <c r="H289" i="1"/>
  <c r="H290" i="1"/>
  <c r="H291" i="1"/>
  <c r="H292" i="1"/>
  <c r="H293" i="1"/>
  <c r="H296" i="1"/>
  <c r="H297" i="1"/>
  <c r="H298" i="1"/>
  <c r="H299" i="1"/>
  <c r="H300" i="1"/>
  <c r="H301" i="1"/>
  <c r="H302" i="1"/>
  <c r="H303" i="1"/>
  <c r="H304" i="1"/>
  <c r="H305" i="1"/>
  <c r="H308" i="1"/>
  <c r="H309" i="1"/>
  <c r="H310" i="1"/>
  <c r="H311" i="1"/>
  <c r="H312" i="1"/>
  <c r="H313" i="1"/>
  <c r="H314" i="1"/>
  <c r="H315" i="1"/>
  <c r="H316" i="1"/>
  <c r="H317" i="1"/>
  <c r="H320" i="1"/>
  <c r="H321" i="1"/>
  <c r="H322" i="1"/>
  <c r="H323" i="1"/>
  <c r="H324" i="1"/>
  <c r="H325" i="1"/>
  <c r="H326" i="1"/>
  <c r="H327" i="1"/>
  <c r="H328" i="1"/>
  <c r="H329" i="1"/>
  <c r="H332" i="1"/>
  <c r="H333" i="1"/>
  <c r="H334" i="1"/>
  <c r="H335" i="1"/>
  <c r="H336" i="1"/>
  <c r="H337" i="1"/>
  <c r="H338" i="1"/>
  <c r="H339" i="1"/>
  <c r="H340" i="1"/>
  <c r="H341" i="1"/>
  <c r="H344" i="1"/>
  <c r="H345" i="1"/>
  <c r="H346" i="1"/>
  <c r="H347" i="1"/>
  <c r="H348" i="1"/>
  <c r="H349" i="1"/>
  <c r="H350" i="1"/>
  <c r="H351" i="1"/>
  <c r="H352" i="1"/>
  <c r="H353" i="1"/>
  <c r="H356" i="1"/>
  <c r="H357" i="1"/>
  <c r="H358" i="1"/>
  <c r="H359" i="1"/>
  <c r="H360" i="1"/>
  <c r="H361" i="1"/>
  <c r="H362" i="1"/>
  <c r="H363" i="1"/>
  <c r="H364" i="1"/>
  <c r="H365" i="1"/>
  <c r="H368" i="1"/>
  <c r="H369" i="1"/>
  <c r="H370" i="1"/>
  <c r="H371" i="1"/>
  <c r="H372" i="1"/>
  <c r="H373" i="1"/>
  <c r="H374" i="1"/>
  <c r="H375" i="1"/>
  <c r="H376" i="1"/>
  <c r="H377" i="1"/>
  <c r="H380" i="1"/>
  <c r="H381" i="1"/>
  <c r="H382" i="1"/>
  <c r="H383" i="1"/>
  <c r="H384" i="1"/>
  <c r="B6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6" i="1"/>
  <c r="H67" i="1"/>
  <c r="H68" i="1"/>
  <c r="H69" i="1"/>
  <c r="H18" i="1"/>
  <c r="H19" i="1"/>
  <c r="H20" i="1"/>
  <c r="H21" i="1"/>
  <c r="H22" i="1"/>
  <c r="H26" i="1"/>
  <c r="H27" i="1"/>
  <c r="H28" i="1"/>
  <c r="H29" i="1"/>
  <c r="H30" i="1"/>
  <c r="H31" i="1"/>
  <c r="H32" i="1"/>
  <c r="H33" i="1"/>
  <c r="H35" i="1"/>
  <c r="H36" i="1"/>
  <c r="H37" i="1"/>
  <c r="H38" i="1"/>
  <c r="H42" i="1"/>
  <c r="H43" i="1"/>
  <c r="H44" i="1"/>
  <c r="H45" i="1"/>
  <c r="H34" i="1"/>
  <c r="B24" i="1"/>
  <c r="H24" i="1" s="1"/>
  <c r="B23" i="1"/>
  <c r="H23" i="1" s="1"/>
  <c r="B25" i="1"/>
  <c r="H25" i="1" s="1"/>
  <c r="B17" i="1"/>
  <c r="B16" i="1"/>
  <c r="B15" i="1"/>
  <c r="H65" i="1"/>
</calcChain>
</file>

<file path=xl/sharedStrings.xml><?xml version="1.0" encoding="utf-8"?>
<sst xmlns="http://schemas.openxmlformats.org/spreadsheetml/2006/main" count="1259" uniqueCount="499">
  <si>
    <t>value</t>
  </si>
  <si>
    <t>unit</t>
  </si>
  <si>
    <t>stdev</t>
  </si>
  <si>
    <t>name</t>
  </si>
  <si>
    <t>chp_heat_efficiency</t>
  </si>
  <si>
    <t>n/a</t>
  </si>
  <si>
    <t>chp_electric_efficiency</t>
  </si>
  <si>
    <t>tv_methane</t>
  </si>
  <si>
    <t>comments</t>
  </si>
  <si>
    <t>thermal value methane</t>
  </si>
  <si>
    <t>MJ/m3</t>
  </si>
  <si>
    <t>operating_time_chp</t>
  </si>
  <si>
    <t>seconds_per_year</t>
  </si>
  <si>
    <t>s/y</t>
  </si>
  <si>
    <t>hours_per_year</t>
  </si>
  <si>
    <t>h/y</t>
  </si>
  <si>
    <t>density_co2</t>
  </si>
  <si>
    <t>kg/m3</t>
  </si>
  <si>
    <t>at 0°C, 1 atm</t>
  </si>
  <si>
    <t>density_ch4</t>
  </si>
  <si>
    <t>molar_h</t>
  </si>
  <si>
    <t>g/mol</t>
  </si>
  <si>
    <t>molar weight hydrogen</t>
  </si>
  <si>
    <t>molar_c</t>
  </si>
  <si>
    <t>molar weight carbon</t>
  </si>
  <si>
    <t>molar_o</t>
  </si>
  <si>
    <t>molar weight oxygen</t>
  </si>
  <si>
    <t>molar_ch4</t>
  </si>
  <si>
    <t>molar weight methane</t>
  </si>
  <si>
    <t>molar_co2</t>
  </si>
  <si>
    <t>molar weight co2</t>
  </si>
  <si>
    <t>kg CO2 / kg CH4</t>
  </si>
  <si>
    <t>co2_eq_n2o</t>
  </si>
  <si>
    <t>co2_eq_ch4</t>
  </si>
  <si>
    <t>kg CO2 / kg N2O</t>
  </si>
  <si>
    <t>fuel_consumption_tractor</t>
  </si>
  <si>
    <t>l / km</t>
  </si>
  <si>
    <t>fuel used is Diesel</t>
  </si>
  <si>
    <t>co2_eq_diesel</t>
  </si>
  <si>
    <t>molar_n</t>
  </si>
  <si>
    <t>molar weight nitrogen</t>
  </si>
  <si>
    <t>molar_n2o</t>
  </si>
  <si>
    <t>molar_nh3</t>
  </si>
  <si>
    <t>molar weight n2o</t>
  </si>
  <si>
    <t>molar weight nh3</t>
  </si>
  <si>
    <t>factor_n_acc_manure</t>
  </si>
  <si>
    <t>percentage of nitrogen from manure that is plant accessible</t>
  </si>
  <si>
    <t>factor_n_acc_digestate</t>
  </si>
  <si>
    <t>percentage of nitrogen from digestate that is plant accessible</t>
  </si>
  <si>
    <t>factor_nh3_emission_field</t>
  </si>
  <si>
    <t>percentage of accessible Nitrogen that is released as NH3</t>
  </si>
  <si>
    <t>factor_field_application</t>
  </si>
  <si>
    <t>factor_n2o_emission_field</t>
  </si>
  <si>
    <t>nitrogen emitted as N2O, in percentage of (N accessible - N NH3)</t>
  </si>
  <si>
    <t>Factor for operating time of CHP</t>
  </si>
  <si>
    <t>methane_biogas</t>
  </si>
  <si>
    <t>methane content of Biogas from AD</t>
  </si>
  <si>
    <t>co2_biogas</t>
  </si>
  <si>
    <t>CO2 content of Biogas from AD</t>
  </si>
  <si>
    <t>ch4_loss_ad</t>
  </si>
  <si>
    <t>percentage of total CH4 produced, that is lost during AD process</t>
  </si>
  <si>
    <t>heat_demand_ad</t>
  </si>
  <si>
    <t>kJ / m3 BG</t>
  </si>
  <si>
    <t>heat demand of an AD plant in relation to biogas produced</t>
  </si>
  <si>
    <t>electricity_demand_ad</t>
  </si>
  <si>
    <t>electricity demand of an AD plant in relation to biogas produced</t>
  </si>
  <si>
    <t>emission_factor_nh3_storage_digestate_daily</t>
  </si>
  <si>
    <t>emission_factor_n2o_storage_digestate_daily</t>
  </si>
  <si>
    <t>emission_factor_nh3_storage_manure_daily</t>
  </si>
  <si>
    <t>emission_factor_n2o_storage_manure_daily</t>
  </si>
  <si>
    <t>emission_factor_ch4_storage_digestate_daily</t>
  </si>
  <si>
    <t>emission_factor_ch4_storage_manure_daily</t>
  </si>
  <si>
    <t>upgrade_factor_biogas</t>
  </si>
  <si>
    <t>percentage of total biogas that is used in biogas upgrading</t>
  </si>
  <si>
    <t>percentage of total biogas that is used for energy production in a CHP</t>
  </si>
  <si>
    <t>kWh/m3</t>
  </si>
  <si>
    <t>electricity cost for biogas upgrading per m3 of biogas going in</t>
  </si>
  <si>
    <t>methane_content_upgraded</t>
  </si>
  <si>
    <t>methane content of the upgraded product (biomethane)</t>
  </si>
  <si>
    <t>methane content of mixture of Biogas and Flugas going to the CHP generator</t>
  </si>
  <si>
    <t>percentage of methane lost during upgrading process</t>
  </si>
  <si>
    <t>electricity_demand_upgrading</t>
  </si>
  <si>
    <t>methane_loss_upgrading</t>
  </si>
  <si>
    <t>methane_content_chp_upgrading</t>
  </si>
  <si>
    <t>chp_flow_percentage_biogas_upgrading</t>
  </si>
  <si>
    <t>methane_content_offgas_upgrading</t>
  </si>
  <si>
    <t>methane content of offgas after the upgrading process</t>
  </si>
  <si>
    <t>co2_content_offgas_upgrading</t>
  </si>
  <si>
    <t>co2 content of offgas after the upgrading process</t>
  </si>
  <si>
    <t>co2_content_upgraded</t>
  </si>
  <si>
    <t>co2 content of biomethane after the upgrading process</t>
  </si>
  <si>
    <t>biomethane_ch4_to_co2_ratio</t>
  </si>
  <si>
    <t>ratio of methane to co2 in the biomethane, for further calculations</t>
  </si>
  <si>
    <t>methane_increase_factor</t>
  </si>
  <si>
    <t>factor, by which the methane potential increases after steam pretreatment</t>
  </si>
  <si>
    <t>energy_demand_steam</t>
  </si>
  <si>
    <t>MJ/kg</t>
  </si>
  <si>
    <t>Energy (heat) demand of steam treatment per kg of manure/straw</t>
  </si>
  <si>
    <t>molar_ratio_c_to_ch4</t>
  </si>
  <si>
    <t>daily percentage emissions of NH3 during storage of digestate (results in nh3-N)</t>
  </si>
  <si>
    <t>daily percentage emissions of N2O during storage of digestate (results in N2O-N)</t>
  </si>
  <si>
    <t>daily percentage emissions of CH4 during storage of digestate (results in CH4-C)</t>
  </si>
  <si>
    <t>daily percentage emissions of NH3 during storage of manure (results in NH3-N)</t>
  </si>
  <si>
    <t>daily percentage emissions of N2O during storage of manure (results in N2O-N)</t>
  </si>
  <si>
    <t>daily percentage emissions of CH4 during storage of manure (results in CH4-C)</t>
  </si>
  <si>
    <t>methane_yield_efficiency_small</t>
  </si>
  <si>
    <t>methane_yield_efficiency_medium</t>
  </si>
  <si>
    <t>methane_yield_efficiency_large</t>
  </si>
  <si>
    <t>efficiency of an AD plant depending on its size</t>
  </si>
  <si>
    <t>efficiency_el_sofc</t>
  </si>
  <si>
    <t>efficiency of converting energy potential into electricity for a solid oxide fuel cell using methane</t>
  </si>
  <si>
    <t>GWP100 of methane in kg CO2 eq</t>
  </si>
  <si>
    <t>GWP100 of N2O in kg CO2 eq</t>
  </si>
  <si>
    <t>ubp_factor_nh3</t>
  </si>
  <si>
    <t>UBP / kg NH3</t>
  </si>
  <si>
    <t>Swiss aggregated environmental impact factor (Umweltbelastungspunkte) for NH3 emissions into air</t>
  </si>
  <si>
    <t>ubp_factor_co2</t>
  </si>
  <si>
    <t>UBP / kg CO2</t>
  </si>
  <si>
    <t>Swiss aggregated environmental impact factor (Umweltbelastungspunkte) for CO2 equivalent emissions into air</t>
  </si>
  <si>
    <t>ubp_factor_energy_non_renew</t>
  </si>
  <si>
    <t>UBP / MJ Oil-eq.</t>
  </si>
  <si>
    <t>ubp_factor_energy_renew</t>
  </si>
  <si>
    <t>Swiss aggregated environmental impact factor (Umweltbelastungspunkte) for non renewable energy sources</t>
  </si>
  <si>
    <t>Swiss aggregated environmental impact factor (Umweltbelastungspunkte) for renewable energy sources</t>
  </si>
  <si>
    <t>kg co2/l</t>
  </si>
  <si>
    <t>gwp 100 of diesel in kg CO2 eq</t>
  </si>
  <si>
    <t>co2_eq_el_mix</t>
  </si>
  <si>
    <t>kg CO2 / kWh</t>
  </si>
  <si>
    <t>CO2 equivalent of the (swiss) electricity mix per kWh of electricity</t>
  </si>
  <si>
    <t>co2_eq_oil_watt</t>
  </si>
  <si>
    <t>CO2 equivalent of heating oil per kWh of heat</t>
  </si>
  <si>
    <t>molar_ratio_n_to_n2o</t>
  </si>
  <si>
    <t>molar_ratio_n_to_nh3</t>
  </si>
  <si>
    <t>reduction factor in NH3 emissions when using specific field application Method (here Schleppschlauch)</t>
  </si>
  <si>
    <t>kg CO2</t>
  </si>
  <si>
    <t>GWP 100 of CHP construction according to ecoinvent (Runtime 80'000 hours)</t>
  </si>
  <si>
    <t>GWP 100 of AD plant construction according to Ecoinvent (lifetime 20 years for construction, 10 years for machinery)</t>
  </si>
  <si>
    <t>GWP 100 of heating with oil per MJ of energy, according to Ecoinvent</t>
  </si>
  <si>
    <t>GWP 100 of heating with natural gas per MJ of energy, according to Ecoinvent</t>
  </si>
  <si>
    <t>co2_eq_oil_heating</t>
  </si>
  <si>
    <t>co2_eq_gas_heating</t>
  </si>
  <si>
    <t>co2_eq_chp_generator_construction</t>
  </si>
  <si>
    <t>co2_eq_ad_plant_construction</t>
  </si>
  <si>
    <t>kg co2 / kWh</t>
  </si>
  <si>
    <t>Source</t>
  </si>
  <si>
    <t>Distribution function</t>
  </si>
  <si>
    <t>Ecoinvent, heat production, natural gas, at boiler condensing modulating &lt;100kW, Region Switzerland</t>
  </si>
  <si>
    <t>Ecoinvent, heat production, light fuel oil, at boiler 100kW, non-modulating, region Switzerland</t>
  </si>
  <si>
    <t>Ecoinvent, region Switzerland</t>
  </si>
  <si>
    <t>Ecoinvent, generator production, mini CHP plant, Region Switzerland</t>
  </si>
  <si>
    <t>Method of Ecological Scarcity</t>
  </si>
  <si>
    <t>Triangle</t>
  </si>
  <si>
    <t>lognormal</t>
  </si>
  <si>
    <t>none</t>
  </si>
  <si>
    <t>lower</t>
  </si>
  <si>
    <t>upper</t>
  </si>
  <si>
    <t>median</t>
  </si>
  <si>
    <t>k</t>
  </si>
  <si>
    <t>cv</t>
  </si>
  <si>
    <t>Holliger et al.</t>
  </si>
  <si>
    <t>Webb et al.</t>
  </si>
  <si>
    <t>Amon et al.</t>
  </si>
  <si>
    <t>Ökostrom Stoffflussanalyse (Dinkel &amp; Kägi)</t>
  </si>
  <si>
    <t>Wechselberg et al.</t>
  </si>
  <si>
    <t>Krebs &amp; Frischknecht, 2021</t>
  </si>
  <si>
    <t>Paine et al.</t>
  </si>
  <si>
    <t>Ahring et al., Bruni et al. Li et al.</t>
  </si>
  <si>
    <t>Makaruk et al.</t>
  </si>
  <si>
    <t>Wang et al.</t>
  </si>
  <si>
    <t>Ardolino et al.</t>
  </si>
  <si>
    <t>IPCC 2021</t>
  </si>
  <si>
    <t>Schnorf et al.</t>
  </si>
  <si>
    <t>Liu et al.</t>
  </si>
  <si>
    <t>se</t>
  </si>
  <si>
    <t>mu</t>
  </si>
  <si>
    <t>sigma</t>
  </si>
  <si>
    <t>n</t>
  </si>
  <si>
    <t>factor_field_application_splash_plate</t>
  </si>
  <si>
    <t>factor_field_application_trailing_hose</t>
  </si>
  <si>
    <t>factor_field_application_trailing_shoe</t>
  </si>
  <si>
    <t>stdev95</t>
  </si>
  <si>
    <t>milk_cow_0_manure_liquid</t>
  </si>
  <si>
    <t>milk_cow_0_manure_solid</t>
  </si>
  <si>
    <t>milk_cow_0_manure_straw</t>
  </si>
  <si>
    <t>milk_cow_0_methane_potential_liquid</t>
  </si>
  <si>
    <t>milk_cow_0_methane_potential_solid</t>
  </si>
  <si>
    <t>milk_cow_0_methane_potential_straw</t>
  </si>
  <si>
    <t>milk_cow_0_vs_content_straw</t>
  </si>
  <si>
    <t>milk_cow_0_dry_weight_liquid</t>
  </si>
  <si>
    <t>milk_cow_0_organic_dry_weight_liquid</t>
  </si>
  <si>
    <t>milk_cow_0_dry_weight_solid</t>
  </si>
  <si>
    <t>milk_cow_0_organic_dry_weight_solid</t>
  </si>
  <si>
    <t>milk_cow_0_nitrogen_content</t>
  </si>
  <si>
    <t>milk_cow_1_manure_liquid</t>
  </si>
  <si>
    <t>milk_cow_1_manure_solid</t>
  </si>
  <si>
    <t>milk_cow_1_manure_straw</t>
  </si>
  <si>
    <t>milk_cow_1_methane_potential_liquid</t>
  </si>
  <si>
    <t>milk_cow_1_methane_potential_solid</t>
  </si>
  <si>
    <t>milk_cow_1_methane_potential_straw</t>
  </si>
  <si>
    <t>milk_cow_1_vs_content_straw</t>
  </si>
  <si>
    <t>milk_cow_1_dry_weight_liquid</t>
  </si>
  <si>
    <t>milk_cow_1_organic_dry_weight_liquid</t>
  </si>
  <si>
    <t>milk_cow_1_dry_weight_solid</t>
  </si>
  <si>
    <t>milk_cow_1_organic_dry_weight_solid</t>
  </si>
  <si>
    <t>milk_cow_1_nitrogen_content</t>
  </si>
  <si>
    <t>milk_cow_2_manure_liquid</t>
  </si>
  <si>
    <t>milk_cow_2_manure_solid</t>
  </si>
  <si>
    <t>milk_cow_2_manure_straw</t>
  </si>
  <si>
    <t>milk_cow_2_methane_potential_liquid</t>
  </si>
  <si>
    <t>milk_cow_2_methane_potential_solid</t>
  </si>
  <si>
    <t>milk_cow_2_methane_potential_straw</t>
  </si>
  <si>
    <t>milk_cow_2_vs_content_straw</t>
  </si>
  <si>
    <t>milk_cow_2_dry_weight_liquid</t>
  </si>
  <si>
    <t>milk_cow_2_organic_dry_weight_liquid</t>
  </si>
  <si>
    <t>milk_cow_2_dry_weight_solid</t>
  </si>
  <si>
    <t>milk_cow_2_organic_dry_weight_solid</t>
  </si>
  <si>
    <t>milk_cow_2_nitrogen_content</t>
  </si>
  <si>
    <t>mother_cow_0_manure_liquid</t>
  </si>
  <si>
    <t>mother_cow_0_manure_solid</t>
  </si>
  <si>
    <t>mother_cow_0_manure_straw</t>
  </si>
  <si>
    <t>mother_cow_0_methane_potential_liquid</t>
  </si>
  <si>
    <t>mother_cow_0_methane_potential_solid</t>
  </si>
  <si>
    <t>mother_cow_0_methane_potential_straw</t>
  </si>
  <si>
    <t>mother_cow_0_vs_content_straw</t>
  </si>
  <si>
    <t>mother_cow_0_dry_weight_liquid</t>
  </si>
  <si>
    <t>mother_cow_0_organic_dry_weight_liquid</t>
  </si>
  <si>
    <t>mother_cow_0_dry_weight_solid</t>
  </si>
  <si>
    <t>mother_cow_0_organic_dry_weight_solid</t>
  </si>
  <si>
    <t>mother_cow_0_nitrogen_content</t>
  </si>
  <si>
    <t>mother_cow_1_manure_liquid</t>
  </si>
  <si>
    <t>mother_cow_1_manure_solid</t>
  </si>
  <si>
    <t>mother_cow_1_manure_straw</t>
  </si>
  <si>
    <t>mother_cow_1_methane_potential_liquid</t>
  </si>
  <si>
    <t>mother_cow_1_methane_potential_solid</t>
  </si>
  <si>
    <t>mother_cow_1_methane_potential_straw</t>
  </si>
  <si>
    <t>mother_cow_1_vs_content_straw</t>
  </si>
  <si>
    <t>mother_cow_1_dry_weight_liquid</t>
  </si>
  <si>
    <t>mother_cow_1_organic_dry_weight_liquid</t>
  </si>
  <si>
    <t>mother_cow_1_dry_weight_solid</t>
  </si>
  <si>
    <t>mother_cow_1_organic_dry_weight_solid</t>
  </si>
  <si>
    <t>mother_cow_1_nitrogen_content</t>
  </si>
  <si>
    <t>mother_cow_2_manure_liquid</t>
  </si>
  <si>
    <t>mother_cow_2_manure_solid</t>
  </si>
  <si>
    <t>mother_cow_2_manure_straw</t>
  </si>
  <si>
    <t>mother_cow_2_methane_potential_liquid</t>
  </si>
  <si>
    <t>mother_cow_2_methane_potential_solid</t>
  </si>
  <si>
    <t>mother_cow_2_methane_potential_straw</t>
  </si>
  <si>
    <t>mother_cow_2_vs_content_straw</t>
  </si>
  <si>
    <t>mother_cow_2_dry_weight_liquid</t>
  </si>
  <si>
    <t>mother_cow_2_organic_dry_weight_liquid</t>
  </si>
  <si>
    <t>mother_cow_2_dry_weight_solid</t>
  </si>
  <si>
    <t>mother_cow_2_organic_dry_weight_solid</t>
  </si>
  <si>
    <t>mother_cow_2_nitrogen_content</t>
  </si>
  <si>
    <t>heifer_0_manure_liquid</t>
  </si>
  <si>
    <t>heifer_0_manure_solid</t>
  </si>
  <si>
    <t>heifer_0_manure_straw</t>
  </si>
  <si>
    <t>heifer_0_methane_potential_liquid</t>
  </si>
  <si>
    <t>heifer_0_methane_potential_solid</t>
  </si>
  <si>
    <t>heifer_0_methane_potential_straw</t>
  </si>
  <si>
    <t>heifer_0_vs_content_straw</t>
  </si>
  <si>
    <t>heifer_0_dry_weight_liquid</t>
  </si>
  <si>
    <t>heifer_0_organic_dry_weight_liquid</t>
  </si>
  <si>
    <t>heifer_0_dry_weight_solid</t>
  </si>
  <si>
    <t>heifer_0_organic_dry_weight_solid</t>
  </si>
  <si>
    <t>heifer_0_nitrogen_content</t>
  </si>
  <si>
    <t>heifer_1_manure_liquid</t>
  </si>
  <si>
    <t>heifer_1_manure_solid</t>
  </si>
  <si>
    <t>heifer_1_manure_straw</t>
  </si>
  <si>
    <t>heifer_1_methane_potential_liquid</t>
  </si>
  <si>
    <t>heifer_1_methane_potential_solid</t>
  </si>
  <si>
    <t>heifer_1_methane_potential_straw</t>
  </si>
  <si>
    <t>heifer_1_vs_content_straw</t>
  </si>
  <si>
    <t>heifer_1_dry_weight_liquid</t>
  </si>
  <si>
    <t>heifer_1_organic_dry_weight_liquid</t>
  </si>
  <si>
    <t>heifer_1_dry_weight_solid</t>
  </si>
  <si>
    <t>heifer_1_organic_dry_weight_solid</t>
  </si>
  <si>
    <t>heifer_1_nitrogen_content</t>
  </si>
  <si>
    <t>heifer_2_manure_liquid</t>
  </si>
  <si>
    <t>heifer_2_manure_solid</t>
  </si>
  <si>
    <t>heifer_2_manure_straw</t>
  </si>
  <si>
    <t>heifer_2_methane_potential_liquid</t>
  </si>
  <si>
    <t>heifer_2_methane_potential_solid</t>
  </si>
  <si>
    <t>heifer_2_methane_potential_straw</t>
  </si>
  <si>
    <t>heifer_2_vs_content_straw</t>
  </si>
  <si>
    <t>heifer_2_dry_weight_liquid</t>
  </si>
  <si>
    <t>heifer_2_organic_dry_weight_liquid</t>
  </si>
  <si>
    <t>heifer_2_dry_weight_solid</t>
  </si>
  <si>
    <t>heifer_2_organic_dry_weight_solid</t>
  </si>
  <si>
    <t>heifer_2_nitrogen_content</t>
  </si>
  <si>
    <t>fattening_calf_0_manure_liquid</t>
  </si>
  <si>
    <t>fattening_calf_0_manure_solid</t>
  </si>
  <si>
    <t>fattening_calf_0_manure_straw</t>
  </si>
  <si>
    <t>fattening_calf_0_methane_potential_liquid</t>
  </si>
  <si>
    <t>fattening_calf_0_methane_potential_solid</t>
  </si>
  <si>
    <t>fattening_calf_0_methane_potential_straw</t>
  </si>
  <si>
    <t>fattening_calf_0_vs_content_straw</t>
  </si>
  <si>
    <t>fattening_calf_0_dry_weight_liquid</t>
  </si>
  <si>
    <t>fattening_calf_0_organic_dry_weight_liquid</t>
  </si>
  <si>
    <t>fattening_calf_0_dry_weight_solid</t>
  </si>
  <si>
    <t>fattening_calf_0_organic_dry_weight_solid</t>
  </si>
  <si>
    <t>fattening_calf_0_nitrogen_content</t>
  </si>
  <si>
    <t>fattening_calf_1_manure_liquid</t>
  </si>
  <si>
    <t>fattening_calf_1_manure_solid</t>
  </si>
  <si>
    <t>fattening_calf_1_manure_straw</t>
  </si>
  <si>
    <t>fattening_calf_1_methane_potential_liquid</t>
  </si>
  <si>
    <t>fattening_calf_1_methane_potential_solid</t>
  </si>
  <si>
    <t>fattening_calf_1_methane_potential_straw</t>
  </si>
  <si>
    <t>fattening_calf_1_vs_content_straw</t>
  </si>
  <si>
    <t>fattening_calf_1_dry_weight_liquid</t>
  </si>
  <si>
    <t>fattening_calf_1_organic_dry_weight_liquid</t>
  </si>
  <si>
    <t>fattening_calf_1_dry_weight_solid</t>
  </si>
  <si>
    <t>fattening_calf_1_organic_dry_weight_solid</t>
  </si>
  <si>
    <t>fattening_calf_1_nitrogen_content</t>
  </si>
  <si>
    <t>fattening_calf_2_manure_liquid</t>
  </si>
  <si>
    <t>fattening_calf_2_manure_solid</t>
  </si>
  <si>
    <t>fattening_calf_2_manure_straw</t>
  </si>
  <si>
    <t>fattening_calf_2_methane_potential_liquid</t>
  </si>
  <si>
    <t>fattening_calf_2_methane_potential_solid</t>
  </si>
  <si>
    <t>fattening_calf_2_methane_potential_straw</t>
  </si>
  <si>
    <t>fattening_calf_2_vs_content_straw</t>
  </si>
  <si>
    <t>fattening_calf_2_dry_weight_liquid</t>
  </si>
  <si>
    <t>fattening_calf_2_organic_dry_weight_liquid</t>
  </si>
  <si>
    <t>fattening_calf_2_dry_weight_solid</t>
  </si>
  <si>
    <t>fattening_calf_2_organic_dry_weight_solid</t>
  </si>
  <si>
    <t>fattening_calf_2_nitrogen_content</t>
  </si>
  <si>
    <t>suckler_calf_0_manure_liquid</t>
  </si>
  <si>
    <t>suckler_calf_0_manure_solid</t>
  </si>
  <si>
    <t>suckler_calf_0_manure_straw</t>
  </si>
  <si>
    <t>suckler_calf_0_methane_potential_liquid</t>
  </si>
  <si>
    <t>suckler_calf_0_methane_potential_solid</t>
  </si>
  <si>
    <t>suckler_calf_0_methane_potential_straw</t>
  </si>
  <si>
    <t>suckler_calf_0_vs_content_straw</t>
  </si>
  <si>
    <t>suckler_calf_0_dry_weight_liquid</t>
  </si>
  <si>
    <t>suckler_calf_0_organic_dry_weight_liquid</t>
  </si>
  <si>
    <t>suckler_calf_0_dry_weight_solid</t>
  </si>
  <si>
    <t>suckler_calf_0_organic_dry_weight_solid</t>
  </si>
  <si>
    <t>suckler_calf_0_nitrogen_content</t>
  </si>
  <si>
    <t>suckler_calf_1_manure_liquid</t>
  </si>
  <si>
    <t>suckler_calf_1_manure_solid</t>
  </si>
  <si>
    <t>suckler_calf_1_manure_straw</t>
  </si>
  <si>
    <t>suckler_calf_1_methane_potential_liquid</t>
  </si>
  <si>
    <t>suckler_calf_1_methane_potential_solid</t>
  </si>
  <si>
    <t>suckler_calf_1_methane_potential_straw</t>
  </si>
  <si>
    <t>suckler_calf_1_vs_content_straw</t>
  </si>
  <si>
    <t>suckler_calf_1_dry_weight_liquid</t>
  </si>
  <si>
    <t>suckler_calf_1_organic_dry_weight_liquid</t>
  </si>
  <si>
    <t>suckler_calf_1_dry_weight_solid</t>
  </si>
  <si>
    <t>suckler_calf_1_organic_dry_weight_solid</t>
  </si>
  <si>
    <t>suckler_calf_1_nitrogen_content</t>
  </si>
  <si>
    <t>suckler_calf_2_manure_liquid</t>
  </si>
  <si>
    <t>suckler_calf_2_manure_solid</t>
  </si>
  <si>
    <t>suckler_calf_2_manure_straw</t>
  </si>
  <si>
    <t>suckler_calf_2_methane_potential_liquid</t>
  </si>
  <si>
    <t>suckler_calf_2_methane_potential_solid</t>
  </si>
  <si>
    <t>suckler_calf_2_methane_potential_straw</t>
  </si>
  <si>
    <t>suckler_calf_2_vs_content_straw</t>
  </si>
  <si>
    <t>suckler_calf_2_dry_weight_liquid</t>
  </si>
  <si>
    <t>suckler_calf_2_organic_dry_weight_liquid</t>
  </si>
  <si>
    <t>suckler_calf_2_dry_weight_solid</t>
  </si>
  <si>
    <t>suckler_calf_2_organic_dry_weight_solid</t>
  </si>
  <si>
    <t>suckler_calf_2_nitrogen_content</t>
  </si>
  <si>
    <t>beef_cow_0_manure_liquid</t>
  </si>
  <si>
    <t>beef_cow_0_manure_solid</t>
  </si>
  <si>
    <t>beef_cow_0_manure_straw</t>
  </si>
  <si>
    <t>beef_cow_0_methane_potential_liquid</t>
  </si>
  <si>
    <t>beef_cow_0_methane_potential_solid</t>
  </si>
  <si>
    <t>beef_cow_0_methane_potential_straw</t>
  </si>
  <si>
    <t>beef_cow_0_vs_content_straw</t>
  </si>
  <si>
    <t>beef_cow_0_dry_weight_liquid</t>
  </si>
  <si>
    <t>beef_cow_0_organic_dry_weight_liquid</t>
  </si>
  <si>
    <t>beef_cow_0_dry_weight_solid</t>
  </si>
  <si>
    <t>beef_cow_0_organic_dry_weight_solid</t>
  </si>
  <si>
    <t>beef_cow_0_nitrogen_content</t>
  </si>
  <si>
    <t>beef_cow_1_manure_liquid</t>
  </si>
  <si>
    <t>beef_cow_1_manure_solid</t>
  </si>
  <si>
    <t>beef_cow_1_manure_straw</t>
  </si>
  <si>
    <t>beef_cow_1_methane_potential_liquid</t>
  </si>
  <si>
    <t>beef_cow_1_methane_potential_solid</t>
  </si>
  <si>
    <t>beef_cow_1_methane_potential_straw</t>
  </si>
  <si>
    <t>beef_cow_1_vs_content_straw</t>
  </si>
  <si>
    <t>beef_cow_1_dry_weight_liquid</t>
  </si>
  <si>
    <t>beef_cow_1_organic_dry_weight_liquid</t>
  </si>
  <si>
    <t>beef_cow_1_dry_weight_solid</t>
  </si>
  <si>
    <t>beef_cow_1_organic_dry_weight_solid</t>
  </si>
  <si>
    <t>beef_cow_1_nitrogen_content</t>
  </si>
  <si>
    <t>beef_cow_2_manure_liquid</t>
  </si>
  <si>
    <t>beef_cow_2_manure_solid</t>
  </si>
  <si>
    <t>beef_cow_2_manure_straw</t>
  </si>
  <si>
    <t>beef_cow_2_methane_potential_liquid</t>
  </si>
  <si>
    <t>beef_cow_2_methane_potential_solid</t>
  </si>
  <si>
    <t>beef_cow_2_methane_potential_straw</t>
  </si>
  <si>
    <t>beef_cow_2_vs_content_straw</t>
  </si>
  <si>
    <t>beef_cow_2_dry_weight_liquid</t>
  </si>
  <si>
    <t>beef_cow_2_organic_dry_weight_liquid</t>
  </si>
  <si>
    <t>beef_cow_2_dry_weight_solid</t>
  </si>
  <si>
    <t>beef_cow_2_organic_dry_weight_solid</t>
  </si>
  <si>
    <t>beef_cow_2_nitrogen_content</t>
  </si>
  <si>
    <t>breeding_bull_0_manure_liquid</t>
  </si>
  <si>
    <t>breeding_bull_0_manure_solid</t>
  </si>
  <si>
    <t>breeding_bull_0_manure_straw</t>
  </si>
  <si>
    <t>breeding_bull_0_methane_potential_liquid</t>
  </si>
  <si>
    <t>breeding_bull_0_methane_potential_solid</t>
  </si>
  <si>
    <t>breeding_bull_0_methane_potential_straw</t>
  </si>
  <si>
    <t>breeding_bull_0_vs_content_straw</t>
  </si>
  <si>
    <t>breeding_bull_0_dry_weight_liquid</t>
  </si>
  <si>
    <t>breeding_bull_0_organic_dry_weight_liquid</t>
  </si>
  <si>
    <t>breeding_bull_0_dry_weight_solid</t>
  </si>
  <si>
    <t>breeding_bull_0_organic_dry_weight_solid</t>
  </si>
  <si>
    <t>breeding_bull_0_nitrogen_content</t>
  </si>
  <si>
    <t>breeding_bull_1_manure_liquid</t>
  </si>
  <si>
    <t>breeding_bull_1_manure_solid</t>
  </si>
  <si>
    <t>breeding_bull_1_manure_straw</t>
  </si>
  <si>
    <t>breeding_bull_1_methane_potential_liquid</t>
  </si>
  <si>
    <t>breeding_bull_1_methane_potential_solid</t>
  </si>
  <si>
    <t>breeding_bull_1_methane_potential_straw</t>
  </si>
  <si>
    <t>breeding_bull_1_vs_content_straw</t>
  </si>
  <si>
    <t>breeding_bull_1_dry_weight_liquid</t>
  </si>
  <si>
    <t>breeding_bull_1_organic_dry_weight_liquid</t>
  </si>
  <si>
    <t>breeding_bull_1_dry_weight_solid</t>
  </si>
  <si>
    <t>breeding_bull_1_organic_dry_weight_solid</t>
  </si>
  <si>
    <t>breeding_bull_1_nitrogen_content</t>
  </si>
  <si>
    <t>breeding_bull_2_manure_liquid</t>
  </si>
  <si>
    <t>breeding_bull_2_manure_solid</t>
  </si>
  <si>
    <t>breeding_bull_2_manure_straw</t>
  </si>
  <si>
    <t>breeding_bull_2_methane_potential_liquid</t>
  </si>
  <si>
    <t>breeding_bull_2_methane_potential_solid</t>
  </si>
  <si>
    <t>breeding_bull_2_methane_potential_straw</t>
  </si>
  <si>
    <t>breeding_bull_2_vs_content_straw</t>
  </si>
  <si>
    <t>breeding_bull_2_dry_weight_liquid</t>
  </si>
  <si>
    <t>breeding_bull_2_organic_dry_weight_liquid</t>
  </si>
  <si>
    <t>breeding_bull_2_dry_weight_solid</t>
  </si>
  <si>
    <t>breeding_bull_2_organic_dry_weight_solid</t>
  </si>
  <si>
    <t>breeding_bull_2_nitrogen_content</t>
  </si>
  <si>
    <t>fattening_pig_0_manure_liquid</t>
  </si>
  <si>
    <t>fattening_pig_0_manure_solid</t>
  </si>
  <si>
    <t>fattening_pig_0_manure_straw</t>
  </si>
  <si>
    <t>fattening_pig_0_methane_potential_liquid</t>
  </si>
  <si>
    <t>fattening_pig_0_methane_potential_solid</t>
  </si>
  <si>
    <t>fattening_pig_0_methane_potential_straw</t>
  </si>
  <si>
    <t>fattening_pig_0_vs_content_straw</t>
  </si>
  <si>
    <t>fattening_pig_0_dry_weight_liquid</t>
  </si>
  <si>
    <t>fattening_pig_0_organic_dry_weight_liquid</t>
  </si>
  <si>
    <t>fattening_pig_0_dry_weight_solid</t>
  </si>
  <si>
    <t>fattening_pig_0_organic_dry_weight_solid</t>
  </si>
  <si>
    <t>fattening_pig_0_nitrogen_content</t>
  </si>
  <si>
    <t>breeding_pig_0_manure_liquid</t>
  </si>
  <si>
    <t>breeding_pig_0_manure_solid</t>
  </si>
  <si>
    <t>breeding_pig_0_manure_straw</t>
  </si>
  <si>
    <t>breeding_pig_0_methane_potential_liquid</t>
  </si>
  <si>
    <t>breeding_pig_0_methane_potential_solid</t>
  </si>
  <si>
    <t>breeding_pig_0_methane_potential_straw</t>
  </si>
  <si>
    <t>breeding_pig_0_vs_content_straw</t>
  </si>
  <si>
    <t>breeding_pig_0_dry_weight_liquid</t>
  </si>
  <si>
    <t>breeding_pig_0_organic_dry_weight_liquid</t>
  </si>
  <si>
    <t>breeding_pig_0_dry_weight_solid</t>
  </si>
  <si>
    <t>breeding_pig_0_organic_dry_weight_solid</t>
  </si>
  <si>
    <t>breeding_pig_0_nitrogen_content</t>
  </si>
  <si>
    <t>laying_hen_2_manure_liquid</t>
  </si>
  <si>
    <t>laying_hen_2_manure_solid</t>
  </si>
  <si>
    <t>laying_hen_2_manure_straw</t>
  </si>
  <si>
    <t>laying_hen_2_methane_potential_liquid</t>
  </si>
  <si>
    <t>laying_hen_2_methane_potential_solid</t>
  </si>
  <si>
    <t>laying_hen_2_methane_potential_straw</t>
  </si>
  <si>
    <t>laying_hen_2_vs_content_straw</t>
  </si>
  <si>
    <t>laying_hen_2_dry_weight_liquid</t>
  </si>
  <si>
    <t>laying_hen_2_organic_dry_weight_liquid</t>
  </si>
  <si>
    <t>laying_hen_2_dry_weight_solid</t>
  </si>
  <si>
    <t>laying_hen_2_organic_dry_weight_solid</t>
  </si>
  <si>
    <t>laying_hen_2_nitrogen_content</t>
  </si>
  <si>
    <t>pullet_2_manure_liquid</t>
  </si>
  <si>
    <t>pullet_2_manure_solid</t>
  </si>
  <si>
    <t>pullet_2_manure_straw</t>
  </si>
  <si>
    <t>pullet_2_methane_potential_liquid</t>
  </si>
  <si>
    <t>pullet_2_methane_potential_solid</t>
  </si>
  <si>
    <t>pullet_2_methane_potential_straw</t>
  </si>
  <si>
    <t>pullet_2_vs_content_straw</t>
  </si>
  <si>
    <t>pullet_2_dry_weight_liquid</t>
  </si>
  <si>
    <t>pullet_2_organic_dry_weight_liquid</t>
  </si>
  <si>
    <t>pullet_2_dry_weight_solid</t>
  </si>
  <si>
    <t>pullet_2_organic_dry_weight_solid</t>
  </si>
  <si>
    <t>pullet_2_nitrogen_content</t>
  </si>
  <si>
    <t>broiler_chicken_2_manure_liquid</t>
  </si>
  <si>
    <t>broiler_chicken_2_manure_solid</t>
  </si>
  <si>
    <t>broiler_chicken_2_manure_straw</t>
  </si>
  <si>
    <t>broiler_chicken_2_methane_potential_liquid</t>
  </si>
  <si>
    <t>broiler_chicken_2_methane_potential_solid</t>
  </si>
  <si>
    <t>broiler_chicken_2_methane_potential_straw</t>
  </si>
  <si>
    <t>broiler_chicken_2_vs_content_straw</t>
  </si>
  <si>
    <t>broiler_chicken_2_dry_weight_liquid</t>
  </si>
  <si>
    <t>broiler_chicken_2_organic_dry_weight_liquid</t>
  </si>
  <si>
    <t>broiler_chicken_2_dry_weight_solid</t>
  </si>
  <si>
    <t>broiler_chicken_2_organic_dry_weight_solid</t>
  </si>
  <si>
    <t>broiler_chicken_2_nitrogen_content</t>
  </si>
  <si>
    <t>GRUD</t>
  </si>
  <si>
    <t>Burg et al.</t>
  </si>
  <si>
    <t>Chen et al., 2008</t>
  </si>
  <si>
    <t>Zhifang et al.</t>
  </si>
  <si>
    <t>Stable types: 0 = only liquid manure collected, 1 = Solid, liquid and bedding collected, 2 = only solid and bedding collected</t>
  </si>
  <si>
    <t>Explanation for naming of animal config factors: [Animal type] + [Stable type] + [variable name]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</si>
</sst>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4"/>
  <sheetViews>
    <sheetView tabSelected="1" topLeftCell="A7" zoomScale="85" zoomScaleNormal="85" workbookViewId="0">
      <selection activeCell="F47" sqref="F47"/>
    </sheetView>
  </sheetViews>
  <sheetFormatPr defaultRowHeight="15" x14ac:dyDescent="0.25"/>
  <cols>
    <col min="1" max="1" width="40.7109375" customWidth="1"/>
    <col min="2" max="3" width="9.85546875" bestFit="1" customWidth="1"/>
    <col min="4" max="4" width="14" customWidth="1"/>
    <col min="5" max="5" width="19.28515625" customWidth="1"/>
    <col min="16" max="16" width="23.140625" customWidth="1"/>
    <col min="17" max="17" width="84.7109375" customWidth="1"/>
  </cols>
  <sheetData>
    <row r="1" spans="1:17" x14ac:dyDescent="0.25">
      <c r="A1" t="s">
        <v>3</v>
      </c>
      <c r="B1" t="s">
        <v>0</v>
      </c>
      <c r="C1" t="s">
        <v>2</v>
      </c>
      <c r="D1" t="s">
        <v>1</v>
      </c>
      <c r="E1" t="s">
        <v>145</v>
      </c>
      <c r="F1" t="s">
        <v>155</v>
      </c>
      <c r="G1" t="s">
        <v>154</v>
      </c>
      <c r="H1" t="s">
        <v>156</v>
      </c>
      <c r="I1" t="s">
        <v>180</v>
      </c>
      <c r="J1" t="s">
        <v>157</v>
      </c>
      <c r="K1" t="s">
        <v>158</v>
      </c>
      <c r="L1" t="s">
        <v>176</v>
      </c>
      <c r="M1" t="s">
        <v>173</v>
      </c>
      <c r="N1" t="s">
        <v>174</v>
      </c>
      <c r="O1" t="s">
        <v>175</v>
      </c>
      <c r="P1" t="s">
        <v>144</v>
      </c>
      <c r="Q1" t="s">
        <v>8</v>
      </c>
    </row>
    <row r="2" spans="1:17" x14ac:dyDescent="0.25">
      <c r="A2" t="s">
        <v>7</v>
      </c>
      <c r="B2">
        <v>36</v>
      </c>
      <c r="C2">
        <v>0</v>
      </c>
      <c r="D2" t="s">
        <v>10</v>
      </c>
      <c r="E2" t="s">
        <v>153</v>
      </c>
      <c r="Q2" t="s">
        <v>9</v>
      </c>
    </row>
    <row r="3" spans="1:17" x14ac:dyDescent="0.25">
      <c r="A3" t="s">
        <v>12</v>
      </c>
      <c r="B3">
        <v>31536000</v>
      </c>
      <c r="C3">
        <v>0</v>
      </c>
      <c r="D3" t="s">
        <v>13</v>
      </c>
      <c r="E3" t="s">
        <v>153</v>
      </c>
    </row>
    <row r="4" spans="1:17" x14ac:dyDescent="0.25">
      <c r="A4" t="s">
        <v>14</v>
      </c>
      <c r="B4">
        <v>8670</v>
      </c>
      <c r="C4">
        <v>0</v>
      </c>
      <c r="D4" t="s">
        <v>15</v>
      </c>
      <c r="E4" t="s">
        <v>153</v>
      </c>
    </row>
    <row r="5" spans="1:17" x14ac:dyDescent="0.25">
      <c r="A5" t="s">
        <v>16</v>
      </c>
      <c r="B5">
        <v>1.964</v>
      </c>
      <c r="C5">
        <v>0</v>
      </c>
      <c r="D5" t="s">
        <v>17</v>
      </c>
      <c r="E5" t="s">
        <v>153</v>
      </c>
      <c r="Q5" t="s">
        <v>18</v>
      </c>
    </row>
    <row r="6" spans="1:17" x14ac:dyDescent="0.25">
      <c r="A6" t="s">
        <v>19</v>
      </c>
      <c r="B6">
        <v>0.71699999999999997</v>
      </c>
      <c r="C6">
        <v>0</v>
      </c>
      <c r="D6" t="s">
        <v>17</v>
      </c>
      <c r="E6" t="s">
        <v>153</v>
      </c>
      <c r="Q6" t="s">
        <v>18</v>
      </c>
    </row>
    <row r="7" spans="1:17" x14ac:dyDescent="0.25">
      <c r="A7" t="s">
        <v>20</v>
      </c>
      <c r="B7">
        <v>1</v>
      </c>
      <c r="C7">
        <v>0</v>
      </c>
      <c r="D7" t="s">
        <v>21</v>
      </c>
      <c r="E7" t="s">
        <v>153</v>
      </c>
      <c r="Q7" t="s">
        <v>22</v>
      </c>
    </row>
    <row r="8" spans="1:17" x14ac:dyDescent="0.25">
      <c r="A8" t="s">
        <v>23</v>
      </c>
      <c r="B8">
        <v>12</v>
      </c>
      <c r="C8">
        <v>0</v>
      </c>
      <c r="D8" t="s">
        <v>21</v>
      </c>
      <c r="E8" t="s">
        <v>153</v>
      </c>
      <c r="Q8" t="s">
        <v>24</v>
      </c>
    </row>
    <row r="9" spans="1:17" x14ac:dyDescent="0.25">
      <c r="A9" t="s">
        <v>25</v>
      </c>
      <c r="B9">
        <v>16</v>
      </c>
      <c r="C9">
        <v>0</v>
      </c>
      <c r="D9" t="s">
        <v>21</v>
      </c>
      <c r="E9" t="s">
        <v>153</v>
      </c>
      <c r="Q9" t="s">
        <v>26</v>
      </c>
    </row>
    <row r="10" spans="1:17" x14ac:dyDescent="0.25">
      <c r="A10" t="s">
        <v>39</v>
      </c>
      <c r="B10">
        <v>14</v>
      </c>
      <c r="C10">
        <v>0</v>
      </c>
      <c r="D10" t="s">
        <v>21</v>
      </c>
      <c r="E10" t="s">
        <v>153</v>
      </c>
      <c r="Q10" t="s">
        <v>40</v>
      </c>
    </row>
    <row r="11" spans="1:17" x14ac:dyDescent="0.25">
      <c r="A11" t="s">
        <v>27</v>
      </c>
      <c r="B11">
        <v>16</v>
      </c>
      <c r="C11">
        <v>0</v>
      </c>
      <c r="D11" t="s">
        <v>21</v>
      </c>
      <c r="E11" t="s">
        <v>153</v>
      </c>
      <c r="Q11" t="s">
        <v>28</v>
      </c>
    </row>
    <row r="12" spans="1:17" x14ac:dyDescent="0.25">
      <c r="A12" t="s">
        <v>29</v>
      </c>
      <c r="B12">
        <v>44</v>
      </c>
      <c r="C12">
        <v>0</v>
      </c>
      <c r="D12" t="s">
        <v>21</v>
      </c>
      <c r="E12" t="s">
        <v>153</v>
      </c>
      <c r="Q12" t="s">
        <v>30</v>
      </c>
    </row>
    <row r="13" spans="1:17" x14ac:dyDescent="0.25">
      <c r="A13" t="s">
        <v>41</v>
      </c>
      <c r="B13">
        <v>44</v>
      </c>
      <c r="C13">
        <v>0</v>
      </c>
      <c r="D13" t="s">
        <v>21</v>
      </c>
      <c r="E13" t="s">
        <v>153</v>
      </c>
      <c r="Q13" t="s">
        <v>43</v>
      </c>
    </row>
    <row r="14" spans="1:17" x14ac:dyDescent="0.25">
      <c r="A14" t="s">
        <v>42</v>
      </c>
      <c r="B14">
        <v>17</v>
      </c>
      <c r="C14">
        <v>0</v>
      </c>
      <c r="D14" t="s">
        <v>21</v>
      </c>
      <c r="E14" t="s">
        <v>153</v>
      </c>
      <c r="Q14" t="s">
        <v>44</v>
      </c>
    </row>
    <row r="15" spans="1:17" x14ac:dyDescent="0.25">
      <c r="A15" t="s">
        <v>98</v>
      </c>
      <c r="B15">
        <f>B8/B11</f>
        <v>0.75</v>
      </c>
      <c r="C15">
        <v>0</v>
      </c>
      <c r="E15" t="s">
        <v>153</v>
      </c>
    </row>
    <row r="16" spans="1:17" x14ac:dyDescent="0.25">
      <c r="A16" t="s">
        <v>131</v>
      </c>
      <c r="B16">
        <f>B10/B13</f>
        <v>0.31818181818181818</v>
      </c>
      <c r="E16" t="s">
        <v>153</v>
      </c>
    </row>
    <row r="17" spans="1:17" x14ac:dyDescent="0.25">
      <c r="A17" t="s">
        <v>132</v>
      </c>
      <c r="B17">
        <f>B10/B14</f>
        <v>0.82352941176470584</v>
      </c>
      <c r="E17" t="s">
        <v>153</v>
      </c>
    </row>
    <row r="18" spans="1:17" x14ac:dyDescent="0.25">
      <c r="A18" t="s">
        <v>33</v>
      </c>
      <c r="B18">
        <v>36</v>
      </c>
      <c r="C18">
        <v>0</v>
      </c>
      <c r="D18" t="s">
        <v>31</v>
      </c>
      <c r="E18" t="s">
        <v>153</v>
      </c>
      <c r="H18">
        <f t="shared" ref="H18:H45" si="0">B18</f>
        <v>36</v>
      </c>
      <c r="P18" t="s">
        <v>170</v>
      </c>
      <c r="Q18" t="s">
        <v>111</v>
      </c>
    </row>
    <row r="19" spans="1:17" x14ac:dyDescent="0.25">
      <c r="A19" t="s">
        <v>32</v>
      </c>
      <c r="B19">
        <v>298</v>
      </c>
      <c r="C19">
        <v>0</v>
      </c>
      <c r="D19" t="s">
        <v>34</v>
      </c>
      <c r="E19" t="s">
        <v>153</v>
      </c>
      <c r="H19">
        <f t="shared" si="0"/>
        <v>298</v>
      </c>
      <c r="P19" t="s">
        <v>170</v>
      </c>
      <c r="Q19" t="s">
        <v>112</v>
      </c>
    </row>
    <row r="20" spans="1:17" x14ac:dyDescent="0.25">
      <c r="A20" t="s">
        <v>38</v>
      </c>
      <c r="B20">
        <v>2.62</v>
      </c>
      <c r="C20">
        <v>0</v>
      </c>
      <c r="D20" t="s">
        <v>124</v>
      </c>
      <c r="E20" t="s">
        <v>153</v>
      </c>
      <c r="H20">
        <f t="shared" si="0"/>
        <v>2.62</v>
      </c>
      <c r="P20" t="s">
        <v>171</v>
      </c>
      <c r="Q20" t="s">
        <v>125</v>
      </c>
    </row>
    <row r="21" spans="1:17" x14ac:dyDescent="0.25">
      <c r="A21" t="s">
        <v>126</v>
      </c>
      <c r="B21">
        <v>0.128</v>
      </c>
      <c r="C21">
        <v>0</v>
      </c>
      <c r="D21" t="s">
        <v>127</v>
      </c>
      <c r="E21" t="s">
        <v>153</v>
      </c>
      <c r="H21">
        <f t="shared" si="0"/>
        <v>0.128</v>
      </c>
      <c r="P21" t="s">
        <v>164</v>
      </c>
      <c r="Q21" t="s">
        <v>128</v>
      </c>
    </row>
    <row r="22" spans="1:17" x14ac:dyDescent="0.25">
      <c r="A22" t="s">
        <v>129</v>
      </c>
      <c r="B22">
        <v>0.26</v>
      </c>
      <c r="C22">
        <v>0</v>
      </c>
      <c r="D22" t="s">
        <v>127</v>
      </c>
      <c r="E22" t="s">
        <v>153</v>
      </c>
      <c r="H22">
        <f t="shared" si="0"/>
        <v>0.26</v>
      </c>
      <c r="P22" t="s">
        <v>164</v>
      </c>
      <c r="Q22" t="s">
        <v>130</v>
      </c>
    </row>
    <row r="23" spans="1:17" x14ac:dyDescent="0.25">
      <c r="A23" t="s">
        <v>140</v>
      </c>
      <c r="B23">
        <f>0.073405 / 3.6</f>
        <v>2.0390277777777778E-2</v>
      </c>
      <c r="D23" t="s">
        <v>143</v>
      </c>
      <c r="E23" t="s">
        <v>153</v>
      </c>
      <c r="H23">
        <f t="shared" si="0"/>
        <v>2.0390277777777778E-2</v>
      </c>
      <c r="P23" t="s">
        <v>146</v>
      </c>
      <c r="Q23" t="s">
        <v>138</v>
      </c>
    </row>
    <row r="24" spans="1:17" x14ac:dyDescent="0.25">
      <c r="A24" t="s">
        <v>139</v>
      </c>
      <c r="B24">
        <f xml:space="preserve"> 0.10224 / 3.6</f>
        <v>2.8399999999999998E-2</v>
      </c>
      <c r="D24" t="s">
        <v>143</v>
      </c>
      <c r="E24" t="s">
        <v>153</v>
      </c>
      <c r="H24">
        <f t="shared" si="0"/>
        <v>2.8399999999999998E-2</v>
      </c>
      <c r="P24" t="s">
        <v>147</v>
      </c>
      <c r="Q24" t="s">
        <v>137</v>
      </c>
    </row>
    <row r="25" spans="1:17" x14ac:dyDescent="0.25">
      <c r="A25" t="s">
        <v>142</v>
      </c>
      <c r="B25">
        <f>3.6493* 10^4</f>
        <v>36493</v>
      </c>
      <c r="D25" t="s">
        <v>134</v>
      </c>
      <c r="E25" t="s">
        <v>153</v>
      </c>
      <c r="H25">
        <f t="shared" si="0"/>
        <v>36493</v>
      </c>
      <c r="P25" t="s">
        <v>148</v>
      </c>
      <c r="Q25" t="s">
        <v>136</v>
      </c>
    </row>
    <row r="26" spans="1:17" x14ac:dyDescent="0.25">
      <c r="A26" t="s">
        <v>141</v>
      </c>
      <c r="B26">
        <v>61.816000000000003</v>
      </c>
      <c r="D26" t="s">
        <v>134</v>
      </c>
      <c r="E26" t="s">
        <v>153</v>
      </c>
      <c r="H26">
        <f t="shared" si="0"/>
        <v>61.816000000000003</v>
      </c>
      <c r="P26" t="s">
        <v>149</v>
      </c>
      <c r="Q26" t="s">
        <v>135</v>
      </c>
    </row>
    <row r="27" spans="1:17" x14ac:dyDescent="0.25">
      <c r="A27" t="s">
        <v>113</v>
      </c>
      <c r="B27">
        <v>44000</v>
      </c>
      <c r="C27">
        <v>0</v>
      </c>
      <c r="D27" t="s">
        <v>114</v>
      </c>
      <c r="E27" t="s">
        <v>153</v>
      </c>
      <c r="H27">
        <f t="shared" si="0"/>
        <v>44000</v>
      </c>
      <c r="P27" t="s">
        <v>150</v>
      </c>
      <c r="Q27" t="s">
        <v>115</v>
      </c>
    </row>
    <row r="28" spans="1:17" x14ac:dyDescent="0.25">
      <c r="A28" t="s">
        <v>116</v>
      </c>
      <c r="B28">
        <v>1000</v>
      </c>
      <c r="C28">
        <v>0</v>
      </c>
      <c r="D28" t="s">
        <v>117</v>
      </c>
      <c r="E28" t="s">
        <v>153</v>
      </c>
      <c r="H28">
        <f t="shared" si="0"/>
        <v>1000</v>
      </c>
      <c r="P28" t="s">
        <v>150</v>
      </c>
      <c r="Q28" t="s">
        <v>118</v>
      </c>
    </row>
    <row r="29" spans="1:17" x14ac:dyDescent="0.25">
      <c r="A29" t="s">
        <v>119</v>
      </c>
      <c r="B29">
        <v>8.3000000000000007</v>
      </c>
      <c r="C29">
        <v>0</v>
      </c>
      <c r="D29" t="s">
        <v>120</v>
      </c>
      <c r="E29" t="s">
        <v>153</v>
      </c>
      <c r="H29">
        <f t="shared" si="0"/>
        <v>8.3000000000000007</v>
      </c>
      <c r="P29" t="s">
        <v>150</v>
      </c>
      <c r="Q29" t="s">
        <v>122</v>
      </c>
    </row>
    <row r="30" spans="1:17" x14ac:dyDescent="0.25">
      <c r="A30" t="s">
        <v>121</v>
      </c>
      <c r="B30">
        <v>2.8</v>
      </c>
      <c r="C30">
        <v>0</v>
      </c>
      <c r="D30" t="s">
        <v>120</v>
      </c>
      <c r="E30" t="s">
        <v>153</v>
      </c>
      <c r="H30">
        <f t="shared" si="0"/>
        <v>2.8</v>
      </c>
      <c r="P30" t="s">
        <v>150</v>
      </c>
      <c r="Q30" t="s">
        <v>123</v>
      </c>
    </row>
    <row r="31" spans="1:17" x14ac:dyDescent="0.25">
      <c r="A31" t="s">
        <v>4</v>
      </c>
      <c r="B31">
        <v>0.5</v>
      </c>
      <c r="C31">
        <v>0.01</v>
      </c>
      <c r="D31" t="s">
        <v>5</v>
      </c>
      <c r="E31" t="s">
        <v>151</v>
      </c>
      <c r="F31">
        <v>0.6</v>
      </c>
      <c r="G31">
        <v>0.4</v>
      </c>
      <c r="H31">
        <f t="shared" si="0"/>
        <v>0.5</v>
      </c>
      <c r="P31" t="s">
        <v>165</v>
      </c>
    </row>
    <row r="32" spans="1:17" x14ac:dyDescent="0.25">
      <c r="A32" t="s">
        <v>6</v>
      </c>
      <c r="B32">
        <v>0.4</v>
      </c>
      <c r="C32">
        <v>0.01</v>
      </c>
      <c r="D32" t="s">
        <v>5</v>
      </c>
      <c r="E32" t="s">
        <v>151</v>
      </c>
      <c r="F32">
        <v>0.45</v>
      </c>
      <c r="G32">
        <v>0.35</v>
      </c>
      <c r="H32">
        <f t="shared" si="0"/>
        <v>0.4</v>
      </c>
      <c r="P32" t="s">
        <v>165</v>
      </c>
    </row>
    <row r="33" spans="1:17" x14ac:dyDescent="0.25">
      <c r="A33" t="s">
        <v>11</v>
      </c>
      <c r="B33">
        <v>0.85</v>
      </c>
      <c r="C33">
        <v>0.01</v>
      </c>
      <c r="D33" t="s">
        <v>5</v>
      </c>
      <c r="E33" t="s">
        <v>151</v>
      </c>
      <c r="F33">
        <v>0.9</v>
      </c>
      <c r="G33">
        <v>0.8</v>
      </c>
      <c r="H33">
        <f t="shared" si="0"/>
        <v>0.85</v>
      </c>
      <c r="P33" t="s">
        <v>165</v>
      </c>
      <c r="Q33" t="s">
        <v>54</v>
      </c>
    </row>
    <row r="34" spans="1:17" s="1" customFormat="1" x14ac:dyDescent="0.25">
      <c r="A34" s="1" t="s">
        <v>35</v>
      </c>
      <c r="B34" s="1">
        <v>0.48</v>
      </c>
      <c r="C34" s="1">
        <v>0.01</v>
      </c>
      <c r="D34" s="1" t="s">
        <v>36</v>
      </c>
      <c r="E34" s="1" t="s">
        <v>152</v>
      </c>
      <c r="H34" s="1">
        <f t="shared" si="0"/>
        <v>0.48</v>
      </c>
      <c r="P34" s="1" t="s">
        <v>171</v>
      </c>
      <c r="Q34" s="1" t="s">
        <v>37</v>
      </c>
    </row>
    <row r="35" spans="1:17" x14ac:dyDescent="0.25">
      <c r="A35" t="s">
        <v>45</v>
      </c>
      <c r="B35">
        <v>0.46700000000000003</v>
      </c>
      <c r="C35">
        <v>0.01</v>
      </c>
      <c r="D35" t="s">
        <v>5</v>
      </c>
      <c r="E35" t="s">
        <v>152</v>
      </c>
      <c r="F35">
        <v>0.58374999999999999</v>
      </c>
      <c r="G35">
        <v>0.35020000000000001</v>
      </c>
      <c r="H35">
        <f t="shared" si="0"/>
        <v>0.46700000000000003</v>
      </c>
      <c r="P35" t="s">
        <v>162</v>
      </c>
      <c r="Q35" t="s">
        <v>46</v>
      </c>
    </row>
    <row r="36" spans="1:17" x14ac:dyDescent="0.25">
      <c r="A36" t="s">
        <v>47</v>
      </c>
      <c r="B36">
        <v>0.51300000000000001</v>
      </c>
      <c r="C36">
        <v>0.01</v>
      </c>
      <c r="D36" t="s">
        <v>5</v>
      </c>
      <c r="E36" t="s">
        <v>152</v>
      </c>
      <c r="F36">
        <v>0.62070000000000003</v>
      </c>
      <c r="G36">
        <v>0.40527000000000002</v>
      </c>
      <c r="H36">
        <f t="shared" si="0"/>
        <v>0.51300000000000001</v>
      </c>
      <c r="P36" t="s">
        <v>162</v>
      </c>
      <c r="Q36" t="s">
        <v>48</v>
      </c>
    </row>
    <row r="37" spans="1:17" x14ac:dyDescent="0.25">
      <c r="A37" t="s">
        <v>49</v>
      </c>
      <c r="B37">
        <v>0.43</v>
      </c>
      <c r="C37">
        <v>0.01</v>
      </c>
      <c r="D37" t="s">
        <v>5</v>
      </c>
      <c r="E37" t="s">
        <v>152</v>
      </c>
      <c r="F37">
        <v>0.53</v>
      </c>
      <c r="G37">
        <v>0.32</v>
      </c>
      <c r="H37">
        <f t="shared" si="0"/>
        <v>0.43</v>
      </c>
      <c r="P37" t="s">
        <v>162</v>
      </c>
      <c r="Q37" t="s">
        <v>50</v>
      </c>
    </row>
    <row r="38" spans="1:17" s="2" customFormat="1" x14ac:dyDescent="0.25">
      <c r="A38" s="2" t="s">
        <v>51</v>
      </c>
      <c r="B38" s="2">
        <v>0.7</v>
      </c>
      <c r="C38" s="2">
        <v>0.01</v>
      </c>
      <c r="D38" s="2" t="s">
        <v>5</v>
      </c>
      <c r="E38" s="2" t="s">
        <v>152</v>
      </c>
      <c r="H38" s="2">
        <f t="shared" si="0"/>
        <v>0.7</v>
      </c>
      <c r="P38" s="2" t="s">
        <v>160</v>
      </c>
      <c r="Q38" s="2" t="s">
        <v>133</v>
      </c>
    </row>
    <row r="39" spans="1:17" x14ac:dyDescent="0.25">
      <c r="A39" t="s">
        <v>178</v>
      </c>
      <c r="E39" t="s">
        <v>152</v>
      </c>
      <c r="F39">
        <v>1</v>
      </c>
      <c r="G39">
        <v>0.26</v>
      </c>
      <c r="H39">
        <v>0.59</v>
      </c>
      <c r="P39" t="s">
        <v>160</v>
      </c>
    </row>
    <row r="40" spans="1:17" x14ac:dyDescent="0.25">
      <c r="A40" t="s">
        <v>179</v>
      </c>
      <c r="E40" t="s">
        <v>152</v>
      </c>
      <c r="F40">
        <v>0.62</v>
      </c>
      <c r="G40">
        <v>0.1</v>
      </c>
      <c r="H40">
        <v>0.36</v>
      </c>
      <c r="P40" t="s">
        <v>160</v>
      </c>
    </row>
    <row r="41" spans="1:17" x14ac:dyDescent="0.25">
      <c r="A41" t="s">
        <v>177</v>
      </c>
      <c r="B41">
        <v>1</v>
      </c>
      <c r="E41" t="s">
        <v>153</v>
      </c>
      <c r="H41">
        <v>1</v>
      </c>
      <c r="P41" t="s">
        <v>160</v>
      </c>
    </row>
    <row r="42" spans="1:17" s="1" customFormat="1" x14ac:dyDescent="0.25">
      <c r="A42" s="1" t="s">
        <v>52</v>
      </c>
      <c r="B42" s="1">
        <v>0.1</v>
      </c>
      <c r="C42" s="1">
        <v>0.02</v>
      </c>
      <c r="D42" s="1" t="s">
        <v>5</v>
      </c>
      <c r="E42" s="1" t="s">
        <v>152</v>
      </c>
      <c r="H42" s="1">
        <f t="shared" si="0"/>
        <v>0.1</v>
      </c>
      <c r="P42" s="1" t="s">
        <v>162</v>
      </c>
      <c r="Q42" s="1" t="s">
        <v>53</v>
      </c>
    </row>
    <row r="43" spans="1:17" x14ac:dyDescent="0.25">
      <c r="A43" t="s">
        <v>55</v>
      </c>
      <c r="B43">
        <v>0.6</v>
      </c>
      <c r="C43">
        <v>0.01</v>
      </c>
      <c r="D43" t="s">
        <v>5</v>
      </c>
      <c r="E43" t="s">
        <v>152</v>
      </c>
      <c r="F43">
        <v>0.7</v>
      </c>
      <c r="G43">
        <v>0.4</v>
      </c>
      <c r="H43">
        <f t="shared" si="0"/>
        <v>0.6</v>
      </c>
      <c r="P43" t="s">
        <v>495</v>
      </c>
      <c r="Q43" t="s">
        <v>56</v>
      </c>
    </row>
    <row r="44" spans="1:17" s="2" customFormat="1" x14ac:dyDescent="0.25">
      <c r="A44" s="2" t="s">
        <v>57</v>
      </c>
      <c r="B44" s="2">
        <v>0.4</v>
      </c>
      <c r="C44" s="2">
        <v>0.04</v>
      </c>
      <c r="D44" s="2" t="s">
        <v>5</v>
      </c>
      <c r="H44" s="2">
        <f t="shared" si="0"/>
        <v>0.4</v>
      </c>
      <c r="Q44" s="2" t="s">
        <v>58</v>
      </c>
    </row>
    <row r="45" spans="1:17" x14ac:dyDescent="0.25">
      <c r="A45" t="s">
        <v>59</v>
      </c>
      <c r="B45">
        <v>1E-3</v>
      </c>
      <c r="C45">
        <v>2E-3</v>
      </c>
      <c r="D45" t="s">
        <v>5</v>
      </c>
      <c r="E45" t="s">
        <v>152</v>
      </c>
      <c r="F45">
        <v>2.1000000000000001E-2</v>
      </c>
      <c r="G45">
        <v>1E-4</v>
      </c>
      <c r="H45">
        <f t="shared" si="0"/>
        <v>1E-3</v>
      </c>
      <c r="P45" t="s">
        <v>163</v>
      </c>
      <c r="Q45" t="s">
        <v>60</v>
      </c>
    </row>
    <row r="46" spans="1:17" x14ac:dyDescent="0.25">
      <c r="A46" t="s">
        <v>61</v>
      </c>
      <c r="B46">
        <v>3500</v>
      </c>
      <c r="C46">
        <v>1880</v>
      </c>
      <c r="D46" t="s">
        <v>62</v>
      </c>
      <c r="E46" t="s">
        <v>152</v>
      </c>
      <c r="H46">
        <f t="shared" ref="H46:H109" si="1">B46</f>
        <v>3500</v>
      </c>
      <c r="I46">
        <v>1880</v>
      </c>
      <c r="P46" t="s">
        <v>162</v>
      </c>
      <c r="Q46" t="s">
        <v>63</v>
      </c>
    </row>
    <row r="47" spans="1:17" x14ac:dyDescent="0.25">
      <c r="A47" t="s">
        <v>64</v>
      </c>
      <c r="B47">
        <v>0.16</v>
      </c>
      <c r="C47">
        <v>1.88</v>
      </c>
      <c r="D47" t="s">
        <v>62</v>
      </c>
      <c r="E47" t="s">
        <v>152</v>
      </c>
      <c r="H47">
        <f t="shared" si="1"/>
        <v>0.16</v>
      </c>
      <c r="I47">
        <v>1.88</v>
      </c>
      <c r="P47" t="s">
        <v>162</v>
      </c>
      <c r="Q47" t="s">
        <v>65</v>
      </c>
    </row>
    <row r="48" spans="1:17" s="1" customFormat="1" x14ac:dyDescent="0.25">
      <c r="A48" s="1" t="s">
        <v>66</v>
      </c>
      <c r="B48" s="1">
        <v>3.1999999999999999E-5</v>
      </c>
      <c r="D48" s="1" t="s">
        <v>5</v>
      </c>
      <c r="E48" s="1" t="s">
        <v>152</v>
      </c>
      <c r="H48" s="1">
        <f t="shared" si="1"/>
        <v>3.1999999999999999E-5</v>
      </c>
      <c r="P48" s="1" t="s">
        <v>161</v>
      </c>
      <c r="Q48" s="1" t="s">
        <v>99</v>
      </c>
    </row>
    <row r="49" spans="1:17" s="1" customFormat="1" x14ac:dyDescent="0.25">
      <c r="A49" s="1" t="s">
        <v>67</v>
      </c>
      <c r="B49" s="1">
        <v>3.5999999999999998E-6</v>
      </c>
      <c r="D49" s="1" t="s">
        <v>5</v>
      </c>
      <c r="E49" s="1" t="s">
        <v>152</v>
      </c>
      <c r="H49" s="1">
        <f t="shared" si="1"/>
        <v>3.5999999999999998E-6</v>
      </c>
      <c r="P49" s="1" t="s">
        <v>161</v>
      </c>
      <c r="Q49" s="1" t="s">
        <v>100</v>
      </c>
    </row>
    <row r="50" spans="1:17" s="1" customFormat="1" x14ac:dyDescent="0.25">
      <c r="A50" s="1" t="s">
        <v>70</v>
      </c>
      <c r="B50" s="1">
        <v>5.9999999999999995E-4</v>
      </c>
      <c r="E50" s="1" t="s">
        <v>152</v>
      </c>
      <c r="H50" s="1">
        <f t="shared" si="1"/>
        <v>5.9999999999999995E-4</v>
      </c>
      <c r="P50" s="1" t="s">
        <v>161</v>
      </c>
      <c r="Q50" s="1" t="s">
        <v>101</v>
      </c>
    </row>
    <row r="51" spans="1:17" s="1" customFormat="1" x14ac:dyDescent="0.25">
      <c r="A51" s="1" t="s">
        <v>68</v>
      </c>
      <c r="B51" s="1">
        <v>1.4999999999999999E-4</v>
      </c>
      <c r="D51" s="1" t="s">
        <v>5</v>
      </c>
      <c r="E51" s="1" t="s">
        <v>152</v>
      </c>
      <c r="H51" s="1">
        <f t="shared" si="1"/>
        <v>1.4999999999999999E-4</v>
      </c>
      <c r="P51" s="1" t="s">
        <v>161</v>
      </c>
      <c r="Q51" s="1" t="s">
        <v>102</v>
      </c>
    </row>
    <row r="52" spans="1:17" s="1" customFormat="1" x14ac:dyDescent="0.25">
      <c r="A52" s="1" t="s">
        <v>69</v>
      </c>
      <c r="B52" s="1">
        <v>5.5999999999999999E-5</v>
      </c>
      <c r="C52" s="1">
        <v>5.0000000000000004E-6</v>
      </c>
      <c r="D52" s="1" t="s">
        <v>5</v>
      </c>
      <c r="E52" s="1" t="s">
        <v>152</v>
      </c>
      <c r="H52" s="1">
        <f t="shared" si="1"/>
        <v>5.5999999999999999E-5</v>
      </c>
      <c r="P52" s="1" t="s">
        <v>161</v>
      </c>
      <c r="Q52" s="1" t="s">
        <v>103</v>
      </c>
    </row>
    <row r="53" spans="1:17" s="1" customFormat="1" x14ac:dyDescent="0.25">
      <c r="A53" s="1" t="s">
        <v>71</v>
      </c>
      <c r="B53" s="1">
        <v>1.1000000000000001E-3</v>
      </c>
      <c r="C53" s="1">
        <v>1E-4</v>
      </c>
      <c r="D53" s="1" t="s">
        <v>5</v>
      </c>
      <c r="E53" s="1" t="s">
        <v>152</v>
      </c>
      <c r="H53" s="1">
        <f t="shared" si="1"/>
        <v>1.1000000000000001E-3</v>
      </c>
      <c r="P53" s="1" t="s">
        <v>161</v>
      </c>
      <c r="Q53" s="1" t="s">
        <v>104</v>
      </c>
    </row>
    <row r="54" spans="1:17" x14ac:dyDescent="0.25">
      <c r="A54" t="s">
        <v>93</v>
      </c>
      <c r="B54">
        <v>1.5</v>
      </c>
      <c r="D54" t="s">
        <v>5</v>
      </c>
      <c r="E54" t="s">
        <v>151</v>
      </c>
      <c r="F54">
        <v>4</v>
      </c>
      <c r="G54">
        <v>1.2</v>
      </c>
      <c r="H54">
        <f t="shared" si="1"/>
        <v>1.5</v>
      </c>
      <c r="P54" t="s">
        <v>166</v>
      </c>
      <c r="Q54" t="s">
        <v>94</v>
      </c>
    </row>
    <row r="55" spans="1:17" x14ac:dyDescent="0.25">
      <c r="A55" t="s">
        <v>95</v>
      </c>
      <c r="B55">
        <v>0.5</v>
      </c>
      <c r="D55" t="s">
        <v>96</v>
      </c>
      <c r="E55" t="s">
        <v>152</v>
      </c>
      <c r="F55">
        <v>0.6</v>
      </c>
      <c r="G55">
        <v>0.2</v>
      </c>
      <c r="H55">
        <f t="shared" si="1"/>
        <v>0.5</v>
      </c>
      <c r="P55" t="s">
        <v>172</v>
      </c>
      <c r="Q55" t="s">
        <v>97</v>
      </c>
    </row>
    <row r="56" spans="1:17" x14ac:dyDescent="0.25">
      <c r="A56" t="s">
        <v>72</v>
      </c>
      <c r="B56">
        <v>0.7</v>
      </c>
      <c r="D56" t="s">
        <v>5</v>
      </c>
      <c r="E56" t="s">
        <v>153</v>
      </c>
      <c r="H56">
        <f t="shared" si="1"/>
        <v>0.7</v>
      </c>
      <c r="P56" t="s">
        <v>167</v>
      </c>
      <c r="Q56" t="s">
        <v>73</v>
      </c>
    </row>
    <row r="57" spans="1:17" x14ac:dyDescent="0.25">
      <c r="A57" t="s">
        <v>84</v>
      </c>
      <c r="B57">
        <v>0.3</v>
      </c>
      <c r="D57" t="s">
        <v>5</v>
      </c>
      <c r="E57" t="s">
        <v>153</v>
      </c>
      <c r="H57">
        <f t="shared" si="1"/>
        <v>0.3</v>
      </c>
      <c r="P57" t="s">
        <v>167</v>
      </c>
      <c r="Q57" t="s">
        <v>74</v>
      </c>
    </row>
    <row r="58" spans="1:17" s="1" customFormat="1" x14ac:dyDescent="0.25">
      <c r="A58" s="1" t="s">
        <v>81</v>
      </c>
      <c r="B58" s="1">
        <v>0.28999999999999998</v>
      </c>
      <c r="D58" s="1" t="s">
        <v>75</v>
      </c>
      <c r="E58" s="1" t="s">
        <v>152</v>
      </c>
      <c r="H58" s="1">
        <f t="shared" si="1"/>
        <v>0.28999999999999998</v>
      </c>
      <c r="P58" s="1" t="s">
        <v>169</v>
      </c>
      <c r="Q58" s="1" t="s">
        <v>76</v>
      </c>
    </row>
    <row r="59" spans="1:17" s="1" customFormat="1" x14ac:dyDescent="0.25">
      <c r="A59" s="1" t="s">
        <v>77</v>
      </c>
      <c r="B59" s="1">
        <v>0.97470000000000001</v>
      </c>
      <c r="D59" s="1" t="s">
        <v>5</v>
      </c>
      <c r="E59" s="1" t="s">
        <v>152</v>
      </c>
      <c r="H59" s="1">
        <f t="shared" si="1"/>
        <v>0.97470000000000001</v>
      </c>
      <c r="P59" s="1" t="s">
        <v>167</v>
      </c>
      <c r="Q59" s="1" t="s">
        <v>78</v>
      </c>
    </row>
    <row r="60" spans="1:17" s="1" customFormat="1" x14ac:dyDescent="0.25">
      <c r="A60" s="1" t="s">
        <v>89</v>
      </c>
      <c r="B60" s="1">
        <v>1.72E-2</v>
      </c>
      <c r="D60" s="1" t="s">
        <v>5</v>
      </c>
      <c r="E60" s="1" t="s">
        <v>152</v>
      </c>
      <c r="H60" s="1">
        <f t="shared" si="1"/>
        <v>1.72E-2</v>
      </c>
      <c r="P60" s="1" t="s">
        <v>169</v>
      </c>
      <c r="Q60" s="1" t="s">
        <v>90</v>
      </c>
    </row>
    <row r="61" spans="1:17" s="1" customFormat="1" x14ac:dyDescent="0.25">
      <c r="A61" s="1" t="s">
        <v>83</v>
      </c>
      <c r="B61" s="1">
        <v>0.4</v>
      </c>
      <c r="D61" s="1" t="s">
        <v>5</v>
      </c>
      <c r="E61" s="1" t="s">
        <v>152</v>
      </c>
      <c r="H61" s="1">
        <f t="shared" si="1"/>
        <v>0.4</v>
      </c>
      <c r="P61" s="1" t="s">
        <v>169</v>
      </c>
      <c r="Q61" s="1" t="s">
        <v>79</v>
      </c>
    </row>
    <row r="62" spans="1:17" s="1" customFormat="1" x14ac:dyDescent="0.25">
      <c r="A62" s="1" t="s">
        <v>82</v>
      </c>
      <c r="B62" s="1">
        <v>6.8999999999999999E-3</v>
      </c>
      <c r="D62" s="1" t="s">
        <v>5</v>
      </c>
      <c r="E62" s="1" t="s">
        <v>152</v>
      </c>
      <c r="H62" s="1">
        <f t="shared" si="1"/>
        <v>6.8999999999999999E-3</v>
      </c>
      <c r="P62" s="1" t="s">
        <v>169</v>
      </c>
      <c r="Q62" s="1" t="s">
        <v>80</v>
      </c>
    </row>
    <row r="63" spans="1:17" s="1" customFormat="1" x14ac:dyDescent="0.25">
      <c r="A63" s="1" t="s">
        <v>85</v>
      </c>
      <c r="B63" s="1">
        <v>7.9000000000000008E-3</v>
      </c>
      <c r="D63" s="1" t="s">
        <v>5</v>
      </c>
      <c r="E63" s="1" t="s">
        <v>152</v>
      </c>
      <c r="H63" s="1">
        <f t="shared" si="1"/>
        <v>7.9000000000000008E-3</v>
      </c>
      <c r="P63" s="1" t="s">
        <v>169</v>
      </c>
      <c r="Q63" s="1" t="s">
        <v>86</v>
      </c>
    </row>
    <row r="64" spans="1:17" s="1" customFormat="1" x14ac:dyDescent="0.25">
      <c r="A64" s="1" t="s">
        <v>87</v>
      </c>
      <c r="B64" s="1">
        <v>0.98939999999999995</v>
      </c>
      <c r="D64" s="1" t="s">
        <v>5</v>
      </c>
      <c r="E64" s="1" t="s">
        <v>152</v>
      </c>
      <c r="H64" s="1">
        <f t="shared" si="1"/>
        <v>0.98939999999999995</v>
      </c>
      <c r="P64" s="1" t="s">
        <v>169</v>
      </c>
      <c r="Q64" s="1" t="s">
        <v>88</v>
      </c>
    </row>
    <row r="65" spans="1:17" s="1" customFormat="1" x14ac:dyDescent="0.25">
      <c r="A65" s="1" t="s">
        <v>91</v>
      </c>
      <c r="B65" s="1">
        <f>B59/B60</f>
        <v>56.668604651162788</v>
      </c>
      <c r="D65" s="1" t="s">
        <v>5</v>
      </c>
      <c r="E65" s="1" t="s">
        <v>152</v>
      </c>
      <c r="H65" s="1">
        <f t="shared" si="1"/>
        <v>56.668604651162788</v>
      </c>
      <c r="Q65" s="1" t="s">
        <v>92</v>
      </c>
    </row>
    <row r="66" spans="1:17" x14ac:dyDescent="0.25">
      <c r="A66" t="s">
        <v>105</v>
      </c>
      <c r="B66">
        <v>0.8</v>
      </c>
      <c r="C66">
        <v>0.01</v>
      </c>
      <c r="D66" t="s">
        <v>5</v>
      </c>
      <c r="E66" t="s">
        <v>151</v>
      </c>
      <c r="F66">
        <v>0.85</v>
      </c>
      <c r="G66">
        <v>0.75</v>
      </c>
      <c r="H66">
        <f t="shared" si="1"/>
        <v>0.8</v>
      </c>
      <c r="P66" t="s">
        <v>159</v>
      </c>
      <c r="Q66" t="s">
        <v>108</v>
      </c>
    </row>
    <row r="67" spans="1:17" x14ac:dyDescent="0.25">
      <c r="A67" t="s">
        <v>106</v>
      </c>
      <c r="B67">
        <v>0.85</v>
      </c>
      <c r="C67">
        <v>0.01</v>
      </c>
      <c r="D67" t="s">
        <v>5</v>
      </c>
      <c r="E67" t="s">
        <v>151</v>
      </c>
      <c r="F67">
        <v>0.9</v>
      </c>
      <c r="G67">
        <v>0.8</v>
      </c>
      <c r="H67">
        <f t="shared" si="1"/>
        <v>0.85</v>
      </c>
      <c r="P67" t="s">
        <v>159</v>
      </c>
      <c r="Q67" t="s">
        <v>108</v>
      </c>
    </row>
    <row r="68" spans="1:17" x14ac:dyDescent="0.25">
      <c r="A68" t="s">
        <v>107</v>
      </c>
      <c r="B68">
        <v>0.9</v>
      </c>
      <c r="C68">
        <v>0.01</v>
      </c>
      <c r="D68" t="s">
        <v>5</v>
      </c>
      <c r="E68" t="s">
        <v>151</v>
      </c>
      <c r="F68">
        <v>0.95</v>
      </c>
      <c r="G68">
        <v>0.85</v>
      </c>
      <c r="H68">
        <f t="shared" si="1"/>
        <v>0.9</v>
      </c>
      <c r="P68" t="s">
        <v>159</v>
      </c>
      <c r="Q68" t="s">
        <v>108</v>
      </c>
    </row>
    <row r="69" spans="1:17" x14ac:dyDescent="0.25">
      <c r="A69" t="s">
        <v>109</v>
      </c>
      <c r="B69">
        <v>0.7</v>
      </c>
      <c r="C69">
        <v>0.04</v>
      </c>
      <c r="D69" t="s">
        <v>5</v>
      </c>
      <c r="E69" t="s">
        <v>152</v>
      </c>
      <c r="F69">
        <v>0.81599999999999995</v>
      </c>
      <c r="G69">
        <v>0.54400000000000004</v>
      </c>
      <c r="H69">
        <f t="shared" si="1"/>
        <v>0.7</v>
      </c>
      <c r="P69" t="s">
        <v>168</v>
      </c>
      <c r="Q69" t="s">
        <v>110</v>
      </c>
    </row>
    <row r="71" spans="1:17" x14ac:dyDescent="0.25">
      <c r="Q71" s="3" t="s">
        <v>498</v>
      </c>
    </row>
    <row r="72" spans="1:17" x14ac:dyDescent="0.25">
      <c r="Q72" s="3" t="s">
        <v>497</v>
      </c>
    </row>
    <row r="73" spans="1:17" x14ac:dyDescent="0.25">
      <c r="A73" t="s">
        <v>181</v>
      </c>
      <c r="B73">
        <v>23000</v>
      </c>
      <c r="E73" t="s">
        <v>152</v>
      </c>
      <c r="H73">
        <f t="shared" si="1"/>
        <v>23000</v>
      </c>
      <c r="P73" t="s">
        <v>493</v>
      </c>
    </row>
    <row r="74" spans="1:17" x14ac:dyDescent="0.25">
      <c r="A74" t="s">
        <v>182</v>
      </c>
      <c r="B74">
        <v>0</v>
      </c>
      <c r="C74">
        <v>0</v>
      </c>
      <c r="E74" t="s">
        <v>152</v>
      </c>
      <c r="H74">
        <f t="shared" si="1"/>
        <v>0</v>
      </c>
      <c r="M74">
        <v>0</v>
      </c>
      <c r="P74" t="s">
        <v>493</v>
      </c>
    </row>
    <row r="75" spans="1:17" x14ac:dyDescent="0.25">
      <c r="A75" t="s">
        <v>183</v>
      </c>
      <c r="B75">
        <v>0</v>
      </c>
      <c r="C75">
        <v>0</v>
      </c>
      <c r="E75" t="s">
        <v>152</v>
      </c>
      <c r="H75">
        <f t="shared" si="1"/>
        <v>0</v>
      </c>
      <c r="M75">
        <v>0</v>
      </c>
      <c r="P75" t="s">
        <v>493</v>
      </c>
    </row>
    <row r="76" spans="1:17" x14ac:dyDescent="0.25">
      <c r="A76" t="s">
        <v>184</v>
      </c>
      <c r="B76">
        <v>340</v>
      </c>
      <c r="C76">
        <v>14</v>
      </c>
      <c r="E76" t="s">
        <v>152</v>
      </c>
      <c r="H76">
        <f t="shared" si="1"/>
        <v>340</v>
      </c>
      <c r="L76">
        <v>5</v>
      </c>
      <c r="M76">
        <v>14</v>
      </c>
      <c r="P76" t="s">
        <v>494</v>
      </c>
    </row>
    <row r="77" spans="1:17" x14ac:dyDescent="0.25">
      <c r="A77" t="s">
        <v>185</v>
      </c>
      <c r="B77">
        <v>355</v>
      </c>
      <c r="C77">
        <v>14</v>
      </c>
      <c r="E77" t="s">
        <v>152</v>
      </c>
      <c r="H77">
        <f t="shared" si="1"/>
        <v>355</v>
      </c>
      <c r="L77">
        <v>4</v>
      </c>
      <c r="M77">
        <v>14</v>
      </c>
      <c r="P77" t="s">
        <v>494</v>
      </c>
    </row>
    <row r="78" spans="1:17" x14ac:dyDescent="0.25">
      <c r="A78" t="s">
        <v>186</v>
      </c>
      <c r="B78">
        <v>150</v>
      </c>
      <c r="E78" t="s">
        <v>152</v>
      </c>
      <c r="F78">
        <v>170</v>
      </c>
      <c r="G78">
        <v>134.6</v>
      </c>
      <c r="H78">
        <v>150</v>
      </c>
      <c r="P78" t="s">
        <v>496</v>
      </c>
    </row>
    <row r="79" spans="1:17" x14ac:dyDescent="0.25">
      <c r="A79" t="s">
        <v>187</v>
      </c>
      <c r="B79">
        <v>0.877</v>
      </c>
      <c r="E79" t="s">
        <v>152</v>
      </c>
      <c r="H79">
        <v>0.877</v>
      </c>
      <c r="L79">
        <v>2</v>
      </c>
      <c r="M79">
        <v>3.7499999999999999E-3</v>
      </c>
      <c r="P79" t="s">
        <v>496</v>
      </c>
    </row>
    <row r="80" spans="1:17" x14ac:dyDescent="0.25">
      <c r="A80" t="s">
        <v>188</v>
      </c>
      <c r="B80">
        <v>0.08</v>
      </c>
      <c r="C80">
        <v>0.03</v>
      </c>
      <c r="E80" t="s">
        <v>152</v>
      </c>
      <c r="H80">
        <f t="shared" si="1"/>
        <v>0.08</v>
      </c>
      <c r="L80">
        <v>5</v>
      </c>
      <c r="M80">
        <v>0.03</v>
      </c>
      <c r="P80" t="s">
        <v>494</v>
      </c>
    </row>
    <row r="81" spans="1:16" x14ac:dyDescent="0.25">
      <c r="A81" t="s">
        <v>189</v>
      </c>
      <c r="B81">
        <v>0.7</v>
      </c>
      <c r="C81">
        <v>0.17</v>
      </c>
      <c r="E81" t="s">
        <v>152</v>
      </c>
      <c r="H81">
        <f t="shared" si="1"/>
        <v>0.7</v>
      </c>
      <c r="L81">
        <v>5</v>
      </c>
      <c r="M81">
        <v>0.17</v>
      </c>
      <c r="P81" t="s">
        <v>494</v>
      </c>
    </row>
    <row r="82" spans="1:16" x14ac:dyDescent="0.25">
      <c r="A82" t="s">
        <v>190</v>
      </c>
      <c r="B82">
        <v>0.2</v>
      </c>
      <c r="C82">
        <v>0.04</v>
      </c>
      <c r="E82" t="s">
        <v>152</v>
      </c>
      <c r="H82">
        <f t="shared" si="1"/>
        <v>0.2</v>
      </c>
      <c r="L82">
        <v>4</v>
      </c>
      <c r="M82">
        <v>0.04</v>
      </c>
      <c r="P82" t="s">
        <v>494</v>
      </c>
    </row>
    <row r="83" spans="1:16" x14ac:dyDescent="0.25">
      <c r="A83" t="s">
        <v>191</v>
      </c>
      <c r="B83">
        <v>0.8</v>
      </c>
      <c r="C83">
        <v>7.0000000000000007E-2</v>
      </c>
      <c r="E83" t="s">
        <v>152</v>
      </c>
      <c r="H83">
        <f t="shared" si="1"/>
        <v>0.8</v>
      </c>
      <c r="L83">
        <v>4</v>
      </c>
      <c r="M83">
        <v>7.0000000000000007E-2</v>
      </c>
      <c r="P83" t="s">
        <v>494</v>
      </c>
    </row>
    <row r="84" spans="1:16" x14ac:dyDescent="0.25">
      <c r="A84" t="s">
        <v>192</v>
      </c>
      <c r="B84">
        <v>112</v>
      </c>
      <c r="E84" t="s">
        <v>152</v>
      </c>
      <c r="H84">
        <f t="shared" si="1"/>
        <v>112</v>
      </c>
      <c r="P84" t="s">
        <v>493</v>
      </c>
    </row>
    <row r="85" spans="1:16" x14ac:dyDescent="0.25">
      <c r="A85" t="s">
        <v>193</v>
      </c>
      <c r="B85">
        <v>11000</v>
      </c>
      <c r="E85" t="s">
        <v>152</v>
      </c>
      <c r="H85">
        <f t="shared" si="1"/>
        <v>11000</v>
      </c>
      <c r="P85" t="s">
        <v>493</v>
      </c>
    </row>
    <row r="86" spans="1:16" x14ac:dyDescent="0.25">
      <c r="A86" t="s">
        <v>194</v>
      </c>
      <c r="B86">
        <v>8900</v>
      </c>
      <c r="E86" t="s">
        <v>152</v>
      </c>
      <c r="H86">
        <f t="shared" si="1"/>
        <v>8900</v>
      </c>
      <c r="P86" t="s">
        <v>493</v>
      </c>
    </row>
    <row r="87" spans="1:16" x14ac:dyDescent="0.25">
      <c r="A87" t="s">
        <v>195</v>
      </c>
      <c r="B87">
        <v>680</v>
      </c>
      <c r="E87" t="s">
        <v>152</v>
      </c>
      <c r="H87">
        <f t="shared" si="1"/>
        <v>680</v>
      </c>
      <c r="P87" t="s">
        <v>493</v>
      </c>
    </row>
    <row r="88" spans="1:16" x14ac:dyDescent="0.25">
      <c r="A88" t="s">
        <v>196</v>
      </c>
      <c r="B88">
        <v>340</v>
      </c>
      <c r="C88">
        <v>14</v>
      </c>
      <c r="E88" t="s">
        <v>152</v>
      </c>
      <c r="H88">
        <f t="shared" si="1"/>
        <v>340</v>
      </c>
      <c r="L88">
        <v>5</v>
      </c>
      <c r="M88">
        <v>14</v>
      </c>
      <c r="P88" t="s">
        <v>494</v>
      </c>
    </row>
    <row r="89" spans="1:16" x14ac:dyDescent="0.25">
      <c r="A89" t="s">
        <v>197</v>
      </c>
      <c r="B89">
        <v>355</v>
      </c>
      <c r="C89">
        <v>14</v>
      </c>
      <c r="E89" t="s">
        <v>152</v>
      </c>
      <c r="H89">
        <f t="shared" si="1"/>
        <v>355</v>
      </c>
      <c r="L89">
        <v>4</v>
      </c>
      <c r="M89">
        <v>14</v>
      </c>
      <c r="P89" t="s">
        <v>494</v>
      </c>
    </row>
    <row r="90" spans="1:16" x14ac:dyDescent="0.25">
      <c r="A90" t="s">
        <v>198</v>
      </c>
      <c r="B90">
        <v>150</v>
      </c>
      <c r="E90" t="s">
        <v>152</v>
      </c>
      <c r="F90">
        <v>170</v>
      </c>
      <c r="G90">
        <v>134.6</v>
      </c>
      <c r="H90">
        <v>150</v>
      </c>
      <c r="P90" t="s">
        <v>496</v>
      </c>
    </row>
    <row r="91" spans="1:16" x14ac:dyDescent="0.25">
      <c r="A91" t="s">
        <v>199</v>
      </c>
      <c r="B91">
        <v>0.877</v>
      </c>
      <c r="E91" t="s">
        <v>152</v>
      </c>
      <c r="H91">
        <v>0.877</v>
      </c>
      <c r="L91">
        <v>2</v>
      </c>
      <c r="M91">
        <v>3.7499999999999999E-3</v>
      </c>
      <c r="P91" t="s">
        <v>496</v>
      </c>
    </row>
    <row r="92" spans="1:16" x14ac:dyDescent="0.25">
      <c r="A92" t="s">
        <v>200</v>
      </c>
      <c r="B92">
        <v>0.08</v>
      </c>
      <c r="C92">
        <v>0.03</v>
      </c>
      <c r="E92" t="s">
        <v>152</v>
      </c>
      <c r="H92">
        <f t="shared" si="1"/>
        <v>0.08</v>
      </c>
      <c r="L92">
        <v>5</v>
      </c>
      <c r="M92">
        <v>0.03</v>
      </c>
      <c r="P92" t="s">
        <v>494</v>
      </c>
    </row>
    <row r="93" spans="1:16" x14ac:dyDescent="0.25">
      <c r="A93" t="s">
        <v>201</v>
      </c>
      <c r="B93">
        <v>0.7</v>
      </c>
      <c r="C93">
        <v>0.17</v>
      </c>
      <c r="E93" t="s">
        <v>152</v>
      </c>
      <c r="H93">
        <f t="shared" si="1"/>
        <v>0.7</v>
      </c>
      <c r="L93">
        <v>5</v>
      </c>
      <c r="M93">
        <v>0.17</v>
      </c>
      <c r="P93" t="s">
        <v>494</v>
      </c>
    </row>
    <row r="94" spans="1:16" x14ac:dyDescent="0.25">
      <c r="A94" t="s">
        <v>202</v>
      </c>
      <c r="B94">
        <v>0.2</v>
      </c>
      <c r="C94">
        <v>0.04</v>
      </c>
      <c r="E94" t="s">
        <v>152</v>
      </c>
      <c r="H94">
        <f t="shared" si="1"/>
        <v>0.2</v>
      </c>
      <c r="L94">
        <v>4</v>
      </c>
      <c r="M94">
        <v>0.04</v>
      </c>
      <c r="P94" t="s">
        <v>494</v>
      </c>
    </row>
    <row r="95" spans="1:16" x14ac:dyDescent="0.25">
      <c r="A95" t="s">
        <v>203</v>
      </c>
      <c r="B95">
        <v>0.8</v>
      </c>
      <c r="C95">
        <v>7.0000000000000007E-2</v>
      </c>
      <c r="E95" t="s">
        <v>152</v>
      </c>
      <c r="H95">
        <f t="shared" si="1"/>
        <v>0.8</v>
      </c>
      <c r="L95">
        <v>4</v>
      </c>
      <c r="M95">
        <v>7.0000000000000007E-2</v>
      </c>
      <c r="P95" t="s">
        <v>494</v>
      </c>
    </row>
    <row r="96" spans="1:16" x14ac:dyDescent="0.25">
      <c r="A96" t="s">
        <v>204</v>
      </c>
      <c r="B96">
        <v>112</v>
      </c>
      <c r="E96" t="s">
        <v>152</v>
      </c>
      <c r="H96">
        <f t="shared" si="1"/>
        <v>112</v>
      </c>
      <c r="P96" t="s">
        <v>493</v>
      </c>
    </row>
    <row r="97" spans="1:16" x14ac:dyDescent="0.25">
      <c r="A97" t="s">
        <v>205</v>
      </c>
      <c r="B97">
        <v>0</v>
      </c>
      <c r="C97">
        <v>0</v>
      </c>
      <c r="E97" t="s">
        <v>152</v>
      </c>
      <c r="H97">
        <f t="shared" si="1"/>
        <v>0</v>
      </c>
      <c r="M97">
        <v>0</v>
      </c>
      <c r="P97" t="s">
        <v>493</v>
      </c>
    </row>
    <row r="98" spans="1:16" x14ac:dyDescent="0.25">
      <c r="A98" t="s">
        <v>206</v>
      </c>
      <c r="B98">
        <v>21000</v>
      </c>
      <c r="E98" t="s">
        <v>152</v>
      </c>
      <c r="H98">
        <f t="shared" si="1"/>
        <v>21000</v>
      </c>
      <c r="P98" t="s">
        <v>493</v>
      </c>
    </row>
    <row r="99" spans="1:16" x14ac:dyDescent="0.25">
      <c r="A99" t="s">
        <v>207</v>
      </c>
      <c r="B99">
        <v>3000</v>
      </c>
      <c r="E99" t="s">
        <v>152</v>
      </c>
      <c r="H99">
        <f t="shared" si="1"/>
        <v>3000</v>
      </c>
      <c r="P99" t="s">
        <v>493</v>
      </c>
    </row>
    <row r="100" spans="1:16" x14ac:dyDescent="0.25">
      <c r="A100" t="s">
        <v>208</v>
      </c>
      <c r="B100">
        <v>340</v>
      </c>
      <c r="C100">
        <v>14</v>
      </c>
      <c r="E100" t="s">
        <v>152</v>
      </c>
      <c r="H100">
        <f t="shared" si="1"/>
        <v>340</v>
      </c>
      <c r="L100">
        <v>5</v>
      </c>
      <c r="M100">
        <v>14</v>
      </c>
      <c r="P100" t="s">
        <v>494</v>
      </c>
    </row>
    <row r="101" spans="1:16" x14ac:dyDescent="0.25">
      <c r="A101" t="s">
        <v>209</v>
      </c>
      <c r="B101">
        <v>355</v>
      </c>
      <c r="C101">
        <v>14</v>
      </c>
      <c r="E101" t="s">
        <v>152</v>
      </c>
      <c r="H101">
        <f t="shared" si="1"/>
        <v>355</v>
      </c>
      <c r="L101">
        <v>4</v>
      </c>
      <c r="M101">
        <v>14</v>
      </c>
      <c r="P101" t="s">
        <v>494</v>
      </c>
    </row>
    <row r="102" spans="1:16" x14ac:dyDescent="0.25">
      <c r="A102" t="s">
        <v>210</v>
      </c>
      <c r="B102">
        <v>150</v>
      </c>
      <c r="E102" t="s">
        <v>152</v>
      </c>
      <c r="F102">
        <v>170</v>
      </c>
      <c r="G102">
        <v>134.6</v>
      </c>
      <c r="H102">
        <v>150</v>
      </c>
      <c r="P102" t="s">
        <v>496</v>
      </c>
    </row>
    <row r="103" spans="1:16" x14ac:dyDescent="0.25">
      <c r="A103" t="s">
        <v>211</v>
      </c>
      <c r="B103">
        <v>0.877</v>
      </c>
      <c r="E103" t="s">
        <v>152</v>
      </c>
      <c r="H103">
        <v>0.877</v>
      </c>
      <c r="L103">
        <v>2</v>
      </c>
      <c r="M103">
        <v>3.7499999999999999E-3</v>
      </c>
      <c r="P103" t="s">
        <v>496</v>
      </c>
    </row>
    <row r="104" spans="1:16" x14ac:dyDescent="0.25">
      <c r="A104" t="s">
        <v>212</v>
      </c>
      <c r="B104">
        <v>0.08</v>
      </c>
      <c r="C104">
        <v>0.03</v>
      </c>
      <c r="E104" t="s">
        <v>152</v>
      </c>
      <c r="H104">
        <f t="shared" si="1"/>
        <v>0.08</v>
      </c>
      <c r="L104">
        <v>5</v>
      </c>
      <c r="M104">
        <v>0.03</v>
      </c>
      <c r="P104" t="s">
        <v>494</v>
      </c>
    </row>
    <row r="105" spans="1:16" x14ac:dyDescent="0.25">
      <c r="A105" t="s">
        <v>213</v>
      </c>
      <c r="B105">
        <v>0.7</v>
      </c>
      <c r="C105">
        <v>0.17</v>
      </c>
      <c r="E105" t="s">
        <v>152</v>
      </c>
      <c r="H105">
        <f t="shared" si="1"/>
        <v>0.7</v>
      </c>
      <c r="L105">
        <v>5</v>
      </c>
      <c r="M105">
        <v>0.17</v>
      </c>
      <c r="P105" t="s">
        <v>494</v>
      </c>
    </row>
    <row r="106" spans="1:16" x14ac:dyDescent="0.25">
      <c r="A106" t="s">
        <v>214</v>
      </c>
      <c r="B106">
        <v>0.2</v>
      </c>
      <c r="C106">
        <v>0.04</v>
      </c>
      <c r="E106" t="s">
        <v>152</v>
      </c>
      <c r="H106">
        <f t="shared" si="1"/>
        <v>0.2</v>
      </c>
      <c r="L106">
        <v>4</v>
      </c>
      <c r="M106">
        <v>0.04</v>
      </c>
      <c r="P106" t="s">
        <v>494</v>
      </c>
    </row>
    <row r="107" spans="1:16" x14ac:dyDescent="0.25">
      <c r="A107" t="s">
        <v>215</v>
      </c>
      <c r="B107">
        <v>0.8</v>
      </c>
      <c r="C107">
        <v>7.0000000000000007E-2</v>
      </c>
      <c r="E107" t="s">
        <v>152</v>
      </c>
      <c r="H107">
        <f t="shared" si="1"/>
        <v>0.8</v>
      </c>
      <c r="L107">
        <v>4</v>
      </c>
      <c r="M107">
        <v>7.0000000000000007E-2</v>
      </c>
      <c r="P107" t="s">
        <v>494</v>
      </c>
    </row>
    <row r="108" spans="1:16" x14ac:dyDescent="0.25">
      <c r="A108" t="s">
        <v>216</v>
      </c>
      <c r="B108">
        <v>112</v>
      </c>
      <c r="E108" t="s">
        <v>152</v>
      </c>
      <c r="H108">
        <f t="shared" si="1"/>
        <v>112</v>
      </c>
      <c r="P108" t="s">
        <v>493</v>
      </c>
    </row>
    <row r="109" spans="1:16" x14ac:dyDescent="0.25">
      <c r="A109" t="s">
        <v>217</v>
      </c>
      <c r="B109">
        <v>17000</v>
      </c>
      <c r="E109" t="s">
        <v>152</v>
      </c>
      <c r="H109">
        <f t="shared" si="1"/>
        <v>17000</v>
      </c>
      <c r="P109" t="s">
        <v>493</v>
      </c>
    </row>
    <row r="110" spans="1:16" x14ac:dyDescent="0.25">
      <c r="A110" t="s">
        <v>218</v>
      </c>
      <c r="B110">
        <v>0</v>
      </c>
      <c r="E110" t="s">
        <v>152</v>
      </c>
      <c r="H110">
        <f t="shared" ref="H110:H173" si="2">B110</f>
        <v>0</v>
      </c>
      <c r="P110" t="s">
        <v>493</v>
      </c>
    </row>
    <row r="111" spans="1:16" x14ac:dyDescent="0.25">
      <c r="A111" t="s">
        <v>219</v>
      </c>
      <c r="B111">
        <v>0</v>
      </c>
      <c r="E111" t="s">
        <v>152</v>
      </c>
      <c r="H111">
        <f t="shared" si="2"/>
        <v>0</v>
      </c>
      <c r="P111" t="s">
        <v>493</v>
      </c>
    </row>
    <row r="112" spans="1:16" x14ac:dyDescent="0.25">
      <c r="A112" t="s">
        <v>220</v>
      </c>
      <c r="B112">
        <v>340</v>
      </c>
      <c r="C112">
        <v>14</v>
      </c>
      <c r="E112" t="s">
        <v>152</v>
      </c>
      <c r="H112">
        <f t="shared" si="2"/>
        <v>340</v>
      </c>
      <c r="L112">
        <v>5</v>
      </c>
      <c r="M112">
        <v>14</v>
      </c>
      <c r="P112" t="s">
        <v>494</v>
      </c>
    </row>
    <row r="113" spans="1:16" x14ac:dyDescent="0.25">
      <c r="A113" t="s">
        <v>221</v>
      </c>
      <c r="B113">
        <v>355</v>
      </c>
      <c r="C113">
        <v>14</v>
      </c>
      <c r="E113" t="s">
        <v>152</v>
      </c>
      <c r="H113">
        <f t="shared" si="2"/>
        <v>355</v>
      </c>
      <c r="L113">
        <v>4</v>
      </c>
      <c r="M113">
        <v>14</v>
      </c>
      <c r="P113" t="s">
        <v>494</v>
      </c>
    </row>
    <row r="114" spans="1:16" x14ac:dyDescent="0.25">
      <c r="A114" t="s">
        <v>222</v>
      </c>
      <c r="B114">
        <v>150</v>
      </c>
      <c r="E114" t="s">
        <v>152</v>
      </c>
      <c r="F114">
        <v>170</v>
      </c>
      <c r="G114">
        <v>134.6</v>
      </c>
      <c r="H114">
        <v>150</v>
      </c>
      <c r="P114" t="s">
        <v>496</v>
      </c>
    </row>
    <row r="115" spans="1:16" x14ac:dyDescent="0.25">
      <c r="A115" t="s">
        <v>223</v>
      </c>
      <c r="B115">
        <v>0.877</v>
      </c>
      <c r="E115" t="s">
        <v>152</v>
      </c>
      <c r="H115">
        <v>0.877</v>
      </c>
      <c r="L115">
        <v>2</v>
      </c>
      <c r="M115">
        <v>3.7499999999999999E-3</v>
      </c>
      <c r="P115" t="s">
        <v>496</v>
      </c>
    </row>
    <row r="116" spans="1:16" x14ac:dyDescent="0.25">
      <c r="A116" t="s">
        <v>224</v>
      </c>
      <c r="B116">
        <v>0.08</v>
      </c>
      <c r="C116">
        <v>0.03</v>
      </c>
      <c r="E116" t="s">
        <v>152</v>
      </c>
      <c r="H116">
        <f t="shared" si="2"/>
        <v>0.08</v>
      </c>
      <c r="L116">
        <v>5</v>
      </c>
      <c r="M116">
        <v>0.03</v>
      </c>
      <c r="P116" t="s">
        <v>494</v>
      </c>
    </row>
    <row r="117" spans="1:16" x14ac:dyDescent="0.25">
      <c r="A117" t="s">
        <v>225</v>
      </c>
      <c r="B117">
        <v>0.7</v>
      </c>
      <c r="C117">
        <v>0.17</v>
      </c>
      <c r="E117" t="s">
        <v>152</v>
      </c>
      <c r="H117">
        <f t="shared" si="2"/>
        <v>0.7</v>
      </c>
      <c r="L117">
        <v>5</v>
      </c>
      <c r="M117">
        <v>0.17</v>
      </c>
      <c r="P117" t="s">
        <v>494</v>
      </c>
    </row>
    <row r="118" spans="1:16" x14ac:dyDescent="0.25">
      <c r="A118" t="s">
        <v>226</v>
      </c>
      <c r="B118">
        <v>0.2</v>
      </c>
      <c r="C118">
        <v>0.04</v>
      </c>
      <c r="E118" t="s">
        <v>152</v>
      </c>
      <c r="H118">
        <f t="shared" si="2"/>
        <v>0.2</v>
      </c>
      <c r="L118">
        <v>4</v>
      </c>
      <c r="M118">
        <v>0.04</v>
      </c>
      <c r="P118" t="s">
        <v>494</v>
      </c>
    </row>
    <row r="119" spans="1:16" x14ac:dyDescent="0.25">
      <c r="A119" t="s">
        <v>227</v>
      </c>
      <c r="B119">
        <v>0.8</v>
      </c>
      <c r="C119">
        <v>7.0000000000000007E-2</v>
      </c>
      <c r="E119" t="s">
        <v>152</v>
      </c>
      <c r="H119">
        <f t="shared" si="2"/>
        <v>0.8</v>
      </c>
      <c r="L119">
        <v>4</v>
      </c>
      <c r="M119">
        <v>7.0000000000000007E-2</v>
      </c>
      <c r="P119" t="s">
        <v>494</v>
      </c>
    </row>
    <row r="120" spans="1:16" x14ac:dyDescent="0.25">
      <c r="A120" t="s">
        <v>228</v>
      </c>
      <c r="B120">
        <v>85</v>
      </c>
      <c r="E120" t="s">
        <v>152</v>
      </c>
      <c r="H120">
        <f t="shared" si="2"/>
        <v>85</v>
      </c>
      <c r="P120" t="s">
        <v>493</v>
      </c>
    </row>
    <row r="121" spans="1:16" x14ac:dyDescent="0.25">
      <c r="A121" t="s">
        <v>229</v>
      </c>
      <c r="B121">
        <v>8700</v>
      </c>
      <c r="E121" t="s">
        <v>152</v>
      </c>
      <c r="H121">
        <f t="shared" si="2"/>
        <v>8700</v>
      </c>
      <c r="P121" t="s">
        <v>493</v>
      </c>
    </row>
    <row r="122" spans="1:16" x14ac:dyDescent="0.25">
      <c r="A122" t="s">
        <v>230</v>
      </c>
      <c r="B122">
        <v>6700</v>
      </c>
      <c r="E122" t="s">
        <v>152</v>
      </c>
      <c r="H122">
        <f t="shared" si="2"/>
        <v>6700</v>
      </c>
      <c r="P122" t="s">
        <v>493</v>
      </c>
    </row>
    <row r="123" spans="1:16" x14ac:dyDescent="0.25">
      <c r="A123" t="s">
        <v>231</v>
      </c>
      <c r="B123">
        <v>500</v>
      </c>
      <c r="E123" t="s">
        <v>152</v>
      </c>
      <c r="H123">
        <f t="shared" si="2"/>
        <v>500</v>
      </c>
      <c r="P123" t="s">
        <v>493</v>
      </c>
    </row>
    <row r="124" spans="1:16" x14ac:dyDescent="0.25">
      <c r="A124" t="s">
        <v>232</v>
      </c>
      <c r="B124">
        <v>340</v>
      </c>
      <c r="C124">
        <v>14</v>
      </c>
      <c r="E124" t="s">
        <v>152</v>
      </c>
      <c r="H124">
        <f t="shared" si="2"/>
        <v>340</v>
      </c>
      <c r="L124">
        <v>5</v>
      </c>
      <c r="M124">
        <v>14</v>
      </c>
      <c r="P124" t="s">
        <v>494</v>
      </c>
    </row>
    <row r="125" spans="1:16" x14ac:dyDescent="0.25">
      <c r="A125" t="s">
        <v>233</v>
      </c>
      <c r="B125">
        <v>355</v>
      </c>
      <c r="C125">
        <v>14</v>
      </c>
      <c r="E125" t="s">
        <v>152</v>
      </c>
      <c r="H125">
        <f t="shared" si="2"/>
        <v>355</v>
      </c>
      <c r="L125">
        <v>4</v>
      </c>
      <c r="M125">
        <v>14</v>
      </c>
      <c r="P125" t="s">
        <v>494</v>
      </c>
    </row>
    <row r="126" spans="1:16" x14ac:dyDescent="0.25">
      <c r="A126" t="s">
        <v>234</v>
      </c>
      <c r="B126">
        <v>150</v>
      </c>
      <c r="E126" t="s">
        <v>152</v>
      </c>
      <c r="F126">
        <v>170</v>
      </c>
      <c r="G126">
        <v>134.6</v>
      </c>
      <c r="H126">
        <v>150</v>
      </c>
      <c r="P126" t="s">
        <v>496</v>
      </c>
    </row>
    <row r="127" spans="1:16" x14ac:dyDescent="0.25">
      <c r="A127" t="s">
        <v>235</v>
      </c>
      <c r="B127">
        <v>0.877</v>
      </c>
      <c r="E127" t="s">
        <v>152</v>
      </c>
      <c r="H127">
        <v>0.877</v>
      </c>
      <c r="L127">
        <v>2</v>
      </c>
      <c r="M127">
        <v>3.7499999999999999E-3</v>
      </c>
      <c r="P127" t="s">
        <v>496</v>
      </c>
    </row>
    <row r="128" spans="1:16" x14ac:dyDescent="0.25">
      <c r="A128" t="s">
        <v>236</v>
      </c>
      <c r="B128">
        <v>0.08</v>
      </c>
      <c r="C128">
        <v>0.03</v>
      </c>
      <c r="E128" t="s">
        <v>152</v>
      </c>
      <c r="H128">
        <f t="shared" si="2"/>
        <v>0.08</v>
      </c>
      <c r="L128">
        <v>5</v>
      </c>
      <c r="M128">
        <v>0.03</v>
      </c>
      <c r="P128" t="s">
        <v>494</v>
      </c>
    </row>
    <row r="129" spans="1:16" x14ac:dyDescent="0.25">
      <c r="A129" t="s">
        <v>237</v>
      </c>
      <c r="B129">
        <v>0.7</v>
      </c>
      <c r="C129">
        <v>0.17</v>
      </c>
      <c r="E129" t="s">
        <v>152</v>
      </c>
      <c r="H129">
        <f t="shared" si="2"/>
        <v>0.7</v>
      </c>
      <c r="L129">
        <v>5</v>
      </c>
      <c r="M129">
        <v>0.17</v>
      </c>
      <c r="P129" t="s">
        <v>494</v>
      </c>
    </row>
    <row r="130" spans="1:16" x14ac:dyDescent="0.25">
      <c r="A130" t="s">
        <v>238</v>
      </c>
      <c r="B130">
        <v>0.2</v>
      </c>
      <c r="C130">
        <v>0.04</v>
      </c>
      <c r="E130" t="s">
        <v>152</v>
      </c>
      <c r="H130">
        <f t="shared" si="2"/>
        <v>0.2</v>
      </c>
      <c r="L130">
        <v>4</v>
      </c>
      <c r="M130">
        <v>0.04</v>
      </c>
      <c r="P130" t="s">
        <v>494</v>
      </c>
    </row>
    <row r="131" spans="1:16" x14ac:dyDescent="0.25">
      <c r="A131" t="s">
        <v>239</v>
      </c>
      <c r="B131">
        <v>0.8</v>
      </c>
      <c r="C131">
        <v>7.0000000000000007E-2</v>
      </c>
      <c r="E131" t="s">
        <v>152</v>
      </c>
      <c r="H131">
        <f t="shared" si="2"/>
        <v>0.8</v>
      </c>
      <c r="L131">
        <v>4</v>
      </c>
      <c r="M131">
        <v>7.0000000000000007E-2</v>
      </c>
      <c r="P131" t="s">
        <v>494</v>
      </c>
    </row>
    <row r="132" spans="1:16" x14ac:dyDescent="0.25">
      <c r="A132" t="s">
        <v>240</v>
      </c>
      <c r="B132">
        <v>85</v>
      </c>
      <c r="E132" t="s">
        <v>152</v>
      </c>
      <c r="H132">
        <f t="shared" si="2"/>
        <v>85</v>
      </c>
      <c r="P132" t="s">
        <v>493</v>
      </c>
    </row>
    <row r="133" spans="1:16" x14ac:dyDescent="0.25">
      <c r="A133" t="s">
        <v>241</v>
      </c>
      <c r="B133">
        <v>0</v>
      </c>
      <c r="E133" t="s">
        <v>152</v>
      </c>
      <c r="H133">
        <f t="shared" si="2"/>
        <v>0</v>
      </c>
      <c r="P133" t="s">
        <v>493</v>
      </c>
    </row>
    <row r="134" spans="1:16" x14ac:dyDescent="0.25">
      <c r="A134" t="s">
        <v>242</v>
      </c>
      <c r="B134">
        <v>16000</v>
      </c>
      <c r="E134" t="s">
        <v>152</v>
      </c>
      <c r="H134">
        <f t="shared" si="2"/>
        <v>16000</v>
      </c>
      <c r="P134" t="s">
        <v>493</v>
      </c>
    </row>
    <row r="135" spans="1:16" x14ac:dyDescent="0.25">
      <c r="A135" t="s">
        <v>243</v>
      </c>
      <c r="B135">
        <v>2500</v>
      </c>
      <c r="E135" t="s">
        <v>152</v>
      </c>
      <c r="H135">
        <f t="shared" si="2"/>
        <v>2500</v>
      </c>
      <c r="P135" t="s">
        <v>493</v>
      </c>
    </row>
    <row r="136" spans="1:16" x14ac:dyDescent="0.25">
      <c r="A136" t="s">
        <v>244</v>
      </c>
      <c r="B136">
        <v>340</v>
      </c>
      <c r="C136">
        <v>14</v>
      </c>
      <c r="E136" t="s">
        <v>152</v>
      </c>
      <c r="H136">
        <f t="shared" si="2"/>
        <v>340</v>
      </c>
      <c r="L136">
        <v>5</v>
      </c>
      <c r="M136">
        <v>14</v>
      </c>
      <c r="P136" t="s">
        <v>494</v>
      </c>
    </row>
    <row r="137" spans="1:16" x14ac:dyDescent="0.25">
      <c r="A137" t="s">
        <v>245</v>
      </c>
      <c r="B137">
        <v>355</v>
      </c>
      <c r="C137">
        <v>14</v>
      </c>
      <c r="E137" t="s">
        <v>152</v>
      </c>
      <c r="H137">
        <f t="shared" si="2"/>
        <v>355</v>
      </c>
      <c r="L137">
        <v>4</v>
      </c>
      <c r="M137">
        <v>14</v>
      </c>
      <c r="P137" t="s">
        <v>494</v>
      </c>
    </row>
    <row r="138" spans="1:16" x14ac:dyDescent="0.25">
      <c r="A138" t="s">
        <v>246</v>
      </c>
      <c r="B138">
        <v>150</v>
      </c>
      <c r="E138" t="s">
        <v>152</v>
      </c>
      <c r="F138">
        <v>170</v>
      </c>
      <c r="G138">
        <v>134.6</v>
      </c>
      <c r="H138">
        <v>150</v>
      </c>
      <c r="P138" t="s">
        <v>496</v>
      </c>
    </row>
    <row r="139" spans="1:16" x14ac:dyDescent="0.25">
      <c r="A139" t="s">
        <v>247</v>
      </c>
      <c r="B139">
        <v>0.877</v>
      </c>
      <c r="E139" t="s">
        <v>152</v>
      </c>
      <c r="H139">
        <v>0.877</v>
      </c>
      <c r="L139">
        <v>2</v>
      </c>
      <c r="M139">
        <v>3.7499999999999999E-3</v>
      </c>
      <c r="P139" t="s">
        <v>496</v>
      </c>
    </row>
    <row r="140" spans="1:16" x14ac:dyDescent="0.25">
      <c r="A140" t="s">
        <v>248</v>
      </c>
      <c r="B140">
        <v>0.08</v>
      </c>
      <c r="C140">
        <v>0.03</v>
      </c>
      <c r="E140" t="s">
        <v>152</v>
      </c>
      <c r="H140">
        <f t="shared" si="2"/>
        <v>0.08</v>
      </c>
      <c r="L140">
        <v>5</v>
      </c>
      <c r="M140">
        <v>0.03</v>
      </c>
      <c r="P140" t="s">
        <v>494</v>
      </c>
    </row>
    <row r="141" spans="1:16" x14ac:dyDescent="0.25">
      <c r="A141" t="s">
        <v>249</v>
      </c>
      <c r="B141">
        <v>0.7</v>
      </c>
      <c r="C141">
        <v>0.17</v>
      </c>
      <c r="E141" t="s">
        <v>152</v>
      </c>
      <c r="H141">
        <f t="shared" si="2"/>
        <v>0.7</v>
      </c>
      <c r="L141">
        <v>5</v>
      </c>
      <c r="M141">
        <v>0.17</v>
      </c>
      <c r="P141" t="s">
        <v>494</v>
      </c>
    </row>
    <row r="142" spans="1:16" x14ac:dyDescent="0.25">
      <c r="A142" t="s">
        <v>250</v>
      </c>
      <c r="B142">
        <v>0.2</v>
      </c>
      <c r="C142">
        <v>0.04</v>
      </c>
      <c r="E142" t="s">
        <v>152</v>
      </c>
      <c r="H142">
        <f t="shared" si="2"/>
        <v>0.2</v>
      </c>
      <c r="L142">
        <v>4</v>
      </c>
      <c r="M142">
        <v>0.04</v>
      </c>
      <c r="P142" t="s">
        <v>494</v>
      </c>
    </row>
    <row r="143" spans="1:16" x14ac:dyDescent="0.25">
      <c r="A143" t="s">
        <v>251</v>
      </c>
      <c r="B143">
        <v>0.8</v>
      </c>
      <c r="C143">
        <v>7.0000000000000007E-2</v>
      </c>
      <c r="E143" t="s">
        <v>152</v>
      </c>
      <c r="H143">
        <f t="shared" si="2"/>
        <v>0.8</v>
      </c>
      <c r="L143">
        <v>4</v>
      </c>
      <c r="M143">
        <v>7.0000000000000007E-2</v>
      </c>
      <c r="P143" t="s">
        <v>494</v>
      </c>
    </row>
    <row r="144" spans="1:16" x14ac:dyDescent="0.25">
      <c r="A144" t="s">
        <v>252</v>
      </c>
      <c r="B144">
        <v>85</v>
      </c>
      <c r="E144" t="s">
        <v>152</v>
      </c>
      <c r="H144">
        <f t="shared" si="2"/>
        <v>85</v>
      </c>
      <c r="P144" t="s">
        <v>493</v>
      </c>
    </row>
    <row r="145" spans="1:16" x14ac:dyDescent="0.25">
      <c r="A145" t="s">
        <v>253</v>
      </c>
      <c r="B145">
        <v>8000</v>
      </c>
      <c r="E145" t="s">
        <v>152</v>
      </c>
      <c r="H145">
        <f t="shared" si="2"/>
        <v>8000</v>
      </c>
      <c r="P145" t="s">
        <v>493</v>
      </c>
    </row>
    <row r="146" spans="1:16" x14ac:dyDescent="0.25">
      <c r="A146" t="s">
        <v>254</v>
      </c>
      <c r="B146">
        <v>0</v>
      </c>
      <c r="E146" t="s">
        <v>152</v>
      </c>
      <c r="H146">
        <f t="shared" si="2"/>
        <v>0</v>
      </c>
      <c r="P146" t="s">
        <v>493</v>
      </c>
    </row>
    <row r="147" spans="1:16" x14ac:dyDescent="0.25">
      <c r="A147" t="s">
        <v>255</v>
      </c>
      <c r="B147">
        <v>0</v>
      </c>
      <c r="E147" t="s">
        <v>152</v>
      </c>
      <c r="H147">
        <f t="shared" si="2"/>
        <v>0</v>
      </c>
      <c r="P147" t="s">
        <v>493</v>
      </c>
    </row>
    <row r="148" spans="1:16" x14ac:dyDescent="0.25">
      <c r="A148" t="s">
        <v>256</v>
      </c>
      <c r="B148">
        <v>340</v>
      </c>
      <c r="C148">
        <v>14</v>
      </c>
      <c r="E148" t="s">
        <v>152</v>
      </c>
      <c r="H148">
        <f t="shared" si="2"/>
        <v>340</v>
      </c>
      <c r="L148">
        <v>5</v>
      </c>
      <c r="M148">
        <v>14</v>
      </c>
      <c r="P148" t="s">
        <v>494</v>
      </c>
    </row>
    <row r="149" spans="1:16" x14ac:dyDescent="0.25">
      <c r="A149" t="s">
        <v>257</v>
      </c>
      <c r="B149">
        <v>355</v>
      </c>
      <c r="C149">
        <v>14</v>
      </c>
      <c r="E149" t="s">
        <v>152</v>
      </c>
      <c r="H149">
        <f t="shared" si="2"/>
        <v>355</v>
      </c>
      <c r="L149">
        <v>4</v>
      </c>
      <c r="M149">
        <v>14</v>
      </c>
      <c r="P149" t="s">
        <v>494</v>
      </c>
    </row>
    <row r="150" spans="1:16" x14ac:dyDescent="0.25">
      <c r="A150" t="s">
        <v>258</v>
      </c>
      <c r="B150">
        <v>150</v>
      </c>
      <c r="E150" t="s">
        <v>152</v>
      </c>
      <c r="F150">
        <v>170</v>
      </c>
      <c r="G150">
        <v>134.6</v>
      </c>
      <c r="H150">
        <v>150</v>
      </c>
      <c r="P150" t="s">
        <v>496</v>
      </c>
    </row>
    <row r="151" spans="1:16" x14ac:dyDescent="0.25">
      <c r="A151" t="s">
        <v>259</v>
      </c>
      <c r="B151">
        <v>0.877</v>
      </c>
      <c r="E151" t="s">
        <v>152</v>
      </c>
      <c r="H151">
        <v>0.877</v>
      </c>
      <c r="L151">
        <v>2</v>
      </c>
      <c r="M151">
        <v>3.7499999999999999E-3</v>
      </c>
      <c r="P151" t="s">
        <v>496</v>
      </c>
    </row>
    <row r="152" spans="1:16" x14ac:dyDescent="0.25">
      <c r="A152" t="s">
        <v>260</v>
      </c>
      <c r="B152">
        <v>0.08</v>
      </c>
      <c r="C152">
        <v>0.03</v>
      </c>
      <c r="E152" t="s">
        <v>152</v>
      </c>
      <c r="H152">
        <f t="shared" si="2"/>
        <v>0.08</v>
      </c>
      <c r="L152">
        <v>5</v>
      </c>
      <c r="M152">
        <v>0.03</v>
      </c>
      <c r="P152" t="s">
        <v>494</v>
      </c>
    </row>
    <row r="153" spans="1:16" x14ac:dyDescent="0.25">
      <c r="A153" t="s">
        <v>261</v>
      </c>
      <c r="B153">
        <v>0.7</v>
      </c>
      <c r="C153">
        <v>0.17</v>
      </c>
      <c r="E153" t="s">
        <v>152</v>
      </c>
      <c r="H153">
        <f t="shared" si="2"/>
        <v>0.7</v>
      </c>
      <c r="L153">
        <v>5</v>
      </c>
      <c r="M153">
        <v>0.17</v>
      </c>
      <c r="P153" t="s">
        <v>494</v>
      </c>
    </row>
    <row r="154" spans="1:16" x14ac:dyDescent="0.25">
      <c r="A154" t="s">
        <v>262</v>
      </c>
      <c r="B154">
        <v>0.2</v>
      </c>
      <c r="C154">
        <v>0.04</v>
      </c>
      <c r="E154" t="s">
        <v>152</v>
      </c>
      <c r="H154">
        <f t="shared" si="2"/>
        <v>0.2</v>
      </c>
      <c r="L154">
        <v>4</v>
      </c>
      <c r="M154">
        <v>0.04</v>
      </c>
      <c r="P154" t="s">
        <v>494</v>
      </c>
    </row>
    <row r="155" spans="1:16" x14ac:dyDescent="0.25">
      <c r="A155" t="s">
        <v>263</v>
      </c>
      <c r="B155">
        <v>0.8</v>
      </c>
      <c r="C155">
        <v>7.0000000000000007E-2</v>
      </c>
      <c r="E155" t="s">
        <v>152</v>
      </c>
      <c r="H155">
        <f t="shared" si="2"/>
        <v>0.8</v>
      </c>
      <c r="L155">
        <v>4</v>
      </c>
      <c r="M155">
        <v>7.0000000000000007E-2</v>
      </c>
      <c r="P155" t="s">
        <v>494</v>
      </c>
    </row>
    <row r="156" spans="1:16" x14ac:dyDescent="0.25">
      <c r="A156" t="s">
        <v>264</v>
      </c>
      <c r="B156">
        <v>40</v>
      </c>
      <c r="E156" t="s">
        <v>152</v>
      </c>
      <c r="H156">
        <f t="shared" si="2"/>
        <v>40</v>
      </c>
      <c r="P156" t="s">
        <v>493</v>
      </c>
    </row>
    <row r="157" spans="1:16" x14ac:dyDescent="0.25">
      <c r="A157" t="s">
        <v>265</v>
      </c>
      <c r="B157">
        <v>4000</v>
      </c>
      <c r="E157" t="s">
        <v>152</v>
      </c>
      <c r="H157">
        <f t="shared" si="2"/>
        <v>4000</v>
      </c>
      <c r="P157" t="s">
        <v>493</v>
      </c>
    </row>
    <row r="158" spans="1:16" x14ac:dyDescent="0.25">
      <c r="A158" t="s">
        <v>266</v>
      </c>
      <c r="B158">
        <v>3200</v>
      </c>
      <c r="E158" t="s">
        <v>152</v>
      </c>
      <c r="H158">
        <f t="shared" si="2"/>
        <v>3200</v>
      </c>
      <c r="P158" t="s">
        <v>493</v>
      </c>
    </row>
    <row r="159" spans="1:16" x14ac:dyDescent="0.25">
      <c r="A159" t="s">
        <v>267</v>
      </c>
      <c r="B159">
        <v>250</v>
      </c>
      <c r="E159" t="s">
        <v>152</v>
      </c>
      <c r="H159">
        <f t="shared" si="2"/>
        <v>250</v>
      </c>
      <c r="P159" t="s">
        <v>493</v>
      </c>
    </row>
    <row r="160" spans="1:16" x14ac:dyDescent="0.25">
      <c r="A160" t="s">
        <v>268</v>
      </c>
      <c r="B160">
        <v>340</v>
      </c>
      <c r="C160">
        <v>14</v>
      </c>
      <c r="E160" t="s">
        <v>152</v>
      </c>
      <c r="H160">
        <f t="shared" si="2"/>
        <v>340</v>
      </c>
      <c r="L160">
        <v>5</v>
      </c>
      <c r="M160">
        <v>14</v>
      </c>
      <c r="P160" t="s">
        <v>494</v>
      </c>
    </row>
    <row r="161" spans="1:16" x14ac:dyDescent="0.25">
      <c r="A161" t="s">
        <v>269</v>
      </c>
      <c r="B161">
        <v>355</v>
      </c>
      <c r="C161">
        <v>14</v>
      </c>
      <c r="E161" t="s">
        <v>152</v>
      </c>
      <c r="H161">
        <f t="shared" si="2"/>
        <v>355</v>
      </c>
      <c r="L161">
        <v>4</v>
      </c>
      <c r="M161">
        <v>14</v>
      </c>
      <c r="P161" t="s">
        <v>494</v>
      </c>
    </row>
    <row r="162" spans="1:16" x14ac:dyDescent="0.25">
      <c r="A162" t="s">
        <v>270</v>
      </c>
      <c r="B162">
        <v>150</v>
      </c>
      <c r="E162" t="s">
        <v>152</v>
      </c>
      <c r="F162">
        <v>170</v>
      </c>
      <c r="G162">
        <v>134.6</v>
      </c>
      <c r="H162">
        <v>150</v>
      </c>
      <c r="P162" t="s">
        <v>496</v>
      </c>
    </row>
    <row r="163" spans="1:16" x14ac:dyDescent="0.25">
      <c r="A163" t="s">
        <v>271</v>
      </c>
      <c r="B163">
        <v>0.877</v>
      </c>
      <c r="E163" t="s">
        <v>152</v>
      </c>
      <c r="H163">
        <v>0.877</v>
      </c>
      <c r="L163">
        <v>2</v>
      </c>
      <c r="M163">
        <v>3.7499999999999999E-3</v>
      </c>
      <c r="P163" t="s">
        <v>496</v>
      </c>
    </row>
    <row r="164" spans="1:16" x14ac:dyDescent="0.25">
      <c r="A164" t="s">
        <v>272</v>
      </c>
      <c r="B164">
        <v>0.08</v>
      </c>
      <c r="C164">
        <v>0.03</v>
      </c>
      <c r="E164" t="s">
        <v>152</v>
      </c>
      <c r="H164">
        <f t="shared" si="2"/>
        <v>0.08</v>
      </c>
      <c r="L164">
        <v>5</v>
      </c>
      <c r="M164">
        <v>0.03</v>
      </c>
      <c r="P164" t="s">
        <v>494</v>
      </c>
    </row>
    <row r="165" spans="1:16" x14ac:dyDescent="0.25">
      <c r="A165" t="s">
        <v>273</v>
      </c>
      <c r="B165">
        <v>0.7</v>
      </c>
      <c r="C165">
        <v>0.17</v>
      </c>
      <c r="E165" t="s">
        <v>152</v>
      </c>
      <c r="H165">
        <f t="shared" si="2"/>
        <v>0.7</v>
      </c>
      <c r="L165">
        <v>5</v>
      </c>
      <c r="M165">
        <v>0.17</v>
      </c>
      <c r="P165" t="s">
        <v>494</v>
      </c>
    </row>
    <row r="166" spans="1:16" x14ac:dyDescent="0.25">
      <c r="A166" t="s">
        <v>274</v>
      </c>
      <c r="B166">
        <v>0.2</v>
      </c>
      <c r="C166">
        <v>0.04</v>
      </c>
      <c r="E166" t="s">
        <v>152</v>
      </c>
      <c r="H166">
        <f t="shared" si="2"/>
        <v>0.2</v>
      </c>
      <c r="L166">
        <v>4</v>
      </c>
      <c r="M166">
        <v>0.04</v>
      </c>
      <c r="P166" t="s">
        <v>494</v>
      </c>
    </row>
    <row r="167" spans="1:16" x14ac:dyDescent="0.25">
      <c r="A167" t="s">
        <v>275</v>
      </c>
      <c r="B167">
        <v>0.8</v>
      </c>
      <c r="C167">
        <v>7.0000000000000007E-2</v>
      </c>
      <c r="E167" t="s">
        <v>152</v>
      </c>
      <c r="H167">
        <f t="shared" si="2"/>
        <v>0.8</v>
      </c>
      <c r="L167">
        <v>4</v>
      </c>
      <c r="M167">
        <v>7.0000000000000007E-2</v>
      </c>
      <c r="P167" t="s">
        <v>494</v>
      </c>
    </row>
    <row r="168" spans="1:16" x14ac:dyDescent="0.25">
      <c r="A168" t="s">
        <v>276</v>
      </c>
      <c r="B168">
        <v>40</v>
      </c>
      <c r="E168" t="s">
        <v>152</v>
      </c>
      <c r="H168">
        <f t="shared" si="2"/>
        <v>40</v>
      </c>
      <c r="P168" t="s">
        <v>493</v>
      </c>
    </row>
    <row r="169" spans="1:16" x14ac:dyDescent="0.25">
      <c r="A169" t="s">
        <v>277</v>
      </c>
      <c r="B169">
        <v>0</v>
      </c>
      <c r="E169" t="s">
        <v>152</v>
      </c>
      <c r="H169">
        <f t="shared" si="2"/>
        <v>0</v>
      </c>
      <c r="P169" t="s">
        <v>493</v>
      </c>
    </row>
    <row r="170" spans="1:16" x14ac:dyDescent="0.25">
      <c r="A170" t="s">
        <v>278</v>
      </c>
      <c r="B170">
        <v>7600</v>
      </c>
      <c r="E170" t="s">
        <v>152</v>
      </c>
      <c r="H170">
        <f t="shared" si="2"/>
        <v>7600</v>
      </c>
      <c r="P170" t="s">
        <v>493</v>
      </c>
    </row>
    <row r="171" spans="1:16" x14ac:dyDescent="0.25">
      <c r="A171" t="s">
        <v>279</v>
      </c>
      <c r="B171">
        <v>1200</v>
      </c>
      <c r="E171" t="s">
        <v>152</v>
      </c>
      <c r="H171">
        <f t="shared" si="2"/>
        <v>1200</v>
      </c>
      <c r="P171" t="s">
        <v>493</v>
      </c>
    </row>
    <row r="172" spans="1:16" x14ac:dyDescent="0.25">
      <c r="A172" t="s">
        <v>280</v>
      </c>
      <c r="B172">
        <v>340</v>
      </c>
      <c r="C172">
        <v>14</v>
      </c>
      <c r="E172" t="s">
        <v>152</v>
      </c>
      <c r="H172">
        <f t="shared" si="2"/>
        <v>340</v>
      </c>
      <c r="L172">
        <v>5</v>
      </c>
      <c r="M172">
        <v>14</v>
      </c>
      <c r="P172" t="s">
        <v>494</v>
      </c>
    </row>
    <row r="173" spans="1:16" x14ac:dyDescent="0.25">
      <c r="A173" t="s">
        <v>281</v>
      </c>
      <c r="B173">
        <v>355</v>
      </c>
      <c r="C173">
        <v>14</v>
      </c>
      <c r="E173" t="s">
        <v>152</v>
      </c>
      <c r="H173">
        <f t="shared" si="2"/>
        <v>355</v>
      </c>
      <c r="L173">
        <v>4</v>
      </c>
      <c r="M173">
        <v>14</v>
      </c>
      <c r="P173" t="s">
        <v>494</v>
      </c>
    </row>
    <row r="174" spans="1:16" x14ac:dyDescent="0.25">
      <c r="A174" t="s">
        <v>282</v>
      </c>
      <c r="B174">
        <v>150</v>
      </c>
      <c r="E174" t="s">
        <v>152</v>
      </c>
      <c r="F174">
        <v>170</v>
      </c>
      <c r="G174">
        <v>134.6</v>
      </c>
      <c r="H174">
        <v>150</v>
      </c>
      <c r="P174" t="s">
        <v>496</v>
      </c>
    </row>
    <row r="175" spans="1:16" x14ac:dyDescent="0.25">
      <c r="A175" t="s">
        <v>283</v>
      </c>
      <c r="B175">
        <v>0.877</v>
      </c>
      <c r="E175" t="s">
        <v>152</v>
      </c>
      <c r="H175">
        <v>0.877</v>
      </c>
      <c r="L175">
        <v>2</v>
      </c>
      <c r="M175">
        <v>3.7499999999999999E-3</v>
      </c>
      <c r="P175" t="s">
        <v>496</v>
      </c>
    </row>
    <row r="176" spans="1:16" x14ac:dyDescent="0.25">
      <c r="A176" t="s">
        <v>284</v>
      </c>
      <c r="B176">
        <v>0.08</v>
      </c>
      <c r="C176">
        <v>0.03</v>
      </c>
      <c r="E176" t="s">
        <v>152</v>
      </c>
      <c r="H176">
        <f t="shared" ref="H176:H237" si="3">B176</f>
        <v>0.08</v>
      </c>
      <c r="L176">
        <v>5</v>
      </c>
      <c r="M176">
        <v>0.03</v>
      </c>
      <c r="P176" t="s">
        <v>494</v>
      </c>
    </row>
    <row r="177" spans="1:16" x14ac:dyDescent="0.25">
      <c r="A177" t="s">
        <v>285</v>
      </c>
      <c r="B177">
        <v>0.7</v>
      </c>
      <c r="C177">
        <v>0.17</v>
      </c>
      <c r="E177" t="s">
        <v>152</v>
      </c>
      <c r="H177">
        <f t="shared" si="3"/>
        <v>0.7</v>
      </c>
      <c r="L177">
        <v>5</v>
      </c>
      <c r="M177">
        <v>0.17</v>
      </c>
      <c r="P177" t="s">
        <v>494</v>
      </c>
    </row>
    <row r="178" spans="1:16" x14ac:dyDescent="0.25">
      <c r="A178" t="s">
        <v>286</v>
      </c>
      <c r="B178">
        <v>0.2</v>
      </c>
      <c r="C178">
        <v>0.04</v>
      </c>
      <c r="E178" t="s">
        <v>152</v>
      </c>
      <c r="H178">
        <f t="shared" si="3"/>
        <v>0.2</v>
      </c>
      <c r="L178">
        <v>4</v>
      </c>
      <c r="M178">
        <v>0.04</v>
      </c>
      <c r="P178" t="s">
        <v>494</v>
      </c>
    </row>
    <row r="179" spans="1:16" x14ac:dyDescent="0.25">
      <c r="A179" t="s">
        <v>287</v>
      </c>
      <c r="B179">
        <v>0.8</v>
      </c>
      <c r="C179">
        <v>7.0000000000000007E-2</v>
      </c>
      <c r="E179" t="s">
        <v>152</v>
      </c>
      <c r="H179">
        <f t="shared" si="3"/>
        <v>0.8</v>
      </c>
      <c r="L179">
        <v>4</v>
      </c>
      <c r="M179">
        <v>7.0000000000000007E-2</v>
      </c>
      <c r="P179" t="s">
        <v>494</v>
      </c>
    </row>
    <row r="180" spans="1:16" x14ac:dyDescent="0.25">
      <c r="A180" t="s">
        <v>288</v>
      </c>
      <c r="B180">
        <v>40</v>
      </c>
      <c r="E180" t="s">
        <v>152</v>
      </c>
      <c r="H180">
        <f t="shared" si="3"/>
        <v>40</v>
      </c>
      <c r="P180" t="s">
        <v>493</v>
      </c>
    </row>
    <row r="181" spans="1:16" x14ac:dyDescent="0.25">
      <c r="A181" t="s">
        <v>289</v>
      </c>
      <c r="B181">
        <v>0</v>
      </c>
      <c r="E181" t="s">
        <v>152</v>
      </c>
      <c r="H181">
        <f t="shared" si="3"/>
        <v>0</v>
      </c>
      <c r="P181" t="s">
        <v>493</v>
      </c>
    </row>
    <row r="182" spans="1:16" x14ac:dyDescent="0.25">
      <c r="A182" t="s">
        <v>290</v>
      </c>
      <c r="B182">
        <v>0</v>
      </c>
      <c r="E182" t="s">
        <v>152</v>
      </c>
      <c r="H182">
        <f t="shared" si="3"/>
        <v>0</v>
      </c>
      <c r="P182" t="s">
        <v>493</v>
      </c>
    </row>
    <row r="183" spans="1:16" x14ac:dyDescent="0.25">
      <c r="A183" t="s">
        <v>291</v>
      </c>
      <c r="B183">
        <v>0</v>
      </c>
      <c r="E183" t="s">
        <v>152</v>
      </c>
      <c r="H183">
        <f t="shared" si="3"/>
        <v>0</v>
      </c>
      <c r="P183" t="s">
        <v>493</v>
      </c>
    </row>
    <row r="184" spans="1:16" x14ac:dyDescent="0.25">
      <c r="A184" t="s">
        <v>292</v>
      </c>
      <c r="B184">
        <v>340</v>
      </c>
      <c r="C184">
        <v>14</v>
      </c>
      <c r="E184" t="s">
        <v>152</v>
      </c>
      <c r="H184">
        <f t="shared" si="3"/>
        <v>340</v>
      </c>
      <c r="L184">
        <v>5</v>
      </c>
      <c r="M184">
        <v>14</v>
      </c>
      <c r="P184" t="s">
        <v>494</v>
      </c>
    </row>
    <row r="185" spans="1:16" x14ac:dyDescent="0.25">
      <c r="A185" t="s">
        <v>293</v>
      </c>
      <c r="B185">
        <v>355</v>
      </c>
      <c r="C185">
        <v>14</v>
      </c>
      <c r="E185" t="s">
        <v>152</v>
      </c>
      <c r="H185">
        <f t="shared" si="3"/>
        <v>355</v>
      </c>
      <c r="L185">
        <v>4</v>
      </c>
      <c r="M185">
        <v>14</v>
      </c>
      <c r="P185" t="s">
        <v>494</v>
      </c>
    </row>
    <row r="186" spans="1:16" x14ac:dyDescent="0.25">
      <c r="A186" t="s">
        <v>294</v>
      </c>
      <c r="B186">
        <v>150</v>
      </c>
      <c r="E186" t="s">
        <v>152</v>
      </c>
      <c r="F186">
        <v>170</v>
      </c>
      <c r="G186">
        <v>134.6</v>
      </c>
      <c r="H186">
        <v>150</v>
      </c>
      <c r="P186" t="s">
        <v>496</v>
      </c>
    </row>
    <row r="187" spans="1:16" x14ac:dyDescent="0.25">
      <c r="A187" t="s">
        <v>295</v>
      </c>
      <c r="B187">
        <v>0.877</v>
      </c>
      <c r="E187" t="s">
        <v>152</v>
      </c>
      <c r="H187">
        <v>0.877</v>
      </c>
      <c r="L187">
        <v>2</v>
      </c>
      <c r="M187">
        <v>3.7499999999999999E-3</v>
      </c>
      <c r="P187" t="s">
        <v>496</v>
      </c>
    </row>
    <row r="188" spans="1:16" x14ac:dyDescent="0.25">
      <c r="A188" t="s">
        <v>296</v>
      </c>
      <c r="B188">
        <v>0.08</v>
      </c>
      <c r="C188">
        <v>0.03</v>
      </c>
      <c r="E188" t="s">
        <v>152</v>
      </c>
      <c r="H188">
        <f t="shared" si="3"/>
        <v>0.08</v>
      </c>
      <c r="L188">
        <v>5</v>
      </c>
      <c r="M188">
        <v>0.03</v>
      </c>
      <c r="P188" t="s">
        <v>494</v>
      </c>
    </row>
    <row r="189" spans="1:16" x14ac:dyDescent="0.25">
      <c r="A189" t="s">
        <v>297</v>
      </c>
      <c r="B189">
        <v>0.7</v>
      </c>
      <c r="C189">
        <v>0.17</v>
      </c>
      <c r="E189" t="s">
        <v>152</v>
      </c>
      <c r="H189">
        <f t="shared" si="3"/>
        <v>0.7</v>
      </c>
      <c r="L189">
        <v>5</v>
      </c>
      <c r="M189">
        <v>0.17</v>
      </c>
      <c r="P189" t="s">
        <v>494</v>
      </c>
    </row>
    <row r="190" spans="1:16" x14ac:dyDescent="0.25">
      <c r="A190" t="s">
        <v>298</v>
      </c>
      <c r="B190">
        <v>0.2</v>
      </c>
      <c r="C190">
        <v>0.04</v>
      </c>
      <c r="E190" t="s">
        <v>152</v>
      </c>
      <c r="H190">
        <f t="shared" si="3"/>
        <v>0.2</v>
      </c>
      <c r="L190">
        <v>4</v>
      </c>
      <c r="M190">
        <v>0.04</v>
      </c>
      <c r="P190" t="s">
        <v>494</v>
      </c>
    </row>
    <row r="191" spans="1:16" x14ac:dyDescent="0.25">
      <c r="A191" t="s">
        <v>299</v>
      </c>
      <c r="B191">
        <v>0.8</v>
      </c>
      <c r="C191">
        <v>7.0000000000000007E-2</v>
      </c>
      <c r="E191" t="s">
        <v>152</v>
      </c>
      <c r="H191">
        <f t="shared" si="3"/>
        <v>0.8</v>
      </c>
      <c r="L191">
        <v>4</v>
      </c>
      <c r="M191">
        <v>7.0000000000000007E-2</v>
      </c>
      <c r="P191" t="s">
        <v>494</v>
      </c>
    </row>
    <row r="192" spans="1:16" x14ac:dyDescent="0.25">
      <c r="A192" t="s">
        <v>300</v>
      </c>
      <c r="B192">
        <v>18</v>
      </c>
      <c r="E192" t="s">
        <v>152</v>
      </c>
      <c r="H192">
        <f t="shared" si="3"/>
        <v>18</v>
      </c>
      <c r="P192" t="s">
        <v>493</v>
      </c>
    </row>
    <row r="193" spans="1:16" x14ac:dyDescent="0.25">
      <c r="A193" t="s">
        <v>301</v>
      </c>
      <c r="B193">
        <v>0</v>
      </c>
      <c r="E193" t="s">
        <v>152</v>
      </c>
      <c r="H193">
        <f t="shared" si="3"/>
        <v>0</v>
      </c>
      <c r="P193" t="s">
        <v>493</v>
      </c>
    </row>
    <row r="194" spans="1:16" x14ac:dyDescent="0.25">
      <c r="A194" t="s">
        <v>302</v>
      </c>
      <c r="B194">
        <v>0</v>
      </c>
      <c r="E194" t="s">
        <v>152</v>
      </c>
      <c r="H194">
        <f t="shared" si="3"/>
        <v>0</v>
      </c>
      <c r="P194" t="s">
        <v>493</v>
      </c>
    </row>
    <row r="195" spans="1:16" x14ac:dyDescent="0.25">
      <c r="A195" t="s">
        <v>303</v>
      </c>
      <c r="B195">
        <v>0</v>
      </c>
      <c r="E195" t="s">
        <v>152</v>
      </c>
      <c r="H195">
        <f t="shared" si="3"/>
        <v>0</v>
      </c>
      <c r="P195" t="s">
        <v>493</v>
      </c>
    </row>
    <row r="196" spans="1:16" x14ac:dyDescent="0.25">
      <c r="A196" t="s">
        <v>304</v>
      </c>
      <c r="B196">
        <v>340</v>
      </c>
      <c r="C196">
        <v>14</v>
      </c>
      <c r="E196" t="s">
        <v>152</v>
      </c>
      <c r="H196">
        <f t="shared" si="3"/>
        <v>340</v>
      </c>
      <c r="L196">
        <v>5</v>
      </c>
      <c r="M196">
        <v>14</v>
      </c>
      <c r="P196" t="s">
        <v>494</v>
      </c>
    </row>
    <row r="197" spans="1:16" x14ac:dyDescent="0.25">
      <c r="A197" t="s">
        <v>305</v>
      </c>
      <c r="B197">
        <v>355</v>
      </c>
      <c r="C197">
        <v>14</v>
      </c>
      <c r="E197" t="s">
        <v>152</v>
      </c>
      <c r="H197">
        <f t="shared" si="3"/>
        <v>355</v>
      </c>
      <c r="L197">
        <v>4</v>
      </c>
      <c r="M197">
        <v>14</v>
      </c>
      <c r="P197" t="s">
        <v>494</v>
      </c>
    </row>
    <row r="198" spans="1:16" x14ac:dyDescent="0.25">
      <c r="A198" t="s">
        <v>306</v>
      </c>
      <c r="B198">
        <v>150</v>
      </c>
      <c r="E198" t="s">
        <v>152</v>
      </c>
      <c r="F198">
        <v>170</v>
      </c>
      <c r="G198">
        <v>134.6</v>
      </c>
      <c r="H198">
        <v>150</v>
      </c>
      <c r="P198" t="s">
        <v>496</v>
      </c>
    </row>
    <row r="199" spans="1:16" x14ac:dyDescent="0.25">
      <c r="A199" t="s">
        <v>307</v>
      </c>
      <c r="B199">
        <v>0.877</v>
      </c>
      <c r="E199" t="s">
        <v>152</v>
      </c>
      <c r="H199">
        <v>0.877</v>
      </c>
      <c r="L199">
        <v>2</v>
      </c>
      <c r="M199">
        <v>3.7499999999999999E-3</v>
      </c>
      <c r="P199" t="s">
        <v>496</v>
      </c>
    </row>
    <row r="200" spans="1:16" x14ac:dyDescent="0.25">
      <c r="A200" t="s">
        <v>308</v>
      </c>
      <c r="B200">
        <v>0.08</v>
      </c>
      <c r="C200">
        <v>0.03</v>
      </c>
      <c r="E200" t="s">
        <v>152</v>
      </c>
      <c r="H200">
        <f t="shared" si="3"/>
        <v>0.08</v>
      </c>
      <c r="L200">
        <v>5</v>
      </c>
      <c r="M200">
        <v>0.03</v>
      </c>
      <c r="P200" t="s">
        <v>494</v>
      </c>
    </row>
    <row r="201" spans="1:16" x14ac:dyDescent="0.25">
      <c r="A201" t="s">
        <v>309</v>
      </c>
      <c r="B201">
        <v>0.7</v>
      </c>
      <c r="C201">
        <v>0.17</v>
      </c>
      <c r="E201" t="s">
        <v>152</v>
      </c>
      <c r="H201">
        <f t="shared" si="3"/>
        <v>0.7</v>
      </c>
      <c r="L201">
        <v>5</v>
      </c>
      <c r="M201">
        <v>0.17</v>
      </c>
      <c r="P201" t="s">
        <v>494</v>
      </c>
    </row>
    <row r="202" spans="1:16" x14ac:dyDescent="0.25">
      <c r="A202" t="s">
        <v>310</v>
      </c>
      <c r="B202">
        <v>0.2</v>
      </c>
      <c r="C202">
        <v>0.04</v>
      </c>
      <c r="E202" t="s">
        <v>152</v>
      </c>
      <c r="H202">
        <f t="shared" si="3"/>
        <v>0.2</v>
      </c>
      <c r="L202">
        <v>4</v>
      </c>
      <c r="M202">
        <v>0.04</v>
      </c>
      <c r="P202" t="s">
        <v>494</v>
      </c>
    </row>
    <row r="203" spans="1:16" x14ac:dyDescent="0.25">
      <c r="A203" t="s">
        <v>311</v>
      </c>
      <c r="B203">
        <v>0.8</v>
      </c>
      <c r="C203">
        <v>7.0000000000000007E-2</v>
      </c>
      <c r="E203" t="s">
        <v>152</v>
      </c>
      <c r="H203">
        <f t="shared" si="3"/>
        <v>0.8</v>
      </c>
      <c r="L203">
        <v>4</v>
      </c>
      <c r="M203">
        <v>7.0000000000000007E-2</v>
      </c>
      <c r="P203" t="s">
        <v>494</v>
      </c>
    </row>
    <row r="204" spans="1:16" x14ac:dyDescent="0.25">
      <c r="A204" t="s">
        <v>312</v>
      </c>
      <c r="B204">
        <v>18</v>
      </c>
      <c r="E204" t="s">
        <v>152</v>
      </c>
      <c r="H204">
        <f t="shared" si="3"/>
        <v>18</v>
      </c>
      <c r="P204" t="s">
        <v>493</v>
      </c>
    </row>
    <row r="205" spans="1:16" x14ac:dyDescent="0.25">
      <c r="A205" t="s">
        <v>313</v>
      </c>
      <c r="B205">
        <v>0</v>
      </c>
      <c r="E205" t="s">
        <v>152</v>
      </c>
      <c r="H205">
        <f t="shared" si="3"/>
        <v>0</v>
      </c>
      <c r="P205" t="s">
        <v>493</v>
      </c>
    </row>
    <row r="206" spans="1:16" x14ac:dyDescent="0.25">
      <c r="A206" t="s">
        <v>314</v>
      </c>
      <c r="B206">
        <v>3200</v>
      </c>
      <c r="E206" t="s">
        <v>152</v>
      </c>
      <c r="H206">
        <f t="shared" si="3"/>
        <v>3200</v>
      </c>
      <c r="P206" t="s">
        <v>493</v>
      </c>
    </row>
    <row r="207" spans="1:16" x14ac:dyDescent="0.25">
      <c r="A207" t="s">
        <v>315</v>
      </c>
      <c r="B207">
        <v>420</v>
      </c>
      <c r="E207" t="s">
        <v>152</v>
      </c>
      <c r="H207">
        <f t="shared" si="3"/>
        <v>420</v>
      </c>
      <c r="P207" t="s">
        <v>493</v>
      </c>
    </row>
    <row r="208" spans="1:16" x14ac:dyDescent="0.25">
      <c r="A208" t="s">
        <v>316</v>
      </c>
      <c r="B208">
        <v>340</v>
      </c>
      <c r="C208">
        <v>14</v>
      </c>
      <c r="E208" t="s">
        <v>152</v>
      </c>
      <c r="H208">
        <f t="shared" si="3"/>
        <v>340</v>
      </c>
      <c r="L208">
        <v>5</v>
      </c>
      <c r="M208">
        <v>14</v>
      </c>
      <c r="P208" t="s">
        <v>494</v>
      </c>
    </row>
    <row r="209" spans="1:16" x14ac:dyDescent="0.25">
      <c r="A209" t="s">
        <v>317</v>
      </c>
      <c r="B209">
        <v>355</v>
      </c>
      <c r="C209">
        <v>14</v>
      </c>
      <c r="E209" t="s">
        <v>152</v>
      </c>
      <c r="H209">
        <f t="shared" si="3"/>
        <v>355</v>
      </c>
      <c r="L209">
        <v>4</v>
      </c>
      <c r="M209">
        <v>14</v>
      </c>
      <c r="P209" t="s">
        <v>494</v>
      </c>
    </row>
    <row r="210" spans="1:16" x14ac:dyDescent="0.25">
      <c r="A210" t="s">
        <v>318</v>
      </c>
      <c r="B210">
        <v>150</v>
      </c>
      <c r="E210" t="s">
        <v>152</v>
      </c>
      <c r="F210">
        <v>170</v>
      </c>
      <c r="G210">
        <v>134.6</v>
      </c>
      <c r="H210">
        <v>150</v>
      </c>
      <c r="P210" t="s">
        <v>496</v>
      </c>
    </row>
    <row r="211" spans="1:16" x14ac:dyDescent="0.25">
      <c r="A211" t="s">
        <v>319</v>
      </c>
      <c r="B211">
        <v>0.877</v>
      </c>
      <c r="E211" t="s">
        <v>152</v>
      </c>
      <c r="H211">
        <v>0.877</v>
      </c>
      <c r="L211">
        <v>2</v>
      </c>
      <c r="M211">
        <v>3.7499999999999999E-3</v>
      </c>
      <c r="P211" t="s">
        <v>496</v>
      </c>
    </row>
    <row r="212" spans="1:16" x14ac:dyDescent="0.25">
      <c r="A212" t="s">
        <v>320</v>
      </c>
      <c r="B212">
        <v>0.08</v>
      </c>
      <c r="C212">
        <v>0.03</v>
      </c>
      <c r="E212" t="s">
        <v>152</v>
      </c>
      <c r="H212">
        <f t="shared" si="3"/>
        <v>0.08</v>
      </c>
      <c r="L212">
        <v>5</v>
      </c>
      <c r="M212">
        <v>0.03</v>
      </c>
      <c r="P212" t="s">
        <v>494</v>
      </c>
    </row>
    <row r="213" spans="1:16" x14ac:dyDescent="0.25">
      <c r="A213" t="s">
        <v>321</v>
      </c>
      <c r="B213">
        <v>0.7</v>
      </c>
      <c r="C213">
        <v>0.17</v>
      </c>
      <c r="E213" t="s">
        <v>152</v>
      </c>
      <c r="H213">
        <f t="shared" si="3"/>
        <v>0.7</v>
      </c>
      <c r="L213">
        <v>5</v>
      </c>
      <c r="M213">
        <v>0.17</v>
      </c>
      <c r="P213" t="s">
        <v>494</v>
      </c>
    </row>
    <row r="214" spans="1:16" x14ac:dyDescent="0.25">
      <c r="A214" t="s">
        <v>322</v>
      </c>
      <c r="B214">
        <v>0.2</v>
      </c>
      <c r="C214">
        <v>0.04</v>
      </c>
      <c r="E214" t="s">
        <v>152</v>
      </c>
      <c r="H214">
        <f t="shared" si="3"/>
        <v>0.2</v>
      </c>
      <c r="L214">
        <v>4</v>
      </c>
      <c r="M214">
        <v>0.04</v>
      </c>
      <c r="P214" t="s">
        <v>494</v>
      </c>
    </row>
    <row r="215" spans="1:16" x14ac:dyDescent="0.25">
      <c r="A215" t="s">
        <v>323</v>
      </c>
      <c r="B215">
        <v>0.8</v>
      </c>
      <c r="C215">
        <v>7.0000000000000007E-2</v>
      </c>
      <c r="E215" t="s">
        <v>152</v>
      </c>
      <c r="H215">
        <f t="shared" si="3"/>
        <v>0.8</v>
      </c>
      <c r="L215">
        <v>4</v>
      </c>
      <c r="M215">
        <v>7.0000000000000007E-2</v>
      </c>
      <c r="P215" t="s">
        <v>494</v>
      </c>
    </row>
    <row r="216" spans="1:16" x14ac:dyDescent="0.25">
      <c r="A216" t="s">
        <v>324</v>
      </c>
      <c r="B216">
        <v>18</v>
      </c>
      <c r="E216" t="s">
        <v>152</v>
      </c>
      <c r="H216">
        <f t="shared" si="3"/>
        <v>18</v>
      </c>
      <c r="P216" t="s">
        <v>493</v>
      </c>
    </row>
    <row r="217" spans="1:16" x14ac:dyDescent="0.25">
      <c r="A217" t="s">
        <v>325</v>
      </c>
      <c r="B217">
        <v>4100</v>
      </c>
      <c r="E217" t="s">
        <v>152</v>
      </c>
      <c r="H217">
        <f t="shared" si="3"/>
        <v>4100</v>
      </c>
      <c r="P217" t="s">
        <v>493</v>
      </c>
    </row>
    <row r="218" spans="1:16" x14ac:dyDescent="0.25">
      <c r="A218" t="s">
        <v>326</v>
      </c>
      <c r="B218">
        <v>0</v>
      </c>
      <c r="E218" t="s">
        <v>152</v>
      </c>
      <c r="H218">
        <f t="shared" si="3"/>
        <v>0</v>
      </c>
      <c r="P218" t="s">
        <v>493</v>
      </c>
    </row>
    <row r="219" spans="1:16" x14ac:dyDescent="0.25">
      <c r="A219" t="s">
        <v>327</v>
      </c>
      <c r="B219">
        <v>0</v>
      </c>
      <c r="E219" t="s">
        <v>152</v>
      </c>
      <c r="H219">
        <f t="shared" si="3"/>
        <v>0</v>
      </c>
      <c r="P219" t="s">
        <v>493</v>
      </c>
    </row>
    <row r="220" spans="1:16" x14ac:dyDescent="0.25">
      <c r="A220" t="s">
        <v>328</v>
      </c>
      <c r="B220">
        <v>340</v>
      </c>
      <c r="C220">
        <v>14</v>
      </c>
      <c r="E220" t="s">
        <v>152</v>
      </c>
      <c r="H220">
        <f t="shared" si="3"/>
        <v>340</v>
      </c>
      <c r="L220">
        <v>5</v>
      </c>
      <c r="M220">
        <v>14</v>
      </c>
      <c r="P220" t="s">
        <v>494</v>
      </c>
    </row>
    <row r="221" spans="1:16" x14ac:dyDescent="0.25">
      <c r="A221" t="s">
        <v>329</v>
      </c>
      <c r="B221">
        <v>355</v>
      </c>
      <c r="C221">
        <v>14</v>
      </c>
      <c r="E221" t="s">
        <v>152</v>
      </c>
      <c r="H221">
        <f t="shared" si="3"/>
        <v>355</v>
      </c>
      <c r="L221">
        <v>4</v>
      </c>
      <c r="M221">
        <v>14</v>
      </c>
      <c r="P221" t="s">
        <v>494</v>
      </c>
    </row>
    <row r="222" spans="1:16" x14ac:dyDescent="0.25">
      <c r="A222" t="s">
        <v>330</v>
      </c>
      <c r="B222">
        <v>150</v>
      </c>
      <c r="E222" t="s">
        <v>152</v>
      </c>
      <c r="F222">
        <v>170</v>
      </c>
      <c r="G222">
        <v>134.6</v>
      </c>
      <c r="H222">
        <v>150</v>
      </c>
      <c r="P222" t="s">
        <v>496</v>
      </c>
    </row>
    <row r="223" spans="1:16" x14ac:dyDescent="0.25">
      <c r="A223" t="s">
        <v>331</v>
      </c>
      <c r="B223">
        <v>0.877</v>
      </c>
      <c r="E223" t="s">
        <v>152</v>
      </c>
      <c r="H223">
        <v>0.877</v>
      </c>
      <c r="L223">
        <v>2</v>
      </c>
      <c r="M223">
        <v>3.7499999999999999E-3</v>
      </c>
      <c r="P223" t="s">
        <v>496</v>
      </c>
    </row>
    <row r="224" spans="1:16" x14ac:dyDescent="0.25">
      <c r="A224" t="s">
        <v>332</v>
      </c>
      <c r="B224">
        <v>0.08</v>
      </c>
      <c r="C224">
        <v>0.03</v>
      </c>
      <c r="E224" t="s">
        <v>152</v>
      </c>
      <c r="H224">
        <f t="shared" si="3"/>
        <v>0.08</v>
      </c>
      <c r="L224">
        <v>5</v>
      </c>
      <c r="M224">
        <v>0.03</v>
      </c>
      <c r="P224" t="s">
        <v>494</v>
      </c>
    </row>
    <row r="225" spans="1:16" x14ac:dyDescent="0.25">
      <c r="A225" t="s">
        <v>333</v>
      </c>
      <c r="B225">
        <v>0.7</v>
      </c>
      <c r="C225">
        <v>0.17</v>
      </c>
      <c r="E225" t="s">
        <v>152</v>
      </c>
      <c r="H225">
        <f t="shared" si="3"/>
        <v>0.7</v>
      </c>
      <c r="L225">
        <v>5</v>
      </c>
      <c r="M225">
        <v>0.17</v>
      </c>
      <c r="P225" t="s">
        <v>494</v>
      </c>
    </row>
    <row r="226" spans="1:16" x14ac:dyDescent="0.25">
      <c r="A226" t="s">
        <v>334</v>
      </c>
      <c r="B226">
        <v>0.2</v>
      </c>
      <c r="C226">
        <v>0.04</v>
      </c>
      <c r="E226" t="s">
        <v>152</v>
      </c>
      <c r="H226">
        <f t="shared" si="3"/>
        <v>0.2</v>
      </c>
      <c r="L226">
        <v>4</v>
      </c>
      <c r="M226">
        <v>0.04</v>
      </c>
      <c r="P226" t="s">
        <v>494</v>
      </c>
    </row>
    <row r="227" spans="1:16" x14ac:dyDescent="0.25">
      <c r="A227" t="s">
        <v>335</v>
      </c>
      <c r="B227">
        <v>0.8</v>
      </c>
      <c r="C227">
        <v>7.0000000000000007E-2</v>
      </c>
      <c r="E227" t="s">
        <v>152</v>
      </c>
      <c r="H227">
        <f t="shared" si="3"/>
        <v>0.8</v>
      </c>
      <c r="L227">
        <v>4</v>
      </c>
      <c r="M227">
        <v>7.0000000000000007E-2</v>
      </c>
      <c r="P227" t="s">
        <v>494</v>
      </c>
    </row>
    <row r="228" spans="1:16" x14ac:dyDescent="0.25">
      <c r="A228" t="s">
        <v>336</v>
      </c>
      <c r="B228">
        <v>22</v>
      </c>
      <c r="E228" t="s">
        <v>152</v>
      </c>
      <c r="H228">
        <f t="shared" si="3"/>
        <v>22</v>
      </c>
      <c r="P228" t="s">
        <v>493</v>
      </c>
    </row>
    <row r="229" spans="1:16" x14ac:dyDescent="0.25">
      <c r="A229" t="s">
        <v>337</v>
      </c>
      <c r="B229">
        <v>2000</v>
      </c>
      <c r="E229" t="s">
        <v>152</v>
      </c>
      <c r="H229">
        <f t="shared" si="3"/>
        <v>2000</v>
      </c>
      <c r="P229" t="s">
        <v>493</v>
      </c>
    </row>
    <row r="230" spans="1:16" x14ac:dyDescent="0.25">
      <c r="A230" t="s">
        <v>338</v>
      </c>
      <c r="B230">
        <v>1600</v>
      </c>
      <c r="E230" t="s">
        <v>152</v>
      </c>
      <c r="H230">
        <f t="shared" si="3"/>
        <v>1600</v>
      </c>
      <c r="P230" t="s">
        <v>493</v>
      </c>
    </row>
    <row r="231" spans="1:16" x14ac:dyDescent="0.25">
      <c r="A231" t="s">
        <v>339</v>
      </c>
      <c r="B231">
        <v>130</v>
      </c>
      <c r="E231" t="s">
        <v>152</v>
      </c>
      <c r="H231">
        <f t="shared" si="3"/>
        <v>130</v>
      </c>
      <c r="P231" t="s">
        <v>493</v>
      </c>
    </row>
    <row r="232" spans="1:16" x14ac:dyDescent="0.25">
      <c r="A232" t="s">
        <v>340</v>
      </c>
      <c r="B232">
        <v>340</v>
      </c>
      <c r="C232">
        <v>14</v>
      </c>
      <c r="E232" t="s">
        <v>152</v>
      </c>
      <c r="H232">
        <f t="shared" si="3"/>
        <v>340</v>
      </c>
      <c r="L232">
        <v>5</v>
      </c>
      <c r="M232">
        <v>14</v>
      </c>
      <c r="P232" t="s">
        <v>494</v>
      </c>
    </row>
    <row r="233" spans="1:16" x14ac:dyDescent="0.25">
      <c r="A233" t="s">
        <v>341</v>
      </c>
      <c r="B233">
        <v>355</v>
      </c>
      <c r="C233">
        <v>14</v>
      </c>
      <c r="E233" t="s">
        <v>152</v>
      </c>
      <c r="H233">
        <f t="shared" si="3"/>
        <v>355</v>
      </c>
      <c r="L233">
        <v>4</v>
      </c>
      <c r="M233">
        <v>14</v>
      </c>
      <c r="P233" t="s">
        <v>494</v>
      </c>
    </row>
    <row r="234" spans="1:16" x14ac:dyDescent="0.25">
      <c r="A234" t="s">
        <v>342</v>
      </c>
      <c r="B234">
        <v>150</v>
      </c>
      <c r="E234" t="s">
        <v>152</v>
      </c>
      <c r="F234">
        <v>170</v>
      </c>
      <c r="G234">
        <v>134.6</v>
      </c>
      <c r="H234">
        <v>150</v>
      </c>
      <c r="P234" t="s">
        <v>496</v>
      </c>
    </row>
    <row r="235" spans="1:16" x14ac:dyDescent="0.25">
      <c r="A235" t="s">
        <v>343</v>
      </c>
      <c r="B235">
        <v>0.877</v>
      </c>
      <c r="E235" t="s">
        <v>152</v>
      </c>
      <c r="H235">
        <v>0.877</v>
      </c>
      <c r="L235">
        <v>2</v>
      </c>
      <c r="M235">
        <v>3.7499999999999999E-3</v>
      </c>
      <c r="P235" t="s">
        <v>496</v>
      </c>
    </row>
    <row r="236" spans="1:16" x14ac:dyDescent="0.25">
      <c r="A236" t="s">
        <v>344</v>
      </c>
      <c r="B236">
        <v>0.08</v>
      </c>
      <c r="C236">
        <v>0.03</v>
      </c>
      <c r="E236" t="s">
        <v>152</v>
      </c>
      <c r="H236">
        <f t="shared" si="3"/>
        <v>0.08</v>
      </c>
      <c r="L236">
        <v>5</v>
      </c>
      <c r="M236">
        <v>0.03</v>
      </c>
      <c r="P236" t="s">
        <v>494</v>
      </c>
    </row>
    <row r="237" spans="1:16" x14ac:dyDescent="0.25">
      <c r="A237" t="s">
        <v>345</v>
      </c>
      <c r="B237">
        <v>0.7</v>
      </c>
      <c r="C237">
        <v>0.17</v>
      </c>
      <c r="E237" t="s">
        <v>152</v>
      </c>
      <c r="H237">
        <f t="shared" si="3"/>
        <v>0.7</v>
      </c>
      <c r="L237">
        <v>5</v>
      </c>
      <c r="M237">
        <v>0.17</v>
      </c>
      <c r="P237" t="s">
        <v>494</v>
      </c>
    </row>
    <row r="238" spans="1:16" x14ac:dyDescent="0.25">
      <c r="A238" t="s">
        <v>346</v>
      </c>
      <c r="B238">
        <v>0.2</v>
      </c>
      <c r="C238">
        <v>0.04</v>
      </c>
      <c r="E238" t="s">
        <v>152</v>
      </c>
      <c r="H238">
        <f t="shared" ref="H238:H301" si="4">B238</f>
        <v>0.2</v>
      </c>
      <c r="L238">
        <v>4</v>
      </c>
      <c r="M238">
        <v>0.04</v>
      </c>
      <c r="P238" t="s">
        <v>494</v>
      </c>
    </row>
    <row r="239" spans="1:16" x14ac:dyDescent="0.25">
      <c r="A239" t="s">
        <v>347</v>
      </c>
      <c r="B239">
        <v>0.8</v>
      </c>
      <c r="C239">
        <v>7.0000000000000007E-2</v>
      </c>
      <c r="E239" t="s">
        <v>152</v>
      </c>
      <c r="H239">
        <f t="shared" si="4"/>
        <v>0.8</v>
      </c>
      <c r="L239">
        <v>4</v>
      </c>
      <c r="M239">
        <v>7.0000000000000007E-2</v>
      </c>
      <c r="P239" t="s">
        <v>494</v>
      </c>
    </row>
    <row r="240" spans="1:16" x14ac:dyDescent="0.25">
      <c r="A240" t="s">
        <v>348</v>
      </c>
      <c r="B240">
        <v>22</v>
      </c>
      <c r="E240" t="s">
        <v>152</v>
      </c>
      <c r="H240">
        <f t="shared" si="4"/>
        <v>22</v>
      </c>
      <c r="P240" t="s">
        <v>493</v>
      </c>
    </row>
    <row r="241" spans="1:16" x14ac:dyDescent="0.25">
      <c r="A241" t="s">
        <v>349</v>
      </c>
      <c r="B241">
        <v>0</v>
      </c>
      <c r="E241" t="s">
        <v>152</v>
      </c>
      <c r="H241">
        <f t="shared" si="4"/>
        <v>0</v>
      </c>
      <c r="P241" t="s">
        <v>493</v>
      </c>
    </row>
    <row r="242" spans="1:16" x14ac:dyDescent="0.25">
      <c r="A242" t="s">
        <v>350</v>
      </c>
      <c r="B242">
        <v>3800</v>
      </c>
      <c r="E242" t="s">
        <v>152</v>
      </c>
      <c r="H242">
        <f t="shared" si="4"/>
        <v>3800</v>
      </c>
      <c r="P242" t="s">
        <v>493</v>
      </c>
    </row>
    <row r="243" spans="1:16" x14ac:dyDescent="0.25">
      <c r="A243" t="s">
        <v>351</v>
      </c>
      <c r="B243">
        <v>420</v>
      </c>
      <c r="E243" t="s">
        <v>152</v>
      </c>
      <c r="H243">
        <f t="shared" si="4"/>
        <v>420</v>
      </c>
      <c r="P243" t="s">
        <v>493</v>
      </c>
    </row>
    <row r="244" spans="1:16" x14ac:dyDescent="0.25">
      <c r="A244" t="s">
        <v>352</v>
      </c>
      <c r="B244">
        <v>340</v>
      </c>
      <c r="C244">
        <v>14</v>
      </c>
      <c r="E244" t="s">
        <v>152</v>
      </c>
      <c r="H244">
        <f t="shared" si="4"/>
        <v>340</v>
      </c>
      <c r="L244">
        <v>5</v>
      </c>
      <c r="M244">
        <v>14</v>
      </c>
      <c r="P244" t="s">
        <v>494</v>
      </c>
    </row>
    <row r="245" spans="1:16" x14ac:dyDescent="0.25">
      <c r="A245" t="s">
        <v>353</v>
      </c>
      <c r="B245">
        <v>355</v>
      </c>
      <c r="C245">
        <v>14</v>
      </c>
      <c r="E245" t="s">
        <v>152</v>
      </c>
      <c r="H245">
        <f t="shared" si="4"/>
        <v>355</v>
      </c>
      <c r="L245">
        <v>4</v>
      </c>
      <c r="M245">
        <v>14</v>
      </c>
      <c r="P245" t="s">
        <v>494</v>
      </c>
    </row>
    <row r="246" spans="1:16" x14ac:dyDescent="0.25">
      <c r="A246" t="s">
        <v>354</v>
      </c>
      <c r="B246">
        <v>150</v>
      </c>
      <c r="E246" t="s">
        <v>152</v>
      </c>
      <c r="F246">
        <v>170</v>
      </c>
      <c r="G246">
        <v>134.6</v>
      </c>
      <c r="H246">
        <v>150</v>
      </c>
      <c r="P246" t="s">
        <v>496</v>
      </c>
    </row>
    <row r="247" spans="1:16" x14ac:dyDescent="0.25">
      <c r="A247" t="s">
        <v>355</v>
      </c>
      <c r="B247">
        <v>0.877</v>
      </c>
      <c r="E247" t="s">
        <v>152</v>
      </c>
      <c r="H247">
        <v>0.877</v>
      </c>
      <c r="L247">
        <v>2</v>
      </c>
      <c r="M247">
        <v>3.7499999999999999E-3</v>
      </c>
      <c r="P247" t="s">
        <v>496</v>
      </c>
    </row>
    <row r="248" spans="1:16" x14ac:dyDescent="0.25">
      <c r="A248" t="s">
        <v>356</v>
      </c>
      <c r="B248">
        <v>0.08</v>
      </c>
      <c r="C248">
        <v>0.03</v>
      </c>
      <c r="E248" t="s">
        <v>152</v>
      </c>
      <c r="H248">
        <f t="shared" si="4"/>
        <v>0.08</v>
      </c>
      <c r="L248">
        <v>5</v>
      </c>
      <c r="M248">
        <v>0.03</v>
      </c>
      <c r="P248" t="s">
        <v>494</v>
      </c>
    </row>
    <row r="249" spans="1:16" x14ac:dyDescent="0.25">
      <c r="A249" t="s">
        <v>357</v>
      </c>
      <c r="B249">
        <v>0.7</v>
      </c>
      <c r="C249">
        <v>0.17</v>
      </c>
      <c r="E249" t="s">
        <v>152</v>
      </c>
      <c r="H249">
        <f t="shared" si="4"/>
        <v>0.7</v>
      </c>
      <c r="L249">
        <v>5</v>
      </c>
      <c r="M249">
        <v>0.17</v>
      </c>
      <c r="P249" t="s">
        <v>494</v>
      </c>
    </row>
    <row r="250" spans="1:16" x14ac:dyDescent="0.25">
      <c r="A250" t="s">
        <v>358</v>
      </c>
      <c r="B250">
        <v>0.2</v>
      </c>
      <c r="C250">
        <v>0.04</v>
      </c>
      <c r="E250" t="s">
        <v>152</v>
      </c>
      <c r="H250">
        <f t="shared" si="4"/>
        <v>0.2</v>
      </c>
      <c r="L250">
        <v>4</v>
      </c>
      <c r="M250">
        <v>0.04</v>
      </c>
      <c r="P250" t="s">
        <v>494</v>
      </c>
    </row>
    <row r="251" spans="1:16" x14ac:dyDescent="0.25">
      <c r="A251" t="s">
        <v>359</v>
      </c>
      <c r="B251">
        <v>0.8</v>
      </c>
      <c r="C251">
        <v>7.0000000000000007E-2</v>
      </c>
      <c r="E251" t="s">
        <v>152</v>
      </c>
      <c r="H251">
        <f t="shared" si="4"/>
        <v>0.8</v>
      </c>
      <c r="L251">
        <v>4</v>
      </c>
      <c r="M251">
        <v>7.0000000000000007E-2</v>
      </c>
      <c r="P251" t="s">
        <v>494</v>
      </c>
    </row>
    <row r="252" spans="1:16" x14ac:dyDescent="0.25">
      <c r="A252" t="s">
        <v>360</v>
      </c>
      <c r="B252">
        <v>22</v>
      </c>
      <c r="E252" t="s">
        <v>152</v>
      </c>
      <c r="H252">
        <f t="shared" si="4"/>
        <v>22</v>
      </c>
      <c r="P252" t="s">
        <v>493</v>
      </c>
    </row>
    <row r="253" spans="1:16" x14ac:dyDescent="0.25">
      <c r="A253" t="s">
        <v>361</v>
      </c>
      <c r="B253">
        <v>10000</v>
      </c>
      <c r="E253" t="s">
        <v>152</v>
      </c>
      <c r="H253">
        <f t="shared" si="4"/>
        <v>10000</v>
      </c>
      <c r="P253" t="s">
        <v>493</v>
      </c>
    </row>
    <row r="254" spans="1:16" x14ac:dyDescent="0.25">
      <c r="A254" t="s">
        <v>362</v>
      </c>
      <c r="B254">
        <v>0</v>
      </c>
      <c r="E254" t="s">
        <v>152</v>
      </c>
      <c r="H254">
        <f t="shared" si="4"/>
        <v>0</v>
      </c>
      <c r="P254" t="s">
        <v>493</v>
      </c>
    </row>
    <row r="255" spans="1:16" x14ac:dyDescent="0.25">
      <c r="A255" t="s">
        <v>363</v>
      </c>
      <c r="B255">
        <v>0</v>
      </c>
      <c r="E255" t="s">
        <v>152</v>
      </c>
      <c r="H255">
        <f t="shared" si="4"/>
        <v>0</v>
      </c>
      <c r="P255" t="s">
        <v>493</v>
      </c>
    </row>
    <row r="256" spans="1:16" x14ac:dyDescent="0.25">
      <c r="A256" t="s">
        <v>364</v>
      </c>
      <c r="B256">
        <v>340</v>
      </c>
      <c r="C256">
        <v>14</v>
      </c>
      <c r="E256" t="s">
        <v>152</v>
      </c>
      <c r="H256">
        <f t="shared" si="4"/>
        <v>340</v>
      </c>
      <c r="L256">
        <v>5</v>
      </c>
      <c r="M256">
        <v>14</v>
      </c>
      <c r="P256" t="s">
        <v>494</v>
      </c>
    </row>
    <row r="257" spans="1:16" x14ac:dyDescent="0.25">
      <c r="A257" t="s">
        <v>365</v>
      </c>
      <c r="B257">
        <v>355</v>
      </c>
      <c r="C257">
        <v>14</v>
      </c>
      <c r="E257" t="s">
        <v>152</v>
      </c>
      <c r="H257">
        <f t="shared" si="4"/>
        <v>355</v>
      </c>
      <c r="L257">
        <v>4</v>
      </c>
      <c r="M257">
        <v>14</v>
      </c>
      <c r="P257" t="s">
        <v>494</v>
      </c>
    </row>
    <row r="258" spans="1:16" x14ac:dyDescent="0.25">
      <c r="A258" t="s">
        <v>366</v>
      </c>
      <c r="B258">
        <v>150</v>
      </c>
      <c r="E258" t="s">
        <v>152</v>
      </c>
      <c r="F258">
        <v>170</v>
      </c>
      <c r="G258">
        <v>134.6</v>
      </c>
      <c r="H258">
        <v>150</v>
      </c>
      <c r="P258" t="s">
        <v>496</v>
      </c>
    </row>
    <row r="259" spans="1:16" x14ac:dyDescent="0.25">
      <c r="A259" t="s">
        <v>367</v>
      </c>
      <c r="B259">
        <v>0.877</v>
      </c>
      <c r="E259" t="s">
        <v>152</v>
      </c>
      <c r="H259">
        <v>0.877</v>
      </c>
      <c r="L259">
        <v>2</v>
      </c>
      <c r="M259">
        <v>3.7499999999999999E-3</v>
      </c>
      <c r="P259" t="s">
        <v>496</v>
      </c>
    </row>
    <row r="260" spans="1:16" x14ac:dyDescent="0.25">
      <c r="A260" t="s">
        <v>368</v>
      </c>
      <c r="B260">
        <v>0.08</v>
      </c>
      <c r="C260">
        <v>0.03</v>
      </c>
      <c r="E260" t="s">
        <v>152</v>
      </c>
      <c r="H260">
        <f t="shared" si="4"/>
        <v>0.08</v>
      </c>
      <c r="L260">
        <v>5</v>
      </c>
      <c r="M260">
        <v>0.03</v>
      </c>
      <c r="P260" t="s">
        <v>494</v>
      </c>
    </row>
    <row r="261" spans="1:16" x14ac:dyDescent="0.25">
      <c r="A261" t="s">
        <v>369</v>
      </c>
      <c r="B261">
        <v>0.7</v>
      </c>
      <c r="C261">
        <v>0.17</v>
      </c>
      <c r="E261" t="s">
        <v>152</v>
      </c>
      <c r="H261">
        <f t="shared" si="4"/>
        <v>0.7</v>
      </c>
      <c r="L261">
        <v>5</v>
      </c>
      <c r="M261">
        <v>0.17</v>
      </c>
      <c r="P261" t="s">
        <v>494</v>
      </c>
    </row>
    <row r="262" spans="1:16" x14ac:dyDescent="0.25">
      <c r="A262" t="s">
        <v>370</v>
      </c>
      <c r="B262">
        <v>0.2</v>
      </c>
      <c r="C262">
        <v>0.04</v>
      </c>
      <c r="E262" t="s">
        <v>152</v>
      </c>
      <c r="H262">
        <f t="shared" si="4"/>
        <v>0.2</v>
      </c>
      <c r="L262">
        <v>4</v>
      </c>
      <c r="M262">
        <v>0.04</v>
      </c>
      <c r="P262" t="s">
        <v>494</v>
      </c>
    </row>
    <row r="263" spans="1:16" x14ac:dyDescent="0.25">
      <c r="A263" t="s">
        <v>371</v>
      </c>
      <c r="B263">
        <v>0.8</v>
      </c>
      <c r="C263">
        <v>7.0000000000000007E-2</v>
      </c>
      <c r="E263" t="s">
        <v>152</v>
      </c>
      <c r="H263">
        <f t="shared" si="4"/>
        <v>0.8</v>
      </c>
      <c r="L263">
        <v>4</v>
      </c>
      <c r="M263">
        <v>7.0000000000000007E-2</v>
      </c>
      <c r="P263" t="s">
        <v>494</v>
      </c>
    </row>
    <row r="264" spans="1:16" x14ac:dyDescent="0.25">
      <c r="A264" t="s">
        <v>372</v>
      </c>
      <c r="B264">
        <v>49</v>
      </c>
      <c r="E264" t="s">
        <v>152</v>
      </c>
      <c r="H264">
        <f t="shared" si="4"/>
        <v>49</v>
      </c>
      <c r="P264" t="s">
        <v>493</v>
      </c>
    </row>
    <row r="265" spans="1:16" x14ac:dyDescent="0.25">
      <c r="A265" t="s">
        <v>373</v>
      </c>
      <c r="B265">
        <v>0</v>
      </c>
      <c r="E265" t="s">
        <v>152</v>
      </c>
      <c r="H265">
        <f t="shared" si="4"/>
        <v>0</v>
      </c>
      <c r="P265" t="s">
        <v>493</v>
      </c>
    </row>
    <row r="266" spans="1:16" x14ac:dyDescent="0.25">
      <c r="A266" t="s">
        <v>374</v>
      </c>
      <c r="B266">
        <v>0</v>
      </c>
      <c r="E266" t="s">
        <v>152</v>
      </c>
      <c r="H266">
        <f t="shared" si="4"/>
        <v>0</v>
      </c>
      <c r="P266" t="s">
        <v>493</v>
      </c>
    </row>
    <row r="267" spans="1:16" x14ac:dyDescent="0.25">
      <c r="A267" t="s">
        <v>375</v>
      </c>
      <c r="B267">
        <v>0</v>
      </c>
      <c r="E267" t="s">
        <v>152</v>
      </c>
      <c r="H267">
        <f t="shared" si="4"/>
        <v>0</v>
      </c>
      <c r="P267" t="s">
        <v>493</v>
      </c>
    </row>
    <row r="268" spans="1:16" x14ac:dyDescent="0.25">
      <c r="A268" t="s">
        <v>376</v>
      </c>
      <c r="B268">
        <v>340</v>
      </c>
      <c r="C268">
        <v>14</v>
      </c>
      <c r="E268" t="s">
        <v>152</v>
      </c>
      <c r="H268">
        <f t="shared" si="4"/>
        <v>340</v>
      </c>
      <c r="L268">
        <v>5</v>
      </c>
      <c r="M268">
        <v>14</v>
      </c>
      <c r="P268" t="s">
        <v>494</v>
      </c>
    </row>
    <row r="269" spans="1:16" x14ac:dyDescent="0.25">
      <c r="A269" t="s">
        <v>377</v>
      </c>
      <c r="B269">
        <v>355</v>
      </c>
      <c r="C269">
        <v>14</v>
      </c>
      <c r="E269" t="s">
        <v>152</v>
      </c>
      <c r="H269">
        <f t="shared" si="4"/>
        <v>355</v>
      </c>
      <c r="L269">
        <v>4</v>
      </c>
      <c r="M269">
        <v>14</v>
      </c>
      <c r="P269" t="s">
        <v>494</v>
      </c>
    </row>
    <row r="270" spans="1:16" x14ac:dyDescent="0.25">
      <c r="A270" t="s">
        <v>378</v>
      </c>
      <c r="B270">
        <v>150</v>
      </c>
      <c r="E270" t="s">
        <v>152</v>
      </c>
      <c r="F270">
        <v>170</v>
      </c>
      <c r="G270">
        <v>134.6</v>
      </c>
      <c r="H270">
        <v>150</v>
      </c>
      <c r="P270" t="s">
        <v>496</v>
      </c>
    </row>
    <row r="271" spans="1:16" x14ac:dyDescent="0.25">
      <c r="A271" t="s">
        <v>379</v>
      </c>
      <c r="B271">
        <v>0.877</v>
      </c>
      <c r="E271" t="s">
        <v>152</v>
      </c>
      <c r="H271">
        <v>0.877</v>
      </c>
      <c r="L271">
        <v>2</v>
      </c>
      <c r="M271">
        <v>3.7499999999999999E-3</v>
      </c>
      <c r="P271" t="s">
        <v>496</v>
      </c>
    </row>
    <row r="272" spans="1:16" x14ac:dyDescent="0.25">
      <c r="A272" t="s">
        <v>380</v>
      </c>
      <c r="B272">
        <v>0.08</v>
      </c>
      <c r="C272">
        <v>0.03</v>
      </c>
      <c r="E272" t="s">
        <v>152</v>
      </c>
      <c r="H272">
        <f t="shared" si="4"/>
        <v>0.08</v>
      </c>
      <c r="L272">
        <v>5</v>
      </c>
      <c r="M272">
        <v>0.03</v>
      </c>
      <c r="P272" t="s">
        <v>494</v>
      </c>
    </row>
    <row r="273" spans="1:16" x14ac:dyDescent="0.25">
      <c r="A273" t="s">
        <v>381</v>
      </c>
      <c r="B273">
        <v>0.7</v>
      </c>
      <c r="C273">
        <v>0.17</v>
      </c>
      <c r="E273" t="s">
        <v>152</v>
      </c>
      <c r="H273">
        <f t="shared" si="4"/>
        <v>0.7</v>
      </c>
      <c r="L273">
        <v>5</v>
      </c>
      <c r="M273">
        <v>0.17</v>
      </c>
      <c r="P273" t="s">
        <v>494</v>
      </c>
    </row>
    <row r="274" spans="1:16" x14ac:dyDescent="0.25">
      <c r="A274" t="s">
        <v>382</v>
      </c>
      <c r="B274">
        <v>0.2</v>
      </c>
      <c r="C274">
        <v>0.04</v>
      </c>
      <c r="E274" t="s">
        <v>152</v>
      </c>
      <c r="H274">
        <f t="shared" si="4"/>
        <v>0.2</v>
      </c>
      <c r="L274">
        <v>4</v>
      </c>
      <c r="M274">
        <v>0.04</v>
      </c>
      <c r="P274" t="s">
        <v>494</v>
      </c>
    </row>
    <row r="275" spans="1:16" x14ac:dyDescent="0.25">
      <c r="A275" t="s">
        <v>383</v>
      </c>
      <c r="B275">
        <v>0.8</v>
      </c>
      <c r="C275">
        <v>7.0000000000000007E-2</v>
      </c>
      <c r="E275" t="s">
        <v>152</v>
      </c>
      <c r="H275">
        <f t="shared" si="4"/>
        <v>0.8</v>
      </c>
      <c r="L275">
        <v>4</v>
      </c>
      <c r="M275">
        <v>7.0000000000000007E-2</v>
      </c>
      <c r="P275" t="s">
        <v>494</v>
      </c>
    </row>
    <row r="276" spans="1:16" x14ac:dyDescent="0.25">
      <c r="A276" t="s">
        <v>384</v>
      </c>
      <c r="B276">
        <v>49</v>
      </c>
      <c r="E276" t="s">
        <v>152</v>
      </c>
      <c r="H276">
        <f t="shared" si="4"/>
        <v>49</v>
      </c>
      <c r="P276" t="s">
        <v>493</v>
      </c>
    </row>
    <row r="277" spans="1:16" x14ac:dyDescent="0.25">
      <c r="A277" t="s">
        <v>385</v>
      </c>
      <c r="B277">
        <v>0</v>
      </c>
      <c r="E277" t="s">
        <v>152</v>
      </c>
      <c r="H277">
        <f t="shared" si="4"/>
        <v>0</v>
      </c>
      <c r="P277" t="s">
        <v>493</v>
      </c>
    </row>
    <row r="278" spans="1:16" x14ac:dyDescent="0.25">
      <c r="A278" t="s">
        <v>386</v>
      </c>
      <c r="B278">
        <v>11000</v>
      </c>
      <c r="E278" t="s">
        <v>152</v>
      </c>
      <c r="H278">
        <f t="shared" si="4"/>
        <v>11000</v>
      </c>
      <c r="P278" t="s">
        <v>493</v>
      </c>
    </row>
    <row r="279" spans="1:16" x14ac:dyDescent="0.25">
      <c r="A279" t="s">
        <v>387</v>
      </c>
      <c r="B279">
        <v>1600</v>
      </c>
      <c r="E279" t="s">
        <v>152</v>
      </c>
      <c r="H279">
        <f t="shared" si="4"/>
        <v>1600</v>
      </c>
      <c r="P279" t="s">
        <v>493</v>
      </c>
    </row>
    <row r="280" spans="1:16" x14ac:dyDescent="0.25">
      <c r="A280" t="s">
        <v>388</v>
      </c>
      <c r="B280">
        <v>340</v>
      </c>
      <c r="C280">
        <v>14</v>
      </c>
      <c r="E280" t="s">
        <v>152</v>
      </c>
      <c r="H280">
        <f t="shared" si="4"/>
        <v>340</v>
      </c>
      <c r="L280">
        <v>5</v>
      </c>
      <c r="M280">
        <v>14</v>
      </c>
      <c r="P280" t="s">
        <v>494</v>
      </c>
    </row>
    <row r="281" spans="1:16" x14ac:dyDescent="0.25">
      <c r="A281" t="s">
        <v>389</v>
      </c>
      <c r="B281">
        <v>355</v>
      </c>
      <c r="C281">
        <v>14</v>
      </c>
      <c r="E281" t="s">
        <v>152</v>
      </c>
      <c r="H281">
        <f t="shared" si="4"/>
        <v>355</v>
      </c>
      <c r="L281">
        <v>4</v>
      </c>
      <c r="M281">
        <v>14</v>
      </c>
      <c r="P281" t="s">
        <v>494</v>
      </c>
    </row>
    <row r="282" spans="1:16" x14ac:dyDescent="0.25">
      <c r="A282" t="s">
        <v>390</v>
      </c>
      <c r="B282">
        <v>150</v>
      </c>
      <c r="E282" t="s">
        <v>152</v>
      </c>
      <c r="F282">
        <v>170</v>
      </c>
      <c r="G282">
        <v>134.6</v>
      </c>
      <c r="H282">
        <v>150</v>
      </c>
      <c r="P282" t="s">
        <v>496</v>
      </c>
    </row>
    <row r="283" spans="1:16" x14ac:dyDescent="0.25">
      <c r="A283" t="s">
        <v>391</v>
      </c>
      <c r="B283">
        <v>0.877</v>
      </c>
      <c r="E283" t="s">
        <v>152</v>
      </c>
      <c r="H283">
        <v>0.877</v>
      </c>
      <c r="L283">
        <v>2</v>
      </c>
      <c r="M283">
        <v>3.7499999999999999E-3</v>
      </c>
      <c r="P283" t="s">
        <v>496</v>
      </c>
    </row>
    <row r="284" spans="1:16" x14ac:dyDescent="0.25">
      <c r="A284" t="s">
        <v>392</v>
      </c>
      <c r="B284">
        <v>0.08</v>
      </c>
      <c r="C284">
        <v>0.03</v>
      </c>
      <c r="E284" t="s">
        <v>152</v>
      </c>
      <c r="H284">
        <f t="shared" si="4"/>
        <v>0.08</v>
      </c>
      <c r="L284">
        <v>5</v>
      </c>
      <c r="M284">
        <v>0.03</v>
      </c>
      <c r="P284" t="s">
        <v>494</v>
      </c>
    </row>
    <row r="285" spans="1:16" x14ac:dyDescent="0.25">
      <c r="A285" t="s">
        <v>393</v>
      </c>
      <c r="B285">
        <v>0.7</v>
      </c>
      <c r="C285">
        <v>0.17</v>
      </c>
      <c r="E285" t="s">
        <v>152</v>
      </c>
      <c r="H285">
        <f t="shared" si="4"/>
        <v>0.7</v>
      </c>
      <c r="L285">
        <v>5</v>
      </c>
      <c r="M285">
        <v>0.17</v>
      </c>
      <c r="P285" t="s">
        <v>494</v>
      </c>
    </row>
    <row r="286" spans="1:16" x14ac:dyDescent="0.25">
      <c r="A286" t="s">
        <v>394</v>
      </c>
      <c r="B286">
        <v>0.2</v>
      </c>
      <c r="C286">
        <v>0.04</v>
      </c>
      <c r="E286" t="s">
        <v>152</v>
      </c>
      <c r="H286">
        <f t="shared" si="4"/>
        <v>0.2</v>
      </c>
      <c r="L286">
        <v>4</v>
      </c>
      <c r="M286">
        <v>0.04</v>
      </c>
      <c r="P286" t="s">
        <v>494</v>
      </c>
    </row>
    <row r="287" spans="1:16" x14ac:dyDescent="0.25">
      <c r="A287" t="s">
        <v>395</v>
      </c>
      <c r="B287">
        <v>0.8</v>
      </c>
      <c r="C287">
        <v>7.0000000000000007E-2</v>
      </c>
      <c r="E287" t="s">
        <v>152</v>
      </c>
      <c r="H287">
        <f t="shared" si="4"/>
        <v>0.8</v>
      </c>
      <c r="L287">
        <v>4</v>
      </c>
      <c r="M287">
        <v>7.0000000000000007E-2</v>
      </c>
      <c r="P287" t="s">
        <v>494</v>
      </c>
    </row>
    <row r="288" spans="1:16" x14ac:dyDescent="0.25">
      <c r="A288" t="s">
        <v>396</v>
      </c>
      <c r="B288">
        <v>49</v>
      </c>
      <c r="E288" t="s">
        <v>152</v>
      </c>
      <c r="H288">
        <f t="shared" si="4"/>
        <v>49</v>
      </c>
      <c r="P288" t="s">
        <v>493</v>
      </c>
    </row>
    <row r="289" spans="1:16" x14ac:dyDescent="0.25">
      <c r="A289" t="s">
        <v>397</v>
      </c>
      <c r="B289">
        <v>19000</v>
      </c>
      <c r="E289" t="s">
        <v>152</v>
      </c>
      <c r="H289">
        <f t="shared" si="4"/>
        <v>19000</v>
      </c>
      <c r="P289" t="s">
        <v>493</v>
      </c>
    </row>
    <row r="290" spans="1:16" x14ac:dyDescent="0.25">
      <c r="A290" t="s">
        <v>398</v>
      </c>
      <c r="B290">
        <v>0</v>
      </c>
      <c r="E290" t="s">
        <v>152</v>
      </c>
      <c r="H290">
        <f t="shared" si="4"/>
        <v>0</v>
      </c>
      <c r="P290" t="s">
        <v>493</v>
      </c>
    </row>
    <row r="291" spans="1:16" x14ac:dyDescent="0.25">
      <c r="A291" t="s">
        <v>399</v>
      </c>
      <c r="B291">
        <v>0</v>
      </c>
      <c r="E291" t="s">
        <v>152</v>
      </c>
      <c r="H291">
        <f t="shared" si="4"/>
        <v>0</v>
      </c>
      <c r="P291" t="s">
        <v>493</v>
      </c>
    </row>
    <row r="292" spans="1:16" x14ac:dyDescent="0.25">
      <c r="A292" t="s">
        <v>400</v>
      </c>
      <c r="B292">
        <v>340</v>
      </c>
      <c r="C292">
        <v>14</v>
      </c>
      <c r="E292" t="s">
        <v>152</v>
      </c>
      <c r="H292">
        <f t="shared" si="4"/>
        <v>340</v>
      </c>
      <c r="L292">
        <v>5</v>
      </c>
      <c r="M292">
        <v>14</v>
      </c>
      <c r="P292" t="s">
        <v>494</v>
      </c>
    </row>
    <row r="293" spans="1:16" x14ac:dyDescent="0.25">
      <c r="A293" t="s">
        <v>401</v>
      </c>
      <c r="B293">
        <v>355</v>
      </c>
      <c r="C293">
        <v>14</v>
      </c>
      <c r="E293" t="s">
        <v>152</v>
      </c>
      <c r="H293">
        <f t="shared" si="4"/>
        <v>355</v>
      </c>
      <c r="L293">
        <v>4</v>
      </c>
      <c r="M293">
        <v>14</v>
      </c>
      <c r="P293" t="s">
        <v>494</v>
      </c>
    </row>
    <row r="294" spans="1:16" x14ac:dyDescent="0.25">
      <c r="A294" t="s">
        <v>402</v>
      </c>
      <c r="B294">
        <v>150</v>
      </c>
      <c r="E294" t="s">
        <v>152</v>
      </c>
      <c r="F294">
        <v>170</v>
      </c>
      <c r="G294">
        <v>134.6</v>
      </c>
      <c r="H294">
        <v>150</v>
      </c>
      <c r="P294" t="s">
        <v>496</v>
      </c>
    </row>
    <row r="295" spans="1:16" x14ac:dyDescent="0.25">
      <c r="A295" t="s">
        <v>403</v>
      </c>
      <c r="B295">
        <v>0.877</v>
      </c>
      <c r="E295" t="s">
        <v>152</v>
      </c>
      <c r="H295">
        <v>0.877</v>
      </c>
      <c r="L295">
        <v>2</v>
      </c>
      <c r="M295">
        <v>3.7499999999999999E-3</v>
      </c>
      <c r="P295" t="s">
        <v>496</v>
      </c>
    </row>
    <row r="296" spans="1:16" x14ac:dyDescent="0.25">
      <c r="A296" t="s">
        <v>404</v>
      </c>
      <c r="B296">
        <v>0.08</v>
      </c>
      <c r="C296">
        <v>0.03</v>
      </c>
      <c r="E296" t="s">
        <v>152</v>
      </c>
      <c r="H296">
        <f t="shared" si="4"/>
        <v>0.08</v>
      </c>
      <c r="L296">
        <v>5</v>
      </c>
      <c r="M296">
        <v>0.03</v>
      </c>
      <c r="P296" t="s">
        <v>494</v>
      </c>
    </row>
    <row r="297" spans="1:16" x14ac:dyDescent="0.25">
      <c r="A297" t="s">
        <v>405</v>
      </c>
      <c r="B297">
        <v>0.7</v>
      </c>
      <c r="C297">
        <v>0.17</v>
      </c>
      <c r="E297" t="s">
        <v>152</v>
      </c>
      <c r="H297">
        <f t="shared" si="4"/>
        <v>0.7</v>
      </c>
      <c r="L297">
        <v>5</v>
      </c>
      <c r="M297">
        <v>0.17</v>
      </c>
      <c r="P297" t="s">
        <v>494</v>
      </c>
    </row>
    <row r="298" spans="1:16" x14ac:dyDescent="0.25">
      <c r="A298" t="s">
        <v>406</v>
      </c>
      <c r="B298">
        <v>0.2</v>
      </c>
      <c r="C298">
        <v>0.04</v>
      </c>
      <c r="E298" t="s">
        <v>152</v>
      </c>
      <c r="H298">
        <f t="shared" si="4"/>
        <v>0.2</v>
      </c>
      <c r="L298">
        <v>4</v>
      </c>
      <c r="M298">
        <v>0.04</v>
      </c>
      <c r="P298" t="s">
        <v>494</v>
      </c>
    </row>
    <row r="299" spans="1:16" x14ac:dyDescent="0.25">
      <c r="A299" t="s">
        <v>407</v>
      </c>
      <c r="B299">
        <v>0.8</v>
      </c>
      <c r="C299">
        <v>7.0000000000000007E-2</v>
      </c>
      <c r="E299" t="s">
        <v>152</v>
      </c>
      <c r="H299">
        <f t="shared" si="4"/>
        <v>0.8</v>
      </c>
      <c r="L299">
        <v>4</v>
      </c>
      <c r="M299">
        <v>7.0000000000000007E-2</v>
      </c>
      <c r="P299" t="s">
        <v>494</v>
      </c>
    </row>
    <row r="300" spans="1:16" x14ac:dyDescent="0.25">
      <c r="A300" t="s">
        <v>408</v>
      </c>
      <c r="B300">
        <v>50</v>
      </c>
      <c r="E300" t="s">
        <v>152</v>
      </c>
      <c r="H300">
        <f t="shared" si="4"/>
        <v>50</v>
      </c>
      <c r="P300" t="s">
        <v>493</v>
      </c>
    </row>
    <row r="301" spans="1:16" x14ac:dyDescent="0.25">
      <c r="A301" t="s">
        <v>409</v>
      </c>
      <c r="B301">
        <v>9400</v>
      </c>
      <c r="E301" t="s">
        <v>152</v>
      </c>
      <c r="H301">
        <f t="shared" si="4"/>
        <v>9400</v>
      </c>
      <c r="P301" t="s">
        <v>493</v>
      </c>
    </row>
    <row r="302" spans="1:16" x14ac:dyDescent="0.25">
      <c r="A302" t="s">
        <v>410</v>
      </c>
      <c r="B302">
        <v>7600</v>
      </c>
      <c r="E302" t="s">
        <v>152</v>
      </c>
      <c r="H302">
        <f t="shared" ref="H302:H365" si="5">B302</f>
        <v>7600</v>
      </c>
      <c r="P302" t="s">
        <v>493</v>
      </c>
    </row>
    <row r="303" spans="1:16" x14ac:dyDescent="0.25">
      <c r="A303" t="s">
        <v>411</v>
      </c>
      <c r="B303">
        <v>500</v>
      </c>
      <c r="E303" t="s">
        <v>152</v>
      </c>
      <c r="H303">
        <f t="shared" si="5"/>
        <v>500</v>
      </c>
      <c r="P303" t="s">
        <v>493</v>
      </c>
    </row>
    <row r="304" spans="1:16" x14ac:dyDescent="0.25">
      <c r="A304" t="s">
        <v>412</v>
      </c>
      <c r="B304">
        <v>340</v>
      </c>
      <c r="C304">
        <v>14</v>
      </c>
      <c r="E304" t="s">
        <v>152</v>
      </c>
      <c r="H304">
        <f t="shared" si="5"/>
        <v>340</v>
      </c>
      <c r="L304">
        <v>5</v>
      </c>
      <c r="M304">
        <v>14</v>
      </c>
      <c r="P304" t="s">
        <v>494</v>
      </c>
    </row>
    <row r="305" spans="1:16" x14ac:dyDescent="0.25">
      <c r="A305" t="s">
        <v>413</v>
      </c>
      <c r="B305">
        <v>355</v>
      </c>
      <c r="C305">
        <v>14</v>
      </c>
      <c r="E305" t="s">
        <v>152</v>
      </c>
      <c r="H305">
        <f t="shared" si="5"/>
        <v>355</v>
      </c>
      <c r="L305">
        <v>4</v>
      </c>
      <c r="M305">
        <v>14</v>
      </c>
      <c r="P305" t="s">
        <v>494</v>
      </c>
    </row>
    <row r="306" spans="1:16" x14ac:dyDescent="0.25">
      <c r="A306" t="s">
        <v>414</v>
      </c>
      <c r="B306">
        <v>150</v>
      </c>
      <c r="E306" t="s">
        <v>152</v>
      </c>
      <c r="F306">
        <v>170</v>
      </c>
      <c r="G306">
        <v>134.6</v>
      </c>
      <c r="H306">
        <v>150</v>
      </c>
      <c r="P306" t="s">
        <v>496</v>
      </c>
    </row>
    <row r="307" spans="1:16" x14ac:dyDescent="0.25">
      <c r="A307" t="s">
        <v>415</v>
      </c>
      <c r="B307">
        <v>0.877</v>
      </c>
      <c r="E307" t="s">
        <v>152</v>
      </c>
      <c r="H307">
        <v>0.877</v>
      </c>
      <c r="L307">
        <v>2</v>
      </c>
      <c r="M307">
        <v>3.7499999999999999E-3</v>
      </c>
      <c r="P307" t="s">
        <v>496</v>
      </c>
    </row>
    <row r="308" spans="1:16" x14ac:dyDescent="0.25">
      <c r="A308" t="s">
        <v>416</v>
      </c>
      <c r="B308">
        <v>0.08</v>
      </c>
      <c r="C308">
        <v>0.03</v>
      </c>
      <c r="E308" t="s">
        <v>152</v>
      </c>
      <c r="H308">
        <f t="shared" si="5"/>
        <v>0.08</v>
      </c>
      <c r="L308">
        <v>5</v>
      </c>
      <c r="M308">
        <v>0.03</v>
      </c>
      <c r="P308" t="s">
        <v>494</v>
      </c>
    </row>
    <row r="309" spans="1:16" x14ac:dyDescent="0.25">
      <c r="A309" t="s">
        <v>417</v>
      </c>
      <c r="B309">
        <v>0.7</v>
      </c>
      <c r="C309">
        <v>0.17</v>
      </c>
      <c r="E309" t="s">
        <v>152</v>
      </c>
      <c r="H309">
        <f t="shared" si="5"/>
        <v>0.7</v>
      </c>
      <c r="L309">
        <v>5</v>
      </c>
      <c r="M309">
        <v>0.17</v>
      </c>
      <c r="P309" t="s">
        <v>494</v>
      </c>
    </row>
    <row r="310" spans="1:16" x14ac:dyDescent="0.25">
      <c r="A310" t="s">
        <v>418</v>
      </c>
      <c r="B310">
        <v>0.2</v>
      </c>
      <c r="C310">
        <v>0.04</v>
      </c>
      <c r="E310" t="s">
        <v>152</v>
      </c>
      <c r="H310">
        <f t="shared" si="5"/>
        <v>0.2</v>
      </c>
      <c r="L310">
        <v>4</v>
      </c>
      <c r="M310">
        <v>0.04</v>
      </c>
      <c r="P310" t="s">
        <v>494</v>
      </c>
    </row>
    <row r="311" spans="1:16" x14ac:dyDescent="0.25">
      <c r="A311" t="s">
        <v>419</v>
      </c>
      <c r="B311">
        <v>0.8</v>
      </c>
      <c r="C311">
        <v>7.0000000000000007E-2</v>
      </c>
      <c r="E311" t="s">
        <v>152</v>
      </c>
      <c r="H311">
        <f t="shared" si="5"/>
        <v>0.8</v>
      </c>
      <c r="L311">
        <v>4</v>
      </c>
      <c r="M311">
        <v>7.0000000000000007E-2</v>
      </c>
      <c r="P311" t="s">
        <v>494</v>
      </c>
    </row>
    <row r="312" spans="1:16" x14ac:dyDescent="0.25">
      <c r="A312" t="s">
        <v>420</v>
      </c>
      <c r="B312">
        <v>50</v>
      </c>
      <c r="E312" t="s">
        <v>152</v>
      </c>
      <c r="H312">
        <f t="shared" si="5"/>
        <v>50</v>
      </c>
      <c r="P312" t="s">
        <v>493</v>
      </c>
    </row>
    <row r="313" spans="1:16" x14ac:dyDescent="0.25">
      <c r="A313" t="s">
        <v>421</v>
      </c>
      <c r="B313">
        <v>0</v>
      </c>
      <c r="E313" t="s">
        <v>152</v>
      </c>
      <c r="H313">
        <f t="shared" si="5"/>
        <v>0</v>
      </c>
      <c r="P313" t="s">
        <v>493</v>
      </c>
    </row>
    <row r="314" spans="1:16" x14ac:dyDescent="0.25">
      <c r="A314" t="s">
        <v>422</v>
      </c>
      <c r="B314">
        <v>18000</v>
      </c>
      <c r="E314" t="s">
        <v>152</v>
      </c>
      <c r="H314">
        <f t="shared" si="5"/>
        <v>18000</v>
      </c>
      <c r="P314" t="s">
        <v>493</v>
      </c>
    </row>
    <row r="315" spans="1:16" x14ac:dyDescent="0.25">
      <c r="A315" t="s">
        <v>423</v>
      </c>
      <c r="B315">
        <v>2500</v>
      </c>
      <c r="E315" t="s">
        <v>152</v>
      </c>
      <c r="H315">
        <f t="shared" si="5"/>
        <v>2500</v>
      </c>
      <c r="P315" t="s">
        <v>493</v>
      </c>
    </row>
    <row r="316" spans="1:16" x14ac:dyDescent="0.25">
      <c r="A316" t="s">
        <v>424</v>
      </c>
      <c r="B316">
        <v>340</v>
      </c>
      <c r="C316">
        <v>14</v>
      </c>
      <c r="E316" t="s">
        <v>152</v>
      </c>
      <c r="H316">
        <f t="shared" si="5"/>
        <v>340</v>
      </c>
      <c r="L316">
        <v>5</v>
      </c>
      <c r="M316">
        <v>14</v>
      </c>
      <c r="P316" t="s">
        <v>494</v>
      </c>
    </row>
    <row r="317" spans="1:16" x14ac:dyDescent="0.25">
      <c r="A317" t="s">
        <v>425</v>
      </c>
      <c r="B317">
        <v>355</v>
      </c>
      <c r="C317">
        <v>14</v>
      </c>
      <c r="E317" t="s">
        <v>152</v>
      </c>
      <c r="H317">
        <f t="shared" si="5"/>
        <v>355</v>
      </c>
      <c r="L317">
        <v>4</v>
      </c>
      <c r="M317">
        <v>14</v>
      </c>
      <c r="P317" t="s">
        <v>494</v>
      </c>
    </row>
    <row r="318" spans="1:16" x14ac:dyDescent="0.25">
      <c r="A318" t="s">
        <v>426</v>
      </c>
      <c r="B318">
        <v>150</v>
      </c>
      <c r="E318" t="s">
        <v>152</v>
      </c>
      <c r="F318">
        <v>170</v>
      </c>
      <c r="G318">
        <v>134.6</v>
      </c>
      <c r="H318">
        <v>150</v>
      </c>
      <c r="P318" t="s">
        <v>496</v>
      </c>
    </row>
    <row r="319" spans="1:16" x14ac:dyDescent="0.25">
      <c r="A319" t="s">
        <v>427</v>
      </c>
      <c r="B319">
        <v>0.877</v>
      </c>
      <c r="E319" t="s">
        <v>152</v>
      </c>
      <c r="H319">
        <v>0.877</v>
      </c>
      <c r="L319">
        <v>2</v>
      </c>
      <c r="M319">
        <v>3.7499999999999999E-3</v>
      </c>
      <c r="P319" t="s">
        <v>496</v>
      </c>
    </row>
    <row r="320" spans="1:16" x14ac:dyDescent="0.25">
      <c r="A320" t="s">
        <v>428</v>
      </c>
      <c r="B320">
        <v>0.08</v>
      </c>
      <c r="C320">
        <v>0.03</v>
      </c>
      <c r="E320" t="s">
        <v>152</v>
      </c>
      <c r="H320">
        <f t="shared" si="5"/>
        <v>0.08</v>
      </c>
      <c r="L320">
        <v>5</v>
      </c>
      <c r="M320">
        <v>0.03</v>
      </c>
      <c r="P320" t="s">
        <v>494</v>
      </c>
    </row>
    <row r="321" spans="1:16" x14ac:dyDescent="0.25">
      <c r="A321" t="s">
        <v>429</v>
      </c>
      <c r="B321">
        <v>0.7</v>
      </c>
      <c r="C321">
        <v>0.17</v>
      </c>
      <c r="E321" t="s">
        <v>152</v>
      </c>
      <c r="H321">
        <f t="shared" si="5"/>
        <v>0.7</v>
      </c>
      <c r="L321">
        <v>5</v>
      </c>
      <c r="M321">
        <v>0.17</v>
      </c>
      <c r="P321" t="s">
        <v>494</v>
      </c>
    </row>
    <row r="322" spans="1:16" x14ac:dyDescent="0.25">
      <c r="A322" t="s">
        <v>430</v>
      </c>
      <c r="B322">
        <v>0.2</v>
      </c>
      <c r="C322">
        <v>0.04</v>
      </c>
      <c r="E322" t="s">
        <v>152</v>
      </c>
      <c r="H322">
        <f t="shared" si="5"/>
        <v>0.2</v>
      </c>
      <c r="L322">
        <v>4</v>
      </c>
      <c r="M322">
        <v>0.04</v>
      </c>
      <c r="P322" t="s">
        <v>494</v>
      </c>
    </row>
    <row r="323" spans="1:16" x14ac:dyDescent="0.25">
      <c r="A323" t="s">
        <v>431</v>
      </c>
      <c r="B323">
        <v>0.8</v>
      </c>
      <c r="C323">
        <v>7.0000000000000007E-2</v>
      </c>
      <c r="E323" t="s">
        <v>152</v>
      </c>
      <c r="H323">
        <f t="shared" si="5"/>
        <v>0.8</v>
      </c>
      <c r="L323">
        <v>4</v>
      </c>
      <c r="M323">
        <v>7.0000000000000007E-2</v>
      </c>
      <c r="P323" t="s">
        <v>494</v>
      </c>
    </row>
    <row r="324" spans="1:16" x14ac:dyDescent="0.25">
      <c r="A324" t="s">
        <v>432</v>
      </c>
      <c r="B324">
        <v>50</v>
      </c>
      <c r="E324" t="s">
        <v>152</v>
      </c>
      <c r="H324">
        <f t="shared" si="5"/>
        <v>50</v>
      </c>
      <c r="P324" t="s">
        <v>493</v>
      </c>
    </row>
    <row r="325" spans="1:16" x14ac:dyDescent="0.25">
      <c r="A325" t="s">
        <v>433</v>
      </c>
      <c r="B325">
        <v>1600</v>
      </c>
      <c r="E325" t="s">
        <v>152</v>
      </c>
      <c r="H325">
        <f t="shared" si="5"/>
        <v>1600</v>
      </c>
      <c r="P325" t="s">
        <v>493</v>
      </c>
    </row>
    <row r="326" spans="1:16" x14ac:dyDescent="0.25">
      <c r="A326" t="s">
        <v>434</v>
      </c>
      <c r="B326">
        <v>0</v>
      </c>
      <c r="E326" t="s">
        <v>152</v>
      </c>
      <c r="H326">
        <f t="shared" si="5"/>
        <v>0</v>
      </c>
      <c r="P326" t="s">
        <v>493</v>
      </c>
    </row>
    <row r="327" spans="1:16" x14ac:dyDescent="0.25">
      <c r="A327" t="s">
        <v>435</v>
      </c>
      <c r="B327">
        <v>0</v>
      </c>
      <c r="E327" t="s">
        <v>152</v>
      </c>
      <c r="H327">
        <f t="shared" si="5"/>
        <v>0</v>
      </c>
      <c r="P327" t="s">
        <v>493</v>
      </c>
    </row>
    <row r="328" spans="1:16" x14ac:dyDescent="0.25">
      <c r="A328" t="s">
        <v>436</v>
      </c>
      <c r="B328">
        <v>411</v>
      </c>
      <c r="C328">
        <v>3</v>
      </c>
      <c r="E328" t="s">
        <v>152</v>
      </c>
      <c r="H328">
        <f t="shared" si="5"/>
        <v>411</v>
      </c>
      <c r="L328">
        <v>14</v>
      </c>
      <c r="M328">
        <v>3</v>
      </c>
      <c r="P328" t="s">
        <v>494</v>
      </c>
    </row>
    <row r="329" spans="1:16" x14ac:dyDescent="0.25">
      <c r="A329" t="s">
        <v>437</v>
      </c>
      <c r="B329">
        <v>0</v>
      </c>
      <c r="C329">
        <v>0</v>
      </c>
      <c r="E329" t="s">
        <v>152</v>
      </c>
      <c r="H329">
        <f t="shared" si="5"/>
        <v>0</v>
      </c>
      <c r="M329">
        <v>0</v>
      </c>
      <c r="P329" t="s">
        <v>494</v>
      </c>
    </row>
    <row r="330" spans="1:16" x14ac:dyDescent="0.25">
      <c r="A330" t="s">
        <v>438</v>
      </c>
      <c r="B330">
        <v>150</v>
      </c>
      <c r="E330" t="s">
        <v>152</v>
      </c>
      <c r="F330">
        <v>170</v>
      </c>
      <c r="G330">
        <v>134.6</v>
      </c>
      <c r="H330">
        <v>150</v>
      </c>
      <c r="P330" t="s">
        <v>496</v>
      </c>
    </row>
    <row r="331" spans="1:16" x14ac:dyDescent="0.25">
      <c r="A331" t="s">
        <v>439</v>
      </c>
      <c r="B331">
        <v>0.877</v>
      </c>
      <c r="E331" t="s">
        <v>152</v>
      </c>
      <c r="H331">
        <v>0.877</v>
      </c>
      <c r="L331">
        <v>2</v>
      </c>
      <c r="M331">
        <v>3.7499999999999999E-3</v>
      </c>
      <c r="P331" t="s">
        <v>496</v>
      </c>
    </row>
    <row r="332" spans="1:16" x14ac:dyDescent="0.25">
      <c r="A332" t="s">
        <v>440</v>
      </c>
      <c r="B332">
        <v>0.06</v>
      </c>
      <c r="C332">
        <v>0.01</v>
      </c>
      <c r="E332" t="s">
        <v>152</v>
      </c>
      <c r="H332">
        <f t="shared" si="5"/>
        <v>0.06</v>
      </c>
      <c r="L332">
        <v>14</v>
      </c>
      <c r="M332">
        <v>0.01</v>
      </c>
      <c r="P332" t="s">
        <v>494</v>
      </c>
    </row>
    <row r="333" spans="1:16" x14ac:dyDescent="0.25">
      <c r="A333" t="s">
        <v>441</v>
      </c>
      <c r="B333">
        <v>0.74</v>
      </c>
      <c r="C333">
        <v>0.02</v>
      </c>
      <c r="E333" t="s">
        <v>152</v>
      </c>
      <c r="H333">
        <f t="shared" si="5"/>
        <v>0.74</v>
      </c>
      <c r="L333">
        <v>14</v>
      </c>
      <c r="M333">
        <v>0.02</v>
      </c>
      <c r="P333" t="s">
        <v>494</v>
      </c>
    </row>
    <row r="334" spans="1:16" x14ac:dyDescent="0.25">
      <c r="A334" t="s">
        <v>442</v>
      </c>
      <c r="B334">
        <v>0</v>
      </c>
      <c r="C334">
        <v>0</v>
      </c>
      <c r="E334" t="s">
        <v>152</v>
      </c>
      <c r="H334">
        <f t="shared" si="5"/>
        <v>0</v>
      </c>
      <c r="M334">
        <v>0</v>
      </c>
      <c r="P334" t="s">
        <v>494</v>
      </c>
    </row>
    <row r="335" spans="1:16" x14ac:dyDescent="0.25">
      <c r="A335" t="s">
        <v>443</v>
      </c>
      <c r="B335">
        <v>0</v>
      </c>
      <c r="C335">
        <v>0</v>
      </c>
      <c r="E335" t="s">
        <v>152</v>
      </c>
      <c r="H335">
        <f t="shared" si="5"/>
        <v>0</v>
      </c>
      <c r="M335">
        <v>0</v>
      </c>
      <c r="P335" t="s">
        <v>494</v>
      </c>
    </row>
    <row r="336" spans="1:16" x14ac:dyDescent="0.25">
      <c r="A336" t="s">
        <v>444</v>
      </c>
      <c r="B336">
        <v>3.9</v>
      </c>
      <c r="E336" t="s">
        <v>152</v>
      </c>
      <c r="H336">
        <f t="shared" si="5"/>
        <v>3.9</v>
      </c>
      <c r="P336" t="s">
        <v>493</v>
      </c>
    </row>
    <row r="337" spans="1:16" x14ac:dyDescent="0.25">
      <c r="A337" t="s">
        <v>445</v>
      </c>
      <c r="B337">
        <v>7500</v>
      </c>
      <c r="E337" t="s">
        <v>152</v>
      </c>
      <c r="H337">
        <f t="shared" si="5"/>
        <v>7500</v>
      </c>
      <c r="P337" t="s">
        <v>493</v>
      </c>
    </row>
    <row r="338" spans="1:16" x14ac:dyDescent="0.25">
      <c r="A338" t="s">
        <v>446</v>
      </c>
      <c r="B338">
        <v>0</v>
      </c>
      <c r="E338" t="s">
        <v>152</v>
      </c>
      <c r="H338">
        <f t="shared" si="5"/>
        <v>0</v>
      </c>
      <c r="P338" t="s">
        <v>493</v>
      </c>
    </row>
    <row r="339" spans="1:16" x14ac:dyDescent="0.25">
      <c r="A339" t="s">
        <v>447</v>
      </c>
      <c r="B339">
        <v>0</v>
      </c>
      <c r="E339" t="s">
        <v>152</v>
      </c>
      <c r="H339">
        <f t="shared" si="5"/>
        <v>0</v>
      </c>
      <c r="P339" t="s">
        <v>493</v>
      </c>
    </row>
    <row r="340" spans="1:16" x14ac:dyDescent="0.25">
      <c r="A340" t="s">
        <v>448</v>
      </c>
      <c r="B340">
        <v>411</v>
      </c>
      <c r="C340">
        <v>3</v>
      </c>
      <c r="E340" t="s">
        <v>152</v>
      </c>
      <c r="H340">
        <f t="shared" si="5"/>
        <v>411</v>
      </c>
      <c r="L340">
        <v>14</v>
      </c>
      <c r="M340">
        <v>3</v>
      </c>
      <c r="P340" t="s">
        <v>494</v>
      </c>
    </row>
    <row r="341" spans="1:16" x14ac:dyDescent="0.25">
      <c r="A341" t="s">
        <v>449</v>
      </c>
      <c r="B341">
        <v>0</v>
      </c>
      <c r="C341">
        <v>0</v>
      </c>
      <c r="E341" t="s">
        <v>152</v>
      </c>
      <c r="H341">
        <f t="shared" si="5"/>
        <v>0</v>
      </c>
      <c r="M341">
        <v>0</v>
      </c>
      <c r="P341" t="s">
        <v>494</v>
      </c>
    </row>
    <row r="342" spans="1:16" x14ac:dyDescent="0.25">
      <c r="A342" t="s">
        <v>450</v>
      </c>
      <c r="B342">
        <v>150</v>
      </c>
      <c r="E342" t="s">
        <v>152</v>
      </c>
      <c r="F342">
        <v>170</v>
      </c>
      <c r="G342">
        <v>134.6</v>
      </c>
      <c r="H342">
        <v>150</v>
      </c>
      <c r="P342" t="s">
        <v>496</v>
      </c>
    </row>
    <row r="343" spans="1:16" x14ac:dyDescent="0.25">
      <c r="A343" t="s">
        <v>451</v>
      </c>
      <c r="B343">
        <v>0.877</v>
      </c>
      <c r="E343" t="s">
        <v>152</v>
      </c>
      <c r="H343">
        <v>0.877</v>
      </c>
      <c r="L343">
        <v>2</v>
      </c>
      <c r="M343">
        <v>3.7499999999999999E-3</v>
      </c>
      <c r="P343" t="s">
        <v>496</v>
      </c>
    </row>
    <row r="344" spans="1:16" x14ac:dyDescent="0.25">
      <c r="A344" t="s">
        <v>452</v>
      </c>
      <c r="B344">
        <v>0.06</v>
      </c>
      <c r="C344">
        <v>0.01</v>
      </c>
      <c r="E344" t="s">
        <v>152</v>
      </c>
      <c r="H344">
        <f t="shared" si="5"/>
        <v>0.06</v>
      </c>
      <c r="L344">
        <v>14</v>
      </c>
      <c r="M344">
        <v>0.01</v>
      </c>
      <c r="P344" t="s">
        <v>494</v>
      </c>
    </row>
    <row r="345" spans="1:16" x14ac:dyDescent="0.25">
      <c r="A345" t="s">
        <v>453</v>
      </c>
      <c r="B345">
        <v>0.74</v>
      </c>
      <c r="C345">
        <v>0.02</v>
      </c>
      <c r="E345" t="s">
        <v>152</v>
      </c>
      <c r="H345">
        <f t="shared" si="5"/>
        <v>0.74</v>
      </c>
      <c r="L345">
        <v>14</v>
      </c>
      <c r="M345">
        <v>0.02</v>
      </c>
      <c r="P345" t="s">
        <v>494</v>
      </c>
    </row>
    <row r="346" spans="1:16" x14ac:dyDescent="0.25">
      <c r="A346" t="s">
        <v>454</v>
      </c>
      <c r="B346">
        <v>0</v>
      </c>
      <c r="C346">
        <v>0</v>
      </c>
      <c r="E346" t="s">
        <v>152</v>
      </c>
      <c r="H346">
        <f t="shared" si="5"/>
        <v>0</v>
      </c>
      <c r="M346">
        <v>0</v>
      </c>
      <c r="P346" t="s">
        <v>494</v>
      </c>
    </row>
    <row r="347" spans="1:16" x14ac:dyDescent="0.25">
      <c r="A347" t="s">
        <v>455</v>
      </c>
      <c r="B347">
        <v>0</v>
      </c>
      <c r="C347">
        <v>0</v>
      </c>
      <c r="E347" t="s">
        <v>152</v>
      </c>
      <c r="H347">
        <f t="shared" si="5"/>
        <v>0</v>
      </c>
      <c r="M347">
        <v>0</v>
      </c>
      <c r="P347" t="s">
        <v>494</v>
      </c>
    </row>
    <row r="348" spans="1:16" x14ac:dyDescent="0.25">
      <c r="A348" t="s">
        <v>456</v>
      </c>
      <c r="B348">
        <v>44</v>
      </c>
      <c r="E348" t="s">
        <v>152</v>
      </c>
      <c r="H348">
        <f t="shared" si="5"/>
        <v>44</v>
      </c>
      <c r="P348" t="s">
        <v>493</v>
      </c>
    </row>
    <row r="349" spans="1:16" x14ac:dyDescent="0.25">
      <c r="A349" t="s">
        <v>457</v>
      </c>
      <c r="B349">
        <v>0</v>
      </c>
      <c r="E349" t="s">
        <v>152</v>
      </c>
      <c r="H349">
        <f t="shared" si="5"/>
        <v>0</v>
      </c>
      <c r="P349" t="s">
        <v>493</v>
      </c>
    </row>
    <row r="350" spans="1:16" x14ac:dyDescent="0.25">
      <c r="A350" t="s">
        <v>458</v>
      </c>
      <c r="B350">
        <v>15</v>
      </c>
      <c r="E350" t="s">
        <v>152</v>
      </c>
      <c r="H350">
        <f t="shared" si="5"/>
        <v>15</v>
      </c>
      <c r="P350" t="s">
        <v>493</v>
      </c>
    </row>
    <row r="351" spans="1:16" x14ac:dyDescent="0.25">
      <c r="A351" t="s">
        <v>459</v>
      </c>
      <c r="B351">
        <v>0</v>
      </c>
      <c r="E351" t="s">
        <v>152</v>
      </c>
      <c r="H351">
        <f t="shared" si="5"/>
        <v>0</v>
      </c>
      <c r="P351" t="s">
        <v>493</v>
      </c>
    </row>
    <row r="352" spans="1:16" x14ac:dyDescent="0.25">
      <c r="A352" t="s">
        <v>460</v>
      </c>
      <c r="B352">
        <v>0</v>
      </c>
      <c r="C352">
        <v>0</v>
      </c>
      <c r="E352" t="s">
        <v>152</v>
      </c>
      <c r="H352">
        <f t="shared" si="5"/>
        <v>0</v>
      </c>
      <c r="M352">
        <v>0</v>
      </c>
      <c r="P352" t="s">
        <v>494</v>
      </c>
    </row>
    <row r="353" spans="1:16" x14ac:dyDescent="0.25">
      <c r="A353" t="s">
        <v>461</v>
      </c>
      <c r="B353">
        <v>259</v>
      </c>
      <c r="C353">
        <v>9</v>
      </c>
      <c r="E353" t="s">
        <v>152</v>
      </c>
      <c r="H353">
        <f t="shared" si="5"/>
        <v>259</v>
      </c>
      <c r="L353">
        <v>3</v>
      </c>
      <c r="M353">
        <v>9</v>
      </c>
      <c r="P353" t="s">
        <v>494</v>
      </c>
    </row>
    <row r="354" spans="1:16" x14ac:dyDescent="0.25">
      <c r="A354" t="s">
        <v>462</v>
      </c>
      <c r="B354">
        <v>150</v>
      </c>
      <c r="E354" t="s">
        <v>152</v>
      </c>
      <c r="F354">
        <v>170</v>
      </c>
      <c r="G354">
        <v>134.6</v>
      </c>
      <c r="H354">
        <v>150</v>
      </c>
      <c r="P354" t="s">
        <v>496</v>
      </c>
    </row>
    <row r="355" spans="1:16" x14ac:dyDescent="0.25">
      <c r="A355" t="s">
        <v>463</v>
      </c>
      <c r="B355">
        <v>0.877</v>
      </c>
      <c r="E355" t="s">
        <v>152</v>
      </c>
      <c r="H355">
        <v>0.877</v>
      </c>
      <c r="L355">
        <v>2</v>
      </c>
      <c r="M355">
        <v>3.7499999999999999E-3</v>
      </c>
      <c r="P355" t="s">
        <v>496</v>
      </c>
    </row>
    <row r="356" spans="1:16" x14ac:dyDescent="0.25">
      <c r="A356" t="s">
        <v>464</v>
      </c>
      <c r="B356">
        <v>0</v>
      </c>
      <c r="C356">
        <v>0</v>
      </c>
      <c r="E356" t="s">
        <v>152</v>
      </c>
      <c r="H356">
        <f t="shared" si="5"/>
        <v>0</v>
      </c>
      <c r="M356">
        <v>0</v>
      </c>
      <c r="P356" t="s">
        <v>494</v>
      </c>
    </row>
    <row r="357" spans="1:16" x14ac:dyDescent="0.25">
      <c r="A357" t="s">
        <v>465</v>
      </c>
      <c r="B357">
        <v>0</v>
      </c>
      <c r="C357">
        <v>0</v>
      </c>
      <c r="E357" t="s">
        <v>152</v>
      </c>
      <c r="H357">
        <f t="shared" si="5"/>
        <v>0</v>
      </c>
      <c r="M357">
        <v>0</v>
      </c>
      <c r="P357" t="s">
        <v>494</v>
      </c>
    </row>
    <row r="358" spans="1:16" x14ac:dyDescent="0.25">
      <c r="A358" t="s">
        <v>466</v>
      </c>
      <c r="B358">
        <v>0.53</v>
      </c>
      <c r="C358">
        <v>0.03</v>
      </c>
      <c r="E358" t="s">
        <v>152</v>
      </c>
      <c r="H358">
        <f t="shared" si="5"/>
        <v>0.53</v>
      </c>
      <c r="L358">
        <v>3</v>
      </c>
      <c r="M358">
        <v>0.03</v>
      </c>
      <c r="P358" t="s">
        <v>494</v>
      </c>
    </row>
    <row r="359" spans="1:16" x14ac:dyDescent="0.25">
      <c r="A359" t="s">
        <v>467</v>
      </c>
      <c r="B359">
        <v>0.78</v>
      </c>
      <c r="C359">
        <v>0.1</v>
      </c>
      <c r="E359" t="s">
        <v>152</v>
      </c>
      <c r="H359">
        <f t="shared" si="5"/>
        <v>0.78</v>
      </c>
      <c r="L359">
        <v>3</v>
      </c>
      <c r="M359">
        <v>0.1</v>
      </c>
      <c r="P359" t="s">
        <v>494</v>
      </c>
    </row>
    <row r="360" spans="1:16" x14ac:dyDescent="0.25">
      <c r="A360" t="s">
        <v>468</v>
      </c>
      <c r="B360">
        <v>0.8</v>
      </c>
      <c r="E360" t="s">
        <v>152</v>
      </c>
      <c r="H360">
        <f t="shared" si="5"/>
        <v>0.8</v>
      </c>
      <c r="P360" t="s">
        <v>493</v>
      </c>
    </row>
    <row r="361" spans="1:16" x14ac:dyDescent="0.25">
      <c r="A361" t="s">
        <v>469</v>
      </c>
      <c r="B361">
        <v>0</v>
      </c>
      <c r="E361" t="s">
        <v>152</v>
      </c>
      <c r="H361">
        <f t="shared" si="5"/>
        <v>0</v>
      </c>
      <c r="P361" t="s">
        <v>493</v>
      </c>
    </row>
    <row r="362" spans="1:16" x14ac:dyDescent="0.25">
      <c r="A362" t="s">
        <v>470</v>
      </c>
      <c r="B362">
        <v>6</v>
      </c>
      <c r="E362" t="s">
        <v>152</v>
      </c>
      <c r="H362">
        <f t="shared" si="5"/>
        <v>6</v>
      </c>
      <c r="P362" t="s">
        <v>493</v>
      </c>
    </row>
    <row r="363" spans="1:16" x14ac:dyDescent="0.25">
      <c r="A363" t="s">
        <v>471</v>
      </c>
      <c r="B363">
        <v>0</v>
      </c>
      <c r="E363" t="s">
        <v>152</v>
      </c>
      <c r="H363">
        <f t="shared" si="5"/>
        <v>0</v>
      </c>
      <c r="P363" t="s">
        <v>493</v>
      </c>
    </row>
    <row r="364" spans="1:16" x14ac:dyDescent="0.25">
      <c r="A364" t="s">
        <v>472</v>
      </c>
      <c r="B364">
        <v>0</v>
      </c>
      <c r="C364">
        <v>0</v>
      </c>
      <c r="E364" t="s">
        <v>152</v>
      </c>
      <c r="H364">
        <f t="shared" si="5"/>
        <v>0</v>
      </c>
      <c r="M364">
        <v>0</v>
      </c>
      <c r="P364" t="s">
        <v>494</v>
      </c>
    </row>
    <row r="365" spans="1:16" x14ac:dyDescent="0.25">
      <c r="A365" t="s">
        <v>473</v>
      </c>
      <c r="B365">
        <v>259</v>
      </c>
      <c r="C365">
        <v>9</v>
      </c>
      <c r="E365" t="s">
        <v>152</v>
      </c>
      <c r="H365">
        <f t="shared" si="5"/>
        <v>259</v>
      </c>
      <c r="L365">
        <v>3</v>
      </c>
      <c r="M365">
        <v>9</v>
      </c>
      <c r="P365" t="s">
        <v>494</v>
      </c>
    </row>
    <row r="366" spans="1:16" x14ac:dyDescent="0.25">
      <c r="A366" t="s">
        <v>474</v>
      </c>
      <c r="B366">
        <v>150</v>
      </c>
      <c r="E366" t="s">
        <v>152</v>
      </c>
      <c r="F366">
        <v>170</v>
      </c>
      <c r="G366">
        <v>134.6</v>
      </c>
      <c r="H366">
        <v>150</v>
      </c>
      <c r="P366" t="s">
        <v>496</v>
      </c>
    </row>
    <row r="367" spans="1:16" x14ac:dyDescent="0.25">
      <c r="A367" t="s">
        <v>475</v>
      </c>
      <c r="B367">
        <v>0.877</v>
      </c>
      <c r="E367" t="s">
        <v>152</v>
      </c>
      <c r="H367">
        <v>0.877</v>
      </c>
      <c r="L367">
        <v>2</v>
      </c>
      <c r="M367">
        <v>3.7499999999999999E-3</v>
      </c>
      <c r="P367" t="s">
        <v>496</v>
      </c>
    </row>
    <row r="368" spans="1:16" x14ac:dyDescent="0.25">
      <c r="A368" t="s">
        <v>476</v>
      </c>
      <c r="B368">
        <v>0</v>
      </c>
      <c r="C368">
        <v>0</v>
      </c>
      <c r="E368" t="s">
        <v>152</v>
      </c>
      <c r="H368">
        <f t="shared" ref="H368:H384" si="6">B368</f>
        <v>0</v>
      </c>
      <c r="M368">
        <v>0</v>
      </c>
      <c r="P368" t="s">
        <v>494</v>
      </c>
    </row>
    <row r="369" spans="1:16" x14ac:dyDescent="0.25">
      <c r="A369" t="s">
        <v>477</v>
      </c>
      <c r="B369">
        <v>0</v>
      </c>
      <c r="C369">
        <v>0</v>
      </c>
      <c r="E369" t="s">
        <v>152</v>
      </c>
      <c r="H369">
        <f t="shared" si="6"/>
        <v>0</v>
      </c>
      <c r="M369">
        <v>0</v>
      </c>
      <c r="P369" t="s">
        <v>494</v>
      </c>
    </row>
    <row r="370" spans="1:16" x14ac:dyDescent="0.25">
      <c r="A370" t="s">
        <v>478</v>
      </c>
      <c r="B370">
        <v>0.53</v>
      </c>
      <c r="C370">
        <v>0.03</v>
      </c>
      <c r="E370" t="s">
        <v>152</v>
      </c>
      <c r="H370">
        <f t="shared" si="6"/>
        <v>0.53</v>
      </c>
      <c r="L370">
        <v>3</v>
      </c>
      <c r="M370">
        <v>0.03</v>
      </c>
      <c r="P370" t="s">
        <v>494</v>
      </c>
    </row>
    <row r="371" spans="1:16" x14ac:dyDescent="0.25">
      <c r="A371" t="s">
        <v>479</v>
      </c>
      <c r="B371">
        <v>0.78</v>
      </c>
      <c r="C371">
        <v>0.1</v>
      </c>
      <c r="E371" t="s">
        <v>152</v>
      </c>
      <c r="H371">
        <f t="shared" si="6"/>
        <v>0.78</v>
      </c>
      <c r="L371">
        <v>3</v>
      </c>
      <c r="M371">
        <v>0.1</v>
      </c>
      <c r="P371" t="s">
        <v>494</v>
      </c>
    </row>
    <row r="372" spans="1:16" x14ac:dyDescent="0.25">
      <c r="A372" t="s">
        <v>480</v>
      </c>
      <c r="B372">
        <v>0.3</v>
      </c>
      <c r="E372" t="s">
        <v>152</v>
      </c>
      <c r="H372">
        <f t="shared" si="6"/>
        <v>0.3</v>
      </c>
      <c r="P372" t="s">
        <v>493</v>
      </c>
    </row>
    <row r="373" spans="1:16" x14ac:dyDescent="0.25">
      <c r="A373" t="s">
        <v>481</v>
      </c>
      <c r="B373">
        <v>0</v>
      </c>
      <c r="E373" t="s">
        <v>152</v>
      </c>
      <c r="H373">
        <f t="shared" si="6"/>
        <v>0</v>
      </c>
      <c r="P373" t="s">
        <v>493</v>
      </c>
    </row>
    <row r="374" spans="1:16" x14ac:dyDescent="0.25">
      <c r="A374" t="s">
        <v>482</v>
      </c>
      <c r="B374">
        <v>8</v>
      </c>
      <c r="E374" t="s">
        <v>152</v>
      </c>
      <c r="H374">
        <f t="shared" si="6"/>
        <v>8</v>
      </c>
      <c r="P374" t="s">
        <v>493</v>
      </c>
    </row>
    <row r="375" spans="1:16" x14ac:dyDescent="0.25">
      <c r="A375" t="s">
        <v>483</v>
      </c>
      <c r="B375">
        <v>0</v>
      </c>
      <c r="E375" t="s">
        <v>152</v>
      </c>
      <c r="H375">
        <f t="shared" si="6"/>
        <v>0</v>
      </c>
      <c r="P375" t="s">
        <v>493</v>
      </c>
    </row>
    <row r="376" spans="1:16" x14ac:dyDescent="0.25">
      <c r="A376" t="s">
        <v>484</v>
      </c>
      <c r="B376">
        <v>0</v>
      </c>
      <c r="C376">
        <v>0</v>
      </c>
      <c r="E376" t="s">
        <v>152</v>
      </c>
      <c r="H376">
        <f t="shared" si="6"/>
        <v>0</v>
      </c>
      <c r="M376">
        <v>0</v>
      </c>
      <c r="P376" t="s">
        <v>494</v>
      </c>
    </row>
    <row r="377" spans="1:16" x14ac:dyDescent="0.25">
      <c r="A377" t="s">
        <v>485</v>
      </c>
      <c r="B377">
        <v>259</v>
      </c>
      <c r="C377">
        <v>9</v>
      </c>
      <c r="E377" t="s">
        <v>152</v>
      </c>
      <c r="H377">
        <f t="shared" si="6"/>
        <v>259</v>
      </c>
      <c r="L377">
        <v>3</v>
      </c>
      <c r="M377">
        <v>9</v>
      </c>
      <c r="P377" t="s">
        <v>494</v>
      </c>
    </row>
    <row r="378" spans="1:16" x14ac:dyDescent="0.25">
      <c r="A378" t="s">
        <v>486</v>
      </c>
      <c r="B378">
        <v>150</v>
      </c>
      <c r="E378" t="s">
        <v>152</v>
      </c>
      <c r="F378">
        <v>170</v>
      </c>
      <c r="G378">
        <v>134.6</v>
      </c>
      <c r="H378">
        <v>150</v>
      </c>
      <c r="P378" t="s">
        <v>496</v>
      </c>
    </row>
    <row r="379" spans="1:16" x14ac:dyDescent="0.25">
      <c r="A379" t="s">
        <v>487</v>
      </c>
      <c r="B379">
        <v>0.877</v>
      </c>
      <c r="E379" t="s">
        <v>152</v>
      </c>
      <c r="H379">
        <v>0.877</v>
      </c>
      <c r="L379">
        <v>2</v>
      </c>
      <c r="M379">
        <v>3.7499999999999999E-3</v>
      </c>
      <c r="P379" t="s">
        <v>496</v>
      </c>
    </row>
    <row r="380" spans="1:16" x14ac:dyDescent="0.25">
      <c r="A380" t="s">
        <v>488</v>
      </c>
      <c r="B380">
        <v>0</v>
      </c>
      <c r="C380">
        <v>0</v>
      </c>
      <c r="E380" t="s">
        <v>152</v>
      </c>
      <c r="H380">
        <f t="shared" si="6"/>
        <v>0</v>
      </c>
      <c r="M380">
        <v>0</v>
      </c>
      <c r="P380" t="s">
        <v>494</v>
      </c>
    </row>
    <row r="381" spans="1:16" x14ac:dyDescent="0.25">
      <c r="A381" t="s">
        <v>489</v>
      </c>
      <c r="B381">
        <v>0</v>
      </c>
      <c r="C381">
        <v>0</v>
      </c>
      <c r="E381" t="s">
        <v>152</v>
      </c>
      <c r="H381">
        <f t="shared" si="6"/>
        <v>0</v>
      </c>
      <c r="M381">
        <v>0</v>
      </c>
      <c r="P381" t="s">
        <v>494</v>
      </c>
    </row>
    <row r="382" spans="1:16" x14ac:dyDescent="0.25">
      <c r="A382" t="s">
        <v>490</v>
      </c>
      <c r="B382">
        <v>0.53</v>
      </c>
      <c r="C382">
        <v>0.03</v>
      </c>
      <c r="E382" t="s">
        <v>152</v>
      </c>
      <c r="H382">
        <f t="shared" si="6"/>
        <v>0.53</v>
      </c>
      <c r="L382">
        <v>3</v>
      </c>
      <c r="M382">
        <v>0.03</v>
      </c>
      <c r="P382" t="s">
        <v>494</v>
      </c>
    </row>
    <row r="383" spans="1:16" x14ac:dyDescent="0.25">
      <c r="A383" t="s">
        <v>491</v>
      </c>
      <c r="B383">
        <v>0.78</v>
      </c>
      <c r="C383">
        <v>0.1</v>
      </c>
      <c r="E383" t="s">
        <v>152</v>
      </c>
      <c r="H383">
        <f t="shared" si="6"/>
        <v>0.78</v>
      </c>
      <c r="L383">
        <v>3</v>
      </c>
      <c r="M383">
        <v>0.1</v>
      </c>
      <c r="P383" t="s">
        <v>494</v>
      </c>
    </row>
    <row r="384" spans="1:16" x14ac:dyDescent="0.25">
      <c r="A384" t="s">
        <v>492</v>
      </c>
      <c r="B384">
        <v>0.36</v>
      </c>
      <c r="E384" t="s">
        <v>152</v>
      </c>
      <c r="H384">
        <f t="shared" si="6"/>
        <v>0.36</v>
      </c>
      <c r="P384" t="s">
        <v>493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achermann</dc:creator>
  <cp:lastModifiedBy>Achermann  Fabian (IfU, ESD)</cp:lastModifiedBy>
  <dcterms:created xsi:type="dcterms:W3CDTF">2015-06-05T18:17:20Z</dcterms:created>
  <dcterms:modified xsi:type="dcterms:W3CDTF">2024-01-05T14:33:54Z</dcterms:modified>
</cp:coreProperties>
</file>