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https://d.docs.live.net/49babd64d9d98ec8/Desktop/"/>
    </mc:Choice>
  </mc:AlternateContent>
  <xr:revisionPtr revIDLastSave="0" documentId="8_{695B6140-DF3D-4B89-BF81-5074C883CD18}" xr6:coauthVersionLast="47" xr6:coauthVersionMax="47" xr10:uidLastSave="{00000000-0000-0000-0000-000000000000}"/>
  <bookViews>
    <workbookView xWindow="-108" yWindow="-108" windowWidth="23256" windowHeight="13176" activeTab="1" xr2:uid="{C0893FBD-34B3-420E-B0D6-EC330180DDEA}"/>
  </bookViews>
  <sheets>
    <sheet name="Pivot table" sheetId="4" r:id="rId1"/>
    <sheet name="DashBoard" sheetId="5" r:id="rId2"/>
    <sheet name="SalesData" sheetId="3" r:id="rId3"/>
  </sheets>
  <definedNames>
    <definedName name="Slicer_Product">#N/A</definedName>
    <definedName name="Slicer_Region">#N/A</definedName>
    <definedName name="Slicer_Sales_Person">#N/A</definedName>
  </definedNames>
  <calcPr calcId="191029"/>
  <pivotCaches>
    <pivotCache cacheId="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3" i="3" l="1"/>
  <c r="G63" i="3"/>
  <c r="F63" i="3"/>
  <c r="E63" i="3"/>
  <c r="G55" i="3"/>
  <c r="F55" i="3"/>
  <c r="H55" i="3" s="1"/>
  <c r="I55" i="3" s="1"/>
  <c r="G54" i="3"/>
  <c r="F54" i="3"/>
  <c r="H54" i="3" s="1"/>
  <c r="I54" i="3" s="1"/>
  <c r="G53" i="3"/>
  <c r="F53" i="3"/>
  <c r="H53" i="3" s="1"/>
  <c r="I53" i="3" s="1"/>
  <c r="G52" i="3"/>
  <c r="F52" i="3"/>
  <c r="H52" i="3" s="1"/>
  <c r="I52" i="3" s="1"/>
  <c r="H2" i="3"/>
  <c r="G51" i="3"/>
  <c r="F51" i="3"/>
  <c r="H51" i="3" s="1"/>
  <c r="I51" i="3" s="1"/>
  <c r="G50" i="3"/>
  <c r="F50" i="3"/>
  <c r="H50" i="3" s="1"/>
  <c r="I50" i="3" s="1"/>
  <c r="G49" i="3"/>
  <c r="F49" i="3"/>
  <c r="H49" i="3" s="1"/>
  <c r="I49" i="3" s="1"/>
  <c r="G48" i="3"/>
  <c r="F48" i="3"/>
  <c r="H48" i="3" s="1"/>
  <c r="G47" i="3"/>
  <c r="F47" i="3"/>
  <c r="H47" i="3" s="1"/>
  <c r="G46" i="3"/>
  <c r="F46" i="3"/>
  <c r="H46" i="3" s="1"/>
  <c r="I46" i="3" s="1"/>
  <c r="G45" i="3"/>
  <c r="F45" i="3"/>
  <c r="H45" i="3" s="1"/>
  <c r="I45" i="3" s="1"/>
  <c r="G44" i="3"/>
  <c r="F44" i="3"/>
  <c r="H44" i="3" s="1"/>
  <c r="G43" i="3"/>
  <c r="F43" i="3"/>
  <c r="H43" i="3" s="1"/>
  <c r="I43" i="3" s="1"/>
  <c r="G42" i="3"/>
  <c r="F42" i="3"/>
  <c r="H42" i="3" s="1"/>
  <c r="I42" i="3" s="1"/>
  <c r="G41" i="3"/>
  <c r="F41" i="3"/>
  <c r="H41" i="3" s="1"/>
  <c r="G40" i="3"/>
  <c r="F40" i="3"/>
  <c r="H40" i="3" s="1"/>
  <c r="I40" i="3" s="1"/>
  <c r="G39" i="3"/>
  <c r="F39" i="3"/>
  <c r="H39" i="3" s="1"/>
  <c r="I39" i="3" s="1"/>
  <c r="G38" i="3"/>
  <c r="F38" i="3"/>
  <c r="H38" i="3" s="1"/>
  <c r="I38" i="3" s="1"/>
  <c r="G37" i="3"/>
  <c r="F37" i="3"/>
  <c r="H37" i="3" s="1"/>
  <c r="I37" i="3" s="1"/>
  <c r="H36" i="3"/>
  <c r="I36" i="3" s="1"/>
  <c r="G36" i="3"/>
  <c r="F36" i="3"/>
  <c r="G35" i="3"/>
  <c r="F35" i="3"/>
  <c r="H35" i="3" s="1"/>
  <c r="I35" i="3" s="1"/>
  <c r="G34" i="3"/>
  <c r="F34" i="3"/>
  <c r="H34" i="3" s="1"/>
  <c r="I34" i="3" s="1"/>
  <c r="G33" i="3"/>
  <c r="F33" i="3"/>
  <c r="H33" i="3" s="1"/>
  <c r="I33" i="3" s="1"/>
  <c r="G32" i="3"/>
  <c r="F32" i="3"/>
  <c r="H32" i="3" s="1"/>
  <c r="I32" i="3" s="1"/>
  <c r="G31" i="3"/>
  <c r="F31" i="3"/>
  <c r="H31" i="3" s="1"/>
  <c r="G30" i="3"/>
  <c r="F30" i="3"/>
  <c r="H30" i="3" s="1"/>
  <c r="I30" i="3" s="1"/>
  <c r="G29" i="3"/>
  <c r="F29" i="3"/>
  <c r="H29" i="3" s="1"/>
  <c r="I29" i="3" s="1"/>
  <c r="G28" i="3"/>
  <c r="F28" i="3"/>
  <c r="H28" i="3" s="1"/>
  <c r="G27" i="3"/>
  <c r="F27" i="3"/>
  <c r="H27" i="3" s="1"/>
  <c r="I27" i="3" s="1"/>
  <c r="G26" i="3"/>
  <c r="F26" i="3"/>
  <c r="H26" i="3" s="1"/>
  <c r="I26" i="3" s="1"/>
  <c r="G25" i="3"/>
  <c r="F25" i="3"/>
  <c r="H25" i="3" s="1"/>
  <c r="G24" i="3"/>
  <c r="F24" i="3"/>
  <c r="H24" i="3" s="1"/>
  <c r="G23" i="3"/>
  <c r="F23" i="3"/>
  <c r="H23" i="3" s="1"/>
  <c r="I23" i="3" s="1"/>
  <c r="G22" i="3"/>
  <c r="F22" i="3"/>
  <c r="H22" i="3" s="1"/>
  <c r="I22" i="3" s="1"/>
  <c r="G21" i="3"/>
  <c r="F21" i="3"/>
  <c r="H21" i="3" s="1"/>
  <c r="I21" i="3" s="1"/>
  <c r="G20" i="3"/>
  <c r="F20" i="3"/>
  <c r="H20" i="3" s="1"/>
  <c r="G19" i="3"/>
  <c r="F19" i="3"/>
  <c r="H19" i="3" s="1"/>
  <c r="I19" i="3" s="1"/>
  <c r="G18" i="3"/>
  <c r="F18" i="3"/>
  <c r="H18" i="3" s="1"/>
  <c r="I18" i="3" s="1"/>
  <c r="G17" i="3"/>
  <c r="F17" i="3"/>
  <c r="H17" i="3" s="1"/>
  <c r="I17" i="3" s="1"/>
  <c r="G16" i="3"/>
  <c r="F16" i="3"/>
  <c r="H16" i="3" s="1"/>
  <c r="I16" i="3" s="1"/>
  <c r="H15" i="3"/>
  <c r="G15" i="3"/>
  <c r="F15" i="3"/>
  <c r="G14" i="3"/>
  <c r="F14" i="3"/>
  <c r="H14" i="3" s="1"/>
  <c r="I14" i="3" s="1"/>
  <c r="G13" i="3"/>
  <c r="F13" i="3"/>
  <c r="H13" i="3" s="1"/>
  <c r="I13" i="3" s="1"/>
  <c r="G12" i="3"/>
  <c r="F12" i="3"/>
  <c r="H12" i="3" s="1"/>
  <c r="I12" i="3" s="1"/>
  <c r="G11" i="3"/>
  <c r="F11" i="3"/>
  <c r="H11" i="3" s="1"/>
  <c r="I11" i="3" s="1"/>
  <c r="G10" i="3"/>
  <c r="F10" i="3"/>
  <c r="H10" i="3" s="1"/>
  <c r="I10" i="3" s="1"/>
  <c r="G9" i="3"/>
  <c r="F9" i="3"/>
  <c r="H9" i="3" s="1"/>
  <c r="G8" i="3"/>
  <c r="F8" i="3"/>
  <c r="H8" i="3" s="1"/>
  <c r="I8" i="3" s="1"/>
  <c r="G7" i="3"/>
  <c r="F7" i="3"/>
  <c r="H7" i="3" s="1"/>
  <c r="I7" i="3" s="1"/>
  <c r="G6" i="3"/>
  <c r="F6" i="3"/>
  <c r="H6" i="3" s="1"/>
  <c r="I6" i="3" s="1"/>
  <c r="G5" i="3"/>
  <c r="F5" i="3"/>
  <c r="H5" i="3" s="1"/>
  <c r="I5" i="3" s="1"/>
  <c r="G4" i="3"/>
  <c r="F4" i="3"/>
  <c r="H4" i="3" s="1"/>
  <c r="G3" i="3"/>
  <c r="F3" i="3"/>
  <c r="H3" i="3" s="1"/>
  <c r="I3" i="3" s="1"/>
  <c r="G2" i="3"/>
  <c r="F2" i="3"/>
  <c r="I44" i="3" l="1"/>
  <c r="I9" i="3"/>
  <c r="I25" i="3"/>
  <c r="I41" i="3"/>
  <c r="I15" i="3"/>
  <c r="I4" i="3"/>
  <c r="I31" i="3"/>
  <c r="I47" i="3"/>
  <c r="I24" i="3"/>
  <c r="I28" i="3"/>
  <c r="I48" i="3"/>
  <c r="I20" i="3"/>
  <c r="I2" i="3"/>
</calcChain>
</file>

<file path=xl/sharedStrings.xml><?xml version="1.0" encoding="utf-8"?>
<sst xmlns="http://schemas.openxmlformats.org/spreadsheetml/2006/main" count="213" uniqueCount="39">
  <si>
    <t>Date</t>
  </si>
  <si>
    <t>Sales Person</t>
  </si>
  <si>
    <t>Region</t>
  </si>
  <si>
    <t>Product</t>
  </si>
  <si>
    <t>Units Sold</t>
  </si>
  <si>
    <t>Unit Price</t>
  </si>
  <si>
    <t>Cost of Goods</t>
  </si>
  <si>
    <t>Total Sales</t>
  </si>
  <si>
    <t>Andrew</t>
  </si>
  <si>
    <t>West</t>
  </si>
  <si>
    <t>Tent</t>
  </si>
  <si>
    <t>Grace</t>
  </si>
  <si>
    <t>East</t>
  </si>
  <si>
    <t>Blender</t>
  </si>
  <si>
    <t>Ella</t>
  </si>
  <si>
    <t>South</t>
  </si>
  <si>
    <t>Action Figure</t>
  </si>
  <si>
    <t>Cameron</t>
  </si>
  <si>
    <t>North</t>
  </si>
  <si>
    <t>Novel</t>
  </si>
  <si>
    <t>Megan</t>
  </si>
  <si>
    <t>Sneakers</t>
  </si>
  <si>
    <t>Carolyn</t>
  </si>
  <si>
    <t>Virginia</t>
  </si>
  <si>
    <t>Connor</t>
  </si>
  <si>
    <t>Anna</t>
  </si>
  <si>
    <t>Moisturizer</t>
  </si>
  <si>
    <t>Nicholas</t>
  </si>
  <si>
    <t>Smartphone</t>
  </si>
  <si>
    <t>Profit</t>
  </si>
  <si>
    <t>GRAND TOTAL</t>
  </si>
  <si>
    <t>UNIT SOLD</t>
  </si>
  <si>
    <t>TOTAL PROFIT</t>
  </si>
  <si>
    <t>Average Sales</t>
  </si>
  <si>
    <t>Row Labels</t>
  </si>
  <si>
    <t>Grand Total</t>
  </si>
  <si>
    <t>Sum of Total Sales</t>
  </si>
  <si>
    <t>Sum of Units Sold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</si>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</sst>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_ &quot;Rs.&quot;\ * #,##0_ ;_ &quot;Rs.&quot;\ * \-#,##0_ ;_ &quot;Rs.&quot;\ * &quot;-&quot;_ ;_ @_ "/>
    <numFmt numFmtId="173" formatCode="_ * #,##0_ ;_ * \-#,##0_ ;_ * &quot;-&quot;??_ ;_ @_ "/>
  </numFmts>
  <fonts count="4" x14ac:knownFonts="1">
    <font>
      <sz val="11"/>
      <color theme="1"/>
      <name val="Aptos Narrow"/>
      <family val="2"/>
      <scheme val="minor"/>
    </font>
    <font>
      <sz val="11"/>
      <color theme="1"/>
      <name val="Aptos Narrow"/>
      <family val="2"/>
      <scheme val="minor"/>
    </font>
    <font>
      <sz val="11"/>
      <color theme="0"/>
      <name val="Aptos Narrow"/>
      <family val="2"/>
      <scheme val="minor"/>
    </font>
    <font>
      <sz val="11"/>
      <name val="Aptos Narrow"/>
      <family val="2"/>
      <scheme val="minor"/>
    </font>
  </fonts>
  <fills count="4">
    <fill>
      <patternFill patternType="none"/>
    </fill>
    <fill>
      <patternFill patternType="gray125"/>
    </fill>
    <fill>
      <patternFill patternType="solid">
        <fgColor rgb="FF002060"/>
        <bgColor indexed="64"/>
      </patternFill>
    </fill>
    <fill>
      <patternFill patternType="solid">
        <fgColor theme="9" tint="0.39997558519241921"/>
        <bgColor indexed="64"/>
      </patternFill>
    </fill>
  </fills>
  <borders count="2">
    <border>
      <left/>
      <right/>
      <top/>
      <bottom/>
      <diagonal/>
    </border>
    <border>
      <left/>
      <right/>
      <top/>
      <bottom style="thick">
        <color rgb="FFFFC000"/>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11">
    <xf numFmtId="0" fontId="0" fillId="0" borderId="0" xfId="0"/>
    <xf numFmtId="0" fontId="2" fillId="2" borderId="1" xfId="0" applyFont="1" applyFill="1" applyBorder="1" applyAlignment="1">
      <alignment horizontal="center" vertical="center"/>
    </xf>
    <xf numFmtId="14" fontId="0" fillId="0" borderId="0" xfId="0" applyNumberFormat="1" applyAlignment="1">
      <alignment horizontal="center"/>
    </xf>
    <xf numFmtId="0" fontId="0" fillId="0" borderId="0" xfId="0" applyAlignment="1">
      <alignment horizontal="left"/>
    </xf>
    <xf numFmtId="164" fontId="0" fillId="0" borderId="0" xfId="1" applyFont="1"/>
    <xf numFmtId="164" fontId="0" fillId="0" borderId="0" xfId="0" applyNumberFormat="1"/>
    <xf numFmtId="0" fontId="3" fillId="3" borderId="0" xfId="0" applyFont="1" applyFill="1"/>
    <xf numFmtId="0" fontId="0" fillId="3" borderId="0" xfId="0" applyFill="1"/>
    <xf numFmtId="0" fontId="0" fillId="0" borderId="0" xfId="0" pivotButton="1"/>
    <xf numFmtId="0" fontId="0" fillId="0" borderId="0" xfId="0" applyNumberFormat="1"/>
    <xf numFmtId="173" fontId="0" fillId="0" borderId="0" xfId="2" applyNumberFormat="1" applyFont="1"/>
  </cellXfs>
  <cellStyles count="3">
    <cellStyle name="Comma" xfId="2" builtinId="3"/>
    <cellStyle name="Currency [0]" xfId="1" builtinId="7"/>
    <cellStyle name="Normal" xfId="0" builtinId="0"/>
  </cellStyles>
  <dxfs count="9">
    <dxf>
      <font>
        <b val="0"/>
        <i val="0"/>
        <strike val="0"/>
        <condense val="0"/>
        <extend val="0"/>
        <outline val="0"/>
        <shadow val="0"/>
        <u val="none"/>
        <vertAlign val="baseline"/>
        <sz val="11"/>
        <color theme="0"/>
        <name val="Aptos Narrow"/>
        <family val="2"/>
        <scheme val="minor"/>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numFmt numFmtId="164" formatCode="_ &quot;Rs.&quot;\ * #,##0_ ;_ &quot;Rs.&quot;\ * \-#,##0_ ;_ &quot;Rs.&quot;\ * &quot;-&quot;_ ;_ @_ "/>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alignment horizontal="left" vertical="bottom" textRotation="0" wrapText="0" indent="0" justifyLastLine="0" shrinkToFit="0" readingOrder="0"/>
    </dxf>
    <dxf>
      <numFmt numFmtId="19" formatCode="dd/mm/yyyy"/>
      <alignment horizontal="center" vertical="bottom" textRotation="0" wrapText="0" indent="0" justifyLastLine="0" shrinkToFit="0" readingOrder="0"/>
    </dxf>
    <dxf>
      <border outline="0">
        <bottom style="thick">
          <color rgb="FFFFC000"/>
        </bottom>
      </border>
    </dxf>
  </dxfs>
  <tableStyles count="1" defaultTableStyle="TableStyleMedium2" defaultPivotStyle="PivotStyleLight16">
    <tableStyle name="Invisible" pivot="0" table="0" count="0" xr9:uid="{BDFCBA0C-0FAD-47E9-B8E0-311E6D44976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Total Sales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25"/>
              <c:y val="-9.2592592592592629E-2"/>
            </c:manualLayout>
          </c:layout>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14166666666666655"/>
              <c:y val="1.8518518518518517E-2"/>
            </c:manualLayout>
          </c:layout>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18611111111111112"/>
              <c:y val="3.2407407407407406E-2"/>
            </c:manualLayout>
          </c:layout>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5"/>
              <c:y val="-6.9444444444444448E-2"/>
            </c:manualLayout>
          </c:layout>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table'!$C$3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2-FC32-4256-B276-729B691ADD85}"/>
              </c:ext>
            </c:extLst>
          </c:dPt>
          <c:dLbls>
            <c:dLbl>
              <c:idx val="0"/>
              <c:layout>
                <c:manualLayout>
                  <c:x val="0.125"/>
                  <c:y val="-9.25925925925926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C32-4256-B276-729B691ADD85}"/>
                </c:ext>
              </c:extLst>
            </c:dLbl>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table'!$B$4:$B$5</c:f>
              <c:strCache>
                <c:ptCount val="1"/>
                <c:pt idx="0">
                  <c:v>East</c:v>
                </c:pt>
              </c:strCache>
            </c:strRef>
          </c:cat>
          <c:val>
            <c:numRef>
              <c:f>'Pivot table'!$C$4:$C$5</c:f>
              <c:numCache>
                <c:formatCode>_ "Rs."\ * #,##0_ ;_ "Rs."\ * \-#,##0_ ;_ "Rs."\ * "-"_ ;_ @_ </c:formatCode>
                <c:ptCount val="1"/>
                <c:pt idx="0">
                  <c:v>3534400</c:v>
                </c:pt>
              </c:numCache>
            </c:numRef>
          </c:val>
          <c:extLst>
            <c:ext xmlns:c16="http://schemas.microsoft.com/office/drawing/2014/chart" uri="{C3380CC4-5D6E-409C-BE32-E72D297353CC}">
              <c16:uniqueId val="{00000000-FC32-4256-B276-729B691ADD85}"/>
            </c:ext>
          </c:extLst>
        </c:ser>
        <c:dLbls>
          <c:showLegendKey val="0"/>
          <c:showVal val="1"/>
          <c:showCatName val="0"/>
          <c:showSerName val="0"/>
          <c:showPercent val="0"/>
          <c:showBubbleSize val="0"/>
          <c:showLeaderLines val="1"/>
        </c:dLbls>
        <c:firstSliceAng val="0"/>
        <c:holeSize val="49"/>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Project.xlsx]Pivot table!PivotTable2</c:name>
    <c:fmtId val="0"/>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table'!$F$2</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table'!$E$3:$E$10</c:f>
              <c:strCache>
                <c:ptCount val="7"/>
                <c:pt idx="0">
                  <c:v>Action Figure</c:v>
                </c:pt>
                <c:pt idx="1">
                  <c:v>Blender</c:v>
                </c:pt>
                <c:pt idx="2">
                  <c:v>Moisturizer</c:v>
                </c:pt>
                <c:pt idx="3">
                  <c:v>Novel</c:v>
                </c:pt>
                <c:pt idx="4">
                  <c:v>Smartphone</c:v>
                </c:pt>
                <c:pt idx="5">
                  <c:v>Sneakers</c:v>
                </c:pt>
                <c:pt idx="6">
                  <c:v>Tent</c:v>
                </c:pt>
              </c:strCache>
            </c:strRef>
          </c:cat>
          <c:val>
            <c:numRef>
              <c:f>'Pivot table'!$F$3:$F$10</c:f>
              <c:numCache>
                <c:formatCode>_ "Rs."\ * #,##0_ ;_ "Rs."\ * \-#,##0_ ;_ "Rs."\ * "-"_ ;_ @_ </c:formatCode>
                <c:ptCount val="7"/>
                <c:pt idx="0">
                  <c:v>547200</c:v>
                </c:pt>
                <c:pt idx="1">
                  <c:v>2222500</c:v>
                </c:pt>
                <c:pt idx="2">
                  <c:v>706800</c:v>
                </c:pt>
                <c:pt idx="3">
                  <c:v>898000</c:v>
                </c:pt>
                <c:pt idx="4">
                  <c:v>2350000</c:v>
                </c:pt>
                <c:pt idx="5">
                  <c:v>3196000</c:v>
                </c:pt>
                <c:pt idx="6">
                  <c:v>3024000</c:v>
                </c:pt>
              </c:numCache>
            </c:numRef>
          </c:val>
          <c:extLst>
            <c:ext xmlns:c16="http://schemas.microsoft.com/office/drawing/2014/chart" uri="{C3380CC4-5D6E-409C-BE32-E72D297353CC}">
              <c16:uniqueId val="{00000000-01F9-449D-A039-E4C4EAC3D3A5}"/>
            </c:ext>
          </c:extLst>
        </c:ser>
        <c:dLbls>
          <c:showLegendKey val="0"/>
          <c:showVal val="0"/>
          <c:showCatName val="0"/>
          <c:showSerName val="0"/>
          <c:showPercent val="0"/>
          <c:showBubbleSize val="0"/>
        </c:dLbls>
        <c:gapWidth val="57"/>
        <c:axId val="2057243728"/>
        <c:axId val="2057244208"/>
      </c:barChart>
      <c:catAx>
        <c:axId val="20572437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244208"/>
        <c:crosses val="autoZero"/>
        <c:auto val="1"/>
        <c:lblAlgn val="ctr"/>
        <c:lblOffset val="100"/>
        <c:noMultiLvlLbl val="0"/>
      </c:catAx>
      <c:valAx>
        <c:axId val="2057244208"/>
        <c:scaling>
          <c:orientation val="minMax"/>
        </c:scaling>
        <c:delete val="1"/>
        <c:axPos val="b"/>
        <c:numFmt formatCode="_ &quot;Rs.&quot;\ * #,##0_ ;_ &quot;Rs.&quot;\ * \-#,##0_ ;_ &quot;Rs.&quot;\ * &quot;-&quot;_ ;_ @_ " sourceLinked="1"/>
        <c:majorTickMark val="out"/>
        <c:minorTickMark val="none"/>
        <c:tickLblPos val="nextTo"/>
        <c:crossAx val="205724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Project.xlsx]Pivot table!PivotTable3</c:name>
    <c:fmtId val="1"/>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table'!$C$10</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table'!$B$11:$B$21</c:f>
              <c:strCache>
                <c:ptCount val="10"/>
                <c:pt idx="0">
                  <c:v>Andrew</c:v>
                </c:pt>
                <c:pt idx="1">
                  <c:v>Anna</c:v>
                </c:pt>
                <c:pt idx="2">
                  <c:v>Cameron</c:v>
                </c:pt>
                <c:pt idx="3">
                  <c:v>Carolyn</c:v>
                </c:pt>
                <c:pt idx="4">
                  <c:v>Connor</c:v>
                </c:pt>
                <c:pt idx="5">
                  <c:v>Ella</c:v>
                </c:pt>
                <c:pt idx="6">
                  <c:v>Grace</c:v>
                </c:pt>
                <c:pt idx="7">
                  <c:v>Megan</c:v>
                </c:pt>
                <c:pt idx="8">
                  <c:v>Nicholas</c:v>
                </c:pt>
                <c:pt idx="9">
                  <c:v>Virginia</c:v>
                </c:pt>
              </c:strCache>
            </c:strRef>
          </c:cat>
          <c:val>
            <c:numRef>
              <c:f>'Pivot table'!$C$11:$C$21</c:f>
              <c:numCache>
                <c:formatCode>_ "Rs."\ * #,##0_ ;_ "Rs."\ * \-#,##0_ ;_ "Rs."\ * "-"_ ;_ @_ </c:formatCode>
                <c:ptCount val="10"/>
                <c:pt idx="0">
                  <c:v>1591600</c:v>
                </c:pt>
                <c:pt idx="1">
                  <c:v>677600</c:v>
                </c:pt>
                <c:pt idx="2">
                  <c:v>1957000</c:v>
                </c:pt>
                <c:pt idx="3">
                  <c:v>1661400</c:v>
                </c:pt>
                <c:pt idx="4">
                  <c:v>1741200</c:v>
                </c:pt>
                <c:pt idx="5">
                  <c:v>1110000</c:v>
                </c:pt>
                <c:pt idx="6">
                  <c:v>1777400</c:v>
                </c:pt>
                <c:pt idx="7">
                  <c:v>1065400</c:v>
                </c:pt>
                <c:pt idx="8">
                  <c:v>784400</c:v>
                </c:pt>
                <c:pt idx="9">
                  <c:v>578500</c:v>
                </c:pt>
              </c:numCache>
            </c:numRef>
          </c:val>
          <c:extLst>
            <c:ext xmlns:c16="http://schemas.microsoft.com/office/drawing/2014/chart" uri="{C3380CC4-5D6E-409C-BE32-E72D297353CC}">
              <c16:uniqueId val="{00000000-9705-4802-8DC1-0B966C36CEE4}"/>
            </c:ext>
          </c:extLst>
        </c:ser>
        <c:dLbls>
          <c:showLegendKey val="0"/>
          <c:showVal val="0"/>
          <c:showCatName val="0"/>
          <c:showSerName val="0"/>
          <c:showPercent val="0"/>
          <c:showBubbleSize val="0"/>
        </c:dLbls>
        <c:gapWidth val="80"/>
        <c:overlap val="-27"/>
        <c:axId val="111479344"/>
        <c:axId val="111481744"/>
      </c:barChart>
      <c:catAx>
        <c:axId val="11147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81744"/>
        <c:crosses val="autoZero"/>
        <c:auto val="1"/>
        <c:lblAlgn val="ctr"/>
        <c:lblOffset val="100"/>
        <c:noMultiLvlLbl val="0"/>
      </c:catAx>
      <c:valAx>
        <c:axId val="111481744"/>
        <c:scaling>
          <c:orientation val="minMax"/>
        </c:scaling>
        <c:delete val="1"/>
        <c:axPos val="l"/>
        <c:numFmt formatCode="_ &quot;Rs.&quot;\ * #,##0_ ;_ &quot;Rs.&quot;\ * \-#,##0_ ;_ &quot;Rs.&quot;\ * &quot;-&quot;_ ;_ @_ " sourceLinked="1"/>
        <c:majorTickMark val="none"/>
        <c:minorTickMark val="none"/>
        <c:tickLblPos val="nextTo"/>
        <c:crossAx val="11147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Sales Dashboard Project.xlsx]Pivot table!PivotTable4</c:name>
    <c:fmtId val="1"/>
  </c:pivotSource>
  <c:chart>
    <c:autoTitleDeleted val="1"/>
    <c:pivotFmts>
      <c:pivotFmt>
        <c:idx val="0"/>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6666666666666666E-2"/>
          <c:y val="0"/>
          <c:w val="0.93888888888888888"/>
          <c:h val="0.84204505686789155"/>
        </c:manualLayout>
      </c:layout>
      <c:lineChart>
        <c:grouping val="standard"/>
        <c:varyColors val="0"/>
        <c:ser>
          <c:idx val="0"/>
          <c:order val="0"/>
          <c:tx>
            <c:strRef>
              <c:f>'Pivot table'!$F$13</c:f>
              <c:strCache>
                <c:ptCount val="1"/>
                <c:pt idx="0">
                  <c:v>Total</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table'!$E$14:$E$21</c:f>
              <c:strCache>
                <c:ptCount val="7"/>
                <c:pt idx="0">
                  <c:v>Action Figure</c:v>
                </c:pt>
                <c:pt idx="1">
                  <c:v>Blender</c:v>
                </c:pt>
                <c:pt idx="2">
                  <c:v>Moisturizer</c:v>
                </c:pt>
                <c:pt idx="3">
                  <c:v>Novel</c:v>
                </c:pt>
                <c:pt idx="4">
                  <c:v>Smartphone</c:v>
                </c:pt>
                <c:pt idx="5">
                  <c:v>Sneakers</c:v>
                </c:pt>
                <c:pt idx="6">
                  <c:v>Tent</c:v>
                </c:pt>
              </c:strCache>
            </c:strRef>
          </c:cat>
          <c:val>
            <c:numRef>
              <c:f>'Pivot table'!$F$14:$F$21</c:f>
              <c:numCache>
                <c:formatCode>General</c:formatCode>
                <c:ptCount val="7"/>
                <c:pt idx="0">
                  <c:v>456</c:v>
                </c:pt>
                <c:pt idx="1">
                  <c:v>635</c:v>
                </c:pt>
                <c:pt idx="2">
                  <c:v>1178</c:v>
                </c:pt>
                <c:pt idx="3">
                  <c:v>898</c:v>
                </c:pt>
                <c:pt idx="4">
                  <c:v>235</c:v>
                </c:pt>
                <c:pt idx="5">
                  <c:v>799</c:v>
                </c:pt>
                <c:pt idx="6">
                  <c:v>504</c:v>
                </c:pt>
              </c:numCache>
            </c:numRef>
          </c:val>
          <c:smooth val="0"/>
          <c:extLst>
            <c:ext xmlns:c16="http://schemas.microsoft.com/office/drawing/2014/chart" uri="{C3380CC4-5D6E-409C-BE32-E72D297353CC}">
              <c16:uniqueId val="{00000000-363D-4E44-95E0-C1E2F236D796}"/>
            </c:ext>
          </c:extLst>
        </c:ser>
        <c:dLbls>
          <c:dLblPos val="t"/>
          <c:showLegendKey val="0"/>
          <c:showVal val="1"/>
          <c:showCatName val="0"/>
          <c:showSerName val="0"/>
          <c:showPercent val="0"/>
          <c:showBubbleSize val="0"/>
        </c:dLbls>
        <c:marker val="1"/>
        <c:smooth val="0"/>
        <c:axId val="111476464"/>
        <c:axId val="111469744"/>
      </c:lineChart>
      <c:catAx>
        <c:axId val="11147646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469744"/>
        <c:crosses val="autoZero"/>
        <c:auto val="1"/>
        <c:lblAlgn val="ctr"/>
        <c:lblOffset val="100"/>
        <c:noMultiLvlLbl val="0"/>
      </c:catAx>
      <c:valAx>
        <c:axId val="111469744"/>
        <c:scaling>
          <c:orientation val="minMax"/>
        </c:scaling>
        <c:delete val="1"/>
        <c:axPos val="l"/>
        <c:numFmt formatCode="General" sourceLinked="1"/>
        <c:majorTickMark val="none"/>
        <c:minorTickMark val="none"/>
        <c:tickLblPos val="nextTo"/>
        <c:crossAx val="111476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Sales Dashboard Project.xlsx]Pivot table!PivotTable4</c:name>
    <c:fmtId val="12"/>
  </c:pivotSource>
  <c:chart>
    <c:autoTitleDeleted val="1"/>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rgbClr val="00B0F0"/>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rgbClr val="00B0F0"/>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2.4876844074209158E-2"/>
          <c:y val="5.7261131832205187E-2"/>
          <c:w val="0.93888888888888888"/>
          <c:h val="0.83668439471381861"/>
        </c:manualLayout>
      </c:layout>
      <c:lineChart>
        <c:grouping val="standard"/>
        <c:varyColors val="0"/>
        <c:ser>
          <c:idx val="0"/>
          <c:order val="0"/>
          <c:tx>
            <c:strRef>
              <c:f>'Pivot table'!$F$13</c:f>
              <c:strCache>
                <c:ptCount val="1"/>
                <c:pt idx="0">
                  <c:v>Total</c:v>
                </c:pt>
              </c:strCache>
            </c:strRef>
          </c:tx>
          <c:spPr>
            <a:ln w="34925" cap="rnd">
              <a:solidFill>
                <a:srgbClr val="00B0F0"/>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table'!$E$14:$E$21</c:f>
              <c:strCache>
                <c:ptCount val="7"/>
                <c:pt idx="0">
                  <c:v>Action Figure</c:v>
                </c:pt>
                <c:pt idx="1">
                  <c:v>Blender</c:v>
                </c:pt>
                <c:pt idx="2">
                  <c:v>Moisturizer</c:v>
                </c:pt>
                <c:pt idx="3">
                  <c:v>Novel</c:v>
                </c:pt>
                <c:pt idx="4">
                  <c:v>Smartphone</c:v>
                </c:pt>
                <c:pt idx="5">
                  <c:v>Sneakers</c:v>
                </c:pt>
                <c:pt idx="6">
                  <c:v>Tent</c:v>
                </c:pt>
              </c:strCache>
            </c:strRef>
          </c:cat>
          <c:val>
            <c:numRef>
              <c:f>'Pivot table'!$F$14:$F$21</c:f>
              <c:numCache>
                <c:formatCode>General</c:formatCode>
                <c:ptCount val="7"/>
                <c:pt idx="0">
                  <c:v>456</c:v>
                </c:pt>
                <c:pt idx="1">
                  <c:v>635</c:v>
                </c:pt>
                <c:pt idx="2">
                  <c:v>1178</c:v>
                </c:pt>
                <c:pt idx="3">
                  <c:v>898</c:v>
                </c:pt>
                <c:pt idx="4">
                  <c:v>235</c:v>
                </c:pt>
                <c:pt idx="5">
                  <c:v>799</c:v>
                </c:pt>
                <c:pt idx="6">
                  <c:v>504</c:v>
                </c:pt>
              </c:numCache>
            </c:numRef>
          </c:val>
          <c:smooth val="0"/>
          <c:extLst>
            <c:ext xmlns:c16="http://schemas.microsoft.com/office/drawing/2014/chart" uri="{C3380CC4-5D6E-409C-BE32-E72D297353CC}">
              <c16:uniqueId val="{00000000-2AD8-4C63-8972-3E0EA832B94D}"/>
            </c:ext>
          </c:extLst>
        </c:ser>
        <c:dLbls>
          <c:dLblPos val="t"/>
          <c:showLegendKey val="0"/>
          <c:showVal val="1"/>
          <c:showCatName val="0"/>
          <c:showSerName val="0"/>
          <c:showPercent val="0"/>
          <c:showBubbleSize val="0"/>
        </c:dLbls>
        <c:marker val="1"/>
        <c:smooth val="0"/>
        <c:axId val="111476464"/>
        <c:axId val="111469744"/>
      </c:lineChart>
      <c:catAx>
        <c:axId val="11147646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200" b="0" i="0" u="none" strike="noStrike" kern="1200" baseline="0">
                <a:ln>
                  <a:noFill/>
                </a:ln>
                <a:solidFill>
                  <a:schemeClr val="tx1"/>
                </a:solidFill>
                <a:effectLst/>
                <a:latin typeface="+mn-lt"/>
                <a:ea typeface="+mn-ea"/>
                <a:cs typeface="+mn-cs"/>
              </a:defRPr>
            </a:pPr>
            <a:endParaRPr lang="en-US"/>
          </a:p>
        </c:txPr>
        <c:crossAx val="111469744"/>
        <c:crosses val="autoZero"/>
        <c:auto val="1"/>
        <c:lblAlgn val="ctr"/>
        <c:lblOffset val="100"/>
        <c:noMultiLvlLbl val="0"/>
      </c:catAx>
      <c:valAx>
        <c:axId val="111469744"/>
        <c:scaling>
          <c:orientation val="minMax"/>
        </c:scaling>
        <c:delete val="1"/>
        <c:axPos val="l"/>
        <c:numFmt formatCode="General" sourceLinked="1"/>
        <c:majorTickMark val="none"/>
        <c:minorTickMark val="none"/>
        <c:tickLblPos val="nextTo"/>
        <c:crossAx val="111476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Project.xlsx]Pivot table!PivotTable1</c:name>
    <c:fmtId val="5"/>
  </c:pivotSource>
  <c:chart>
    <c:autoTitleDeleted val="1"/>
    <c:pivotFmts>
      <c:pivotFmt>
        <c:idx val="0"/>
        <c:spPr>
          <a:solidFill>
            <a:schemeClr val="accent2"/>
          </a:solidFill>
          <a:ln w="19050">
            <a:solidFill>
              <a:schemeClr val="lt1"/>
            </a:solidFill>
          </a:ln>
          <a:effectLst/>
        </c:spPr>
        <c:marker>
          <c:symbol val="none"/>
        </c:marker>
        <c:dLbl>
          <c:idx val="0"/>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25"/>
              <c:y val="-9.2592592592592629E-2"/>
            </c:manualLayout>
          </c:layout>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0.14166666666666655"/>
              <c:y val="1.8518518518518517E-2"/>
            </c:manualLayout>
          </c:layout>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dLbl>
          <c:idx val="0"/>
          <c:layout>
            <c:manualLayout>
              <c:x val="-0.18611111111111112"/>
              <c:y val="3.2407407407407406E-2"/>
            </c:manualLayout>
          </c:layout>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schemeClr>
          </a:solidFill>
          <a:ln w="19050">
            <a:solidFill>
              <a:schemeClr val="lt1"/>
            </a:solidFill>
          </a:ln>
          <a:effectLst/>
        </c:spPr>
        <c:dLbl>
          <c:idx val="0"/>
          <c:layout>
            <c:manualLayout>
              <c:x val="-0.15"/>
              <c:y val="-6.9444444444444448E-2"/>
            </c:manualLayout>
          </c:layout>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marker>
          <c:symbol val="none"/>
        </c:marker>
        <c:dLbl>
          <c:idx val="0"/>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dLbl>
          <c:idx val="0"/>
          <c:layout>
            <c:manualLayout>
              <c:x val="0.125"/>
              <c:y val="-9.2592592592592629E-2"/>
            </c:manualLayout>
          </c:layout>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layout>
            <c:manualLayout>
              <c:x val="0.14166666666666655"/>
              <c:y val="1.8518518518518517E-2"/>
            </c:manualLayout>
          </c:layout>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w="19050">
            <a:solidFill>
              <a:schemeClr val="lt1"/>
            </a:solidFill>
          </a:ln>
          <a:effectLst/>
        </c:spPr>
        <c:dLbl>
          <c:idx val="0"/>
          <c:layout>
            <c:manualLayout>
              <c:x val="-0.18611111111111112"/>
              <c:y val="3.2407407407407406E-2"/>
            </c:manualLayout>
          </c:layout>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dLbl>
          <c:idx val="0"/>
          <c:layout>
            <c:manualLayout>
              <c:x val="-0.15"/>
              <c:y val="-6.9444444444444448E-2"/>
            </c:manualLayout>
          </c:layout>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marker>
          <c:symbol val="none"/>
        </c:marker>
        <c:dLbl>
          <c:idx val="0"/>
          <c:spPr>
            <a:solidFill>
              <a:sysClr val="window" lastClr="FFFFFF"/>
            </a:solid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dLbl>
          <c:idx val="0"/>
          <c:layout>
            <c:manualLayout>
              <c:x val="0.125"/>
              <c:y val="-9.2592592592592629E-2"/>
            </c:manualLayout>
          </c:layout>
          <c:spPr>
            <a:solidFill>
              <a:sysClr val="window" lastClr="FFFFFF"/>
            </a:solid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w="19050">
            <a:solidFill>
              <a:schemeClr val="lt1"/>
            </a:solidFill>
          </a:ln>
          <a:effectLst/>
        </c:spPr>
        <c:dLbl>
          <c:idx val="0"/>
          <c:layout>
            <c:manualLayout>
              <c:x val="0.14166666666666655"/>
              <c:y val="1.8518518518518517E-2"/>
            </c:manualLayout>
          </c:layout>
          <c:spPr>
            <a:solidFill>
              <a:sysClr val="window" lastClr="FFFFFF"/>
            </a:solid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w="19050">
            <a:solidFill>
              <a:schemeClr val="lt1"/>
            </a:solidFill>
          </a:ln>
          <a:effectLst/>
        </c:spPr>
        <c:dLbl>
          <c:idx val="0"/>
          <c:layout>
            <c:manualLayout>
              <c:x val="-0.18611111111111112"/>
              <c:y val="3.2407407407407406E-2"/>
            </c:manualLayout>
          </c:layout>
          <c:spPr>
            <a:solidFill>
              <a:sysClr val="window" lastClr="FFFFFF"/>
            </a:solid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w="19050">
            <a:solidFill>
              <a:schemeClr val="lt1"/>
            </a:solidFill>
          </a:ln>
          <a:effectLst/>
        </c:spPr>
        <c:dLbl>
          <c:idx val="0"/>
          <c:layout>
            <c:manualLayout>
              <c:x val="-0.15"/>
              <c:y val="-6.9444444444444448E-2"/>
            </c:manualLayout>
          </c:layout>
          <c:spPr>
            <a:solidFill>
              <a:sysClr val="window" lastClr="FFFFFF"/>
            </a:solid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table'!$C$3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0AB5-4CBE-889C-4E2C9E33CF13}"/>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0AB5-4CBE-889C-4E2C9E33CF13}"/>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0AB5-4CBE-889C-4E2C9E33CF13}"/>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0AB5-4CBE-889C-4E2C9E33CF13}"/>
              </c:ext>
            </c:extLst>
          </c:dPt>
          <c:dLbls>
            <c:dLbl>
              <c:idx val="0"/>
              <c:layout>
                <c:manualLayout>
                  <c:x val="0.125"/>
                  <c:y val="-9.25925925925926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AB5-4CBE-889C-4E2C9E33CF13}"/>
                </c:ext>
              </c:extLst>
            </c:dLbl>
            <c:spPr>
              <a:solidFill>
                <a:sysClr val="window" lastClr="FFFFFF"/>
              </a:solid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table'!$B$4:$B$5</c:f>
              <c:strCache>
                <c:ptCount val="1"/>
                <c:pt idx="0">
                  <c:v>East</c:v>
                </c:pt>
              </c:strCache>
            </c:strRef>
          </c:cat>
          <c:val>
            <c:numRef>
              <c:f>'Pivot table'!$C$4:$C$5</c:f>
              <c:numCache>
                <c:formatCode>_ "Rs."\ * #,##0_ ;_ "Rs."\ * \-#,##0_ ;_ "Rs."\ * "-"_ ;_ @_ </c:formatCode>
                <c:ptCount val="1"/>
                <c:pt idx="0">
                  <c:v>3534400</c:v>
                </c:pt>
              </c:numCache>
            </c:numRef>
          </c:val>
          <c:extLst>
            <c:ext xmlns:c16="http://schemas.microsoft.com/office/drawing/2014/chart" uri="{C3380CC4-5D6E-409C-BE32-E72D297353CC}">
              <c16:uniqueId val="{00000008-0AB5-4CBE-889C-4E2C9E33CF13}"/>
            </c:ext>
          </c:extLst>
        </c:ser>
        <c:dLbls>
          <c:showLegendKey val="0"/>
          <c:showVal val="1"/>
          <c:showCatName val="0"/>
          <c:showSerName val="0"/>
          <c:showPercent val="0"/>
          <c:showBubbleSize val="0"/>
          <c:showLeaderLines val="1"/>
        </c:dLbls>
        <c:firstSliceAng val="0"/>
        <c:holeSize val="49"/>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Project.xlsx]Pivot table!PivotTable2</c:name>
    <c:fmtId val="16"/>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table'!$F$2</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table'!$E$3:$E$10</c:f>
              <c:strCache>
                <c:ptCount val="7"/>
                <c:pt idx="0">
                  <c:v>Action Figure</c:v>
                </c:pt>
                <c:pt idx="1">
                  <c:v>Blender</c:v>
                </c:pt>
                <c:pt idx="2">
                  <c:v>Moisturizer</c:v>
                </c:pt>
                <c:pt idx="3">
                  <c:v>Novel</c:v>
                </c:pt>
                <c:pt idx="4">
                  <c:v>Smartphone</c:v>
                </c:pt>
                <c:pt idx="5">
                  <c:v>Sneakers</c:v>
                </c:pt>
                <c:pt idx="6">
                  <c:v>Tent</c:v>
                </c:pt>
              </c:strCache>
            </c:strRef>
          </c:cat>
          <c:val>
            <c:numRef>
              <c:f>'Pivot table'!$F$3:$F$10</c:f>
              <c:numCache>
                <c:formatCode>_ "Rs."\ * #,##0_ ;_ "Rs."\ * \-#,##0_ ;_ "Rs."\ * "-"_ ;_ @_ </c:formatCode>
                <c:ptCount val="7"/>
                <c:pt idx="0">
                  <c:v>547200</c:v>
                </c:pt>
                <c:pt idx="1">
                  <c:v>2222500</c:v>
                </c:pt>
                <c:pt idx="2">
                  <c:v>706800</c:v>
                </c:pt>
                <c:pt idx="3">
                  <c:v>898000</c:v>
                </c:pt>
                <c:pt idx="4">
                  <c:v>2350000</c:v>
                </c:pt>
                <c:pt idx="5">
                  <c:v>3196000</c:v>
                </c:pt>
                <c:pt idx="6">
                  <c:v>3024000</c:v>
                </c:pt>
              </c:numCache>
            </c:numRef>
          </c:val>
          <c:extLst>
            <c:ext xmlns:c16="http://schemas.microsoft.com/office/drawing/2014/chart" uri="{C3380CC4-5D6E-409C-BE32-E72D297353CC}">
              <c16:uniqueId val="{00000000-5B00-463C-AD3D-F31F12D8E062}"/>
            </c:ext>
          </c:extLst>
        </c:ser>
        <c:dLbls>
          <c:showLegendKey val="0"/>
          <c:showVal val="0"/>
          <c:showCatName val="0"/>
          <c:showSerName val="0"/>
          <c:showPercent val="0"/>
          <c:showBubbleSize val="0"/>
        </c:dLbls>
        <c:gapWidth val="57"/>
        <c:axId val="2057243728"/>
        <c:axId val="2057244208"/>
      </c:barChart>
      <c:catAx>
        <c:axId val="20572437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244208"/>
        <c:crosses val="autoZero"/>
        <c:auto val="1"/>
        <c:lblAlgn val="ctr"/>
        <c:lblOffset val="100"/>
        <c:noMultiLvlLbl val="0"/>
      </c:catAx>
      <c:valAx>
        <c:axId val="2057244208"/>
        <c:scaling>
          <c:orientation val="minMax"/>
        </c:scaling>
        <c:delete val="1"/>
        <c:axPos val="b"/>
        <c:numFmt formatCode="_ &quot;Rs.&quot;\ * #,##0_ ;_ &quot;Rs.&quot;\ * \-#,##0_ ;_ &quot;Rs.&quot;\ * &quot;-&quot;_ ;_ @_ " sourceLinked="1"/>
        <c:majorTickMark val="out"/>
        <c:minorTickMark val="none"/>
        <c:tickLblPos val="nextTo"/>
        <c:crossAx val="205724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Project.xlsx]Pivot table!PivotTable3</c:name>
    <c:fmtId val="7"/>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656051317452418E-2"/>
          <c:y val="0"/>
          <c:w val="0.96029723925133725"/>
          <c:h val="0.9118524987656762"/>
        </c:manualLayout>
      </c:layout>
      <c:barChart>
        <c:barDir val="col"/>
        <c:grouping val="clustered"/>
        <c:varyColors val="0"/>
        <c:ser>
          <c:idx val="0"/>
          <c:order val="0"/>
          <c:tx>
            <c:strRef>
              <c:f>'Pivot table'!$C$10</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table'!$B$11:$B$21</c:f>
              <c:strCache>
                <c:ptCount val="10"/>
                <c:pt idx="0">
                  <c:v>Andrew</c:v>
                </c:pt>
                <c:pt idx="1">
                  <c:v>Anna</c:v>
                </c:pt>
                <c:pt idx="2">
                  <c:v>Cameron</c:v>
                </c:pt>
                <c:pt idx="3">
                  <c:v>Carolyn</c:v>
                </c:pt>
                <c:pt idx="4">
                  <c:v>Connor</c:v>
                </c:pt>
                <c:pt idx="5">
                  <c:v>Ella</c:v>
                </c:pt>
                <c:pt idx="6">
                  <c:v>Grace</c:v>
                </c:pt>
                <c:pt idx="7">
                  <c:v>Megan</c:v>
                </c:pt>
                <c:pt idx="8">
                  <c:v>Nicholas</c:v>
                </c:pt>
                <c:pt idx="9">
                  <c:v>Virginia</c:v>
                </c:pt>
              </c:strCache>
            </c:strRef>
          </c:cat>
          <c:val>
            <c:numRef>
              <c:f>'Pivot table'!$C$11:$C$21</c:f>
              <c:numCache>
                <c:formatCode>_ "Rs."\ * #,##0_ ;_ "Rs."\ * \-#,##0_ ;_ "Rs."\ * "-"_ ;_ @_ </c:formatCode>
                <c:ptCount val="10"/>
                <c:pt idx="0">
                  <c:v>1591600</c:v>
                </c:pt>
                <c:pt idx="1">
                  <c:v>677600</c:v>
                </c:pt>
                <c:pt idx="2">
                  <c:v>1957000</c:v>
                </c:pt>
                <c:pt idx="3">
                  <c:v>1661400</c:v>
                </c:pt>
                <c:pt idx="4">
                  <c:v>1741200</c:v>
                </c:pt>
                <c:pt idx="5">
                  <c:v>1110000</c:v>
                </c:pt>
                <c:pt idx="6">
                  <c:v>1777400</c:v>
                </c:pt>
                <c:pt idx="7">
                  <c:v>1065400</c:v>
                </c:pt>
                <c:pt idx="8">
                  <c:v>784400</c:v>
                </c:pt>
                <c:pt idx="9">
                  <c:v>578500</c:v>
                </c:pt>
              </c:numCache>
            </c:numRef>
          </c:val>
          <c:extLst>
            <c:ext xmlns:c16="http://schemas.microsoft.com/office/drawing/2014/chart" uri="{C3380CC4-5D6E-409C-BE32-E72D297353CC}">
              <c16:uniqueId val="{00000000-6064-415C-A3A7-13F62C98D8E5}"/>
            </c:ext>
          </c:extLst>
        </c:ser>
        <c:dLbls>
          <c:showLegendKey val="0"/>
          <c:showVal val="0"/>
          <c:showCatName val="0"/>
          <c:showSerName val="0"/>
          <c:showPercent val="0"/>
          <c:showBubbleSize val="0"/>
        </c:dLbls>
        <c:gapWidth val="80"/>
        <c:overlap val="-27"/>
        <c:axId val="111479344"/>
        <c:axId val="111481744"/>
      </c:barChart>
      <c:catAx>
        <c:axId val="11147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81744"/>
        <c:crosses val="autoZero"/>
        <c:auto val="1"/>
        <c:lblAlgn val="ctr"/>
        <c:lblOffset val="100"/>
        <c:noMultiLvlLbl val="0"/>
      </c:catAx>
      <c:valAx>
        <c:axId val="111481744"/>
        <c:scaling>
          <c:orientation val="minMax"/>
        </c:scaling>
        <c:delete val="1"/>
        <c:axPos val="l"/>
        <c:numFmt formatCode="_ &quot;Rs.&quot;\ * #,##0_ ;_ &quot;Rs.&quot;\ * \-#,##0_ ;_ &quot;Rs.&quot;\ * &quot;-&quot;_ ;_ @_ " sourceLinked="1"/>
        <c:majorTickMark val="none"/>
        <c:minorTickMark val="none"/>
        <c:tickLblPos val="nextTo"/>
        <c:crossAx val="11147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withinLinearReversed" id="25">
  <a:schemeClr val="accent5"/>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8.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7.xml"/><Relationship Id="rId5" Type="http://schemas.openxmlformats.org/officeDocument/2006/relationships/image" Target="../media/image5.png"/><Relationship Id="rId10" Type="http://schemas.openxmlformats.org/officeDocument/2006/relationships/chart" Target="../charts/chart6.xml"/><Relationship Id="rId4" Type="http://schemas.openxmlformats.org/officeDocument/2006/relationships/image" Target="../media/image4.sv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1463040</xdr:colOff>
      <xdr:row>25</xdr:row>
      <xdr:rowOff>106680</xdr:rowOff>
    </xdr:from>
    <xdr:to>
      <xdr:col>12</xdr:col>
      <xdr:colOff>243840</xdr:colOff>
      <xdr:row>40</xdr:row>
      <xdr:rowOff>106680</xdr:rowOff>
    </xdr:to>
    <xdr:graphicFrame macro="">
      <xdr:nvGraphicFramePr>
        <xdr:cNvPr id="2" name="Chart 1">
          <a:extLst>
            <a:ext uri="{FF2B5EF4-FFF2-40B4-BE49-F238E27FC236}">
              <a16:creationId xmlns:a16="http://schemas.microsoft.com/office/drawing/2014/main" id="{15F31C18-27C7-C1EC-4418-87A5FB2F8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243840</xdr:colOff>
      <xdr:row>24</xdr:row>
      <xdr:rowOff>129540</xdr:rowOff>
    </xdr:from>
    <xdr:to>
      <xdr:col>9</xdr:col>
      <xdr:colOff>112200</xdr:colOff>
      <xdr:row>39</xdr:row>
      <xdr:rowOff>129540</xdr:rowOff>
    </xdr:to>
    <xdr:graphicFrame macro="">
      <xdr:nvGraphicFramePr>
        <xdr:cNvPr id="3" name="Chart 2">
          <a:extLst>
            <a:ext uri="{FF2B5EF4-FFF2-40B4-BE49-F238E27FC236}">
              <a16:creationId xmlns:a16="http://schemas.microsoft.com/office/drawing/2014/main" id="{FE7A1F41-9845-B4A5-0B31-F83671165E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617220</xdr:colOff>
      <xdr:row>3</xdr:row>
      <xdr:rowOff>129540</xdr:rowOff>
    </xdr:from>
    <xdr:to>
      <xdr:col>13</xdr:col>
      <xdr:colOff>373380</xdr:colOff>
      <xdr:row>18</xdr:row>
      <xdr:rowOff>129540</xdr:rowOff>
    </xdr:to>
    <xdr:graphicFrame macro="">
      <xdr:nvGraphicFramePr>
        <xdr:cNvPr id="4" name="Chart 3">
          <a:extLst>
            <a:ext uri="{FF2B5EF4-FFF2-40B4-BE49-F238E27FC236}">
              <a16:creationId xmlns:a16="http://schemas.microsoft.com/office/drawing/2014/main" id="{F05D8FF5-4C48-2E01-6B0E-EA0096DBD9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22860</xdr:colOff>
      <xdr:row>7</xdr:row>
      <xdr:rowOff>83820</xdr:rowOff>
    </xdr:from>
    <xdr:to>
      <xdr:col>8</xdr:col>
      <xdr:colOff>922020</xdr:colOff>
      <xdr:row>22</xdr:row>
      <xdr:rowOff>83820</xdr:rowOff>
    </xdr:to>
    <xdr:graphicFrame macro="">
      <xdr:nvGraphicFramePr>
        <xdr:cNvPr id="5" name="Chart 4">
          <a:extLst>
            <a:ext uri="{FF2B5EF4-FFF2-40B4-BE49-F238E27FC236}">
              <a16:creationId xmlns:a16="http://schemas.microsoft.com/office/drawing/2014/main" id="{F317003E-730C-95AA-6DE9-A1B6B1EDD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601980</xdr:colOff>
      <xdr:row>17</xdr:row>
      <xdr:rowOff>160020</xdr:rowOff>
    </xdr:from>
    <xdr:to>
      <xdr:col>3</xdr:col>
      <xdr:colOff>472440</xdr:colOff>
      <xdr:row>31</xdr:row>
      <xdr:rowOff>180975</xdr:rowOff>
    </xdr:to>
    <mc:AlternateContent xmlns:mc="http://schemas.openxmlformats.org/markup-compatibility/2006">
      <mc:Choice xmlns:a14="http://schemas.microsoft.com/office/drawing/2010/main" Requires="a14">
        <xdr:graphicFrame macro="">
          <xdr:nvGraphicFramePr>
            <xdr:cNvPr id="6" name="Sales Person">
              <a:extLst>
                <a:ext uri="{FF2B5EF4-FFF2-40B4-BE49-F238E27FC236}">
                  <a16:creationId xmlns:a16="http://schemas.microsoft.com/office/drawing/2014/main" id="{04C9D42C-8F65-BEBC-E649-36F41BEDEB9A}"/>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1455420" y="326898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403860</xdr:colOff>
      <xdr:row>19</xdr:row>
      <xdr:rowOff>7621</xdr:rowOff>
    </xdr:from>
    <xdr:to>
      <xdr:col>2</xdr:col>
      <xdr:colOff>676980</xdr:colOff>
      <xdr:row>24</xdr:row>
      <xdr:rowOff>22861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BA4B95D-62F0-0E49-8907-856143DC01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03860" y="3482341"/>
              <a:ext cx="1980000" cy="929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38100</xdr:colOff>
      <xdr:row>4</xdr:row>
      <xdr:rowOff>53340</xdr:rowOff>
    </xdr:from>
    <xdr:to>
      <xdr:col>17</xdr:col>
      <xdr:colOff>38100</xdr:colOff>
      <xdr:row>18</xdr:row>
      <xdr:rowOff>74295</xdr:rowOff>
    </xdr:to>
    <mc:AlternateContent xmlns:mc="http://schemas.openxmlformats.org/markup-compatibility/2006">
      <mc:Choice xmlns:a14="http://schemas.microsoft.com/office/drawing/2010/main" Requires="a14">
        <xdr:graphicFrame macro="">
          <xdr:nvGraphicFramePr>
            <xdr:cNvPr id="8" name="Product">
              <a:extLst>
                <a:ext uri="{FF2B5EF4-FFF2-40B4-BE49-F238E27FC236}">
                  <a16:creationId xmlns:a16="http://schemas.microsoft.com/office/drawing/2014/main" id="{CB72F8E6-E2AB-3AFA-36C0-7361B59FF9E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0805160" y="7848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38099</xdr:colOff>
      <xdr:row>0</xdr:row>
      <xdr:rowOff>53340</xdr:rowOff>
    </xdr:from>
    <xdr:to>
      <xdr:col>25</xdr:col>
      <xdr:colOff>595586</xdr:colOff>
      <xdr:row>7</xdr:row>
      <xdr:rowOff>2365</xdr:rowOff>
    </xdr:to>
    <xdr:sp macro="" textlink="">
      <xdr:nvSpPr>
        <xdr:cNvPr id="2" name="Rectangle: Rounded Corners 1">
          <a:extLst>
            <a:ext uri="{FF2B5EF4-FFF2-40B4-BE49-F238E27FC236}">
              <a16:creationId xmlns:a16="http://schemas.microsoft.com/office/drawing/2014/main" id="{C4DF3BF0-BD05-CB34-8F71-DC9DB496A7E4}"/>
            </a:ext>
          </a:extLst>
        </xdr:cNvPr>
        <xdr:cNvSpPr/>
      </xdr:nvSpPr>
      <xdr:spPr>
        <a:xfrm>
          <a:off x="38099" y="53340"/>
          <a:ext cx="15797487" cy="1180925"/>
        </a:xfrm>
        <a:prstGeom prst="roundRect">
          <a:avLst/>
        </a:prstGeom>
        <a:ln>
          <a:solidFill>
            <a:schemeClr val="bg1"/>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6</xdr:row>
      <xdr:rowOff>101600</xdr:rowOff>
    </xdr:from>
    <xdr:to>
      <xdr:col>6</xdr:col>
      <xdr:colOff>182880</xdr:colOff>
      <xdr:row>14</xdr:row>
      <xdr:rowOff>3064</xdr:rowOff>
    </xdr:to>
    <xdr:grpSp>
      <xdr:nvGrpSpPr>
        <xdr:cNvPr id="8" name="Group 7">
          <a:extLst>
            <a:ext uri="{FF2B5EF4-FFF2-40B4-BE49-F238E27FC236}">
              <a16:creationId xmlns:a16="http://schemas.microsoft.com/office/drawing/2014/main" id="{7C0AE951-00D7-1BA2-AC00-A7767808438F}"/>
            </a:ext>
          </a:extLst>
        </xdr:cNvPr>
        <xdr:cNvGrpSpPr/>
      </xdr:nvGrpSpPr>
      <xdr:grpSpPr>
        <a:xfrm>
          <a:off x="0" y="1177365"/>
          <a:ext cx="3858409" cy="1320875"/>
          <a:chOff x="0" y="1341120"/>
          <a:chExt cx="3840480" cy="1338941"/>
        </a:xfrm>
      </xdr:grpSpPr>
      <xdr:sp macro="" textlink="">
        <xdr:nvSpPr>
          <xdr:cNvPr id="3" name="Rectangle: Rounded Corners 2">
            <a:extLst>
              <a:ext uri="{FF2B5EF4-FFF2-40B4-BE49-F238E27FC236}">
                <a16:creationId xmlns:a16="http://schemas.microsoft.com/office/drawing/2014/main" id="{BA475402-5EA5-A458-23A5-4F25C695F596}"/>
              </a:ext>
            </a:extLst>
          </xdr:cNvPr>
          <xdr:cNvSpPr/>
        </xdr:nvSpPr>
        <xdr:spPr>
          <a:xfrm>
            <a:off x="64279" y="1341120"/>
            <a:ext cx="3776201" cy="1203960"/>
          </a:xfrm>
          <a:prstGeom prst="roundRect">
            <a:avLst/>
          </a:prstGeom>
          <a:ln>
            <a:solidFill>
              <a:schemeClr val="bg1"/>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a:p>
        </xdr:txBody>
      </xdr:sp>
      <xdr:sp macro="" textlink="">
        <xdr:nvSpPr>
          <xdr:cNvPr id="4" name="Rectangle: Rounded Corners 3">
            <a:extLst>
              <a:ext uri="{FF2B5EF4-FFF2-40B4-BE49-F238E27FC236}">
                <a16:creationId xmlns:a16="http://schemas.microsoft.com/office/drawing/2014/main" id="{933BA638-D56B-F428-6ACF-6E11B81F595B}"/>
              </a:ext>
            </a:extLst>
          </xdr:cNvPr>
          <xdr:cNvSpPr/>
        </xdr:nvSpPr>
        <xdr:spPr>
          <a:xfrm>
            <a:off x="0" y="1396854"/>
            <a:ext cx="975858" cy="1283207"/>
          </a:xfrm>
          <a:prstGeom prst="roundRect">
            <a:avLst>
              <a:gd name="adj" fmla="val 12634"/>
            </a:avLst>
          </a:prstGeom>
          <a:solidFill>
            <a:srgbClr val="00B0F0"/>
          </a:solidFill>
          <a:ln>
            <a:solidFill>
              <a:schemeClr val="bg1"/>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a:p>
        </xdr:txBody>
      </xdr:sp>
      <xdr:sp macro="" textlink="">
        <xdr:nvSpPr>
          <xdr:cNvPr id="5" name="TextBox 4">
            <a:extLst>
              <a:ext uri="{FF2B5EF4-FFF2-40B4-BE49-F238E27FC236}">
                <a16:creationId xmlns:a16="http://schemas.microsoft.com/office/drawing/2014/main" id="{D37BA8A5-CA12-B0DD-450A-C6DC0C1B8B20}"/>
              </a:ext>
            </a:extLst>
          </xdr:cNvPr>
          <xdr:cNvSpPr txBox="1"/>
        </xdr:nvSpPr>
        <xdr:spPr>
          <a:xfrm>
            <a:off x="1116843" y="1626438"/>
            <a:ext cx="1197272" cy="28618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B0F0"/>
                </a:solidFill>
              </a:rPr>
              <a:t>TOTAL</a:t>
            </a:r>
            <a:r>
              <a:rPr lang="en-IN" sz="1100" b="1" baseline="0">
                <a:solidFill>
                  <a:srgbClr val="00B050"/>
                </a:solidFill>
              </a:rPr>
              <a:t> </a:t>
            </a:r>
            <a:r>
              <a:rPr lang="en-IN" sz="1100" b="1" baseline="0">
                <a:solidFill>
                  <a:srgbClr val="00B0F0"/>
                </a:solidFill>
              </a:rPr>
              <a:t>SALES</a:t>
            </a:r>
            <a:endParaRPr lang="en-IN" sz="1100" b="1">
              <a:solidFill>
                <a:srgbClr val="00B0F0"/>
              </a:solidFill>
            </a:endParaRPr>
          </a:p>
        </xdr:txBody>
      </xdr:sp>
      <xdr:sp macro="" textlink="SalesData!F63">
        <xdr:nvSpPr>
          <xdr:cNvPr id="3073" name="Text Box 1">
            <a:extLst>
              <a:ext uri="{FF2B5EF4-FFF2-40B4-BE49-F238E27FC236}">
                <a16:creationId xmlns:a16="http://schemas.microsoft.com/office/drawing/2014/main" id="{3446EEDA-0793-F620-A8DE-7387D62B03DF}"/>
              </a:ext>
            </a:extLst>
          </xdr:cNvPr>
          <xdr:cNvSpPr txBox="1">
            <a:spLocks noChangeArrowheads="1"/>
          </xdr:cNvSpPr>
        </xdr:nvSpPr>
        <xdr:spPr bwMode="auto">
          <a:xfrm>
            <a:off x="1124877" y="2015511"/>
            <a:ext cx="1910715" cy="544700"/>
          </a:xfrm>
          <a:prstGeom prst="rect">
            <a:avLst/>
          </a:prstGeom>
          <a:solidFill>
            <a:schemeClr val="bg1"/>
          </a:solidFill>
          <a:ln w="9525">
            <a:solidFill>
              <a:srgbClr val="000000"/>
            </a:solidFill>
            <a:miter lim="800000"/>
            <a:headEnd/>
            <a:tailEnd/>
          </a:ln>
        </xdr:spPr>
        <xdr:txBody>
          <a:bodyPr vertOverflow="clip" wrap="square" lIns="36576" tIns="32004" rIns="0" bIns="0" anchor="t" upright="1"/>
          <a:lstStyle/>
          <a:p>
            <a:pPr algn="l" rtl="0">
              <a:defRPr sz="1000"/>
            </a:pPr>
            <a:fld id="{D6415084-1254-477B-BBD4-C43E4BA29345}" type="TxLink">
              <a:rPr lang="en-US" sz="2400" b="1" i="0" u="none" strike="noStrike" baseline="0">
                <a:solidFill>
                  <a:srgbClr val="000000"/>
                </a:solidFill>
                <a:effectLst/>
                <a:latin typeface="Aptos Narrow"/>
                <a:cs typeface="Times New Roman" panose="02020603050405020304" pitchFamily="18" charset="0"/>
              </a:rPr>
              <a:t> 1,39,14,500 </a:t>
            </a:fld>
            <a:endParaRPr lang="en-IN" sz="4000" b="1" i="0" u="none" strike="noStrike" baseline="0">
              <a:solidFill>
                <a:schemeClr val="tx1">
                  <a:lumMod val="95000"/>
                  <a:lumOff val="5000"/>
                </a:schemeClr>
              </a:solidFill>
              <a:effectLst/>
              <a:latin typeface="Times New Roman" panose="02020603050405020304" pitchFamily="18" charset="0"/>
              <a:cs typeface="Times New Roman" panose="02020603050405020304" pitchFamily="18" charset="0"/>
            </a:endParaRPr>
          </a:p>
        </xdr:txBody>
      </xdr:sp>
    </xdr:grpSp>
    <xdr:clientData/>
  </xdr:twoCellAnchor>
  <xdr:twoCellAnchor>
    <xdr:from>
      <xdr:col>5</xdr:col>
      <xdr:colOff>284655</xdr:colOff>
      <xdr:row>7</xdr:row>
      <xdr:rowOff>20583</xdr:rowOff>
    </xdr:from>
    <xdr:to>
      <xdr:col>11</xdr:col>
      <xdr:colOff>52551</xdr:colOff>
      <xdr:row>14</xdr:row>
      <xdr:rowOff>20583</xdr:rowOff>
    </xdr:to>
    <xdr:grpSp>
      <xdr:nvGrpSpPr>
        <xdr:cNvPr id="9" name="Group 8">
          <a:extLst>
            <a:ext uri="{FF2B5EF4-FFF2-40B4-BE49-F238E27FC236}">
              <a16:creationId xmlns:a16="http://schemas.microsoft.com/office/drawing/2014/main" id="{823ECC92-D39C-6973-9E42-180EE69EFA60}"/>
            </a:ext>
          </a:extLst>
        </xdr:cNvPr>
        <xdr:cNvGrpSpPr/>
      </xdr:nvGrpSpPr>
      <xdr:grpSpPr>
        <a:xfrm>
          <a:off x="3347596" y="1260701"/>
          <a:ext cx="3443426" cy="1255058"/>
          <a:chOff x="0" y="1295400"/>
          <a:chExt cx="3840480" cy="1280160"/>
        </a:xfrm>
      </xdr:grpSpPr>
      <xdr:sp macro="" textlink="">
        <xdr:nvSpPr>
          <xdr:cNvPr id="10" name="Rectangle: Rounded Corners 9">
            <a:extLst>
              <a:ext uri="{FF2B5EF4-FFF2-40B4-BE49-F238E27FC236}">
                <a16:creationId xmlns:a16="http://schemas.microsoft.com/office/drawing/2014/main" id="{00846D9B-C2CC-8502-5988-52F8E43EFFB2}"/>
              </a:ext>
            </a:extLst>
          </xdr:cNvPr>
          <xdr:cNvSpPr/>
        </xdr:nvSpPr>
        <xdr:spPr>
          <a:xfrm>
            <a:off x="64279" y="1341120"/>
            <a:ext cx="3776201" cy="1203960"/>
          </a:xfrm>
          <a:prstGeom prst="roundRect">
            <a:avLst/>
          </a:prstGeom>
          <a:ln>
            <a:solidFill>
              <a:schemeClr val="bg1"/>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a:p>
        </xdr:txBody>
      </xdr:sp>
      <xdr:sp macro="" textlink="">
        <xdr:nvSpPr>
          <xdr:cNvPr id="11" name="Rectangle: Rounded Corners 10">
            <a:extLst>
              <a:ext uri="{FF2B5EF4-FFF2-40B4-BE49-F238E27FC236}">
                <a16:creationId xmlns:a16="http://schemas.microsoft.com/office/drawing/2014/main" id="{C6A45D60-D08E-2CA0-5E15-B2299CBD9ABF}"/>
              </a:ext>
            </a:extLst>
          </xdr:cNvPr>
          <xdr:cNvSpPr/>
        </xdr:nvSpPr>
        <xdr:spPr>
          <a:xfrm>
            <a:off x="0" y="1295400"/>
            <a:ext cx="975858" cy="1280160"/>
          </a:xfrm>
          <a:prstGeom prst="roundRect">
            <a:avLst>
              <a:gd name="adj" fmla="val 12634"/>
            </a:avLst>
          </a:prstGeom>
          <a:solidFill>
            <a:srgbClr val="00B0F0"/>
          </a:solidFill>
          <a:ln>
            <a:solidFill>
              <a:schemeClr val="bg1"/>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a:p>
        </xdr:txBody>
      </xdr:sp>
      <xdr:sp macro="" textlink="">
        <xdr:nvSpPr>
          <xdr:cNvPr id="12" name="TextBox 11">
            <a:extLst>
              <a:ext uri="{FF2B5EF4-FFF2-40B4-BE49-F238E27FC236}">
                <a16:creationId xmlns:a16="http://schemas.microsoft.com/office/drawing/2014/main" id="{E58BE2E3-5FCD-73A3-C3F6-68D3601EE63C}"/>
              </a:ext>
            </a:extLst>
          </xdr:cNvPr>
          <xdr:cNvSpPr txBox="1"/>
        </xdr:nvSpPr>
        <xdr:spPr>
          <a:xfrm>
            <a:off x="1116843" y="1577340"/>
            <a:ext cx="1523183" cy="33528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rgbClr val="00B0F0"/>
                </a:solidFill>
              </a:rPr>
              <a:t>AVERAGE</a:t>
            </a:r>
            <a:r>
              <a:rPr lang="en-IN" sz="1100" b="1" baseline="0">
                <a:solidFill>
                  <a:srgbClr val="00B050"/>
                </a:solidFill>
              </a:rPr>
              <a:t> </a:t>
            </a:r>
            <a:r>
              <a:rPr lang="en-IN" sz="1100" b="1" baseline="0">
                <a:solidFill>
                  <a:srgbClr val="00B0F0"/>
                </a:solidFill>
              </a:rPr>
              <a:t>SALES</a:t>
            </a:r>
            <a:endParaRPr lang="en-IN" sz="1100" b="1">
              <a:solidFill>
                <a:srgbClr val="00B0F0"/>
              </a:solidFill>
            </a:endParaRPr>
          </a:p>
        </xdr:txBody>
      </xdr:sp>
      <xdr:sp macro="" textlink="SalesData!H63">
        <xdr:nvSpPr>
          <xdr:cNvPr id="13" name="Text Box 1">
            <a:extLst>
              <a:ext uri="{FF2B5EF4-FFF2-40B4-BE49-F238E27FC236}">
                <a16:creationId xmlns:a16="http://schemas.microsoft.com/office/drawing/2014/main" id="{FD2D3C62-2EDE-05CA-EC18-3C4BAD9FBB56}"/>
              </a:ext>
            </a:extLst>
          </xdr:cNvPr>
          <xdr:cNvSpPr txBox="1">
            <a:spLocks noChangeArrowheads="1"/>
          </xdr:cNvSpPr>
        </xdr:nvSpPr>
        <xdr:spPr bwMode="auto">
          <a:xfrm>
            <a:off x="1124877" y="1897380"/>
            <a:ext cx="1910715" cy="548640"/>
          </a:xfrm>
          <a:prstGeom prst="rect">
            <a:avLst/>
          </a:prstGeom>
          <a:solidFill>
            <a:schemeClr val="bg1"/>
          </a:solidFill>
          <a:ln w="9525">
            <a:solidFill>
              <a:srgbClr val="000000"/>
            </a:solidFill>
            <a:miter lim="800000"/>
            <a:headEnd/>
            <a:tailEnd/>
          </a:ln>
        </xdr:spPr>
        <xdr:txBody>
          <a:bodyPr vertOverflow="clip" wrap="square" lIns="36576" tIns="32004" rIns="0" bIns="0" anchor="t" upright="1"/>
          <a:lstStyle/>
          <a:p>
            <a:pPr algn="l" rtl="0">
              <a:defRPr sz="1000"/>
            </a:pPr>
            <a:fld id="{081FA4B0-8884-4BBE-8AFF-57EA4D9610DD}" type="TxLink">
              <a:rPr lang="en-US" sz="3200" b="1" i="0" u="none" strike="noStrike" baseline="0">
                <a:solidFill>
                  <a:srgbClr val="000000"/>
                </a:solidFill>
                <a:effectLst/>
                <a:latin typeface="Aptos Narrow"/>
                <a:cs typeface="Times New Roman" panose="02020603050405020304" pitchFamily="18" charset="0"/>
              </a:rPr>
              <a:t> 2,57,676 </a:t>
            </a:fld>
            <a:endParaRPr lang="en-IN" sz="3200" b="1" i="0" u="none" strike="noStrike" baseline="0">
              <a:solidFill>
                <a:schemeClr val="tx1">
                  <a:lumMod val="95000"/>
                  <a:lumOff val="5000"/>
                </a:schemeClr>
              </a:solidFill>
              <a:effectLst/>
              <a:latin typeface="Times New Roman" panose="02020603050405020304" pitchFamily="18" charset="0"/>
              <a:cs typeface="Times New Roman" panose="02020603050405020304" pitchFamily="18" charset="0"/>
            </a:endParaRPr>
          </a:p>
        </xdr:txBody>
      </xdr:sp>
    </xdr:grpSp>
    <xdr:clientData/>
  </xdr:twoCellAnchor>
  <xdr:twoCellAnchor>
    <xdr:from>
      <xdr:col>10</xdr:col>
      <xdr:colOff>328449</xdr:colOff>
      <xdr:row>7</xdr:row>
      <xdr:rowOff>20583</xdr:rowOff>
    </xdr:from>
    <xdr:to>
      <xdr:col>16</xdr:col>
      <xdr:colOff>96345</xdr:colOff>
      <xdr:row>14</xdr:row>
      <xdr:rowOff>20583</xdr:rowOff>
    </xdr:to>
    <xdr:grpSp>
      <xdr:nvGrpSpPr>
        <xdr:cNvPr id="14" name="Group 13">
          <a:extLst>
            <a:ext uri="{FF2B5EF4-FFF2-40B4-BE49-F238E27FC236}">
              <a16:creationId xmlns:a16="http://schemas.microsoft.com/office/drawing/2014/main" id="{CC422599-EF39-5D7F-CC48-1DC5E2A95B8F}"/>
            </a:ext>
          </a:extLst>
        </xdr:cNvPr>
        <xdr:cNvGrpSpPr/>
      </xdr:nvGrpSpPr>
      <xdr:grpSpPr>
        <a:xfrm>
          <a:off x="6454331" y="1260701"/>
          <a:ext cx="3443426" cy="1255058"/>
          <a:chOff x="0" y="1295400"/>
          <a:chExt cx="3840480" cy="1280160"/>
        </a:xfrm>
      </xdr:grpSpPr>
      <xdr:sp macro="" textlink="">
        <xdr:nvSpPr>
          <xdr:cNvPr id="15" name="Rectangle: Rounded Corners 14">
            <a:extLst>
              <a:ext uri="{FF2B5EF4-FFF2-40B4-BE49-F238E27FC236}">
                <a16:creationId xmlns:a16="http://schemas.microsoft.com/office/drawing/2014/main" id="{04FEC0E3-50BA-E5E3-5F25-0C905DF1AA55}"/>
              </a:ext>
            </a:extLst>
          </xdr:cNvPr>
          <xdr:cNvSpPr/>
        </xdr:nvSpPr>
        <xdr:spPr>
          <a:xfrm>
            <a:off x="64279" y="1341120"/>
            <a:ext cx="3776201" cy="1203960"/>
          </a:xfrm>
          <a:prstGeom prst="roundRect">
            <a:avLst/>
          </a:prstGeom>
          <a:ln>
            <a:solidFill>
              <a:schemeClr val="bg1"/>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a:p>
        </xdr:txBody>
      </xdr:sp>
      <xdr:sp macro="" textlink="">
        <xdr:nvSpPr>
          <xdr:cNvPr id="16" name="Rectangle: Rounded Corners 15">
            <a:extLst>
              <a:ext uri="{FF2B5EF4-FFF2-40B4-BE49-F238E27FC236}">
                <a16:creationId xmlns:a16="http://schemas.microsoft.com/office/drawing/2014/main" id="{D87092B8-0713-248D-024C-F5A648E9C494}"/>
              </a:ext>
            </a:extLst>
          </xdr:cNvPr>
          <xdr:cNvSpPr/>
        </xdr:nvSpPr>
        <xdr:spPr>
          <a:xfrm>
            <a:off x="0" y="1295400"/>
            <a:ext cx="975858" cy="1280160"/>
          </a:xfrm>
          <a:prstGeom prst="roundRect">
            <a:avLst>
              <a:gd name="adj" fmla="val 12634"/>
            </a:avLst>
          </a:prstGeom>
          <a:solidFill>
            <a:srgbClr val="00B0F0"/>
          </a:solidFill>
          <a:ln>
            <a:solidFill>
              <a:schemeClr val="bg1"/>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a:p>
        </xdr:txBody>
      </xdr:sp>
      <xdr:sp macro="" textlink="">
        <xdr:nvSpPr>
          <xdr:cNvPr id="17" name="TextBox 16">
            <a:extLst>
              <a:ext uri="{FF2B5EF4-FFF2-40B4-BE49-F238E27FC236}">
                <a16:creationId xmlns:a16="http://schemas.microsoft.com/office/drawing/2014/main" id="{FB773E35-3939-D853-4361-781E37B9159B}"/>
              </a:ext>
            </a:extLst>
          </xdr:cNvPr>
          <xdr:cNvSpPr txBox="1"/>
        </xdr:nvSpPr>
        <xdr:spPr>
          <a:xfrm>
            <a:off x="1116843" y="1577340"/>
            <a:ext cx="1197272" cy="33528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rgbClr val="00B0F0"/>
                </a:solidFill>
              </a:rPr>
              <a:t>UNITS</a:t>
            </a:r>
            <a:r>
              <a:rPr lang="en-IN" sz="1100" b="1" baseline="0">
                <a:solidFill>
                  <a:srgbClr val="00B050"/>
                </a:solidFill>
              </a:rPr>
              <a:t> </a:t>
            </a:r>
            <a:r>
              <a:rPr lang="en-IN" sz="1100" b="1" baseline="0">
                <a:solidFill>
                  <a:srgbClr val="00B0F0"/>
                </a:solidFill>
              </a:rPr>
              <a:t>SOLD</a:t>
            </a:r>
            <a:endParaRPr lang="en-IN" sz="1100" b="1">
              <a:solidFill>
                <a:srgbClr val="00B0F0"/>
              </a:solidFill>
            </a:endParaRPr>
          </a:p>
        </xdr:txBody>
      </xdr:sp>
      <xdr:sp macro="" textlink="SalesData!E63">
        <xdr:nvSpPr>
          <xdr:cNvPr id="18" name="Text Box 1">
            <a:extLst>
              <a:ext uri="{FF2B5EF4-FFF2-40B4-BE49-F238E27FC236}">
                <a16:creationId xmlns:a16="http://schemas.microsoft.com/office/drawing/2014/main" id="{FF3A2004-2FAC-BEFB-8DEC-FD73521B9F3C}"/>
              </a:ext>
            </a:extLst>
          </xdr:cNvPr>
          <xdr:cNvSpPr txBox="1">
            <a:spLocks noChangeArrowheads="1"/>
          </xdr:cNvSpPr>
        </xdr:nvSpPr>
        <xdr:spPr bwMode="auto">
          <a:xfrm>
            <a:off x="1124877" y="1897380"/>
            <a:ext cx="1910715" cy="548640"/>
          </a:xfrm>
          <a:prstGeom prst="rect">
            <a:avLst/>
          </a:prstGeom>
          <a:solidFill>
            <a:schemeClr val="bg1"/>
          </a:solidFill>
          <a:ln w="9525">
            <a:solidFill>
              <a:srgbClr val="000000"/>
            </a:solidFill>
            <a:miter lim="800000"/>
            <a:headEnd/>
            <a:tailEnd/>
          </a:ln>
        </xdr:spPr>
        <xdr:txBody>
          <a:bodyPr vertOverflow="clip" wrap="square" lIns="36576" tIns="32004" rIns="0" bIns="0" anchor="t" upright="1"/>
          <a:lstStyle/>
          <a:p>
            <a:pPr algn="ctr" rtl="0">
              <a:defRPr sz="1000"/>
            </a:pPr>
            <a:fld id="{B4E16F98-92D1-4812-A76C-7F5F70C24F54}" type="TxLink">
              <a:rPr lang="en-US" sz="3200" b="1" i="0" u="none" strike="noStrike" baseline="0">
                <a:solidFill>
                  <a:srgbClr val="000000"/>
                </a:solidFill>
                <a:effectLst/>
                <a:latin typeface="Aptos Narrow"/>
                <a:cs typeface="Times New Roman" panose="02020603050405020304" pitchFamily="18" charset="0"/>
              </a:rPr>
              <a:pPr algn="ctr" rtl="0">
                <a:defRPr sz="1000"/>
              </a:pPr>
              <a:t> 5,029 </a:t>
            </a:fld>
            <a:endParaRPr lang="en-IN" sz="3200" b="1" i="0" u="none" strike="noStrike" baseline="0">
              <a:solidFill>
                <a:schemeClr val="tx1">
                  <a:lumMod val="95000"/>
                  <a:lumOff val="5000"/>
                </a:schemeClr>
              </a:solidFill>
              <a:effectLst/>
              <a:latin typeface="Times New Roman" panose="02020603050405020304" pitchFamily="18" charset="0"/>
              <a:cs typeface="Times New Roman" panose="02020603050405020304" pitchFamily="18" charset="0"/>
            </a:endParaRPr>
          </a:p>
        </xdr:txBody>
      </xdr:sp>
    </xdr:grpSp>
    <xdr:clientData/>
  </xdr:twoCellAnchor>
  <xdr:twoCellAnchor>
    <xdr:from>
      <xdr:col>15</xdr:col>
      <xdr:colOff>275896</xdr:colOff>
      <xdr:row>7</xdr:row>
      <xdr:rowOff>3064</xdr:rowOff>
    </xdr:from>
    <xdr:to>
      <xdr:col>21</xdr:col>
      <xdr:colOff>122621</xdr:colOff>
      <xdr:row>14</xdr:row>
      <xdr:rowOff>16202</xdr:rowOff>
    </xdr:to>
    <xdr:grpSp>
      <xdr:nvGrpSpPr>
        <xdr:cNvPr id="19" name="Group 18">
          <a:extLst>
            <a:ext uri="{FF2B5EF4-FFF2-40B4-BE49-F238E27FC236}">
              <a16:creationId xmlns:a16="http://schemas.microsoft.com/office/drawing/2014/main" id="{34DDF9B5-2565-CF77-8208-7847B3439438}"/>
            </a:ext>
          </a:extLst>
        </xdr:cNvPr>
        <xdr:cNvGrpSpPr/>
      </xdr:nvGrpSpPr>
      <xdr:grpSpPr>
        <a:xfrm>
          <a:off x="9464720" y="1243182"/>
          <a:ext cx="3522254" cy="1268196"/>
          <a:chOff x="-87839" y="1251857"/>
          <a:chExt cx="3928319" cy="1293223"/>
        </a:xfrm>
      </xdr:grpSpPr>
      <xdr:sp macro="" textlink="">
        <xdr:nvSpPr>
          <xdr:cNvPr id="20" name="Rectangle: Rounded Corners 19">
            <a:extLst>
              <a:ext uri="{FF2B5EF4-FFF2-40B4-BE49-F238E27FC236}">
                <a16:creationId xmlns:a16="http://schemas.microsoft.com/office/drawing/2014/main" id="{68A292D7-8DD5-D9F7-5640-A91D91F077B8}"/>
              </a:ext>
            </a:extLst>
          </xdr:cNvPr>
          <xdr:cNvSpPr/>
        </xdr:nvSpPr>
        <xdr:spPr>
          <a:xfrm>
            <a:off x="64279" y="1341120"/>
            <a:ext cx="3776201" cy="1203960"/>
          </a:xfrm>
          <a:prstGeom prst="roundRect">
            <a:avLst/>
          </a:prstGeom>
          <a:ln>
            <a:solidFill>
              <a:schemeClr val="bg1"/>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a:solidFill>
                <a:srgbClr val="00B0F0"/>
              </a:solidFill>
            </a:endParaRPr>
          </a:p>
        </xdr:txBody>
      </xdr:sp>
      <xdr:sp macro="" textlink="">
        <xdr:nvSpPr>
          <xdr:cNvPr id="21" name="Rectangle: Rounded Corners 20">
            <a:extLst>
              <a:ext uri="{FF2B5EF4-FFF2-40B4-BE49-F238E27FC236}">
                <a16:creationId xmlns:a16="http://schemas.microsoft.com/office/drawing/2014/main" id="{CB862E15-23CD-1304-B6D2-55C0192093BA}"/>
              </a:ext>
            </a:extLst>
          </xdr:cNvPr>
          <xdr:cNvSpPr/>
        </xdr:nvSpPr>
        <xdr:spPr>
          <a:xfrm>
            <a:off x="-87839" y="1251857"/>
            <a:ext cx="975858" cy="1280160"/>
          </a:xfrm>
          <a:prstGeom prst="roundRect">
            <a:avLst>
              <a:gd name="adj" fmla="val 12634"/>
            </a:avLst>
          </a:prstGeom>
          <a:solidFill>
            <a:srgbClr val="00B0F0"/>
          </a:solidFill>
          <a:ln>
            <a:solidFill>
              <a:schemeClr val="bg1"/>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a:solidFill>
                <a:srgbClr val="00B0F0"/>
              </a:solidFill>
            </a:endParaRPr>
          </a:p>
        </xdr:txBody>
      </xdr:sp>
      <xdr:sp macro="" textlink="">
        <xdr:nvSpPr>
          <xdr:cNvPr id="22" name="TextBox 21">
            <a:extLst>
              <a:ext uri="{FF2B5EF4-FFF2-40B4-BE49-F238E27FC236}">
                <a16:creationId xmlns:a16="http://schemas.microsoft.com/office/drawing/2014/main" id="{2D5799A7-3E13-DC9B-1E9F-94BC257303E2}"/>
              </a:ext>
            </a:extLst>
          </xdr:cNvPr>
          <xdr:cNvSpPr txBox="1"/>
        </xdr:nvSpPr>
        <xdr:spPr>
          <a:xfrm>
            <a:off x="1116843" y="1577340"/>
            <a:ext cx="1197272" cy="33528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B0F0"/>
                </a:solidFill>
              </a:rPr>
              <a:t>PROFIT</a:t>
            </a:r>
          </a:p>
        </xdr:txBody>
      </xdr:sp>
      <xdr:sp macro="" textlink="SalesData!F63">
        <xdr:nvSpPr>
          <xdr:cNvPr id="23" name="Text Box 1">
            <a:extLst>
              <a:ext uri="{FF2B5EF4-FFF2-40B4-BE49-F238E27FC236}">
                <a16:creationId xmlns:a16="http://schemas.microsoft.com/office/drawing/2014/main" id="{A2D87C08-2185-EA47-6F62-C454D9B96A30}"/>
              </a:ext>
            </a:extLst>
          </xdr:cNvPr>
          <xdr:cNvSpPr txBox="1">
            <a:spLocks noChangeArrowheads="1"/>
          </xdr:cNvSpPr>
        </xdr:nvSpPr>
        <xdr:spPr bwMode="auto">
          <a:xfrm>
            <a:off x="1124877" y="1897380"/>
            <a:ext cx="1910715" cy="548640"/>
          </a:xfrm>
          <a:prstGeom prst="rect">
            <a:avLst/>
          </a:prstGeom>
          <a:solidFill>
            <a:schemeClr val="bg1"/>
          </a:solidFill>
          <a:ln w="9525">
            <a:solidFill>
              <a:srgbClr val="000000"/>
            </a:solidFill>
            <a:miter lim="800000"/>
            <a:headEnd/>
            <a:tailEnd/>
          </a:ln>
        </xdr:spPr>
        <xdr:txBody>
          <a:bodyPr vertOverflow="clip" wrap="square" lIns="36576" tIns="32004" rIns="0" bIns="0" anchor="t" upright="1"/>
          <a:lstStyle/>
          <a:p>
            <a:pPr algn="l" rtl="0">
              <a:defRPr sz="1000"/>
            </a:pPr>
            <a:fld id="{D6415084-1254-477B-BBD4-C43E4BA29345}" type="TxLink">
              <a:rPr lang="en-US" sz="2400" b="1" i="0" u="none" strike="noStrike" baseline="0">
                <a:solidFill>
                  <a:srgbClr val="00B0F0"/>
                </a:solidFill>
                <a:effectLst/>
                <a:latin typeface="Aptos Narrow"/>
                <a:cs typeface="Times New Roman" panose="02020603050405020304" pitchFamily="18" charset="0"/>
              </a:rPr>
              <a:t> 1,39,14,500 </a:t>
            </a:fld>
            <a:endParaRPr lang="en-IN" sz="4000" b="1" i="0" u="none" strike="noStrike" baseline="0">
              <a:solidFill>
                <a:srgbClr val="00B0F0"/>
              </a:solidFill>
              <a:effectLst/>
              <a:latin typeface="Times New Roman" panose="02020603050405020304" pitchFamily="18" charset="0"/>
              <a:cs typeface="Times New Roman" panose="02020603050405020304" pitchFamily="18" charset="0"/>
            </a:endParaRPr>
          </a:p>
        </xdr:txBody>
      </xdr:sp>
    </xdr:grpSp>
    <xdr:clientData/>
  </xdr:twoCellAnchor>
  <xdr:twoCellAnchor editAs="oneCell">
    <xdr:from>
      <xdr:col>15</xdr:col>
      <xdr:colOff>332827</xdr:colOff>
      <xdr:row>8</xdr:row>
      <xdr:rowOff>113863</xdr:rowOff>
    </xdr:from>
    <xdr:to>
      <xdr:col>16</xdr:col>
      <xdr:colOff>534275</xdr:colOff>
      <xdr:row>13</xdr:row>
      <xdr:rowOff>8758</xdr:rowOff>
    </xdr:to>
    <xdr:pic>
      <xdr:nvPicPr>
        <xdr:cNvPr id="46" name="Graphic 45" descr="Business Growth with solid fill">
          <a:extLst>
            <a:ext uri="{FF2B5EF4-FFF2-40B4-BE49-F238E27FC236}">
              <a16:creationId xmlns:a16="http://schemas.microsoft.com/office/drawing/2014/main" id="{12F4A49C-E7A3-7F9D-89F0-D286D83C235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29379" y="1559035"/>
          <a:ext cx="814551" cy="814551"/>
        </a:xfrm>
        <a:prstGeom prst="rect">
          <a:avLst/>
        </a:prstGeom>
      </xdr:spPr>
    </xdr:pic>
    <xdr:clientData/>
  </xdr:twoCellAnchor>
  <xdr:twoCellAnchor editAs="oneCell">
    <xdr:from>
      <xdr:col>0</xdr:col>
      <xdr:colOff>0</xdr:colOff>
      <xdr:row>8</xdr:row>
      <xdr:rowOff>61311</xdr:rowOff>
    </xdr:from>
    <xdr:to>
      <xdr:col>1</xdr:col>
      <xdr:colOff>301297</xdr:colOff>
      <xdr:row>13</xdr:row>
      <xdr:rowOff>56055</xdr:rowOff>
    </xdr:to>
    <xdr:pic>
      <xdr:nvPicPr>
        <xdr:cNvPr id="48" name="Graphic 47" descr="Money with solid fill">
          <a:extLst>
            <a:ext uri="{FF2B5EF4-FFF2-40B4-BE49-F238E27FC236}">
              <a16:creationId xmlns:a16="http://schemas.microsoft.com/office/drawing/2014/main" id="{506A646D-2C5A-F5B5-DFA5-1DF39CFDBF1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0" y="1506483"/>
          <a:ext cx="914400" cy="914400"/>
        </a:xfrm>
        <a:prstGeom prst="rect">
          <a:avLst/>
        </a:prstGeom>
      </xdr:spPr>
    </xdr:pic>
    <xdr:clientData/>
  </xdr:twoCellAnchor>
  <xdr:twoCellAnchor editAs="oneCell">
    <xdr:from>
      <xdr:col>5</xdr:col>
      <xdr:colOff>254001</xdr:colOff>
      <xdr:row>8</xdr:row>
      <xdr:rowOff>26277</xdr:rowOff>
    </xdr:from>
    <xdr:to>
      <xdr:col>6</xdr:col>
      <xdr:colOff>555297</xdr:colOff>
      <xdr:row>13</xdr:row>
      <xdr:rowOff>21021</xdr:rowOff>
    </xdr:to>
    <xdr:pic>
      <xdr:nvPicPr>
        <xdr:cNvPr id="56" name="Graphic 55" descr="Dollar with solid fill">
          <a:extLst>
            <a:ext uri="{FF2B5EF4-FFF2-40B4-BE49-F238E27FC236}">
              <a16:creationId xmlns:a16="http://schemas.microsoft.com/office/drawing/2014/main" id="{8858E7EB-4ACD-01C6-8C67-495218744E4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319518" y="1471449"/>
          <a:ext cx="914400" cy="914400"/>
        </a:xfrm>
        <a:prstGeom prst="rect">
          <a:avLst/>
        </a:prstGeom>
      </xdr:spPr>
    </xdr:pic>
    <xdr:clientData/>
  </xdr:twoCellAnchor>
  <xdr:twoCellAnchor editAs="oneCell">
    <xdr:from>
      <xdr:col>10</xdr:col>
      <xdr:colOff>411655</xdr:colOff>
      <xdr:row>8</xdr:row>
      <xdr:rowOff>175172</xdr:rowOff>
    </xdr:from>
    <xdr:to>
      <xdr:col>11</xdr:col>
      <xdr:colOff>525516</xdr:colOff>
      <xdr:row>12</xdr:row>
      <xdr:rowOff>166412</xdr:rowOff>
    </xdr:to>
    <xdr:pic>
      <xdr:nvPicPr>
        <xdr:cNvPr id="58" name="Graphic 57" descr="Coins with solid fill">
          <a:extLst>
            <a:ext uri="{FF2B5EF4-FFF2-40B4-BE49-F238E27FC236}">
              <a16:creationId xmlns:a16="http://schemas.microsoft.com/office/drawing/2014/main" id="{0C045493-61CC-DF94-CA40-B1155C0FFA75}"/>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542689" y="1620344"/>
          <a:ext cx="726965" cy="726965"/>
        </a:xfrm>
        <a:prstGeom prst="rect">
          <a:avLst/>
        </a:prstGeom>
      </xdr:spPr>
    </xdr:pic>
    <xdr:clientData/>
  </xdr:twoCellAnchor>
  <xdr:twoCellAnchor>
    <xdr:from>
      <xdr:col>5</xdr:col>
      <xdr:colOff>560552</xdr:colOff>
      <xdr:row>3</xdr:row>
      <xdr:rowOff>17517</xdr:rowOff>
    </xdr:from>
    <xdr:to>
      <xdr:col>16</xdr:col>
      <xdr:colOff>525517</xdr:colOff>
      <xdr:row>6</xdr:row>
      <xdr:rowOff>17517</xdr:rowOff>
    </xdr:to>
    <xdr:sp macro="" textlink="">
      <xdr:nvSpPr>
        <xdr:cNvPr id="59" name="TextBox 58">
          <a:extLst>
            <a:ext uri="{FF2B5EF4-FFF2-40B4-BE49-F238E27FC236}">
              <a16:creationId xmlns:a16="http://schemas.microsoft.com/office/drawing/2014/main" id="{CABCB1A7-48AC-0995-39DA-E2A3C6D8C9B7}"/>
            </a:ext>
          </a:extLst>
        </xdr:cNvPr>
        <xdr:cNvSpPr txBox="1"/>
      </xdr:nvSpPr>
      <xdr:spPr>
        <a:xfrm>
          <a:off x="3626069" y="569310"/>
          <a:ext cx="6709103" cy="55179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00B0F0"/>
              </a:solidFill>
              <a:latin typeface="Times New Roman" panose="02020603050405020304" pitchFamily="18" charset="0"/>
              <a:cs typeface="Times New Roman" panose="02020603050405020304" pitchFamily="18" charset="0"/>
            </a:rPr>
            <a:t>SALES DASHBOARD 2025</a:t>
          </a:r>
        </a:p>
      </xdr:txBody>
    </xdr:sp>
    <xdr:clientData/>
  </xdr:twoCellAnchor>
  <xdr:twoCellAnchor editAs="oneCell">
    <xdr:from>
      <xdr:col>0</xdr:col>
      <xdr:colOff>25400</xdr:colOff>
      <xdr:row>29</xdr:row>
      <xdr:rowOff>0</xdr:rowOff>
    </xdr:from>
    <xdr:to>
      <xdr:col>3</xdr:col>
      <xdr:colOff>25400</xdr:colOff>
      <xdr:row>46</xdr:row>
      <xdr:rowOff>152400</xdr:rowOff>
    </xdr:to>
    <mc:AlternateContent xmlns:mc="http://schemas.openxmlformats.org/markup-compatibility/2006">
      <mc:Choice xmlns:a14="http://schemas.microsoft.com/office/drawing/2010/main" Requires="a14">
        <xdr:graphicFrame macro="">
          <xdr:nvGraphicFramePr>
            <xdr:cNvPr id="62" name="Sales Person 1">
              <a:extLst>
                <a:ext uri="{FF2B5EF4-FFF2-40B4-BE49-F238E27FC236}">
                  <a16:creationId xmlns:a16="http://schemas.microsoft.com/office/drawing/2014/main" id="{73B69A2B-40C3-4F29-AE7B-2AAC3B0762F1}"/>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dr:sp macro="" textlink="">
          <xdr:nvSpPr>
            <xdr:cNvPr id="0" name=""/>
            <xdr:cNvSpPr>
              <a:spLocks noTextEdit="1"/>
            </xdr:cNvSpPr>
          </xdr:nvSpPr>
          <xdr:spPr>
            <a:xfrm>
              <a:off x="25400" y="5184588"/>
              <a:ext cx="1837765" cy="3200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152400</xdr:colOff>
      <xdr:row>9</xdr:row>
      <xdr:rowOff>25400</xdr:rowOff>
    </xdr:from>
    <xdr:to>
      <xdr:col>25</xdr:col>
      <xdr:colOff>584200</xdr:colOff>
      <xdr:row>13</xdr:row>
      <xdr:rowOff>127000</xdr:rowOff>
    </xdr:to>
    <mc:AlternateContent xmlns:mc="http://schemas.openxmlformats.org/markup-compatibility/2006">
      <mc:Choice xmlns:a14="http://schemas.microsoft.com/office/drawing/2010/main" Requires="a14">
        <xdr:graphicFrame macro="">
          <xdr:nvGraphicFramePr>
            <xdr:cNvPr id="63" name="Region 1">
              <a:extLst>
                <a:ext uri="{FF2B5EF4-FFF2-40B4-BE49-F238E27FC236}">
                  <a16:creationId xmlns:a16="http://schemas.microsoft.com/office/drawing/2014/main" id="{F911AE31-EA37-4FB2-B484-239AA66A9F2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2404165" y="1624106"/>
              <a:ext cx="3494741" cy="8187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14</xdr:row>
      <xdr:rowOff>114301</xdr:rowOff>
    </xdr:from>
    <xdr:to>
      <xdr:col>3</xdr:col>
      <xdr:colOff>25400</xdr:colOff>
      <xdr:row>27</xdr:row>
      <xdr:rowOff>127001</xdr:rowOff>
    </xdr:to>
    <mc:AlternateContent xmlns:mc="http://schemas.openxmlformats.org/markup-compatibility/2006">
      <mc:Choice xmlns:a14="http://schemas.microsoft.com/office/drawing/2010/main" Requires="a14">
        <xdr:graphicFrame macro="">
          <xdr:nvGraphicFramePr>
            <xdr:cNvPr id="3072" name="Product 1">
              <a:extLst>
                <a:ext uri="{FF2B5EF4-FFF2-40B4-BE49-F238E27FC236}">
                  <a16:creationId xmlns:a16="http://schemas.microsoft.com/office/drawing/2014/main" id="{E1078E8C-92B8-4D2A-8285-9065243F294A}"/>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25400" y="2609477"/>
              <a:ext cx="1837765" cy="23435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88899</xdr:colOff>
      <xdr:row>14</xdr:row>
      <xdr:rowOff>40639</xdr:rowOff>
    </xdr:from>
    <xdr:to>
      <xdr:col>14</xdr:col>
      <xdr:colOff>565728</xdr:colOff>
      <xdr:row>46</xdr:row>
      <xdr:rowOff>149412</xdr:rowOff>
    </xdr:to>
    <xdr:sp macro="" textlink="">
      <xdr:nvSpPr>
        <xdr:cNvPr id="3074" name="Rectangle: Rounded Corners 3073">
          <a:extLst>
            <a:ext uri="{FF2B5EF4-FFF2-40B4-BE49-F238E27FC236}">
              <a16:creationId xmlns:a16="http://schemas.microsoft.com/office/drawing/2014/main" id="{C6796303-6E39-A686-4D94-78FF2D717C47}"/>
            </a:ext>
          </a:extLst>
        </xdr:cNvPr>
        <xdr:cNvSpPr/>
      </xdr:nvSpPr>
      <xdr:spPr>
        <a:xfrm>
          <a:off x="1926664" y="2535815"/>
          <a:ext cx="7215299" cy="5846185"/>
        </a:xfrm>
        <a:prstGeom prst="roundRect">
          <a:avLst/>
        </a:prstGeom>
        <a:ln>
          <a:solidFill>
            <a:schemeClr val="bg1"/>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800" b="1">
              <a:solidFill>
                <a:srgbClr val="00B0F0"/>
              </a:solidFill>
              <a:latin typeface="Times New Roman" panose="02020603050405020304" pitchFamily="18" charset="0"/>
              <a:cs typeface="Times New Roman" panose="02020603050405020304" pitchFamily="18" charset="0"/>
            </a:rPr>
            <a:t>UNIT SOLD BY PRODUCT</a:t>
          </a:r>
        </a:p>
      </xdr:txBody>
    </xdr:sp>
    <xdr:clientData/>
  </xdr:twoCellAnchor>
  <xdr:twoCellAnchor>
    <xdr:from>
      <xdr:col>3</xdr:col>
      <xdr:colOff>88898</xdr:colOff>
      <xdr:row>19</xdr:row>
      <xdr:rowOff>152400</xdr:rowOff>
    </xdr:from>
    <xdr:to>
      <xdr:col>15</xdr:col>
      <xdr:colOff>357909</xdr:colOff>
      <xdr:row>46</xdr:row>
      <xdr:rowOff>104588</xdr:rowOff>
    </xdr:to>
    <xdr:graphicFrame macro="">
      <xdr:nvGraphicFramePr>
        <xdr:cNvPr id="3075" name="Chart 3074">
          <a:extLst>
            <a:ext uri="{FF2B5EF4-FFF2-40B4-BE49-F238E27FC236}">
              <a16:creationId xmlns:a16="http://schemas.microsoft.com/office/drawing/2014/main" id="{7994036F-45B9-44E1-B43B-612EE416B1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265547</xdr:colOff>
      <xdr:row>13</xdr:row>
      <xdr:rowOff>179293</xdr:rowOff>
    </xdr:from>
    <xdr:to>
      <xdr:col>25</xdr:col>
      <xdr:colOff>600365</xdr:colOff>
      <xdr:row>47</xdr:row>
      <xdr:rowOff>59764</xdr:rowOff>
    </xdr:to>
    <xdr:sp macro="" textlink="">
      <xdr:nvSpPr>
        <xdr:cNvPr id="3076" name="Rectangle: Rounded Corners 3075">
          <a:extLst>
            <a:ext uri="{FF2B5EF4-FFF2-40B4-BE49-F238E27FC236}">
              <a16:creationId xmlns:a16="http://schemas.microsoft.com/office/drawing/2014/main" id="{6A2019E4-96BE-CA2A-B8F8-E4FBC2C32228}"/>
            </a:ext>
          </a:extLst>
        </xdr:cNvPr>
        <xdr:cNvSpPr/>
      </xdr:nvSpPr>
      <xdr:spPr>
        <a:xfrm>
          <a:off x="8841782" y="2495175"/>
          <a:ext cx="7073289" cy="5976471"/>
        </a:xfrm>
        <a:prstGeom prst="roundRect">
          <a:avLst/>
        </a:prstGeom>
        <a:ln>
          <a:solidFill>
            <a:schemeClr val="bg1"/>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800" b="1">
              <a:solidFill>
                <a:srgbClr val="00B0F0"/>
              </a:solidFill>
              <a:latin typeface="Times New Roman" panose="02020603050405020304" pitchFamily="18" charset="0"/>
              <a:cs typeface="Times New Roman" panose="02020603050405020304" pitchFamily="18" charset="0"/>
            </a:rPr>
            <a:t>TOTAL</a:t>
          </a:r>
          <a:r>
            <a:rPr lang="en-IN" sz="1800" b="1" baseline="0">
              <a:solidFill>
                <a:srgbClr val="00B0F0"/>
              </a:solidFill>
              <a:latin typeface="Times New Roman" panose="02020603050405020304" pitchFamily="18" charset="0"/>
              <a:cs typeface="Times New Roman" panose="02020603050405020304" pitchFamily="18" charset="0"/>
            </a:rPr>
            <a:t> SALES BY REGION</a:t>
          </a:r>
          <a:endParaRPr lang="en-IN" sz="1800" b="1">
            <a:solidFill>
              <a:srgbClr val="00B0F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209177</xdr:colOff>
      <xdr:row>18</xdr:row>
      <xdr:rowOff>104589</xdr:rowOff>
    </xdr:from>
    <xdr:to>
      <xdr:col>25</xdr:col>
      <xdr:colOff>433295</xdr:colOff>
      <xdr:row>43</xdr:row>
      <xdr:rowOff>164352</xdr:rowOff>
    </xdr:to>
    <xdr:graphicFrame macro="">
      <xdr:nvGraphicFramePr>
        <xdr:cNvPr id="3077" name="Chart 3076">
          <a:extLst>
            <a:ext uri="{FF2B5EF4-FFF2-40B4-BE49-F238E27FC236}">
              <a16:creationId xmlns:a16="http://schemas.microsoft.com/office/drawing/2014/main" id="{BB67DBBF-BC07-4DB9-93A7-4A03BD9440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0</xdr:colOff>
      <xdr:row>48</xdr:row>
      <xdr:rowOff>14942</xdr:rowOff>
    </xdr:from>
    <xdr:to>
      <xdr:col>13</xdr:col>
      <xdr:colOff>343647</xdr:colOff>
      <xdr:row>79</xdr:row>
      <xdr:rowOff>47269</xdr:rowOff>
    </xdr:to>
    <xdr:sp macro="" textlink="">
      <xdr:nvSpPr>
        <xdr:cNvPr id="3078" name="Rectangle: Rounded Corners 3077">
          <a:extLst>
            <a:ext uri="{FF2B5EF4-FFF2-40B4-BE49-F238E27FC236}">
              <a16:creationId xmlns:a16="http://schemas.microsoft.com/office/drawing/2014/main" id="{604E5E29-1C9F-43B4-A7DA-C3165F944718}"/>
            </a:ext>
          </a:extLst>
        </xdr:cNvPr>
        <xdr:cNvSpPr/>
      </xdr:nvSpPr>
      <xdr:spPr>
        <a:xfrm>
          <a:off x="0" y="8606118"/>
          <a:ext cx="8307294" cy="5590445"/>
        </a:xfrm>
        <a:prstGeom prst="roundRect">
          <a:avLst/>
        </a:prstGeom>
        <a:ln>
          <a:solidFill>
            <a:schemeClr val="bg1"/>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800" b="1">
              <a:solidFill>
                <a:srgbClr val="00B0F0"/>
              </a:solidFill>
              <a:latin typeface="Times New Roman" panose="02020603050405020304" pitchFamily="18" charset="0"/>
              <a:cs typeface="Times New Roman" panose="02020603050405020304" pitchFamily="18" charset="0"/>
            </a:rPr>
            <a:t>TOTAL</a:t>
          </a:r>
          <a:r>
            <a:rPr lang="en-IN" sz="1800" b="1" baseline="0">
              <a:solidFill>
                <a:srgbClr val="00B0F0"/>
              </a:solidFill>
              <a:latin typeface="Times New Roman" panose="02020603050405020304" pitchFamily="18" charset="0"/>
              <a:cs typeface="Times New Roman" panose="02020603050405020304" pitchFamily="18" charset="0"/>
            </a:rPr>
            <a:t> SALES BY PRODUCT</a:t>
          </a:r>
          <a:endParaRPr lang="en-IN" sz="1800" b="1">
            <a:solidFill>
              <a:srgbClr val="00B0F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358588</xdr:colOff>
      <xdr:row>53</xdr:row>
      <xdr:rowOff>0</xdr:rowOff>
    </xdr:from>
    <xdr:to>
      <xdr:col>13</xdr:col>
      <xdr:colOff>119528</xdr:colOff>
      <xdr:row>78</xdr:row>
      <xdr:rowOff>119529</xdr:rowOff>
    </xdr:to>
    <xdr:graphicFrame macro="">
      <xdr:nvGraphicFramePr>
        <xdr:cNvPr id="3080" name="Chart 3079">
          <a:extLst>
            <a:ext uri="{FF2B5EF4-FFF2-40B4-BE49-F238E27FC236}">
              <a16:creationId xmlns:a16="http://schemas.microsoft.com/office/drawing/2014/main" id="{825C7E7C-26F6-4CF1-B8A7-32B3807DD0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463176</xdr:colOff>
      <xdr:row>47</xdr:row>
      <xdr:rowOff>59766</xdr:rowOff>
    </xdr:from>
    <xdr:to>
      <xdr:col>25</xdr:col>
      <xdr:colOff>493058</xdr:colOff>
      <xdr:row>78</xdr:row>
      <xdr:rowOff>92093</xdr:rowOff>
    </xdr:to>
    <xdr:sp macro="" textlink="">
      <xdr:nvSpPr>
        <xdr:cNvPr id="3081" name="Rectangle: Rounded Corners 3080">
          <a:extLst>
            <a:ext uri="{FF2B5EF4-FFF2-40B4-BE49-F238E27FC236}">
              <a16:creationId xmlns:a16="http://schemas.microsoft.com/office/drawing/2014/main" id="{A16D86FA-3C5C-426C-A53E-557DBCA1A1D4}"/>
            </a:ext>
          </a:extLst>
        </xdr:cNvPr>
        <xdr:cNvSpPr/>
      </xdr:nvSpPr>
      <xdr:spPr>
        <a:xfrm>
          <a:off x="8426823" y="8471648"/>
          <a:ext cx="7380941" cy="5590445"/>
        </a:xfrm>
        <a:prstGeom prst="roundRect">
          <a:avLst/>
        </a:prstGeom>
        <a:ln>
          <a:solidFill>
            <a:schemeClr val="bg1"/>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800" b="1">
              <a:solidFill>
                <a:srgbClr val="00B0F0"/>
              </a:solidFill>
              <a:latin typeface="Times New Roman" panose="02020603050405020304" pitchFamily="18" charset="0"/>
              <a:cs typeface="Times New Roman" panose="02020603050405020304" pitchFamily="18" charset="0"/>
            </a:rPr>
            <a:t>TOTAL</a:t>
          </a:r>
          <a:r>
            <a:rPr lang="en-IN" sz="1800" b="1" baseline="0">
              <a:solidFill>
                <a:srgbClr val="00B0F0"/>
              </a:solidFill>
              <a:latin typeface="Times New Roman" panose="02020603050405020304" pitchFamily="18" charset="0"/>
              <a:cs typeface="Times New Roman" panose="02020603050405020304" pitchFamily="18" charset="0"/>
            </a:rPr>
            <a:t> SALES BY SALES PERSON</a:t>
          </a:r>
          <a:endParaRPr lang="en-IN" sz="1800" b="1">
            <a:solidFill>
              <a:srgbClr val="00B0F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44824</xdr:colOff>
      <xdr:row>52</xdr:row>
      <xdr:rowOff>29882</xdr:rowOff>
    </xdr:from>
    <xdr:to>
      <xdr:col>25</xdr:col>
      <xdr:colOff>343647</xdr:colOff>
      <xdr:row>79</xdr:row>
      <xdr:rowOff>104588</xdr:rowOff>
    </xdr:to>
    <xdr:graphicFrame macro="">
      <xdr:nvGraphicFramePr>
        <xdr:cNvPr id="3082" name="Chart 3081">
          <a:extLst>
            <a:ext uri="{FF2B5EF4-FFF2-40B4-BE49-F238E27FC236}">
              <a16:creationId xmlns:a16="http://schemas.microsoft.com/office/drawing/2014/main" id="{9D732ABC-ADF7-4790-B06A-60C3FD00B8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KANDAN" refreshedDate="45699.461961921297" createdVersion="8" refreshedVersion="8" minRefreshableVersion="3" recordCount="50" xr:uid="{EE341855-1926-47ED-818C-25AD77B09D33}">
  <cacheSource type="worksheet">
    <worksheetSource name="Table2"/>
  </cacheSource>
  <cacheFields count="9">
    <cacheField name="Date" numFmtId="14">
      <sharedItems containsSemiMixedTypes="0" containsNonDate="0" containsDate="1" containsString="0" minDate="2020-05-07T00:00:00" maxDate="2021-12-22T00:00:00"/>
    </cacheField>
    <cacheField name="Sales Person" numFmtId="0">
      <sharedItems count="10">
        <s v="Andrew"/>
        <s v="Grace"/>
        <s v="Ella"/>
        <s v="Cameron"/>
        <s v="Megan"/>
        <s v="Carolyn"/>
        <s v="Virginia"/>
        <s v="Connor"/>
        <s v="Anna"/>
        <s v="Nicholas"/>
      </sharedItems>
    </cacheField>
    <cacheField name="Region" numFmtId="0">
      <sharedItems count="4">
        <s v="West"/>
        <s v="East"/>
        <s v="South"/>
        <s v="North"/>
      </sharedItems>
    </cacheField>
    <cacheField name="Product" numFmtId="0">
      <sharedItems count="7">
        <s v="Tent"/>
        <s v="Blender"/>
        <s v="Action Figure"/>
        <s v="Novel"/>
        <s v="Sneakers"/>
        <s v="Moisturizer"/>
        <s v="Smartphone"/>
      </sharedItems>
    </cacheField>
    <cacheField name="Units Sold" numFmtId="0">
      <sharedItems containsSemiMixedTypes="0" containsString="0" containsNumber="1" containsInteger="1" minValue="51" maxValue="149"/>
    </cacheField>
    <cacheField name="Unit Price" numFmtId="164">
      <sharedItems containsSemiMixedTypes="0" containsString="0" containsNumber="1" containsInteger="1" minValue="600" maxValue="10000"/>
    </cacheField>
    <cacheField name="Cost of Goods" numFmtId="164">
      <sharedItems containsSemiMixedTypes="0" containsString="0" containsNumber="1" containsInteger="1" minValue="400" maxValue="7000"/>
    </cacheField>
    <cacheField name="Total Sales" numFmtId="164">
      <sharedItems containsSemiMixedTypes="0" containsString="0" containsNumber="1" containsInteger="1" minValue="34200" maxValue="1270000"/>
    </cacheField>
    <cacheField name="Profit" numFmtId="164">
      <sharedItems containsSemiMixedTypes="0" containsString="0" containsNumber="1" containsInteger="1" minValue="11400" maxValue="381000"/>
    </cacheField>
  </cacheFields>
  <extLst>
    <ext xmlns:x14="http://schemas.microsoft.com/office/spreadsheetml/2009/9/main" uri="{725AE2AE-9491-48be-B2B4-4EB974FC3084}">
      <x14:pivotCacheDefinition pivotCacheId="13264754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d v="2021-02-19T00:00:00"/>
    <x v="0"/>
    <x v="0"/>
    <x v="0"/>
    <n v="84"/>
    <n v="6000"/>
    <n v="4000"/>
    <n v="504000"/>
    <n v="168000"/>
  </r>
  <r>
    <d v="2021-09-07T00:00:00"/>
    <x v="1"/>
    <x v="1"/>
    <x v="1"/>
    <n v="128"/>
    <n v="3500"/>
    <n v="2500"/>
    <n v="448000"/>
    <n v="128000"/>
  </r>
  <r>
    <d v="2021-02-03T00:00:00"/>
    <x v="2"/>
    <x v="2"/>
    <x v="2"/>
    <n v="136"/>
    <n v="1200"/>
    <n v="800"/>
    <n v="163200"/>
    <n v="54400"/>
  </r>
  <r>
    <d v="2020-09-11T00:00:00"/>
    <x v="3"/>
    <x v="3"/>
    <x v="3"/>
    <n v="91"/>
    <n v="1000"/>
    <n v="700"/>
    <n v="91000"/>
    <n v="27300"/>
  </r>
  <r>
    <d v="2021-09-23T00:00:00"/>
    <x v="4"/>
    <x v="0"/>
    <x v="4"/>
    <n v="110"/>
    <n v="4000"/>
    <n v="3000"/>
    <n v="440000"/>
    <n v="110000"/>
  </r>
  <r>
    <d v="2020-10-01T00:00:00"/>
    <x v="5"/>
    <x v="1"/>
    <x v="2"/>
    <n v="51"/>
    <n v="1200"/>
    <n v="800"/>
    <n v="61200"/>
    <n v="20400"/>
  </r>
  <r>
    <d v="2021-08-05T00:00:00"/>
    <x v="6"/>
    <x v="3"/>
    <x v="3"/>
    <n v="78"/>
    <n v="1000"/>
    <n v="700"/>
    <n v="78000"/>
    <n v="23400"/>
  </r>
  <r>
    <d v="2020-11-06T00:00:00"/>
    <x v="7"/>
    <x v="2"/>
    <x v="0"/>
    <n v="146"/>
    <n v="6000"/>
    <n v="4000"/>
    <n v="876000"/>
    <n v="292000"/>
  </r>
  <r>
    <d v="2021-01-27T00:00:00"/>
    <x v="8"/>
    <x v="0"/>
    <x v="5"/>
    <n v="101"/>
    <n v="600"/>
    <n v="400"/>
    <n v="60600"/>
    <n v="20200"/>
  </r>
  <r>
    <d v="2021-09-03T00:00:00"/>
    <x v="9"/>
    <x v="2"/>
    <x v="0"/>
    <n v="52"/>
    <n v="6000"/>
    <n v="4000"/>
    <n v="312000"/>
    <n v="104000"/>
  </r>
  <r>
    <d v="2021-09-30T00:00:00"/>
    <x v="9"/>
    <x v="1"/>
    <x v="2"/>
    <n v="55"/>
    <n v="1200"/>
    <n v="800"/>
    <n v="66000"/>
    <n v="22000"/>
  </r>
  <r>
    <d v="2020-09-10T00:00:00"/>
    <x v="9"/>
    <x v="2"/>
    <x v="3"/>
    <n v="137"/>
    <n v="1000"/>
    <n v="700"/>
    <n v="137000"/>
    <n v="41100"/>
  </r>
  <r>
    <d v="2021-07-27T00:00:00"/>
    <x v="7"/>
    <x v="2"/>
    <x v="1"/>
    <n v="96"/>
    <n v="3500"/>
    <n v="2500"/>
    <n v="336000"/>
    <n v="96000"/>
  </r>
  <r>
    <d v="2020-10-09T00:00:00"/>
    <x v="8"/>
    <x v="1"/>
    <x v="4"/>
    <n v="52"/>
    <n v="4000"/>
    <n v="3000"/>
    <n v="208000"/>
    <n v="52000"/>
  </r>
  <r>
    <d v="2021-04-06T00:00:00"/>
    <x v="3"/>
    <x v="0"/>
    <x v="1"/>
    <n v="76"/>
    <n v="3500"/>
    <n v="2500"/>
    <n v="266000"/>
    <n v="76000"/>
  </r>
  <r>
    <d v="2021-06-15T00:00:00"/>
    <x v="1"/>
    <x v="3"/>
    <x v="4"/>
    <n v="145"/>
    <n v="4000"/>
    <n v="3000"/>
    <n v="580000"/>
    <n v="145000"/>
  </r>
  <r>
    <d v="2020-09-09T00:00:00"/>
    <x v="0"/>
    <x v="2"/>
    <x v="5"/>
    <n v="83"/>
    <n v="600"/>
    <n v="400"/>
    <n v="49800"/>
    <n v="16600"/>
  </r>
  <r>
    <d v="2021-08-13T00:00:00"/>
    <x v="4"/>
    <x v="2"/>
    <x v="3"/>
    <n v="91"/>
    <n v="1000"/>
    <n v="700"/>
    <n v="91000"/>
    <n v="27300"/>
  </r>
  <r>
    <d v="2020-08-27T00:00:00"/>
    <x v="5"/>
    <x v="0"/>
    <x v="6"/>
    <n v="108"/>
    <n v="10000"/>
    <n v="7000"/>
    <n v="1080000"/>
    <n v="324000"/>
  </r>
  <r>
    <d v="2021-04-07T00:00:00"/>
    <x v="2"/>
    <x v="3"/>
    <x v="4"/>
    <n v="144"/>
    <n v="4000"/>
    <n v="3000"/>
    <n v="576000"/>
    <n v="144000"/>
  </r>
  <r>
    <d v="2020-06-08T00:00:00"/>
    <x v="4"/>
    <x v="2"/>
    <x v="5"/>
    <n v="92"/>
    <n v="600"/>
    <n v="400"/>
    <n v="55200"/>
    <n v="18400"/>
  </r>
  <r>
    <d v="2021-12-21T00:00:00"/>
    <x v="7"/>
    <x v="0"/>
    <x v="0"/>
    <n v="71"/>
    <n v="6000"/>
    <n v="4000"/>
    <n v="426000"/>
    <n v="142000"/>
  </r>
  <r>
    <d v="2021-08-10T00:00:00"/>
    <x v="0"/>
    <x v="1"/>
    <x v="5"/>
    <n v="103"/>
    <n v="600"/>
    <n v="400"/>
    <n v="61800"/>
    <n v="20600"/>
  </r>
  <r>
    <d v="2021-12-02T00:00:00"/>
    <x v="9"/>
    <x v="3"/>
    <x v="3"/>
    <n v="55"/>
    <n v="1000"/>
    <n v="700"/>
    <n v="55000"/>
    <n v="16500"/>
  </r>
  <r>
    <d v="2021-08-30T00:00:00"/>
    <x v="5"/>
    <x v="1"/>
    <x v="4"/>
    <n v="93"/>
    <n v="4000"/>
    <n v="3000"/>
    <n v="372000"/>
    <n v="93000"/>
  </r>
  <r>
    <d v="2020-05-20T00:00:00"/>
    <x v="2"/>
    <x v="2"/>
    <x v="5"/>
    <n v="143"/>
    <n v="600"/>
    <n v="400"/>
    <n v="85800"/>
    <n v="28600"/>
  </r>
  <r>
    <d v="2021-09-13T00:00:00"/>
    <x v="6"/>
    <x v="0"/>
    <x v="1"/>
    <n v="143"/>
    <n v="3500"/>
    <n v="2500"/>
    <n v="500500"/>
    <n v="143000"/>
  </r>
  <r>
    <d v="2021-10-27T00:00:00"/>
    <x v="8"/>
    <x v="3"/>
    <x v="5"/>
    <n v="99"/>
    <n v="600"/>
    <n v="400"/>
    <n v="59400"/>
    <n v="19800"/>
  </r>
  <r>
    <d v="2020-12-22T00:00:00"/>
    <x v="3"/>
    <x v="0"/>
    <x v="3"/>
    <n v="120"/>
    <n v="1000"/>
    <n v="700"/>
    <n v="120000"/>
    <n v="36000"/>
  </r>
  <r>
    <d v="2021-07-28T00:00:00"/>
    <x v="1"/>
    <x v="2"/>
    <x v="1"/>
    <n v="66"/>
    <n v="3500"/>
    <n v="2500"/>
    <n v="231000"/>
    <n v="66000"/>
  </r>
  <r>
    <d v="2020-09-29T00:00:00"/>
    <x v="8"/>
    <x v="3"/>
    <x v="2"/>
    <n v="88"/>
    <n v="1200"/>
    <n v="800"/>
    <n v="105600"/>
    <n v="35200"/>
  </r>
  <r>
    <d v="2020-10-22T00:00:00"/>
    <x v="3"/>
    <x v="1"/>
    <x v="6"/>
    <n v="127"/>
    <n v="10000"/>
    <n v="7000"/>
    <n v="1270000"/>
    <n v="381000"/>
  </r>
  <r>
    <d v="2020-05-19T00:00:00"/>
    <x v="4"/>
    <x v="0"/>
    <x v="4"/>
    <n v="67"/>
    <n v="4000"/>
    <n v="3000"/>
    <n v="268000"/>
    <n v="67000"/>
  </r>
  <r>
    <d v="2021-12-06T00:00:00"/>
    <x v="1"/>
    <x v="1"/>
    <x v="2"/>
    <n v="67"/>
    <n v="1200"/>
    <n v="800"/>
    <n v="80400"/>
    <n v="26800"/>
  </r>
  <r>
    <d v="2020-08-26T00:00:00"/>
    <x v="9"/>
    <x v="2"/>
    <x v="3"/>
    <n v="149"/>
    <n v="1000"/>
    <n v="700"/>
    <n v="149000"/>
    <n v="44700"/>
  </r>
  <r>
    <d v="2021-07-01T00:00:00"/>
    <x v="4"/>
    <x v="3"/>
    <x v="5"/>
    <n v="104"/>
    <n v="600"/>
    <n v="400"/>
    <n v="62400"/>
    <n v="20800"/>
  </r>
  <r>
    <d v="2021-07-27T00:00:00"/>
    <x v="7"/>
    <x v="0"/>
    <x v="5"/>
    <n v="57"/>
    <n v="600"/>
    <n v="400"/>
    <n v="34200"/>
    <n v="11400"/>
  </r>
  <r>
    <d v="2020-10-05T00:00:00"/>
    <x v="2"/>
    <x v="1"/>
    <x v="5"/>
    <n v="90"/>
    <n v="600"/>
    <n v="400"/>
    <n v="54000"/>
    <n v="18000"/>
  </r>
  <r>
    <d v="2020-09-02T00:00:00"/>
    <x v="5"/>
    <x v="2"/>
    <x v="5"/>
    <n v="67"/>
    <n v="600"/>
    <n v="400"/>
    <n v="40200"/>
    <n v="13400"/>
  </r>
  <r>
    <d v="2021-09-02T00:00:00"/>
    <x v="0"/>
    <x v="3"/>
    <x v="4"/>
    <n v="127"/>
    <n v="4000"/>
    <n v="3000"/>
    <n v="508000"/>
    <n v="127000"/>
  </r>
  <r>
    <d v="2021-04-13T00:00:00"/>
    <x v="5"/>
    <x v="0"/>
    <x v="3"/>
    <n v="108"/>
    <n v="1000"/>
    <n v="700"/>
    <n v="108000"/>
    <n v="32400"/>
  </r>
  <r>
    <d v="2021-05-06T00:00:00"/>
    <x v="2"/>
    <x v="1"/>
    <x v="1"/>
    <n v="66"/>
    <n v="3500"/>
    <n v="2500"/>
    <n v="231000"/>
    <n v="66000"/>
  </r>
  <r>
    <d v="2021-01-15T00:00:00"/>
    <x v="0"/>
    <x v="3"/>
    <x v="0"/>
    <n v="78"/>
    <n v="6000"/>
    <n v="4000"/>
    <n v="468000"/>
    <n v="156000"/>
  </r>
  <r>
    <d v="2020-08-27T00:00:00"/>
    <x v="7"/>
    <x v="2"/>
    <x v="3"/>
    <n v="69"/>
    <n v="1000"/>
    <n v="700"/>
    <n v="69000"/>
    <n v="20700"/>
  </r>
  <r>
    <d v="2021-02-05T00:00:00"/>
    <x v="4"/>
    <x v="0"/>
    <x v="2"/>
    <n v="59"/>
    <n v="1200"/>
    <n v="800"/>
    <n v="70800"/>
    <n v="23600"/>
  </r>
  <r>
    <d v="2021-11-17T00:00:00"/>
    <x v="9"/>
    <x v="2"/>
    <x v="5"/>
    <n v="109"/>
    <n v="600"/>
    <n v="400"/>
    <n v="65400"/>
    <n v="21800"/>
  </r>
  <r>
    <d v="2020-12-28T00:00:00"/>
    <x v="8"/>
    <x v="1"/>
    <x v="4"/>
    <n v="61"/>
    <n v="4000"/>
    <n v="3000"/>
    <n v="244000"/>
    <n v="61000"/>
  </r>
  <r>
    <d v="2021-10-27T00:00:00"/>
    <x v="4"/>
    <x v="3"/>
    <x v="5"/>
    <n v="130"/>
    <n v="600"/>
    <n v="400"/>
    <n v="78000"/>
    <n v="26000"/>
  </r>
  <r>
    <d v="2021-11-02T00:00:00"/>
    <x v="3"/>
    <x v="2"/>
    <x v="1"/>
    <n v="60"/>
    <n v="3500"/>
    <n v="2500"/>
    <n v="210000"/>
    <n v="60000"/>
  </r>
  <r>
    <d v="2020-05-07T00:00:00"/>
    <x v="1"/>
    <x v="1"/>
    <x v="0"/>
    <n v="73"/>
    <n v="6000"/>
    <n v="4000"/>
    <n v="438000"/>
    <n v="146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3090F6-13AF-42B3-9FD7-26A7EAA271DE}"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E13:F21" firstHeaderRow="1" firstDataRow="1" firstDataCol="1"/>
  <pivotFields count="9">
    <pivotField numFmtId="14" showAll="0"/>
    <pivotField showAll="0">
      <items count="11">
        <item x="0"/>
        <item x="8"/>
        <item x="3"/>
        <item x="5"/>
        <item x="7"/>
        <item x="2"/>
        <item x="1"/>
        <item x="4"/>
        <item x="9"/>
        <item x="6"/>
        <item t="default"/>
      </items>
    </pivotField>
    <pivotField showAll="0">
      <items count="5">
        <item x="1"/>
        <item x="3"/>
        <item x="2"/>
        <item x="0"/>
        <item t="default"/>
      </items>
    </pivotField>
    <pivotField axis="axisRow" showAll="0">
      <items count="8">
        <item x="2"/>
        <item x="1"/>
        <item x="5"/>
        <item x="3"/>
        <item x="6"/>
        <item x="4"/>
        <item x="0"/>
        <item t="default"/>
      </items>
    </pivotField>
    <pivotField dataField="1" showAll="0"/>
    <pivotField numFmtId="164" showAll="0"/>
    <pivotField numFmtId="164" showAll="0"/>
    <pivotField numFmtId="164" showAll="0"/>
    <pivotField numFmtId="164" showAll="0"/>
  </pivotFields>
  <rowFields count="1">
    <field x="3"/>
  </rowFields>
  <rowItems count="8">
    <i>
      <x/>
    </i>
    <i>
      <x v="1"/>
    </i>
    <i>
      <x v="2"/>
    </i>
    <i>
      <x v="3"/>
    </i>
    <i>
      <x v="4"/>
    </i>
    <i>
      <x v="5"/>
    </i>
    <i>
      <x v="6"/>
    </i>
    <i t="grand">
      <x/>
    </i>
  </rowItems>
  <colItems count="1">
    <i/>
  </colItems>
  <dataFields count="1">
    <dataField name="Sum of Units Sold" fld="4" baseField="0" baseItem="0"/>
  </dataFields>
  <chartFormats count="3">
    <chartFormat chart="1"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F992AC-5371-404C-BF86-0F34357E5818}"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10:C21" firstHeaderRow="1" firstDataRow="1" firstDataCol="1"/>
  <pivotFields count="9">
    <pivotField numFmtId="14" showAll="0"/>
    <pivotField axis="axisRow" showAll="0">
      <items count="11">
        <item x="0"/>
        <item x="8"/>
        <item x="3"/>
        <item x="5"/>
        <item x="7"/>
        <item x="2"/>
        <item x="1"/>
        <item x="4"/>
        <item x="9"/>
        <item x="6"/>
        <item t="default"/>
      </items>
    </pivotField>
    <pivotField showAll="0">
      <items count="5">
        <item x="1"/>
        <item x="3"/>
        <item x="2"/>
        <item x="0"/>
        <item t="default"/>
      </items>
    </pivotField>
    <pivotField showAll="0">
      <items count="8">
        <item x="2"/>
        <item x="1"/>
        <item x="5"/>
        <item x="3"/>
        <item x="6"/>
        <item x="4"/>
        <item x="0"/>
        <item t="default"/>
      </items>
    </pivotField>
    <pivotField showAll="0"/>
    <pivotField numFmtId="164" showAll="0"/>
    <pivotField numFmtId="164" showAll="0"/>
    <pivotField dataField="1" numFmtId="164" showAll="0"/>
    <pivotField numFmtId="164" showAll="0"/>
  </pivotFields>
  <rowFields count="1">
    <field x="1"/>
  </rowFields>
  <rowItems count="11">
    <i>
      <x/>
    </i>
    <i>
      <x v="1"/>
    </i>
    <i>
      <x v="2"/>
    </i>
    <i>
      <x v="3"/>
    </i>
    <i>
      <x v="4"/>
    </i>
    <i>
      <x v="5"/>
    </i>
    <i>
      <x v="6"/>
    </i>
    <i>
      <x v="7"/>
    </i>
    <i>
      <x v="8"/>
    </i>
    <i>
      <x v="9"/>
    </i>
    <i t="grand">
      <x/>
    </i>
  </rowItems>
  <colItems count="1">
    <i/>
  </colItems>
  <dataFields count="1">
    <dataField name="Sum of Total Sales" fld="7" baseField="1" baseItem="6" numFmtId="164"/>
  </dataFields>
  <chartFormats count="2">
    <chartFormat chart="1"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71EDEA-2129-488E-BC27-25D1FC759525}"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E2:F10" firstHeaderRow="1" firstDataRow="1" firstDataCol="1"/>
  <pivotFields count="9">
    <pivotField numFmtId="14" showAll="0"/>
    <pivotField showAll="0">
      <items count="11">
        <item x="0"/>
        <item x="8"/>
        <item x="3"/>
        <item x="5"/>
        <item x="7"/>
        <item x="2"/>
        <item x="1"/>
        <item x="4"/>
        <item x="9"/>
        <item x="6"/>
        <item t="default"/>
      </items>
    </pivotField>
    <pivotField showAll="0">
      <items count="5">
        <item x="1"/>
        <item x="3"/>
        <item x="2"/>
        <item x="0"/>
        <item t="default"/>
      </items>
    </pivotField>
    <pivotField axis="axisRow" showAll="0">
      <items count="8">
        <item x="2"/>
        <item x="1"/>
        <item x="5"/>
        <item x="3"/>
        <item x="6"/>
        <item x="4"/>
        <item x="0"/>
        <item t="default"/>
      </items>
    </pivotField>
    <pivotField showAll="0"/>
    <pivotField numFmtId="164" showAll="0"/>
    <pivotField numFmtId="164" showAll="0"/>
    <pivotField dataField="1" numFmtId="164" showAll="0"/>
    <pivotField numFmtId="164" showAll="0"/>
  </pivotFields>
  <rowFields count="1">
    <field x="3"/>
  </rowFields>
  <rowItems count="8">
    <i>
      <x/>
    </i>
    <i>
      <x v="1"/>
    </i>
    <i>
      <x v="2"/>
    </i>
    <i>
      <x v="3"/>
    </i>
    <i>
      <x v="4"/>
    </i>
    <i>
      <x v="5"/>
    </i>
    <i>
      <x v="6"/>
    </i>
    <i t="grand">
      <x/>
    </i>
  </rowItems>
  <colItems count="1">
    <i/>
  </colItems>
  <dataFields count="1">
    <dataField name="Sum of Total Sales" fld="7" baseField="0" baseItem="0" numFmtId="164"/>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FD0577-B6C6-4239-897E-9C2B05D8CDF6}"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3:C5" firstHeaderRow="1" firstDataRow="1" firstDataCol="1"/>
  <pivotFields count="9">
    <pivotField numFmtId="14" showAll="0"/>
    <pivotField showAll="0">
      <items count="11">
        <item x="0"/>
        <item x="8"/>
        <item x="3"/>
        <item x="5"/>
        <item x="7"/>
        <item x="2"/>
        <item x="1"/>
        <item x="4"/>
        <item x="9"/>
        <item x="6"/>
        <item t="default"/>
      </items>
    </pivotField>
    <pivotField axis="axisRow" showAll="0">
      <items count="5">
        <item x="1"/>
        <item h="1" x="3"/>
        <item h="1" x="2"/>
        <item h="1" x="0"/>
        <item t="default"/>
      </items>
    </pivotField>
    <pivotField showAll="0">
      <items count="8">
        <item x="2"/>
        <item x="1"/>
        <item x="5"/>
        <item x="3"/>
        <item x="6"/>
        <item x="4"/>
        <item x="0"/>
        <item t="default"/>
      </items>
    </pivotField>
    <pivotField showAll="0"/>
    <pivotField numFmtId="164" showAll="0"/>
    <pivotField numFmtId="164" showAll="0"/>
    <pivotField dataField="1" numFmtId="164" showAll="0"/>
    <pivotField numFmtId="164" showAll="0"/>
  </pivotFields>
  <rowFields count="1">
    <field x="2"/>
  </rowFields>
  <rowItems count="2">
    <i>
      <x/>
    </i>
    <i t="grand">
      <x/>
    </i>
  </rowItems>
  <colItems count="1">
    <i/>
  </colItems>
  <dataFields count="1">
    <dataField name="Sum of Total Sales" fld="7" baseField="2" baseItem="0" numFmtId="164"/>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 count="1" selected="0">
            <x v="0"/>
          </reference>
        </references>
      </pivotArea>
    </chartFormat>
    <chartFormat chart="5" format="12">
      <pivotArea type="data" outline="0" fieldPosition="0">
        <references count="2">
          <reference field="4294967294" count="1" selected="0">
            <x v="0"/>
          </reference>
          <reference field="2" count="1" selected="0">
            <x v="1"/>
          </reference>
        </references>
      </pivotArea>
    </chartFormat>
    <chartFormat chart="5" format="13">
      <pivotArea type="data" outline="0" fieldPosition="0">
        <references count="2">
          <reference field="4294967294" count="1" selected="0">
            <x v="0"/>
          </reference>
          <reference field="2" count="1" selected="0">
            <x v="2"/>
          </reference>
        </references>
      </pivotArea>
    </chartFormat>
    <chartFormat chart="5"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5D9DDCC-FAD7-420B-807E-82C79662D80A}" sourceName="Sales Person">
  <pivotTables>
    <pivotTable tabId="4" name="PivotTable1"/>
    <pivotTable tabId="4" name="PivotTable2"/>
    <pivotTable tabId="4" name="PivotTable3"/>
    <pivotTable tabId="4" name="PivotTable4"/>
  </pivotTables>
  <data>
    <tabular pivotCacheId="1326475480">
      <items count="10">
        <i x="0" s="1"/>
        <i x="8" s="1"/>
        <i x="3" s="1"/>
        <i x="5" s="1"/>
        <i x="7" s="1"/>
        <i x="2" s="1"/>
        <i x="1" s="1"/>
        <i x="4" s="1"/>
        <i x="9"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6B7371A-100E-4CDC-B325-A906D47CF1D3}" sourceName="Region">
  <pivotTables>
    <pivotTable tabId="4" name="PivotTable1"/>
  </pivotTables>
  <data>
    <tabular pivotCacheId="1326475480">
      <items count="4">
        <i x="1" s="1"/>
        <i x="3"/>
        <i x="2"/>
        <i x="0"/>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A179CF3E-74A4-4516-BA57-5161D3F839D8}" sourceName="Product">
  <pivotTables>
    <pivotTable tabId="4" name="PivotTable1"/>
    <pivotTable tabId="4" name="PivotTable2"/>
    <pivotTable tabId="4" name="PivotTable3"/>
    <pivotTable tabId="4" name="PivotTable4"/>
  </pivotTables>
  <data>
    <tabular pivotCacheId="1326475480">
      <items count="7">
        <i x="2" s="1"/>
        <i x="1" s="1"/>
        <i x="5" s="1"/>
        <i x="3" s="1"/>
        <i x="6"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2A9BB7C3-89B5-4BEA-844C-6DF4A9438F33}" cache="Slicer_Sales_Person" caption="Sales Person" rowHeight="247650"/>
  <slicer name="Region" xr10:uid="{281FBD1C-16D1-4232-B408-741207C8C11A}" cache="Slicer_Region" caption="Region" columnCount="2" style="SlicerStyleDark1" rowHeight="247650"/>
  <slicer name="Product" xr10:uid="{62850BE0-57B7-465D-B0AA-EA8793564DE2}" cache="Slicer_Product" caption="Product"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1" xr10:uid="{69F49F4C-46E6-4809-937D-52996BA683B1}" cache="Slicer_Sales_Person" caption="Sales Person" style="SlicerStyleLight6" rowHeight="247650"/>
  <slicer name="Region 1" xr10:uid="{0B0C77D1-FEFE-4A8D-B6B8-4CE5F3C15B2A}" cache="Slicer_Region" caption="Region" columnCount="2" showCaption="0" style="SlicerStyleLight6" rowHeight="247650"/>
  <slicer name="Product 1" xr10:uid="{34E7E820-38C6-4421-96C4-E9DD4E06E4FF}" cache="Slicer_Product" caption="Product" style="SlicerStyleLight6"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BB1BEF-39D5-42CE-885F-47BC07DC862A}" name="Table2" displayName="Table2" ref="A1:I56" totalsRowShown="0" headerRowDxfId="0" dataDxfId="1" headerRowBorderDxfId="8" dataCellStyle="Currency [0]">
  <autoFilter ref="A1:I56" xr:uid="{B6BB1BEF-39D5-42CE-885F-47BC07DC862A}"/>
  <tableColumns count="9">
    <tableColumn id="1" xr3:uid="{1D2A89CE-E870-402F-8E96-6964C9F64414}" name="Date" dataDxfId="7"/>
    <tableColumn id="2" xr3:uid="{DE7E760C-69E5-4EA5-BA74-4C89214B6693}" name="Sales Person"/>
    <tableColumn id="3" xr3:uid="{9DE4A46C-48D7-42DF-B6A2-DBA0741A50F9}" name="Region"/>
    <tableColumn id="4" xr3:uid="{05D93164-A66C-45BC-8C87-4E6039FDE354}" name="Product"/>
    <tableColumn id="5" xr3:uid="{30E81B5D-A716-4C3A-AFFB-F46AB769B4EF}" name="Units Sold" dataDxfId="6"/>
    <tableColumn id="6" xr3:uid="{1229EA0C-5E80-4EED-AF8C-1D770AA4CCCA}" name="Unit Price" dataDxfId="5" dataCellStyle="Currency [0]">
      <calculatedColumnFormula>IF(D2="Tent",6000,IF(D2="Blender",3500,IF(D2="Action Figure",1200,IF(D2="Novel",1000,IF(D2="Sneakers",4000,IF(D2="Smartphone",10000,IF(D2="moisturizer",600,"No Product Found")))))))</calculatedColumnFormula>
    </tableColumn>
    <tableColumn id="7" xr3:uid="{22B0CCF1-622F-4BBE-AE4A-7FFF3B1E9B96}" name="Cost of Goods" dataDxfId="4" dataCellStyle="Currency [0]">
      <calculatedColumnFormula>IF(D2="Tent",4000,IF(D2="Blender",2500,IF(D2="Action Figure",800,IF(D2="Novel",700,IF(D2="Sneakers",3000,IF(D2="Smartphone",7000,IF(D2="moisturizer",400,"No Product Found")))))))</calculatedColumnFormula>
    </tableColumn>
    <tableColumn id="8" xr3:uid="{05B5E743-984F-4672-920A-EC2F90FB5FD3}" name="Total Sales" dataDxfId="3" dataCellStyle="Currency [0]">
      <calculatedColumnFormula>F2*E2</calculatedColumnFormula>
    </tableColumn>
    <tableColumn id="9" xr3:uid="{D45C2EB0-D404-49B6-A015-213168FC3C4B}" name="Profit" dataDxfId="2">
      <calculatedColumnFormula>H2-(G2*E2)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00CE7-6D98-4C24-A8FC-E242FD32061E}">
  <dimension ref="B2:M21"/>
  <sheetViews>
    <sheetView workbookViewId="0">
      <selection activeCell="I25" sqref="I25"/>
    </sheetView>
  </sheetViews>
  <sheetFormatPr defaultRowHeight="14.4" x14ac:dyDescent="0.3"/>
  <cols>
    <col min="1" max="2" width="12.44140625" bestFit="1" customWidth="1"/>
    <col min="3" max="3" width="16.109375" bestFit="1" customWidth="1"/>
    <col min="5" max="5" width="12.44140625" bestFit="1" customWidth="1"/>
    <col min="6" max="6" width="15.5546875" bestFit="1" customWidth="1"/>
    <col min="7" max="7" width="1.33203125" hidden="1" customWidth="1"/>
    <col min="8" max="8" width="12.44140625" bestFit="1" customWidth="1"/>
    <col min="9" max="10" width="15.5546875" bestFit="1" customWidth="1"/>
  </cols>
  <sheetData>
    <row r="2" spans="2:13" x14ac:dyDescent="0.3">
      <c r="E2" s="8" t="s">
        <v>34</v>
      </c>
      <c r="F2" t="s">
        <v>36</v>
      </c>
    </row>
    <row r="3" spans="2:13" x14ac:dyDescent="0.3">
      <c r="B3" s="8" t="s">
        <v>34</v>
      </c>
      <c r="C3" t="s">
        <v>36</v>
      </c>
      <c r="E3" s="3" t="s">
        <v>16</v>
      </c>
      <c r="F3" s="5">
        <v>547200</v>
      </c>
    </row>
    <row r="4" spans="2:13" x14ac:dyDescent="0.3">
      <c r="B4" s="3" t="s">
        <v>12</v>
      </c>
      <c r="C4" s="5">
        <v>3534400</v>
      </c>
      <c r="E4" s="3" t="s">
        <v>13</v>
      </c>
      <c r="F4" s="5">
        <v>2222500</v>
      </c>
    </row>
    <row r="5" spans="2:13" x14ac:dyDescent="0.3">
      <c r="B5" s="3" t="s">
        <v>35</v>
      </c>
      <c r="C5" s="5">
        <v>3534400</v>
      </c>
      <c r="E5" s="3" t="s">
        <v>26</v>
      </c>
      <c r="F5" s="5">
        <v>706800</v>
      </c>
    </row>
    <row r="6" spans="2:13" x14ac:dyDescent="0.3">
      <c r="E6" s="3" t="s">
        <v>19</v>
      </c>
      <c r="F6" s="5">
        <v>898000</v>
      </c>
    </row>
    <row r="7" spans="2:13" x14ac:dyDescent="0.3">
      <c r="E7" s="3" t="s">
        <v>28</v>
      </c>
      <c r="F7" s="5">
        <v>2350000</v>
      </c>
    </row>
    <row r="8" spans="2:13" x14ac:dyDescent="0.3">
      <c r="E8" s="3" t="s">
        <v>21</v>
      </c>
      <c r="F8" s="5">
        <v>3196000</v>
      </c>
    </row>
    <row r="9" spans="2:13" x14ac:dyDescent="0.3">
      <c r="E9" s="3" t="s">
        <v>10</v>
      </c>
      <c r="F9" s="5">
        <v>3024000</v>
      </c>
    </row>
    <row r="10" spans="2:13" x14ac:dyDescent="0.3">
      <c r="B10" s="8" t="s">
        <v>34</v>
      </c>
      <c r="C10" t="s">
        <v>36</v>
      </c>
      <c r="E10" s="3" t="s">
        <v>35</v>
      </c>
      <c r="F10" s="5">
        <v>12944500</v>
      </c>
    </row>
    <row r="11" spans="2:13" x14ac:dyDescent="0.3">
      <c r="B11" s="3" t="s">
        <v>8</v>
      </c>
      <c r="C11" s="5">
        <v>1591600</v>
      </c>
    </row>
    <row r="12" spans="2:13" x14ac:dyDescent="0.3">
      <c r="B12" s="3" t="s">
        <v>25</v>
      </c>
      <c r="C12" s="5">
        <v>677600</v>
      </c>
    </row>
    <row r="13" spans="2:13" x14ac:dyDescent="0.3">
      <c r="B13" s="3" t="s">
        <v>17</v>
      </c>
      <c r="C13" s="5">
        <v>1957000</v>
      </c>
      <c r="E13" s="8" t="s">
        <v>34</v>
      </c>
      <c r="F13" t="s">
        <v>37</v>
      </c>
    </row>
    <row r="14" spans="2:13" x14ac:dyDescent="0.3">
      <c r="B14" s="3" t="s">
        <v>22</v>
      </c>
      <c r="C14" s="5">
        <v>1661400</v>
      </c>
      <c r="E14" s="3" t="s">
        <v>16</v>
      </c>
      <c r="F14" s="9">
        <v>456</v>
      </c>
      <c r="M14" t="s">
        <v>38</v>
      </c>
    </row>
    <row r="15" spans="2:13" x14ac:dyDescent="0.3">
      <c r="B15" s="3" t="s">
        <v>24</v>
      </c>
      <c r="C15" s="5">
        <v>1741200</v>
      </c>
      <c r="E15" s="3" t="s">
        <v>13</v>
      </c>
      <c r="F15" s="9">
        <v>635</v>
      </c>
    </row>
    <row r="16" spans="2:13" x14ac:dyDescent="0.3">
      <c r="B16" s="3" t="s">
        <v>14</v>
      </c>
      <c r="C16" s="5">
        <v>1110000</v>
      </c>
      <c r="E16" s="3" t="s">
        <v>26</v>
      </c>
      <c r="F16" s="9">
        <v>1178</v>
      </c>
    </row>
    <row r="17" spans="2:6" x14ac:dyDescent="0.3">
      <c r="B17" s="3" t="s">
        <v>11</v>
      </c>
      <c r="C17" s="5">
        <v>1777400</v>
      </c>
      <c r="E17" s="3" t="s">
        <v>19</v>
      </c>
      <c r="F17" s="9">
        <v>898</v>
      </c>
    </row>
    <row r="18" spans="2:6" x14ac:dyDescent="0.3">
      <c r="B18" s="3" t="s">
        <v>20</v>
      </c>
      <c r="C18" s="5">
        <v>1065400</v>
      </c>
      <c r="E18" s="3" t="s">
        <v>28</v>
      </c>
      <c r="F18" s="9">
        <v>235</v>
      </c>
    </row>
    <row r="19" spans="2:6" x14ac:dyDescent="0.3">
      <c r="B19" s="3" t="s">
        <v>27</v>
      </c>
      <c r="C19" s="5">
        <v>784400</v>
      </c>
      <c r="E19" s="3" t="s">
        <v>21</v>
      </c>
      <c r="F19" s="9">
        <v>799</v>
      </c>
    </row>
    <row r="20" spans="2:6" x14ac:dyDescent="0.3">
      <c r="B20" s="3" t="s">
        <v>23</v>
      </c>
      <c r="C20" s="5">
        <v>578500</v>
      </c>
      <c r="E20" s="3" t="s">
        <v>10</v>
      </c>
      <c r="F20" s="9">
        <v>504</v>
      </c>
    </row>
    <row r="21" spans="2:6" x14ac:dyDescent="0.3">
      <c r="B21" s="3" t="s">
        <v>35</v>
      </c>
      <c r="C21" s="5">
        <v>12944500</v>
      </c>
      <c r="E21" s="3" t="s">
        <v>35</v>
      </c>
      <c r="F21" s="9">
        <v>4705</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B354D-A7E7-49A2-96A9-589942F13366}">
  <dimension ref="A7"/>
  <sheetViews>
    <sheetView showGridLines="0" showRowColHeaders="0" tabSelected="1" zoomScale="51" workbookViewId="0">
      <selection activeCell="AG33" sqref="AG33"/>
    </sheetView>
  </sheetViews>
  <sheetFormatPr defaultRowHeight="14.4" x14ac:dyDescent="0.3"/>
  <sheetData>
    <row r="7" ht="12.6"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CB3DF-9E1D-4E87-B39C-21F41FB7A8AD}">
  <dimension ref="A1:I63"/>
  <sheetViews>
    <sheetView topLeftCell="A41" workbookViewId="0">
      <selection activeCell="I62" sqref="I62"/>
    </sheetView>
  </sheetViews>
  <sheetFormatPr defaultRowHeight="14.4" x14ac:dyDescent="0.3"/>
  <cols>
    <col min="1" max="1" width="12.88671875" customWidth="1"/>
    <col min="2" max="2" width="13.44140625" customWidth="1"/>
    <col min="4" max="4" width="15.6640625" customWidth="1"/>
    <col min="5" max="5" width="11.33203125" customWidth="1"/>
    <col min="6" max="6" width="11" customWidth="1"/>
    <col min="7" max="7" width="14.21875" customWidth="1"/>
    <col min="8" max="9" width="13.5546875" customWidth="1"/>
    <col min="10" max="10" width="12.21875" bestFit="1" customWidth="1"/>
    <col min="11" max="11" width="14.21875" customWidth="1"/>
  </cols>
  <sheetData>
    <row r="1" spans="1:9" ht="20.100000000000001" customHeight="1" thickBot="1" x14ac:dyDescent="0.35">
      <c r="A1" s="1" t="s">
        <v>0</v>
      </c>
      <c r="B1" s="1" t="s">
        <v>1</v>
      </c>
      <c r="C1" s="1" t="s">
        <v>2</v>
      </c>
      <c r="D1" s="1" t="s">
        <v>3</v>
      </c>
      <c r="E1" s="1" t="s">
        <v>4</v>
      </c>
      <c r="F1" s="1" t="s">
        <v>5</v>
      </c>
      <c r="G1" s="1" t="s">
        <v>6</v>
      </c>
      <c r="H1" s="1" t="s">
        <v>7</v>
      </c>
      <c r="I1" s="1" t="s">
        <v>29</v>
      </c>
    </row>
    <row r="2" spans="1:9" ht="15" thickTop="1" x14ac:dyDescent="0.3">
      <c r="A2" s="2">
        <v>44246</v>
      </c>
      <c r="B2" t="s">
        <v>8</v>
      </c>
      <c r="C2" t="s">
        <v>9</v>
      </c>
      <c r="D2" t="s">
        <v>10</v>
      </c>
      <c r="E2" s="3">
        <v>84</v>
      </c>
      <c r="F2" s="4">
        <f>IF(D2="Tent",6000,IF(D2="Blender",3500,IF(D2="Action Figure",1200,IF(D2="Novel",1000,IF(D2="Sneakers",4000,IF(D2="Smartphone",10000,IF(D2="moisturizer",600,"No Product Found")))))))</f>
        <v>6000</v>
      </c>
      <c r="G2" s="4">
        <f>IF(D2="Tent",4000,IF(D2="Blender",2500,IF(D2="Action Figure",800,IF(D2="Novel",700,IF(D2="Sneakers",3000,IF(D2="Smartphone",7000,IF(D2="moisturizer",400,"No Product Found")))))))</f>
        <v>4000</v>
      </c>
      <c r="H2" s="4">
        <f>F2*E2</f>
        <v>504000</v>
      </c>
      <c r="I2" s="5">
        <f>H2-(G2*E2)</f>
        <v>168000</v>
      </c>
    </row>
    <row r="3" spans="1:9" x14ac:dyDescent="0.3">
      <c r="A3" s="2">
        <v>44446</v>
      </c>
      <c r="B3" t="s">
        <v>11</v>
      </c>
      <c r="C3" t="s">
        <v>12</v>
      </c>
      <c r="D3" t="s">
        <v>13</v>
      </c>
      <c r="E3" s="3">
        <v>128</v>
      </c>
      <c r="F3" s="4">
        <f t="shared" ref="F3:F51" si="0">IF(D3="Tent",6000,IF(D3="Blender",3500,IF(D3="Action Figure",1200,IF(D3="Novel",1000,IF(D3="Sneakers",4000,IF(D3="Smartphone",10000,IF(D3="moisturizer",600,"No Product Found")))))))</f>
        <v>3500</v>
      </c>
      <c r="G3" s="4">
        <f t="shared" ref="G3:G51" si="1">IF(D3="Tent",4000,IF(D3="Blender",2500,IF(D3="Action Figure",800,IF(D3="Novel",700,IF(D3="Sneakers",3000,IF(D3="Smartphone",7000,IF(D3="moisturizer",400,"No Product Found")))))))</f>
        <v>2500</v>
      </c>
      <c r="H3" s="4">
        <f t="shared" ref="H3:H51" si="2">F3*E3</f>
        <v>448000</v>
      </c>
      <c r="I3" s="5">
        <f t="shared" ref="I3:I51" si="3">H3-(G3*E3)</f>
        <v>128000</v>
      </c>
    </row>
    <row r="4" spans="1:9" x14ac:dyDescent="0.3">
      <c r="A4" s="2">
        <v>44230</v>
      </c>
      <c r="B4" t="s">
        <v>14</v>
      </c>
      <c r="C4" t="s">
        <v>15</v>
      </c>
      <c r="D4" t="s">
        <v>16</v>
      </c>
      <c r="E4" s="3">
        <v>136</v>
      </c>
      <c r="F4" s="4">
        <f t="shared" si="0"/>
        <v>1200</v>
      </c>
      <c r="G4" s="4">
        <f t="shared" si="1"/>
        <v>800</v>
      </c>
      <c r="H4" s="4">
        <f t="shared" si="2"/>
        <v>163200</v>
      </c>
      <c r="I4" s="5">
        <f t="shared" si="3"/>
        <v>54400</v>
      </c>
    </row>
    <row r="5" spans="1:9" x14ac:dyDescent="0.3">
      <c r="A5" s="2">
        <v>44085</v>
      </c>
      <c r="B5" t="s">
        <v>17</v>
      </c>
      <c r="C5" t="s">
        <v>18</v>
      </c>
      <c r="D5" t="s">
        <v>19</v>
      </c>
      <c r="E5" s="3">
        <v>91</v>
      </c>
      <c r="F5" s="4">
        <f t="shared" si="0"/>
        <v>1000</v>
      </c>
      <c r="G5" s="4">
        <f t="shared" si="1"/>
        <v>700</v>
      </c>
      <c r="H5" s="4">
        <f t="shared" si="2"/>
        <v>91000</v>
      </c>
      <c r="I5" s="5">
        <f t="shared" si="3"/>
        <v>27300</v>
      </c>
    </row>
    <row r="6" spans="1:9" x14ac:dyDescent="0.3">
      <c r="A6" s="2">
        <v>44462</v>
      </c>
      <c r="B6" t="s">
        <v>20</v>
      </c>
      <c r="C6" t="s">
        <v>9</v>
      </c>
      <c r="D6" t="s">
        <v>21</v>
      </c>
      <c r="E6" s="3">
        <v>110</v>
      </c>
      <c r="F6" s="4">
        <f t="shared" si="0"/>
        <v>4000</v>
      </c>
      <c r="G6" s="4">
        <f t="shared" si="1"/>
        <v>3000</v>
      </c>
      <c r="H6" s="4">
        <f t="shared" si="2"/>
        <v>440000</v>
      </c>
      <c r="I6" s="5">
        <f t="shared" si="3"/>
        <v>110000</v>
      </c>
    </row>
    <row r="7" spans="1:9" x14ac:dyDescent="0.3">
      <c r="A7" s="2">
        <v>44105</v>
      </c>
      <c r="B7" t="s">
        <v>22</v>
      </c>
      <c r="C7" t="s">
        <v>12</v>
      </c>
      <c r="D7" t="s">
        <v>16</v>
      </c>
      <c r="E7" s="3">
        <v>51</v>
      </c>
      <c r="F7" s="4">
        <f t="shared" si="0"/>
        <v>1200</v>
      </c>
      <c r="G7" s="4">
        <f t="shared" si="1"/>
        <v>800</v>
      </c>
      <c r="H7" s="4">
        <f t="shared" si="2"/>
        <v>61200</v>
      </c>
      <c r="I7" s="5">
        <f t="shared" si="3"/>
        <v>20400</v>
      </c>
    </row>
    <row r="8" spans="1:9" x14ac:dyDescent="0.3">
      <c r="A8" s="2">
        <v>44413</v>
      </c>
      <c r="B8" t="s">
        <v>23</v>
      </c>
      <c r="C8" t="s">
        <v>18</v>
      </c>
      <c r="D8" t="s">
        <v>19</v>
      </c>
      <c r="E8" s="3">
        <v>78</v>
      </c>
      <c r="F8" s="4">
        <f t="shared" si="0"/>
        <v>1000</v>
      </c>
      <c r="G8" s="4">
        <f t="shared" si="1"/>
        <v>700</v>
      </c>
      <c r="H8" s="4">
        <f t="shared" si="2"/>
        <v>78000</v>
      </c>
      <c r="I8" s="5">
        <f t="shared" si="3"/>
        <v>23400</v>
      </c>
    </row>
    <row r="9" spans="1:9" x14ac:dyDescent="0.3">
      <c r="A9" s="2">
        <v>44141</v>
      </c>
      <c r="B9" t="s">
        <v>24</v>
      </c>
      <c r="C9" t="s">
        <v>15</v>
      </c>
      <c r="D9" t="s">
        <v>10</v>
      </c>
      <c r="E9" s="3">
        <v>146</v>
      </c>
      <c r="F9" s="4">
        <f t="shared" si="0"/>
        <v>6000</v>
      </c>
      <c r="G9" s="4">
        <f t="shared" si="1"/>
        <v>4000</v>
      </c>
      <c r="H9" s="4">
        <f t="shared" si="2"/>
        <v>876000</v>
      </c>
      <c r="I9" s="5">
        <f t="shared" si="3"/>
        <v>292000</v>
      </c>
    </row>
    <row r="10" spans="1:9" x14ac:dyDescent="0.3">
      <c r="A10" s="2">
        <v>44223</v>
      </c>
      <c r="B10" t="s">
        <v>25</v>
      </c>
      <c r="C10" t="s">
        <v>9</v>
      </c>
      <c r="D10" t="s">
        <v>26</v>
      </c>
      <c r="E10" s="3">
        <v>101</v>
      </c>
      <c r="F10" s="4">
        <f t="shared" si="0"/>
        <v>600</v>
      </c>
      <c r="G10" s="4">
        <f t="shared" si="1"/>
        <v>400</v>
      </c>
      <c r="H10" s="4">
        <f t="shared" si="2"/>
        <v>60600</v>
      </c>
      <c r="I10" s="5">
        <f t="shared" si="3"/>
        <v>20200</v>
      </c>
    </row>
    <row r="11" spans="1:9" x14ac:dyDescent="0.3">
      <c r="A11" s="2">
        <v>44442</v>
      </c>
      <c r="B11" t="s">
        <v>27</v>
      </c>
      <c r="C11" t="s">
        <v>15</v>
      </c>
      <c r="D11" t="s">
        <v>10</v>
      </c>
      <c r="E11" s="3">
        <v>52</v>
      </c>
      <c r="F11" s="4">
        <f t="shared" si="0"/>
        <v>6000</v>
      </c>
      <c r="G11" s="4">
        <f t="shared" si="1"/>
        <v>4000</v>
      </c>
      <c r="H11" s="4">
        <f t="shared" si="2"/>
        <v>312000</v>
      </c>
      <c r="I11" s="5">
        <f t="shared" si="3"/>
        <v>104000</v>
      </c>
    </row>
    <row r="12" spans="1:9" x14ac:dyDescent="0.3">
      <c r="A12" s="2">
        <v>44469</v>
      </c>
      <c r="B12" t="s">
        <v>27</v>
      </c>
      <c r="C12" t="s">
        <v>12</v>
      </c>
      <c r="D12" t="s">
        <v>16</v>
      </c>
      <c r="E12" s="3">
        <v>55</v>
      </c>
      <c r="F12" s="4">
        <f t="shared" si="0"/>
        <v>1200</v>
      </c>
      <c r="G12" s="4">
        <f t="shared" si="1"/>
        <v>800</v>
      </c>
      <c r="H12" s="4">
        <f t="shared" si="2"/>
        <v>66000</v>
      </c>
      <c r="I12" s="5">
        <f t="shared" si="3"/>
        <v>22000</v>
      </c>
    </row>
    <row r="13" spans="1:9" x14ac:dyDescent="0.3">
      <c r="A13" s="2">
        <v>44084</v>
      </c>
      <c r="B13" t="s">
        <v>27</v>
      </c>
      <c r="C13" t="s">
        <v>15</v>
      </c>
      <c r="D13" t="s">
        <v>19</v>
      </c>
      <c r="E13" s="3">
        <v>137</v>
      </c>
      <c r="F13" s="4">
        <f t="shared" si="0"/>
        <v>1000</v>
      </c>
      <c r="G13" s="4">
        <f t="shared" si="1"/>
        <v>700</v>
      </c>
      <c r="H13" s="4">
        <f t="shared" si="2"/>
        <v>137000</v>
      </c>
      <c r="I13" s="5">
        <f t="shared" si="3"/>
        <v>41100</v>
      </c>
    </row>
    <row r="14" spans="1:9" x14ac:dyDescent="0.3">
      <c r="A14" s="2">
        <v>44404</v>
      </c>
      <c r="B14" t="s">
        <v>24</v>
      </c>
      <c r="C14" t="s">
        <v>15</v>
      </c>
      <c r="D14" t="s">
        <v>13</v>
      </c>
      <c r="E14" s="3">
        <v>96</v>
      </c>
      <c r="F14" s="4">
        <f t="shared" si="0"/>
        <v>3500</v>
      </c>
      <c r="G14" s="4">
        <f t="shared" si="1"/>
        <v>2500</v>
      </c>
      <c r="H14" s="4">
        <f t="shared" si="2"/>
        <v>336000</v>
      </c>
      <c r="I14" s="5">
        <f t="shared" si="3"/>
        <v>96000</v>
      </c>
    </row>
    <row r="15" spans="1:9" x14ac:dyDescent="0.3">
      <c r="A15" s="2">
        <v>44113</v>
      </c>
      <c r="B15" t="s">
        <v>25</v>
      </c>
      <c r="C15" t="s">
        <v>12</v>
      </c>
      <c r="D15" t="s">
        <v>21</v>
      </c>
      <c r="E15" s="3">
        <v>52</v>
      </c>
      <c r="F15" s="4">
        <f t="shared" si="0"/>
        <v>4000</v>
      </c>
      <c r="G15" s="4">
        <f t="shared" si="1"/>
        <v>3000</v>
      </c>
      <c r="H15" s="4">
        <f t="shared" si="2"/>
        <v>208000</v>
      </c>
      <c r="I15" s="5">
        <f t="shared" si="3"/>
        <v>52000</v>
      </c>
    </row>
    <row r="16" spans="1:9" x14ac:dyDescent="0.3">
      <c r="A16" s="2">
        <v>44292</v>
      </c>
      <c r="B16" t="s">
        <v>17</v>
      </c>
      <c r="C16" t="s">
        <v>9</v>
      </c>
      <c r="D16" t="s">
        <v>13</v>
      </c>
      <c r="E16" s="3">
        <v>76</v>
      </c>
      <c r="F16" s="4">
        <f t="shared" si="0"/>
        <v>3500</v>
      </c>
      <c r="G16" s="4">
        <f t="shared" si="1"/>
        <v>2500</v>
      </c>
      <c r="H16" s="4">
        <f t="shared" si="2"/>
        <v>266000</v>
      </c>
      <c r="I16" s="5">
        <f t="shared" si="3"/>
        <v>76000</v>
      </c>
    </row>
    <row r="17" spans="1:9" x14ac:dyDescent="0.3">
      <c r="A17" s="2">
        <v>44362</v>
      </c>
      <c r="B17" t="s">
        <v>11</v>
      </c>
      <c r="C17" t="s">
        <v>18</v>
      </c>
      <c r="D17" t="s">
        <v>21</v>
      </c>
      <c r="E17" s="3">
        <v>145</v>
      </c>
      <c r="F17" s="4">
        <f t="shared" si="0"/>
        <v>4000</v>
      </c>
      <c r="G17" s="4">
        <f t="shared" si="1"/>
        <v>3000</v>
      </c>
      <c r="H17" s="4">
        <f t="shared" si="2"/>
        <v>580000</v>
      </c>
      <c r="I17" s="5">
        <f t="shared" si="3"/>
        <v>145000</v>
      </c>
    </row>
    <row r="18" spans="1:9" x14ac:dyDescent="0.3">
      <c r="A18" s="2">
        <v>44083</v>
      </c>
      <c r="B18" t="s">
        <v>8</v>
      </c>
      <c r="C18" t="s">
        <v>15</v>
      </c>
      <c r="D18" t="s">
        <v>26</v>
      </c>
      <c r="E18" s="3">
        <v>83</v>
      </c>
      <c r="F18" s="4">
        <f t="shared" si="0"/>
        <v>600</v>
      </c>
      <c r="G18" s="4">
        <f t="shared" si="1"/>
        <v>400</v>
      </c>
      <c r="H18" s="4">
        <f t="shared" si="2"/>
        <v>49800</v>
      </c>
      <c r="I18" s="5">
        <f t="shared" si="3"/>
        <v>16600</v>
      </c>
    </row>
    <row r="19" spans="1:9" x14ac:dyDescent="0.3">
      <c r="A19" s="2">
        <v>44421</v>
      </c>
      <c r="B19" t="s">
        <v>20</v>
      </c>
      <c r="C19" t="s">
        <v>15</v>
      </c>
      <c r="D19" t="s">
        <v>19</v>
      </c>
      <c r="E19" s="3">
        <v>91</v>
      </c>
      <c r="F19" s="4">
        <f t="shared" si="0"/>
        <v>1000</v>
      </c>
      <c r="G19" s="4">
        <f t="shared" si="1"/>
        <v>700</v>
      </c>
      <c r="H19" s="4">
        <f t="shared" si="2"/>
        <v>91000</v>
      </c>
      <c r="I19" s="5">
        <f t="shared" si="3"/>
        <v>27300</v>
      </c>
    </row>
    <row r="20" spans="1:9" x14ac:dyDescent="0.3">
      <c r="A20" s="2">
        <v>44070</v>
      </c>
      <c r="B20" t="s">
        <v>22</v>
      </c>
      <c r="C20" t="s">
        <v>9</v>
      </c>
      <c r="D20" t="s">
        <v>28</v>
      </c>
      <c r="E20" s="3">
        <v>108</v>
      </c>
      <c r="F20" s="4">
        <f t="shared" si="0"/>
        <v>10000</v>
      </c>
      <c r="G20" s="4">
        <f t="shared" si="1"/>
        <v>7000</v>
      </c>
      <c r="H20" s="4">
        <f t="shared" si="2"/>
        <v>1080000</v>
      </c>
      <c r="I20" s="5">
        <f t="shared" si="3"/>
        <v>324000</v>
      </c>
    </row>
    <row r="21" spans="1:9" x14ac:dyDescent="0.3">
      <c r="A21" s="2">
        <v>44293</v>
      </c>
      <c r="B21" t="s">
        <v>14</v>
      </c>
      <c r="C21" t="s">
        <v>18</v>
      </c>
      <c r="D21" t="s">
        <v>21</v>
      </c>
      <c r="E21" s="3">
        <v>144</v>
      </c>
      <c r="F21" s="4">
        <f t="shared" si="0"/>
        <v>4000</v>
      </c>
      <c r="G21" s="4">
        <f t="shared" si="1"/>
        <v>3000</v>
      </c>
      <c r="H21" s="4">
        <f t="shared" si="2"/>
        <v>576000</v>
      </c>
      <c r="I21" s="5">
        <f t="shared" si="3"/>
        <v>144000</v>
      </c>
    </row>
    <row r="22" spans="1:9" x14ac:dyDescent="0.3">
      <c r="A22" s="2">
        <v>43990</v>
      </c>
      <c r="B22" t="s">
        <v>20</v>
      </c>
      <c r="C22" t="s">
        <v>15</v>
      </c>
      <c r="D22" t="s">
        <v>26</v>
      </c>
      <c r="E22" s="3">
        <v>92</v>
      </c>
      <c r="F22" s="4">
        <f t="shared" si="0"/>
        <v>600</v>
      </c>
      <c r="G22" s="4">
        <f t="shared" si="1"/>
        <v>400</v>
      </c>
      <c r="H22" s="4">
        <f t="shared" si="2"/>
        <v>55200</v>
      </c>
      <c r="I22" s="5">
        <f t="shared" si="3"/>
        <v>18400</v>
      </c>
    </row>
    <row r="23" spans="1:9" x14ac:dyDescent="0.3">
      <c r="A23" s="2">
        <v>44551</v>
      </c>
      <c r="B23" t="s">
        <v>24</v>
      </c>
      <c r="C23" t="s">
        <v>9</v>
      </c>
      <c r="D23" t="s">
        <v>10</v>
      </c>
      <c r="E23" s="3">
        <v>71</v>
      </c>
      <c r="F23" s="4">
        <f t="shared" si="0"/>
        <v>6000</v>
      </c>
      <c r="G23" s="4">
        <f t="shared" si="1"/>
        <v>4000</v>
      </c>
      <c r="H23" s="4">
        <f t="shared" si="2"/>
        <v>426000</v>
      </c>
      <c r="I23" s="5">
        <f t="shared" si="3"/>
        <v>142000</v>
      </c>
    </row>
    <row r="24" spans="1:9" x14ac:dyDescent="0.3">
      <c r="A24" s="2">
        <v>44418</v>
      </c>
      <c r="B24" t="s">
        <v>8</v>
      </c>
      <c r="C24" t="s">
        <v>12</v>
      </c>
      <c r="D24" t="s">
        <v>26</v>
      </c>
      <c r="E24" s="3">
        <v>103</v>
      </c>
      <c r="F24" s="4">
        <f t="shared" si="0"/>
        <v>600</v>
      </c>
      <c r="G24" s="4">
        <f t="shared" si="1"/>
        <v>400</v>
      </c>
      <c r="H24" s="4">
        <f t="shared" si="2"/>
        <v>61800</v>
      </c>
      <c r="I24" s="5">
        <f t="shared" si="3"/>
        <v>20600</v>
      </c>
    </row>
    <row r="25" spans="1:9" x14ac:dyDescent="0.3">
      <c r="A25" s="2">
        <v>44532</v>
      </c>
      <c r="B25" t="s">
        <v>27</v>
      </c>
      <c r="C25" t="s">
        <v>18</v>
      </c>
      <c r="D25" t="s">
        <v>19</v>
      </c>
      <c r="E25" s="3">
        <v>55</v>
      </c>
      <c r="F25" s="4">
        <f t="shared" si="0"/>
        <v>1000</v>
      </c>
      <c r="G25" s="4">
        <f t="shared" si="1"/>
        <v>700</v>
      </c>
      <c r="H25" s="4">
        <f t="shared" si="2"/>
        <v>55000</v>
      </c>
      <c r="I25" s="5">
        <f t="shared" si="3"/>
        <v>16500</v>
      </c>
    </row>
    <row r="26" spans="1:9" x14ac:dyDescent="0.3">
      <c r="A26" s="2">
        <v>44438</v>
      </c>
      <c r="B26" t="s">
        <v>22</v>
      </c>
      <c r="C26" t="s">
        <v>12</v>
      </c>
      <c r="D26" t="s">
        <v>21</v>
      </c>
      <c r="E26" s="3">
        <v>93</v>
      </c>
      <c r="F26" s="4">
        <f t="shared" si="0"/>
        <v>4000</v>
      </c>
      <c r="G26" s="4">
        <f t="shared" si="1"/>
        <v>3000</v>
      </c>
      <c r="H26" s="4">
        <f t="shared" si="2"/>
        <v>372000</v>
      </c>
      <c r="I26" s="5">
        <f t="shared" si="3"/>
        <v>93000</v>
      </c>
    </row>
    <row r="27" spans="1:9" x14ac:dyDescent="0.3">
      <c r="A27" s="2">
        <v>43971</v>
      </c>
      <c r="B27" t="s">
        <v>14</v>
      </c>
      <c r="C27" t="s">
        <v>15</v>
      </c>
      <c r="D27" t="s">
        <v>26</v>
      </c>
      <c r="E27" s="3">
        <v>143</v>
      </c>
      <c r="F27" s="4">
        <f t="shared" si="0"/>
        <v>600</v>
      </c>
      <c r="G27" s="4">
        <f t="shared" si="1"/>
        <v>400</v>
      </c>
      <c r="H27" s="4">
        <f t="shared" si="2"/>
        <v>85800</v>
      </c>
      <c r="I27" s="5">
        <f t="shared" si="3"/>
        <v>28600</v>
      </c>
    </row>
    <row r="28" spans="1:9" x14ac:dyDescent="0.3">
      <c r="A28" s="2">
        <v>44452</v>
      </c>
      <c r="B28" t="s">
        <v>23</v>
      </c>
      <c r="C28" t="s">
        <v>9</v>
      </c>
      <c r="D28" t="s">
        <v>13</v>
      </c>
      <c r="E28" s="3">
        <v>143</v>
      </c>
      <c r="F28" s="4">
        <f t="shared" si="0"/>
        <v>3500</v>
      </c>
      <c r="G28" s="4">
        <f t="shared" si="1"/>
        <v>2500</v>
      </c>
      <c r="H28" s="4">
        <f t="shared" si="2"/>
        <v>500500</v>
      </c>
      <c r="I28" s="5">
        <f t="shared" si="3"/>
        <v>143000</v>
      </c>
    </row>
    <row r="29" spans="1:9" x14ac:dyDescent="0.3">
      <c r="A29" s="2">
        <v>44496</v>
      </c>
      <c r="B29" t="s">
        <v>25</v>
      </c>
      <c r="C29" t="s">
        <v>18</v>
      </c>
      <c r="D29" t="s">
        <v>26</v>
      </c>
      <c r="E29" s="3">
        <v>99</v>
      </c>
      <c r="F29" s="4">
        <f t="shared" si="0"/>
        <v>600</v>
      </c>
      <c r="G29" s="4">
        <f t="shared" si="1"/>
        <v>400</v>
      </c>
      <c r="H29" s="4">
        <f t="shared" si="2"/>
        <v>59400</v>
      </c>
      <c r="I29" s="5">
        <f t="shared" si="3"/>
        <v>19800</v>
      </c>
    </row>
    <row r="30" spans="1:9" x14ac:dyDescent="0.3">
      <c r="A30" s="2">
        <v>44187</v>
      </c>
      <c r="B30" t="s">
        <v>17</v>
      </c>
      <c r="C30" t="s">
        <v>9</v>
      </c>
      <c r="D30" t="s">
        <v>19</v>
      </c>
      <c r="E30" s="3">
        <v>120</v>
      </c>
      <c r="F30" s="4">
        <f t="shared" si="0"/>
        <v>1000</v>
      </c>
      <c r="G30" s="4">
        <f t="shared" si="1"/>
        <v>700</v>
      </c>
      <c r="H30" s="4">
        <f t="shared" si="2"/>
        <v>120000</v>
      </c>
      <c r="I30" s="5">
        <f t="shared" si="3"/>
        <v>36000</v>
      </c>
    </row>
    <row r="31" spans="1:9" x14ac:dyDescent="0.3">
      <c r="A31" s="2">
        <v>44405</v>
      </c>
      <c r="B31" t="s">
        <v>11</v>
      </c>
      <c r="C31" t="s">
        <v>15</v>
      </c>
      <c r="D31" t="s">
        <v>13</v>
      </c>
      <c r="E31" s="3">
        <v>66</v>
      </c>
      <c r="F31" s="4">
        <f t="shared" si="0"/>
        <v>3500</v>
      </c>
      <c r="G31" s="4">
        <f t="shared" si="1"/>
        <v>2500</v>
      </c>
      <c r="H31" s="4">
        <f t="shared" si="2"/>
        <v>231000</v>
      </c>
      <c r="I31" s="5">
        <f t="shared" si="3"/>
        <v>66000</v>
      </c>
    </row>
    <row r="32" spans="1:9" x14ac:dyDescent="0.3">
      <c r="A32" s="2">
        <v>44103</v>
      </c>
      <c r="B32" t="s">
        <v>25</v>
      </c>
      <c r="C32" t="s">
        <v>18</v>
      </c>
      <c r="D32" t="s">
        <v>16</v>
      </c>
      <c r="E32" s="3">
        <v>88</v>
      </c>
      <c r="F32" s="4">
        <f t="shared" si="0"/>
        <v>1200</v>
      </c>
      <c r="G32" s="4">
        <f t="shared" si="1"/>
        <v>800</v>
      </c>
      <c r="H32" s="4">
        <f t="shared" si="2"/>
        <v>105600</v>
      </c>
      <c r="I32" s="5">
        <f t="shared" si="3"/>
        <v>35200</v>
      </c>
    </row>
    <row r="33" spans="1:9" x14ac:dyDescent="0.3">
      <c r="A33" s="2">
        <v>44126</v>
      </c>
      <c r="B33" t="s">
        <v>17</v>
      </c>
      <c r="C33" t="s">
        <v>12</v>
      </c>
      <c r="D33" t="s">
        <v>28</v>
      </c>
      <c r="E33" s="3">
        <v>127</v>
      </c>
      <c r="F33" s="4">
        <f t="shared" si="0"/>
        <v>10000</v>
      </c>
      <c r="G33" s="4">
        <f t="shared" si="1"/>
        <v>7000</v>
      </c>
      <c r="H33" s="4">
        <f t="shared" si="2"/>
        <v>1270000</v>
      </c>
      <c r="I33" s="5">
        <f t="shared" si="3"/>
        <v>381000</v>
      </c>
    </row>
    <row r="34" spans="1:9" x14ac:dyDescent="0.3">
      <c r="A34" s="2">
        <v>43970</v>
      </c>
      <c r="B34" t="s">
        <v>20</v>
      </c>
      <c r="C34" t="s">
        <v>9</v>
      </c>
      <c r="D34" t="s">
        <v>21</v>
      </c>
      <c r="E34" s="3">
        <v>67</v>
      </c>
      <c r="F34" s="4">
        <f t="shared" si="0"/>
        <v>4000</v>
      </c>
      <c r="G34" s="4">
        <f t="shared" si="1"/>
        <v>3000</v>
      </c>
      <c r="H34" s="4">
        <f t="shared" si="2"/>
        <v>268000</v>
      </c>
      <c r="I34" s="5">
        <f t="shared" si="3"/>
        <v>67000</v>
      </c>
    </row>
    <row r="35" spans="1:9" x14ac:dyDescent="0.3">
      <c r="A35" s="2">
        <v>44536</v>
      </c>
      <c r="B35" t="s">
        <v>11</v>
      </c>
      <c r="C35" t="s">
        <v>12</v>
      </c>
      <c r="D35" t="s">
        <v>16</v>
      </c>
      <c r="E35" s="3">
        <v>67</v>
      </c>
      <c r="F35" s="4">
        <f t="shared" si="0"/>
        <v>1200</v>
      </c>
      <c r="G35" s="4">
        <f t="shared" si="1"/>
        <v>800</v>
      </c>
      <c r="H35" s="4">
        <f t="shared" si="2"/>
        <v>80400</v>
      </c>
      <c r="I35" s="5">
        <f t="shared" si="3"/>
        <v>26800</v>
      </c>
    </row>
    <row r="36" spans="1:9" x14ac:dyDescent="0.3">
      <c r="A36" s="2">
        <v>44069</v>
      </c>
      <c r="B36" t="s">
        <v>27</v>
      </c>
      <c r="C36" t="s">
        <v>15</v>
      </c>
      <c r="D36" t="s">
        <v>19</v>
      </c>
      <c r="E36" s="3">
        <v>149</v>
      </c>
      <c r="F36" s="4">
        <f t="shared" si="0"/>
        <v>1000</v>
      </c>
      <c r="G36" s="4">
        <f t="shared" si="1"/>
        <v>700</v>
      </c>
      <c r="H36" s="4">
        <f t="shared" si="2"/>
        <v>149000</v>
      </c>
      <c r="I36" s="5">
        <f t="shared" si="3"/>
        <v>44700</v>
      </c>
    </row>
    <row r="37" spans="1:9" x14ac:dyDescent="0.3">
      <c r="A37" s="2">
        <v>44378</v>
      </c>
      <c r="B37" t="s">
        <v>20</v>
      </c>
      <c r="C37" t="s">
        <v>18</v>
      </c>
      <c r="D37" t="s">
        <v>26</v>
      </c>
      <c r="E37" s="3">
        <v>104</v>
      </c>
      <c r="F37" s="4">
        <f t="shared" si="0"/>
        <v>600</v>
      </c>
      <c r="G37" s="4">
        <f t="shared" si="1"/>
        <v>400</v>
      </c>
      <c r="H37" s="4">
        <f t="shared" si="2"/>
        <v>62400</v>
      </c>
      <c r="I37" s="5">
        <f t="shared" si="3"/>
        <v>20800</v>
      </c>
    </row>
    <row r="38" spans="1:9" x14ac:dyDescent="0.3">
      <c r="A38" s="2">
        <v>44404</v>
      </c>
      <c r="B38" t="s">
        <v>24</v>
      </c>
      <c r="C38" t="s">
        <v>9</v>
      </c>
      <c r="D38" t="s">
        <v>26</v>
      </c>
      <c r="E38" s="3">
        <v>57</v>
      </c>
      <c r="F38" s="4">
        <f t="shared" si="0"/>
        <v>600</v>
      </c>
      <c r="G38" s="4">
        <f t="shared" si="1"/>
        <v>400</v>
      </c>
      <c r="H38" s="4">
        <f t="shared" si="2"/>
        <v>34200</v>
      </c>
      <c r="I38" s="5">
        <f t="shared" si="3"/>
        <v>11400</v>
      </c>
    </row>
    <row r="39" spans="1:9" x14ac:dyDescent="0.3">
      <c r="A39" s="2">
        <v>44109</v>
      </c>
      <c r="B39" t="s">
        <v>14</v>
      </c>
      <c r="C39" t="s">
        <v>12</v>
      </c>
      <c r="D39" t="s">
        <v>26</v>
      </c>
      <c r="E39" s="3">
        <v>90</v>
      </c>
      <c r="F39" s="4">
        <f t="shared" si="0"/>
        <v>600</v>
      </c>
      <c r="G39" s="4">
        <f t="shared" si="1"/>
        <v>400</v>
      </c>
      <c r="H39" s="4">
        <f t="shared" si="2"/>
        <v>54000</v>
      </c>
      <c r="I39" s="5">
        <f t="shared" si="3"/>
        <v>18000</v>
      </c>
    </row>
    <row r="40" spans="1:9" x14ac:dyDescent="0.3">
      <c r="A40" s="2">
        <v>44076</v>
      </c>
      <c r="B40" t="s">
        <v>22</v>
      </c>
      <c r="C40" t="s">
        <v>15</v>
      </c>
      <c r="D40" t="s">
        <v>26</v>
      </c>
      <c r="E40" s="3">
        <v>67</v>
      </c>
      <c r="F40" s="4">
        <f t="shared" si="0"/>
        <v>600</v>
      </c>
      <c r="G40" s="4">
        <f t="shared" si="1"/>
        <v>400</v>
      </c>
      <c r="H40" s="4">
        <f t="shared" si="2"/>
        <v>40200</v>
      </c>
      <c r="I40" s="5">
        <f t="shared" si="3"/>
        <v>13400</v>
      </c>
    </row>
    <row r="41" spans="1:9" x14ac:dyDescent="0.3">
      <c r="A41" s="2">
        <v>44441</v>
      </c>
      <c r="B41" t="s">
        <v>8</v>
      </c>
      <c r="C41" t="s">
        <v>18</v>
      </c>
      <c r="D41" t="s">
        <v>21</v>
      </c>
      <c r="E41" s="3">
        <v>127</v>
      </c>
      <c r="F41" s="4">
        <f t="shared" si="0"/>
        <v>4000</v>
      </c>
      <c r="G41" s="4">
        <f t="shared" si="1"/>
        <v>3000</v>
      </c>
      <c r="H41" s="4">
        <f t="shared" si="2"/>
        <v>508000</v>
      </c>
      <c r="I41" s="5">
        <f t="shared" si="3"/>
        <v>127000</v>
      </c>
    </row>
    <row r="42" spans="1:9" x14ac:dyDescent="0.3">
      <c r="A42" s="2">
        <v>44299</v>
      </c>
      <c r="B42" t="s">
        <v>22</v>
      </c>
      <c r="C42" t="s">
        <v>9</v>
      </c>
      <c r="D42" t="s">
        <v>19</v>
      </c>
      <c r="E42" s="3">
        <v>108</v>
      </c>
      <c r="F42" s="4">
        <f t="shared" si="0"/>
        <v>1000</v>
      </c>
      <c r="G42" s="4">
        <f t="shared" si="1"/>
        <v>700</v>
      </c>
      <c r="H42" s="4">
        <f t="shared" si="2"/>
        <v>108000</v>
      </c>
      <c r="I42" s="5">
        <f t="shared" si="3"/>
        <v>32400</v>
      </c>
    </row>
    <row r="43" spans="1:9" x14ac:dyDescent="0.3">
      <c r="A43" s="2">
        <v>44322</v>
      </c>
      <c r="B43" t="s">
        <v>14</v>
      </c>
      <c r="C43" t="s">
        <v>12</v>
      </c>
      <c r="D43" t="s">
        <v>13</v>
      </c>
      <c r="E43" s="3">
        <v>66</v>
      </c>
      <c r="F43" s="4">
        <f t="shared" si="0"/>
        <v>3500</v>
      </c>
      <c r="G43" s="4">
        <f t="shared" si="1"/>
        <v>2500</v>
      </c>
      <c r="H43" s="4">
        <f t="shared" si="2"/>
        <v>231000</v>
      </c>
      <c r="I43" s="5">
        <f t="shared" si="3"/>
        <v>66000</v>
      </c>
    </row>
    <row r="44" spans="1:9" x14ac:dyDescent="0.3">
      <c r="A44" s="2">
        <v>44211</v>
      </c>
      <c r="B44" t="s">
        <v>8</v>
      </c>
      <c r="C44" t="s">
        <v>18</v>
      </c>
      <c r="D44" t="s">
        <v>10</v>
      </c>
      <c r="E44" s="3">
        <v>78</v>
      </c>
      <c r="F44" s="4">
        <f t="shared" si="0"/>
        <v>6000</v>
      </c>
      <c r="G44" s="4">
        <f t="shared" si="1"/>
        <v>4000</v>
      </c>
      <c r="H44" s="4">
        <f t="shared" si="2"/>
        <v>468000</v>
      </c>
      <c r="I44" s="5">
        <f t="shared" si="3"/>
        <v>156000</v>
      </c>
    </row>
    <row r="45" spans="1:9" x14ac:dyDescent="0.3">
      <c r="A45" s="2">
        <v>44070</v>
      </c>
      <c r="B45" t="s">
        <v>24</v>
      </c>
      <c r="C45" t="s">
        <v>15</v>
      </c>
      <c r="D45" t="s">
        <v>19</v>
      </c>
      <c r="E45" s="3">
        <v>69</v>
      </c>
      <c r="F45" s="4">
        <f t="shared" si="0"/>
        <v>1000</v>
      </c>
      <c r="G45" s="4">
        <f t="shared" si="1"/>
        <v>700</v>
      </c>
      <c r="H45" s="4">
        <f t="shared" si="2"/>
        <v>69000</v>
      </c>
      <c r="I45" s="5">
        <f t="shared" si="3"/>
        <v>20700</v>
      </c>
    </row>
    <row r="46" spans="1:9" x14ac:dyDescent="0.3">
      <c r="A46" s="2">
        <v>44232</v>
      </c>
      <c r="B46" t="s">
        <v>20</v>
      </c>
      <c r="C46" t="s">
        <v>9</v>
      </c>
      <c r="D46" t="s">
        <v>16</v>
      </c>
      <c r="E46" s="3">
        <v>59</v>
      </c>
      <c r="F46" s="4">
        <f t="shared" si="0"/>
        <v>1200</v>
      </c>
      <c r="G46" s="4">
        <f t="shared" si="1"/>
        <v>800</v>
      </c>
      <c r="H46" s="4">
        <f t="shared" si="2"/>
        <v>70800</v>
      </c>
      <c r="I46" s="5">
        <f t="shared" si="3"/>
        <v>23600</v>
      </c>
    </row>
    <row r="47" spans="1:9" x14ac:dyDescent="0.3">
      <c r="A47" s="2">
        <v>44517</v>
      </c>
      <c r="B47" t="s">
        <v>27</v>
      </c>
      <c r="C47" t="s">
        <v>15</v>
      </c>
      <c r="D47" t="s">
        <v>26</v>
      </c>
      <c r="E47" s="3">
        <v>109</v>
      </c>
      <c r="F47" s="4">
        <f>IF(D47="Tent",6000,IF(D47="Blender",3500,IF(D47="Action Figure",1200,IF(D47="Novel",1000,IF(D47="Sneakers",4000,IF(D47="Smartphone",10000,IF(D47="moisturizer",600,"No Product Found")))))))</f>
        <v>600</v>
      </c>
      <c r="G47" s="4">
        <f>IF(D47="Tent",4000,IF(D47="Blender",2500,IF(D47="Action Figure",800,IF(D47="Novel",700,IF(D47="Sneakers",3000,IF(D47="Smartphone",7000,IF(D47="moisturizer",400,"No Product Found")))))))</f>
        <v>400</v>
      </c>
      <c r="H47" s="4">
        <f>F47*E47</f>
        <v>65400</v>
      </c>
      <c r="I47" s="5">
        <f>H47-(G47*E47)</f>
        <v>21800</v>
      </c>
    </row>
    <row r="48" spans="1:9" x14ac:dyDescent="0.3">
      <c r="A48" s="2">
        <v>44193</v>
      </c>
      <c r="B48" t="s">
        <v>25</v>
      </c>
      <c r="C48" t="s">
        <v>12</v>
      </c>
      <c r="D48" t="s">
        <v>21</v>
      </c>
      <c r="E48" s="3">
        <v>61</v>
      </c>
      <c r="F48" s="4">
        <f>IF(D48="Tent",6000,IF(D48="Blender",3500,IF(D48="Action Figure",1200,IF(D48="Novel",1000,IF(D48="Sneakers",4000,IF(D48="Smartphone",10000,IF(D48="moisturizer",600,"No Product Found")))))))</f>
        <v>4000</v>
      </c>
      <c r="G48" s="4">
        <f>IF(D48="Tent",4000,IF(D48="Blender",2500,IF(D48="Action Figure",800,IF(D48="Novel",700,IF(D48="Sneakers",3000,IF(D48="Smartphone",7000,IF(D48="moisturizer",400,"No Product Found")))))))</f>
        <v>3000</v>
      </c>
      <c r="H48" s="4">
        <f>F48*E48</f>
        <v>244000</v>
      </c>
      <c r="I48" s="5">
        <f>H48-(G48*E48)</f>
        <v>61000</v>
      </c>
    </row>
    <row r="49" spans="1:9" x14ac:dyDescent="0.3">
      <c r="A49" s="2">
        <v>44496</v>
      </c>
      <c r="B49" t="s">
        <v>20</v>
      </c>
      <c r="C49" t="s">
        <v>18</v>
      </c>
      <c r="D49" t="s">
        <v>26</v>
      </c>
      <c r="E49" s="3">
        <v>130</v>
      </c>
      <c r="F49" s="4">
        <f>IF(D49="Tent",6000,IF(D49="Blender",3500,IF(D49="Action Figure",1200,IF(D49="Novel",1000,IF(D49="Sneakers",4000,IF(D49="Smartphone",10000,IF(D49="moisturizer",600,"No Product Found")))))))</f>
        <v>600</v>
      </c>
      <c r="G49" s="4">
        <f>IF(D49="Tent",4000,IF(D49="Blender",2500,IF(D49="Action Figure",800,IF(D49="Novel",700,IF(D49="Sneakers",3000,IF(D49="Smartphone",7000,IF(D49="moisturizer",400,"No Product Found")))))))</f>
        <v>400</v>
      </c>
      <c r="H49" s="4">
        <f>F49*E49</f>
        <v>78000</v>
      </c>
      <c r="I49" s="5">
        <f>H49-(G49*E49)</f>
        <v>26000</v>
      </c>
    </row>
    <row r="50" spans="1:9" x14ac:dyDescent="0.3">
      <c r="A50" s="2">
        <v>44502</v>
      </c>
      <c r="B50" t="s">
        <v>17</v>
      </c>
      <c r="C50" t="s">
        <v>15</v>
      </c>
      <c r="D50" t="s">
        <v>13</v>
      </c>
      <c r="E50" s="3">
        <v>60</v>
      </c>
      <c r="F50" s="4">
        <f>IF(D50="Tent",6000,IF(D50="Blender",3500,IF(D50="Action Figure",1200,IF(D50="Novel",1000,IF(D50="Sneakers",4000,IF(D50="Smartphone",10000,IF(D50="moisturizer",600,"No Product Found")))))))</f>
        <v>3500</v>
      </c>
      <c r="G50" s="4">
        <f>IF(D50="Tent",4000,IF(D50="Blender",2500,IF(D50="Action Figure",800,IF(D50="Novel",700,IF(D50="Sneakers",3000,IF(D50="Smartphone",7000,IF(D50="moisturizer",400,"No Product Found")))))))</f>
        <v>2500</v>
      </c>
      <c r="H50" s="4">
        <f>F50*E50</f>
        <v>210000</v>
      </c>
      <c r="I50" s="5">
        <f>H50-(G50*E50)</f>
        <v>60000</v>
      </c>
    </row>
    <row r="51" spans="1:9" x14ac:dyDescent="0.3">
      <c r="A51" s="2">
        <v>43958</v>
      </c>
      <c r="B51" t="s">
        <v>11</v>
      </c>
      <c r="C51" t="s">
        <v>12</v>
      </c>
      <c r="D51" t="s">
        <v>10</v>
      </c>
      <c r="E51" s="3">
        <v>73</v>
      </c>
      <c r="F51" s="4">
        <f>IF(D51="Tent",6000,IF(D51="Blender",3500,IF(D51="Action Figure",1200,IF(D51="Novel",1000,IF(D51="Sneakers",4000,IF(D51="Smartphone",10000,IF(D51="moisturizer",600,"No Product Found")))))))</f>
        <v>6000</v>
      </c>
      <c r="G51" s="4">
        <f>IF(D51="Tent",4000,IF(D51="Blender",2500,IF(D51="Action Figure",800,IF(D51="Novel",700,IF(D51="Sneakers",3000,IF(D51="Smartphone",7000,IF(D51="moisturizer",400,"No Product Found")))))))</f>
        <v>4000</v>
      </c>
      <c r="H51" s="4">
        <f>F51*E51</f>
        <v>438000</v>
      </c>
      <c r="I51" s="5">
        <f>H51-(G51*E51)</f>
        <v>146000</v>
      </c>
    </row>
    <row r="52" spans="1:9" x14ac:dyDescent="0.3">
      <c r="A52" s="2">
        <v>44193</v>
      </c>
      <c r="B52" t="s">
        <v>25</v>
      </c>
      <c r="C52" t="s">
        <v>12</v>
      </c>
      <c r="D52" t="s">
        <v>21</v>
      </c>
      <c r="E52" s="3">
        <v>61</v>
      </c>
      <c r="F52" s="4">
        <f>IF(D52="Tent",6000,IF(D52="Blender",3500,IF(D52="Action Figure",1200,IF(D52="Novel",1000,IF(D52="Sneakers",4000,IF(D52="Smartphone",10000,IF(D52="moisturizer",600,"No Product Found")))))))</f>
        <v>4000</v>
      </c>
      <c r="G52" s="4">
        <f>IF(D52="Tent",4000,IF(D52="Blender",2500,IF(D52="Action Figure",800,IF(D52="Novel",700,IF(D52="Sneakers",3000,IF(D52="Smartphone",7000,IF(D52="moisturizer",400,"No Product Found")))))))</f>
        <v>3000</v>
      </c>
      <c r="H52" s="4">
        <f>F52*E52</f>
        <v>244000</v>
      </c>
      <c r="I52" s="5">
        <f>H52-(G52*E52)</f>
        <v>61000</v>
      </c>
    </row>
    <row r="53" spans="1:9" x14ac:dyDescent="0.3">
      <c r="A53" s="2">
        <v>44496</v>
      </c>
      <c r="B53" t="s">
        <v>20</v>
      </c>
      <c r="C53" t="s">
        <v>18</v>
      </c>
      <c r="D53" t="s">
        <v>26</v>
      </c>
      <c r="E53" s="3">
        <v>130</v>
      </c>
      <c r="F53" s="4">
        <f>IF(D53="Tent",6000,IF(D53="Blender",3500,IF(D53="Action Figure",1200,IF(D53="Novel",1000,IF(D53="Sneakers",4000,IF(D53="Smartphone",10000,IF(D53="moisturizer",600,"No Product Found")))))))</f>
        <v>600</v>
      </c>
      <c r="G53" s="4">
        <f>IF(D53="Tent",4000,IF(D53="Blender",2500,IF(D53="Action Figure",800,IF(D53="Novel",700,IF(D53="Sneakers",3000,IF(D53="Smartphone",7000,IF(D53="moisturizer",400,"No Product Found")))))))</f>
        <v>400</v>
      </c>
      <c r="H53" s="4">
        <f>F53*E53</f>
        <v>78000</v>
      </c>
      <c r="I53" s="5">
        <f>H53-(G53*E53)</f>
        <v>26000</v>
      </c>
    </row>
    <row r="54" spans="1:9" x14ac:dyDescent="0.3">
      <c r="A54" s="2">
        <v>44502</v>
      </c>
      <c r="B54" t="s">
        <v>17</v>
      </c>
      <c r="C54" t="s">
        <v>15</v>
      </c>
      <c r="D54" t="s">
        <v>13</v>
      </c>
      <c r="E54" s="3">
        <v>60</v>
      </c>
      <c r="F54" s="4">
        <f>IF(D54="Tent",6000,IF(D54="Blender",3500,IF(D54="Action Figure",1200,IF(D54="Novel",1000,IF(D54="Sneakers",4000,IF(D54="Smartphone",10000,IF(D54="moisturizer",600,"No Product Found")))))))</f>
        <v>3500</v>
      </c>
      <c r="G54" s="4">
        <f>IF(D54="Tent",4000,IF(D54="Blender",2500,IF(D54="Action Figure",800,IF(D54="Novel",700,IF(D54="Sneakers",3000,IF(D54="Smartphone",7000,IF(D54="moisturizer",400,"No Product Found")))))))</f>
        <v>2500</v>
      </c>
      <c r="H54" s="4">
        <f>F54*E54</f>
        <v>210000</v>
      </c>
      <c r="I54" s="5">
        <f>H54-(G54*E54)</f>
        <v>60000</v>
      </c>
    </row>
    <row r="55" spans="1:9" x14ac:dyDescent="0.3">
      <c r="A55" s="2">
        <v>43958</v>
      </c>
      <c r="B55" t="s">
        <v>11</v>
      </c>
      <c r="C55" t="s">
        <v>12</v>
      </c>
      <c r="D55" t="s">
        <v>10</v>
      </c>
      <c r="E55" s="3">
        <v>73</v>
      </c>
      <c r="F55" s="4">
        <f>IF(D55="Tent",6000,IF(D55="Blender",3500,IF(D55="Action Figure",1200,IF(D55="Novel",1000,IF(D55="Sneakers",4000,IF(D55="Smartphone",10000,IF(D55="moisturizer",600,"No Product Found")))))))</f>
        <v>6000</v>
      </c>
      <c r="G55" s="4">
        <f>IF(D55="Tent",4000,IF(D55="Blender",2500,IF(D55="Action Figure",800,IF(D55="Novel",700,IF(D55="Sneakers",3000,IF(D55="Smartphone",7000,IF(D55="moisturizer",400,"No Product Found")))))))</f>
        <v>4000</v>
      </c>
      <c r="H55" s="4">
        <f>F55*E55</f>
        <v>438000</v>
      </c>
      <c r="I55" s="5">
        <f>H55-(G55*E55)</f>
        <v>146000</v>
      </c>
    </row>
    <row r="56" spans="1:9" x14ac:dyDescent="0.3">
      <c r="A56" s="2"/>
      <c r="E56" s="3"/>
      <c r="F56" s="4"/>
      <c r="G56" s="4"/>
      <c r="H56" s="4"/>
      <c r="I56" s="5"/>
    </row>
    <row r="62" spans="1:9" x14ac:dyDescent="0.3">
      <c r="E62" s="6" t="s">
        <v>31</v>
      </c>
      <c r="F62" s="6" t="s">
        <v>30</v>
      </c>
      <c r="G62" s="6" t="s">
        <v>32</v>
      </c>
      <c r="H62" s="7" t="s">
        <v>33</v>
      </c>
    </row>
    <row r="63" spans="1:9" x14ac:dyDescent="0.3">
      <c r="E63" s="10">
        <f>SUM(E2:E55)</f>
        <v>5029</v>
      </c>
      <c r="F63" s="10">
        <f>SUM(H2:H55)</f>
        <v>13914500</v>
      </c>
      <c r="G63" s="5">
        <f>SUM(I2:I55)</f>
        <v>4127400</v>
      </c>
      <c r="H63" s="10">
        <f>AVERAGE(H2:H55)</f>
        <v>257675.92592592593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DashBoard</vt:lpstr>
      <vt:lpstr>SalesData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Williams</dc:creator>
  <cp:lastModifiedBy>manikandan s</cp:lastModifiedBy>
  <dcterms:created xsi:type="dcterms:W3CDTF">2024-05-30T14:35:02Z</dcterms:created>
  <dcterms:modified xsi:type="dcterms:W3CDTF">2025-02-11T07:38:42Z</dcterms:modified>
</cp:coreProperties>
</file>