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threadedComments/threadedComment2.xml" ContentType="application/vnd.ms-excel.threadedcomments+xml"/>
  <Override PartName="/xl/drawings/drawing1.xml" ContentType="application/vnd.openxmlformats-officedocument.drawing+xml"/>
  <Override PartName="/xl/comments6.xml" ContentType="application/vnd.openxmlformats-officedocument.spreadsheetml.comments+xml"/>
  <Override PartName="/xl/threadedComments/threadedComment3.xml" ContentType="application/vnd.ms-excel.threadedcomments+xml"/>
  <Override PartName="/xl/drawings/drawing2.xml" ContentType="application/vnd.openxmlformats-officedocument.drawing+xml"/>
  <Override PartName="/xl/comments7.xml" ContentType="application/vnd.openxmlformats-officedocument.spreadsheetml.comments+xml"/>
  <Override PartName="/xl/threadedComments/threadedComment4.xml" ContentType="application/vnd.ms-excel.threadedcomment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bscloud-my.sharepoint.com/personal/aditya_bhalla_ubs_com/Documents/"/>
    </mc:Choice>
  </mc:AlternateContent>
  <xr:revisionPtr revIDLastSave="0" documentId="8_{09333D95-D6C5-482A-ABE8-E88440DFBCE8}" xr6:coauthVersionLast="47" xr6:coauthVersionMax="47" xr10:uidLastSave="{00000000-0000-0000-0000-000000000000}"/>
  <bookViews>
    <workbookView xWindow="-120" yWindow="-120" windowWidth="23280" windowHeight="12600" firstSheet="2" activeTab="2" xr2:uid="{B483041E-CE3A-4EB8-AE11-7EEE990BD521}"/>
  </bookViews>
  <sheets>
    <sheet name="Runs_exp_2" sheetId="30" r:id="rId1"/>
    <sheet name="runs_mmdet" sheetId="29" r:id="rId2"/>
    <sheet name="runs_yolo" sheetId="1" r:id="rId3"/>
    <sheet name="metadata_Data " sheetId="2" r:id="rId4"/>
    <sheet name="Sheet4" sheetId="27" r:id="rId5"/>
    <sheet name="yolo_cm" sheetId="17" r:id="rId6"/>
    <sheet name="Sheet3" sheetId="26" r:id="rId7"/>
    <sheet name="2305_testing" sheetId="24" r:id="rId8"/>
    <sheet name="2305_testing_old" sheetId="19" r:id="rId9"/>
    <sheet name="ssr_analysed_data" sheetId="20" r:id="rId10"/>
    <sheet name="jcd_analysed_data" sheetId="21" r:id="rId11"/>
    <sheet name="unused_analysed_data" sheetId="22" r:id="rId12"/>
    <sheet name="device_analysed_data" sheetId="23" r:id="rId13"/>
    <sheet name="meta_data" sheetId="14" r:id="rId14"/>
    <sheet name="runs_detectron" sheetId="6" r:id="rId15"/>
    <sheet name="runs_retinanet" sheetId="12" r:id="rId16"/>
    <sheet name="output_design" sheetId="9" r:id="rId17"/>
    <sheet name="output_2" sheetId="11" r:id="rId18"/>
    <sheet name="layer_mmodelling_output3" sheetId="28" r:id="rId19"/>
    <sheet name="Inventory" sheetId="3" r:id="rId20"/>
    <sheet name="Pivot" sheetId="5" r:id="rId21"/>
    <sheet name="general_packages" sheetId="7" r:id="rId22"/>
    <sheet name="Sorted List" sheetId="4" r:id="rId23"/>
    <sheet name="TF2_objectdetection_requriement" sheetId="10" r:id="rId24"/>
    <sheet name="env_packages" sheetId="8" r:id="rId25"/>
    <sheet name="JCD Result Analysis" sheetId="13" r:id="rId26"/>
    <sheet name="Rexi_Analysis" sheetId="16" r:id="rId27"/>
    <sheet name="Sheet2" sheetId="25" r:id="rId28"/>
  </sheets>
  <definedNames>
    <definedName name="_xlnm._FilterDatabase" localSheetId="19" hidden="1">Inventory!$A$1:$G$1</definedName>
    <definedName name="_xlnm._FilterDatabase" localSheetId="14" hidden="1">runs_detectron!$A$1:$BB$51</definedName>
    <definedName name="_xlnm._FilterDatabase" localSheetId="2" hidden="1">runs_yolo!$A$1:$BN$195</definedName>
  </definedNames>
  <calcPr calcId="191028"/>
  <pivotCaches>
    <pivotCache cacheId="4331" r:id="rId29"/>
    <pivotCache cacheId="4332" r:id="rId3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7" i="30" l="1"/>
  <c r="A6" i="30"/>
  <c r="A3" i="30"/>
  <c r="A4" i="30"/>
  <c r="A5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2" i="30"/>
  <c r="A144" i="30"/>
  <c r="F115" i="17"/>
  <c r="F114" i="17"/>
  <c r="F113" i="17"/>
  <c r="F112" i="17"/>
  <c r="F111" i="17"/>
  <c r="F110" i="17"/>
  <c r="F109" i="17"/>
  <c r="F107" i="17"/>
  <c r="F106" i="17"/>
  <c r="F105" i="17"/>
  <c r="F104" i="17"/>
  <c r="F103" i="17"/>
  <c r="F102" i="17"/>
  <c r="F101" i="17"/>
  <c r="F100" i="17"/>
  <c r="F99" i="17"/>
  <c r="F98" i="17"/>
  <c r="F97" i="17"/>
  <c r="F96" i="17"/>
  <c r="F95" i="17"/>
  <c r="F94" i="17"/>
  <c r="F93" i="17"/>
  <c r="F92" i="17"/>
  <c r="F91" i="17"/>
  <c r="F90" i="17"/>
  <c r="F89" i="17"/>
  <c r="F88" i="17"/>
  <c r="F87" i="17"/>
  <c r="F86" i="17"/>
  <c r="F85" i="17"/>
  <c r="F84" i="17"/>
  <c r="F83" i="17"/>
  <c r="F82" i="17"/>
  <c r="F81" i="17"/>
  <c r="F80" i="17"/>
  <c r="F79" i="17"/>
  <c r="F78" i="17"/>
  <c r="F77" i="17"/>
  <c r="F76" i="17"/>
  <c r="F75" i="17"/>
  <c r="F73" i="17"/>
  <c r="F71" i="17"/>
  <c r="F69" i="17"/>
  <c r="F67" i="17"/>
  <c r="F66" i="17"/>
  <c r="F65" i="17"/>
  <c r="F64" i="17"/>
  <c r="F63" i="17"/>
  <c r="F62" i="17"/>
  <c r="F61" i="17"/>
  <c r="F60" i="17"/>
  <c r="F59" i="17"/>
  <c r="F58" i="17"/>
  <c r="F57" i="17"/>
  <c r="F56" i="17"/>
  <c r="F55" i="17"/>
  <c r="F54" i="17"/>
  <c r="F53" i="17"/>
  <c r="F52" i="17"/>
  <c r="F51" i="17"/>
  <c r="F5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F31" i="17"/>
  <c r="F30" i="17"/>
  <c r="F29" i="17"/>
  <c r="F28" i="17"/>
  <c r="F27" i="17"/>
  <c r="F26" i="17"/>
  <c r="F25" i="17"/>
  <c r="F24" i="17"/>
  <c r="F23" i="17"/>
  <c r="F22" i="17"/>
  <c r="F21" i="17"/>
  <c r="F20" i="17"/>
  <c r="F19" i="17"/>
  <c r="F18" i="17"/>
  <c r="F17" i="17"/>
  <c r="F16" i="17"/>
  <c r="F15" i="17"/>
  <c r="F14" i="17"/>
  <c r="F13" i="17"/>
  <c r="F12" i="17"/>
  <c r="F11" i="17"/>
  <c r="F10" i="17"/>
  <c r="F9" i="17"/>
  <c r="F8" i="17"/>
  <c r="F7" i="17"/>
  <c r="F6" i="17"/>
  <c r="F5" i="17"/>
  <c r="F4" i="17"/>
  <c r="A136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5" i="17"/>
  <c r="A4" i="17"/>
  <c r="A104" i="1"/>
  <c r="A101" i="1"/>
  <c r="A99" i="1"/>
  <c r="F76" i="9"/>
  <c r="G83" i="9"/>
  <c r="F83" i="9"/>
  <c r="A97" i="1"/>
  <c r="A98" i="1"/>
  <c r="A96" i="1"/>
  <c r="A95" i="1"/>
  <c r="A94" i="1"/>
  <c r="A41" i="6"/>
  <c r="A40" i="6"/>
  <c r="A81" i="1"/>
  <c r="A37" i="6"/>
  <c r="AB36" i="6"/>
  <c r="A36" i="6"/>
  <c r="AB35" i="6"/>
  <c r="A39" i="6"/>
  <c r="A38" i="6"/>
  <c r="A35" i="6"/>
  <c r="A8" i="12"/>
  <c r="A7" i="12"/>
  <c r="A6" i="12"/>
  <c r="A5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2" i="12"/>
  <c r="A3" i="12"/>
  <c r="A4" i="12"/>
  <c r="A78" i="1"/>
  <c r="A28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1" i="6"/>
  <c r="A50" i="6"/>
  <c r="A34" i="6"/>
  <c r="A33" i="6"/>
  <c r="A32" i="6"/>
  <c r="A31" i="6"/>
  <c r="A30" i="6"/>
  <c r="A29" i="6"/>
  <c r="A19" i="6"/>
  <c r="A18" i="6"/>
  <c r="A67" i="1"/>
  <c r="A69" i="1"/>
  <c r="A26" i="6"/>
  <c r="A27" i="6"/>
  <c r="A83" i="1"/>
  <c r="A71" i="1"/>
  <c r="A82" i="1"/>
  <c r="A60" i="1"/>
  <c r="A20" i="6"/>
  <c r="A25" i="6"/>
  <c r="A24" i="6"/>
  <c r="A23" i="6"/>
  <c r="A22" i="6"/>
  <c r="A58" i="1"/>
  <c r="A57" i="1"/>
  <c r="A21" i="6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9" i="1"/>
  <c r="A61" i="1"/>
  <c r="A62" i="1"/>
  <c r="A63" i="1"/>
  <c r="A64" i="1"/>
  <c r="A65" i="1"/>
  <c r="A73" i="1"/>
  <c r="A74" i="1"/>
  <c r="A75" i="1"/>
  <c r="A76" i="1"/>
  <c r="A77" i="1"/>
  <c r="A79" i="1"/>
  <c r="A80" i="1"/>
  <c r="A84" i="1"/>
  <c r="A85" i="1"/>
  <c r="A86" i="1"/>
  <c r="A87" i="1"/>
  <c r="A88" i="1"/>
  <c r="A89" i="1"/>
  <c r="A90" i="1"/>
  <c r="A91" i="1"/>
  <c r="A92" i="1"/>
  <c r="A93" i="1"/>
  <c r="A100" i="1"/>
  <c r="A102" i="1"/>
  <c r="A103" i="1"/>
  <c r="A105" i="1"/>
  <c r="A107" i="1"/>
  <c r="A108" i="1"/>
  <c r="A109" i="1"/>
  <c r="A110" i="1"/>
  <c r="A111" i="1"/>
  <c r="A112" i="1"/>
  <c r="A113" i="1"/>
  <c r="A2" i="1"/>
  <c r="A2" i="6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21" i="6"/>
  <c r="A122" i="6"/>
  <c r="A123" i="6"/>
  <c r="A124" i="6"/>
  <c r="A125" i="6"/>
  <c r="A126" i="6"/>
  <c r="A127" i="6"/>
  <c r="A128" i="6"/>
  <c r="A129" i="6"/>
  <c r="A130" i="6"/>
  <c r="A131" i="6"/>
  <c r="A132" i="6"/>
  <c r="A133" i="6"/>
  <c r="A134" i="6"/>
  <c r="G74" i="9"/>
  <c r="G73" i="9"/>
  <c r="G76" i="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Bhalla, Aditya-XT</author>
    <author>tc={EFA397AE-A184-42AB-BEE5-EAE3D68783F6}</author>
    <author>tc={C0210D0E-B04F-4316-991A-BA03347FB4EA}</author>
    <author>tc={94C51A87-D85B-49A1-93A2-E6011A17E7DE}</author>
    <author>tc={02CBC60E-BD54-47FF-AAD0-BBA6E5B95A49}</author>
    <author>tc={839C9CE1-9EB4-48E2-BDFD-D81D76F13C15}</author>
    <author>tc={74A524B5-DE54-404D-9857-0198E267B40B}</author>
    <author>tc={7E7FA206-6DA1-42F9-80C9-841D1DECB63A}</author>
    <author>tc={D34E90E3-7D95-45DB-8B7C-32182AE26603}</author>
    <author>tc={02F436A2-40A9-40C8-AF9C-0F62D649D073}</author>
    <author>tc={648ECC74-DF1D-4542-B5B8-0271553B4C48}</author>
    <author>tc={9BD31806-C0A3-4393-9C9C-80393151249C}</author>
    <author>tc={B68C3428-CE1D-4922-B16E-F066C09C458F}</author>
    <author>tc={28213FE8-DF73-4415-A198-1F3F548F6AA6}</author>
    <author>tc={1090EA44-FD26-47ED-9120-A5CE8EDCA868}</author>
    <author>tc={BE6A0E65-0FCE-4ABE-85C0-BD2D7D9D105D}</author>
    <author>tc={95AD7AED-FD24-493D-ADD1-11FA3F8B639E}</author>
    <author>tc={3C74D5F4-C066-4BBF-BFC2-223EF672F981}</author>
    <author>tc={A285DDF9-631B-4EAA-9301-D0FC6CD7F1A3}</author>
    <author>tc={95539FB9-DEE2-43CA-93A9-6A2D39594F5B}</author>
    <author>tc={073C37B9-0C08-4459-8AAB-F8900F6E5603}</author>
    <author>tc={210E925B-18DB-43C4-82A1-196AE0D9776A}</author>
    <author>tc={6E6794BD-C03B-4617-8437-6BB4AED7FFC3}</author>
    <author>tc={A196A4AF-91AC-45E1-A72B-7843C8602900}</author>
    <author>tc={83F01193-D758-4C77-9ACF-FF69DB0CE653}</author>
    <author>tc={E271484F-A0C5-4AE6-A44D-9270E9C85449}</author>
    <author>tc={AA860369-C81D-4DD8-A390-56CADCD2BE74}</author>
    <author>tc={F0C21268-68A0-4182-BCE4-917E28F7A089}</author>
    <author>tc={CD59EE27-0C6E-4834-8E80-A2BC540C9DE3}</author>
    <author>tc={FD988FEF-4985-447A-8D2E-19537EDCDC2A}</author>
    <author>tc={2248E309-032F-4524-864E-17B0CDBBFC5C}</author>
    <author>tc={854A0152-E5A7-47B9-8789-2681F148EE03}</author>
    <author>tc={B3F659E8-9ED1-4538-9D14-1E243B2DC8D5}</author>
    <author>tc={4643E04B-C136-4440-A8DB-E9F6E88A40F0}</author>
    <author>tc={0D61DC5D-E293-4EA0-AECE-999CDEDD387D}</author>
    <author>tc={947659D1-70E6-49C9-A3AC-2DA078B49B84}</author>
    <author>tc={4CADB642-BF55-4EF8-BB90-F9F7B7D62288}</author>
  </authors>
  <commentList>
    <comment ref="V9" authorId="0" shapeId="0" xr:uid="{5AD67CA6-5EC5-4EDC-A8B3-FC5B51E3D636}">
      <text>
        <r>
          <rPr>
            <sz val="11"/>
            <color theme="1"/>
            <rFont val="Calibri"/>
            <family val="2"/>
            <scheme val="minor"/>
          </rPr>
          <t>Bhalla, Aditya-XT:
Benchmarking2 run8</t>
        </r>
      </text>
    </comment>
    <comment ref="V10" authorId="0" shapeId="0" xr:uid="{7F0CD541-E271-47C7-920E-71AA7B5083DF}">
      <text>
        <r>
          <rPr>
            <sz val="11"/>
            <color theme="1"/>
            <rFont val="Calibri"/>
            <family val="2"/>
            <scheme val="minor"/>
          </rPr>
          <t>Bhalla, Aditya-XT:
Benchmarkin2 run9</t>
        </r>
      </text>
    </comment>
    <comment ref="V13" authorId="0" shapeId="0" xr:uid="{7F17D2E5-8B58-4A46-B3B9-66A3CCBB15A1}">
      <text>
        <r>
          <rPr>
            <sz val="11"/>
            <color theme="1"/>
            <rFont val="Calibri"/>
            <family val="2"/>
            <scheme val="minor"/>
          </rPr>
          <t>Bhalla, Aditya-XT:
Benchmarking3 run12</t>
        </r>
      </text>
    </comment>
    <comment ref="G17" authorId="0" shapeId="0" xr:uid="{96ECF2A3-4F1A-4EB8-870D-C30D5A43FD2B}">
      <text>
        <r>
          <rPr>
            <sz val="11"/>
            <color theme="1"/>
            <rFont val="Calibri"/>
            <family val="2"/>
            <scheme val="minor"/>
          </rPr>
          <t xml:space="preserve">Bhalla, Aditya-XT:
Try on GPU </t>
        </r>
      </text>
    </comment>
    <comment ref="V18" authorId="0" shapeId="0" xr:uid="{BD9CFC00-7CB8-450E-A8C1-6228F5B317A1}">
      <text>
        <r>
          <rPr>
            <sz val="11"/>
            <color theme="1"/>
            <rFont val="Calibri"/>
            <family val="2"/>
            <scheme val="minor"/>
          </rPr>
          <t>Bhalla, Aditya-XT:
Benchmarking1 ru17</t>
        </r>
      </text>
    </comment>
    <comment ref="G21" authorId="0" shapeId="0" xr:uid="{C9558FA2-FA79-440C-9966-71F1D97E9702}">
      <text>
        <r>
          <rPr>
            <sz val="11"/>
            <color theme="1"/>
            <rFont val="Calibri"/>
            <family val="2"/>
            <scheme val="minor"/>
          </rPr>
          <t xml:space="preserve">Bhalla, Aditya-XT:
Try on GPU </t>
        </r>
      </text>
    </comment>
    <comment ref="H25" authorId="0" shapeId="0" xr:uid="{D33838A4-A51E-4C9B-8D8A-6E03BD323B23}">
      <text>
        <r>
          <rPr>
            <sz val="11"/>
            <color theme="1"/>
            <rFont val="Calibri"/>
            <family val="2"/>
            <scheme val="minor"/>
          </rPr>
          <t>Bhalla, Aditya-XT:
bench + 1). more data + canny thresholding</t>
        </r>
      </text>
    </comment>
    <comment ref="H26" authorId="0" shapeId="0" xr:uid="{3971CB5E-E38C-4594-90E1-6281BE1D4258}">
      <text>
        <r>
          <rPr>
            <sz val="11"/>
            <color theme="1"/>
            <rFont val="Calibri"/>
            <family val="2"/>
            <scheme val="minor"/>
          </rPr>
          <t xml:space="preserve">Bhalla, Aditya-XT:
bench + 
1. more data + canny thresholding
2. reduced batch size + more learning.
</t>
        </r>
      </text>
    </comment>
    <comment ref="H27" authorId="0" shapeId="0" xr:uid="{B6D4D862-32E4-4E9A-99C4-03D5270105D9}">
      <text>
        <r>
          <rPr>
            <sz val="11"/>
            <color theme="1"/>
            <rFont val="Calibri"/>
            <family val="2"/>
            <scheme val="minor"/>
          </rPr>
          <t>Bhalla, Aditya-XT:
bench + 
1. more data + canny thresholding
2. reduced batch size + more learning.
3. reducedNMS threshold 
4. reducing learning momentum &gt; 0.8</t>
        </r>
      </text>
    </comment>
    <comment ref="H28" authorId="0" shapeId="0" xr:uid="{B8B00B50-30E3-4365-9F14-766C4546B43E}">
      <text>
        <r>
          <rPr>
            <sz val="11"/>
            <color theme="1"/>
            <rFont val="Calibri"/>
            <family val="2"/>
            <scheme val="minor"/>
          </rPr>
          <t>Bhalla, Aditya-XT:
1. more data + canny thresholding
2. reduced batch size + more learning.
3. increased NMS threshold 
4. reducing learning momentum &gt; 0.8</t>
        </r>
      </text>
    </comment>
    <comment ref="H29" authorId="0" shapeId="0" xr:uid="{88BB950C-6F6A-4F9B-ACFD-0DD10876B975}">
      <text>
        <r>
          <rPr>
            <sz val="11"/>
            <color theme="1"/>
            <rFont val="Calibri"/>
            <family val="2"/>
            <scheme val="minor"/>
          </rPr>
          <t>Bhalla, Aditya-XT:
Changed the weights to large large weights</t>
        </r>
      </text>
    </comment>
    <comment ref="R33" authorId="0" shapeId="0" xr:uid="{2BC70912-6A9C-4E4F-878D-CF2209F99D56}">
      <text>
        <r>
          <rPr>
            <sz val="11"/>
            <color theme="1"/>
            <rFont val="Calibri"/>
            <family val="2"/>
            <scheme val="minor"/>
          </rPr>
          <t xml:space="preserve">Bhalla, Aditya-XT:
reduced the bathc size </t>
        </r>
      </text>
    </comment>
    <comment ref="S33" authorId="0" shapeId="0" xr:uid="{A1D6455C-B2E1-47F2-ACB6-D540BB09AAEB}">
      <text>
        <r>
          <rPr>
            <sz val="11"/>
            <color theme="1"/>
            <rFont val="Calibri"/>
            <family val="2"/>
            <scheme val="minor"/>
          </rPr>
          <t xml:space="preserve">Bhalla, Aditya-XT:
increased the NMS threshold </t>
        </r>
      </text>
    </comment>
    <comment ref="J34" authorId="0" shapeId="0" xr:uid="{EDD9ED2E-E058-4AA4-8ED0-17264C973353}">
      <text>
        <r>
          <rPr>
            <sz val="11"/>
            <color theme="1"/>
            <rFont val="Calibri"/>
            <family val="2"/>
            <scheme val="minor"/>
          </rPr>
          <t xml:space="preserve">Bhalla, Aditya-XT:
@mani try any other weight apart form this </t>
        </r>
      </text>
    </comment>
    <comment ref="H38" authorId="0" shapeId="0" xr:uid="{BF8DB1FF-7732-4FF7-85C0-9E17843DF57E}">
      <text>
        <r>
          <rPr>
            <sz val="11"/>
            <color theme="1"/>
            <rFont val="Calibri"/>
            <family val="2"/>
            <scheme val="minor"/>
          </rPr>
          <t>Bhalla, Aditya-XT:
bench + 1). more data + canny thresholding</t>
        </r>
      </text>
    </comment>
    <comment ref="H39" authorId="0" shapeId="0" xr:uid="{96FDE92E-6C1E-4F00-9F16-77381F46C6D0}">
      <text>
        <r>
          <rPr>
            <sz val="11"/>
            <color theme="1"/>
            <rFont val="Calibri"/>
            <family val="2"/>
            <scheme val="minor"/>
          </rPr>
          <t xml:space="preserve">Bhalla, Aditya-XT:
try the best model on just 1 class </t>
        </r>
      </text>
    </comment>
    <comment ref="H40" authorId="0" shapeId="0" xr:uid="{11734D84-044C-4EA4-86CB-C97D8BBA5DFB}">
      <text>
        <r>
          <rPr>
            <sz val="11"/>
            <color theme="1"/>
            <rFont val="Calibri"/>
            <family val="2"/>
            <scheme val="minor"/>
          </rPr>
          <t xml:space="preserve">Bhalla, Aditya-XT:
try the best model on just 1 class </t>
        </r>
      </text>
    </comment>
    <comment ref="H41" authorId="0" shapeId="0" xr:uid="{1A076132-D2A1-4E06-962D-1902843B27B7}">
      <text>
        <r>
          <rPr>
            <sz val="11"/>
            <color theme="1"/>
            <rFont val="Calibri"/>
            <family val="2"/>
            <scheme val="minor"/>
          </rPr>
          <t xml:space="preserve">Bhalla, Aditya-XT:
reduce batch size to 12 </t>
        </r>
      </text>
    </comment>
    <comment ref="H49" authorId="0" shapeId="0" xr:uid="{41E90939-1D05-4718-ABFE-8EE3E0CEBA0A}">
      <text>
        <r>
          <rPr>
            <sz val="11"/>
            <color theme="1"/>
            <rFont val="Calibri"/>
            <family val="2"/>
            <scheme val="minor"/>
          </rPr>
          <t xml:space="preserve">Bhalla, Aditya-XT:
try the best model on just 1 class 
from run 41
</t>
        </r>
      </text>
    </comment>
    <comment ref="H51" authorId="0" shapeId="0" xr:uid="{87CB3EBC-3259-47D4-88A3-5D6394DB8346}">
      <text>
        <r>
          <rPr>
            <sz val="11"/>
            <color theme="1"/>
            <rFont val="Calibri"/>
            <family val="2"/>
            <scheme val="minor"/>
          </rPr>
          <t xml:space="preserve">Bhalla, Aditya-XT:
take data from run 36 and 
remove device class, 
run the model with run 17 parameters.  </t>
        </r>
      </text>
    </comment>
    <comment ref="H52" authorId="0" shapeId="0" xr:uid="{F74BF5C2-3431-49F2-B0A3-B1ABEBD88031}">
      <text>
        <r>
          <rPr>
            <sz val="11"/>
            <color theme="1"/>
            <rFont val="Calibri"/>
            <family val="2"/>
            <scheme val="minor"/>
          </rPr>
          <t xml:space="preserve">Bhalla, Aditya-XT:
take data from run 36 and 
remove device class, 
run the model with run 17 parameters.  </t>
        </r>
      </text>
    </comment>
    <comment ref="H53" authorId="1" shapeId="0" xr:uid="{EFA397AE-A184-42AB-BEE5-EAE3D68783F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run evolve on the best parameters </t>
      </text>
    </comment>
    <comment ref="V54" authorId="2" shapeId="0" xr:uid="{C0210D0E-B04F-4316-991A-BA03347FB4E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max map on device and rack id model 
</t>
      </text>
    </comment>
    <comment ref="M59" authorId="3" shapeId="0" xr:uid="{94C51A87-D85B-49A1-93A2-E6011A17E7D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evolve model on 58 </t>
      </text>
    </comment>
    <comment ref="M60" authorId="4" shapeId="0" xr:uid="{02CBC60E-BD54-47FF-AAD0-BBA6E5B95A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evolve model on 58 </t>
      </text>
    </comment>
    <comment ref="M61" authorId="5" shapeId="0" xr:uid="{839C9CE1-9EB4-48E2-BDFD-D81D76F13C1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put 2 classes unused_b and unused_w in one model </t>
      </text>
    </comment>
    <comment ref="M62" authorId="6" shapeId="0" xr:uid="{74A524B5-DE54-404D-9857-0198E267B40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unused_w separate model </t>
      </text>
    </comment>
    <comment ref="M63" authorId="7" shapeId="0" xr:uid="{7E7FA206-6DA1-42F9-80C9-841D1DECB63A}">
      <text>
        <t>[Threaded comment]
Your version of Excel allows you to read this threaded comment; however, any edits to it will get removed if the file is opened in a newer version of Excel. Learn more: https://go.microsoft.com/fwlink/?linkid=870924
Comment:
    Server+Switch +Router  on GPUV4</t>
      </text>
    </comment>
    <comment ref="M64" authorId="8" shapeId="0" xr:uid="{D34E90E3-7D95-45DB-8B7C-32182AE266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run evolve on run 64 </t>
      </text>
    </comment>
    <comment ref="M65" authorId="9" shapeId="0" xr:uid="{02F436A2-40A9-40C8-AF9C-0F62D649D07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rn the best model parameters 
Reply:
    @manikanta.manikanta@ubs.com
Reply:
    Train model with best evolve 64 params </t>
      </text>
    </comment>
    <comment ref="W66" authorId="10" shapeId="0" xr:uid="{648ECC74-DF1D-4542-B5B8-0271553B4C4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M71" authorId="11" shapeId="0" xr:uid="{9BD31806-C0A3-4393-9C9C-80393151249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Best param model from 66 on server + switch </t>
      </text>
    </comment>
    <comment ref="M73" authorId="12" shapeId="0" xr:uid="{B68C3428-CE1D-4922-B16E-F066C09C458F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Server on GPUV5@manikanta.manikanta@ubs.com
Reply:
    @manikata.manikanta@ubs.com</t>
      </text>
    </comment>
    <comment ref="M74" authorId="13" shapeId="0" xr:uid="{28213FE8-DF73-4415-A198-1F3F548F6AA6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switch on GPUV5</t>
      </text>
    </comment>
    <comment ref="M75" authorId="14" shapeId="0" xr:uid="{1090EA44-FD26-47ED-9120-A5CE8EDCA868}">
      <text>
        <t>[Threaded comment]
Your version of Excel allows you to read this threaded comment; however, any edits to it will get removed if the file is opened in a newer version of Excel. Learn more: https://go.microsoft.com/fwlink/?linkid=870924
Comment:
    Just Router on GPUv%</t>
      </text>
    </comment>
    <comment ref="M76" authorId="15" shapeId="0" xr:uid="{BE6A0E65-0FCE-4ABE-85C0-BD2D7D9D105D}">
      <text>
        <t>[Threaded comment]
Your version of Excel allows you to read this threaded comment; however, any edits to it will get removed if the file is opened in a newer version of Excel. Learn more: https://go.microsoft.com/fwlink/?linkid=870924
Comment:
    Run evolve on Just Server on GPUV5</t>
      </text>
    </comment>
    <comment ref="M77" authorId="16" shapeId="0" xr:uid="{95AD7AED-FD24-493D-ADD1-11FA3F8B639E}">
      <text>
        <t>[Threaded comment]
Your version of Excel allows you to read this threaded comment; however, any edits to it will get removed if the file is opened in a newer version of Excel. Learn more: https://go.microsoft.com/fwlink/?linkid=870924
Comment:
    Run evolvve on Just switch on GPUV5</t>
      </text>
    </comment>
    <comment ref="M78" authorId="17" shapeId="0" xr:uid="{3C74D5F4-C066-4BBF-BFC2-223EF672F981}">
      <text>
        <t>[Threaded comment]
Your version of Excel allows you to read this threaded comment; however, any edits to it will get removed if the file is opened in a newer version of Excel. Learn more: https://go.microsoft.com/fwlink/?linkid=870924
Comment:
    Run evolveon just Just Router on GPUv%</t>
      </text>
    </comment>
    <comment ref="M79" authorId="18" shapeId="0" xr:uid="{A285DDF9-631B-4EAA-9301-D0FC6CD7F1A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best of evolve on server </t>
      </text>
    </comment>
    <comment ref="M80" authorId="19" shapeId="0" xr:uid="{95539FB9-DEE2-43CA-93A9-6A2D39594F5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best of evolve on switch </t>
      </text>
    </comment>
    <comment ref="M81" authorId="20" shapeId="0" xr:uid="{073C37B9-0C08-4459-8AAB-F8900F6E56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best of evolve on switch </t>
      </text>
    </comment>
    <comment ref="M82" authorId="21" shapeId="0" xr:uid="{210E925B-18DB-43C4-82A1-196AE0D9776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@J, Rexiline-Ragini-XT  Run Kfold validation on this model </t>
      </text>
    </comment>
    <comment ref="V82" authorId="22" shapeId="0" xr:uid="{6E6794BD-C03B-4617-8437-6BB4AED7FFC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max map on device and rack id model 
</t>
      </text>
    </comment>
    <comment ref="M83" authorId="23" shapeId="0" xr:uid="{A196A4AF-91AC-45E1-A72B-7843C8602900}">
      <text>
        <t>[Threaded comment]
Your version of Excel allows you to read this threaded comment; however, any edits to it will get removed if the file is opened in a newer version of Excel. Learn more: https://go.microsoft.com/fwlink/?linkid=870924
Comment:
    evolve model on 58 
Reply:
    run evolve on run60 with 200 epoch</t>
      </text>
    </comment>
    <comment ref="W88" authorId="24" shapeId="0" xr:uid="{83F01193-D758-4C77-9ACF-FF69DB0CE65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W89" authorId="25" shapeId="0" xr:uid="{E271484F-A0C5-4AE6-A44D-9270E9C8544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W90" authorId="26" shapeId="0" xr:uid="{AA860369-C81D-4DD8-A390-56CADCD2BE7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V91" authorId="27" shapeId="0" xr:uid="{F0C21268-68A0-4182-BCE4-917E28F7A08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max map on device and rack id model 
</t>
      </text>
    </comment>
    <comment ref="W93" authorId="28" shapeId="0" xr:uid="{CD59EE27-0C6E-4834-8E80-A2BC540C9DE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W94" authorId="29" shapeId="0" xr:uid="{FD988FEF-4985-447A-8D2E-19537EDCDC2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W95" authorId="30" shapeId="0" xr:uid="{2248E309-032F-4524-864E-17B0CDBBFC5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W97" authorId="31" shapeId="0" xr:uid="{854A0152-E5A7-47B9-8789-2681F148EE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W98" authorId="32" shapeId="0" xr:uid="{B3F659E8-9ED1-4538-9D14-1E243B2DC8D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W99" authorId="33" shapeId="0" xr:uid="{4643E04B-C136-4440-A8DB-E9F6E88A40F0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W103" authorId="34" shapeId="0" xr:uid="{0D61DC5D-E293-4EA0-AECE-999CDEDD387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confusion matrix !!
</t>
      </text>
    </comment>
    <comment ref="V105" authorId="0" shapeId="0" xr:uid="{BD46AD5B-8E98-4136-B1AB-907197242505}">
      <text>
        <r>
          <rPr>
            <sz val="11"/>
            <color theme="1"/>
            <rFont val="Calibri"/>
            <family val="2"/>
            <scheme val="minor"/>
          </rPr>
          <t xml:space="preserve">Bhalla, Aditya-XT:
unsued rack 
unique data 
best map 
</t>
        </r>
      </text>
    </comment>
    <comment ref="V110" authorId="0" shapeId="0" xr:uid="{F741563F-0D19-4155-A52B-B1BB24462288}">
      <text>
        <r>
          <rPr>
            <sz val="11"/>
            <color theme="1"/>
            <rFont val="Calibri"/>
            <family val="2"/>
            <scheme val="minor"/>
          </rPr>
          <t xml:space="preserve">Bhalla, Aditya-XT:Best JCD unique val set </t>
        </r>
      </text>
    </comment>
    <comment ref="V111" authorId="0" shapeId="0" xr:uid="{D29255D7-D0F1-4701-98F3-54D98CA9A98A}">
      <text>
        <r>
          <rPr>
            <sz val="11"/>
            <color theme="1"/>
            <rFont val="Calibri"/>
            <family val="2"/>
            <scheme val="minor"/>
          </rPr>
          <t>Bhalla, Aditya-XT:
Best SSR</t>
        </r>
      </text>
    </comment>
    <comment ref="W112" authorId="0" shapeId="0" xr:uid="{A7F77AFB-0FFE-4053-A558-4E92A7F3F84C}">
      <text>
        <r>
          <rPr>
            <sz val="11"/>
            <color theme="1"/>
            <rFont val="Calibri"/>
            <family val="2"/>
            <scheme val="minor"/>
          </rPr>
          <t>Bhalla, Aditya-XT:
DRR: 9th May | V2 app</t>
        </r>
      </text>
    </comment>
    <comment ref="W113" authorId="0" shapeId="0" xr:uid="{5A8D17C0-ED59-4890-8D9E-217B76F55CBA}">
      <text>
        <r>
          <rPr>
            <sz val="11"/>
            <color theme="1"/>
            <rFont val="Calibri"/>
            <family val="2"/>
            <scheme val="minor"/>
          </rPr>
          <t xml:space="preserve">Bhalla, Aditya-XT:
DR : V2 | 9th May </t>
        </r>
      </text>
    </comment>
    <comment ref="W114" authorId="0" shapeId="0" xr:uid="{E1427604-9ADE-424F-9C61-6DF69581DB72}">
      <text>
        <r>
          <rPr>
            <sz val="11"/>
            <color theme="1"/>
            <rFont val="Calibri"/>
            <family val="2"/>
            <scheme val="minor"/>
          </rPr>
          <t xml:space="preserve">Bhalla, Aditya-XT:
UR : V2 | 9th May </t>
        </r>
      </text>
    </comment>
    <comment ref="W122" authorId="0" shapeId="0" xr:uid="{4D11D104-9A59-4BF4-8FF3-B047C19CF041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23" authorId="0" shapeId="0" xr:uid="{186861BE-DCC7-47D0-B7CE-AF96FEDC4A79}">
      <text>
        <r>
          <rPr>
            <sz val="11"/>
            <color theme="1"/>
            <rFont val="Calibri"/>
            <family val="2"/>
            <scheme val="minor"/>
          </rPr>
          <t>Bhalla, Aditya-XT:SSR: V2 : 9th May</t>
        </r>
      </text>
    </comment>
    <comment ref="W125" authorId="0" shapeId="0" xr:uid="{CF240E50-E4E3-4B3E-9D88-6CB7F9FAFA49}">
      <text>
        <r>
          <rPr>
            <sz val="11"/>
            <color theme="1"/>
            <rFont val="Calibri"/>
            <family val="2"/>
            <scheme val="minor"/>
          </rPr>
          <t>Bhalla, Aditya-XT:SSR: V2 : 9th May</t>
        </r>
      </text>
    </comment>
    <comment ref="W126" authorId="0" shapeId="0" xr:uid="{B8E40940-FB4F-44BD-84E7-AAFFC6E652A0}">
      <text>
        <r>
          <rPr>
            <sz val="11"/>
            <color theme="1"/>
            <rFont val="Calibri"/>
            <family val="2"/>
            <scheme val="minor"/>
          </rPr>
          <t>Bhalla, Aditya-XT:SSR: V2 : 9th May</t>
        </r>
      </text>
    </comment>
    <comment ref="W127" authorId="0" shapeId="0" xr:uid="{CE3F750D-8750-4B16-880F-C89564C96683}">
      <text>
        <r>
          <rPr>
            <sz val="11"/>
            <color theme="1"/>
            <rFont val="Calibri"/>
            <family val="2"/>
            <scheme val="minor"/>
          </rPr>
          <t>Bhalla, Aditya-XT:SSR: V2 : 9th May</t>
        </r>
      </text>
    </comment>
    <comment ref="W128" authorId="0" shapeId="0" xr:uid="{A1D2C6BC-09F5-4566-AA71-FD839187CFC1}">
      <text>
        <r>
          <rPr>
            <sz val="11"/>
            <color theme="1"/>
            <rFont val="Calibri"/>
            <family val="2"/>
            <scheme val="minor"/>
          </rPr>
          <t>Bhalla, Aditya-XT:SSR: V2 : 9th May</t>
        </r>
      </text>
    </comment>
    <comment ref="W129" authorId="0" shapeId="0" xr:uid="{29F78C74-D85A-44B5-AA15-582C8D1547C2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30" authorId="0" shapeId="0" xr:uid="{AB6A8226-E555-4370-843B-27483D73732F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Y130" authorId="35" shapeId="0" xr:uid="{947659D1-70E6-49C9-A3AC-2DA078B49B84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Tested with the new images</t>
      </text>
    </comment>
    <comment ref="W131" authorId="0" shapeId="0" xr:uid="{D0D2ED9B-D9B8-4C17-BE95-344D8E5BB3E7}">
      <text>
        <r>
          <rPr>
            <sz val="11"/>
            <color theme="1"/>
            <rFont val="Calibri"/>
            <family val="2"/>
            <scheme val="minor"/>
          </rPr>
          <t>Bhalla, Aditya-XT:SSR: V2 : 9th May</t>
        </r>
      </text>
    </comment>
    <comment ref="Y131" authorId="36" shapeId="0" xr:uid="{4CADB642-BF55-4EF8-BB90-F9F7B7D62288}">
      <text>
        <t>[Threaded comment]
Your version of Excel allows you to read this threaded comment; however, any edits to it will get removed if the file is opened in a newer version of Excel. Learn more: https://go.microsoft.com/fwlink/?linkid=870924
Comment:
    Tested with new images</t>
      </text>
    </comment>
    <comment ref="W132" authorId="0" shapeId="0" xr:uid="{F2E5C2B0-8134-4DF4-B184-507A8AEAA6C6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33" authorId="0" shapeId="0" xr:uid="{E46436E6-7D5F-413C-BDAA-DF90B1F2FD51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34" authorId="0" shapeId="0" xr:uid="{89AEF8AC-2A4E-45DA-8256-6AC135D4992C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35" authorId="0" shapeId="0" xr:uid="{3A1CB90C-1275-4BEB-BCE4-DD2C3C3C748B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36" authorId="0" shapeId="0" xr:uid="{D863A1B9-1232-448A-97D3-DE83BE2D0010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38" authorId="0" shapeId="0" xr:uid="{988186E1-12CD-4B9D-94B8-85D36422327C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39" authorId="0" shapeId="0" xr:uid="{F5280EFA-8CA7-41D9-9631-CC5DDA937B69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40" authorId="0" shapeId="0" xr:uid="{55691C23-1508-43E8-A1B5-3504827D1263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41" authorId="0" shapeId="0" xr:uid="{77822B63-F90B-4CBE-A4A3-25946CCEE7C7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42" authorId="0" shapeId="0" xr:uid="{A56A89B7-4687-4489-BBC8-3D4366486775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43" authorId="0" shapeId="0" xr:uid="{8BC1136C-EE44-4945-9685-177217208527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44" authorId="0" shapeId="0" xr:uid="{9B6E381E-D2D1-4E97-801F-B4C5D7E459E9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  <comment ref="W145" authorId="0" shapeId="0" xr:uid="{87CD32B1-5819-4B07-8DBF-4EAC1471A58C}">
      <text>
        <r>
          <rPr>
            <sz val="11"/>
            <color theme="1"/>
            <rFont val="Calibri"/>
            <family val="2"/>
            <scheme val="minor"/>
          </rPr>
          <t>Bhalla, Aditya-XT:
JCD : V2 | 9th May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Bhalla, Aditya-XT</author>
  </authors>
  <commentList>
    <comment ref="M54" authorId="0" shapeId="0" xr:uid="{A781ADDE-8096-48B1-9DD5-2C2206308794}">
      <text>
        <r>
          <rPr>
            <sz val="11"/>
            <color theme="1"/>
            <rFont val="Calibri"/>
            <family val="2"/>
            <scheme val="minor"/>
          </rPr>
          <t xml:space="preserve">Bhalla, Aditya-XT:
stripping off the unused part 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Bhalla, Aditya-XT</author>
  </authors>
  <commentList>
    <comment ref="K46" authorId="0" shapeId="0" xr:uid="{3363BA62-6D57-48F0-BA6D-B7C9B2D60F7B}">
      <text>
        <r>
          <rPr>
            <sz val="11"/>
            <color theme="1"/>
            <rFont val="Calibri"/>
            <family val="2"/>
            <scheme val="minor"/>
          </rPr>
          <t xml:space="preserve">Bhalla, Aditya-XT:
 Juniper-EX4200-24F
Juniper-QFX5100-485 </t>
        </r>
      </text>
    </comment>
    <comment ref="Y46" authorId="0" shapeId="0" xr:uid="{B3846FC5-CE05-49BA-BEC5-3076E3453F5A}">
      <text>
        <r>
          <rPr>
            <sz val="11"/>
            <color theme="1"/>
            <rFont val="Calibri"/>
            <family val="2"/>
            <scheme val="minor"/>
          </rPr>
          <t xml:space="preserve">Bhalla, Aditya-XT:
 Juniper-EX4200-24F
Juniper-QFX5100-485 </t>
        </r>
      </text>
    </comment>
    <comment ref="K47" authorId="0" shapeId="0" xr:uid="{C4CFA382-51DB-4481-A257-BB61E41F15BF}">
      <text>
        <r>
          <rPr>
            <sz val="11"/>
            <color theme="1"/>
            <rFont val="Calibri"/>
            <family val="2"/>
            <scheme val="minor"/>
          </rPr>
          <t xml:space="preserve">Bhalla, Aditya-XT:
 Juniper-EX4200-24F
Juniper-QFX5100-485 </t>
        </r>
      </text>
    </comment>
    <comment ref="Y47" authorId="0" shapeId="0" xr:uid="{C2996C75-EDD4-4115-9C06-8C4185AECF7C}">
      <text>
        <r>
          <rPr>
            <sz val="11"/>
            <color theme="1"/>
            <rFont val="Calibri"/>
            <family val="2"/>
            <scheme val="minor"/>
          </rPr>
          <t xml:space="preserve">Bhalla, Aditya-XT:
 Juniper-EX4200-24F
Juniper-QFX5100-485 </t>
        </r>
      </text>
    </comment>
    <comment ref="K49" authorId="0" shapeId="0" xr:uid="{173C3A3F-E4B5-46B4-862D-A246C68791D6}">
      <text>
        <r>
          <rPr>
            <sz val="11"/>
            <color theme="1"/>
            <rFont val="Calibri"/>
            <family val="2"/>
            <scheme val="minor"/>
          </rPr>
          <t>Bhalla, Aditya-XT:
 Juniper-QFX5100-485
 JuniperEX4200-24F</t>
        </r>
      </text>
    </comment>
    <comment ref="Y49" authorId="0" shapeId="0" xr:uid="{9D273B15-2D22-4587-8383-2C528A3A2F3B}">
      <text>
        <r>
          <rPr>
            <sz val="11"/>
            <color theme="1"/>
            <rFont val="Calibri"/>
            <family val="2"/>
            <scheme val="minor"/>
          </rPr>
          <t>Bhalla, Aditya-XT:
 Juniper-QFX5100-485
 JuniperEX4200-24F</t>
        </r>
      </text>
    </comment>
    <comment ref="K50" authorId="0" shapeId="0" xr:uid="{5142369A-79AB-4249-B75B-D4034B66B9C6}">
      <text>
        <r>
          <rPr>
            <sz val="11"/>
            <color theme="1"/>
            <rFont val="Calibri"/>
            <family val="2"/>
            <scheme val="minor"/>
          </rPr>
          <t>Bhalla, Aditya-XT:
 Juniper-QFX5100-485
 JuniperEX4200-24F</t>
        </r>
      </text>
    </comment>
    <comment ref="Y50" authorId="0" shapeId="0" xr:uid="{A7AA5DF8-B591-4284-8161-0F17A3E5F2D9}">
      <text>
        <r>
          <rPr>
            <sz val="11"/>
            <color theme="1"/>
            <rFont val="Calibri"/>
            <family val="2"/>
            <scheme val="minor"/>
          </rPr>
          <t>Bhalla, Aditya-XT:
 Juniper-QFX5100-485
 JuniperEX4200-24F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Bhalla, Aditya-XT</author>
  </authors>
  <commentList>
    <comment ref="BF11" authorId="0" shapeId="0" xr:uid="{BA1BB628-2493-4D34-AA6D-25CB9BD43537}">
      <text>
        <r>
          <rPr>
            <sz val="11"/>
            <color theme="1"/>
            <rFont val="Calibri"/>
            <family val="2"/>
            <scheme val="minor"/>
          </rPr>
          <t xml:space="preserve">
Ideal SSR Match is the correct Match 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Bhalla, Aditya-XT</author>
    <author>tc={C10A8961-1513-47C5-BF55-ECAA87EEC4AA}</author>
    <author>tc={CA79A23C-2173-4501-B2E6-FC77E54E52B4}</author>
    <author>tc={678FA924-2019-499D-8C93-2A16CFE9E991}</author>
    <author>tc={05E77071-811A-454C-939A-0851350FD4B9}</author>
    <author>tc={DDE7D8DD-4FEE-4C0E-A925-9638FDADBE64}</author>
    <author>tc={BF7403BC-76E3-42AE-8841-D520721DD103}</author>
    <author>tc={B95FF5C7-263D-4227-9EDE-F9D97C23E4CB}</author>
    <author>tc={9E2F3DB3-3FCF-47E7-B168-89AABFE88F75}</author>
  </authors>
  <commentList>
    <comment ref="I9" authorId="0" shapeId="0" xr:uid="{0495C114-BFA7-4EFE-8D7A-CDF6C6A03DD9}">
      <text>
        <r>
          <rPr>
            <sz val="11"/>
            <color theme="1"/>
            <rFont val="Calibri"/>
            <family val="2"/>
            <scheme val="minor"/>
          </rPr>
          <t xml:space="preserve">Bhalla, Aditya-XT:
because of less instance issue re running run 10 
</t>
        </r>
      </text>
    </comment>
    <comment ref="S9" authorId="0" shapeId="0" xr:uid="{F1934169-5911-4850-8685-AC123F5F52B3}">
      <text>
        <r>
          <rPr>
            <sz val="11"/>
            <color theme="1"/>
            <rFont val="Calibri"/>
            <family val="2"/>
            <scheme val="minor"/>
          </rPr>
          <t xml:space="preserve">Bhalla, Aditya-XT:
Images per batch tried : 
5; Max_iteration : 300 ; 
btach size per image : 128
</t>
        </r>
      </text>
    </comment>
    <comment ref="I10" authorId="0" shapeId="0" xr:uid="{1487BBA8-455B-4C0C-A660-C402D12C5E28}">
      <text>
        <r>
          <rPr>
            <sz val="11"/>
            <color theme="1"/>
            <rFont val="Calibri"/>
            <family val="2"/>
            <scheme val="minor"/>
          </rPr>
          <t xml:space="preserve">Bhalla, Aditya-XT:
because of less instance issue re running run 10 
</t>
        </r>
      </text>
    </comment>
    <comment ref="I11" authorId="0" shapeId="0" xr:uid="{8A767E7F-A871-4E2B-B129-EF5243420293}">
      <text>
        <r>
          <rPr>
            <sz val="11"/>
            <color theme="1"/>
            <rFont val="Calibri"/>
            <family val="2"/>
            <scheme val="minor"/>
          </rPr>
          <t xml:space="preserve">Bhalla, Aditya-XT:
because of less instance issue re running run 10 
</t>
        </r>
      </text>
    </comment>
    <comment ref="I12" authorId="0" shapeId="0" xr:uid="{60E84BF0-A7EA-434D-8DE5-291D2E56AA11}">
      <text>
        <r>
          <rPr>
            <sz val="11"/>
            <color theme="1"/>
            <rFont val="Calibri"/>
            <family val="2"/>
            <scheme val="minor"/>
          </rPr>
          <t xml:space="preserve">Bhalla, Aditya-XT:
because of less instance issue re running run 10 
</t>
        </r>
      </text>
    </comment>
    <comment ref="I13" authorId="0" shapeId="0" xr:uid="{A33B7EA2-B66B-4FDD-8997-A12FCE35A1EE}">
      <text>
        <r>
          <rPr>
            <sz val="11"/>
            <color theme="1"/>
            <rFont val="Calibri"/>
            <family val="2"/>
            <scheme val="minor"/>
          </rPr>
          <t xml:space="preserve">Bhalla, Aditya-XT:
because of less instance issue re running run 10 
</t>
        </r>
      </text>
    </comment>
    <comment ref="I14" authorId="0" shapeId="0" xr:uid="{EAFF9243-2CBC-4B85-B181-1B3E61BA139B}">
      <text>
        <r>
          <rPr>
            <sz val="11"/>
            <color theme="1"/>
            <rFont val="Calibri"/>
            <family val="2"/>
            <scheme val="minor"/>
          </rPr>
          <t xml:space="preserve">Bhalla, Aditya-XT:
because of less instance issue re running run 10 
</t>
        </r>
      </text>
    </comment>
    <comment ref="I15" authorId="0" shapeId="0" xr:uid="{66074C44-FC4D-4B6B-AE59-A3B4ADBC4023}">
      <text>
        <r>
          <rPr>
            <sz val="11"/>
            <color theme="1"/>
            <rFont val="Calibri"/>
            <family val="2"/>
            <scheme val="minor"/>
          </rPr>
          <t xml:space="preserve">Bhalla, Aditya-XT:
because of less instance issue re running run 10 
</t>
        </r>
      </text>
    </comment>
    <comment ref="I16" authorId="0" shapeId="0" xr:uid="{F683E818-0FD8-4E87-AE1B-08B05281B01A}">
      <text>
        <r>
          <rPr>
            <sz val="11"/>
            <color theme="1"/>
            <rFont val="Calibri"/>
            <family val="2"/>
            <scheme val="minor"/>
          </rPr>
          <t xml:space="preserve">Bhalla, Aditya-XT:
because of less instance issue re running run 10 
</t>
        </r>
      </text>
    </comment>
    <comment ref="I17" authorId="0" shapeId="0" xr:uid="{949C15A2-3E43-4402-AFF2-6B1C571D661D}">
      <text>
        <r>
          <rPr>
            <sz val="11"/>
            <color theme="1"/>
            <rFont val="Calibri"/>
            <family val="2"/>
            <scheme val="minor"/>
          </rPr>
          <t xml:space="preserve">Bhalla, Aditya-XT:
because of less instance issue re running run 10 
</t>
        </r>
      </text>
    </comment>
    <comment ref="I29" authorId="0" shapeId="0" xr:uid="{7A3FD36D-6B3A-4486-A5B1-F6D28E0374E4}">
      <text>
        <r>
          <rPr>
            <sz val="11"/>
            <color theme="1"/>
            <rFont val="Calibri"/>
            <family val="2"/>
            <scheme val="minor"/>
          </rPr>
          <t>Bhalla, Aditya-XT:
picking up from run 21</t>
        </r>
      </text>
    </comment>
    <comment ref="S29" authorId="1" shapeId="0" xr:uid="{C10A8961-1513-47C5-BF55-ECAA87EEC4A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RPN and ROI heads
batch size per image it is ! 
</t>
      </text>
    </comment>
    <comment ref="I30" authorId="0" shapeId="0" xr:uid="{E5703759-CE26-4774-98A6-752A2A35034B}">
      <text>
        <r>
          <rPr>
            <sz val="11"/>
            <color theme="1"/>
            <rFont val="Calibri"/>
            <family val="2"/>
            <scheme val="minor"/>
          </rPr>
          <t>Bhalla, Aditya-XT:
picking up from run 21</t>
        </r>
      </text>
    </comment>
    <comment ref="I31" authorId="0" shapeId="0" xr:uid="{8B864072-5008-4F55-BE18-66AA1745F2C7}">
      <text>
        <r>
          <rPr>
            <sz val="11"/>
            <color theme="1"/>
            <rFont val="Calibri"/>
            <family val="2"/>
            <scheme val="minor"/>
          </rPr>
          <t>Bhalla, Aditya-XT:
picking up from run 21</t>
        </r>
      </text>
    </comment>
    <comment ref="AA31" authorId="2" shapeId="0" xr:uid="{CA79A23C-2173-4501-B2E6-FC77E54E52B4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learning rate</t>
      </text>
    </comment>
    <comment ref="I32" authorId="0" shapeId="0" xr:uid="{A15C265F-08E4-4DFB-B0CA-D9262EE06925}">
      <text>
        <r>
          <rPr>
            <sz val="11"/>
            <color theme="1"/>
            <rFont val="Calibri"/>
            <family val="2"/>
            <scheme val="minor"/>
          </rPr>
          <t>Bhalla, Aditya-XT:
picking up from run 21</t>
        </r>
      </text>
    </comment>
    <comment ref="J32" authorId="3" shapeId="0" xr:uid="{678FA924-2019-499D-8C93-2A16CFE9E991}">
      <text>
        <t>[Threaded comment]
Your version of Excel allows you to read this threaded comment; however, any edits to it will get removed if the file is opened in a newer version of Excel. Learn more: https://go.microsoft.com/fwlink/?linkid=870924
Comment:
    using 1x file now</t>
      </text>
    </comment>
    <comment ref="AA32" authorId="4" shapeId="0" xr:uid="{05E77071-811A-454C-939A-0851350FD4B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increased from previous run </t>
      </text>
    </comment>
    <comment ref="W33" authorId="0" shapeId="0" xr:uid="{38728A8C-B3C7-4E14-BF79-954080005BCA}">
      <text>
        <r>
          <rPr>
            <sz val="11"/>
            <color theme="1"/>
            <rFont val="Calibri"/>
            <family val="2"/>
            <scheme val="minor"/>
          </rPr>
          <t>Bhalla, Aditya-XT:
this is segmentation MAP</t>
        </r>
      </text>
    </comment>
    <comment ref="AA33" authorId="5" shapeId="0" xr:uid="{DDE7D8DD-4FEE-4C0E-A925-9638FDADBE6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increased from previous run </t>
      </text>
    </comment>
    <comment ref="J38" authorId="6" shapeId="0" xr:uid="{BF7403BC-76E3-42AE-8841-D520721DD10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augmentation and custom MAP evaluator added !!
Reply:
    changed warmup iterations &gt; 10
changed ROI thresholds &gt; 0.5 from 0.05 (
increased weight size to 101 back bone 
increased batch size to 16 from 8 earlier 
</t>
      </text>
    </comment>
    <comment ref="J39" authorId="7" shapeId="0" xr:uid="{B95FF5C7-263D-4227-9EDE-F9D97C23E4C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augmentation and custom MAP evaluator added !!
Reply:
    changed warmup iterations &gt; 10
changed ROI thresholds &gt; 0.5 from 0.05 (
increased weight size to 101 back bone 
increased batch size to 16 from 8 earlier 
</t>
      </text>
    </comment>
    <comment ref="J40" authorId="8" shapeId="0" xr:uid="{9E2F3DB3-3FCF-47E7-B168-89AABFE88F7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augmentation and custom MAP evaluator added !!
Reply:
    changed warmup iterations &gt; 10
changed ROI thresholds &gt; 0.5 from 0.05 (
increased weight size to 101 back bone 
increased batch size to 16 from 8 earlier 
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Bhalla, Aditya-XT</author>
    <author>tc={18C04D74-FB8A-46B9-A89F-DE8149F6346B}</author>
    <author>tc={A3E2BAAA-E1F8-4ECB-BAB1-6BC3B207DE39}</author>
  </authors>
  <commentList>
    <comment ref="A4" authorId="0" shapeId="0" xr:uid="{569121A9-7C2D-4AA0-92FF-4C48A5097129}">
      <text>
        <r>
          <rPr>
            <sz val="11"/>
            <color theme="1"/>
            <rFont val="Calibri"/>
            <family val="2"/>
            <scheme val="minor"/>
          </rPr>
          <t xml:space="preserve">Bhalla, Aditya-XT:
Integration : 
m1 &gt; best device + rack + rack id 
m2  &gt; server switch router </t>
        </r>
      </text>
    </comment>
    <comment ref="A5" authorId="0" shapeId="0" xr:uid="{914D4E5E-D23E-494B-B040-6ACB9E462F35}">
      <text>
        <r>
          <rPr>
            <sz val="11"/>
            <color theme="1"/>
            <rFont val="Calibri"/>
            <family val="2"/>
            <scheme val="minor"/>
          </rPr>
          <t xml:space="preserve">Bhalla, Aditya-XT:
Integration : 
m1 &gt; best device + rack + rack id 
m2  &gt; server switch router </t>
        </r>
      </text>
    </comment>
    <comment ref="A6" authorId="0" shapeId="0" xr:uid="{E6CCB729-3C72-4A95-A334-8FA556486E26}">
      <text>
        <r>
          <rPr>
            <sz val="11"/>
            <color theme="1"/>
            <rFont val="Calibri"/>
            <family val="2"/>
            <scheme val="minor"/>
          </rPr>
          <t xml:space="preserve">Bhalla, Aditya-XT:
Integration : 
m1 &gt; best device + rack + rack id 
m2  &gt; server switch router </t>
        </r>
      </text>
    </comment>
    <comment ref="U27" authorId="0" shapeId="0" xr:uid="{67105CFA-3F23-43CF-A7E9-AD7B8CD25918}">
      <text>
        <r>
          <rPr>
            <sz val="11"/>
            <color theme="1"/>
            <rFont val="Calibri"/>
            <family val="2"/>
            <scheme val="minor"/>
          </rPr>
          <t xml:space="preserve">Bhalla, Aditya-XT:
to be done 
</t>
        </r>
      </text>
    </comment>
    <comment ref="V27" authorId="0" shapeId="0" xr:uid="{9D5C3D18-BFDD-42A2-8153-CA9A5AA97E5B}">
      <text>
        <r>
          <rPr>
            <sz val="11"/>
            <color theme="1"/>
            <rFont val="Calibri"/>
            <family val="2"/>
            <scheme val="minor"/>
          </rPr>
          <t xml:space="preserve">Bhalla, Aditya-XT:
cross check rack name with image name </t>
        </r>
      </text>
    </comment>
    <comment ref="Q41" authorId="0" shapeId="0" xr:uid="{A8B6F679-66FD-4AA0-ADC8-7AE40B12057E}">
      <text>
        <r>
          <rPr>
            <sz val="11"/>
            <color theme="1"/>
            <rFont val="Calibri"/>
            <family val="2"/>
            <scheme val="minor"/>
          </rPr>
          <t xml:space="preserve">Bhalla, Aditya-XT:
Integration : 
m1 &gt; best device + rack + rack id 
m2  &gt; server switch router </t>
        </r>
      </text>
    </comment>
    <comment ref="A50" authorId="0" shapeId="0" xr:uid="{5E738D91-F5D2-4D3A-A25B-2D975C2A1377}">
      <text>
        <r>
          <rPr>
            <sz val="11"/>
            <color theme="1"/>
            <rFont val="Calibri"/>
            <family val="2"/>
            <scheme val="minor"/>
          </rPr>
          <t xml:space="preserve">Bhalla, Aditya-XT:
Integration : 
m1 &gt; best device + rack + rack id 
m2  &gt; server switch router </t>
        </r>
      </text>
    </comment>
    <comment ref="E61" authorId="0" shapeId="0" xr:uid="{D608BD21-53CF-4B67-BA71-8593AC42F08D}">
      <text>
        <r>
          <rPr>
            <sz val="11"/>
            <color theme="1"/>
            <rFont val="Calibri"/>
            <family val="2"/>
            <scheme val="minor"/>
          </rPr>
          <t xml:space="preserve">Bhalla, Aditya-XT:
Co-ordinates to be matched based on the threshold, 
approach 1 
m1 &gt; bx1 &gt; x : 100
m2 &gt; bx1 &gt; x : 120 
same way for y, and for w and h we take which ever is the greater 
which ever is the least 
</t>
        </r>
      </text>
    </comment>
    <comment ref="F61" authorId="0" shapeId="0" xr:uid="{C0FA4F21-15FA-4B51-8529-D7D64ED25549}">
      <text>
        <r>
          <rPr>
            <sz val="11"/>
            <color theme="1"/>
            <rFont val="Calibri"/>
            <family val="2"/>
            <scheme val="minor"/>
          </rPr>
          <t xml:space="preserve">Bhalla, Aditya-XT:
Co-ordinates to be matched based on the threshold, 
approach 1 
m1 &gt; bx1 &gt; x : 100
m2 &gt; bx1 &gt; x : 120 
same way for y, and for w and h we take which ever is the greater 
which ever is the least 
</t>
        </r>
      </text>
    </comment>
    <comment ref="B71" authorId="0" shapeId="0" xr:uid="{100121C8-B086-4E75-A551-119F6C3C3260}">
      <text>
        <r>
          <rPr>
            <sz val="11"/>
            <color theme="1"/>
            <rFont val="Calibri"/>
            <family val="2"/>
            <scheme val="minor"/>
          </rPr>
          <t xml:space="preserve">Bhalla, Aditya-XT:
Integration : 
m1 &gt; best device + rack + rack id 
m2  &gt; server switch router </t>
        </r>
      </text>
    </comment>
    <comment ref="B85" authorId="0" shapeId="0" xr:uid="{FE31DC36-8DFA-4C98-92E1-D7A1D6E18398}">
      <text>
        <r>
          <rPr>
            <sz val="11"/>
            <color theme="1"/>
            <rFont val="Calibri"/>
            <family val="2"/>
            <scheme val="minor"/>
          </rPr>
          <t xml:space="preserve">Bhalla, Aditya-XT:
Integration : 
m1 &gt; best device + rack + rack id 
m2  &gt; server switch router </t>
        </r>
      </text>
    </comment>
    <comment ref="A119" authorId="0" shapeId="0" xr:uid="{E556FC64-65D5-4B33-868A-9928ED17FA08}">
      <text>
        <r>
          <rPr>
            <sz val="11"/>
            <color theme="1"/>
            <rFont val="Calibri"/>
            <family val="2"/>
            <scheme val="minor"/>
          </rPr>
          <t xml:space="preserve">Bhalla, Aditya-XT:
to be done 
</t>
        </r>
      </text>
    </comment>
    <comment ref="D143" authorId="1" shapeId="0" xr:uid="{18C04D74-FB8A-46B9-A89F-DE8149F6346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remove this model </t>
      </text>
    </comment>
    <comment ref="K143" authorId="2" shapeId="0" xr:uid="{A3E2BAAA-E1F8-4ECB-BAB1-6BC3B207DE3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remove this columns
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tc={BC071825-2C07-4C48-8357-1F65CEEFCCEE}</author>
    <author>tc={92E89540-9911-4C13-9D97-1B6657C9C541}</author>
    <author>Manikanta, Manikanta-XT</author>
  </authors>
  <commentList>
    <comment ref="B11" authorId="0" shapeId="0" xr:uid="{BC071825-2C07-4C48-8357-1F65CEEFCCE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remove this model </t>
      </text>
    </comment>
    <comment ref="K11" authorId="1" shapeId="0" xr:uid="{92E89540-9911-4C13-9D97-1B6657C9C54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remove this columns
</t>
      </text>
    </comment>
    <comment ref="J60" authorId="2" shapeId="0" xr:uid="{7EED2BF1-FE9F-44B3-9E63-15B6CAF4AD33}">
      <text>
        <r>
          <rPr>
            <sz val="11"/>
            <color theme="1"/>
            <rFont val="Calibri"/>
            <family val="2"/>
            <scheme val="minor"/>
          </rPr>
          <t>Manikanta, Manikanta-XT:
Script not there to remove duplicates</t>
        </r>
      </text>
    </comment>
    <comment ref="J72" authorId="2" shapeId="0" xr:uid="{0E9FF5B6-7BA3-4863-AB90-1DC6B0F610E7}">
      <text>
        <r>
          <rPr>
            <sz val="11"/>
            <color theme="1"/>
            <rFont val="Calibri"/>
            <family val="2"/>
            <scheme val="minor"/>
          </rPr>
          <t>Manikanta, Manikanta-XT:
Script is there, need to modify it a bit</t>
        </r>
      </text>
    </comment>
    <comment ref="I77" authorId="2" shapeId="0" xr:uid="{EBF48FA7-9A13-46B3-9C83-A43BEB8AF9C8}">
      <text>
        <r>
          <rPr>
            <sz val="11"/>
            <color theme="1"/>
            <rFont val="Calibri"/>
            <family val="2"/>
            <scheme val="minor"/>
          </rPr>
          <t>Manikanta, Manikanta-XT:
script is there</t>
        </r>
      </text>
    </comment>
  </commentList>
</comments>
</file>

<file path=xl/sharedStrings.xml><?xml version="1.0" encoding="utf-8"?>
<sst xmlns="http://schemas.openxmlformats.org/spreadsheetml/2006/main" count="13364" uniqueCount="2533">
  <si>
    <t>Run</t>
  </si>
  <si>
    <t>Owner</t>
  </si>
  <si>
    <t xml:space="preserve">Date </t>
  </si>
  <si>
    <t>previous run</t>
  </si>
  <si>
    <t>Yolo _model_version</t>
  </si>
  <si>
    <t>mmdet_model</t>
  </si>
  <si>
    <t>mmdet_config</t>
  </si>
  <si>
    <t xml:space="preserve">weights </t>
  </si>
  <si>
    <t xml:space="preserve">Solution model type </t>
  </si>
  <si>
    <t>Exp description</t>
  </si>
  <si>
    <t xml:space="preserve">Data Version </t>
  </si>
  <si>
    <t xml:space="preserve">#Images </t>
  </si>
  <si>
    <t xml:space="preserve">Class_labels </t>
  </si>
  <si>
    <t xml:space="preserve">class distribution </t>
  </si>
  <si>
    <t xml:space="preserve">Train Map </t>
  </si>
  <si>
    <t xml:space="preserve">Val MAP </t>
  </si>
  <si>
    <t xml:space="preserve">Test Map </t>
  </si>
  <si>
    <t>#Epochs</t>
  </si>
  <si>
    <t>Prediction Observations</t>
  </si>
  <si>
    <t xml:space="preserve">Optimizer </t>
  </si>
  <si>
    <t xml:space="preserve">batch size </t>
  </si>
  <si>
    <t xml:space="preserve">NMS Threshold </t>
  </si>
  <si>
    <t xml:space="preserve">Training Time </t>
  </si>
  <si>
    <t>CV</t>
  </si>
  <si>
    <t xml:space="preserve">Confusion Matrix </t>
  </si>
  <si>
    <t xml:space="preserve">Train runs in VM </t>
  </si>
  <si>
    <t xml:space="preserve">Detection images on VM </t>
  </si>
  <si>
    <t xml:space="preserve">UI Integrations </t>
  </si>
  <si>
    <t xml:space="preserve">UI Version </t>
  </si>
  <si>
    <t xml:space="preserve">mmdet_noof box_per_image </t>
  </si>
  <si>
    <t xml:space="preserve">mmdet_param2 </t>
  </si>
  <si>
    <t>mmdet_param3</t>
  </si>
  <si>
    <t>Kfold CV</t>
  </si>
  <si>
    <t>lr0</t>
  </si>
  <si>
    <t>lrf</t>
  </si>
  <si>
    <t>momentum</t>
  </si>
  <si>
    <t>weight_decay</t>
  </si>
  <si>
    <t>warmup_epochs</t>
  </si>
  <si>
    <t>warmup_momentum</t>
  </si>
  <si>
    <t>warmup_bias_lr</t>
  </si>
  <si>
    <t>box</t>
  </si>
  <si>
    <t>cls</t>
  </si>
  <si>
    <t>cls_pw</t>
  </si>
  <si>
    <t>obj</t>
  </si>
  <si>
    <t>obj_pw</t>
  </si>
  <si>
    <t>iou_t</t>
  </si>
  <si>
    <t>anchor_t</t>
  </si>
  <si>
    <t>fl_gamma</t>
  </si>
  <si>
    <t>hsv_h</t>
  </si>
  <si>
    <t>hsv_s</t>
  </si>
  <si>
    <t>hsv_v</t>
  </si>
  <si>
    <t>degrees</t>
  </si>
  <si>
    <t>translate</t>
  </si>
  <si>
    <t>scale</t>
  </si>
  <si>
    <t>shear</t>
  </si>
  <si>
    <t>perspective</t>
  </si>
  <si>
    <t>flipud</t>
  </si>
  <si>
    <t>fliplr</t>
  </si>
  <si>
    <t>mosaic</t>
  </si>
  <si>
    <t>mixup</t>
  </si>
  <si>
    <t>copy_paste</t>
  </si>
  <si>
    <t xml:space="preserve">Prediction </t>
  </si>
  <si>
    <t xml:space="preserve">mani </t>
  </si>
  <si>
    <t xml:space="preserve">Rexi </t>
  </si>
  <si>
    <t>V5-6.1</t>
  </si>
  <si>
    <t>xl6</t>
  </si>
  <si>
    <t>RJ45</t>
  </si>
  <si>
    <t>RJ45 with only UnOccupied class</t>
  </si>
  <si>
    <t>RJ45_GAN</t>
  </si>
  <si>
    <t>100 train + 30 val + 18 test = 148</t>
  </si>
  <si>
    <t>{'RJ45': 2776}</t>
  </si>
  <si>
    <t>SGD</t>
  </si>
  <si>
    <t>0.43 hours</t>
  </si>
  <si>
    <t>No</t>
  </si>
  <si>
    <t>TP:RJ45= 0.84, FP: RJ=0.16 = 0.30, Recall= 0.78, Prec = 0.91</t>
  </si>
  <si>
    <t>yolov5-6.1/runs/train/RJ45_Unoccupied</t>
  </si>
  <si>
    <t>yolov5-6.1/runs/detect/RJ45_Unoccupied</t>
  </si>
  <si>
    <t xml:space="preserve">yes </t>
  </si>
  <si>
    <t>D</t>
  </si>
  <si>
    <t>Device class only</t>
  </si>
  <si>
    <t>Common_Dataset_Raw/Device</t>
  </si>
  <si>
    <t>308 train + 31 val + 17 test = 356</t>
  </si>
  <si>
    <t>{'Device': 1824}</t>
  </si>
  <si>
    <t>0.844 hours</t>
  </si>
  <si>
    <t>TP:Device= 0.83, FP: Device=0.17 , Recall= 0.73, Prec = 0.85</t>
  </si>
  <si>
    <t>yolov5-6.1/runs/train/Device</t>
  </si>
  <si>
    <t>yolov5-6.1/runs/detect/Device2</t>
  </si>
  <si>
    <t>D-SDM</t>
  </si>
  <si>
    <t>Device with three classes Small, medium, big</t>
  </si>
  <si>
    <t>Common_Dataset_Raw/Device_Sizes</t>
  </si>
  <si>
    <t>{'Small': 1125, 'Medium': 546, 'Big': 164}</t>
  </si>
  <si>
    <t>0.66 hours</t>
  </si>
  <si>
    <t>TP:Small= 0. Medium= Big=, FP: Small=0. Medium= Big= 0., Recall= 0.73, Prec = 0.85</t>
  </si>
  <si>
    <t>yolov5-6.1/runs/train/Device_Sizes</t>
  </si>
  <si>
    <t>yolov5-6.1/runs/detect/Device_Sizes2</t>
  </si>
  <si>
    <t>TP:Device= , FP: Device=0., Recall= 0, Prec = 0</t>
  </si>
  <si>
    <t>Faster_RCNN</t>
  </si>
  <si>
    <t>TP:Device=0 , FP: Device=0., Recall= 0, Prec = 0</t>
  </si>
  <si>
    <t>status</t>
  </si>
  <si>
    <t>Arch</t>
  </si>
  <si>
    <t>GPU/CPU</t>
  </si>
  <si>
    <t>Base model</t>
  </si>
  <si>
    <t>Model_version</t>
  </si>
  <si>
    <t xml:space="preserve">Model Type </t>
  </si>
  <si>
    <t>#Labels</t>
  </si>
  <si>
    <t xml:space="preserve">Labels </t>
  </si>
  <si>
    <t xml:space="preserve">Image processing </t>
  </si>
  <si>
    <t xml:space="preserve">#Epoch </t>
  </si>
  <si>
    <t>No of images</t>
  </si>
  <si>
    <t xml:space="preserve">Owner </t>
  </si>
  <si>
    <t xml:space="preserve">Tested on New data set </t>
  </si>
  <si>
    <t xml:space="preserve">Prediction Remarks </t>
  </si>
  <si>
    <t xml:space="preserve">Param change remarks </t>
  </si>
  <si>
    <t xml:space="preserve">Mani </t>
  </si>
  <si>
    <t>completed</t>
  </si>
  <si>
    <t>v1</t>
  </si>
  <si>
    <t>yolo</t>
  </si>
  <si>
    <t>CPU</t>
  </si>
  <si>
    <t>v4</t>
  </si>
  <si>
    <t xml:space="preserve">v4tiny weights </t>
  </si>
  <si>
    <t>Device</t>
  </si>
  <si>
    <t>NA</t>
  </si>
  <si>
    <t>49 train + 12 test = 61</t>
  </si>
  <si>
    <t>23 hours</t>
  </si>
  <si>
    <t>no</t>
  </si>
  <si>
    <t>TP = 0, FP = 0, FP = 73</t>
  </si>
  <si>
    <t>yolov4_server/predictions</t>
  </si>
  <si>
    <t>{'device': 328}</t>
  </si>
  <si>
    <t xml:space="preserve">NA </t>
  </si>
  <si>
    <t>tobestarted</t>
  </si>
  <si>
    <t>v5</t>
  </si>
  <si>
    <t>v5small weights</t>
  </si>
  <si>
    <t xml:space="preserve">Device </t>
  </si>
  <si>
    <t>32.28 minutes</t>
  </si>
  <si>
    <t>TP = 0, FP = 100% Recall=0.013 Prec=0.008</t>
  </si>
  <si>
    <t>yolov5_server/yolov5/runs/train/exp_device_10 epochs</t>
  </si>
  <si>
    <t>yolov5_server/yolov5/runs/detect/exp</t>
  </si>
  <si>
    <t xml:space="preserve">no </t>
  </si>
  <si>
    <t>GPU</t>
  </si>
  <si>
    <t>Completed</t>
  </si>
  <si>
    <t>Rexi</t>
  </si>
  <si>
    <t>1.61 hours</t>
  </si>
  <si>
    <t>TP = 0, FP = 100% Recall=0.11 Prec=0.08</t>
  </si>
  <si>
    <t>yolov5_server/yolov5/runs/train/exp_device_30 epochs</t>
  </si>
  <si>
    <t>yolov5_server/yolov5/runs/detect/exp2</t>
  </si>
  <si>
    <t>InProgress</t>
  </si>
  <si>
    <t>Sneha</t>
  </si>
  <si>
    <t>v2</t>
  </si>
  <si>
    <t xml:space="preserve">v5 small weights </t>
  </si>
  <si>
    <t>DR</t>
  </si>
  <si>
    <t xml:space="preserve">Device+Rack </t>
  </si>
  <si>
    <t>73 train + 18 test = 91</t>
  </si>
  <si>
    <t>0.32 hours</t>
  </si>
  <si>
    <t xml:space="preserve"> TP: Device=54% Rack=100%  FP: Device=46% Rack=0% Recall=0.70 Prec=0.60</t>
  </si>
  <si>
    <t>yolov5_server/yolov5/runs/train/exp_device_rack_30v5s</t>
  </si>
  <si>
    <t>yolov5_server/yolov5/runs/detect/exp5</t>
  </si>
  <si>
    <t>{'device': 511, 'rack': 88}</t>
  </si>
  <si>
    <t xml:space="preserve">Aditya </t>
  </si>
  <si>
    <t xml:space="preserve">v5 </t>
  </si>
  <si>
    <t xml:space="preserve">v5 xl weights </t>
  </si>
  <si>
    <t>2.35 hours</t>
  </si>
  <si>
    <t xml:space="preserve"> TP: Device=49% Rack=100%  FP: Device=51% Rack=0% Recall=0.67 Prec=0.73</t>
  </si>
  <si>
    <t>yolov5_server/yolov5/runs/train/exp_device_rack_30v5x</t>
  </si>
  <si>
    <t>yolov5_server/yolov5/runs/detect/exp6</t>
  </si>
  <si>
    <t>Yes</t>
  </si>
  <si>
    <t>v3</t>
  </si>
  <si>
    <t xml:space="preserve">v5 medium weights </t>
  </si>
  <si>
    <t xml:space="preserve">Device+Rack Canny </t>
  </si>
  <si>
    <t xml:space="preserve">Canny edge detection </t>
  </si>
  <si>
    <t>146 train + 36 test = 182</t>
  </si>
  <si>
    <t>1.66 hours</t>
  </si>
  <si>
    <t xml:space="preserve"> TP: Device=46% Rack=100%  FP: Device=54% Rack=0% Recall=0.68 Prec=0.63</t>
  </si>
  <si>
    <t>yolov5_server/yolov5/runs/train/exp_device_rack_canny_30v5m</t>
  </si>
  <si>
    <t>yolov5_server/yolov5/runs/detect/exp7</t>
  </si>
  <si>
    <t>{'device': 1022, 'rack': 176}</t>
  </si>
  <si>
    <t xml:space="preserve">bbox dimensions large size is more prevlant / detected </t>
  </si>
  <si>
    <t xml:space="preserve">v5 large large weights </t>
  </si>
  <si>
    <t>Adam</t>
  </si>
  <si>
    <t>3.5 hours</t>
  </si>
  <si>
    <t>TP: Device=80% Rack=100%  FP: Device=20% Rack=0%  Recall=0.81, Prec=0.69</t>
  </si>
  <si>
    <t>Rexi/yolov5_server/yolov5/runs/train/</t>
  </si>
  <si>
    <t>yolov5_server/yolov5/runs/detect/exp8</t>
  </si>
  <si>
    <t xml:space="preserve">bbox dimensions small size is more prevlant </t>
  </si>
  <si>
    <t>5.89 hours</t>
  </si>
  <si>
    <t>TP: Device=78% Rack=97%  FP: Device=22% Rack=3%  Recall=0.80, Prec=0.81</t>
  </si>
  <si>
    <t>yolov5_server/yolov5/runs/train/exp_device_rack_canny_Adam_XL</t>
  </si>
  <si>
    <t>yolov5_server/yolov5/runs/detect/exp12</t>
  </si>
  <si>
    <t>TP: Device=84% Rack=100%  FP: Device=16% Rack=0%  Recall=0.78, Prec=0.74</t>
  </si>
  <si>
    <t>yolov5_server/yolov5/runs/train/exp_device_rack_canny_Adam_medium</t>
  </si>
  <si>
    <t>yolov5_server/yolov5/runs/detect/exp11</t>
  </si>
  <si>
    <t>more tp for devices, but overall model has a less recall and precision wehn compared to exp12</t>
  </si>
  <si>
    <t>2 hrs</t>
  </si>
  <si>
    <t>TP: Device = 52% Rack=94%  FP: Device=48% Rack=6% Recall=0.71 Prec=0.74</t>
  </si>
  <si>
    <t>yolov5_server/yolov5/runs/detect/exp9</t>
  </si>
  <si>
    <t>Device+ Rack kmeans</t>
  </si>
  <si>
    <t>kmeans</t>
  </si>
  <si>
    <t>0.36 hrs</t>
  </si>
  <si>
    <t xml:space="preserve">            TP: Device = 0% Rack = 6%, FP = Device =100%  Rack = 94% Recall=0.43 Prec=0.35</t>
  </si>
  <si>
    <t>Rexi/yolov5_server/yolov5/runs/detect/exp10</t>
  </si>
  <si>
    <t>v4.2</t>
  </si>
  <si>
    <t xml:space="preserve">v5 large weights </t>
  </si>
  <si>
    <t>3.78 hrs</t>
  </si>
  <si>
    <t>TP: Device=84% Rack=100 %, FP: Device=16% Rack=0% Recall=0.80 Prec=0.72</t>
  </si>
  <si>
    <t>Rexi/yolov5_server/yolov5/runs/detect/exp</t>
  </si>
  <si>
    <t>1.88hrs</t>
  </si>
  <si>
    <t>TP: Device=69% Rack=94%, FP: Device=31% Rack=6% Recall=0.75 Prec=0.77</t>
  </si>
  <si>
    <t>Rexi/yolov5_server/yolov5/runs/detect/exp2</t>
  </si>
  <si>
    <t>5.79 hours</t>
  </si>
  <si>
    <t>TP: Device=75%Rack=100%, FP: Device=25% Rack =0% Recall = 0.77 Prec = 0.74</t>
  </si>
  <si>
    <t>Rexi/yolov5_server/yolov5/runs/detect/exp3</t>
  </si>
  <si>
    <t>R</t>
  </si>
  <si>
    <t>yolo4_p6 weights</t>
  </si>
  <si>
    <t>DRR</t>
  </si>
  <si>
    <t>Device+Rack+RackID</t>
  </si>
  <si>
    <t>81 train + 17 test = 98</t>
  </si>
  <si>
    <t>1.94 hours</t>
  </si>
  <si>
    <t>Recall=0.55, Prec=0.21</t>
  </si>
  <si>
    <t>mani/yoloR/runs/train/exp</t>
  </si>
  <si>
    <t>yoloR/runs/detect/exp</t>
  </si>
  <si>
    <t>{'device': 583, 'rack': 82, 'rackid': 73}</t>
  </si>
  <si>
    <t xml:space="preserve">GPU </t>
  </si>
  <si>
    <t>X</t>
  </si>
  <si>
    <t>3.24 hours</t>
  </si>
  <si>
    <t>TP: Device=80% Rack=94% RackID=92%, FP: Device=20% Rack=6% RackID=8% Recall=0.85 Prec=0.84</t>
  </si>
  <si>
    <t>yolov5_server/yolov5/runs/train/exp_device_rack_rackid_Adam_XL</t>
  </si>
  <si>
    <t>yolov5_server/yolov5/runs/detect/exp13</t>
  </si>
  <si>
    <t>v6</t>
  </si>
  <si>
    <t>129 train + 33 val + 17 test=179</t>
  </si>
  <si>
    <t>AdamW</t>
  </si>
  <si>
    <t>1.43 hours</t>
  </si>
  <si>
    <t>TP: Device=62% Rack=79% RackID=85%, FP: Device=38% Rack=21% RackID=15% Recall=0.72 Prec=0.74</t>
  </si>
  <si>
    <t>yolov5_server/yolov5/runs/train/exp_device_rack_rackid_canny_AdamW_medium</t>
  </si>
  <si>
    <t>yolov5_server/yolov5/runs/detect/exp14</t>
  </si>
  <si>
    <t>yes</t>
  </si>
  <si>
    <t>{'device': 938, 'rack': 130, 'rackid': 120}</t>
  </si>
  <si>
    <t>3.20 hours</t>
  </si>
  <si>
    <t>TP: Device=77% Rack=91% RackID=89%, FP: Device=23% Rack=9% RackID=11% Recall=0.80 Prec=0.80</t>
  </si>
  <si>
    <t>yolov5_server/yolov5/runs/train/exp_device_rack_rackid_canny_Adam_large</t>
  </si>
  <si>
    <t>yolov5_server/yolov5/runs/detect/exp15</t>
  </si>
  <si>
    <t>R/X</t>
  </si>
  <si>
    <t>( 44 train + 10 val )* 3 folds + 17 test = 179</t>
  </si>
  <si>
    <t>2.25 hours</t>
  </si>
  <si>
    <t>(0.703 + 0.701 + 0.62) / 3 folds = 0.67%</t>
  </si>
  <si>
    <t>Average Recall for 3 folds=0.65 | Average Prec on 3 folds=0.72</t>
  </si>
  <si>
    <t>yolov5_server/yolov5/runs/train/yolov5m-device-rack-rackid-canny-cvfolds</t>
  </si>
  <si>
    <t>yolov5_server/yolov5/runs/detect/exp16</t>
  </si>
  <si>
    <t>fold 0: {'device': 343, 'rack': 44, 'rackid': 43} fold 1: {'device': 264, 'rack': 47, 'rackid': 43} fold 2  {'device': 331, 'rack': 39, 'rackid': 34}</t>
  </si>
  <si>
    <t>Yes = 3 folds</t>
  </si>
  <si>
    <t>TP: Device=92% Rack=88% RackID=85%, FP: Device=8% Rack=12% RackID=15% Recall=0.85 Prec=0.85</t>
  </si>
  <si>
    <t>yolov5_server/yolov5/runs/train/exp_device_rack_rackid_Adam_XL_finetune</t>
  </si>
  <si>
    <t>yolov5_server/yolov5/runs/detect/exp17</t>
  </si>
  <si>
    <t xml:space="preserve">Raw+kmeans+canny </t>
  </si>
  <si>
    <t>run17</t>
  </si>
  <si>
    <t>4.916 hours</t>
  </si>
  <si>
    <t>TP: Device=43%Rack=91%RackId=85% FP: Device=57%Rack=9%RackId=15%Recall=0.59, Prec=0.64</t>
  </si>
  <si>
    <t>yolov5_server/yolov5runs/train/exp_device_rack_rackid_30v5XL_Adam_New</t>
  </si>
  <si>
    <t>Rexi/yolov5_server/yolov5/runs/detect/exp4</t>
  </si>
  <si>
    <t>{'device': 511, 'rack': 88, 'rackid': 73}</t>
  </si>
  <si>
    <t>6.455 hours</t>
  </si>
  <si>
    <t>TP: Device=44Rack=0.74RackID=0.85FP:Device=0.66Rack=0.36RackId=0.15 Recall =0.70, Prec=0.70</t>
  </si>
  <si>
    <t>yolov5_server/yolov5runs/train/exp_device_rack_rackid_45v5XL_Adam4</t>
  </si>
  <si>
    <t>Rexi/yolov5_server/yolov5/runs/detect/exp5</t>
  </si>
  <si>
    <t>{'device': 511, 'rack': 88, 'rackid':73}</t>
  </si>
  <si>
    <t>run9</t>
  </si>
  <si>
    <t>v7</t>
  </si>
  <si>
    <t>DSSR</t>
  </si>
  <si>
    <t>Device+Server+Switch+Router</t>
  </si>
  <si>
    <t>60 train + 15 val + 8 test=83</t>
  </si>
  <si>
    <t>1.12 hours</t>
  </si>
  <si>
    <t>TP: Device=44% Server=0% Switch=11% Router=0%, FP: Device=56% Server=100% Switch=89% Router=100% Recall=0.42 Prec=0.42</t>
  </si>
  <si>
    <t>yolov5_server/yolov5/runs/train/exp_device_server_switch_router_medium_adam</t>
  </si>
  <si>
    <t>yolov5_server/yolov5/runs/detect/exp20</t>
  </si>
  <si>
    <t>{'device': 163, 'switch': 106, 'server': 55, 'router': 21}</t>
  </si>
  <si>
    <t xml:space="preserve">v5 largeweights </t>
  </si>
  <si>
    <t>1.50 hours</t>
  </si>
  <si>
    <t>TP: Device=36% Server=40% Switch=37% Router=0%, FP: Device=64% Server=60% Switch=63% Router=100% Recall=0.32 Prec=0.22</t>
  </si>
  <si>
    <t>yolov5_server/yolov5/runs/train/exp_device_server_switch_router_large_adam</t>
  </si>
  <si>
    <t>yolov5_server/yolov5/runs/detect/exp21</t>
  </si>
  <si>
    <t>v8</t>
  </si>
  <si>
    <t>SSR</t>
  </si>
  <si>
    <t xml:space="preserve">Server+Switch+Router + canny </t>
  </si>
  <si>
    <t>canny ( server) , router ( canny +kmeans )</t>
  </si>
  <si>
    <t>92 train + 14 val + 8 test=114</t>
  </si>
  <si>
    <t xml:space="preserve">Adam </t>
  </si>
  <si>
    <t>NaN Recall=0.10 Prec=0.57</t>
  </si>
  <si>
    <t>yolov5_server/yolov5/runs/train/exp_server_switch_router_canny_kmeans_XL_adam</t>
  </si>
  <si>
    <t>yolov5_server/yolov5/runs/detect/exp23</t>
  </si>
  <si>
    <t xml:space="preserve">switch 106 , server 110 , router 63 </t>
  </si>
  <si>
    <t xml:space="preserve">best results weight </t>
  </si>
  <si>
    <t>3.66 hours</t>
  </si>
  <si>
    <t>TP: Server=40% Switch=37% Router=0%, FP: Server=60% Switch=63% Router=100% Recall=0.47 Prec=0.15</t>
  </si>
  <si>
    <t>yolov5_server/yolov5/runs/train/exp_server_switch_router_canny_kmeans_XL_adam_best_evolve</t>
  </si>
  <si>
    <t>yolov5_server/yolov5/runs/detect/exp25</t>
  </si>
  <si>
    <t>hyperparameter evolve and Test time augmentation evolve</t>
  </si>
  <si>
    <t>v9[cpu]</t>
  </si>
  <si>
    <t>run22</t>
  </si>
  <si>
    <t>DRI</t>
  </si>
  <si>
    <t xml:space="preserve">Device+ Rack_id </t>
  </si>
  <si>
    <t>3.85 hours</t>
  </si>
  <si>
    <t>TP: Device=86% RackID=85%, FP: Device=14% RackID=15% Recall=0.85 Prec=0.85</t>
  </si>
  <si>
    <t>yolov5_server/yolov5/runs/train/exp_device_rackid_Adam_XL_finetune</t>
  </si>
  <si>
    <t>yolov5_server/yolov5/runs/detect/exp24</t>
  </si>
  <si>
    <t>{'device': 583, 'rackid': 73}</t>
  </si>
  <si>
    <t>GPUV1</t>
  </si>
  <si>
    <t>0.53 hours</t>
  </si>
  <si>
    <t>TP: Device=89% RackID=85%, FP: Device=11% RackID=15% Recall=0.81 Prec=0.88</t>
  </si>
  <si>
    <t>GPU VM: yolov5_server/yolov5/runs/train/exp_device_rackid_Adam_XL_finetune</t>
  </si>
  <si>
    <t>GPU VM: yolov5_server/yolov5/runs/detect/exp24</t>
  </si>
  <si>
    <t>1 hour</t>
  </si>
  <si>
    <t>TP: Device=84% RackID=85%, FP: Device=16% RackID=15% Recall=0.8 Prec=0.85</t>
  </si>
  <si>
    <t>GPU VM: yolov5_server/yolov5/runs/train/exp_device_rackid_Adam_XL_finetune_200</t>
  </si>
  <si>
    <t>GPU VM: yolov5_server/yolov5/runs/detect/exp25</t>
  </si>
  <si>
    <t>GPU-VM</t>
  </si>
  <si>
    <t>GPUV2</t>
  </si>
  <si>
    <t>Yolo</t>
  </si>
  <si>
    <t>v4 small weights</t>
  </si>
  <si>
    <t xml:space="preserve">other </t>
  </si>
  <si>
    <t>Unused Rack+Device+ Network Swithch Juniper - QFX 5100-485+Network switch Juniper EX4200 -24F</t>
  </si>
  <si>
    <t>22 train + 6 test + 2 val = 30</t>
  </si>
  <si>
    <t>6 seconds</t>
  </si>
  <si>
    <t>TP: Device=0% Unused Rack=100% Juniper-EX4200-24F=0%, Juniper-QFX5100-485 = 0%FP: Device=100% Unused Rack=0% Juniper-EX4200-24=100% Juniper-QFX5100-485 = 100%Recall=0.25 Prec=0.62</t>
  </si>
  <si>
    <t>yolov5/runs/train/exp2</t>
  </si>
  <si>
    <t>yolov5/runs/detect/exp5</t>
  </si>
  <si>
    <t>nA</t>
  </si>
  <si>
    <t xml:space="preserve">1.5 minutes </t>
  </si>
  <si>
    <t>TP: Device=0% Unused Rack=100% Juniper-EX4200-24F=0%, Juniper-QFX5100-485 = 0%FP: Device=100% Unused Rack=0% Juniper-EX4200-24=100% Juniper-QFX5100-485 = 100%Recall=0.37 Prec=0.79</t>
  </si>
  <si>
    <t>yolov5/runs/train/V5XL_45_SGD</t>
  </si>
  <si>
    <t>yolov5/runs/detect/exp7</t>
  </si>
  <si>
    <t>GPUV3</t>
  </si>
  <si>
    <t>DUR</t>
  </si>
  <si>
    <t>Unused Rack+Device</t>
  </si>
  <si>
    <t>12 minutes</t>
  </si>
  <si>
    <t>TP: Device=0% Unused Rack=100% FP: Device=100% Unused Rack=0% Recall=0.24,Prec=0.83</t>
  </si>
  <si>
    <t>yolov5/runs/train/V5XL_100_Adam</t>
  </si>
  <si>
    <t>yolov5/runs/detect/exp6</t>
  </si>
  <si>
    <t>GPUV4</t>
  </si>
  <si>
    <t>Network Swithch Juniper - QFX 5100-485+Network switch Juniper EX4200 -24F</t>
  </si>
  <si>
    <t>8 train + 2 val = 10</t>
  </si>
  <si>
    <t>11 minutes</t>
  </si>
  <si>
    <t xml:space="preserve">TP: Juniper-QFX5100-485=0% JuniperEX4200-24F=100% FP: Juniper-QFX5100-485=0% JuniperEX4200-24F=100% Recall=0.37, Prec=0.37 </t>
  </si>
  <si>
    <t>yolov5/runs/train/Juniper_V5XL_100_Adam</t>
  </si>
  <si>
    <t>yolov5/runs/detect/exp8</t>
  </si>
  <si>
    <t>21minutes</t>
  </si>
  <si>
    <t xml:space="preserve">TP: Juniper-QFX5100-485=0% JuniperEX4200-24F=0% FP: Juniper-QFX5100-485=100% JuniperEX4200-24F=100% Recall=0.36, Prec=0.37 </t>
  </si>
  <si>
    <t>yolov5/runs/train/Juniper_V5XL_200_Adam</t>
  </si>
  <si>
    <t>yolov5/runs/detect/exp9</t>
  </si>
  <si>
    <t>v5xl weights</t>
  </si>
  <si>
    <t>yolov5/runs/train/Juniper_V5XL_100_Adam_NoFinetune</t>
  </si>
  <si>
    <t>yolov5/runs/detect/exp10</t>
  </si>
  <si>
    <t>run41</t>
  </si>
  <si>
    <t>best weights from 41 run</t>
  </si>
  <si>
    <t xml:space="preserve">Device+Rack_id </t>
  </si>
  <si>
    <t>31 minutes</t>
  </si>
  <si>
    <t>TP: Device=87% RackID=85%, FP: Device=13% RackID=15% Recall=80% Prec=88%</t>
  </si>
  <si>
    <t>GPU VM: yolov5_server/yolov5/runs/train/exp_device_rackid_Adam_XL_finetune_200_41_best_weights</t>
  </si>
  <si>
    <t>GPU VM: yolov5_server/yolov5/runs/detect/exp28</t>
  </si>
  <si>
    <t>Device+Rack_id</t>
  </si>
  <si>
    <t>100*300</t>
  </si>
  <si>
    <t>15 hours</t>
  </si>
  <si>
    <t>Precision: 81 Recall:93</t>
  </si>
  <si>
    <t>yolov5/runs/evolve/device_rack_id</t>
  </si>
  <si>
    <t>GPUV5</t>
  </si>
  <si>
    <t xml:space="preserve">run17 weights </t>
  </si>
  <si>
    <t xml:space="preserve">Server+Switch +Router </t>
  </si>
  <si>
    <t>52 train + 15 val + 8 test=75</t>
  </si>
  <si>
    <t>10.39 minutes</t>
  </si>
  <si>
    <t>TP: Server=0% Switch=5% Router=0%, FP: Server=100% Switch=95% Router=100% Recall=0.16 Prec=0.10</t>
  </si>
  <si>
    <t>GPU VM: yolov5_server/yolov5/runs/train/exp_server_switch_router_Adam_XL</t>
  </si>
  <si>
    <t>GPU VM: yolov5_server/yolov5/runs/detect/exp26</t>
  </si>
  <si>
    <t>{'switch': 106, 'server': 55, 'router': 21}</t>
  </si>
  <si>
    <t xml:space="preserve">last best weights from run 17 </t>
  </si>
  <si>
    <t>10.8 minutes</t>
  </si>
  <si>
    <t>TP: Server=40% Switch=42% Router=29%, FP: Server=60% Switch=58% Router=71% Recall=0.26 Prec=0.11</t>
  </si>
  <si>
    <t>GPU VM: yolov5_server/yolov5/runs/train/exp_server_switch_router_best_17</t>
  </si>
  <si>
    <t>GPU VM: yolov5_server/yolov5/runs/detect/exp27</t>
  </si>
  <si>
    <t>run52/53</t>
  </si>
  <si>
    <t>best weights from run 53 and evolve</t>
  </si>
  <si>
    <t>run 17</t>
  </si>
  <si>
    <t xml:space="preserve">xl weights </t>
  </si>
  <si>
    <t>Device _Rack_id</t>
  </si>
  <si>
    <t>0.57 hours</t>
  </si>
  <si>
    <t>TP: Device=91% RackID=85%, FP: Device=9% RackID=15% Recall=0.82 Prec=0.92</t>
  </si>
  <si>
    <t>yolov5/runs/train/device_rackid_212</t>
  </si>
  <si>
    <t>yolov5/runs/detect/exp11</t>
  </si>
  <si>
    <t>UR</t>
  </si>
  <si>
    <t>Unused_Rack</t>
  </si>
  <si>
    <t>82 train + 20 tets = 102</t>
  </si>
  <si>
    <t>0.47 hours</t>
  </si>
  <si>
    <t>TP: Unused_Rack = 0.02 FP: Unused_Rack = 0.98 Recall = 0.16 Prec= 0.24</t>
  </si>
  <si>
    <t>yolov5/runs/train/Unused_rack</t>
  </si>
  <si>
    <t>yolov5/runs/detect/exp15</t>
  </si>
  <si>
    <t>{Unused_Rack:327}</t>
  </si>
  <si>
    <t>0.55 hours</t>
  </si>
  <si>
    <t>TP:Unused_Rack = 0 FP: Unused_Rack =100 Recall =0.08 Prec = 0.21</t>
  </si>
  <si>
    <t>yolov5/runs/train/Unused_rack_evolve</t>
  </si>
  <si>
    <t>yolov5/runs/detect/exp16</t>
  </si>
  <si>
    <t>0.46 hours</t>
  </si>
  <si>
    <t>TP:Unused_Rack = 49% FP: Unused_Rack =51 Recall =0.40 Prec = 0.61</t>
  </si>
  <si>
    <t>yolov5/runs/train/Unusedrack_evolve_SGD</t>
  </si>
  <si>
    <t>yolov5/runs/detect/exp18</t>
  </si>
  <si>
    <t>0.96 hours</t>
  </si>
  <si>
    <t>TP:Unused_Rack = 43% FP: Unused_Rack =57 Recall =0.44 Prec = 0.68</t>
  </si>
  <si>
    <t>yolov5/runs/train/Unusedrack_evolve_SGD_200</t>
  </si>
  <si>
    <t>yolov5/runs/detect/exp19</t>
  </si>
  <si>
    <t>run58</t>
  </si>
  <si>
    <t>evolve</t>
  </si>
  <si>
    <t>evolve model on 58</t>
  </si>
  <si>
    <t>run59</t>
  </si>
  <si>
    <t>Unused_Rack_EvolveParameter</t>
  </si>
  <si>
    <t>0.328 hours</t>
  </si>
  <si>
    <t>yolov5/runs/train/Unusedrack_evolve_24</t>
  </si>
  <si>
    <t>yolov5/runs/detect/exp20</t>
  </si>
  <si>
    <t>put 2 classes unused_b and unused_w in one model</t>
  </si>
  <si>
    <t>unused_w separate model</t>
  </si>
  <si>
    <t>GPUV6</t>
  </si>
  <si>
    <t>Server+Switch +Router  on GPUV6</t>
  </si>
  <si>
    <t>140 train + 39 val + 19 test = 198</t>
  </si>
  <si>
    <t>0.8 hours</t>
  </si>
  <si>
    <t>TP: Server=80% Switch=46% Router=42%, FP: Server=20% Switch=54% Router=58% Recall=0.49 Prec=0.50</t>
  </si>
  <si>
    <t>GPU VM: yolov5_server/yolov5/runs/train/exp_server_switch_router_Adam_XL_gpuv6</t>
  </si>
  <si>
    <t>GPU VM: yolov5_server/yolov5/runs/detect/exp29</t>
  </si>
  <si>
    <t>NA (incorrect labels, hence replaced with corrected)</t>
  </si>
  <si>
    <t>best weights run 64</t>
  </si>
  <si>
    <t xml:space="preserve">run evolve on run 64 </t>
  </si>
  <si>
    <t>30*100</t>
  </si>
  <si>
    <t>9.2 hours</t>
  </si>
  <si>
    <t>Recall=0.49 Prec=0.50</t>
  </si>
  <si>
    <t>GPU VM: yolov5_server/yolov5/runs/evolve/exp_server_switch_router_Adam_XL_gpuv6_evolve</t>
  </si>
  <si>
    <t>{'switch': 315, 'server': 273, 'router': 63}</t>
  </si>
  <si>
    <t xml:space="preserve">Train model with best evolve 65 params </t>
  </si>
  <si>
    <t>140 train + 20 val + 28 test = 188</t>
  </si>
  <si>
    <t>0.7 hours</t>
  </si>
  <si>
    <t>TP: Server=75% Switch=48% Router=50%, FP: Server=25% Switch=52% Router=50% Recall=0.66 Prec=0.84</t>
  </si>
  <si>
    <t>GPU VM: yolov5_server/yolov5/runs/evolve/exp_server_switch_router_Adam_XL_gpuv6_corrected</t>
  </si>
  <si>
    <t>GPU VM: yolov5_server/yolov5/runs/detect/exp31</t>
  </si>
  <si>
    <t>tobedone</t>
  </si>
  <si>
    <t>GPUV7</t>
  </si>
  <si>
    <t>Train model by removing duplicate images</t>
  </si>
  <si>
    <t>95 train + 25 val + 15 test = 135</t>
  </si>
  <si>
    <t>TP: Server=96% Switch=95% Router=50%, FP: Server=4% Switch=5% Router=50% Recall=0.64 Prec=0.59</t>
  </si>
  <si>
    <t>GPU VM: yolov5_server/yolov5/runs/evolve/exp_server_switch_router_Adam_XL_gpuv7_again</t>
  </si>
  <si>
    <t>GPU VM: yolov5_server/yolov5/runs/detect/exp33</t>
  </si>
  <si>
    <t>{'switch': 225, 'server': 208, 'router': 41}</t>
  </si>
  <si>
    <t>server_switch_router(no_duplicate)</t>
  </si>
  <si>
    <t>0.4 hours</t>
  </si>
  <si>
    <t>Recall=0.04 Prec=0.33</t>
  </si>
  <si>
    <t>GPU VM: yolov5_server/yolov5/runs/evolve/exp_server_switch_router_Adam_XL_gpuv7</t>
  </si>
  <si>
    <t>l weights</t>
  </si>
  <si>
    <t>Recall=0.33 Prec=0.36</t>
  </si>
  <si>
    <t>GPU VM: yolov5_server/yolov5/runs/evolve/exp_server_switch_router_Adam_L_gpuv7</t>
  </si>
  <si>
    <t>m weights</t>
  </si>
  <si>
    <t>Recall=0.33 Prec=0.04</t>
  </si>
  <si>
    <t>GPU VM: yolov5_server/yolov5/runs/evolve/exp_server_switch_router_Adam_M_gpuv7</t>
  </si>
  <si>
    <t>best of top 3</t>
  </si>
  <si>
    <t>run evolve with highest MAP weights</t>
  </si>
  <si>
    <t>GPUV8</t>
  </si>
  <si>
    <t>SS</t>
  </si>
  <si>
    <t xml:space="preserve">Best param model from 66 on server + switch </t>
  </si>
  <si>
    <t>TP: Server=76% Switch=82% FP: Server=24% Switch=18% Recall=0.46 Prec=0.70</t>
  </si>
  <si>
    <t>GPU VM: yolov5_server/yolov5/runs/evolve/exp_server_switch_Adam_XL_best64</t>
  </si>
  <si>
    <t>GPU VM: yolov5_server/yolov5/runs/detect/exp34</t>
  </si>
  <si>
    <t>{'switch': 225, 'server': 208}</t>
  </si>
  <si>
    <t>best weights run 72</t>
  </si>
  <si>
    <t xml:space="preserve">run evolve on server + switch only </t>
  </si>
  <si>
    <t>100*100</t>
  </si>
  <si>
    <t>8 hours</t>
  </si>
  <si>
    <t>Recall=0.64 Prec=0.81</t>
  </si>
  <si>
    <t>GPU VM: yolov5_server/yolov5/runs/evolve/exp_server_switch_Adam_XL_evolve_best72</t>
  </si>
  <si>
    <t>GPUV9</t>
  </si>
  <si>
    <t>Server</t>
  </si>
  <si>
    <t>Just Server on GPUV7</t>
  </si>
  <si>
    <t>38 train + 10 val + 6 test = 54</t>
  </si>
  <si>
    <t>0.48 hours</t>
  </si>
  <si>
    <t xml:space="preserve">TP: Server=60% FP: Server=40% Recall=0.48 Prec=0.62 </t>
  </si>
  <si>
    <t>GPU VM: yolov5_server/yolov5/runs/evolve/exp_server_Adam_XL_gpuv9</t>
  </si>
  <si>
    <t>GPU VM: yolov5_server/yolov5/runs/detect/exp35</t>
  </si>
  <si>
    <t>{'switch': 225}</t>
  </si>
  <si>
    <t xml:space="preserve">switch </t>
  </si>
  <si>
    <t>Just Switch on GPUV7</t>
  </si>
  <si>
    <t>49  train + 15 val + 8 test = 72</t>
  </si>
  <si>
    <t>TP: Switch=0% FP: Switch=0% Recall=0.45 Prec=0.26</t>
  </si>
  <si>
    <t>GPU VM: yolov5_server/yolov5/runs/evolve/exp_switch_Adam_XL_gpuv9</t>
  </si>
  <si>
    <t>GPU VM: yolov5_server/yolov5/runs/detect/exp36</t>
  </si>
  <si>
    <t>{'server': 208}</t>
  </si>
  <si>
    <t>Router</t>
  </si>
  <si>
    <t>Just Router on GPUV7</t>
  </si>
  <si>
    <t>17 train + 5 val + 3 test = 25</t>
  </si>
  <si>
    <t>TP: Router=0% FP: Router=0% Recall=0 Prec=0</t>
  </si>
  <si>
    <t>GPU VM: yolov5_server/yolov5/runs/evolve/exp_router_Adam_XL_gpuv9</t>
  </si>
  <si>
    <t>GPU VM: yolov5_server/yolov5/runs/detect/exp37</t>
  </si>
  <si>
    <t>{'router': 41}</t>
  </si>
  <si>
    <t>best weights run 74</t>
  </si>
  <si>
    <t>Run evolve on Just Server on GPUV9</t>
  </si>
  <si>
    <t>100*50</t>
  </si>
  <si>
    <t>11 hours</t>
  </si>
  <si>
    <t>Recall=0.39 Prec=1</t>
  </si>
  <si>
    <t>GPU VM: yolov5_server/yolov5/runs/evolve/exp_server_Adam_XL_gpuv9_evolve</t>
  </si>
  <si>
    <t>best weights run 75</t>
  </si>
  <si>
    <t>Run evolve on Just Switch on GPUV9</t>
  </si>
  <si>
    <t>Recall=0.60 Prec=0.84</t>
  </si>
  <si>
    <t>GPU VM: yolov5_server/yolov5/runs/evolve/exp_switch_Adam_XL_gpuv9_evolve</t>
  </si>
  <si>
    <t>run73</t>
  </si>
  <si>
    <t>prepare the model with best evolve param for server switch</t>
  </si>
  <si>
    <t>0.41 hours</t>
  </si>
  <si>
    <t>TP: Server=76% Switch=70% FP: Server=24% Switch=30% Recall=0.41 Prec=0.83</t>
  </si>
  <si>
    <t>GPU VM: yolov5_server/yolov5/runs/train/exp_server_switch_Adam_XL_evolve_best72</t>
  </si>
  <si>
    <t>GPU VM: yolov5_server/yolov5/runs/detect/exp38</t>
  </si>
  <si>
    <t>run74</t>
  </si>
  <si>
    <t xml:space="preserve">best of evolve on server </t>
  </si>
  <si>
    <t>0.42 hours</t>
  </si>
  <si>
    <t>TP: Server=64% FP: Server=36% Recall=0.64 Prec=0.47</t>
  </si>
  <si>
    <t>GPU VM: yolov5_server/yolov5/runs/train/exp_server_Adam_XL_gpuv9_evolve</t>
  </si>
  <si>
    <t>GPU VM: yolov5_server/yolov5/runs/detect/exp39</t>
  </si>
  <si>
    <t>run75</t>
  </si>
  <si>
    <t xml:space="preserve">best of evolve on switch </t>
  </si>
  <si>
    <t>TP: Switch=50% FP: Switch=50% Recall=0.47 Prec=0.52</t>
  </si>
  <si>
    <t>GPU VM: yolov5_server/yolov5/runs/train/exp_switch_Adam_XL_gpuv9_evolve</t>
  </si>
  <si>
    <t>GPU VM: yolov5_server/yolov5/runs/detect/exp40</t>
  </si>
  <si>
    <t>best weights from evolve</t>
  </si>
  <si>
    <t xml:space="preserve">best evolve on router </t>
  </si>
  <si>
    <t>GPU VM: yolov5_server/yolov5/runs/evolve/exp_router_Adam_XL_gpuv9_evolve</t>
  </si>
  <si>
    <t>30/2/2022</t>
  </si>
  <si>
    <t>v9</t>
  </si>
  <si>
    <t>run53</t>
  </si>
  <si>
    <t>{fold:1 27 train + 6 test, fold2: 27 train +6 test. fold3: 27 train + 5 test</t>
  </si>
  <si>
    <t>0.54 hours</t>
  </si>
  <si>
    <t>(0.87 + 0.57 + 0.91)/3 = 78.33</t>
  </si>
  <si>
    <t>{Fold1: TP: Device=75% RackID=100%, FP: Device=25% RackID=0% Recall=82% Prec=91%} {Fold2: TP: Device=76% RackID=50%, FP: Device=24% RackID=50% Recall=59% Prec=80} {Fold3: TP: Device=95% RackID=100%, FP: Device=5% RackID=0% Recall=89% Prec=84%}</t>
  </si>
  <si>
    <t>yolov5/runs/train/device_rackid_crossval</t>
  </si>
  <si>
    <t>yolov5/runs/detect/exp28; yolov5/runs/detect/exp29;yolov5/runs/detect/exp30</t>
  </si>
  <si>
    <t>fold1: device=137, rackid = 18; fold2: device = 134, rackid = 21; fold3: device=198, rackid =21</t>
  </si>
  <si>
    <t>3 fold</t>
  </si>
  <si>
    <t>run evolve on run60 with 200 epoch</t>
  </si>
  <si>
    <t>189 train + 20 test + 22 val = 231</t>
  </si>
  <si>
    <t>0.92 hours</t>
  </si>
  <si>
    <t>TP:Unused_Rack = 71% FP: Unused_Rack =29%Recall =0.65 Prec = 0.75</t>
  </si>
  <si>
    <t>yolov5/runs/train/Unusedrack_corrected_evolve_200</t>
  </si>
  <si>
    <t>yolov5/runs/detect/exp28; yolov5/runs/detect/exp29;yolov5/runs/detect/exp34</t>
  </si>
  <si>
    <t>{'Unused_Rack' :573}</t>
  </si>
  <si>
    <t>30/3/2022</t>
  </si>
  <si>
    <t>GPUV13</t>
  </si>
  <si>
    <t>0.85 hours</t>
  </si>
  <si>
    <t>TP:Unused_Rack = 48% FP: Unused_Rack =52%Recall =0.63 Prec = 0.83</t>
  </si>
  <si>
    <t>yolov5/runs/train/Unusedrack_corrected3</t>
  </si>
  <si>
    <t>yolov5/runs/detect/exp22</t>
  </si>
  <si>
    <t>run 85</t>
  </si>
  <si>
    <t xml:space="preserve">fix the labels, and run a model on these new labels with evolve parameters </t>
  </si>
  <si>
    <t>0.65 hours</t>
  </si>
  <si>
    <t>TP:Unused_Rack = 0.72% FP: Unused_Rack =28%Recall =0.68 Prec = 0.64</t>
  </si>
  <si>
    <t>yolov5/runs/train/unusedrack_corrected_new</t>
  </si>
  <si>
    <t>yolov5/runs/detect/exp32</t>
  </si>
  <si>
    <t>used weights from run 85</t>
  </si>
  <si>
    <t xml:space="preserve">with evolve parameters only </t>
  </si>
  <si>
    <t>0.59 hours</t>
  </si>
  <si>
    <t>TP:Unused_Rack = 0.70% FP: Unused_Rack =30%Recall =0.65 Prec = 0.78</t>
  </si>
  <si>
    <t>yolov5/runs/train/unusedrack_corrected_bestweights</t>
  </si>
  <si>
    <t>yolov5/runs/detect/exp33</t>
  </si>
  <si>
    <t>run79</t>
  </si>
  <si>
    <t xml:space="preserve">run79 with SGD </t>
  </si>
  <si>
    <t>run 67</t>
  </si>
  <si>
    <t>best weight from device_rackid</t>
  </si>
  <si>
    <t xml:space="preserve">re run run 67 with best weights from device and Rack id </t>
  </si>
  <si>
    <t>TP: Server=0% Switch=0% Router=0%, FP: Server=100% Switch=100% Router=100% Recall=0.07 Prec=0.71</t>
  </si>
  <si>
    <t>yolov5/runs/train/server_switch_router</t>
  </si>
  <si>
    <t>yolov5/runs/detect/exp38</t>
  </si>
  <si>
    <t xml:space="preserve">run 79 </t>
  </si>
  <si>
    <t xml:space="preserve">re run run 79 with best weights for device and Rack id </t>
  </si>
  <si>
    <t>TP: Server=0% Switch=0% , FP: Server=100% Switch=100% Recall=0.09 Prec=0.69</t>
  </si>
  <si>
    <t>yolov5/runs/train/server_switch</t>
  </si>
  <si>
    <t>yolov5/runs/detect/exp41</t>
  </si>
  <si>
    <t>run 54</t>
  </si>
  <si>
    <t>best weights  from run 54</t>
  </si>
  <si>
    <t xml:space="preserve">use best weights generated  by run 54 on server switch and router  </t>
  </si>
  <si>
    <t>0.40 hours</t>
  </si>
  <si>
    <t>TP: Server=0% Switch=0% Router=0%, FP: Server=100% Switch=100% Router=100% Recall=0.26 Prec=0.34</t>
  </si>
  <si>
    <t>GPU VM: yolov5_server/yolov5/runs/evolve/exp_switch_Adam_XL_gpuv7_best54</t>
  </si>
  <si>
    <t>GPU VM: yolov5_server/yolov5/runs/detect/exp41</t>
  </si>
  <si>
    <t>run 87</t>
  </si>
  <si>
    <t>xl weights</t>
  </si>
  <si>
    <t xml:space="preserve">Cross validation </t>
  </si>
  <si>
    <t xml:space="preserve">cv on run 87 </t>
  </si>
  <si>
    <t>{fold:63 train + 8 val, fold2: 63 train + 7 val. fold3: 63 train + 7 val} + 20 test</t>
  </si>
  <si>
    <t>(0.25 hours) * 3</t>
  </si>
  <si>
    <t>(44 + 86 + 41)/3 = 57</t>
  </si>
  <si>
    <t>{Fold1: TP: unused rack=36%, FP: unused rack=66% Recall=44% Prec=59%} {Fold2: TP: unused rack=95%, FP: unused rack=5% Recall=84% Prec=86} {Fold3: TP: unused rack=48%, FP: unused rack 52% Recall=47% Prec=71%}</t>
  </si>
  <si>
    <t>yolov5/runs/train/unused_rack_crossval</t>
  </si>
  <si>
    <t>yolov5/runs/detect/exp43; yolov5/runs/detect/exp44;yolov5/runs/detect/exp45</t>
  </si>
  <si>
    <t>fold1: unused rack = 181; fold2: unused rack = 286; fold3: unused rack =212</t>
  </si>
  <si>
    <t>best weights  from run 67</t>
  </si>
  <si>
    <t xml:space="preserve">cv on best server switch router model ( 60 MAP model ) </t>
  </si>
  <si>
    <t>50*3</t>
  </si>
  <si>
    <t>GPUV10</t>
  </si>
  <si>
    <t xml:space="preserve">re run 67, with duplicates in training data </t>
  </si>
  <si>
    <t>133 train + 23 + 15 = 171</t>
  </si>
  <si>
    <t>0.63 hours</t>
  </si>
  <si>
    <t>TP: Server=58% Switch=7% Router=8%, FP: Server=42% Switch=93% Router=92% Recall=0.39 Prec=0.37</t>
  </si>
  <si>
    <t>GPU VM: yolov5_server/yolov5/runs/train/exp_server_switch_router_Adam_XL_gpuv10</t>
  </si>
  <si>
    <t>GPU VM: yolov5_server/yolov5/runs/detect/exp42</t>
  </si>
  <si>
    <t>{'switch': 294, 'server': 248, 'router': 48}</t>
  </si>
  <si>
    <t>re run 67, with duplicates in training data with evolve params from 65th run</t>
  </si>
  <si>
    <t>TP: Server=50% Switch=19% Router=31%, FP: Server=50% Switch=81% Router=69% Recall=0.32 Prec=0.50</t>
  </si>
  <si>
    <t>GPU VM: yolov5_server/yolov5/runs/train/exp_server_switch_router_Adam_XL_gpuv10_evolve_param64</t>
  </si>
  <si>
    <t>GPU VM: yolov5_server/yolov5/runs/detect/exp43</t>
  </si>
  <si>
    <t>GPUV11</t>
  </si>
  <si>
    <t>created new data GPUV11 with snipped images on router class and ran with SGD and evolve params from 65th run</t>
  </si>
  <si>
    <t>162 train + 18 + 15 = 195</t>
  </si>
  <si>
    <t>TP: Server=51% Switch=26% Router=100%, FP: Server=49% Switch=74% Router=0% Recall=0.52 Prec=0.79</t>
  </si>
  <si>
    <t>GPU VM: yolov5_server/yolov5/runs/train/exp_server_switch_router_SGD_XL_gpuv11_evolve_param64</t>
  </si>
  <si>
    <t>GPU VM: yolov5_server/yolov5/runs/detect/exp44 and exp45</t>
  </si>
  <si>
    <t>{'switch': 294, 'server': 248, 'router': 96}</t>
  </si>
  <si>
    <t>running evolve on GPUV11</t>
  </si>
  <si>
    <t>10.5 hours</t>
  </si>
  <si>
    <t>Recall=0.47 Prec=0.82</t>
  </si>
  <si>
    <t>GPU VM: yolov5_server/yolov5/runs/evolve/exp_router_SGD_XL_gpuv11_evolve_param64_evolve</t>
  </si>
  <si>
    <t>running the model on GPUV11 with changes[refer param columns] in the evolve params obtained from run 65</t>
  </si>
  <si>
    <t>1.36 hours</t>
  </si>
  <si>
    <t>TP: Server=70% Switch=30% Router=100%, FP: Server=30% Switch=70% Router=0% Recall=0.39 Prec=0.90</t>
  </si>
  <si>
    <t>GPU VM: yolov5_server/yolov5/runs/train/exp_server_switch_router_SGD_XL_gpuv11_evolve_param64_temp</t>
  </si>
  <si>
    <t>GPU VM: yolov5_server/yolov5/runs/detect/exp44 and exp46</t>
  </si>
  <si>
    <t>GPUV12</t>
  </si>
  <si>
    <t>created new data GPUV12 with snipped images on router class along with canny image processing and evolve params from 65th run</t>
  </si>
  <si>
    <t>canny(server, switch &amp; router)</t>
  </si>
  <si>
    <t>324 train + 18 + 15 = 357</t>
  </si>
  <si>
    <t>1.2 hours</t>
  </si>
  <si>
    <t>TP: Server=54% Switch=33% Router=100%, FP: Server=30% Switch=70% Router=0% Recall=0.45 Prec=0.70</t>
  </si>
  <si>
    <t>GPU VM: yolov5_server/yolov5/runs/train/exp_server_switch_router_SGD_XL_gpuv12_evolve_param64_canny</t>
  </si>
  <si>
    <t>GPU VM: yolov5_server/yolov5/runs/detect/exp44 and exp47</t>
  </si>
  <si>
    <t>{'switch': 588, 'server': 496, 'router': 192}</t>
  </si>
  <si>
    <t>x</t>
  </si>
  <si>
    <t>running the model on GPUV11 with the evolve params obtained from run 65  and batch 24</t>
  </si>
  <si>
    <t>0.62 hours</t>
  </si>
  <si>
    <t>TP: Server=57% Switch=22% Router=100%, FP: Server=43% Switch=78% Router=0% Recall=0.55 Prec=0.49</t>
  </si>
  <si>
    <t>GPU VM: yolov5_server/yolov5/runs/train/exp_ssr_SGD_XL_gpuv11_evolve_param64_batch24</t>
  </si>
  <si>
    <t>GPU VM: yolov5_server/yolov5/runs/detect/exp44 and exp48</t>
  </si>
  <si>
    <t>V5.6.1</t>
  </si>
  <si>
    <t>YOLOV5XL6</t>
  </si>
  <si>
    <t>running the model with yolov5-6.1</t>
  </si>
  <si>
    <t>640 image size</t>
  </si>
  <si>
    <t>TP:Unused_Rack = 0.68% FP: Unused_Rack =32%Recall =0.64 Prec = 0.75</t>
  </si>
  <si>
    <t>yolov5/runs/train/Unused_Rackls_V5.6.1</t>
  </si>
  <si>
    <t>1024 image size</t>
  </si>
  <si>
    <t>1.47 hours</t>
  </si>
  <si>
    <t>TP:Unused_Rack = 0.74% FP: Unused_Rack =26%Recall =0.68 Prec = 0.71</t>
  </si>
  <si>
    <t>yolov5/runs/train/Unused_Rackls_V5.6.1_640_100</t>
  </si>
  <si>
    <t>GPUV14</t>
  </si>
  <si>
    <t>v5.6.1</t>
  </si>
  <si>
    <t>yolov5xl6</t>
  </si>
  <si>
    <t>JCD</t>
  </si>
  <si>
    <t xml:space="preserve">run yolov5-6.1 on cisco juniper Dell data </t>
  </si>
  <si>
    <t>152 train+ 20 val + 17 test = 189</t>
  </si>
  <si>
    <t>TP:Juniper = 0.81, cisco = 0.78, dell = 0.22, FP: Juniper = 0.19, cisco = 0.22, dell = 0.78 Recall= 0.60, Prec = 0.48</t>
  </si>
  <si>
    <t>yolov5-6.1/runs/train/jcd</t>
  </si>
  <si>
    <t>yolov5-6.1/runs/detect/exp4</t>
  </si>
  <si>
    <t>tested on data received on 9th MAy 2022</t>
  </si>
  <si>
    <t>{'Juniper': 288 'Cisco': 256 'Dell': 52 }</t>
  </si>
  <si>
    <t xml:space="preserve">run yolov5-6.1 on latest server switch router data </t>
  </si>
  <si>
    <t>TP: Server=62% Switch=44% Router=100%, FP: Server=38% Switch=56% Router=0% Recall=56. Prec=53.</t>
  </si>
  <si>
    <t>yolov5-6.1/runs/train/ssr</t>
  </si>
  <si>
    <t>yolov5-6.1/runs/detect/exp3</t>
  </si>
  <si>
    <t>JC</t>
  </si>
  <si>
    <t>remove Dell and buld on juniper and cisco</t>
  </si>
  <si>
    <t>1.52 hours</t>
  </si>
  <si>
    <t>TP:Juniper = 0.71, cisco = 0.70, FP: Juniper = 0.29, cisco = 0.30 Recall= 0.61, Prec = 0.66</t>
  </si>
  <si>
    <t>yolov5-6.1/runs/train/jc</t>
  </si>
  <si>
    <t>yolov5-6.1/runs/detect/exp5</t>
  </si>
  <si>
    <t>{'Juniper': 288 'Cisco': 256 }</t>
  </si>
  <si>
    <t>GPU_Corrected</t>
  </si>
  <si>
    <t>V5</t>
  </si>
  <si>
    <t xml:space="preserve">run unused rack </t>
  </si>
  <si>
    <t xml:space="preserve">640 Image size </t>
  </si>
  <si>
    <t>200 train + 21 val +15 test = 236</t>
  </si>
  <si>
    <t>0.76 hours</t>
  </si>
  <si>
    <t>TP:Unused_Rack = 0.76% FP: Unused_Rack =24%Recall =0.78 Prec = 0.75</t>
  </si>
  <si>
    <t>yolov5/runs/train/UN_new</t>
  </si>
  <si>
    <t>yolov5/runs/detect/exp48</t>
  </si>
  <si>
    <t>{'Unused_Rack' :720}</t>
  </si>
  <si>
    <t>device rackid</t>
  </si>
  <si>
    <t>76 train + 16 val + 15 test = 107</t>
  </si>
  <si>
    <t>0.411 hours</t>
  </si>
  <si>
    <t>TP:Device = 0.86% RackId =0.92% FP: Device =14% RackId = 0.8%Recall =0.87 Prec = 0.85</t>
  </si>
  <si>
    <t>yolov5/runs/train/DR_New</t>
  </si>
  <si>
    <t>yolov5/runs/detect/exp46</t>
  </si>
  <si>
    <t>{'Device': 448 'RackID': 57 }</t>
  </si>
  <si>
    <t xml:space="preserve">run device rack rack id </t>
  </si>
  <si>
    <t>121 train + 33 val + 15 test = 107</t>
  </si>
  <si>
    <t>0.583 hours</t>
  </si>
  <si>
    <t>TP:Device = 0.75% RackId =0.92% Rack = 0.93%FP: Device =25% RackId = 0.8% Rack = 0.7 Recall =0.82 Prec = 0.79</t>
  </si>
  <si>
    <t>yolov5/runs/train/DRR_New</t>
  </si>
  <si>
    <t>yolov5/runs/detect/exp47</t>
  </si>
  <si>
    <t>{'Device': 706 'RackID': 90 'Rack': 87}</t>
  </si>
  <si>
    <t>run ssr</t>
  </si>
  <si>
    <t>162 train + 18 val + 15 test = 195 images</t>
  </si>
  <si>
    <t>TP:Server = 0.57% Switch=0.19% Router = 0.67%FP: Server =43% Switch = 0.81% Router = 0.33 Recall =0.58 Prec = 0.35</t>
  </si>
  <si>
    <t>yolov5/runs/train/SSR_New</t>
  </si>
  <si>
    <t>yolov5/runs/detect/exp49</t>
  </si>
  <si>
    <t>{'Server': 247 'Switch': 241 'Router': 67}</t>
  </si>
  <si>
    <t xml:space="preserve">run jcd </t>
  </si>
  <si>
    <t>169 train + 16 val + 15 test = 200</t>
  </si>
  <si>
    <t>0.662 hours</t>
  </si>
  <si>
    <t>TP:Juniper = 0.47, cisco = 0.73, Dell = 0.17, FP: Juniper = 0.53, cisco = 0.23 , Dell = 0.83 Recall= 0.67, Prec = 0.45</t>
  </si>
  <si>
    <t>yolov5/runs/train/JCD_New</t>
  </si>
  <si>
    <t>yolov5/runs/detect/exp52</t>
  </si>
  <si>
    <t>{'Cisco': 293 'Juniper': 281 'Dell': 76}</t>
  </si>
  <si>
    <t xml:space="preserve">JCD  running evolve </t>
  </si>
  <si>
    <t>TP:Juniper = 0.80, cisco = 0.77, Dell = 0.50 FP: Juniper = 0.20, cisco = 0.23, Dell = 0.50 Recall= 0.70, Prec = 0.53</t>
  </si>
  <si>
    <t>yolov5-6.1/runs/train/JCD_New_Duplicate</t>
  </si>
  <si>
    <t>yolov5-6.1/runs/detect/exp6</t>
  </si>
  <si>
    <t>{'cisco': 293 'juniper': 281 'Dell': 76}</t>
  </si>
  <si>
    <t>yolov5x6</t>
  </si>
  <si>
    <t xml:space="preserve">run this ssr with 1024 images </t>
  </si>
  <si>
    <t>0.52 hours</t>
  </si>
  <si>
    <t>TP:Server = 0.65% Switch=0.26% Router = 1%FP: Server =35% Switch = 0.74% Router = 0 Recall =0.55 Prec = 0.60</t>
  </si>
  <si>
    <t>yolov5-6.1/runs/train/SSR_New_Duplicate</t>
  </si>
  <si>
    <t>yolov5-6.1/runs/detect/exp10</t>
  </si>
  <si>
    <t>run device , rack , rack id</t>
  </si>
  <si>
    <t>0.65 hour</t>
  </si>
  <si>
    <t>TP:Device = 0.67% RackId =0.92% Rack = 0.93%FP: Device =33% RackId = 0.8% Rack = 0.7 Recall =0.80 Prec = 0.79</t>
  </si>
  <si>
    <t>yolov5-6.1/runs/train/DRR_New</t>
  </si>
  <si>
    <t>yolov5-6.1/runs/detect/exp8</t>
  </si>
  <si>
    <t xml:space="preserve">run device, rackid with 1024 </t>
  </si>
  <si>
    <t>TP:Device = 0.83% RackId = 1% FP: Device =17% RackId = 0 Recall =0.86 Prec = 0.87</t>
  </si>
  <si>
    <t>yolov5-6.1/runs/train/DR_New</t>
  </si>
  <si>
    <t>yolov5-6.1/runs/detect/exp7</t>
  </si>
  <si>
    <t>0.72 hours</t>
  </si>
  <si>
    <t>TP:Unused_Rack = 0.73% FP: Unused_Rack =27%Recall =0.78 Prec = 0.75</t>
  </si>
  <si>
    <t>yolov5-6.1/runs/train/UN_New</t>
  </si>
  <si>
    <t>yolov5-6.1/runs/detect/exp12</t>
  </si>
  <si>
    <t xml:space="preserve">run JCD after removing duplicates </t>
  </si>
  <si>
    <t>162 train + 16 val + 15 test = 193</t>
  </si>
  <si>
    <t>TP:Juniper = 0.53, cisco = 0.82, Dell = 0.33 FP: Juniper = 0.47, cisco = 0.18, Dell = 0.67 Recall= 0.48, Prec = 0.51</t>
  </si>
  <si>
    <t>yolov5-6.1/runs/train/JCD_New</t>
  </si>
  <si>
    <t>yolov5-6.1/runs/detect/exp13</t>
  </si>
  <si>
    <t>{'Juniper': 267 'Cisco': 288 'Dell': 68}</t>
  </si>
  <si>
    <t xml:space="preserve">run SSR after removing duplicates </t>
  </si>
  <si>
    <t>161 train + 18 val + 15 test = 194 images</t>
  </si>
  <si>
    <t>0.815 hours</t>
  </si>
  <si>
    <t>TP:Server = 0.54% Switch=0.37% Router = 1 FP: Server =46% Switch = 0.63% Router = 0 Recall =0.54 Prec = 0.59</t>
  </si>
  <si>
    <t>yolov5-6.1/runs/train/SSR_New</t>
  </si>
  <si>
    <t>yolov5-6.1/runs/detect/exp14</t>
  </si>
  <si>
    <t>yolovx6</t>
  </si>
  <si>
    <t>run JCD with snipped images</t>
  </si>
  <si>
    <t>1078 train + 16 val + 15 test = 1109 images</t>
  </si>
  <si>
    <t>3.12 hours</t>
  </si>
  <si>
    <t>TP:Juniper = 0.47, cisco = 0.73, Dell = 0.33 FP: Juniper = 0.53, cisco = 0.27, Dell = 0.67 Recall= 0.49, Prec = 0.56</t>
  </si>
  <si>
    <t>yolov5-6.1/runs/train/JCD_New_Snipped</t>
  </si>
  <si>
    <t>yolov5-6.1/runs/detect/exp16</t>
  </si>
  <si>
    <t>{'Juniper': 467 'Cisco': 521 'Dell': 121}</t>
  </si>
  <si>
    <t>run JCD with snipped images with Adam</t>
  </si>
  <si>
    <t>3.44 hours</t>
  </si>
  <si>
    <t>TP:Juniper = 0.07, cisco = 0, Dell = 0 FP: Juniper = 0.93, cisco = 100, Dell = 100 Recall= 0.42, Prec = 0.21</t>
  </si>
  <si>
    <t>yolov5-6.1/runs/train/JCD_New_Snipped_Adam</t>
  </si>
  <si>
    <t>yolov5-6.1/runs/detect/exp17</t>
  </si>
  <si>
    <t xml:space="preserve">run JCD with snipped images with SGD </t>
  </si>
  <si>
    <t>2.23 hours</t>
  </si>
  <si>
    <t>TP:Juniper = 0.53, cisco = 0.73, Dell = 0.50 FP: Juniper = 0.47, cisco = 27, Dell = 50 Recall= 0.56, Prec = 0.52</t>
  </si>
  <si>
    <t>yolov5-6.1/runs/train/JCD_New_Snipped_Batch6</t>
  </si>
  <si>
    <t>yolov5-6.1/runs/detect/exp18</t>
  </si>
  <si>
    <t xml:space="preserve">1024 image size </t>
  </si>
  <si>
    <t>0.68 hours</t>
  </si>
  <si>
    <t>TP:Juniper = 0.47, cisco = 0.73, Dell = 0.50 FP: Juniper = 0.53, cisco = 27, Dell = 50 Recall= 0.60, Prec = 0.56</t>
  </si>
  <si>
    <t>yolov5-6.1/runs/train/JCD_New_Snipped_Batch6_1024</t>
  </si>
  <si>
    <t>yolov5-6.1/runs/detect/exp19</t>
  </si>
  <si>
    <t>TP:Juniper = 0.60, cisco = 0.73, Dell = 0.17 FP: Juniper = 0.40, cisco = 0.27, Dell = 0.83 Recall= 0.60, Prec = 0.56</t>
  </si>
  <si>
    <t>yolov5-6.1/runs/train/JCD_New_Snipped_Batch12_1024</t>
  </si>
  <si>
    <t>yolov5-6.1/runs/detect/exp20</t>
  </si>
  <si>
    <t>TP:Juniper = 0.67, cisco = 0.68, Dell = 0.33 FP: Juniper = 0.33, cisco = 0.32, Dell = 0.67 Recall= 0.67, Prec = 0.53</t>
  </si>
  <si>
    <t>yolov5-6.1/runs/train/JCD_New_Snipped_Batch12_1024_Epoc200</t>
  </si>
  <si>
    <t>yolov5-6.1/runs/detect/exp21</t>
  </si>
  <si>
    <t>run ssr with evolve parameters</t>
  </si>
  <si>
    <t>TP:Server = 0.59% Switch=0.33% Router = 0.67 FP: Server =41% Switch = 067.% Router = 33 Recall =0.60 Prec = 0.67</t>
  </si>
  <si>
    <t>yolov5-6.1/runs/train/SSR_New_Evolve</t>
  </si>
  <si>
    <t>yolov5-6.1/runs/detect/exp24</t>
  </si>
  <si>
    <t>run with batch size 12 and Mosaic = 1</t>
  </si>
  <si>
    <t>1.82 hours</t>
  </si>
  <si>
    <t>TP:Juniper = 0.67, cisco = 0.68, Dell = 0 FP: Juniper = 0.33, cisco = 0.32, Dell = 100 Recall= 0.48, Prec = 0.48</t>
  </si>
  <si>
    <t>yolov5-6.1/runs/train/JCD_New_Snipped_Batch12_1024_Epoc200_mosaic1</t>
  </si>
  <si>
    <t>yolov5-6.1/runs/detect/exp25</t>
  </si>
  <si>
    <t>run ssr with evolve parameters and batch size 8</t>
  </si>
  <si>
    <t>TP:Server = 0.68% Switch=0.37% Router = 1 FP: Server =32% Switch = 063.% Router = 0 Recall =0.58 Prec = 0.74</t>
  </si>
  <si>
    <t>yolov5-6.1/runs/train/SSR_New_Evolve_batch8</t>
  </si>
  <si>
    <t>yolov5-6.1/runs/detect/exp26</t>
  </si>
  <si>
    <t>run ssr with evolve parameters and batch size 12</t>
  </si>
  <si>
    <t>TP:Server = 0.62% Switch=0.33% Router = 1 FP: Server =38% Switch = 0.67.% Router = 0 Recall =0.58 Prec = 0.66</t>
  </si>
  <si>
    <t>yolov5-6.1/runs/train/SSR_New_Evolve_batch12</t>
  </si>
  <si>
    <t>yolov5-6.1/runs/detect/exp28</t>
  </si>
  <si>
    <t>run ssr with evolve parameters and batch size 8 flipup=0.5</t>
  </si>
  <si>
    <t>TP:Server = 0.59% Switch=0.37% Router = 1 FP: Server =61% Switch = 0.63.% Router = 0 Recall =0.56 Prec = 0.77</t>
  </si>
  <si>
    <t>yolov5-6.1/runs/train/SSR_New_Evolve_batch8_flipud0.52</t>
  </si>
  <si>
    <t>yolov5-6.1/runs/detect/exp27</t>
  </si>
  <si>
    <t>Common_Dataset</t>
  </si>
  <si>
    <t>run ssr with Warped images and common dataset</t>
  </si>
  <si>
    <t>145 train + 18 val + 15 test = 178 images</t>
  </si>
  <si>
    <t>TP:Server = 0.62% Switch=0.11% Router = 1 FP: Server =38% Switch = 0.89.% Router = 0 Recall =0.56 Prec = 0.80</t>
  </si>
  <si>
    <t>yolov5-6.1/runs/train/SSR_Commondata</t>
  </si>
  <si>
    <t>yolov5-6.1/runs/detect/exp29</t>
  </si>
  <si>
    <t>run UR with Warped images and common dataset</t>
  </si>
  <si>
    <t>178 train + 21 val + 15 test = 214 images</t>
  </si>
  <si>
    <t>0.69 hours</t>
  </si>
  <si>
    <t>TP:Unused_rack=61 FP:39 Recall= 0.46, Prec = 0.71</t>
  </si>
  <si>
    <t>yolov5-6.1/runs/train/UR_Commondata5</t>
  </si>
  <si>
    <t>yolov5-6.1/runs/detect/exp30</t>
  </si>
  <si>
    <t>268 train + 21 val + 15 test = 304 images</t>
  </si>
  <si>
    <t>0.84 hours</t>
  </si>
  <si>
    <t>TP:Unused_rack=0.64 FP:0.36 Recall= 0.46, Prec = 0.71</t>
  </si>
  <si>
    <t>yolov5-6.1/runs/train/UR_CommonData</t>
  </si>
  <si>
    <t>yolov5-6.1/runs/detect/exp45</t>
  </si>
  <si>
    <t>166 train + 18 val + 15 test = 199 images</t>
  </si>
  <si>
    <t>0.71 hours</t>
  </si>
  <si>
    <t>TP:Server = 0.62% Switch=0.30% Router = 0.67% FP: Server =38% Switch = 0.70% Router = 33 Recall =0.56 Prec = 0.80</t>
  </si>
  <si>
    <t>yolov5-6.1/runs/train/SSR_CommonData_New</t>
  </si>
  <si>
    <t>yolov5-6.1/runs/detect/exp46</t>
  </si>
  <si>
    <t>GPUV20</t>
  </si>
  <si>
    <t>yolov5x</t>
  </si>
  <si>
    <t>Juniper-MX480</t>
  </si>
  <si>
    <t>run on Juniper-MX480 images and labels</t>
  </si>
  <si>
    <t>36 train + 6 val + 5 test = 47 images</t>
  </si>
  <si>
    <t>TP: Juniper-MX480=1% FP: Juniper-MX480=0% Recall= 0.99 Prec = 1</t>
  </si>
  <si>
    <t>yolov5-6.1/runs/train/MX480_batch3</t>
  </si>
  <si>
    <t>yolov5-6.1/runs/detect/exp_MX480_batch3</t>
  </si>
  <si>
    <t>{'Juniper-MX480' :36}</t>
  </si>
  <si>
    <t>Clahe+Snipping</t>
  </si>
  <si>
    <t>9 mins</t>
  </si>
  <si>
    <t>TP: Juniper-MX480=83% FP: Juniper-MX480=17% Recall= 0.99 Prec = 1</t>
  </si>
  <si>
    <t>GPU VM: yolov5_server/yolov5/runs/train/exp_MX480_v2_batch9</t>
  </si>
  <si>
    <t>GPU VM: yolov5_server/yolov5/runs/detect/exp_MX480_batch9_new</t>
  </si>
  <si>
    <t>can observe little bit of overfitting</t>
  </si>
  <si>
    <t>yolov5-6.1/runs/train/MX480</t>
  </si>
  <si>
    <t>yolov5-6.1/runs/detect/exp_MX480_batch8_1024</t>
  </si>
  <si>
    <t>GPUV21</t>
  </si>
  <si>
    <t>Juniper-SRX5800</t>
  </si>
  <si>
    <t>run on Juniper-SRX5800 images and labels</t>
  </si>
  <si>
    <t>28 train + 3 val + 2 test = 33 images</t>
  </si>
  <si>
    <t>0.22 hours</t>
  </si>
  <si>
    <t>TP: Juniper-SRX5800=100% FP: Juniper-SRX5800=0% Recall= 1 Prec = 0.99</t>
  </si>
  <si>
    <t>yolov5-6.1/runs/train/SRX5800_img28</t>
  </si>
  <si>
    <t>yolov5-6.1/runs/detect/exp38</t>
  </si>
  <si>
    <t>GPUV22</t>
  </si>
  <si>
    <t>Juniper-MX480 &amp; SRX5800</t>
  </si>
  <si>
    <t>run on Juniper- MX480, SRX5800 mages and labels</t>
  </si>
  <si>
    <t>60 train + 9 val + 8 test = 77 images</t>
  </si>
  <si>
    <t>0.67 hours</t>
  </si>
  <si>
    <t>TP: Juniper-SRX5800=100% MX480 = 100% FP: Juniper-SRX5800=0% MX480 = 17% Recall= 1 Prec = 0.99</t>
  </si>
  <si>
    <t>yolov5-6.1/runs/train/Juniper_devices</t>
  </si>
  <si>
    <t>yolov5-6.1/runs/detect/exp43</t>
  </si>
  <si>
    <t>{'Juniper-MX480' :36, SRX5800:31}</t>
  </si>
  <si>
    <t>run JCD with Warped images and common dataset</t>
  </si>
  <si>
    <t>178 train +16 val +15 test =209 images</t>
  </si>
  <si>
    <t>TP:Juniper = 0.60, cisco = 0.68, Dell = 0.50 FP: Juniper = 0.40, cisco = 0.32, Dell = 0.50 Recall= 0.44, Prec = 0.58</t>
  </si>
  <si>
    <t>yolov5-6.1/runs/train/JCD_Commondata</t>
  </si>
  <si>
    <t>yolov5-6.1/runs/detect/exp47</t>
  </si>
  <si>
    <t>run on Juniper- MX480, SRX5800 mages and labels with snipped images</t>
  </si>
  <si>
    <t>TP: Juniper-SRX5800=100% MX480 = 72% FP: Juniper-SRX5800=0% MX480 = 28% Recall= 99 Prec = 0.85</t>
  </si>
  <si>
    <t>yolov5-6.1/runs/train/Juniper_devices_without_Clahe</t>
  </si>
  <si>
    <t>yolov5-6.1/runs/detect/Juniper_Devices_No_Clahe</t>
  </si>
  <si>
    <t>{'Juniper-MX480' :18, SRX5800:31}</t>
  </si>
  <si>
    <t xml:space="preserve">run on Juniper- MX480, SRX5800 mages and labels </t>
  </si>
  <si>
    <t>TP: Juniper-SRX5800=100% MX480 = 100% FP: Juniper-SRX5800=0% MX480 = 0% Recall= 0.99 Prec = 0.81</t>
  </si>
  <si>
    <t>yolov5-6.1/runs/train/Juniper_devices_batch8_noClahe</t>
  </si>
  <si>
    <t>yolov5-6.1/runs/detect/Juniper_Devices_No_Clahe_batch8</t>
  </si>
  <si>
    <t>run on Juniper- MX480, SRX5800 mages and labels batch size 10 and without clahe images</t>
  </si>
  <si>
    <t>TP: Juniper-SRX5800=100% MX480 = 83% FP: Juniper-SRX5800=0% MX480 = 17% Recall= 0.97 Prec = 0.99</t>
  </si>
  <si>
    <t>yolov5-6.1/runs/train/Juniper_devices_Snip</t>
  </si>
  <si>
    <t>yolov5-6.1/runs/detect/Juniper_Devices_Snip</t>
  </si>
  <si>
    <t>{'Juniper' - MX480 47: , SRX5800:31}</t>
  </si>
  <si>
    <t>run on Juniper- MX480, SRX5800 mages and labels batch size 10 and with Augmented images</t>
  </si>
  <si>
    <t>0.73hours</t>
  </si>
  <si>
    <t>TP: Juniper-SRX5800=100% MX480 = 72% FP: Juniper-SRX5800=0% MX480 = 28% Recall= 1 Prec = 0.93</t>
  </si>
  <si>
    <t>yolov5-6.1/runs/train/Juniper_devices_Snip2</t>
  </si>
  <si>
    <t>yolov5-6.1/runs/detect/Juniper_Devices_Snip2</t>
  </si>
  <si>
    <t>run on Juniper- MX480, SRX5800 mages and labels batch size 10 and with Evolve Parameter</t>
  </si>
  <si>
    <t>TP: Juniper-SRX5800=33% MX480 = 83% FP: Juniper-SRX5800=67% MX480 = 17% Recall= 0.58 Prec = 0.95</t>
  </si>
  <si>
    <t>yolov5-6.1/runs/train/Juniper_devices_Evolve</t>
  </si>
  <si>
    <t>yolov5-6.1/runs/detect/Juniper_devices_Evolve</t>
  </si>
  <si>
    <t>run on Juniper- MX480, SRX5800 mages and labels batch size 10 and with JC Evolve Parameter</t>
  </si>
  <si>
    <t>0.78hours</t>
  </si>
  <si>
    <t>TP: Juniper-SRX5800=100% MX480 = 100% FP: Juniper-SRX5800=0% MX480 = 0% Recall= 1 Prec = 0.95</t>
  </si>
  <si>
    <t>yolov5-6.1/runs/train/Juniper_devices_JCEvolve</t>
  </si>
  <si>
    <t>yolov5-6.1/runs/detect/Juniper_devices_JCEvolve</t>
  </si>
  <si>
    <t>run on Juniper- MX480, SRX5800 mages and labels batch size 10 and with JC Evolve Parameter and Augmeted Data</t>
  </si>
  <si>
    <t>TP: Juniper-SRX5800=100% MX480 = 100% FP: Juniper-SRX5800=0% MX480 = 0% Recall= 1 Prec = 0.96</t>
  </si>
  <si>
    <t>yolov5-6.1/runs/train/Juniper_devices_JCEvolve_Aug</t>
  </si>
  <si>
    <t>yolov5-6.1/runs/detect/Juniper_devices_JCEvolve_Aug</t>
  </si>
  <si>
    <t>Ensemble Model of 142 and 137</t>
  </si>
  <si>
    <t>yolov5-6.1/runs/detect/Juniper_devices_Evolve_Ensemble2</t>
  </si>
  <si>
    <t>GPUV19</t>
  </si>
  <si>
    <t>Trained with Warp images</t>
  </si>
  <si>
    <t>269 train+ 28 val + 15 test = 307</t>
  </si>
  <si>
    <t>1.21 hours</t>
  </si>
  <si>
    <t>0,31</t>
  </si>
  <si>
    <t>yolov5-6.1/runs/train/DR_CD</t>
  </si>
  <si>
    <t>yolov5-6.1/runs/detect/DR_CD</t>
  </si>
  <si>
    <t>{Device:1732 'Rack': 272 }</t>
  </si>
  <si>
    <t>Trained with Warp images batch size 12</t>
  </si>
  <si>
    <t>0.98 hours</t>
  </si>
  <si>
    <t>TP: Device=81% RackID=0%, FP: Device=19% RackID=100% Recall=31% Prec=28%</t>
  </si>
  <si>
    <t>yolov5-6.1/runs/train/DR_CD_batch12</t>
  </si>
  <si>
    <t>yolov5-6.1/runs/detect/DR_CD_batch12</t>
  </si>
  <si>
    <t>Trained with Warp images  batch size 12 and no evolve</t>
  </si>
  <si>
    <t>0.78 hours</t>
  </si>
  <si>
    <t>TP: Device=81% RackID=0%, FP: Device=19% RackID=100% Recall=28% Prec=32%</t>
  </si>
  <si>
    <t>yolov5-6.1/runs/train/DR_CD_batch12_noevolve</t>
  </si>
  <si>
    <t>yolov5-6.1/runs/detect/DR_CD_batch12_noevolve</t>
  </si>
  <si>
    <t xml:space="preserve">Trained with combination of  Warp images and original images, batch size 12 </t>
  </si>
  <si>
    <t>340 train + 16 val + 15 test = 371</t>
  </si>
  <si>
    <t>TP:Juniper = 0.67, cisco = 0.73, Dell = 0.50 FP: Juniper = 0.33, cisco = 0.27, Dell = 0.50 Recall= 0.51, Prec = 0.65</t>
  </si>
  <si>
    <t>yolov5-6.1/runs/train/JCD_Combined</t>
  </si>
  <si>
    <t>yolov5-6.1/runs/detect/JCD_Combined</t>
  </si>
  <si>
    <t>Trained with Warp images  batch size 24 and no evolve</t>
  </si>
  <si>
    <t>1.05 hours</t>
  </si>
  <si>
    <t>yolov5-6.1/runs/train/DR_CD_batch24_noevolve</t>
  </si>
  <si>
    <t>yolov5-6.1/runs/detect/DR_CD_batch24_noevolve</t>
  </si>
  <si>
    <t>yolov5-6.1/runs/train/DR_CD_batch32_noevolve</t>
  </si>
  <si>
    <t>yolov5-6.1/runs/detect/DR_CD_batch32_noevolve</t>
  </si>
  <si>
    <t>2.11 hours</t>
  </si>
  <si>
    <t>TP: Device=76% RackID=0%, FP: Device=24% RackID=100% Recall=28% Prec=32%</t>
  </si>
  <si>
    <t>yolov5-6.1/runs/train/DR_CD_batch24_noevolve_200</t>
  </si>
  <si>
    <t>yolov5-6.1/runs/detect/DR_CD_batch24_noevolve_200</t>
  </si>
  <si>
    <t>Trained with Warp images  batch size 24 and mosaic =1</t>
  </si>
  <si>
    <t>yolov5-6.1/runs/train/DR_CD_batch32_mosaic1</t>
  </si>
  <si>
    <t>yolov5-6.1/runs/detect/DR_CD_batch32_mosaic1</t>
  </si>
  <si>
    <t>Trained with Warp images  batch size 24 and flip =0.5</t>
  </si>
  <si>
    <t>0.89 hours</t>
  </si>
  <si>
    <t>yolov5-6.1/runs/train/DR_CD_batch24_flip0.5</t>
  </si>
  <si>
    <t>yolov5-6.1/runs/detect/DR_CD_batch24_flip0.5</t>
  </si>
  <si>
    <t>Trained with Warp images  batch size 12 and Adam Optimizer</t>
  </si>
  <si>
    <t>1.02 hours</t>
  </si>
  <si>
    <t>TP: Device=84% RackID=0%, FP: Device=16% RackID=100% Recall=31% Prec=31%</t>
  </si>
  <si>
    <t>yolov5-6.1/runs/train/DR_CD_batch12_Adam</t>
  </si>
  <si>
    <t>yolov5-6.1/runs/detect/DR_CD_batch12_Adam</t>
  </si>
  <si>
    <t>Trained with Warp images  batch size 8 and Adam Optimizer</t>
  </si>
  <si>
    <t>TP: Device=81% RackID=0%, FP: Device=19% RackID=100% Recall=32% Prec=30%</t>
  </si>
  <si>
    <t>yolov5-6.1/runs/train/DR_CD_batch8_Adam</t>
  </si>
  <si>
    <t>Common_Dataset_Raw</t>
  </si>
  <si>
    <t>DRRU</t>
  </si>
  <si>
    <t xml:space="preserve">Trained with Raw images  batch size 6 </t>
  </si>
  <si>
    <t>1.32 hours</t>
  </si>
  <si>
    <t>TP: Device=65% RackID=95% Rack=0.84 UR=0.45, FP: Device=35% RackID=0% Rack = 0.16 UR = 0.55 Recall=% Prec=83%</t>
  </si>
  <si>
    <t>yolov5-6.1/runs/train/DRR_Raw</t>
  </si>
  <si>
    <t>yolov5-6.1/runs/detect/DRR_Raw</t>
  </si>
  <si>
    <t>{'Device': 1824 'RackId': 263  'Rack': 281 'UR':427 }</t>
  </si>
  <si>
    <t>Trained with Raw images  batch size 8</t>
  </si>
  <si>
    <t>yolov5-6.1/runs/train/DRRU_batch8</t>
  </si>
  <si>
    <t>Arista</t>
  </si>
  <si>
    <t>AR</t>
  </si>
  <si>
    <t>Trained v5 model on Arista devices</t>
  </si>
  <si>
    <t>Snipping</t>
  </si>
  <si>
    <t>7 train + 2 val = 9</t>
  </si>
  <si>
    <t>3.66 mins</t>
  </si>
  <si>
    <t>TP: Arista=0%, FP: Arista=100% Recall=0.12% Prec=0.002%</t>
  </si>
  <si>
    <t>GPU VM: yolov5_server/yolov5/runs/train/exp_arista</t>
  </si>
  <si>
    <t>GPU VM: yolov5_server/yolov5/runs/detect/exp54</t>
  </si>
  <si>
    <t>Mani</t>
  </si>
  <si>
    <t>{'Arista': 11}</t>
  </si>
  <si>
    <t>JCDA</t>
  </si>
  <si>
    <t>Trained v5 model on JCD + Arista</t>
  </si>
  <si>
    <t>Snipping on Arista</t>
  </si>
  <si>
    <t>41 train + 18 val = 59</t>
  </si>
  <si>
    <t>23 mins</t>
  </si>
  <si>
    <t>TP:Juniper = 13%, cisco = 5%, Dell = 17% Arista = 0% FP: Juniper = 87%, cisco = 95%, Dell = 83% Recall= 0.49, Prec = 0.56, FP: Arista=100% Recall=28% Prec=0.19%</t>
  </si>
  <si>
    <t>GPU VM: yolov5_server/yolov5/runs/train/exp_JCDA</t>
  </si>
  <si>
    <t>GPU VM: yolov5_server/yolov5/runs/detect/exp55</t>
  </si>
  <si>
    <t>{'Juniper': 23 'Cisco': 26 'Dell': 25 'Arista': 11}</t>
  </si>
  <si>
    <t>yolov5l</t>
  </si>
  <si>
    <t>21 mins</t>
  </si>
  <si>
    <t>TP:Juniper =0%, cisco = 0%, Dell = 0% Arista = 0% FP: Juniper = 100%, cisco = 100%, Dell = 100% Arista=0% Recall= 0.49, Prec = 0.56, FP: Arista=100% Recall=7% Prec=66%</t>
  </si>
  <si>
    <t>GPU VM: yolov5_server/yolov5/runs/train/exp2_JCDA</t>
  </si>
  <si>
    <t>GPU VM: yolov5_server/yolov5/runs/detect/exp56</t>
  </si>
  <si>
    <t>30  mins</t>
  </si>
  <si>
    <t>TP:Juniper =0%, cisco = 0%, Dell = 0% Arista = 0% FP: Juniper = 100%, cisco = 100%, Dell = 100% Arista=0% Recall= 0.49, Prec = 0.56, FP: Arista=100% Recall=12% Prec=43%</t>
  </si>
  <si>
    <t>GPU VM: yolov5_server/yolov5/runs/train/exp3_JCDA</t>
  </si>
  <si>
    <t>GPU VM: yolov5_server/yolov5/runs/detect/exp57</t>
  </si>
  <si>
    <t>Trained with Raw images  batch size 6 and XL weights</t>
  </si>
  <si>
    <t>TP: Device=65% RackID=95% Rack=0.71 UR=0.45, FP: Device=35% RackID=5% Rack = 0.29 UR = 0.55 Recall=60% Prec=82%</t>
  </si>
  <si>
    <t>yolov5-6.1/runs/train/DRRU_Raw_batch8</t>
  </si>
  <si>
    <t>yolov5-6.1/runs/detect/DRRU_Raw_batch8</t>
  </si>
  <si>
    <t>Trained with Raw images  batch size 6 and 1024 image size</t>
  </si>
  <si>
    <t>TP: Device=68% RackID=95% Rack=0.84 UR=0.38, FP: Device=32% RackID=5% Rack = 0.16 UR = 0.72 Recall=60% Prec=82%</t>
  </si>
  <si>
    <t>yolov5-6.1/runs/train/DRRU_Raw_1024</t>
  </si>
  <si>
    <t>TP:Server =0%, Switch = 0%, Router = 0% FP: Server = 100%, Switch = 100%, Router = 100% Recall= 0.05, Prec = 0.0003</t>
  </si>
  <si>
    <t>yolov5/runs/train/server_switch_router_23_6</t>
  </si>
  <si>
    <t>yolov5/runs/detect/server_switch_router_23_6</t>
  </si>
  <si>
    <t>sneha</t>
  </si>
  <si>
    <t>{'switch':247,'server':199,'router':67}</t>
  </si>
  <si>
    <t>not predicting</t>
  </si>
  <si>
    <t>TP: Device=68% RackID=75% Rack=0.80 UR=0.44, FP: Device=35% RackID=25% Rack = 0.20 UR = 0.56 Recall=80% Prec=78%</t>
  </si>
  <si>
    <t>yolov5-6.1/runs/train/DRRU_Raw_batch8_x6</t>
  </si>
  <si>
    <t>yolov5-6.1/runs/detect/DRRU_Raw_batch8_x6</t>
  </si>
  <si>
    <t>TP: Device=65% RackID=75% Rack=0.80 UR=0.44, FP: Device=35% RackID=25% Rack = 0.20 UR = 0.56 Recall=73% Prec=79%</t>
  </si>
  <si>
    <t>yolov5-6.1/runs/train/DRRU_Raw_1024_x6_URHyp</t>
  </si>
  <si>
    <t>DU</t>
  </si>
  <si>
    <t>Trained with Raw images  batch size 4 and XL weights</t>
  </si>
  <si>
    <t>TP: Device=0.65% UR=044., FP: Device=0.35% UR = 0.56 Recall=72% Prec=92%</t>
  </si>
  <si>
    <t>yolov5-6.1/runs/train/DU_batch4_URHyp</t>
  </si>
  <si>
    <t>yolov5-6.1/runs/detect/DU_batch4_URHyp</t>
  </si>
  <si>
    <t>RR</t>
  </si>
  <si>
    <t>TP:  RackID=95% Rack=0.92 , FP:  RackID=5% Rack = 8  Recall=1% Prec=92%</t>
  </si>
  <si>
    <t>yolov5-6.1/runs/train/RR_batch4_DRRHyp</t>
  </si>
  <si>
    <t>run yolov5 on juniper cisco Dell data 672 and 12 batch size</t>
  </si>
  <si>
    <t>672 image size</t>
  </si>
  <si>
    <t>162 train+ 16 val + 17 test = 195</t>
  </si>
  <si>
    <t>TP:Juniper = 0.80, cisco = 0.77, dell = 0.50, FP: Juniper = 0.20, cisco = 0.23, dell = 0.50 Recall= 0.65, Prec = 0.50</t>
  </si>
  <si>
    <t>GPU VM: yolov5_server/yolov5/JCD_hyper/JCD_672_12_Adam</t>
  </si>
  <si>
    <t>GPU VM: yolov5_server/yolov5/runs/detect/exp58</t>
  </si>
  <si>
    <t>run yolov5 on juniper cisco Dell data 640 and 12 batch size</t>
  </si>
  <si>
    <t>0.75 hours</t>
  </si>
  <si>
    <t>TP:Juniper = 0.73, cisco = 0.59, dell = 0.33, FP: Juniper = 0.27, cisco = 0.41, dell = 0.67 Recall= 0.40, Prec = 0.72</t>
  </si>
  <si>
    <t>GPU VM: yolov5_server/yolov5/JCD_hyper/JCD_640_12_SGD</t>
  </si>
  <si>
    <t>GPU VM: yolov5_server/yolov5/runs/detect/exp59</t>
  </si>
  <si>
    <t>run yolov5 on juniper cisco Dell data 608 and 12 batch size SGD</t>
  </si>
  <si>
    <t>608 image size</t>
  </si>
  <si>
    <t>TP:Juniper = 0.47, cisco = 0.64, dell = 0.67, FP: Juniper = 0.53, cisco = 0.36, dell = 0.33 Recall= 0.59, Prec = 0.58</t>
  </si>
  <si>
    <t>GPU VM: yolov5_server/yolov5/JCD_hyper/JCD_608_12_SGD</t>
  </si>
  <si>
    <t>GPU VM: yolov5_server/yolov5/runs/detect/exp62</t>
  </si>
  <si>
    <t>run yolov5 on juniper cisco Dell data 608 and 12 batch size Adam</t>
  </si>
  <si>
    <t>0.64 hours</t>
  </si>
  <si>
    <t>TP:Juniper = 0.60, cisco = 0.73, dell = 0.18, FP: Juniper = 0.40, cisco = 0.27, dell = 0.88 Recall= 0.46, Prec = 0.56</t>
  </si>
  <si>
    <t>GPU VM: yolov5_server/yolov5/JCD_hyper/JCD_608_12_Adam</t>
  </si>
  <si>
    <t>GPU VM: yolov5_server/yolov5/runs/detect/exp63</t>
  </si>
  <si>
    <t>server switch router</t>
  </si>
  <si>
    <t xml:space="preserve">TP:Server =0.54%, Switch = 0.11%, Router = 0.67% FP: Server = 0%, Switch = 0%, Router = 0.04% </t>
  </si>
  <si>
    <t>yolov5/runs/train/SSR</t>
  </si>
  <si>
    <t>yolov5/runs/detect/SSR/exp17</t>
  </si>
  <si>
    <t>TP: Device=0.76% UR=043., FP: Device=0.24% UR = 0.57 Recall=55% Prec=71%</t>
  </si>
  <si>
    <t>TP: Device=0.73% UR=040., FP: Device=0.27% UR = 0.60 Recall=60% Prec=70%</t>
  </si>
  <si>
    <t>yolov5-6.1/runs/train/DU_batch8_URHyp</t>
  </si>
  <si>
    <t>run yolov5 on juniper cisco Dell data 640 and 6 batch size SGD</t>
  </si>
  <si>
    <t>TP:Juniper = 0.67, cisco = 0.73, dell = 0.33, FP: Juniper = 0.33, cisco = 0.27, dell = 0.67 Recall= 0.57, Prec = 0.50</t>
  </si>
  <si>
    <t>GPU VM: yolov5_server/yolov5/JCD_hyper/JCD_640_6_Adam</t>
  </si>
  <si>
    <t>GPU VM: yolov5_server/yolov5/runs/detect/exp60</t>
  </si>
  <si>
    <t>run yolov5 on juniper cisco Dell data 640 and 6 batch size Adam</t>
  </si>
  <si>
    <t>TP:Juniper = 0.53, cisco = 0.68, dell = 0.50, FP: Juniper = 0.47, cisco = 0.32, dell = 0.50 Recall= 0.54, Prec = 0.52</t>
  </si>
  <si>
    <t>GPU VM: yolov5_server/yolov5/JCD_hyper/JCD_640_6_SGD</t>
  </si>
  <si>
    <t>GPU VM: yolov5_server/yolov5/runs/detect/exp61</t>
  </si>
  <si>
    <t>174+175</t>
  </si>
  <si>
    <t>174+175 best weights</t>
  </si>
  <si>
    <t>* ensemble results of 174 and 175 * ensemble detections of 174 and 175 runs</t>
  </si>
  <si>
    <t>17 New images</t>
  </si>
  <si>
    <t>TP:Juniper = 0.67, cisco = 0.68, dell = 0.67, FP: Juniper = 0.33, cisco = 0.32, dell = 0.33 Recall= 0.60, Prec = 0.62</t>
  </si>
  <si>
    <t>GPU VM val exp : yolov5_server/yolov5/runs/val/exp14</t>
  </si>
  <si>
    <t>GPU VM: yolov5_server/yolov5/runs/detect/exp64</t>
  </si>
  <si>
    <t>Trained with Raw images  batch size 4 and XL6 weights</t>
  </si>
  <si>
    <t>0.82hours</t>
  </si>
  <si>
    <t>TP: RackId=0.95% Rack=092., FP: RackId=0.5% Rack = 0.8 Recall=86% Prec=77%</t>
  </si>
  <si>
    <t>yolov5-6.1/runs/detect/RR_batch4_DRRHyp</t>
  </si>
  <si>
    <t>{ 'RackId': 263  'Rack': 281}</t>
  </si>
  <si>
    <t>Trained with Raw images  batch size 8 and XL weights</t>
  </si>
  <si>
    <t>yolov5-6.1/runs/detect/DU_batch8_URHyp</t>
  </si>
  <si>
    <t>{'Device': 1824  'UR':427 }</t>
  </si>
  <si>
    <t>Trained with Raw images  batch size 8 and XL6 weights</t>
  </si>
  <si>
    <t>TP: RackId=0.85% Rack=1., FP: RackId=0.15% Rack = 0 Recall=95% Prec=65%</t>
  </si>
  <si>
    <t>yolov5-6.1/runs/train/RR_batch8_DRRHyp</t>
  </si>
  <si>
    <t>yolov5-6.1/runs/detect/RR_batch8_DRRHyp</t>
  </si>
  <si>
    <t>TP: Device=0.81% UR=046., FP: Device=0.19% UR = 0.59 Recall=60% Prec=70%</t>
  </si>
  <si>
    <t>yolov5-6.1/runs/train/DU_batch4_DRRHyp_x6</t>
  </si>
  <si>
    <t>yolov5-6.1/runs/detect/DU_batch4_DRRHyp_x6</t>
  </si>
  <si>
    <t>Trained with Raw images  batch size 8 and XL weights and shear =1</t>
  </si>
  <si>
    <t>0.77hours</t>
  </si>
  <si>
    <t>TP: Device=0.80% UR=046., FP: Device=0.20% UR = 0.59 Recall=55% Prec=83%</t>
  </si>
  <si>
    <t>yolov5-6.1/runs/train/DU_batch8_DRRHyp_x6_Shear1</t>
  </si>
  <si>
    <t>yolov5-6.1/runs/detect/DU_batch8_DRRHyp_x6_Shear1</t>
  </si>
  <si>
    <t>Trained with Raw images  batch size 6 and XL weights and shear =1</t>
  </si>
  <si>
    <t>TP: Device=0.83% UR=046., FP: Device=0.17% UR = 0.59 Recall=57% Prec=86%</t>
  </si>
  <si>
    <t>yolov5-6.1/runs/train/DU_batch6_DRRHyp_x6_Shear1</t>
  </si>
  <si>
    <t>yolov5-6.1/runs/detect/DU_batch6_DRRHyp_x6_Shear1</t>
  </si>
  <si>
    <t>186 +  188 best weights</t>
  </si>
  <si>
    <t>* ensemble results of 186 and 188 * ensemble detections of 186 and 188 runs</t>
  </si>
  <si>
    <t>17 new images</t>
  </si>
  <si>
    <t>TP: Device=0.83% UR=045., FP: Device=0.17% UR = 0.55 Recall=58% Prec=79%</t>
  </si>
  <si>
    <t>yolov5-6.1/runs/val/DU_ensemble</t>
  </si>
  <si>
    <t>yolov5-6.1/runs/detect/DU_ensemble</t>
  </si>
  <si>
    <t>175+181</t>
  </si>
  <si>
    <t>175+181 best weights</t>
  </si>
  <si>
    <t>* ensemble results of 175 and 181 * ensemble detections of 175 and 181 runs</t>
  </si>
  <si>
    <t>TP:Juniper = 0.53, cisco = 0.73, dell = 0.83, FP: Juniper = 0.47, cisco = 0.27, dell = 0.17 Recall= 0.57, Prec = 0.67</t>
  </si>
  <si>
    <t>GPU VM val exp : yolov5_server/yolov5/runs/val/exp15</t>
  </si>
  <si>
    <t>GPU VM: yolov5_server/yolov5/runs/detect/exp65</t>
  </si>
  <si>
    <t>Trained with Common_Dataset_Raw with evolve parameters and large model</t>
  </si>
  <si>
    <t>166 train + 18 val + 17 test = 201 images</t>
  </si>
  <si>
    <t>1.484 hours</t>
  </si>
  <si>
    <t>TP:Server =0.35%, Switch = 0.26%, Router = 1% FP: Server = 0.65%, Switch = 0.74%, Router = 0% Recall= 0.55, Prec = 0.45</t>
  </si>
  <si>
    <t>yolov5/runs/train/ssr_hyp</t>
  </si>
  <si>
    <t>yolov5/runs/detect/ssr_hyp</t>
  </si>
  <si>
    <t>{'switch':259,'server':249,'router':70}</t>
  </si>
  <si>
    <t>run yolov5 on juniper cisco Dell data 672 and 6 batch size SGD</t>
  </si>
  <si>
    <t>TP:Juniper = 0.53, cisco = 0.73, dell = 0.33, FP: Juniper = 0.47, cisco = 0.27, dell = 0.67 Recall= 0.58, Prec = 0.43</t>
  </si>
  <si>
    <t>GPU VM: yolov5_server/yolov5/JCD_hyper/JCD_672_6_SGD</t>
  </si>
  <si>
    <t>GPU VM: yolov5_server/yolov5/runs/detect/exp66</t>
  </si>
  <si>
    <t>yolov56</t>
  </si>
  <si>
    <t>RJ 45 with xl6 weights</t>
  </si>
  <si>
    <t>TP:RJ45= 0.70, FP: RJ45 = 0.30, Recall= 0.64, Prec = 0.84</t>
  </si>
  <si>
    <t>yolov5-6.1/runs/train/RJ45</t>
  </si>
  <si>
    <t>yolov5-6.1/runs/detect/RJ45</t>
  </si>
  <si>
    <t>GAN_Common_Dataset_Raw</t>
  </si>
  <si>
    <t>Trained with Common_Dataset_Raw with GAN images and xl weights</t>
  </si>
  <si>
    <t>0.433 hours</t>
  </si>
  <si>
    <t>TP:Server =0.51%, Switch = 0.25%, Router = 0.67% FP: Server = 0.65%, Switch = 0.75%, Router = 0.33% Recall= 0.55, Prec = 0.73</t>
  </si>
  <si>
    <t>yolov5/runs/train/ssr_gan</t>
  </si>
  <si>
    <t>yolov5/runs/detect/ssr_gan</t>
  </si>
  <si>
    <t>run yolov5 on juniper cisco Dell data 608 and 6 batch size Adam</t>
  </si>
  <si>
    <t>TP:Juniper = 0.53, cisco = 0.77, dell = 0.67, FP: Juniper = 0.47, cisco = 0.23, dell = 0.33 Recall= 0.68, Prec = 0.47</t>
  </si>
  <si>
    <t>GPU VM: yolov5_server/yolov5/JCD_hyper/JCD_608_6_SGD</t>
  </si>
  <si>
    <t>GPU VM: yolov5_server/yolov5/runs/detect/exp67</t>
  </si>
  <si>
    <t>GAN_balanced_Common_Dataset_Raw</t>
  </si>
  <si>
    <t>Trained with Common_Dataset_Raw with GAN images and xl weights and balanced router images</t>
  </si>
  <si>
    <t>214 train + 18 val + 17 test = 201 images</t>
  </si>
  <si>
    <t>0.557 hours</t>
  </si>
  <si>
    <t>TP:Server =0.46%, Switch = 0.15%, Router = 1% FP: Server = 0.54%, Switch = 0.81%, Router = 0% Recall= 0.53, Prec = 0.66</t>
  </si>
  <si>
    <t>{'switch':247,'server':199,'router':141}</t>
  </si>
  <si>
    <t xml:space="preserve">Dataset Version </t>
  </si>
  <si>
    <t xml:space="preserve">Subversion </t>
  </si>
  <si>
    <t>VM</t>
  </si>
  <si>
    <t>Labels</t>
  </si>
  <si>
    <t xml:space="preserve">Date Created / received </t>
  </si>
  <si>
    <t xml:space="preserve">#void Images </t>
  </si>
  <si>
    <t>#duplicate images</t>
  </si>
  <si>
    <t xml:space="preserve">Annotations </t>
  </si>
  <si>
    <t>a_format</t>
  </si>
  <si>
    <t>#ann</t>
  </si>
  <si>
    <t>#wrong annotation</t>
  </si>
  <si>
    <t>#missing annotation</t>
  </si>
  <si>
    <t xml:space="preserve">Annotation Remarks </t>
  </si>
  <si>
    <t xml:space="preserve">#labels </t>
  </si>
  <si>
    <t xml:space="preserve">Data Description </t>
  </si>
  <si>
    <t xml:space="preserve">#train </t>
  </si>
  <si>
    <t xml:space="preserve">#val </t>
  </si>
  <si>
    <t xml:space="preserve">#test </t>
  </si>
  <si>
    <t>v0</t>
  </si>
  <si>
    <t>.txt</t>
  </si>
  <si>
    <t xml:space="preserve">First set of images received </t>
  </si>
  <si>
    <t xml:space="preserve">v1 </t>
  </si>
  <si>
    <t xml:space="preserve">.xml , .txt </t>
  </si>
  <si>
    <t xml:space="preserve">Second set of images </t>
  </si>
  <si>
    <t>.txt(xywh) , .txt(xyxy)</t>
  </si>
  <si>
    <t xml:space="preserve">Relabelled 128 images for 2 classes Rack and device  , removed duplicates </t>
  </si>
  <si>
    <t>.txt(xywh)</t>
  </si>
  <si>
    <t xml:space="preserve">Replicated and added to the existing images (canny edge images)  </t>
  </si>
  <si>
    <t xml:space="preserve">v4 </t>
  </si>
  <si>
    <t xml:space="preserve">transformed images (k-means images)  </t>
  </si>
  <si>
    <t xml:space="preserve">kmeans images+ original raw images </t>
  </si>
  <si>
    <t>Labels improved with one more class added</t>
  </si>
  <si>
    <t xml:space="preserve">.txt </t>
  </si>
  <si>
    <t xml:space="preserve">introduced more classes, server, router , switch  with existing additional class device </t>
  </si>
  <si>
    <t>kept only server, switch, router classes and increased number of instances for under represented classes: server and router</t>
  </si>
  <si>
    <t>two classes : device and rackid</t>
  </si>
  <si>
    <t>GPU Data is available in the Shared Folder/GPU_Data with the respective version name as folder name</t>
  </si>
  <si>
    <t>Device, RackID</t>
  </si>
  <si>
    <t>labelled only 2 classes: Device and RackID</t>
  </si>
  <si>
    <t>Unused Rack+Device+ Network Switch Juniper - QFX 5100-485+Network switch Juniper EX4200 -24F</t>
  </si>
  <si>
    <t>labelled : Unused Rack, Device,  Network Switch Juniper - QFX 5100-485, Network switch Juniper EX4200 -24F</t>
  </si>
  <si>
    <t>Unusedrack, Device</t>
  </si>
  <si>
    <t>labelled : Unused Rack, Device,</t>
  </si>
  <si>
    <t>labelled : Network Swithch Juniper - QFX 5100-485+Network switch Juniper EX4200 -24F</t>
  </si>
  <si>
    <t>Server, Switch, Router[old_data]</t>
  </si>
  <si>
    <t>kept only server, switch, router classes from the v7 data of first set</t>
  </si>
  <si>
    <t>Server, Switch, Router[new_data on GPU]</t>
  </si>
  <si>
    <t>supressed the original 200 classes into 3 classes and corrected the labels on new set of data given on GPU VM</t>
  </si>
  <si>
    <t>Server, Switch, Router</t>
  </si>
  <si>
    <t>removed the duplicate images from GPUV6 data version</t>
  </si>
  <si>
    <t>Server, Switch</t>
  </si>
  <si>
    <t>removed router class from GPUV7 data. kept only server and switch</t>
  </si>
  <si>
    <t>Server, Switch, Router[separate]</t>
  </si>
  <si>
    <t>[54,72,25]</t>
  </si>
  <si>
    <t>splitted the 3 classes and created data for each class separately from GPUV7</t>
  </si>
  <si>
    <t>added duplicates to training data and distributed the classes for test and val</t>
  </si>
  <si>
    <t>snipped the router class images and created more instanced for router class</t>
  </si>
  <si>
    <t>doubled the existing GPUV11 data by using canny image processing</t>
  </si>
  <si>
    <t>Unusedrack</t>
  </si>
  <si>
    <t>corected version of Unused Rack</t>
  </si>
  <si>
    <t>Juniper, Cisco, Dell</t>
  </si>
  <si>
    <t>18/4/2022</t>
  </si>
  <si>
    <t>Labelled for Manufaturer details.</t>
  </si>
  <si>
    <t>GPUV15</t>
  </si>
  <si>
    <t>JCD Warp Dataset</t>
  </si>
  <si>
    <t>Contains only the JCD warped images filtered from Common dataset does not include snipped data</t>
  </si>
  <si>
    <t>GPUV16</t>
  </si>
  <si>
    <t>SSR Warp Dataset</t>
  </si>
  <si>
    <t>Contains only the SSR warped images filtered from Common dataset does not include snipped data</t>
  </si>
  <si>
    <t>GPUV17</t>
  </si>
  <si>
    <t>UR Warp Dataset</t>
  </si>
  <si>
    <t>Contains only the UR warped images filtered from Common dataset does not include snipped data</t>
  </si>
  <si>
    <t>GPUV18</t>
  </si>
  <si>
    <t>Contains only the DRR warped images filtered from Common dataset does not include snipped data</t>
  </si>
  <si>
    <t>Contains only the DR warped images filtered from Common dataset does not include snipped data</t>
  </si>
  <si>
    <t>MX480</t>
  </si>
  <si>
    <t>created new dataset with images where Juniper-MX480 device is present</t>
  </si>
  <si>
    <t>SRX5800</t>
  </si>
  <si>
    <t>created new dataset with images where Juniper-SRX5800 device is present</t>
  </si>
  <si>
    <t>Juniper_Devices</t>
  </si>
  <si>
    <t>created new dataset with images where Juniper-MX480 and Juniper-SRX5800 device are present</t>
  </si>
  <si>
    <t>GPU_Corrected_Data</t>
  </si>
  <si>
    <t xml:space="preserve">Version </t>
  </si>
  <si>
    <t xml:space="preserve">#images </t>
  </si>
  <si>
    <t xml:space="preserve">#duplicate images </t>
  </si>
  <si>
    <t>Comments</t>
  </si>
  <si>
    <t xml:space="preserve">Data Description : </t>
  </si>
  <si>
    <t xml:space="preserve">GPU_Corrected_Data </t>
  </si>
  <si>
    <t xml:space="preserve">Common Test Data </t>
  </si>
  <si>
    <t>The test data is made common across all the models and duplicates removed</t>
  </si>
  <si>
    <t>Device, Rack, RackID</t>
  </si>
  <si>
    <t xml:space="preserve">Common_warp_images </t>
  </si>
  <si>
    <t>Data location ( shared folder/)</t>
  </si>
  <si>
    <t xml:space="preserve">Data Description : why , what changes , </t>
  </si>
  <si>
    <t>Sharedfolder/DataVersion/Common_Dataset_Warped/DR</t>
  </si>
  <si>
    <t>Warp and snipped images are included</t>
  </si>
  <si>
    <t>Sharedfolder/DataVersion/Common_Dataset_Warped/DRR</t>
  </si>
  <si>
    <t>Sharedfolder/DataVersion/Common_Dataset_Warped/UR</t>
  </si>
  <si>
    <t>Sharedfolder/DataVersion/Common_Dataset_Warped/SSR</t>
  </si>
  <si>
    <t>Sharedfolder/DataVersion/Common_Dataset_Warped/JCD</t>
  </si>
  <si>
    <t>Common_Dataset_Warped</t>
  </si>
  <si>
    <t>TP</t>
  </si>
  <si>
    <t xml:space="preserve"> FP </t>
  </si>
  <si>
    <t>TP_Value</t>
  </si>
  <si>
    <t xml:space="preserve"> Device</t>
  </si>
  <si>
    <t>Rack</t>
  </si>
  <si>
    <t xml:space="preserve"> RackID</t>
  </si>
  <si>
    <t xml:space="preserve"> Unused Rack</t>
  </si>
  <si>
    <t xml:space="preserve"> Server</t>
  </si>
  <si>
    <t xml:space="preserve"> Switch</t>
  </si>
  <si>
    <t xml:space="preserve"> Router</t>
  </si>
  <si>
    <t>Juniper</t>
  </si>
  <si>
    <t>Cisco</t>
  </si>
  <si>
    <t>Dell</t>
  </si>
  <si>
    <t>Juniper_devices</t>
  </si>
  <si>
    <t>FP_Value</t>
  </si>
  <si>
    <t>MC480</t>
  </si>
  <si>
    <t>Recall</t>
  </si>
  <si>
    <t>Precision</t>
  </si>
  <si>
    <t>0|100</t>
  </si>
  <si>
    <t>100 |0</t>
  </si>
  <si>
    <t>0|0</t>
  </si>
  <si>
    <t>100 |100</t>
  </si>
  <si>
    <t xml:space="preserve"> 0.67.</t>
  </si>
  <si>
    <t xml:space="preserve"> 0.63.</t>
  </si>
  <si>
    <t xml:space="preserve"> 0.89.</t>
  </si>
  <si>
    <t xml:space="preserve">Train </t>
  </si>
  <si>
    <t xml:space="preserve">val+test </t>
  </si>
  <si>
    <t xml:space="preserve">labells </t>
  </si>
  <si>
    <t xml:space="preserve">box coords </t>
  </si>
  <si>
    <t xml:space="preserve">class label ( str ) </t>
  </si>
  <si>
    <t>Model#</t>
  </si>
  <si>
    <t xml:space="preserve">ModelType </t>
  </si>
  <si>
    <t xml:space="preserve">Run </t>
  </si>
  <si>
    <t xml:space="preserve">Map </t>
  </si>
  <si>
    <t>M0</t>
  </si>
  <si>
    <t>Run17</t>
  </si>
  <si>
    <t>M1</t>
  </si>
  <si>
    <t>Run22</t>
  </si>
  <si>
    <t>M2</t>
  </si>
  <si>
    <t>Run54</t>
  </si>
  <si>
    <t>M3</t>
  </si>
  <si>
    <t>Run67</t>
  </si>
  <si>
    <t>M4</t>
  </si>
  <si>
    <t>Run83</t>
  </si>
  <si>
    <t>M5</t>
  </si>
  <si>
    <t>Run123</t>
  </si>
  <si>
    <t xml:space="preserve">Test Data </t>
  </si>
  <si>
    <t xml:space="preserve">Ground Truth </t>
  </si>
  <si>
    <t xml:space="preserve">Detected </t>
  </si>
  <si>
    <t xml:space="preserve">True Positive </t>
  </si>
  <si>
    <t xml:space="preserve">False Positive </t>
  </si>
  <si>
    <t xml:space="preserve">ErrorRate </t>
  </si>
  <si>
    <t xml:space="preserve">IOU Matching count </t>
  </si>
  <si>
    <t xml:space="preserve">Ideal IOU Matches </t>
  </si>
  <si>
    <t xml:space="preserve">Matching Error Rate </t>
  </si>
  <si>
    <t xml:space="preserve">Image Name </t>
  </si>
  <si>
    <t>RackID</t>
  </si>
  <si>
    <t>Unused Rack</t>
  </si>
  <si>
    <t>Switch</t>
  </si>
  <si>
    <t>ssr matches found</t>
  </si>
  <si>
    <t>jcd matches found</t>
  </si>
  <si>
    <t>ideal ssr match</t>
  </si>
  <si>
    <t>ideal jcd match</t>
  </si>
  <si>
    <t>ssr err rate</t>
  </si>
  <si>
    <t>jcd err rate</t>
  </si>
  <si>
    <t>0402bottom</t>
  </si>
  <si>
    <t>0402Top</t>
  </si>
  <si>
    <t>0403Bottom</t>
  </si>
  <si>
    <t>0403Top</t>
  </si>
  <si>
    <t>0404Bottom</t>
  </si>
  <si>
    <t>0404Top</t>
  </si>
  <si>
    <t>0501Top</t>
  </si>
  <si>
    <t>0510Top</t>
  </si>
  <si>
    <t>0601Top</t>
  </si>
  <si>
    <t>0607Top</t>
  </si>
  <si>
    <t>0701Top</t>
  </si>
  <si>
    <t>0710Top</t>
  </si>
  <si>
    <t>0801top</t>
  </si>
  <si>
    <t xml:space="preserve">0802Bottom </t>
  </si>
  <si>
    <t>0802Top</t>
  </si>
  <si>
    <t>0803Bottom</t>
  </si>
  <si>
    <t>0803Top</t>
  </si>
  <si>
    <t>0804Bottom</t>
  </si>
  <si>
    <t>0804Top</t>
  </si>
  <si>
    <t>0812Top</t>
  </si>
  <si>
    <t>0901Top</t>
  </si>
  <si>
    <t>0909Top</t>
  </si>
  <si>
    <t>unsure</t>
  </si>
  <si>
    <t>Total</t>
  </si>
  <si>
    <t>########</t>
  </si>
  <si>
    <t>percentage</t>
  </si>
  <si>
    <t> </t>
  </si>
  <si>
    <t xml:space="preserve">Replace the numbers in the detectec column  and deleted these </t>
  </si>
  <si>
    <t>total err rate ( Matching )</t>
  </si>
  <si>
    <t xml:space="preserve">Rack </t>
  </si>
  <si>
    <t xml:space="preserve">MAP </t>
  </si>
  <si>
    <t xml:space="preserve">INtegrate to UI date </t>
  </si>
  <si>
    <t>trained on duplicate values</t>
  </si>
  <si>
    <t>does not have Confusion Matrix</t>
  </si>
  <si>
    <t>first good model so far</t>
  </si>
  <si>
    <t>second good model so far because precision is high</t>
  </si>
  <si>
    <t xml:space="preserve"> </t>
  </si>
  <si>
    <t xml:space="preserve">third best model so far because Server and switch TP is high </t>
  </si>
  <si>
    <t>forth best model so far because router is 100% and Server TP is high</t>
  </si>
  <si>
    <t xml:space="preserve">   </t>
  </si>
  <si>
    <t>comments</t>
  </si>
  <si>
    <t>first</t>
  </si>
  <si>
    <t>second</t>
  </si>
  <si>
    <t>third</t>
  </si>
  <si>
    <t xml:space="preserve">Integrated to UI </t>
  </si>
  <si>
    <t xml:space="preserve">JC </t>
  </si>
  <si>
    <t xml:space="preserve">JC_snipped </t>
  </si>
  <si>
    <t>index</t>
  </si>
  <si>
    <t>Train</t>
  </si>
  <si>
    <t xml:space="preserve">Test </t>
  </si>
  <si>
    <t xml:space="preserve">Val </t>
  </si>
  <si>
    <t xml:space="preserve">VAl </t>
  </si>
  <si>
    <t>AS-AA</t>
  </si>
  <si>
    <t>BA-78</t>
  </si>
  <si>
    <t>GH-90</t>
  </si>
  <si>
    <t>NAN</t>
  </si>
  <si>
    <t xml:space="preserve">BS-40 </t>
  </si>
  <si>
    <t>DF-87</t>
  </si>
  <si>
    <t>HG-79</t>
  </si>
  <si>
    <t>.....</t>
  </si>
  <si>
    <t>....</t>
  </si>
  <si>
    <t>DDR</t>
  </si>
  <si>
    <t xml:space="preserve">SSR </t>
  </si>
  <si>
    <t xml:space="preserve">Sigle folder </t>
  </si>
  <si>
    <t xml:space="preserve">Rule based </t>
  </si>
  <si>
    <t xml:space="preserve">train </t>
  </si>
  <si>
    <t xml:space="preserve">test </t>
  </si>
  <si>
    <t xml:space="preserve">val </t>
  </si>
  <si>
    <t xml:space="preserve">GPU / CPU </t>
  </si>
  <si>
    <t xml:space="preserve">Backbone </t>
  </si>
  <si>
    <t xml:space="preserve">Base Model </t>
  </si>
  <si>
    <t xml:space="preserve">Config File   </t>
  </si>
  <si>
    <t>Pretrained weigts</t>
  </si>
  <si>
    <t>Library</t>
  </si>
  <si>
    <t>Img_per_batch</t>
  </si>
  <si>
    <t xml:space="preserve">steps </t>
  </si>
  <si>
    <t>Train MAP</t>
  </si>
  <si>
    <t>Other Maps</t>
  </si>
  <si>
    <t>Test Map</t>
  </si>
  <si>
    <t xml:space="preserve">Learning Rate </t>
  </si>
  <si>
    <t xml:space="preserve">Momentum </t>
  </si>
  <si>
    <t>regression_loss_box</t>
  </si>
  <si>
    <t>regression_loss_box_val</t>
  </si>
  <si>
    <t>total_loss</t>
  </si>
  <si>
    <t>totl_val_loss</t>
  </si>
  <si>
    <t>clas_loss</t>
  </si>
  <si>
    <t>cls_loss_val</t>
  </si>
  <si>
    <t>mask_loss</t>
  </si>
  <si>
    <t>mask_loss_val</t>
  </si>
  <si>
    <t>rpn_cls_loss</t>
  </si>
  <si>
    <t>rpn_cls_loss_val</t>
  </si>
  <si>
    <t>rpn_loc</t>
  </si>
  <si>
    <t>rpn_loc_val</t>
  </si>
  <si>
    <t xml:space="preserve">final lr </t>
  </si>
  <si>
    <t xml:space="preserve">iou_threshold </t>
  </si>
  <si>
    <t xml:space="preserve">score_threshold </t>
  </si>
  <si>
    <t>nms_threshold</t>
  </si>
  <si>
    <t>detection_per_image</t>
  </si>
  <si>
    <t>tensorboard</t>
  </si>
  <si>
    <t>error</t>
  </si>
  <si>
    <t xml:space="preserve">V7 </t>
  </si>
  <si>
    <t>Faster RCNN</t>
  </si>
  <si>
    <t>Resnet101</t>
  </si>
  <si>
    <t>COCO-Detection-faster-rcnn.yaml</t>
  </si>
  <si>
    <t>ImagenetPretrained/MSRA/R-101</t>
  </si>
  <si>
    <t>pytorch</t>
  </si>
  <si>
    <t xml:space="preserve">server, router, switch </t>
  </si>
  <si>
    <t>SGD optimizer</t>
  </si>
  <si>
    <t>14 val + 92 train = 106</t>
  </si>
  <si>
    <t xml:space="preserve">missed </t>
  </si>
  <si>
    <t>incorrect prediction,</t>
  </si>
  <si>
    <t xml:space="preserve">mention the path </t>
  </si>
  <si>
    <t>results saved in Detectron_faster_rcnn/Faster_rcnn_output/result images</t>
  </si>
  <si>
    <t>to be updated</t>
  </si>
  <si>
    <t>30 min</t>
  </si>
  <si>
    <t>no prediction,</t>
  </si>
  <si>
    <t>Aditya</t>
  </si>
  <si>
    <t>Mask RCNN</t>
  </si>
  <si>
    <t>COCO_instance_segmentation_mask_rcnn_resnet_101.yaml</t>
  </si>
  <si>
    <t>30 mins</t>
  </si>
  <si>
    <t xml:space="preserve">error </t>
  </si>
  <si>
    <t>infinite loss err when tried to calculate val loss</t>
  </si>
  <si>
    <t>V9</t>
  </si>
  <si>
    <t>Resnet50</t>
  </si>
  <si>
    <t>COCO_instance_segmentation_mask_rcnn_resnet_50.yaml</t>
  </si>
  <si>
    <t>ImagenetPretrained/MSRA/R-50</t>
  </si>
  <si>
    <t>8 test + 14 val + 52 tain = 74</t>
  </si>
  <si>
    <t>predicted-over trained</t>
  </si>
  <si>
    <t>Detectron_mask_rcnn/output_run9</t>
  </si>
  <si>
    <t>Detectron_mask_rcnn/output_run9/res_imgs</t>
  </si>
  <si>
    <t>server-41,router-141,switch-42</t>
  </si>
  <si>
    <t>Resnet 101</t>
  </si>
  <si>
    <t>20 mins</t>
  </si>
  <si>
    <t>Detectron_mask_rcnn/output_run10</t>
  </si>
  <si>
    <t>Detectron_mask_rcnn/output_run10/res_imgs</t>
  </si>
  <si>
    <t>server-&gt;64-&gt; 55 train,4 val, 5 test</t>
  </si>
  <si>
    <t>run10</t>
  </si>
  <si>
    <t>12 train + 3 test + 3 val = 18</t>
  </si>
  <si>
    <t>infinite loss error</t>
  </si>
  <si>
    <t xml:space="preserve">Train: server : 55 , 
val : server  1: ,
Test : server 4 , </t>
  </si>
  <si>
    <t xml:space="preserve">Server, router </t>
  </si>
  <si>
    <t xml:space="preserve">train 26 +6 val + 5 test </t>
  </si>
  <si>
    <t xml:space="preserve">cuda out of memory error </t>
  </si>
  <si>
    <t xml:space="preserve">Train: server : 55 , router : 23 
val : server  1: , router : 14
Test : server 4 , router : 6 </t>
  </si>
  <si>
    <t>---Do---</t>
  </si>
  <si>
    <t>Resnet 50</t>
  </si>
  <si>
    <t xml:space="preserve">issue fetching weights online </t>
  </si>
  <si>
    <t>server, switch</t>
  </si>
  <si>
    <t>2mins</t>
  </si>
  <si>
    <t xml:space="preserve">Aditya/Dectron-mask-rcnn/output </t>
  </si>
  <si>
    <t>switch + router</t>
  </si>
  <si>
    <t xml:space="preserve">Infinite loss err </t>
  </si>
  <si>
    <t>train -&gt; server - 55,router - 21   val -&gt; server-5,router-14,</t>
  </si>
  <si>
    <t xml:space="preserve">train 140 +28 val + 20 test </t>
  </si>
  <si>
    <t>lots of bounding boxes</t>
  </si>
  <si>
    <t>results-&gt; Detectron_Faster-rcnn/output_Mar_28_1/</t>
  </si>
  <si>
    <t>results-&gt; Detectron_Faster-rcnn/output_Mar_28_1/result_imgs/</t>
  </si>
  <si>
    <t xml:space="preserve">train -&gt; server - 173,switch - 145 </t>
  </si>
  <si>
    <t>coco pretrained weights</t>
  </si>
  <si>
    <t>keras</t>
  </si>
  <si>
    <t>server switch</t>
  </si>
  <si>
    <t>84 train,24 val</t>
  </si>
  <si>
    <t>5 hours</t>
  </si>
  <si>
    <t>gpuv7</t>
  </si>
  <si>
    <t>run 21</t>
  </si>
  <si>
    <t>COCO_instance_segmentation_mask_rcnn_R_50_FPN_3x.yaml</t>
  </si>
  <si>
    <t>R-50.pkl</t>
  </si>
  <si>
    <t xml:space="preserve">server + switch </t>
  </si>
  <si>
    <t>2 mins</t>
  </si>
  <si>
    <t xml:space="preserve">CUDA out of memory </t>
  </si>
  <si>
    <t>4 mins</t>
  </si>
  <si>
    <t>Aditya/Dectron-mask-rcnn/output_2903_01</t>
  </si>
  <si>
    <t>same as runs</t>
  </si>
  <si>
    <t>15 mins</t>
  </si>
  <si>
    <t>Aditya/Dectron-mask-rcnn/output_2903_02</t>
  </si>
  <si>
    <t>COCO_instance_segmentation_mask_rcnn_R_50_FPN_1x.yaml</t>
  </si>
  <si>
    <t>32|32</t>
  </si>
  <si>
    <t>Aditya/Dectron-mask-rcnn/output_2903_03</t>
  </si>
  <si>
    <t>model_final_f10217.pkl</t>
  </si>
  <si>
    <t xml:space="preserve">pyTorch </t>
  </si>
  <si>
    <t xml:space="preserve">20 mins </t>
  </si>
  <si>
    <t>train_map_50: 9.08
train_box_map :2.26
train_class_server_map : 0.209
train_class_swithc_map:0.113
val_map_50: 1.586
val_box_map: 0.814
val_Class_server_map : 0.450
val_class_switch_map: 0.082</t>
  </si>
  <si>
    <t>reduces ROI heads in the predictions</t>
  </si>
  <si>
    <t>Aditya/Dectron-mask-rcnn/output_3003_01</t>
  </si>
  <si>
    <t>64|64</t>
  </si>
  <si>
    <t>train_map_50: 1.087
train_box_map :2.204
train_class_server_map : 0.403
train_class_swithc_map:0.489
val_map_50: 1.236
val_box_map: 01.322
val_Class_server_map : 0.329
val_class_switch_map: 0.098</t>
  </si>
  <si>
    <t xml:space="preserve">yet to check </t>
  </si>
  <si>
    <t>Aditya/Dectron-mask-rcnn/output_3003_02</t>
  </si>
  <si>
    <t>faster_rcnn_R_50_FPN_3x.yaml</t>
  </si>
  <si>
    <t>model_final_280758.pkl</t>
  </si>
  <si>
    <t xml:space="preserve">30 mins </t>
  </si>
  <si>
    <t>train_map_50: 12.083 ; 11.283
train_box_map :2.879 ; 3.058
train_map_server : 0; 4.019
train_map_switch : 0; 2.098
val_map_50: 17.453 ; 3.678
val_box_map: 3.818 ; 0.612
test_map_50: 15.046 ; 5.871</t>
  </si>
  <si>
    <t>val eval missing</t>
  </si>
  <si>
    <t xml:space="preserve">region proposal issues </t>
  </si>
  <si>
    <t>Aditya/Dectron-Fast-rcnn/output_3103_01
Aditya/Dectron-Fast-rcnn/output_0104_01</t>
  </si>
  <si>
    <t>server</t>
  </si>
  <si>
    <t xml:space="preserve">train_map_50: 13.641
train_box_map :4.129
val_map_50: 3.913 
test_map_50: </t>
  </si>
  <si>
    <t>Aditya/Dectron-mask-rcnn/output_0104_01</t>
  </si>
  <si>
    <t>server: 225</t>
  </si>
  <si>
    <t>mask_rcnn_R_101_FPN_3x.yaml</t>
  </si>
  <si>
    <t>model_final_a3ec72</t>
  </si>
  <si>
    <t>8|8</t>
  </si>
  <si>
    <t>model_final_a54504.pkl</t>
  </si>
  <si>
    <t xml:space="preserve">train_map_50: 8.665
train_box_map :1.432
train_seg_map : 0.221
val_map_50: 0
test_map_50:  </t>
  </si>
  <si>
    <t>ROI heads for FPN</t>
  </si>
  <si>
    <t>Aditya/Dectron-mask-rcnn/output_0504_02</t>
  </si>
  <si>
    <t>60 mins</t>
  </si>
  <si>
    <t>train_map_50: 21.260
train_box_map :8.04
train_seg_map : 0.054
test_box_map_50: 16.4 
test_box_map: 3.851
test_seg_map : 2.72
val_box_map:4.139
val_box_map_50:18.647
val_seg_map:3.081</t>
  </si>
  <si>
    <t>Running</t>
  </si>
  <si>
    <t xml:space="preserve">Adam optimizer </t>
  </si>
  <si>
    <t>router</t>
  </si>
  <si>
    <t>Retinanet</t>
  </si>
  <si>
    <t>Resnet 152</t>
  </si>
  <si>
    <t xml:space="preserve">CPU </t>
  </si>
  <si>
    <t>RMSprop</t>
  </si>
  <si>
    <t xml:space="preserve">Densenet </t>
  </si>
  <si>
    <t xml:space="preserve">pick the best from above 3 </t>
  </si>
  <si>
    <t xml:space="preserve">efficient Det </t>
  </si>
  <si>
    <t>VGG</t>
  </si>
  <si>
    <t>mobilenet</t>
  </si>
  <si>
    <t>_pretrained_model.h5</t>
  </si>
  <si>
    <t>device,rack,rackid</t>
  </si>
  <si>
    <t>68 train + 7 test + 23 val = 98</t>
  </si>
  <si>
    <t>[0 0 0 0]</t>
  </si>
  <si>
    <t xml:space="preserve">    Train 0 : "device", 433 
    1 : "rack", 53 
    2 : "rackid" 47
    Test 0 : "device", 25 
    1 : "rack", 5
    2 : "rackid" 5
    Val 0 : "device", 121
    1 : "rack",  23
    2 : "rackid" 20</t>
  </si>
  <si>
    <t xml:space="preserve">no predictions </t>
  </si>
  <si>
    <t>documents/sneha/keras-retinanet/</t>
  </si>
  <si>
    <t>documents/sneha/keras-retinanet/results</t>
  </si>
  <si>
    <t>Na</t>
  </si>
  <si>
    <t>documents/sneha/keras-retinanet/result_images</t>
  </si>
  <si>
    <t>to be done</t>
  </si>
  <si>
    <t>resnet50_coco_best_v2.1.0.h5</t>
  </si>
  <si>
    <t>Server,switch,router</t>
  </si>
  <si>
    <t>30-40 Min</t>
  </si>
  <si>
    <t>Stoped at 6th Epoch , ran the model again with 
1 steps per epoch and 10 epochs</t>
  </si>
  <si>
    <t xml:space="preserve">Train: server 110 , switch 106 , , router 63 
Val: server 5, switch 19, router 14
Test:  server 4 , switch 16 , , router 6  </t>
  </si>
  <si>
    <t>documents/sneha/keras-retinanet/resnet50_exp1</t>
  </si>
  <si>
    <t>COCO_instance_segmentation_mask_rcnn_R_50_FPN.yaml</t>
  </si>
  <si>
    <t>5 MIns</t>
  </si>
  <si>
    <t>W tensorflow/core/kernels/data/generator_dataset_op.cc:107] Error occurred when finalizing GeneratorDataset iterator: FAILED_PRECONDITION: Python interpreter state is not initialized. The process may be terminated.</t>
  </si>
  <si>
    <t xml:space="preserve">other base model </t>
  </si>
  <si>
    <t xml:space="preserve">Switch </t>
  </si>
  <si>
    <t xml:space="preserve">router </t>
  </si>
  <si>
    <t xml:space="preserve">**Design document.... being updated </t>
  </si>
  <si>
    <t>Contents</t>
  </si>
  <si>
    <t>text  output data from detection (.csv ,.json/.xml)</t>
  </si>
  <si>
    <t xml:space="preserve">Integration of Multiple models because of class imbalance challenge and overfitting issues </t>
  </si>
  <si>
    <t xml:space="preserve">Rack units </t>
  </si>
  <si>
    <t xml:space="preserve">Provided class distribution </t>
  </si>
  <si>
    <t xml:space="preserve">Thresholding &amp; Model output integration </t>
  </si>
  <si>
    <t xml:space="preserve">finding the common boxes </t>
  </si>
  <si>
    <t xml:space="preserve">matching threhold </t>
  </si>
  <si>
    <t xml:space="preserve">rack _id ocr </t>
  </si>
  <si>
    <t xml:space="preserve">Input data </t>
  </si>
  <si>
    <t xml:space="preserve">AI Models </t>
  </si>
  <si>
    <t xml:space="preserve">Model classes </t>
  </si>
  <si>
    <t xml:space="preserve">Model output </t>
  </si>
  <si>
    <t xml:space="preserve">Transformation </t>
  </si>
  <si>
    <t xml:space="preserve">text output </t>
  </si>
  <si>
    <t xml:space="preserve">combine image output </t>
  </si>
  <si>
    <t xml:space="preserve">Output </t>
  </si>
  <si>
    <t>Input image</t>
  </si>
  <si>
    <t>m1</t>
  </si>
  <si>
    <t xml:space="preserve">rack device </t>
  </si>
  <si>
    <t xml:space="preserve">bbox + class labels </t>
  </si>
  <si>
    <t xml:space="preserve">#devices , #racks , device co-ordinates </t>
  </si>
  <si>
    <t>Input image + only devices that are not in m2</t>
  </si>
  <si>
    <t>m2</t>
  </si>
  <si>
    <t xml:space="preserve">server switch router </t>
  </si>
  <si>
    <t xml:space="preserve"># devices ( server , switch , router ) </t>
  </si>
  <si>
    <t xml:space="preserve">input image + detectd devices </t>
  </si>
  <si>
    <t>m3</t>
  </si>
  <si>
    <t>rack device rack id</t>
  </si>
  <si>
    <t xml:space="preserve">rackname  | cross check rack name with image name </t>
  </si>
  <si>
    <t xml:space="preserve">how many devices detected </t>
  </si>
  <si>
    <t>m4</t>
  </si>
  <si>
    <t xml:space="preserve">cisco , juniper </t>
  </si>
  <si>
    <t xml:space="preserve"># devices ( cisco , juniper ) , device co-ordinates </t>
  </si>
  <si>
    <t>3 : 2ser, 1 router</t>
  </si>
  <si>
    <t>m5</t>
  </si>
  <si>
    <t>m6</t>
  </si>
  <si>
    <t xml:space="preserve">wired objects </t>
  </si>
  <si>
    <t xml:space="preserve">Level </t>
  </si>
  <si>
    <t xml:space="preserve">input image name </t>
  </si>
  <si>
    <t>Models run</t>
  </si>
  <si>
    <t xml:space="preserve">#device </t>
  </si>
  <si>
    <t>#routers</t>
  </si>
  <si>
    <t>#switches</t>
  </si>
  <si>
    <t>#servers</t>
  </si>
  <si>
    <t xml:space="preserve">rack_id </t>
  </si>
  <si>
    <t xml:space="preserve">Aggregated level </t>
  </si>
  <si>
    <t>abc.jpg</t>
  </si>
  <si>
    <t>m1, m2, m3</t>
  </si>
  <si>
    <t>coming from m1</t>
  </si>
  <si>
    <t>abc</t>
  </si>
  <si>
    <t xml:space="preserve">AI Model </t>
  </si>
  <si>
    <t>M1 , M2</t>
  </si>
  <si>
    <t xml:space="preserve">Rack_id </t>
  </si>
  <si>
    <t xml:space="preserve"># Devices </t>
  </si>
  <si>
    <t xml:space="preserve">Device Type </t>
  </si>
  <si>
    <t>xmin</t>
  </si>
  <si>
    <t>xmax</t>
  </si>
  <si>
    <t>ymin</t>
  </si>
  <si>
    <t xml:space="preserve">ymax </t>
  </si>
  <si>
    <t>manufacturer</t>
  </si>
  <si>
    <t xml:space="preserve">Device model </t>
  </si>
  <si>
    <t>transaction level</t>
  </si>
  <si>
    <t>S1- A4-500-</t>
  </si>
  <si>
    <t>A4-500</t>
  </si>
  <si>
    <t>device_1</t>
  </si>
  <si>
    <t>device_2</t>
  </si>
  <si>
    <t xml:space="preserve">juniper </t>
  </si>
  <si>
    <t>device_3</t>
  </si>
  <si>
    <t xml:space="preserve">cisco </t>
  </si>
  <si>
    <t>device_4</t>
  </si>
  <si>
    <t xml:space="preserve">Unused space </t>
  </si>
  <si>
    <t>Back to contents</t>
  </si>
  <si>
    <t xml:space="preserve">Deployment (M1 ,M2 ) in non prod env + explaoration of M4 / to identify the model number of the device based on any given identifier like bar code, serial number </t>
  </si>
  <si>
    <t>Device + rack_id  (M1)</t>
  </si>
  <si>
    <t>Device type (M2)</t>
  </si>
  <si>
    <t>Unused Space in the rack (M3)</t>
  </si>
  <si>
    <t xml:space="preserve">Manufacturer (M4) </t>
  </si>
  <si>
    <t xml:space="preserve">Device Model Number ( M5 / not a model yet ) </t>
  </si>
  <si>
    <t xml:space="preserve">Device deteted  ( M1 ) </t>
  </si>
  <si>
    <t xml:space="preserve">No Detection </t>
  </si>
  <si>
    <t>Unused space</t>
  </si>
  <si>
    <t>Output_Text</t>
  </si>
  <si>
    <t xml:space="preserve">Server deteted  ( M2 ) </t>
  </si>
  <si>
    <t xml:space="preserve">juniper  device detected </t>
  </si>
  <si>
    <t xml:space="preserve">model xx detected </t>
  </si>
  <si>
    <t>if co-ordinates for m1 = m2 = m3 than only manu</t>
  </si>
  <si>
    <t xml:space="preserve">Unused Space </t>
  </si>
  <si>
    <t xml:space="preserve">Device detected ( M1 ) </t>
  </si>
  <si>
    <t xml:space="preserve">Juniper </t>
  </si>
  <si>
    <t xml:space="preserve">Router detected (M2) </t>
  </si>
  <si>
    <t xml:space="preserve">Cisco device detected </t>
  </si>
  <si>
    <t xml:space="preserve">Data Received date </t>
  </si>
  <si>
    <t xml:space="preserve">Total no of images received  </t>
  </si>
  <si>
    <t xml:space="preserve"># Duplicate Images </t>
  </si>
  <si>
    <t>Total Images</t>
  </si>
  <si>
    <t xml:space="preserve">#classes </t>
  </si>
  <si>
    <t xml:space="preserve">Total </t>
  </si>
  <si>
    <t xml:space="preserve">Classes </t>
  </si>
  <si>
    <t xml:space="preserve">Total classes in data </t>
  </si>
  <si>
    <t xml:space="preserve">Total Unique instances </t>
  </si>
  <si>
    <t xml:space="preserve">box co-ordinates </t>
  </si>
  <si>
    <t xml:space="preserve">M1 </t>
  </si>
  <si>
    <t>M1:M2</t>
  </si>
  <si>
    <t xml:space="preserve">box 1 / vector </t>
  </si>
  <si>
    <t xml:space="preserve">box1 / vector </t>
  </si>
  <si>
    <t xml:space="preserve">box2 </t>
  </si>
  <si>
    <t>box3</t>
  </si>
  <si>
    <t xml:space="preserve">box4 </t>
  </si>
  <si>
    <t>iou</t>
  </si>
  <si>
    <t>max(iou)</t>
  </si>
  <si>
    <t xml:space="preserve">cosine similarity </t>
  </si>
  <si>
    <t xml:space="preserve">max(cosine similarity) </t>
  </si>
  <si>
    <t xml:space="preserve">box n / vector n </t>
  </si>
  <si>
    <t>euclidean distance</t>
  </si>
  <si>
    <t>min(eucledian distance)</t>
  </si>
  <si>
    <t>M1:M3</t>
  </si>
  <si>
    <t xml:space="preserve">total no of matching device </t>
  </si>
  <si>
    <t xml:space="preserve">plot that common devices </t>
  </si>
  <si>
    <t>m1 : m2</t>
  </si>
  <si>
    <t xml:space="preserve">match it with server/router/switch model </t>
  </si>
  <si>
    <t xml:space="preserve">extract the co-ordinates of these common devices </t>
  </si>
  <si>
    <t xml:space="preserve">m1 : m3 </t>
  </si>
  <si>
    <t xml:space="preserve">m2 : m3 </t>
  </si>
  <si>
    <t xml:space="preserve">&gt; 3 &gt; 4  &gt; 5 </t>
  </si>
  <si>
    <t>M1 ( left)</t>
  </si>
  <si>
    <t>M1(right)</t>
  </si>
  <si>
    <t>M1(top)</t>
  </si>
  <si>
    <t>M1(bottom)</t>
  </si>
  <si>
    <t>M2( left)</t>
  </si>
  <si>
    <t>M2(Right)</t>
  </si>
  <si>
    <t>M22(top)</t>
  </si>
  <si>
    <t>M2(bottom)</t>
  </si>
  <si>
    <t xml:space="preserve">find left from M2 within criteeria range , than calculate the IOU of that box </t>
  </si>
  <si>
    <t xml:space="preserve">left &gt; left </t>
  </si>
  <si>
    <t xml:space="preserve">right &gt; right </t>
  </si>
  <si>
    <t xml:space="preserve">top &gt; top </t>
  </si>
  <si>
    <t xml:space="preserve">bottom&gt; bottoom </t>
  </si>
  <si>
    <t xml:space="preserve">Model identiying Text </t>
  </si>
  <si>
    <t xml:space="preserve">case ! </t>
  </si>
  <si>
    <t xml:space="preserve">case 2 </t>
  </si>
  <si>
    <t xml:space="preserve">your text is in some box </t>
  </si>
  <si>
    <t xml:space="preserve">your text not in some box </t>
  </si>
  <si>
    <t xml:space="preserve">text </t>
  </si>
  <si>
    <t xml:space="preserve">we can find out this text belongs to which identified box and class </t>
  </si>
  <si>
    <t xml:space="preserve">for now we will ignore this </t>
  </si>
  <si>
    <t>m0</t>
  </si>
  <si>
    <t>device rack rack id ( 87</t>
  </si>
  <si>
    <t>m00</t>
  </si>
  <si>
    <t>device rack rack id (88</t>
  </si>
  <si>
    <t>device and rack id ( 91)</t>
  </si>
  <si>
    <t xml:space="preserve">m2 </t>
  </si>
  <si>
    <t xml:space="preserve">unused space </t>
  </si>
  <si>
    <t xml:space="preserve">m3 </t>
  </si>
  <si>
    <t xml:space="preserve">device type </t>
  </si>
  <si>
    <t>m0(87)</t>
  </si>
  <si>
    <t>m00(88)</t>
  </si>
  <si>
    <t>m1(91)</t>
  </si>
  <si>
    <t xml:space="preserve">m0 and m_match </t>
  </si>
  <si>
    <t>m1 and m2_match</t>
  </si>
  <si>
    <t>coords</t>
  </si>
  <si>
    <t xml:space="preserve">left </t>
  </si>
  <si>
    <t xml:space="preserve">right </t>
  </si>
  <si>
    <t xml:space="preserve">top </t>
  </si>
  <si>
    <t>bottom</t>
  </si>
  <si>
    <t>d1</t>
  </si>
  <si>
    <t>yes ( IOU: 87)</t>
  </si>
  <si>
    <t>lrtb</t>
  </si>
  <si>
    <t>l</t>
  </si>
  <si>
    <t>r</t>
  </si>
  <si>
    <t>t</t>
  </si>
  <si>
    <t>b</t>
  </si>
  <si>
    <t>d2</t>
  </si>
  <si>
    <t>d3</t>
  </si>
  <si>
    <t xml:space="preserve">Yes ( IOU : 87 ) </t>
  </si>
  <si>
    <t>v</t>
  </si>
  <si>
    <t>d4</t>
  </si>
  <si>
    <t>yes ( 90 )</t>
  </si>
  <si>
    <t>d5</t>
  </si>
  <si>
    <t xml:space="preserve">unused </t>
  </si>
  <si>
    <t xml:space="preserve">Devices </t>
  </si>
  <si>
    <t xml:space="preserve">Device type </t>
  </si>
  <si>
    <t xml:space="preserve">mfc </t>
  </si>
  <si>
    <t xml:space="preserve">server </t>
  </si>
  <si>
    <t>cisco</t>
  </si>
  <si>
    <t>Logic to arange the devices from top to bottom</t>
  </si>
  <si>
    <t xml:space="preserve">sorting </t>
  </si>
  <si>
    <t xml:space="preserve">matching </t>
  </si>
  <si>
    <t xml:space="preserve">the model detecting higher number </t>
  </si>
  <si>
    <t xml:space="preserve">Aggregated data sheet </t>
  </si>
  <si>
    <t xml:space="preserve">Rack data </t>
  </si>
  <si>
    <t xml:space="preserve">matching 1 </t>
  </si>
  <si>
    <t xml:space="preserve">device : device model </t>
  </si>
  <si>
    <t xml:space="preserve">and matching back the jcd and ssr detection to original device in rack data </t>
  </si>
  <si>
    <t xml:space="preserve">all device are arrange as per actual location </t>
  </si>
  <si>
    <t xml:space="preserve">works fine </t>
  </si>
  <si>
    <t xml:space="preserve">matching 2 </t>
  </si>
  <si>
    <t xml:space="preserve">device : ssr </t>
  </si>
  <si>
    <t xml:space="preserve">matching 3 </t>
  </si>
  <si>
    <t xml:space="preserve">devie : JCD </t>
  </si>
  <si>
    <t>layer</t>
  </si>
  <si>
    <t xml:space="preserve">current </t>
  </si>
  <si>
    <t>m0(88)</t>
  </si>
  <si>
    <t xml:space="preserve">m0 and m1_match </t>
  </si>
  <si>
    <t>m0 and m1 matched</t>
  </si>
  <si>
    <t>m1 and m3_match</t>
  </si>
  <si>
    <t xml:space="preserve">Device 2 </t>
  </si>
  <si>
    <t xml:space="preserve">device 1 </t>
  </si>
  <si>
    <t xml:space="preserve">server ( m3 label ) </t>
  </si>
  <si>
    <t xml:space="preserve">device 2 </t>
  </si>
  <si>
    <t xml:space="preserve">Device 3 </t>
  </si>
  <si>
    <t xml:space="preserve">device 3 </t>
  </si>
  <si>
    <t>Yes ( IOU 89 )</t>
  </si>
  <si>
    <t xml:space="preserve">device 4 </t>
  </si>
  <si>
    <t xml:space="preserve">Device 5 </t>
  </si>
  <si>
    <t xml:space="preserve">device 5 </t>
  </si>
  <si>
    <t xml:space="preserve">Device 4 </t>
  </si>
  <si>
    <t xml:space="preserve">Device 1 </t>
  </si>
  <si>
    <t xml:space="preserve"># of devices </t>
  </si>
  <si>
    <t xml:space="preserve">top bottom </t>
  </si>
  <si>
    <t>AS 141</t>
  </si>
  <si>
    <t>-na-</t>
  </si>
  <si>
    <t xml:space="preserve">Data Base Management </t>
  </si>
  <si>
    <t xml:space="preserve">Meta data </t>
  </si>
  <si>
    <t xml:space="preserve">Date received </t>
  </si>
  <si>
    <t xml:space="preserve">Date created </t>
  </si>
  <si>
    <t xml:space="preserve">folders Name </t>
  </si>
  <si>
    <t xml:space="preserve">Version Name </t>
  </si>
  <si>
    <t xml:space="preserve">paths </t>
  </si>
  <si>
    <t xml:space="preserve">description </t>
  </si>
  <si>
    <t>as, asb, sh, sh</t>
  </si>
  <si>
    <t xml:space="preserve">raw image </t>
  </si>
  <si>
    <t xml:space="preserve">3rd march </t>
  </si>
  <si>
    <t xml:space="preserve">HACL </t>
  </si>
  <si>
    <t xml:space="preserve">Aggregated data </t>
  </si>
  <si>
    <t xml:space="preserve">Images </t>
  </si>
  <si>
    <t xml:space="preserve">Processed data </t>
  </si>
  <si>
    <t>dch90</t>
  </si>
  <si>
    <t>GPU15</t>
  </si>
  <si>
    <t xml:space="preserve">path </t>
  </si>
  <si>
    <t xml:space="preserve">what changes you made </t>
  </si>
  <si>
    <t xml:space="preserve">Database ( Main Directory ) </t>
  </si>
  <si>
    <t xml:space="preserve">New Data </t>
  </si>
  <si>
    <t xml:space="preserve">Image folder (Raw) </t>
  </si>
  <si>
    <t xml:space="preserve">Label folder </t>
  </si>
  <si>
    <t xml:space="preserve">Snipped </t>
  </si>
  <si>
    <t xml:space="preserve">Duplciates </t>
  </si>
  <si>
    <t xml:space="preserve">Back up </t>
  </si>
  <si>
    <t xml:space="preserve">Prespective transformation </t>
  </si>
  <si>
    <t xml:space="preserve">f1 </t>
  </si>
  <si>
    <t xml:space="preserve">XML </t>
  </si>
  <si>
    <t xml:space="preserve">Manual process per folder </t>
  </si>
  <si>
    <t>f2</t>
  </si>
  <si>
    <t xml:space="preserve">Cleaning of images ( removes duplicates, strip add information </t>
  </si>
  <si>
    <t xml:space="preserve">S0 </t>
  </si>
  <si>
    <t>f3</t>
  </si>
  <si>
    <t xml:space="preserve">Conversion of XML to text </t>
  </si>
  <si>
    <t>f4</t>
  </si>
  <si>
    <t xml:space="preserve">Plotting of provided labels </t>
  </si>
  <si>
    <t>f5</t>
  </si>
  <si>
    <t xml:space="preserve">Relabelling </t>
  </si>
  <si>
    <t xml:space="preserve">Duplicates </t>
  </si>
  <si>
    <t xml:space="preserve">ploting of nrew labels </t>
  </si>
  <si>
    <t xml:space="preserve">f1 dulicape </t>
  </si>
  <si>
    <t xml:space="preserve">Scripts </t>
  </si>
  <si>
    <t xml:space="preserve">Storing the duplicates separately </t>
  </si>
  <si>
    <t xml:space="preserve">f2 duplicate </t>
  </si>
  <si>
    <t>S0</t>
  </si>
  <si>
    <t xml:space="preserve">f3 duplicate </t>
  </si>
  <si>
    <t>S1</t>
  </si>
  <si>
    <t xml:space="preserve">f4 duplicate </t>
  </si>
  <si>
    <t>S2</t>
  </si>
  <si>
    <t xml:space="preserve">Automated process </t>
  </si>
  <si>
    <t xml:space="preserve">f5 duplicate </t>
  </si>
  <si>
    <t>S3</t>
  </si>
  <si>
    <t xml:space="preserve">Images  ( Main Directory ) </t>
  </si>
  <si>
    <t xml:space="preserve">text label  folder </t>
  </si>
  <si>
    <t xml:space="preserve">Plotted original </t>
  </si>
  <si>
    <t xml:space="preserve">Plotted after relabelling </t>
  </si>
  <si>
    <t xml:space="preserve">Snipped_f5 </t>
  </si>
  <si>
    <t xml:space="preserve">text label snip folder </t>
  </si>
  <si>
    <t xml:space="preserve">Remove duplicates create a test set </t>
  </si>
  <si>
    <t>How many images are there which has all the labels !!</t>
  </si>
  <si>
    <t>store it in a separate place</t>
  </si>
  <si>
    <t xml:space="preserve">Test Set Here </t>
  </si>
  <si>
    <t xml:space="preserve">** donot include snip </t>
  </si>
  <si>
    <t xml:space="preserve">extract classes as per model version </t>
  </si>
  <si>
    <t xml:space="preserve">DR labels </t>
  </si>
  <si>
    <t xml:space="preserve">DDR label </t>
  </si>
  <si>
    <t xml:space="preserve">UR labels </t>
  </si>
  <si>
    <t xml:space="preserve">SSR LAbels </t>
  </si>
  <si>
    <t xml:space="preserve">JCD  label </t>
  </si>
  <si>
    <t xml:space="preserve">6th set comes in </t>
  </si>
  <si>
    <t>label_img 1</t>
  </si>
  <si>
    <t xml:space="preserve">label_img2 </t>
  </si>
  <si>
    <t xml:space="preserve">Feature store </t>
  </si>
  <si>
    <t xml:space="preserve">DR Images </t>
  </si>
  <si>
    <t xml:space="preserve">DDR images </t>
  </si>
  <si>
    <t xml:space="preserve">UR Images </t>
  </si>
  <si>
    <t>SSR images</t>
  </si>
  <si>
    <t>JCD imags</t>
  </si>
  <si>
    <t xml:space="preserve">Run a script to find uplicates </t>
  </si>
  <si>
    <t xml:space="preserve">image processing </t>
  </si>
  <si>
    <t>Duplciate data</t>
  </si>
  <si>
    <t xml:space="preserve">canny </t>
  </si>
  <si>
    <t xml:space="preserve">Kmenas </t>
  </si>
  <si>
    <t>Train | Val</t>
  </si>
  <si>
    <t xml:space="preserve">Train | Val </t>
  </si>
  <si>
    <t>Add To Train</t>
  </si>
  <si>
    <t xml:space="preserve">Add to train , test </t>
  </si>
  <si>
    <t xml:space="preserve">Meta dat of Version created </t>
  </si>
  <si>
    <t xml:space="preserve">Final data </t>
  </si>
  <si>
    <t xml:space="preserve">Layer 1 </t>
  </si>
  <si>
    <t xml:space="preserve">Layer2 </t>
  </si>
  <si>
    <t>Layer3</t>
  </si>
  <si>
    <t>Layer4</t>
  </si>
  <si>
    <t>Old</t>
  </si>
  <si>
    <t xml:space="preserve">M4 </t>
  </si>
  <si>
    <t>sD</t>
  </si>
  <si>
    <t>mD</t>
  </si>
  <si>
    <t>bD</t>
  </si>
  <si>
    <t>New</t>
  </si>
  <si>
    <t>SM</t>
  </si>
  <si>
    <t>JM</t>
  </si>
  <si>
    <t>SWM</t>
  </si>
  <si>
    <t>CM</t>
  </si>
  <si>
    <t>RM</t>
  </si>
  <si>
    <t>DM</t>
  </si>
  <si>
    <t>AM</t>
  </si>
  <si>
    <t xml:space="preserve">same matching logic </t>
  </si>
  <si>
    <t>Detections</t>
  </si>
  <si>
    <t xml:space="preserve">single model </t>
  </si>
  <si>
    <t xml:space="preserve">test image </t>
  </si>
  <si>
    <t xml:space="preserve">observer the results </t>
  </si>
  <si>
    <t xml:space="preserve">ensemble </t>
  </si>
  <si>
    <t>Original Names</t>
  </si>
  <si>
    <t xml:space="preserve">Labelled Classes </t>
  </si>
  <si>
    <t>Device Type(duplicate)</t>
  </si>
  <si>
    <t>Device Type</t>
  </si>
  <si>
    <t>Manufacturer</t>
  </si>
  <si>
    <t>Model</t>
  </si>
  <si>
    <t>unique_values</t>
  </si>
  <si>
    <t>Network Switch - Juniper - EX4200-24F</t>
  </si>
  <si>
    <t>Network Switch</t>
  </si>
  <si>
    <t xml:space="preserve">Network Switch </t>
  </si>
  <si>
    <t>EX420024F</t>
  </si>
  <si>
    <t>Network Chassis - Cisco - WS-C3750-48TS</t>
  </si>
  <si>
    <t>Network Chassis</t>
  </si>
  <si>
    <t xml:space="preserve">Network Chassis </t>
  </si>
  <si>
    <t>WSC375048TS</t>
  </si>
  <si>
    <t>Server - Dell - PE R610 - 2670MHz</t>
  </si>
  <si>
    <t xml:space="preserve">Server </t>
  </si>
  <si>
    <t>PE R610 2670MHz</t>
  </si>
  <si>
    <t>Server - Dell - R7515</t>
  </si>
  <si>
    <t>R7515</t>
  </si>
  <si>
    <t>Server - Dell - PowerEdge - R740XD - 750W</t>
  </si>
  <si>
    <t>PowerEdge R740XD 750W</t>
  </si>
  <si>
    <t>Appliance-Forescout-CT10000</t>
  </si>
  <si>
    <t>Appliance</t>
  </si>
  <si>
    <t>Forescout</t>
  </si>
  <si>
    <t>CT10000</t>
  </si>
  <si>
    <t>Server - Oracle - Exadata X3-2L - 2000MHz</t>
  </si>
  <si>
    <t>Oracle</t>
  </si>
  <si>
    <t>Exadata X32L 2000MHz</t>
  </si>
  <si>
    <t>Network Switch - Juniper - QFX5100-48S</t>
  </si>
  <si>
    <t>QFX510048S</t>
  </si>
  <si>
    <t>Network Appliance - ForeScout - CT10000/A</t>
  </si>
  <si>
    <t>Network Appliance</t>
  </si>
  <si>
    <t xml:space="preserve">Network Appliance </t>
  </si>
  <si>
    <t>ForeScout</t>
  </si>
  <si>
    <t>CT10000/A</t>
  </si>
  <si>
    <t>Cisco: Nexus 5010</t>
  </si>
  <si>
    <t>R730xd G13</t>
  </si>
  <si>
    <t>Server - Dell - R730xd G13</t>
  </si>
  <si>
    <t>PowerEdge C6400 Enclosure</t>
  </si>
  <si>
    <t>Blade Chassis - Dell - PowerEdge C6400 Enclosure</t>
  </si>
  <si>
    <t>Blade Chassis</t>
  </si>
  <si>
    <t xml:space="preserve">Blade Chassis </t>
  </si>
  <si>
    <t>HP DL360 G7</t>
  </si>
  <si>
    <t>Network Chassis - Avaya - HP - DL360 G7</t>
  </si>
  <si>
    <t>Avaya</t>
  </si>
  <si>
    <t>EX430048T</t>
  </si>
  <si>
    <t>Network Switch - Juniper - EX4300-48T</t>
  </si>
  <si>
    <t>QFX3008I</t>
  </si>
  <si>
    <t>DCS-7150S-52-CL-R</t>
  </si>
  <si>
    <t>SRX 5800</t>
  </si>
  <si>
    <t>Network Switch - Juniper - QFX3008-I</t>
  </si>
  <si>
    <t>DL380 Gen9</t>
  </si>
  <si>
    <t>Network Firewall Appliance - Juniper - SRX 5800</t>
  </si>
  <si>
    <t>Network Firewall Appliance</t>
  </si>
  <si>
    <t xml:space="preserve">Network Firewall Appliance </t>
  </si>
  <si>
    <t>Server - HP - DL380 Gen9</t>
  </si>
  <si>
    <t>HP</t>
  </si>
  <si>
    <t>IaaS</t>
  </si>
  <si>
    <t>QDR Datacenter InfiniBand Switch 36Port</t>
  </si>
  <si>
    <t>Blade Chassis - HP - IaaS</t>
  </si>
  <si>
    <t>SG450</t>
  </si>
  <si>
    <t>SAN Switch - Sun - QDR - Datacenter InfiniBand Switch - 36-Port</t>
  </si>
  <si>
    <t>SAN Switch</t>
  </si>
  <si>
    <t xml:space="preserve">SAN Switch </t>
  </si>
  <si>
    <t>Sun</t>
  </si>
  <si>
    <t>Exadata X32 2900MHz</t>
  </si>
  <si>
    <t>Dell OEM R520</t>
  </si>
  <si>
    <t>Network Chassis - Avaya - SG450</t>
  </si>
  <si>
    <t>IaaS 24Port 10Gb</t>
  </si>
  <si>
    <t>Server - Oracle - Exadata X3-2 - 2900MHz</t>
  </si>
  <si>
    <t>IaaS 5900AF48XG 4QSFP</t>
  </si>
  <si>
    <t>McAfee Web Gateway 5500C</t>
  </si>
  <si>
    <t>Web Gateway</t>
  </si>
  <si>
    <t>McAfee</t>
  </si>
  <si>
    <t>Switch - HP 5920 - IaaS - 24-Port - 10Gb</t>
  </si>
  <si>
    <t>HP 5920</t>
  </si>
  <si>
    <t>Switch - HP - IaaS - 5900AF-48XG - 4QSFP</t>
  </si>
  <si>
    <t>QFX3100</t>
  </si>
  <si>
    <t>JSA5500</t>
  </si>
  <si>
    <t>2000HN48IA Appliance</t>
  </si>
  <si>
    <t>Network Switch - Juniper - QFX3100</t>
  </si>
  <si>
    <t>MX80</t>
  </si>
  <si>
    <t>Catalyst 4948 48Ports</t>
  </si>
  <si>
    <t>Network Service Appliance - Juniper - JSA5500</t>
  </si>
  <si>
    <t>Network Service Appliance</t>
  </si>
  <si>
    <t xml:space="preserve">Network Service Appliance </t>
  </si>
  <si>
    <t>Nexus 3548</t>
  </si>
  <si>
    <t>Special Device - FireEye - 2000HN48-IA - Appliance</t>
  </si>
  <si>
    <t>Special Device</t>
  </si>
  <si>
    <t xml:space="preserve">Special Device </t>
  </si>
  <si>
    <t>FireEye</t>
  </si>
  <si>
    <t>Cisco: C2811</t>
  </si>
  <si>
    <t xml:space="preserve">Router </t>
  </si>
  <si>
    <t>EX430048P</t>
  </si>
  <si>
    <t>ASR 1002</t>
  </si>
  <si>
    <t>Cisco: 3825 Integrated Services Router</t>
  </si>
  <si>
    <t>Network Router Appliance - Juniper - MX80</t>
  </si>
  <si>
    <t>Network Router Appliance</t>
  </si>
  <si>
    <t xml:space="preserve">Network Router Appliance </t>
  </si>
  <si>
    <t>2901</t>
  </si>
  <si>
    <t>Network Switch - Cisco - Catalyst 4948 - 48-Ports</t>
  </si>
  <si>
    <t>SDX11515</t>
  </si>
  <si>
    <t>Network Switch - Cisco - Nexus - 3548</t>
  </si>
  <si>
    <t>Trinzic1410</t>
  </si>
  <si>
    <t>Network Switch - Juniper - EX4300-48P</t>
  </si>
  <si>
    <t>Trinzic2220</t>
  </si>
  <si>
    <t>Network Router Appliance - Cisco - ASR 1002</t>
  </si>
  <si>
    <t>EX430032F</t>
  </si>
  <si>
    <t>Terminal Server - Cisco - 2901</t>
  </si>
  <si>
    <t>Terminal Server</t>
  </si>
  <si>
    <t xml:space="preserve">Terminal Server </t>
  </si>
  <si>
    <t>Avaya EAS Server: Dell R610</t>
  </si>
  <si>
    <t>IaaS 583048Port 1Gb</t>
  </si>
  <si>
    <t>Application Delivery Controller - Citrix -SDX-11515</t>
  </si>
  <si>
    <t>Application Delivery Controller</t>
  </si>
  <si>
    <t xml:space="preserve">Application Delivery Controller </t>
  </si>
  <si>
    <t>Citrix</t>
  </si>
  <si>
    <t>2040ESS48PX Appliance</t>
  </si>
  <si>
    <t>Network Router Appliance - Juniper - MX480</t>
  </si>
  <si>
    <t>4000SX264PX Appliance</t>
  </si>
  <si>
    <t>PT-1400</t>
  </si>
  <si>
    <t>Commercial Labeler</t>
  </si>
  <si>
    <t>BrotherUSA</t>
  </si>
  <si>
    <t>Network Service Appliance - Infoblox - Trinzic-1410</t>
  </si>
  <si>
    <t>Infoblox</t>
  </si>
  <si>
    <t>SDX8015</t>
  </si>
  <si>
    <t>Network Service Appliance - Infoblox - Trinzic-2220</t>
  </si>
  <si>
    <t>Networking S4048ON</t>
  </si>
  <si>
    <t>Blade SPARC T52 3600MHz</t>
  </si>
  <si>
    <t>Network Switch - Juniper - EX4300-32F</t>
  </si>
  <si>
    <t>SBC4600</t>
  </si>
  <si>
    <t/>
  </si>
  <si>
    <t>DL360 Gen10 8SFF CTO Skylake</t>
  </si>
  <si>
    <t>Switch - HP - IaaS - 5830 - 48-Port - 1Gb</t>
  </si>
  <si>
    <t>Special Device - FireEye - 2040ESS48-PX - Appliance</t>
  </si>
  <si>
    <t>x3650 M5</t>
  </si>
  <si>
    <t>Special Device - FireEye - 4000SX264-PX - Appliance</t>
  </si>
  <si>
    <t>Trinzic4010</t>
  </si>
  <si>
    <t>EX 8400 Appliance</t>
  </si>
  <si>
    <t>IXIA TAP Chassis</t>
  </si>
  <si>
    <t>Assembly Rack Chassis</t>
  </si>
  <si>
    <t>Ixia</t>
  </si>
  <si>
    <t>Application Delivery Controller - Citrix -SDX-8015</t>
  </si>
  <si>
    <t>Cisco: C3845</t>
  </si>
  <si>
    <t>SRX 5400</t>
  </si>
  <si>
    <t>Cisco: C2911</t>
  </si>
  <si>
    <t>SRX 3600</t>
  </si>
  <si>
    <t>Cisco: C2621XM</t>
  </si>
  <si>
    <t>Cisco: 2921</t>
  </si>
  <si>
    <t>Network Switch - Dell - Networking S4048-ON</t>
  </si>
  <si>
    <t>Server - Oracle - Blade - SPARC T5-2 - 3600MHz</t>
  </si>
  <si>
    <t>Exadata X72 2100MHz</t>
  </si>
  <si>
    <t>VG310 Analog Voice Gateway</t>
  </si>
  <si>
    <t>TP-CU3-ZD</t>
  </si>
  <si>
    <t>Net Optics Gig Zero Delay Tap</t>
  </si>
  <si>
    <t>Router - Oracle - SBC4600</t>
  </si>
  <si>
    <t>DCX 85108512Port</t>
  </si>
  <si>
    <t>Network - Aruba 7220 Mobility Controller</t>
  </si>
  <si>
    <t>Network</t>
  </si>
  <si>
    <t xml:space="preserve">Network </t>
  </si>
  <si>
    <t>Aruba Networks</t>
  </si>
  <si>
    <t>2901 3rd party</t>
  </si>
  <si>
    <t>Server - HP - DL360 Gen10 - 8SFF CTO - Skylake</t>
  </si>
  <si>
    <t>C2951 3rd party</t>
  </si>
  <si>
    <t>ISR 4321</t>
  </si>
  <si>
    <t>Server - Lenovo - x3650 M5</t>
  </si>
  <si>
    <t>Lenovo</t>
  </si>
  <si>
    <t>Network Service Appliance - Infoblox - Trinzic-4010</t>
  </si>
  <si>
    <t>Infinistream Network Capture 4795 Appliance</t>
  </si>
  <si>
    <t>Special Device - FireEye - EX 8400 - Appliance</t>
  </si>
  <si>
    <t>Networking S3048ON</t>
  </si>
  <si>
    <t>Dell OEM R320</t>
  </si>
  <si>
    <t>Network Firewall - Juniper - SRX 5400</t>
  </si>
  <si>
    <t>Network Firewall</t>
  </si>
  <si>
    <t xml:space="preserve">Network Firewall </t>
  </si>
  <si>
    <t>McAfee Web Gateway 5000C</t>
  </si>
  <si>
    <t>Intel-NUC5CPYH</t>
  </si>
  <si>
    <t>Next Unit Computing</t>
  </si>
  <si>
    <t>Intel</t>
  </si>
  <si>
    <t>Cisco Router - ASR 1004</t>
  </si>
  <si>
    <t>3D8250 Appliance</t>
  </si>
  <si>
    <t>Network Firewall Appliance - Juniper - SRX 3600</t>
  </si>
  <si>
    <t>Pulse Secure Appliance 5000</t>
  </si>
  <si>
    <t>DL380p Gen8</t>
  </si>
  <si>
    <t>DL360p Gen8</t>
  </si>
  <si>
    <t>TP-1-SX-62-50</t>
  </si>
  <si>
    <t>Flex Tap</t>
  </si>
  <si>
    <t xml:space="preserve"> Flex Tap</t>
  </si>
  <si>
    <t>Apollo 4200 24LFF CTO Server</t>
  </si>
  <si>
    <t>R720 8Core 2900MHz</t>
  </si>
  <si>
    <t>Server - Oracle - Exadata X7-2 - 2100MHz</t>
  </si>
  <si>
    <t>Cisco: C3825</t>
  </si>
  <si>
    <t>Voice - Cisco - VG310 Analog Voice Gateway</t>
  </si>
  <si>
    <t>Voice</t>
  </si>
  <si>
    <t xml:space="preserve">Voice </t>
  </si>
  <si>
    <t>Cisco: WS-C2912-XL-EN</t>
  </si>
  <si>
    <t>HC2</t>
  </si>
  <si>
    <t>ATS AP4421</t>
  </si>
  <si>
    <t>IB-4025</t>
  </si>
  <si>
    <t>SAN Switch - Brocade - DCX 8510-8 - 512-Port</t>
  </si>
  <si>
    <t>Brocade</t>
  </si>
  <si>
    <t>PT-1405</t>
  </si>
  <si>
    <t>Network Router Appliance - Cisco - 2901 - 3rd party</t>
  </si>
  <si>
    <t>Network Router Appliance - Cisco - C2951 - 3rd party</t>
  </si>
  <si>
    <t>Network Cisco 4451-x</t>
  </si>
  <si>
    <t>Network Cisco 4331</t>
  </si>
  <si>
    <t>Network - Terminal Server -ISR 4321</t>
  </si>
  <si>
    <t>Nectar UCD Appliance DL360 G9</t>
  </si>
  <si>
    <t>Nectar Corp</t>
  </si>
  <si>
    <t>Meinberg: Lantime M300</t>
  </si>
  <si>
    <t>Meinberg Global</t>
  </si>
  <si>
    <t>McAfee Web Gateway - WG-5500-D</t>
  </si>
  <si>
    <t xml:space="preserve">Web Gateway </t>
  </si>
  <si>
    <t>Infoblox Trinzic-2210</t>
  </si>
  <si>
    <t>Infinistream Network Capture TVP-COTS Unit</t>
  </si>
  <si>
    <t>Network Analyzer</t>
  </si>
  <si>
    <t>Netscout</t>
  </si>
  <si>
    <t>nGeniusONE Enhanced Appliance</t>
  </si>
  <si>
    <t>Network Monitoring</t>
  </si>
  <si>
    <t>Network Switch - Dell - Networking S3048-ON</t>
  </si>
  <si>
    <t>Riverbed: CMC Management Station 8006/8001</t>
  </si>
  <si>
    <t>Riverbed</t>
  </si>
  <si>
    <t>NFX250-S2-10-T</t>
  </si>
  <si>
    <t>Special Device - Sourcefire - 3D8250 - Appliance</t>
  </si>
  <si>
    <t>Sourcefire</t>
  </si>
  <si>
    <t>Special Device - Juniper - Pulse Secure Appliance 5000</t>
  </si>
  <si>
    <t>Special Device - FireEye - NX10450 - Appliance</t>
  </si>
  <si>
    <t>Aruba Network-AirWave Enterprise</t>
  </si>
  <si>
    <t>Network Management System</t>
  </si>
  <si>
    <t>Ciena 3903 NID</t>
  </si>
  <si>
    <t>Ciena</t>
  </si>
  <si>
    <t>Server - HP - DL380p Gen8</t>
  </si>
  <si>
    <t>Server - HP - DL360p Gen8</t>
  </si>
  <si>
    <t>Server - HP - Apollo 4200 - 24LFF CTO Server</t>
  </si>
  <si>
    <t>Server - Dell - R720 - 8-Core - 2900MHz</t>
  </si>
  <si>
    <t>Cisco: C2801</t>
  </si>
  <si>
    <t>Network Switch - GigaVUE - HC2</t>
  </si>
  <si>
    <t>GigaVUE</t>
  </si>
  <si>
    <t>External Power Supply - APC-ATS -AP4421</t>
  </si>
  <si>
    <t>External Power Supply</t>
  </si>
  <si>
    <t xml:space="preserve">External Power Supply </t>
  </si>
  <si>
    <t>APC</t>
  </si>
  <si>
    <t>Aruba ClearPass Policy Manager 25K HW</t>
  </si>
  <si>
    <t>Policy Manager</t>
  </si>
  <si>
    <t>Row Labels</t>
  </si>
  <si>
    <t>Count of Model</t>
  </si>
  <si>
    <t xml:space="preserve">you </t>
  </si>
  <si>
    <t>Grand Total</t>
  </si>
  <si>
    <r>
      <t>AI frameworks:</t>
    </r>
    <r>
      <rPr>
        <sz val="10"/>
        <color rgb="FF000000"/>
        <rFont val="Calibri"/>
        <family val="2"/>
        <scheme val="minor"/>
      </rPr>
      <t> </t>
    </r>
  </si>
  <si>
    <t>Tensorflow</t>
  </si>
  <si>
    <t>Required</t>
  </si>
  <si>
    <t>Protobuf: for serializing and flatening the structured data.  </t>
  </si>
  <si>
    <t xml:space="preserve">Required </t>
  </si>
  <si>
    <t>PyTorch and PyTorchCV </t>
  </si>
  <si>
    <t>Ignite: for training and evaluating NN in pytorch</t>
  </si>
  <si>
    <t xml:space="preserve">Detectron </t>
  </si>
  <si>
    <t xml:space="preserve">fvcore </t>
  </si>
  <si>
    <t xml:space="preserve">Torch Vision </t>
  </si>
  <si>
    <t>GluonCV: used for object detection algorithms, Image classification, Semantic and instance segmentation.</t>
  </si>
  <si>
    <t>Good to have</t>
  </si>
  <si>
    <t>ImageAI: Supports Object Detection in YOLO , RetinaNet etc.</t>
  </si>
  <si>
    <t>Paddlepaddle: for the implementation of u2net, also supports wide range of NN Architecture and optimization algorithms with deployment kits as well.</t>
  </si>
  <si>
    <t>paddlehub: pretained models</t>
  </si>
  <si>
    <t>Gradio: for UI representation of the model </t>
  </si>
  <si>
    <r>
      <t>Data Visualization:</t>
    </r>
    <r>
      <rPr>
        <sz val="10"/>
        <color rgb="FF000000"/>
        <rFont val="Calibri"/>
        <family val="2"/>
        <scheme val="minor"/>
      </rPr>
      <t> </t>
    </r>
  </si>
  <si>
    <t xml:space="preserve">Seaborn </t>
  </si>
  <si>
    <t xml:space="preserve">matplotlib </t>
  </si>
  <si>
    <t xml:space="preserve">Scikit-Image </t>
  </si>
  <si>
    <t xml:space="preserve">Plotly </t>
  </si>
  <si>
    <t>Image Manipulation: </t>
  </si>
  <si>
    <t>Sklearn</t>
  </si>
  <si>
    <t>Numpy</t>
  </si>
  <si>
    <t>Pandas</t>
  </si>
  <si>
    <t>PyYAML</t>
  </si>
  <si>
    <t>scipy</t>
  </si>
  <si>
    <r>
      <t>Image Processing:</t>
    </r>
    <r>
      <rPr>
        <sz val="10"/>
        <color rgb="FF000000"/>
        <rFont val="Calibri"/>
        <family val="2"/>
        <scheme val="minor"/>
      </rPr>
      <t> </t>
    </r>
  </si>
  <si>
    <t>PIL/Pillow,</t>
  </si>
  <si>
    <t>Opencv/cv2</t>
  </si>
  <si>
    <t>Imutils</t>
  </si>
  <si>
    <t>IPDSK</t>
  </si>
  <si>
    <t>Ilastik</t>
  </si>
  <si>
    <r>
      <t>Image Augmentation:</t>
    </r>
    <r>
      <rPr>
        <sz val="10"/>
        <color rgb="FF000000"/>
        <rFont val="Calibri"/>
        <family val="2"/>
        <scheme val="minor"/>
      </rPr>
      <t> </t>
    </r>
  </si>
  <si>
    <t>Imgaug</t>
  </si>
  <si>
    <t>pgmagik </t>
  </si>
  <si>
    <r>
      <t>Deployment:</t>
    </r>
    <r>
      <rPr>
        <sz val="10"/>
        <color rgb="FF000000"/>
        <rFont val="Calibri"/>
        <family val="2"/>
        <scheme val="minor"/>
      </rPr>
      <t> </t>
    </r>
  </si>
  <si>
    <t>FASTAPI, joblib(python parallel processing) </t>
  </si>
  <si>
    <t xml:space="preserve">Case basis </t>
  </si>
  <si>
    <r>
      <t>cython library</t>
    </r>
    <r>
      <rPr>
        <sz val="10"/>
        <color rgb="FF000000"/>
        <rFont val="Calibri"/>
        <family val="2"/>
        <scheme val="minor"/>
      </rPr>
      <t xml:space="preserve"> -makes writing C extensions for the Python language as easy as Python itself.</t>
    </r>
  </si>
  <si>
    <t>Tesseract: for OCR, read and recognize text in images</t>
  </si>
  <si>
    <t>openpyxl</t>
  </si>
  <si>
    <t xml:space="preserve">Expoert Tools </t>
  </si>
  <si>
    <t>coremltools</t>
  </si>
  <si>
    <t>onnx</t>
  </si>
  <si>
    <t>onnx-simplifier</t>
  </si>
  <si>
    <t>tensorflowjs</t>
  </si>
  <si>
    <t>GUI</t>
  </si>
  <si>
    <t>albumentations</t>
  </si>
  <si>
    <t xml:space="preserve">Cython  </t>
  </si>
  <si>
    <t>pycocotools</t>
  </si>
  <si>
    <t>thop   # FLOPs computation</t>
  </si>
  <si>
    <t>PySimpleGUI # to create GUI</t>
  </si>
  <si>
    <t>PyQt5</t>
  </si>
  <si>
    <t xml:space="preserve">others ( All thes below packages will be downloaded with Detectorn 2 ) </t>
  </si>
  <si>
    <t xml:space="preserve">ipython </t>
  </si>
  <si>
    <t>traitlets</t>
  </si>
  <si>
    <t>typing_extensions</t>
  </si>
  <si>
    <t>av</t>
  </si>
  <si>
    <t>black</t>
  </si>
  <si>
    <t>caffe2</t>
  </si>
  <si>
    <t>cityscapesscripts</t>
  </si>
  <si>
    <t>cloudpickle</t>
  </si>
  <si>
    <t>docutils</t>
  </si>
  <si>
    <t>fvcore</t>
  </si>
  <si>
    <t>hydra-core</t>
  </si>
  <si>
    <t>iopath</t>
  </si>
  <si>
    <t>mmcv</t>
  </si>
  <si>
    <t>mmdet</t>
  </si>
  <si>
    <t>omegaconf</t>
  </si>
  <si>
    <t>psutil</t>
  </si>
  <si>
    <t>Pygments</t>
  </si>
  <si>
    <t>pytorch_lightning</t>
  </si>
  <si>
    <t>recommonmark</t>
  </si>
  <si>
    <t>Sphinx</t>
  </si>
  <si>
    <t>sphinx_rtd_theme</t>
  </si>
  <si>
    <t>tabulate</t>
  </si>
  <si>
    <t>termcolor</t>
  </si>
  <si>
    <t>torch</t>
  </si>
  <si>
    <t>torchvision</t>
  </si>
  <si>
    <t>tqdm</t>
  </si>
  <si>
    <t>Occurrence</t>
  </si>
  <si>
    <t>Required Package</t>
  </si>
  <si>
    <t xml:space="preserve">Module </t>
  </si>
  <si>
    <t xml:space="preserve">wheel file </t>
  </si>
  <si>
    <t>required version</t>
  </si>
  <si>
    <t>avro-python3</t>
  </si>
  <si>
    <t>avro-python3-1.10.2.tar.gz</t>
  </si>
  <si>
    <t>(1.10.2)</t>
  </si>
  <si>
    <t>apache-beam</t>
  </si>
  <si>
    <t>apache_beam-2.33.0-cp37-cp37m-manylinux2010_x86_64.whl</t>
  </si>
  <si>
    <t>(2.33.0)</t>
  </si>
  <si>
    <t>pillow</t>
  </si>
  <si>
    <t>object-detection==0.1)</t>
  </si>
  <si>
    <t>(7.1.2)</t>
  </si>
  <si>
    <t>lxml</t>
  </si>
  <si>
    <t>(4.2.6)</t>
  </si>
  <si>
    <t>matplotlib</t>
  </si>
  <si>
    <t>(3.2.2)</t>
  </si>
  <si>
    <t>Cython</t>
  </si>
  <si>
    <t>(0.29.24)</t>
  </si>
  <si>
    <t>contextlib2</t>
  </si>
  <si>
    <t>(0.5.5)</t>
  </si>
  <si>
    <t>tf-slim</t>
  </si>
  <si>
    <t>tf_slim-1.1.0-py2.py3-none-any.whl</t>
  </si>
  <si>
    <t>1.1.0</t>
  </si>
  <si>
    <t>six</t>
  </si>
  <si>
    <t>(1.15.0)</t>
  </si>
  <si>
    <t>(2.0.2)</t>
  </si>
  <si>
    <t>lvis</t>
  </si>
  <si>
    <t>lvis-0.5.3-py3-none-any.whl</t>
  </si>
  <si>
    <t>0.5.3</t>
  </si>
  <si>
    <t>(1.4.1)</t>
  </si>
  <si>
    <t>pandas</t>
  </si>
  <si>
    <t>(1.1.5)</t>
  </si>
  <si>
    <t>tf-models-official&gt;=2.5.1</t>
  </si>
  <si>
    <t>tf_models_official-2.6.0-py2.py3-none-any.whl</t>
  </si>
  <si>
    <t>2.6.0</t>
  </si>
  <si>
    <t>psutil&gt;=5.4.3</t>
  </si>
  <si>
    <t>tf-models-official&gt;=2.5.1-&gt;object-detection==0.1)</t>
  </si>
  <si>
    <t>(5.4.8)</t>
  </si>
  <si>
    <t>pyyaml&gt;=5.1</t>
  </si>
  <si>
    <t>PyYAML-5.4.1-cp37-cp37m-manylinux1_x86_64.whl</t>
  </si>
  <si>
    <t>5.4.2</t>
  </si>
  <si>
    <t>tensorflow-text&gt;=2.5.0</t>
  </si>
  <si>
    <t>tensorflow-hub&gt;=0.6.0</t>
  </si>
  <si>
    <t>(0.12.0)</t>
  </si>
  <si>
    <t>tensorflow-addons</t>
  </si>
  <si>
    <t>tensorflow_addons-0.14.0-cp37-cp37m-manylinux_2_12_x86_64.manylinux2010_x86_64.whl</t>
  </si>
  <si>
    <t>0,14.0</t>
  </si>
  <si>
    <t>numpy&gt;=1.15.4</t>
  </si>
  <si>
    <t>(1.19.5)</t>
  </si>
  <si>
    <t>kaggle&gt;=1.3.9</t>
  </si>
  <si>
    <t>(1.5.12)</t>
  </si>
  <si>
    <t>py-cpuinfo&gt;=3.3.0</t>
  </si>
  <si>
    <t>py-cpuinfo-8.0.0.tar.gz</t>
  </si>
  <si>
    <t>8.0.0</t>
  </si>
  <si>
    <t>tensorflow-model-optimization&gt;=0.4.1</t>
  </si>
  <si>
    <t>tensorflow_model_optimization-0.7.0-py2.py3-none-any.whl</t>
  </si>
  <si>
    <t>opencv-python-headless</t>
  </si>
  <si>
    <t>opencv_python_headless-4.5.3.56-cp37-cp37m-manylinux2014_x86_64.whl</t>
  </si>
  <si>
    <t>&gt; 0.41</t>
  </si>
  <si>
    <t>tensorflow&gt;=2.5.0</t>
  </si>
  <si>
    <t>(2.6.0)</t>
  </si>
  <si>
    <t>google-api-python-client&gt;=1.6.7</t>
  </si>
  <si>
    <t>(1.12.8)</t>
  </si>
  <si>
    <t>seqeval</t>
  </si>
  <si>
    <t>seqeval-1.2.2.tar.gz</t>
  </si>
  <si>
    <t>1.2.2</t>
  </si>
  <si>
    <t>sentencepiece</t>
  </si>
  <si>
    <t>sentencepiece-0.1.96-cp37-cp37m-manylinux_2_17_x86_64.manylinux2014_x86_64.whl</t>
  </si>
  <si>
    <t>0.1.96</t>
  </si>
  <si>
    <t>sacrebleu</t>
  </si>
  <si>
    <t>sacrebleu-2.0.0-py3-none-any.whl</t>
  </si>
  <si>
    <t>gin-config</t>
  </si>
  <si>
    <t>(0.4.0)</t>
  </si>
  <si>
    <t>oauth2client</t>
  </si>
  <si>
    <t>(4.1.3)</t>
  </si>
  <si>
    <t>tensorflow-datasets</t>
  </si>
  <si>
    <t>(4.0.1)</t>
  </si>
  <si>
    <t>google-auth-httplib2&gt;=0.0.3</t>
  </si>
  <si>
    <t>(0.0.4)</t>
  </si>
  <si>
    <t>uritemplate&lt;4dev</t>
  </si>
  <si>
    <t>google-api-python-client&gt;=1.6.7-&gt;tf-models-official&gt;=2.5.1-&gt;object-detection==0.1)</t>
  </si>
  <si>
    <t>&lt;0.4</t>
  </si>
  <si>
    <t>google-auth&gt;=1.16.0</t>
  </si>
  <si>
    <t>(1.35.0)</t>
  </si>
  <si>
    <t>httplib2&lt;1dev</t>
  </si>
  <si>
    <t>&lt;1</t>
  </si>
  <si>
    <t>google-api-core&lt;2dev</t>
  </si>
  <si>
    <t>&lt;2</t>
  </si>
  <si>
    <t>protobuf&gt;=3.12.0</t>
  </si>
  <si>
    <t>&gt;=1.21.0-&gt;google-api-python-client&gt;=1.6.7-&gt;tf-models-official&gt;=2.5.1-&gt;object-detection==0.1)</t>
  </si>
  <si>
    <t>&gt;=3.12.0</t>
  </si>
  <si>
    <t>googleapis-common-protos&lt;2.0dev</t>
  </si>
  <si>
    <t>pytz</t>
  </si>
  <si>
    <t>&gt;=1.21.0</t>
  </si>
  <si>
    <t>setuptools&gt;=40.3.0</t>
  </si>
  <si>
    <t>&gt;=40.3.0</t>
  </si>
  <si>
    <t>packaging&gt;=14.3</t>
  </si>
  <si>
    <t>requests&lt;3.0.0dev</t>
  </si>
  <si>
    <t>rsa&lt;5</t>
  </si>
  <si>
    <t>google-auth&gt;=1.16.0-&gt;google-api-python-client&gt;=1.6.7-&gt;tf-models-official&gt;=2.5.1-&gt;object-detection==0.1)</t>
  </si>
  <si>
    <t>&gt;=1.16.0</t>
  </si>
  <si>
    <t>cachetools&lt;5.0</t>
  </si>
  <si>
    <t>pyasn1-modules&gt;=0.2.1</t>
  </si>
  <si>
    <t>(0.2.8)</t>
  </si>
  <si>
    <t>(4.62.3)</t>
  </si>
  <si>
    <t>python-slugify</t>
  </si>
  <si>
    <t>(5.0.2)</t>
  </si>
  <si>
    <t>certifi</t>
  </si>
  <si>
    <t>(2021.5.30)</t>
  </si>
  <si>
    <t>python-dateutil</t>
  </si>
  <si>
    <t>(2.8.2)</t>
  </si>
  <si>
    <t>urllib3</t>
  </si>
  <si>
    <t>(1.24.3)</t>
  </si>
  <si>
    <t>pyparsing&gt;=2.0.2</t>
  </si>
  <si>
    <t>pyasn1&lt;0.5.0</t>
  </si>
  <si>
    <t>pyasn1-modules&gt;=0.2.1-&gt;google-auth&gt;=1.16.0-&gt;google-api-python-client&gt;=1.6.7-&gt;tf-models-official&gt;=2.5.1-&gt;object-detection==0.1)</t>
  </si>
  <si>
    <t>&gt;=2.1</t>
  </si>
  <si>
    <t>chardet&lt;4</t>
  </si>
  <si>
    <t>&lt;4</t>
  </si>
  <si>
    <t>idna&lt;3</t>
  </si>
  <si>
    <t>&lt;3</t>
  </si>
  <si>
    <t>grpcio&lt;2.0</t>
  </si>
  <si>
    <t>tensorflow&gt;=2.5.0-&gt;tf-models-official&gt;=2.5.1-&gt;object-detection==0.1)</t>
  </si>
  <si>
    <t>&gt;=2.5.0</t>
  </si>
  <si>
    <t>clang~=5.0</t>
  </si>
  <si>
    <t>absl-py~=0.10</t>
  </si>
  <si>
    <t>h5py~=3.1.0</t>
  </si>
  <si>
    <t>(3.1.0)</t>
  </si>
  <si>
    <t>opt-einsum~=3.3.0</t>
  </si>
  <si>
    <t>(3.3.0)</t>
  </si>
  <si>
    <t>google-pasta~=0.2</t>
  </si>
  <si>
    <t>(0.2.0)</t>
  </si>
  <si>
    <t>tensorboard~=2.6</t>
  </si>
  <si>
    <t>typing-extensions~=3.7.4</t>
  </si>
  <si>
    <t>(3.7.4.3)</t>
  </si>
  <si>
    <t>tensorflow-estimator~=2.6</t>
  </si>
  <si>
    <t>wheel~=0.35</t>
  </si>
  <si>
    <t>(0.37.0)</t>
  </si>
  <si>
    <t>keras-preprocessing~=1.1.2</t>
  </si>
  <si>
    <t>(1.1.2)</t>
  </si>
  <si>
    <t>gast==0.4.0</t>
  </si>
  <si>
    <t>wrapt~=1.12.1</t>
  </si>
  <si>
    <t>(1.12.1)</t>
  </si>
  <si>
    <t>flatbuffers~=1.12.0</t>
  </si>
  <si>
    <t>astunparse~=1.6.3</t>
  </si>
  <si>
    <t>(1.6.3)</t>
  </si>
  <si>
    <t>termcolor~=1.1.0</t>
  </si>
  <si>
    <t>(1.1.0)</t>
  </si>
  <si>
    <t>keras~=2.6</t>
  </si>
  <si>
    <t>cached-property</t>
  </si>
  <si>
    <t>(1.5.2)</t>
  </si>
  <si>
    <t>werkzeug&gt;=0.11.15</t>
  </si>
  <si>
    <t>(1.0.1)</t>
  </si>
  <si>
    <t>tensorboard-plugin-wit&gt;=1.6.0</t>
  </si>
  <si>
    <t>(1.8.0)</t>
  </si>
  <si>
    <t>markdown&gt;=2.6.8</t>
  </si>
  <si>
    <t>(3.3.4)</t>
  </si>
  <si>
    <t>google-auth-oauthlib&lt;0.5</t>
  </si>
  <si>
    <t>tensorboard~=2.6-&gt;tensorflow&gt;=2.5.0-&gt;tf-models-official&gt;=2.5.1-&gt;object-detection==0.1)</t>
  </si>
  <si>
    <t>`=2.6</t>
  </si>
  <si>
    <t>tensorboard-data-server&lt;0.7.0</t>
  </si>
  <si>
    <t>requests-oauthlib&gt;=0.7.0</t>
  </si>
  <si>
    <t>&gt;=0.4.1-&gt;tensorboard~=2.6-&gt;tensorflow&gt;=2.5.0-&gt;tf-models-official&gt;=2.5.1-&gt;object-detection==0.1)</t>
  </si>
  <si>
    <t>&gt;=4.1</t>
  </si>
  <si>
    <t>importlib-metadata</t>
  </si>
  <si>
    <t>(4.8.1)</t>
  </si>
  <si>
    <t>oauthlib&gt;=3.0.0</t>
  </si>
  <si>
    <t>dm-tree~=0.1.1</t>
  </si>
  <si>
    <t>(0.1.6)</t>
  </si>
  <si>
    <t>pydot&lt;2</t>
  </si>
  <si>
    <t>apache-beam-&gt;object-detection==0.1)</t>
  </si>
  <si>
    <t>pymongo&lt;4.0.0</t>
  </si>
  <si>
    <t>&lt;4.0</t>
  </si>
  <si>
    <t>hdfs&lt;3.0.0</t>
  </si>
  <si>
    <t>hdfs-2.6.0-py3-none-any.whl</t>
  </si>
  <si>
    <t>orjson&lt;4.0</t>
  </si>
  <si>
    <t>orjson-3.6.4-cp37-cp37m-manylinux_2_24_x86_64.whl</t>
  </si>
  <si>
    <t>requests-2.26.0-py2.py3-none-any.whl</t>
  </si>
  <si>
    <t>&gt;=2.18.0</t>
  </si>
  <si>
    <t>fastavro&lt;2</t>
  </si>
  <si>
    <t>fastavro-1.4.5-cp37-cp37m-manylinux_2_17_x86_64.manylinux2014_x86_64.whl</t>
  </si>
  <si>
    <t>&gt;=0.21.4</t>
  </si>
  <si>
    <t>pyarrow&lt;5.0.0</t>
  </si>
  <si>
    <t>&lt;5</t>
  </si>
  <si>
    <t>dill&lt;0.3.2</t>
  </si>
  <si>
    <t>dill-0.3.1.1.tar.gz</t>
  </si>
  <si>
    <t>&gt;=0.3.1.1</t>
  </si>
  <si>
    <t>crcmod&lt;2.0</t>
  </si>
  <si>
    <t>future&lt;1.0.0</t>
  </si>
  <si>
    <t>future-0.18.2.tar.gz</t>
  </si>
  <si>
    <t>charset-normalizer~=2.0.0</t>
  </si>
  <si>
    <t>2.0.0</t>
  </si>
  <si>
    <t>zipp&gt;=0.5</t>
  </si>
  <si>
    <t>(3.6.0)</t>
  </si>
  <si>
    <t>opencv-python&gt;=4.1.0.25</t>
  </si>
  <si>
    <t>(4.1.2.30)</t>
  </si>
  <si>
    <t>kiwisolver&gt;=1.1.0</t>
  </si>
  <si>
    <t>(1.3.2)</t>
  </si>
  <si>
    <t>cycler&gt;=0.10.0</t>
  </si>
  <si>
    <t>(0.10.0)</t>
  </si>
  <si>
    <t>text-unidecode&gt;=1.3</t>
  </si>
  <si>
    <t>colorama</t>
  </si>
  <si>
    <t>colorama-0.4.4-py2.py3-none-any.whl</t>
  </si>
  <si>
    <t>0.4.4</t>
  </si>
  <si>
    <t>regex</t>
  </si>
  <si>
    <t>(2019.12.20)</t>
  </si>
  <si>
    <t>portalocker</t>
  </si>
  <si>
    <t>portalocker-2.3.2-py2.py3-none-any.whl</t>
  </si>
  <si>
    <t>2.3.2</t>
  </si>
  <si>
    <t>tabulate&gt;=0.8.9</t>
  </si>
  <si>
    <t>(0.8.9)</t>
  </si>
  <si>
    <t>scikit-learn&gt;=0.21.3</t>
  </si>
  <si>
    <t>(0.22.2.post1)</t>
  </si>
  <si>
    <t>joblib&gt;=0.11</t>
  </si>
  <si>
    <t>typeguard&gt;=2.7</t>
  </si>
  <si>
    <t>(2.7.1)</t>
  </si>
  <si>
    <t>promise</t>
  </si>
  <si>
    <t>tensorflow-metadata</t>
  </si>
  <si>
    <t>(1.2.0)</t>
  </si>
  <si>
    <t>importlib-resources</t>
  </si>
  <si>
    <t>(5.2.2)</t>
  </si>
  <si>
    <t>attrs&gt;=18.1.0</t>
  </si>
  <si>
    <t>(21.2.0)</t>
  </si>
  <si>
    <r>
      <t xml:space="preserve">These packages for creating respective environment can be directly downloaded with </t>
    </r>
    <r>
      <rPr>
        <b/>
        <sz val="12"/>
        <color theme="1"/>
        <rFont val="Calibri"/>
        <family val="2"/>
        <scheme val="minor"/>
      </rPr>
      <t xml:space="preserve">pip install -r /path/to/requirements.txt  </t>
    </r>
    <r>
      <rPr>
        <sz val="12"/>
        <color theme="1"/>
        <rFont val="Calibri"/>
        <family val="2"/>
        <scheme val="minor"/>
      </rPr>
      <t>command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</si>
  <si>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Attachment </t>
  </si>
  <si>
    <t xml:space="preserve">Algo type </t>
  </si>
  <si>
    <t xml:space="preserve">Arch name </t>
  </si>
  <si>
    <t xml:space="preserve">Frameworks </t>
  </si>
  <si>
    <t xml:space="preserve">Usage </t>
  </si>
  <si>
    <t xml:space="preserve">Veriosn  (greater /equal to mentioned) </t>
  </si>
  <si>
    <t xml:space="preserve">Object detection </t>
  </si>
  <si>
    <t xml:space="preserve">Darknet+tensorflow+Pytorch </t>
  </si>
  <si>
    <t xml:space="preserve">Base </t>
  </si>
  <si>
    <t xml:space="preserve">Matplotlib </t>
  </si>
  <si>
    <t>3.2.2</t>
  </si>
  <si>
    <t xml:space="preserve">Numpy </t>
  </si>
  <si>
    <t>1.18.5</t>
  </si>
  <si>
    <t xml:space="preserve">opencv-python </t>
  </si>
  <si>
    <t>4.1.2</t>
  </si>
  <si>
    <t>opencv-contrib-python</t>
  </si>
  <si>
    <t xml:space="preserve">Any </t>
  </si>
  <si>
    <t xml:space="preserve">Pillow </t>
  </si>
  <si>
    <t>7.1.2</t>
  </si>
  <si>
    <t xml:space="preserve">PyYAML </t>
  </si>
  <si>
    <t>5.3.1</t>
  </si>
  <si>
    <t xml:space="preserve">Requests </t>
  </si>
  <si>
    <t>2.23.0</t>
  </si>
  <si>
    <t xml:space="preserve">Scipy </t>
  </si>
  <si>
    <t>1.4.1</t>
  </si>
  <si>
    <t xml:space="preserve">Torch </t>
  </si>
  <si>
    <t>1.7.0</t>
  </si>
  <si>
    <t xml:space="preserve">Torchvision </t>
  </si>
  <si>
    <t>0.8.1</t>
  </si>
  <si>
    <t xml:space="preserve">Tqdm </t>
  </si>
  <si>
    <t>4.41.0</t>
  </si>
  <si>
    <t xml:space="preserve">Meta data Logging </t>
  </si>
  <si>
    <t>2.4.1</t>
  </si>
  <si>
    <t xml:space="preserve">Plotting </t>
  </si>
  <si>
    <t>1.1.4</t>
  </si>
  <si>
    <t>seaborn</t>
  </si>
  <si>
    <t>0.11.0</t>
  </si>
  <si>
    <t xml:space="preserve">Export tools </t>
  </si>
  <si>
    <t>4.1  # CoreML export</t>
  </si>
  <si>
    <t>1.9.0  # ONNX export</t>
  </si>
  <si>
    <t>0.3.6  # ONNX simplifier</t>
  </si>
  <si>
    <t>scikit-learn</t>
  </si>
  <si>
    <t>0.19.2  # CoreML quantization</t>
  </si>
  <si>
    <t>tensorflow</t>
  </si>
  <si>
    <t>2.4.1  # TFLite export</t>
  </si>
  <si>
    <t>3.9.0  # TF.js export</t>
  </si>
  <si>
    <t>1.0.3</t>
  </si>
  <si>
    <t>2.0  # COCO mAP</t>
  </si>
  <si>
    <t xml:space="preserve">MRCNN </t>
  </si>
  <si>
    <t xml:space="preserve">Keras </t>
  </si>
  <si>
    <t>1.14.0</t>
  </si>
  <si>
    <t>tensorflow-gpu</t>
  </si>
  <si>
    <t>h5py</t>
  </si>
  <si>
    <t>2.10.0</t>
  </si>
  <si>
    <t>imgaug</t>
  </si>
  <si>
    <t>0.2.9</t>
  </si>
  <si>
    <t>ipython</t>
  </si>
  <si>
    <t>7.30.1</t>
  </si>
  <si>
    <t>2.1.5</t>
  </si>
  <si>
    <t>numpy</t>
  </si>
  <si>
    <t>1.19.5</t>
  </si>
  <si>
    <t>1.1.5</t>
  </si>
  <si>
    <t>Pillow</t>
  </si>
  <si>
    <t>8.4.0</t>
  </si>
  <si>
    <t>scikit_image</t>
  </si>
  <si>
    <t>0.18.3</t>
  </si>
  <si>
    <t>scikit_learn</t>
  </si>
  <si>
    <t>1.0.1</t>
  </si>
  <si>
    <t>0.11.2</t>
  </si>
  <si>
    <t xml:space="preserve">Image classification </t>
  </si>
  <si>
    <t xml:space="preserve">Several Models </t>
  </si>
  <si>
    <t>ipywidgets</t>
  </si>
  <si>
    <t>7.6.5</t>
  </si>
  <si>
    <t>protobuf</t>
  </si>
  <si>
    <t>3.19.1</t>
  </si>
  <si>
    <t>1.10.0+cu111</t>
  </si>
  <si>
    <t>0.11.1+cu111</t>
  </si>
  <si>
    <t>4.62.3</t>
  </si>
  <si>
    <t>5.1.1</t>
  </si>
  <si>
    <t>3.10.0.2</t>
  </si>
  <si>
    <t xml:space="preserve">Deployment </t>
  </si>
  <si>
    <t>Flask</t>
  </si>
  <si>
    <t>flask_compress</t>
  </si>
  <si>
    <t>1.10.1</t>
  </si>
  <si>
    <t xml:space="preserve">Image classificaiton + Object Detection </t>
  </si>
  <si>
    <t xml:space="preserve">Detectron 2  </t>
  </si>
  <si>
    <t>8.0.3</t>
  </si>
  <si>
    <t>21.10b0</t>
  </si>
  <si>
    <t>2.2.0</t>
  </si>
  <si>
    <t>1.3.0</t>
  </si>
  <si>
    <t>0.17.1</t>
  </si>
  <si>
    <t>0.1.5</t>
  </si>
  <si>
    <t>1.1.1</t>
  </si>
  <si>
    <t>0.1.8</t>
  </si>
  <si>
    <t>1.3.16</t>
  </si>
  <si>
    <t>2.18.0</t>
  </si>
  <si>
    <t>2.1.0.dev22</t>
  </si>
  <si>
    <t>1.10.2</t>
  </si>
  <si>
    <t>opencv-python</t>
  </si>
  <si>
    <t>4.1.2.30</t>
  </si>
  <si>
    <t>5.4.8</t>
  </si>
  <si>
    <t>2.0.2</t>
  </si>
  <si>
    <t>2.6.1</t>
  </si>
  <si>
    <t>1.5.0</t>
  </si>
  <si>
    <t>0.7.1</t>
  </si>
  <si>
    <t>setuptools</t>
  </si>
  <si>
    <t>57.4.0</t>
  </si>
  <si>
    <t>Shapely</t>
  </si>
  <si>
    <t>1.7.1</t>
  </si>
  <si>
    <t>1.8.5</t>
  </si>
  <si>
    <t>1.0.0</t>
  </si>
  <si>
    <t>0.8.9</t>
  </si>
  <si>
    <t>1.9.0+cu111</t>
  </si>
  <si>
    <t>0.10.0+cu111</t>
  </si>
  <si>
    <t xml:space="preserve">Coming from </t>
  </si>
  <si>
    <t>Fruit</t>
  </si>
  <si>
    <t>2018</t>
  </si>
  <si>
    <t>2019</t>
  </si>
  <si>
    <t>Grapefruits</t>
  </si>
  <si>
    <t>Lemons</t>
  </si>
  <si>
    <t>Limes</t>
  </si>
  <si>
    <t>Oranges</t>
  </si>
  <si>
    <t xml:space="preserve">Count of MAP 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</si>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</sst>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000000"/>
      <name val="Courier New"/>
      <family val="3"/>
    </font>
    <font>
      <b/>
      <sz val="12"/>
      <color theme="1"/>
      <name val="Calibri"/>
      <family val="2"/>
      <scheme val="minor"/>
    </font>
    <font>
      <sz val="10.5"/>
      <color rgb="FF000000"/>
      <name val="Courier New"/>
      <family val="3"/>
    </font>
    <font>
      <sz val="10.5"/>
      <color rgb="FF212121"/>
      <name val="Courier New"/>
      <charset val="1"/>
    </font>
    <font>
      <sz val="10"/>
      <color rgb="FF212121"/>
      <name val="Var(--Colab-Code-Font-Family)"/>
      <charset val="1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000000"/>
      <name val="Courier New"/>
      <charset val="1"/>
    </font>
    <font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  <font>
      <sz val="9"/>
      <color rgb="FF333333"/>
      <name val="Segoe UI"/>
      <charset val="1"/>
    </font>
    <font>
      <sz val="11"/>
      <color rgb="FF000000"/>
      <name val="Calibri"/>
      <charset val="1"/>
    </font>
    <font>
      <sz val="10"/>
      <color rgb="FF000000"/>
      <name val="Calibri"/>
    </font>
    <font>
      <b/>
      <sz val="10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D966"/>
        <bgColor indexed="64"/>
      </patternFill>
    </fill>
    <fill>
      <patternFill patternType="solid">
        <fgColor rgb="FF4472C4"/>
        <bgColor indexed="64"/>
      </patternFill>
    </fill>
  </fills>
  <borders count="89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/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9" fillId="6" borderId="10" xfId="0" applyFont="1" applyFill="1" applyBorder="1" applyAlignment="1">
      <alignment vertical="center"/>
    </xf>
    <xf numFmtId="0" fontId="9" fillId="6" borderId="11" xfId="0" applyFont="1" applyFill="1" applyBorder="1" applyAlignment="1">
      <alignment vertical="center"/>
    </xf>
    <xf numFmtId="0" fontId="9" fillId="6" borderId="8" xfId="0" applyFont="1" applyFill="1" applyBorder="1" applyAlignment="1">
      <alignment vertical="center"/>
    </xf>
    <xf numFmtId="0" fontId="9" fillId="6" borderId="9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15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9" borderId="19" xfId="0" applyFont="1" applyFill="1" applyBorder="1" applyAlignment="1">
      <alignment vertical="center"/>
    </xf>
    <xf numFmtId="0" fontId="0" fillId="0" borderId="16" xfId="0" applyBorder="1"/>
    <xf numFmtId="0" fontId="0" fillId="0" borderId="16" xfId="0" applyBorder="1" applyAlignment="1">
      <alignment horizontal="left" vertical="center"/>
    </xf>
    <xf numFmtId="0" fontId="9" fillId="0" borderId="22" xfId="0" applyFont="1" applyBorder="1" applyAlignment="1">
      <alignment vertical="center"/>
    </xf>
    <xf numFmtId="0" fontId="0" fillId="0" borderId="22" xfId="0" applyBorder="1"/>
    <xf numFmtId="0" fontId="6" fillId="0" borderId="0" xfId="1" applyAlignment="1">
      <alignment vertical="center" wrapText="1"/>
    </xf>
    <xf numFmtId="0" fontId="0" fillId="0" borderId="32" xfId="0" applyBorder="1"/>
    <xf numFmtId="0" fontId="0" fillId="0" borderId="34" xfId="0" applyBorder="1"/>
    <xf numFmtId="0" fontId="10" fillId="0" borderId="0" xfId="0" applyFont="1"/>
    <xf numFmtId="0" fontId="11" fillId="0" borderId="0" xfId="0" applyFont="1"/>
    <xf numFmtId="0" fontId="6" fillId="0" borderId="0" xfId="1"/>
    <xf numFmtId="0" fontId="0" fillId="0" borderId="0" xfId="0" quotePrefix="1"/>
    <xf numFmtId="0" fontId="0" fillId="0" borderId="2" xfId="0" applyBorder="1"/>
    <xf numFmtId="0" fontId="0" fillId="0" borderId="44" xfId="0" applyBorder="1"/>
    <xf numFmtId="0" fontId="0" fillId="0" borderId="36" xfId="0" applyBorder="1"/>
    <xf numFmtId="0" fontId="12" fillId="3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14" fontId="13" fillId="0" borderId="2" xfId="0" applyNumberFormat="1" applyFont="1" applyBorder="1" applyAlignment="1">
      <alignment horizontal="center" vertical="center"/>
    </xf>
    <xf numFmtId="10" fontId="13" fillId="0" borderId="2" xfId="0" applyNumberFormat="1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2" xfId="0" applyFont="1" applyBorder="1"/>
    <xf numFmtId="0" fontId="13" fillId="2" borderId="2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 wrapText="1"/>
    </xf>
    <xf numFmtId="0" fontId="14" fillId="0" borderId="2" xfId="0" applyFont="1" applyBorder="1"/>
    <xf numFmtId="0" fontId="17" fillId="11" borderId="2" xfId="0" applyFont="1" applyFill="1" applyBorder="1"/>
    <xf numFmtId="0" fontId="17" fillId="11" borderId="2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vertical="center"/>
    </xf>
    <xf numFmtId="0" fontId="18" fillId="0" borderId="6" xfId="0" applyFont="1" applyBorder="1" applyAlignment="1">
      <alignment horizontal="left" vertical="center" indent="1"/>
    </xf>
    <xf numFmtId="0" fontId="16" fillId="0" borderId="2" xfId="0" applyFont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 wrapText="1"/>
    </xf>
    <xf numFmtId="0" fontId="0" fillId="16" borderId="39" xfId="0" applyFill="1" applyBorder="1"/>
    <xf numFmtId="3" fontId="0" fillId="16" borderId="41" xfId="0" applyNumberFormat="1" applyFill="1" applyBorder="1"/>
    <xf numFmtId="0" fontId="0" fillId="17" borderId="45" xfId="0" applyFill="1" applyBorder="1"/>
    <xf numFmtId="0" fontId="0" fillId="17" borderId="44" xfId="0" applyFill="1" applyBorder="1"/>
    <xf numFmtId="0" fontId="0" fillId="0" borderId="46" xfId="0" applyBorder="1"/>
    <xf numFmtId="0" fontId="0" fillId="17" borderId="47" xfId="0" applyFill="1" applyBorder="1"/>
    <xf numFmtId="0" fontId="0" fillId="0" borderId="48" xfId="0" applyBorder="1"/>
    <xf numFmtId="0" fontId="0" fillId="0" borderId="49" xfId="0" applyBorder="1"/>
    <xf numFmtId="0" fontId="0" fillId="0" borderId="50" xfId="0" applyBorder="1"/>
    <xf numFmtId="0" fontId="0" fillId="0" borderId="51" xfId="0" applyBorder="1"/>
    <xf numFmtId="0" fontId="20" fillId="0" borderId="0" xfId="0" applyFont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0" fillId="0" borderId="42" xfId="0" applyBorder="1"/>
    <xf numFmtId="0" fontId="0" fillId="17" borderId="62" xfId="0" applyFill="1" applyBorder="1"/>
    <xf numFmtId="0" fontId="0" fillId="17" borderId="63" xfId="0" applyFill="1" applyBorder="1"/>
    <xf numFmtId="0" fontId="0" fillId="17" borderId="64" xfId="0" applyFill="1" applyBorder="1"/>
    <xf numFmtId="0" fontId="0" fillId="4" borderId="2" xfId="0" applyFill="1" applyBorder="1"/>
    <xf numFmtId="0" fontId="1" fillId="18" borderId="0" xfId="0" applyFont="1" applyFill="1"/>
    <xf numFmtId="0" fontId="0" fillId="12" borderId="61" xfId="0" applyFill="1" applyBorder="1" applyAlignment="1">
      <alignment horizontal="center" vertical="center"/>
    </xf>
    <xf numFmtId="0" fontId="0" fillId="15" borderId="6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/>
    </xf>
    <xf numFmtId="0" fontId="0" fillId="12" borderId="65" xfId="0" applyFill="1" applyBorder="1" applyAlignment="1">
      <alignment horizontal="center" vertical="center"/>
    </xf>
    <xf numFmtId="0" fontId="0" fillId="2" borderId="59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12" borderId="58" xfId="0" applyFill="1" applyBorder="1" applyAlignment="1">
      <alignment horizontal="center" vertical="center"/>
    </xf>
    <xf numFmtId="0" fontId="0" fillId="15" borderId="58" xfId="0" applyFill="1" applyBorder="1" applyAlignment="1">
      <alignment horizontal="center" vertical="center"/>
    </xf>
    <xf numFmtId="0" fontId="1" fillId="19" borderId="2" xfId="0" applyFont="1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13" fillId="16" borderId="2" xfId="0" applyFont="1" applyFill="1" applyBorder="1" applyAlignment="1">
      <alignment horizontal="center" vertical="center"/>
    </xf>
    <xf numFmtId="11" fontId="13" fillId="16" borderId="2" xfId="0" applyNumberFormat="1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14" fontId="13" fillId="0" borderId="44" xfId="0" applyNumberFormat="1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 wrapText="1"/>
    </xf>
    <xf numFmtId="10" fontId="13" fillId="0" borderId="44" xfId="0" applyNumberFormat="1" applyFont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3" fillId="20" borderId="2" xfId="0" applyFont="1" applyFill="1" applyBorder="1" applyAlignment="1">
      <alignment horizontal="center" vertical="center"/>
    </xf>
    <xf numFmtId="0" fontId="13" fillId="0" borderId="6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67" xfId="0" applyFont="1" applyBorder="1" applyAlignment="1">
      <alignment horizontal="center" vertical="center" wrapText="1"/>
    </xf>
    <xf numFmtId="0" fontId="22" fillId="3" borderId="2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10" fontId="13" fillId="0" borderId="2" xfId="0" applyNumberFormat="1" applyFont="1" applyBorder="1" applyAlignment="1">
      <alignment horizontal="center" vertical="center" wrapText="1"/>
    </xf>
    <xf numFmtId="0" fontId="15" fillId="16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3" fillId="2" borderId="4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4" fontId="13" fillId="0" borderId="2" xfId="0" applyNumberFormat="1" applyFont="1" applyBorder="1" applyAlignment="1">
      <alignment horizontal="center" vertical="center" wrapText="1"/>
    </xf>
    <xf numFmtId="0" fontId="13" fillId="0" borderId="6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19" borderId="2" xfId="0" applyFont="1" applyFill="1" applyBorder="1" applyAlignment="1">
      <alignment horizontal="center" vertical="center" wrapText="1"/>
    </xf>
    <xf numFmtId="0" fontId="0" fillId="19" borderId="0" xfId="0" applyFill="1"/>
    <xf numFmtId="0" fontId="0" fillId="0" borderId="68" xfId="0" applyBorder="1"/>
    <xf numFmtId="0" fontId="0" fillId="21" borderId="2" xfId="0" applyFill="1" applyBorder="1"/>
    <xf numFmtId="0" fontId="0" fillId="17" borderId="69" xfId="0" applyFill="1" applyBorder="1"/>
    <xf numFmtId="0" fontId="0" fillId="17" borderId="70" xfId="0" applyFill="1" applyBorder="1"/>
    <xf numFmtId="0" fontId="0" fillId="0" borderId="52" xfId="0" applyBorder="1"/>
    <xf numFmtId="0" fontId="0" fillId="0" borderId="53" xfId="0" applyBorder="1"/>
    <xf numFmtId="14" fontId="13" fillId="0" borderId="2" xfId="0" applyNumberFormat="1" applyFont="1" applyBorder="1" applyAlignment="1">
      <alignment horizontal="center"/>
    </xf>
    <xf numFmtId="0" fontId="13" fillId="0" borderId="2" xfId="0" applyFont="1" applyBorder="1" applyAlignment="1">
      <alignment vertical="center" wrapText="1"/>
    </xf>
    <xf numFmtId="0" fontId="14" fillId="0" borderId="0" xfId="0" applyFont="1"/>
    <xf numFmtId="0" fontId="13" fillId="17" borderId="2" xfId="0" applyFont="1" applyFill="1" applyBorder="1" applyAlignment="1">
      <alignment horizontal="center" vertical="center"/>
    </xf>
    <xf numFmtId="0" fontId="13" fillId="17" borderId="2" xfId="0" applyFont="1" applyFill="1" applyBorder="1" applyAlignment="1">
      <alignment horizontal="center" vertical="center" wrapText="1"/>
    </xf>
    <xf numFmtId="0" fontId="16" fillId="17" borderId="2" xfId="0" applyFont="1" applyFill="1" applyBorder="1" applyAlignment="1">
      <alignment horizontal="center" vertical="center"/>
    </xf>
    <xf numFmtId="0" fontId="13" fillId="16" borderId="44" xfId="0" applyFont="1" applyFill="1" applyBorder="1" applyAlignment="1">
      <alignment horizontal="center" vertical="center"/>
    </xf>
    <xf numFmtId="14" fontId="13" fillId="16" borderId="2" xfId="0" applyNumberFormat="1" applyFont="1" applyFill="1" applyBorder="1" applyAlignment="1">
      <alignment horizontal="center" vertical="center"/>
    </xf>
    <xf numFmtId="0" fontId="13" fillId="16" borderId="2" xfId="0" applyFont="1" applyFill="1" applyBorder="1" applyAlignment="1">
      <alignment horizontal="center" vertical="center" wrapText="1"/>
    </xf>
    <xf numFmtId="0" fontId="13" fillId="16" borderId="66" xfId="0" applyFont="1" applyFill="1" applyBorder="1" applyAlignment="1">
      <alignment horizontal="center" vertical="center"/>
    </xf>
    <xf numFmtId="0" fontId="13" fillId="16" borderId="42" xfId="0" applyFont="1" applyFill="1" applyBorder="1" applyAlignment="1">
      <alignment horizontal="center" vertical="center" wrapText="1"/>
    </xf>
    <xf numFmtId="10" fontId="13" fillId="16" borderId="2" xfId="0" applyNumberFormat="1" applyFont="1" applyFill="1" applyBorder="1" applyAlignment="1">
      <alignment horizontal="center" vertical="center"/>
    </xf>
    <xf numFmtId="0" fontId="16" fillId="16" borderId="2" xfId="0" applyFont="1" applyFill="1" applyBorder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0" fontId="0" fillId="0" borderId="61" xfId="0" applyBorder="1"/>
    <xf numFmtId="0" fontId="0" fillId="0" borderId="71" xfId="0" applyBorder="1"/>
    <xf numFmtId="0" fontId="0" fillId="0" borderId="72" xfId="0" applyBorder="1"/>
    <xf numFmtId="0" fontId="0" fillId="21" borderId="52" xfId="0" applyFill="1" applyBorder="1"/>
    <xf numFmtId="0" fontId="0" fillId="0" borderId="58" xfId="0" applyBorder="1"/>
    <xf numFmtId="0" fontId="0" fillId="0" borderId="59" xfId="0" applyBorder="1"/>
    <xf numFmtId="0" fontId="0" fillId="21" borderId="55" xfId="0" applyFill="1" applyBorder="1"/>
    <xf numFmtId="0" fontId="0" fillId="0" borderId="73" xfId="0" applyBorder="1"/>
    <xf numFmtId="0" fontId="0" fillId="17" borderId="61" xfId="0" applyFill="1" applyBorder="1"/>
    <xf numFmtId="0" fontId="0" fillId="17" borderId="59" xfId="0" applyFill="1" applyBorder="1"/>
    <xf numFmtId="0" fontId="0" fillId="17" borderId="58" xfId="0" applyFill="1" applyBorder="1"/>
    <xf numFmtId="0" fontId="0" fillId="17" borderId="65" xfId="0" applyFill="1" applyBorder="1"/>
    <xf numFmtId="0" fontId="0" fillId="0" borderId="74" xfId="0" applyBorder="1"/>
    <xf numFmtId="0" fontId="0" fillId="0" borderId="75" xfId="0" applyBorder="1"/>
    <xf numFmtId="0" fontId="0" fillId="0" borderId="76" xfId="0" applyBorder="1"/>
    <xf numFmtId="0" fontId="0" fillId="0" borderId="47" xfId="0" applyBorder="1"/>
    <xf numFmtId="0" fontId="14" fillId="0" borderId="0" xfId="0" applyFont="1" applyAlignment="1">
      <alignment horizontal="center" vertical="center" wrapText="1"/>
    </xf>
    <xf numFmtId="0" fontId="0" fillId="19" borderId="59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11" borderId="43" xfId="0" applyFill="1" applyBorder="1" applyAlignment="1">
      <alignment wrapText="1"/>
    </xf>
    <xf numFmtId="0" fontId="0" fillId="11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wrapText="1"/>
    </xf>
    <xf numFmtId="0" fontId="0" fillId="0" borderId="4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2" borderId="4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0" borderId="43" xfId="0" applyBorder="1" applyAlignment="1">
      <alignment wrapText="1"/>
    </xf>
    <xf numFmtId="0" fontId="0" fillId="12" borderId="2" xfId="0" applyFill="1" applyBorder="1" applyAlignment="1">
      <alignment wrapText="1"/>
    </xf>
    <xf numFmtId="0" fontId="0" fillId="13" borderId="39" xfId="0" applyFill="1" applyBorder="1" applyAlignment="1">
      <alignment wrapText="1"/>
    </xf>
    <xf numFmtId="0" fontId="0" fillId="13" borderId="40" xfId="0" applyFill="1" applyBorder="1" applyAlignment="1">
      <alignment wrapText="1"/>
    </xf>
    <xf numFmtId="0" fontId="0" fillId="13" borderId="56" xfId="0" applyFill="1" applyBorder="1" applyAlignment="1">
      <alignment wrapText="1"/>
    </xf>
    <xf numFmtId="0" fontId="1" fillId="2" borderId="39" xfId="0" applyFont="1" applyFill="1" applyBorder="1" applyAlignment="1">
      <alignment wrapText="1"/>
    </xf>
    <xf numFmtId="0" fontId="1" fillId="2" borderId="40" xfId="0" applyFont="1" applyFill="1" applyBorder="1" applyAlignment="1">
      <alignment wrapText="1"/>
    </xf>
    <xf numFmtId="0" fontId="1" fillId="2" borderId="41" xfId="0" applyFont="1" applyFill="1" applyBorder="1" applyAlignment="1">
      <alignment wrapText="1"/>
    </xf>
    <xf numFmtId="0" fontId="0" fillId="12" borderId="42" xfId="0" applyFill="1" applyBorder="1" applyAlignment="1">
      <alignment wrapText="1"/>
    </xf>
    <xf numFmtId="0" fontId="0" fillId="0" borderId="44" xfId="0" applyBorder="1" applyAlignment="1">
      <alignment wrapText="1"/>
    </xf>
    <xf numFmtId="0" fontId="0" fillId="0" borderId="57" xfId="0" applyBorder="1" applyAlignment="1">
      <alignment wrapText="1"/>
    </xf>
    <xf numFmtId="0" fontId="1" fillId="2" borderId="55" xfId="0" applyFont="1" applyFill="1" applyBorder="1" applyAlignment="1">
      <alignment wrapText="1"/>
    </xf>
    <xf numFmtId="0" fontId="1" fillId="2" borderId="44" xfId="0" applyFont="1" applyFill="1" applyBorder="1" applyAlignment="1">
      <alignment wrapText="1"/>
    </xf>
    <xf numFmtId="0" fontId="1" fillId="2" borderId="47" xfId="0" applyFont="1" applyFill="1" applyBorder="1" applyAlignment="1">
      <alignment wrapText="1"/>
    </xf>
    <xf numFmtId="0" fontId="1" fillId="2" borderId="5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48" xfId="0" applyFont="1" applyFill="1" applyBorder="1" applyAlignment="1">
      <alignment wrapText="1"/>
    </xf>
    <xf numFmtId="0" fontId="1" fillId="2" borderId="53" xfId="0" applyFont="1" applyFill="1" applyBorder="1" applyAlignment="1">
      <alignment wrapText="1"/>
    </xf>
    <xf numFmtId="0" fontId="1" fillId="2" borderId="50" xfId="0" applyFont="1" applyFill="1" applyBorder="1" applyAlignment="1">
      <alignment wrapText="1"/>
    </xf>
    <xf numFmtId="0" fontId="1" fillId="2" borderId="51" xfId="0" applyFont="1" applyFill="1" applyBorder="1" applyAlignment="1">
      <alignment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6" fillId="14" borderId="0" xfId="1" applyFill="1"/>
    <xf numFmtId="0" fontId="24" fillId="0" borderId="0" xfId="0" applyFont="1"/>
    <xf numFmtId="0" fontId="13" fillId="5" borderId="2" xfId="0" applyFont="1" applyFill="1" applyBorder="1" applyAlignment="1">
      <alignment horizontal="center" vertical="center"/>
    </xf>
    <xf numFmtId="0" fontId="25" fillId="16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3" fillId="22" borderId="2" xfId="0" applyFont="1" applyFill="1" applyBorder="1" applyAlignment="1">
      <alignment horizontal="center" vertical="center" wrapText="1"/>
    </xf>
    <xf numFmtId="9" fontId="0" fillId="0" borderId="0" xfId="0" applyNumberFormat="1"/>
    <xf numFmtId="16" fontId="0" fillId="0" borderId="2" xfId="0" applyNumberFormat="1" applyBorder="1"/>
    <xf numFmtId="0" fontId="0" fillId="0" borderId="66" xfId="0" applyBorder="1"/>
    <xf numFmtId="14" fontId="0" fillId="0" borderId="0" xfId="0" applyNumberFormat="1"/>
    <xf numFmtId="0" fontId="0" fillId="0" borderId="57" xfId="0" applyBorder="1"/>
    <xf numFmtId="0" fontId="0" fillId="0" borderId="43" xfId="0" applyBorder="1"/>
    <xf numFmtId="0" fontId="0" fillId="19" borderId="2" xfId="0" applyFill="1" applyBorder="1"/>
    <xf numFmtId="0" fontId="0" fillId="12" borderId="2" xfId="0" applyFill="1" applyBorder="1"/>
    <xf numFmtId="0" fontId="0" fillId="12" borderId="43" xfId="0" applyFill="1" applyBorder="1"/>
    <xf numFmtId="0" fontId="19" fillId="16" borderId="2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/>
    </xf>
    <xf numFmtId="0" fontId="13" fillId="16" borderId="66" xfId="0" applyFont="1" applyFill="1" applyBorder="1" applyAlignment="1">
      <alignment horizontal="center" vertical="center" wrapText="1"/>
    </xf>
    <xf numFmtId="0" fontId="0" fillId="12" borderId="0" xfId="0" applyFill="1"/>
    <xf numFmtId="0" fontId="12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 wrapText="1"/>
    </xf>
    <xf numFmtId="0" fontId="26" fillId="0" borderId="2" xfId="0" applyFont="1" applyBorder="1" applyAlignment="1">
      <alignment horizontal="center" vertical="center"/>
    </xf>
    <xf numFmtId="0" fontId="26" fillId="23" borderId="2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13" fillId="4" borderId="2" xfId="0" applyFont="1" applyFill="1" applyBorder="1" applyAlignment="1">
      <alignment horizontal="center" vertical="center"/>
    </xf>
    <xf numFmtId="49" fontId="0" fillId="0" borderId="0" xfId="0" applyNumberFormat="1"/>
    <xf numFmtId="0" fontId="25" fillId="0" borderId="2" xfId="0" applyFont="1" applyBorder="1" applyAlignment="1">
      <alignment horizontal="center" vertical="center"/>
    </xf>
    <xf numFmtId="0" fontId="28" fillId="0" borderId="6" xfId="0" applyFont="1" applyBorder="1"/>
    <xf numFmtId="0" fontId="28" fillId="0" borderId="5" xfId="0" applyFont="1" applyBorder="1"/>
    <xf numFmtId="0" fontId="28" fillId="0" borderId="0" xfId="0" applyFont="1"/>
    <xf numFmtId="0" fontId="29" fillId="0" borderId="0" xfId="0" applyFont="1"/>
    <xf numFmtId="0" fontId="29" fillId="11" borderId="0" xfId="0" applyFont="1" applyFill="1"/>
    <xf numFmtId="14" fontId="0" fillId="11" borderId="0" xfId="0" applyNumberFormat="1" applyFill="1"/>
    <xf numFmtId="0" fontId="0" fillId="11" borderId="0" xfId="0" applyFill="1"/>
    <xf numFmtId="0" fontId="27" fillId="0" borderId="6" xfId="0" applyFont="1" applyBorder="1"/>
    <xf numFmtId="0" fontId="27" fillId="0" borderId="5" xfId="0" applyFont="1" applyBorder="1"/>
    <xf numFmtId="0" fontId="27" fillId="24" borderId="32" xfId="0" applyFont="1" applyFill="1" applyBorder="1"/>
    <xf numFmtId="0" fontId="27" fillId="24" borderId="60" xfId="0" applyFont="1" applyFill="1" applyBorder="1"/>
    <xf numFmtId="0" fontId="5" fillId="0" borderId="52" xfId="0" applyFont="1" applyBorder="1"/>
    <xf numFmtId="0" fontId="5" fillId="0" borderId="42" xfId="0" applyFont="1" applyBorder="1"/>
    <xf numFmtId="0" fontId="5" fillId="0" borderId="48" xfId="0" applyFont="1" applyBorder="1"/>
    <xf numFmtId="0" fontId="5" fillId="0" borderId="55" xfId="0" applyFont="1" applyBorder="1"/>
    <xf numFmtId="0" fontId="5" fillId="0" borderId="76" xfId="0" applyFont="1" applyBorder="1"/>
    <xf numFmtId="0" fontId="5" fillId="0" borderId="79" xfId="0" applyFont="1" applyBorder="1"/>
    <xf numFmtId="0" fontId="5" fillId="0" borderId="80" xfId="0" applyFont="1" applyBorder="1"/>
    <xf numFmtId="0" fontId="5" fillId="0" borderId="81" xfId="0" applyFont="1" applyBorder="1"/>
    <xf numFmtId="0" fontId="5" fillId="0" borderId="38" xfId="0" applyFont="1" applyBorder="1"/>
    <xf numFmtId="0" fontId="5" fillId="0" borderId="68" xfId="0" applyFont="1" applyBorder="1"/>
    <xf numFmtId="0" fontId="27" fillId="24" borderId="59" xfId="0" applyFont="1" applyFill="1" applyBorder="1"/>
    <xf numFmtId="0" fontId="27" fillId="24" borderId="68" xfId="0" applyFont="1" applyFill="1" applyBorder="1"/>
    <xf numFmtId="0" fontId="27" fillId="24" borderId="83" xfId="0" applyFont="1" applyFill="1" applyBorder="1"/>
    <xf numFmtId="0" fontId="27" fillId="24" borderId="0" xfId="0" applyFont="1" applyFill="1"/>
    <xf numFmtId="0" fontId="27" fillId="24" borderId="35" xfId="0" applyFont="1" applyFill="1" applyBorder="1"/>
    <xf numFmtId="0" fontId="5" fillId="0" borderId="34" xfId="0" applyFont="1" applyBorder="1"/>
    <xf numFmtId="0" fontId="5" fillId="0" borderId="84" xfId="0" applyFont="1" applyBorder="1"/>
    <xf numFmtId="0" fontId="5" fillId="0" borderId="33" xfId="0" applyFont="1" applyBorder="1"/>
    <xf numFmtId="10" fontId="5" fillId="0" borderId="33" xfId="0" applyNumberFormat="1" applyFont="1" applyBorder="1"/>
    <xf numFmtId="10" fontId="5" fillId="0" borderId="0" xfId="0" applyNumberFormat="1" applyFont="1"/>
    <xf numFmtId="0" fontId="5" fillId="0" borderId="37" xfId="0" applyFont="1" applyBorder="1"/>
    <xf numFmtId="0" fontId="5" fillId="0" borderId="36" xfId="0" applyFont="1" applyBorder="1"/>
    <xf numFmtId="0" fontId="5" fillId="0" borderId="83" xfId="0" applyFont="1" applyBorder="1"/>
    <xf numFmtId="0" fontId="5" fillId="0" borderId="35" xfId="0" applyFont="1" applyBorder="1"/>
    <xf numFmtId="0" fontId="27" fillId="24" borderId="36" xfId="0" applyFont="1" applyFill="1" applyBorder="1"/>
    <xf numFmtId="0" fontId="27" fillId="24" borderId="38" xfId="0" applyFont="1" applyFill="1" applyBorder="1"/>
    <xf numFmtId="0" fontId="5" fillId="0" borderId="85" xfId="0" applyFont="1" applyBorder="1"/>
    <xf numFmtId="0" fontId="5" fillId="0" borderId="86" xfId="0" applyFont="1" applyBorder="1"/>
    <xf numFmtId="0" fontId="5" fillId="0" borderId="87" xfId="0" applyFont="1" applyBorder="1"/>
    <xf numFmtId="0" fontId="5" fillId="0" borderId="88" xfId="0" applyFont="1" applyBorder="1"/>
    <xf numFmtId="0" fontId="5" fillId="0" borderId="31" xfId="0" applyFont="1" applyBorder="1"/>
    <xf numFmtId="10" fontId="5" fillId="0" borderId="31" xfId="0" applyNumberFormat="1" applyFont="1" applyBorder="1"/>
    <xf numFmtId="10" fontId="5" fillId="0" borderId="87" xfId="0" applyNumberFormat="1" applyFont="1" applyBorder="1"/>
    <xf numFmtId="0" fontId="0" fillId="5" borderId="2" xfId="0" applyFill="1" applyBorder="1" applyAlignment="1">
      <alignment horizontal="center" vertical="center"/>
    </xf>
    <xf numFmtId="14" fontId="13" fillId="5" borderId="2" xfId="0" applyNumberFormat="1" applyFont="1" applyFill="1" applyBorder="1" applyAlignment="1">
      <alignment horizontal="center" vertical="center"/>
    </xf>
    <xf numFmtId="10" fontId="13" fillId="5" borderId="2" xfId="0" applyNumberFormat="1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horizontal="center" vertical="center"/>
    </xf>
    <xf numFmtId="0" fontId="13" fillId="26" borderId="2" xfId="0" applyFont="1" applyFill="1" applyBorder="1" applyAlignment="1">
      <alignment horizontal="center" vertical="center"/>
    </xf>
    <xf numFmtId="0" fontId="0" fillId="26" borderId="2" xfId="0" applyFill="1" applyBorder="1" applyAlignment="1">
      <alignment horizontal="center" vertical="center"/>
    </xf>
    <xf numFmtId="14" fontId="13" fillId="26" borderId="2" xfId="0" applyNumberFormat="1" applyFont="1" applyFill="1" applyBorder="1" applyAlignment="1">
      <alignment horizontal="center" vertical="center"/>
    </xf>
    <xf numFmtId="0" fontId="13" fillId="26" borderId="2" xfId="0" applyFont="1" applyFill="1" applyBorder="1" applyAlignment="1">
      <alignment horizontal="center" vertical="center" wrapText="1"/>
    </xf>
    <xf numFmtId="10" fontId="13" fillId="26" borderId="2" xfId="0" applyNumberFormat="1" applyFont="1" applyFill="1" applyBorder="1" applyAlignment="1">
      <alignment horizontal="center" vertical="center"/>
    </xf>
    <xf numFmtId="0" fontId="19" fillId="26" borderId="2" xfId="0" applyFont="1" applyFill="1" applyBorder="1" applyAlignment="1">
      <alignment horizontal="center" vertical="center" wrapText="1"/>
    </xf>
    <xf numFmtId="0" fontId="13" fillId="26" borderId="0" xfId="0" applyFont="1" applyFill="1" applyAlignment="1">
      <alignment horizontal="center" vertical="center"/>
    </xf>
    <xf numFmtId="0" fontId="13" fillId="14" borderId="2" xfId="0" applyFont="1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14" fontId="13" fillId="14" borderId="2" xfId="0" applyNumberFormat="1" applyFont="1" applyFill="1" applyBorder="1" applyAlignment="1">
      <alignment horizontal="center" vertical="center"/>
    </xf>
    <xf numFmtId="0" fontId="13" fillId="14" borderId="2" xfId="0" applyFont="1" applyFill="1" applyBorder="1" applyAlignment="1">
      <alignment horizontal="center" vertical="center" wrapText="1"/>
    </xf>
    <xf numFmtId="10" fontId="13" fillId="14" borderId="2" xfId="0" applyNumberFormat="1" applyFont="1" applyFill="1" applyBorder="1" applyAlignment="1">
      <alignment horizontal="center" vertical="center"/>
    </xf>
    <xf numFmtId="0" fontId="19" fillId="14" borderId="2" xfId="0" applyFont="1" applyFill="1" applyBorder="1" applyAlignment="1">
      <alignment horizontal="center" vertical="center" wrapText="1"/>
    </xf>
    <xf numFmtId="0" fontId="19" fillId="14" borderId="2" xfId="0" applyFont="1" applyFill="1" applyBorder="1" applyAlignment="1">
      <alignment horizontal="center" vertical="center"/>
    </xf>
    <xf numFmtId="0" fontId="13" fillId="14" borderId="0" xfId="0" applyFont="1" applyFill="1" applyAlignment="1">
      <alignment horizontal="center" vertical="center"/>
    </xf>
    <xf numFmtId="0" fontId="0" fillId="0" borderId="0" xfId="0" pivotButton="1"/>
    <xf numFmtId="0" fontId="1" fillId="2" borderId="2" xfId="0" applyFont="1" applyFill="1" applyBorder="1" applyAlignment="1">
      <alignment horizontal="center"/>
    </xf>
    <xf numFmtId="14" fontId="0" fillId="2" borderId="2" xfId="0" applyNumberFormat="1" applyFill="1" applyBorder="1" applyAlignment="1">
      <alignment horizontal="center" vertical="center" wrapText="1"/>
    </xf>
    <xf numFmtId="0" fontId="0" fillId="0" borderId="6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12" fillId="0" borderId="44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0" fillId="20" borderId="0" xfId="0" applyFill="1"/>
    <xf numFmtId="0" fontId="0" fillId="0" borderId="2" xfId="0" applyBorder="1" applyAlignment="1">
      <alignment horizontal="center"/>
    </xf>
    <xf numFmtId="0" fontId="0" fillId="16" borderId="2" xfId="0" applyFill="1" applyBorder="1" applyAlignment="1">
      <alignment horizontal="center" vertical="center" wrapText="1"/>
    </xf>
    <xf numFmtId="0" fontId="2" fillId="27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4" fillId="0" borderId="2" xfId="0" applyFont="1" applyBorder="1"/>
    <xf numFmtId="0" fontId="24" fillId="0" borderId="2" xfId="0" applyFont="1" applyBorder="1" applyAlignment="1">
      <alignment horizontal="center"/>
    </xf>
    <xf numFmtId="0" fontId="0" fillId="0" borderId="67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14" fillId="0" borderId="0" xfId="0" applyFont="1" applyAlignment="1">
      <alignment horizontal="center" vertical="center"/>
    </xf>
    <xf numFmtId="10" fontId="0" fillId="0" borderId="0" xfId="0" applyNumberFormat="1"/>
    <xf numFmtId="0" fontId="13" fillId="21" borderId="2" xfId="0" applyFont="1" applyFill="1" applyBorder="1" applyAlignment="1">
      <alignment horizontal="center" vertical="center" wrapText="1"/>
    </xf>
    <xf numFmtId="14" fontId="0" fillId="0" borderId="2" xfId="0" applyNumberFormat="1" applyBorder="1"/>
    <xf numFmtId="10" fontId="0" fillId="0" borderId="2" xfId="0" applyNumberFormat="1" applyBorder="1"/>
    <xf numFmtId="0" fontId="12" fillId="3" borderId="43" xfId="0" applyFont="1" applyFill="1" applyBorder="1" applyAlignment="1">
      <alignment horizontal="center" vertical="center" wrapText="1"/>
    </xf>
    <xf numFmtId="0" fontId="12" fillId="3" borderId="43" xfId="0" applyFont="1" applyFill="1" applyBorder="1" applyAlignment="1">
      <alignment horizontal="center" vertical="center"/>
    </xf>
    <xf numFmtId="0" fontId="22" fillId="3" borderId="43" xfId="0" applyFont="1" applyFill="1" applyBorder="1" applyAlignment="1">
      <alignment horizontal="center" vertical="center" wrapText="1"/>
    </xf>
    <xf numFmtId="0" fontId="0" fillId="0" borderId="66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66" xfId="0" applyFill="1" applyBorder="1" applyAlignment="1">
      <alignment horizontal="center" vertical="center"/>
    </xf>
    <xf numFmtId="0" fontId="0" fillId="2" borderId="78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66" xfId="0" applyFill="1" applyBorder="1" applyAlignment="1">
      <alignment horizontal="center" vertical="center" wrapText="1"/>
    </xf>
    <xf numFmtId="0" fontId="0" fillId="2" borderId="42" xfId="0" applyFill="1" applyBorder="1" applyAlignment="1">
      <alignment horizontal="center" vertical="center" wrapText="1"/>
    </xf>
    <xf numFmtId="0" fontId="0" fillId="2" borderId="66" xfId="0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14" borderId="0" xfId="0" applyFont="1" applyFill="1" applyAlignment="1">
      <alignment horizontal="center"/>
    </xf>
    <xf numFmtId="0" fontId="0" fillId="20" borderId="0" xfId="0" applyFill="1" applyAlignment="1">
      <alignment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8" fillId="17" borderId="0" xfId="0" applyFont="1" applyFill="1" applyAlignment="1">
      <alignment horizontal="center" vertical="center" wrapText="1"/>
    </xf>
    <xf numFmtId="0" fontId="0" fillId="10" borderId="54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4" borderId="0" xfId="0" applyFont="1" applyFill="1" applyAlignment="1">
      <alignment horizontal="center" vertical="center" wrapText="1"/>
    </xf>
    <xf numFmtId="0" fontId="0" fillId="13" borderId="77" xfId="0" applyFill="1" applyBorder="1" applyAlignment="1">
      <alignment horizontal="center" vertical="center" wrapText="1"/>
    </xf>
    <xf numFmtId="0" fontId="0" fillId="13" borderId="71" xfId="0" applyFill="1" applyBorder="1" applyAlignment="1">
      <alignment horizontal="center" vertical="center" wrapText="1"/>
    </xf>
    <xf numFmtId="0" fontId="0" fillId="13" borderId="72" xfId="0" applyFill="1" applyBorder="1" applyAlignment="1">
      <alignment horizontal="center" vertical="center" wrapText="1"/>
    </xf>
    <xf numFmtId="0" fontId="1" fillId="11" borderId="32" xfId="0" applyFont="1" applyFill="1" applyBorder="1" applyAlignment="1">
      <alignment horizontal="center" vertical="center"/>
    </xf>
    <xf numFmtId="0" fontId="1" fillId="11" borderId="36" xfId="0" applyFont="1" applyFill="1" applyBorder="1" applyAlignment="1">
      <alignment horizontal="center" vertical="center"/>
    </xf>
    <xf numFmtId="0" fontId="1" fillId="11" borderId="34" xfId="0" applyFont="1" applyFill="1" applyBorder="1" applyAlignment="1">
      <alignment horizontal="center" vertical="center"/>
    </xf>
    <xf numFmtId="0" fontId="1" fillId="11" borderId="31" xfId="0" applyFont="1" applyFill="1" applyBorder="1" applyAlignment="1">
      <alignment horizontal="center" vertical="center"/>
    </xf>
    <xf numFmtId="0" fontId="1" fillId="11" borderId="33" xfId="0" applyFont="1" applyFill="1" applyBorder="1" applyAlignment="1">
      <alignment horizontal="center" vertical="center"/>
    </xf>
    <xf numFmtId="0" fontId="1" fillId="11" borderId="60" xfId="0" applyFont="1" applyFill="1" applyBorder="1" applyAlignment="1">
      <alignment horizontal="center" vertical="center"/>
    </xf>
    <xf numFmtId="0" fontId="1" fillId="11" borderId="37" xfId="0" applyFont="1" applyFill="1" applyBorder="1" applyAlignment="1">
      <alignment horizontal="center" vertical="center"/>
    </xf>
    <xf numFmtId="0" fontId="21" fillId="14" borderId="0" xfId="0" applyFont="1" applyFill="1" applyAlignment="1">
      <alignment horizontal="center" vertical="center"/>
    </xf>
    <xf numFmtId="0" fontId="1" fillId="14" borderId="0" xfId="0" applyFont="1" applyFill="1" applyAlignment="1">
      <alignment vertical="center"/>
    </xf>
    <xf numFmtId="0" fontId="1" fillId="16" borderId="0" xfId="0" applyFont="1" applyFill="1" applyAlignment="1">
      <alignment horizontal="center" vertical="center" wrapText="1"/>
    </xf>
    <xf numFmtId="0" fontId="6" fillId="0" borderId="0" xfId="1" applyAlignment="1"/>
    <xf numFmtId="0" fontId="1" fillId="14" borderId="0" xfId="0" applyFont="1" applyFill="1" applyAlignment="1">
      <alignment horizontal="center" wrapText="1"/>
    </xf>
    <xf numFmtId="0" fontId="0" fillId="19" borderId="0" xfId="0" applyFill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19" borderId="66" xfId="0" applyFill="1" applyBorder="1" applyAlignment="1">
      <alignment horizontal="center"/>
    </xf>
    <xf numFmtId="0" fontId="0" fillId="19" borderId="78" xfId="0" applyFill="1" applyBorder="1" applyAlignment="1">
      <alignment horizontal="center"/>
    </xf>
    <xf numFmtId="0" fontId="0" fillId="19" borderId="42" xfId="0" applyFill="1" applyBorder="1" applyAlignment="1">
      <alignment horizontal="center"/>
    </xf>
    <xf numFmtId="0" fontId="0" fillId="17" borderId="61" xfId="0" applyFill="1" applyBorder="1" applyAlignment="1">
      <alignment horizontal="center"/>
    </xf>
    <xf numFmtId="0" fontId="0" fillId="17" borderId="65" xfId="0" applyFill="1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65" xfId="0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13" fillId="7" borderId="3" xfId="0" applyFont="1" applyFill="1" applyBorder="1" applyAlignment="1">
      <alignment horizontal="center"/>
    </xf>
    <xf numFmtId="0" fontId="13" fillId="7" borderId="5" xfId="0" applyFont="1" applyFill="1" applyBorder="1" applyAlignment="1">
      <alignment horizontal="center"/>
    </xf>
    <xf numFmtId="0" fontId="18" fillId="6" borderId="3" xfId="0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/>
    </xf>
    <xf numFmtId="0" fontId="18" fillId="6" borderId="5" xfId="0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13" fillId="8" borderId="5" xfId="0" applyFont="1" applyFill="1" applyBorder="1" applyAlignment="1">
      <alignment horizontal="center"/>
    </xf>
    <xf numFmtId="0" fontId="7" fillId="9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1" xfId="0" applyBorder="1" applyAlignment="1">
      <alignment horizontal="center"/>
    </xf>
    <xf numFmtId="0" fontId="9" fillId="8" borderId="13" xfId="0" applyFont="1" applyFill="1" applyBorder="1" applyAlignment="1">
      <alignment horizontal="center" vertical="center"/>
    </xf>
    <xf numFmtId="0" fontId="9" fillId="8" borderId="16" xfId="0" applyFont="1" applyFill="1" applyBorder="1" applyAlignment="1">
      <alignment horizontal="center" vertical="center"/>
    </xf>
    <xf numFmtId="0" fontId="9" fillId="8" borderId="22" xfId="0" applyFont="1" applyFill="1" applyBorder="1" applyAlignment="1">
      <alignment horizontal="center" vertical="center"/>
    </xf>
    <xf numFmtId="0" fontId="9" fillId="9" borderId="12" xfId="0" applyFont="1" applyFill="1" applyBorder="1" applyAlignment="1">
      <alignment horizontal="center" vertical="center"/>
    </xf>
    <xf numFmtId="0" fontId="9" fillId="9" borderId="21" xfId="0" applyFont="1" applyFill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9" fillId="9" borderId="14" xfId="0" applyFont="1" applyFill="1" applyBorder="1" applyAlignment="1">
      <alignment horizontal="center" vertical="center"/>
    </xf>
    <xf numFmtId="0" fontId="9" fillId="9" borderId="17" xfId="0" applyFont="1" applyFill="1" applyBorder="1" applyAlignment="1">
      <alignment horizontal="center" vertical="center"/>
    </xf>
    <xf numFmtId="0" fontId="9" fillId="9" borderId="18" xfId="0" applyFont="1" applyFill="1" applyBorder="1" applyAlignment="1">
      <alignment horizontal="center" vertical="center"/>
    </xf>
    <xf numFmtId="0" fontId="9" fillId="9" borderId="20" xfId="0" applyFont="1" applyFill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9" fillId="9" borderId="0" xfId="0" applyFont="1" applyFill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28" xfId="0" applyFont="1" applyFill="1" applyBorder="1" applyAlignment="1">
      <alignment horizontal="center" vertical="center"/>
    </xf>
    <xf numFmtId="0" fontId="9" fillId="9" borderId="23" xfId="0" applyFont="1" applyFill="1" applyBorder="1" applyAlignment="1">
      <alignment horizontal="center" vertical="center"/>
    </xf>
    <xf numFmtId="0" fontId="9" fillId="9" borderId="24" xfId="0" applyFont="1" applyFill="1" applyBorder="1" applyAlignment="1">
      <alignment horizontal="center" vertical="center"/>
    </xf>
    <xf numFmtId="0" fontId="9" fillId="9" borderId="25" xfId="0" applyFont="1" applyFill="1" applyBorder="1" applyAlignment="1">
      <alignment horizontal="center" vertical="center"/>
    </xf>
    <xf numFmtId="0" fontId="9" fillId="9" borderId="26" xfId="0" applyFont="1" applyFill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0" fillId="8" borderId="3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28" xfId="0" applyFill="1" applyBorder="1" applyAlignment="1">
      <alignment horizontal="center" vertical="center"/>
    </xf>
    <xf numFmtId="0" fontId="0" fillId="0" borderId="66" xfId="0" applyBorder="1" applyAlignment="1"/>
    <xf numFmtId="0" fontId="0" fillId="0" borderId="42" xfId="0" applyBorder="1" applyAlignment="1"/>
    <xf numFmtId="0" fontId="27" fillId="24" borderId="58" xfId="0" applyFont="1" applyFill="1" applyBorder="1" applyAlignment="1"/>
    <xf numFmtId="0" fontId="27" fillId="24" borderId="65" xfId="0" applyFont="1" applyFill="1" applyBorder="1" applyAlignment="1"/>
    <xf numFmtId="0" fontId="5" fillId="0" borderId="0" xfId="0" applyFont="1" applyAlignment="1"/>
    <xf numFmtId="0" fontId="5" fillId="0" borderId="68" xfId="0" applyFont="1" applyBorder="1" applyAlignment="1"/>
    <xf numFmtId="0" fontId="5" fillId="25" borderId="68" xfId="0" applyFont="1" applyFill="1" applyBorder="1" applyAlignment="1"/>
    <xf numFmtId="0" fontId="27" fillId="24" borderId="82" xfId="0" applyFont="1" applyFill="1" applyBorder="1" applyAlignment="1"/>
    <xf numFmtId="0" fontId="27" fillId="24" borderId="61" xfId="0" applyFont="1" applyFill="1" applyBorder="1" applyAlignment="1"/>
    <xf numFmtId="0" fontId="27" fillId="24" borderId="32" xfId="0" applyFont="1" applyFill="1" applyBorder="1" applyAlignment="1"/>
    <xf numFmtId="0" fontId="27" fillId="24" borderId="34" xfId="0" applyFont="1" applyFill="1" applyBorder="1" applyAlignment="1"/>
    <xf numFmtId="0" fontId="1" fillId="0" borderId="0" xfId="0" applyFont="1" applyAlignment="1"/>
    <xf numFmtId="0" fontId="0" fillId="0" borderId="0" xfId="0" applyAlignment="1"/>
  </cellXfs>
  <cellStyles count="2">
    <cellStyle name="Hyperlink" xfId="1" builtinId="8"/>
    <cellStyle name="Normal" xfId="0" builtinId="0"/>
  </cellStyles>
  <dxfs count="257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38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pivotCacheDefinition" Target="pivotCache/pivotCacheDefinition2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ocumenttasks/documenttask1.xml><?xml version="1.0" encoding="utf-8"?>
<Tasks xmlns="http://schemas.microsoft.com/office/tasks/2019/documenttasks">
  <Task id="{24E75127-7859-425C-A61B-258096D149FB}">
    <Anchor>
      <Comment id="{210E925B-18DB-43C4-82A1-196AE0D9776A}"/>
    </Anchor>
    <History>
      <Event time="2022-03-24T13:58:13.56" id="{FE5F5ABD-D7DE-462C-979E-0CF2C636B645}">
        <Attribution userId="S::aditya.bhalla@ubs.com::24d1a7c6-a4a2-4bfc-8b2e-edb177a0bbcf" userName="Bhalla, Aditya-XT" userProvider="AD"/>
        <Anchor>
          <Comment id="{210E925B-18DB-43C4-82A1-196AE0D9776A}"/>
        </Anchor>
        <Create/>
      </Event>
      <Event time="2022-03-24T13:58:13.56" id="{6B16A359-D162-4745-B33A-675EE041F276}">
        <Attribution userId="S::aditya.bhalla@ubs.com::24d1a7c6-a4a2-4bfc-8b2e-edb177a0bbcf" userName="Bhalla, Aditya-XT" userProvider="AD"/>
        <Anchor>
          <Comment id="{210E925B-18DB-43C4-82A1-196AE0D9776A}"/>
        </Anchor>
        <Assign userId="S::rexiline-ragini.j@ubs.com::e0d5a35f-9e6e-4d8a-9083-302c36e9ba5f" userName="J, Rexiline-Ragini-XT" userProvider="AD"/>
      </Event>
      <Event time="2022-03-24T13:58:13.56" id="{DAF850CD-33ED-4112-BB79-6F603AA4EB4D}">
        <Attribution userId="S::aditya.bhalla@ubs.com::24d1a7c6-a4a2-4bfc-8b2e-edb177a0bbcf" userName="Bhalla, Aditya-XT" userProvider="AD"/>
        <Anchor>
          <Comment id="{210E925B-18DB-43C4-82A1-196AE0D9776A}"/>
        </Anchor>
        <SetTitle title="@J, Rexiline-Ragini-XT Run Kfold validation on this model"/>
      </Event>
      <Event time="2022-03-31T09:24:19.99" id="{0062C9F4-7DE2-4D77-A90B-F934A3D2896A}">
        <Attribution userId="S::rexiline-ragini.j@ubs.com::e0d5a35f-9e6e-4d8a-9083-302c36e9ba5f" userName="J, Rexiline-Ragini-XT" userProvider="AD"/>
        <Progress percentComplete="100"/>
      </Event>
    </History>
  </Task>
</Task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209550</xdr:colOff>
      <xdr:row>26</xdr:row>
      <xdr:rowOff>104775</xdr:rowOff>
    </xdr:from>
    <xdr:to>
      <xdr:col>15</xdr:col>
      <xdr:colOff>523875</xdr:colOff>
      <xdr:row>27</xdr:row>
      <xdr:rowOff>133350</xdr:rowOff>
    </xdr:to>
    <xdr:sp macro="" textlink="">
      <xdr:nvSpPr>
        <xdr:cNvPr id="7" name="Isosceles Triangle 1">
          <a:extLst>
            <a:ext uri="{FF2B5EF4-FFF2-40B4-BE49-F238E27FC236}">
              <a16:creationId xmlns:a16="http://schemas.microsoft.com/office/drawing/2014/main" id="{55A3364B-93C3-4EF1-9023-5D63A1742E04}"/>
            </a:ext>
            <a:ext uri="{147F2762-F138-4A5C-976F-8EAC2B608ADB}">
              <a16:predDERef xmlns:a16="http://schemas.microsoft.com/office/drawing/2014/main" pred="{E76354FE-34F5-462A-8966-E120F488C1AC}"/>
            </a:ext>
          </a:extLst>
        </xdr:cNvPr>
        <xdr:cNvSpPr/>
      </xdr:nvSpPr>
      <xdr:spPr>
        <a:xfrm rot="5519873">
          <a:off x="257175" y="1200150"/>
          <a:ext cx="219075" cy="314325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142875</xdr:colOff>
      <xdr:row>52</xdr:row>
      <xdr:rowOff>152400</xdr:rowOff>
    </xdr:from>
    <xdr:to>
      <xdr:col>5</xdr:col>
      <xdr:colOff>2171700</xdr:colOff>
      <xdr:row>54</xdr:row>
      <xdr:rowOff>180975</xdr:rowOff>
    </xdr:to>
    <xdr:sp macro="" textlink="">
      <xdr:nvSpPr>
        <xdr:cNvPr id="21" name="Flowchart: Merge 10">
          <a:extLst>
            <a:ext uri="{FF2B5EF4-FFF2-40B4-BE49-F238E27FC236}">
              <a16:creationId xmlns:a16="http://schemas.microsoft.com/office/drawing/2014/main" id="{3A84FDE8-8F98-4A57-A8B0-ECF5258D0E58}"/>
            </a:ext>
            <a:ext uri="{147F2762-F138-4A5C-976F-8EAC2B608ADB}">
              <a16:predDERef xmlns:a16="http://schemas.microsoft.com/office/drawing/2014/main" pred="{545D73E3-3757-4135-9C9D-D904D623DC7E}"/>
            </a:ext>
          </a:extLst>
        </xdr:cNvPr>
        <xdr:cNvSpPr/>
      </xdr:nvSpPr>
      <xdr:spPr>
        <a:xfrm>
          <a:off x="7010400" y="6400800"/>
          <a:ext cx="2028825" cy="56197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Apr 15</a:t>
          </a:r>
          <a:endParaRPr lang="en-US" sz="16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6</xdr:col>
      <xdr:colOff>1619250</xdr:colOff>
      <xdr:row>49</xdr:row>
      <xdr:rowOff>38100</xdr:rowOff>
    </xdr:from>
    <xdr:to>
      <xdr:col>7</xdr:col>
      <xdr:colOff>1009650</xdr:colOff>
      <xdr:row>50</xdr:row>
      <xdr:rowOff>238125</xdr:rowOff>
    </xdr:to>
    <xdr:sp macro="" textlink="">
      <xdr:nvSpPr>
        <xdr:cNvPr id="20" name="Flowchart: Merge 13">
          <a:extLst>
            <a:ext uri="{FF2B5EF4-FFF2-40B4-BE49-F238E27FC236}">
              <a16:creationId xmlns:a16="http://schemas.microsoft.com/office/drawing/2014/main" id="{18EEBA28-AA62-4F0D-8C48-92D24FDE7340}"/>
            </a:ext>
            <a:ext uri="{147F2762-F138-4A5C-976F-8EAC2B608ADB}">
              <a16:predDERef xmlns:a16="http://schemas.microsoft.com/office/drawing/2014/main" pred="{3A84FDE8-8F98-4A57-A8B0-ECF5258D0E58}"/>
            </a:ext>
          </a:extLst>
        </xdr:cNvPr>
        <xdr:cNvSpPr/>
      </xdr:nvSpPr>
      <xdr:spPr>
        <a:xfrm>
          <a:off x="10696575" y="5562600"/>
          <a:ext cx="1981200" cy="46672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chemeClr val="lt1"/>
              </a:solidFill>
              <a:latin typeface="Calibri" panose="020F0502020204030204" pitchFamily="34" charset="0"/>
              <a:cs typeface="Calibri" panose="020F0502020204030204" pitchFamily="34" charset="0"/>
            </a:rPr>
            <a:t>   Jun 15</a:t>
          </a:r>
          <a:endParaRPr lang="en-US" sz="16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chemeClr val="lt1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20</xdr:col>
      <xdr:colOff>228600</xdr:colOff>
      <xdr:row>29</xdr:row>
      <xdr:rowOff>76200</xdr:rowOff>
    </xdr:from>
    <xdr:to>
      <xdr:col>20</xdr:col>
      <xdr:colOff>695325</xdr:colOff>
      <xdr:row>32</xdr:row>
      <xdr:rowOff>104775</xdr:rowOff>
    </xdr:to>
    <xdr:sp macro="" textlink="">
      <xdr:nvSpPr>
        <xdr:cNvPr id="16" name="Up Arrow 9">
          <a:extLst>
            <a:ext uri="{FF2B5EF4-FFF2-40B4-BE49-F238E27FC236}">
              <a16:creationId xmlns:a16="http://schemas.microsoft.com/office/drawing/2014/main" id="{4B18D26E-0C43-4162-AE35-DF398B52A9D8}"/>
            </a:ext>
            <a:ext uri="{147F2762-F138-4A5C-976F-8EAC2B608ADB}">
              <a16:predDERef xmlns:a16="http://schemas.microsoft.com/office/drawing/2014/main" pred="{A67C3792-3D26-47D5-BBE7-D97627C79E07}"/>
            </a:ext>
          </a:extLst>
        </xdr:cNvPr>
        <xdr:cNvSpPr/>
      </xdr:nvSpPr>
      <xdr:spPr>
        <a:xfrm rot="10800000" flipH="1">
          <a:off x="27889200" y="5476875"/>
          <a:ext cx="466725" cy="6000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20</xdr:col>
      <xdr:colOff>257175</xdr:colOff>
      <xdr:row>36</xdr:row>
      <xdr:rowOff>114300</xdr:rowOff>
    </xdr:from>
    <xdr:to>
      <xdr:col>20</xdr:col>
      <xdr:colOff>723900</xdr:colOff>
      <xdr:row>39</xdr:row>
      <xdr:rowOff>142875</xdr:rowOff>
    </xdr:to>
    <xdr:sp macro="" textlink="">
      <xdr:nvSpPr>
        <xdr:cNvPr id="19" name="Up Arrow 10">
          <a:extLst>
            <a:ext uri="{FF2B5EF4-FFF2-40B4-BE49-F238E27FC236}">
              <a16:creationId xmlns:a16="http://schemas.microsoft.com/office/drawing/2014/main" id="{966A19F5-8231-4DD4-9BC0-84F47A5F9ED6}"/>
            </a:ext>
            <a:ext uri="{147F2762-F138-4A5C-976F-8EAC2B608ADB}">
              <a16:predDERef xmlns:a16="http://schemas.microsoft.com/office/drawing/2014/main" pred="{4B18D26E-0C43-4162-AE35-DF398B52A9D8}"/>
            </a:ext>
          </a:extLst>
        </xdr:cNvPr>
        <xdr:cNvSpPr/>
      </xdr:nvSpPr>
      <xdr:spPr>
        <a:xfrm rot="10800000" flipH="1">
          <a:off x="27917775" y="6848475"/>
          <a:ext cx="466725" cy="6000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</xdr:colOff>
      <xdr:row>8</xdr:row>
      <xdr:rowOff>0</xdr:rowOff>
    </xdr:from>
    <xdr:to>
      <xdr:col>3</xdr:col>
      <xdr:colOff>390525</xdr:colOff>
      <xdr:row>9</xdr:row>
      <xdr:rowOff>142875</xdr:rowOff>
    </xdr:to>
    <xdr:sp macro="" textlink="">
      <xdr:nvSpPr>
        <xdr:cNvPr id="12" name="Curved Down Arrow 3">
          <a:extLst>
            <a:ext uri="{FF2B5EF4-FFF2-40B4-BE49-F238E27FC236}">
              <a16:creationId xmlns:a16="http://schemas.microsoft.com/office/drawing/2014/main" id="{BC0446D9-ABA4-4BD5-9908-89401E164EF0}"/>
            </a:ext>
            <a:ext uri="{147F2762-F138-4A5C-976F-8EAC2B608ADB}">
              <a16:predDERef xmlns:a16="http://schemas.microsoft.com/office/drawing/2014/main" pred="{18EEBA28-AA62-4F0D-8C48-92D24FDE7340}"/>
            </a:ext>
          </a:extLst>
        </xdr:cNvPr>
        <xdr:cNvSpPr/>
      </xdr:nvSpPr>
      <xdr:spPr>
        <a:xfrm>
          <a:off x="1609725" y="1524000"/>
          <a:ext cx="609600" cy="333375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1</xdr:row>
      <xdr:rowOff>66675</xdr:rowOff>
    </xdr:from>
    <xdr:to>
      <xdr:col>7</xdr:col>
      <xdr:colOff>266700</xdr:colOff>
      <xdr:row>9</xdr:row>
      <xdr:rowOff>142875</xdr:rowOff>
    </xdr:to>
    <xdr:sp macro="" textlink="">
      <xdr:nvSpPr>
        <xdr:cNvPr id="13" name="Curved Down Arrow 2">
          <a:extLst>
            <a:ext uri="{FF2B5EF4-FFF2-40B4-BE49-F238E27FC236}">
              <a16:creationId xmlns:a16="http://schemas.microsoft.com/office/drawing/2014/main" id="{FCFD1FC6-07BE-4DAA-8E76-5DF54E99C0E3}"/>
            </a:ext>
            <a:ext uri="{147F2762-F138-4A5C-976F-8EAC2B608ADB}">
              <a16:predDERef xmlns:a16="http://schemas.microsoft.com/office/drawing/2014/main" pred="{BC0446D9-ABA4-4BD5-9908-89401E164EF0}"/>
            </a:ext>
          </a:extLst>
        </xdr:cNvPr>
        <xdr:cNvSpPr/>
      </xdr:nvSpPr>
      <xdr:spPr>
        <a:xfrm>
          <a:off x="2209800" y="257175"/>
          <a:ext cx="4533900" cy="1600200"/>
        </a:xfrm>
        <a:prstGeom prst="curvedDownArrow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523875</xdr:colOff>
      <xdr:row>53</xdr:row>
      <xdr:rowOff>133350</xdr:rowOff>
    </xdr:from>
    <xdr:to>
      <xdr:col>3</xdr:col>
      <xdr:colOff>1152525</xdr:colOff>
      <xdr:row>55</xdr:row>
      <xdr:rowOff>76200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FA344D2-826D-FEFB-950C-3C247CA984A9}"/>
            </a:ext>
            <a:ext uri="{147F2762-F138-4A5C-976F-8EAC2B608ADB}">
              <a16:predDERef xmlns:a16="http://schemas.microsoft.com/office/drawing/2014/main" pred="{FCFD1FC6-07BE-4DAA-8E76-5DF54E99C0E3}"/>
            </a:ext>
          </a:extLst>
        </xdr:cNvPr>
        <xdr:cNvSpPr/>
      </xdr:nvSpPr>
      <xdr:spPr>
        <a:xfrm>
          <a:off x="3695700" y="10229850"/>
          <a:ext cx="62865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4</xdr:col>
      <xdr:colOff>1485900</xdr:colOff>
      <xdr:row>63</xdr:row>
      <xdr:rowOff>123825</xdr:rowOff>
    </xdr:from>
    <xdr:to>
      <xdr:col>5</xdr:col>
      <xdr:colOff>352425</xdr:colOff>
      <xdr:row>67</xdr:row>
      <xdr:rowOff>123825</xdr:rowOff>
    </xdr:to>
    <xdr:sp macro="" textlink="">
      <xdr:nvSpPr>
        <xdr:cNvPr id="3" name="Down Arrow 2">
          <a:extLst>
            <a:ext uri="{FF2B5EF4-FFF2-40B4-BE49-F238E27FC236}">
              <a16:creationId xmlns:a16="http://schemas.microsoft.com/office/drawing/2014/main" id="{54F163D7-4EBA-CC57-E8DC-91D23C239633}"/>
            </a:ext>
            <a:ext uri="{147F2762-F138-4A5C-976F-8EAC2B608ADB}">
              <a16:predDERef xmlns:a16="http://schemas.microsoft.com/office/drawing/2014/main" pred="{0FA344D2-826D-FEFB-950C-3C247CA984A9}"/>
            </a:ext>
          </a:extLst>
        </xdr:cNvPr>
        <xdr:cNvSpPr/>
      </xdr:nvSpPr>
      <xdr:spPr>
        <a:xfrm>
          <a:off x="5267325" y="11934825"/>
          <a:ext cx="447675" cy="762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5</xdr:col>
      <xdr:colOff>219075</xdr:colOff>
      <xdr:row>70</xdr:row>
      <xdr:rowOff>0</xdr:rowOff>
    </xdr:from>
    <xdr:to>
      <xdr:col>5</xdr:col>
      <xdr:colOff>504825</xdr:colOff>
      <xdr:row>72</xdr:row>
      <xdr:rowOff>161925</xdr:rowOff>
    </xdr:to>
    <xdr:sp macro="" textlink="">
      <xdr:nvSpPr>
        <xdr:cNvPr id="6" name="Down Arrow 5">
          <a:extLst>
            <a:ext uri="{FF2B5EF4-FFF2-40B4-BE49-F238E27FC236}">
              <a16:creationId xmlns:a16="http://schemas.microsoft.com/office/drawing/2014/main" id="{40C92FB8-ACF5-4274-85B3-A54924881790}"/>
            </a:ext>
            <a:ext uri="{147F2762-F138-4A5C-976F-8EAC2B608ADB}">
              <a16:predDERef xmlns:a16="http://schemas.microsoft.com/office/drawing/2014/main" pred="{54F163D7-4EBA-CC57-E8DC-91D23C239633}"/>
            </a:ext>
          </a:extLst>
        </xdr:cNvPr>
        <xdr:cNvSpPr/>
      </xdr:nvSpPr>
      <xdr:spPr>
        <a:xfrm>
          <a:off x="4705350" y="12763500"/>
          <a:ext cx="285750" cy="5429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304800</xdr:colOff>
      <xdr:row>75</xdr:row>
      <xdr:rowOff>85725</xdr:rowOff>
    </xdr:from>
    <xdr:to>
      <xdr:col>5</xdr:col>
      <xdr:colOff>590550</xdr:colOff>
      <xdr:row>78</xdr:row>
      <xdr:rowOff>133350</xdr:rowOff>
    </xdr:to>
    <xdr:sp macro="" textlink="">
      <xdr:nvSpPr>
        <xdr:cNvPr id="7" name="Down Arrow 6">
          <a:extLst>
            <a:ext uri="{FF2B5EF4-FFF2-40B4-BE49-F238E27FC236}">
              <a16:creationId xmlns:a16="http://schemas.microsoft.com/office/drawing/2014/main" id="{53E47328-5D57-460E-876C-01357CD02655}"/>
            </a:ext>
            <a:ext uri="{147F2762-F138-4A5C-976F-8EAC2B608ADB}">
              <a16:predDERef xmlns:a16="http://schemas.microsoft.com/office/drawing/2014/main" pred="{40C92FB8-ACF5-4274-85B3-A54924881790}"/>
            </a:ext>
          </a:extLst>
        </xdr:cNvPr>
        <xdr:cNvSpPr/>
      </xdr:nvSpPr>
      <xdr:spPr>
        <a:xfrm>
          <a:off x="7000875" y="14373225"/>
          <a:ext cx="285750" cy="6191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504825</xdr:colOff>
      <xdr:row>73</xdr:row>
      <xdr:rowOff>19050</xdr:rowOff>
    </xdr:from>
    <xdr:to>
      <xdr:col>3</xdr:col>
      <xdr:colOff>1933575</xdr:colOff>
      <xdr:row>88</xdr:row>
      <xdr:rowOff>104775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id="{6AF2B3ED-946A-90A7-128A-D91BA401F609}"/>
            </a:ext>
            <a:ext uri="{147F2762-F138-4A5C-976F-8EAC2B608ADB}">
              <a16:predDERef xmlns:a16="http://schemas.microsoft.com/office/drawing/2014/main" pred="{53E47328-5D57-460E-876C-01357CD02655}"/>
            </a:ext>
          </a:extLst>
        </xdr:cNvPr>
        <xdr:cNvCxnSpPr>
          <a:cxnSpLocks/>
        </xdr:cNvCxnSpPr>
      </xdr:nvCxnSpPr>
      <xdr:spPr>
        <a:xfrm>
          <a:off x="3676650" y="13925550"/>
          <a:ext cx="1428750" cy="2943225"/>
        </a:xfrm>
        <a:prstGeom prst="bentConnector5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56</xdr:row>
      <xdr:rowOff>114300</xdr:rowOff>
    </xdr:from>
    <xdr:to>
      <xdr:col>9</xdr:col>
      <xdr:colOff>19050</xdr:colOff>
      <xdr:row>61</xdr:row>
      <xdr:rowOff>152400</xdr:rowOff>
    </xdr:to>
    <xdr:cxnSp macro="">
      <xdr:nvCxnSpPr>
        <xdr:cNvPr id="8" name="Elbow Connector 7">
          <a:extLst>
            <a:ext uri="{FF2B5EF4-FFF2-40B4-BE49-F238E27FC236}">
              <a16:creationId xmlns:a16="http://schemas.microsoft.com/office/drawing/2014/main" id="{95F49654-40E8-5435-1BC9-4EBE15A36B55}"/>
            </a:ext>
            <a:ext uri="{147F2762-F138-4A5C-976F-8EAC2B608ADB}">
              <a16:predDERef xmlns:a16="http://schemas.microsoft.com/office/drawing/2014/main" pred="{6AF2B3ED-946A-90A7-128A-D91BA401F609}"/>
            </a:ext>
          </a:extLst>
        </xdr:cNvPr>
        <xdr:cNvCxnSpPr>
          <a:cxnSpLocks/>
        </xdr:cNvCxnSpPr>
      </xdr:nvCxnSpPr>
      <xdr:spPr>
        <a:xfrm>
          <a:off x="6715125" y="10782300"/>
          <a:ext cx="5753100" cy="990600"/>
        </a:xfrm>
        <a:prstGeom prst="bentConnector5">
          <a:avLst/>
        </a:prstGeom>
        <a:ln w="25400">
          <a:solidFill>
            <a:srgbClr val="4472C2"/>
          </a:solidFill>
          <a:prstDash val="solid"/>
          <a:headEnd type="triangle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104775</xdr:colOff>
      <xdr:row>96</xdr:row>
      <xdr:rowOff>123825</xdr:rowOff>
    </xdr:from>
    <xdr:to>
      <xdr:col>4</xdr:col>
      <xdr:colOff>1057275</xdr:colOff>
      <xdr:row>101</xdr:row>
      <xdr:rowOff>85725</xdr:rowOff>
    </xdr:to>
    <xdr:sp macro="" textlink="">
      <xdr:nvSpPr>
        <xdr:cNvPr id="9" name="Flowchart: Alternate Process 8">
          <a:extLst>
            <a:ext uri="{FF2B5EF4-FFF2-40B4-BE49-F238E27FC236}">
              <a16:creationId xmlns:a16="http://schemas.microsoft.com/office/drawing/2014/main" id="{22B7BC32-C9C0-05AC-8E3E-6FE7740386D7}"/>
            </a:ext>
            <a:ext uri="{147F2762-F138-4A5C-976F-8EAC2B608ADB}">
              <a16:predDERef xmlns:a16="http://schemas.microsoft.com/office/drawing/2014/main" pred="{95F49654-40E8-5435-1BC9-4EBE15A36B55}"/>
            </a:ext>
          </a:extLst>
        </xdr:cNvPr>
        <xdr:cNvSpPr/>
      </xdr:nvSpPr>
      <xdr:spPr>
        <a:xfrm>
          <a:off x="5219700" y="18411825"/>
          <a:ext cx="952500" cy="9144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M1	</a:t>
          </a:r>
        </a:p>
      </xdr:txBody>
    </xdr:sp>
    <xdr:clientData/>
  </xdr:twoCellAnchor>
  <xdr:twoCellAnchor>
    <xdr:from>
      <xdr:col>5</xdr:col>
      <xdr:colOff>38100</xdr:colOff>
      <xdr:row>96</xdr:row>
      <xdr:rowOff>114300</xdr:rowOff>
    </xdr:from>
    <xdr:to>
      <xdr:col>5</xdr:col>
      <xdr:colOff>990600</xdr:colOff>
      <xdr:row>101</xdr:row>
      <xdr:rowOff>114300</xdr:rowOff>
    </xdr:to>
    <xdr:sp macro="" textlink="">
      <xdr:nvSpPr>
        <xdr:cNvPr id="15" name="Flowchart: Alternate Process 14">
          <a:extLst>
            <a:ext uri="{FF2B5EF4-FFF2-40B4-BE49-F238E27FC236}">
              <a16:creationId xmlns:a16="http://schemas.microsoft.com/office/drawing/2014/main" id="{A0A26AAE-CEB3-4D38-9B25-77F9BEC3E3D9}"/>
            </a:ext>
            <a:ext uri="{147F2762-F138-4A5C-976F-8EAC2B608ADB}">
              <a16:predDERef xmlns:a16="http://schemas.microsoft.com/office/drawing/2014/main" pred="{22B7BC32-C9C0-05AC-8E3E-6FE7740386D7}"/>
            </a:ext>
          </a:extLst>
        </xdr:cNvPr>
        <xdr:cNvSpPr/>
      </xdr:nvSpPr>
      <xdr:spPr>
        <a:xfrm>
          <a:off x="5400675" y="17830800"/>
          <a:ext cx="952500" cy="952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M2</a:t>
          </a:r>
        </a:p>
      </xdr:txBody>
    </xdr:sp>
    <xdr:clientData/>
  </xdr:twoCellAnchor>
  <xdr:twoCellAnchor>
    <xdr:from>
      <xdr:col>6</xdr:col>
      <xdr:colOff>152400</xdr:colOff>
      <xdr:row>96</xdr:row>
      <xdr:rowOff>104775</xdr:rowOff>
    </xdr:from>
    <xdr:to>
      <xdr:col>6</xdr:col>
      <xdr:colOff>1104900</xdr:colOff>
      <xdr:row>101</xdr:row>
      <xdr:rowOff>104775</xdr:rowOff>
    </xdr:to>
    <xdr:sp macro="" textlink="">
      <xdr:nvSpPr>
        <xdr:cNvPr id="16" name="Flowchart: Alternate Process 15">
          <a:extLst>
            <a:ext uri="{FF2B5EF4-FFF2-40B4-BE49-F238E27FC236}">
              <a16:creationId xmlns:a16="http://schemas.microsoft.com/office/drawing/2014/main" id="{D7661C3F-9FA9-4076-860C-AB4260540403}"/>
            </a:ext>
            <a:ext uri="{147F2762-F138-4A5C-976F-8EAC2B608ADB}">
              <a16:predDERef xmlns:a16="http://schemas.microsoft.com/office/drawing/2014/main" pred="{A0A26AAE-CEB3-4D38-9B25-77F9BEC3E3D9}"/>
            </a:ext>
          </a:extLst>
        </xdr:cNvPr>
        <xdr:cNvSpPr/>
      </xdr:nvSpPr>
      <xdr:spPr>
        <a:xfrm>
          <a:off x="8210550" y="18392775"/>
          <a:ext cx="952500" cy="952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M3</a:t>
          </a:r>
        </a:p>
      </xdr:txBody>
    </xdr:sp>
    <xdr:clientData/>
  </xdr:twoCellAnchor>
  <xdr:twoCellAnchor>
    <xdr:from>
      <xdr:col>6</xdr:col>
      <xdr:colOff>1619250</xdr:colOff>
      <xdr:row>96</xdr:row>
      <xdr:rowOff>57150</xdr:rowOff>
    </xdr:from>
    <xdr:to>
      <xdr:col>7</xdr:col>
      <xdr:colOff>914400</xdr:colOff>
      <xdr:row>101</xdr:row>
      <xdr:rowOff>57150</xdr:rowOff>
    </xdr:to>
    <xdr:sp macro="" textlink="">
      <xdr:nvSpPr>
        <xdr:cNvPr id="17" name="Flowchart: Alternate Process 16">
          <a:extLst>
            <a:ext uri="{FF2B5EF4-FFF2-40B4-BE49-F238E27FC236}">
              <a16:creationId xmlns:a16="http://schemas.microsoft.com/office/drawing/2014/main" id="{0522D63C-8781-4449-BA9C-31C2C61F98F9}"/>
            </a:ext>
            <a:ext uri="{147F2762-F138-4A5C-976F-8EAC2B608ADB}">
              <a16:predDERef xmlns:a16="http://schemas.microsoft.com/office/drawing/2014/main" pred="{D7661C3F-9FA9-4076-860C-AB4260540403}"/>
            </a:ext>
          </a:extLst>
        </xdr:cNvPr>
        <xdr:cNvSpPr/>
      </xdr:nvSpPr>
      <xdr:spPr>
        <a:xfrm>
          <a:off x="8343900" y="17773650"/>
          <a:ext cx="952500" cy="952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M4</a:t>
          </a:r>
        </a:p>
      </xdr:txBody>
    </xdr:sp>
    <xdr:clientData/>
  </xdr:twoCellAnchor>
  <xdr:twoCellAnchor>
    <xdr:from>
      <xdr:col>8</xdr:col>
      <xdr:colOff>219075</xdr:colOff>
      <xdr:row>96</xdr:row>
      <xdr:rowOff>57150</xdr:rowOff>
    </xdr:from>
    <xdr:to>
      <xdr:col>8</xdr:col>
      <xdr:colOff>1171575</xdr:colOff>
      <xdr:row>101</xdr:row>
      <xdr:rowOff>57150</xdr:rowOff>
    </xdr:to>
    <xdr:sp macro="" textlink="">
      <xdr:nvSpPr>
        <xdr:cNvPr id="18" name="Flowchart: Alternate Process 17">
          <a:extLst>
            <a:ext uri="{FF2B5EF4-FFF2-40B4-BE49-F238E27FC236}">
              <a16:creationId xmlns:a16="http://schemas.microsoft.com/office/drawing/2014/main" id="{A03363F4-FD99-4E27-B920-AA0EC9D85D30}"/>
            </a:ext>
            <a:ext uri="{147F2762-F138-4A5C-976F-8EAC2B608ADB}">
              <a16:predDERef xmlns:a16="http://schemas.microsoft.com/office/drawing/2014/main" pred="{0522D63C-8781-4449-BA9C-31C2C61F98F9}"/>
            </a:ext>
          </a:extLst>
        </xdr:cNvPr>
        <xdr:cNvSpPr/>
      </xdr:nvSpPr>
      <xdr:spPr>
        <a:xfrm>
          <a:off x="9791700" y="17773650"/>
          <a:ext cx="952500" cy="9525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M5 </a:t>
          </a:r>
        </a:p>
      </xdr:txBody>
    </xdr:sp>
    <xdr:clientData/>
  </xdr:twoCellAnchor>
  <xdr:twoCellAnchor>
    <xdr:from>
      <xdr:col>5</xdr:col>
      <xdr:colOff>514350</xdr:colOff>
      <xdr:row>93</xdr:row>
      <xdr:rowOff>95250</xdr:rowOff>
    </xdr:from>
    <xdr:to>
      <xdr:col>5</xdr:col>
      <xdr:colOff>514350</xdr:colOff>
      <xdr:row>96</xdr:row>
      <xdr:rowOff>114300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58CD461A-10D1-8866-E433-AA39B6E0812C}"/>
            </a:ext>
            <a:ext uri="{147F2762-F138-4A5C-976F-8EAC2B608ADB}">
              <a16:predDERef xmlns:a16="http://schemas.microsoft.com/office/drawing/2014/main" pred="{A03363F4-FD99-4E27-B920-AA0EC9D85D30}"/>
            </a:ext>
          </a:extLst>
        </xdr:cNvPr>
        <xdr:cNvCxnSpPr>
          <a:cxnSpLocks/>
          <a:endCxn id="15" idx="0"/>
          <a:extLst>
            <a:ext uri="{5F17804C-33F3-41E3-A699-7DCFA2EF7971}">
              <a16:cxnDERefs xmlns:a16="http://schemas.microsoft.com/office/drawing/2014/main" st="{00000000-0000-0000-0000-000000000000}" end="{A0A26AAE-CEB3-4D38-9B25-77F9BEC3E3D9}"/>
            </a:ext>
          </a:extLst>
        </xdr:cNvCxnSpPr>
      </xdr:nvCxnSpPr>
      <xdr:spPr>
        <a:xfrm flipH="1">
          <a:off x="5876925" y="17240250"/>
          <a:ext cx="0" cy="590550"/>
        </a:xfrm>
        <a:prstGeom prst="line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93</xdr:row>
      <xdr:rowOff>95250</xdr:rowOff>
    </xdr:from>
    <xdr:to>
      <xdr:col>6</xdr:col>
      <xdr:colOff>533400</xdr:colOff>
      <xdr:row>96</xdr:row>
      <xdr:rowOff>114300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E3FCC232-CE14-40C8-80C8-D2C58333DE86}"/>
            </a:ext>
            <a:ext uri="{147F2762-F138-4A5C-976F-8EAC2B608ADB}">
              <a16:predDERef xmlns:a16="http://schemas.microsoft.com/office/drawing/2014/main" pred="{58CD461A-10D1-8866-E433-AA39B6E0812C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A0A26AAE-CEB3-4D38-9B25-77F9BEC3E3D9}"/>
            </a:ext>
          </a:extLst>
        </xdr:cNvCxnSpPr>
      </xdr:nvCxnSpPr>
      <xdr:spPr>
        <a:xfrm flipH="1">
          <a:off x="7258050" y="17240250"/>
          <a:ext cx="0" cy="590550"/>
        </a:xfrm>
        <a:prstGeom prst="line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93</xdr:row>
      <xdr:rowOff>47625</xdr:rowOff>
    </xdr:from>
    <xdr:to>
      <xdr:col>7</xdr:col>
      <xdr:colOff>419100</xdr:colOff>
      <xdr:row>96</xdr:row>
      <xdr:rowOff>66675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736E949A-AC20-4136-96DA-8EDD8000217F}"/>
            </a:ext>
            <a:ext uri="{147F2762-F138-4A5C-976F-8EAC2B608ADB}">
              <a16:predDERef xmlns:a16="http://schemas.microsoft.com/office/drawing/2014/main" pred="{E3FCC232-CE14-40C8-80C8-D2C58333DE8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A0A26AAE-CEB3-4D38-9B25-77F9BEC3E3D9}"/>
            </a:ext>
          </a:extLst>
        </xdr:cNvCxnSpPr>
      </xdr:nvCxnSpPr>
      <xdr:spPr>
        <a:xfrm flipH="1">
          <a:off x="8801100" y="17192625"/>
          <a:ext cx="0" cy="590550"/>
        </a:xfrm>
        <a:prstGeom prst="line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533400</xdr:colOff>
      <xdr:row>93</xdr:row>
      <xdr:rowOff>47625</xdr:rowOff>
    </xdr:from>
    <xdr:to>
      <xdr:col>8</xdr:col>
      <xdr:colOff>533400</xdr:colOff>
      <xdr:row>96</xdr:row>
      <xdr:rowOff>66675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D3C1CE0-4793-44A5-90AF-BAADCA464F49}"/>
            </a:ext>
            <a:ext uri="{147F2762-F138-4A5C-976F-8EAC2B608ADB}">
              <a16:predDERef xmlns:a16="http://schemas.microsoft.com/office/drawing/2014/main" pred="{736E949A-AC20-4136-96DA-8EDD8000217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A0A26AAE-CEB3-4D38-9B25-77F9BEC3E3D9}"/>
            </a:ext>
          </a:extLst>
        </xdr:cNvCxnSpPr>
      </xdr:nvCxnSpPr>
      <xdr:spPr>
        <a:xfrm flipH="1">
          <a:off x="10106025" y="17192625"/>
          <a:ext cx="0" cy="590550"/>
        </a:xfrm>
        <a:prstGeom prst="line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93</xdr:row>
      <xdr:rowOff>76200</xdr:rowOff>
    </xdr:from>
    <xdr:to>
      <xdr:col>4</xdr:col>
      <xdr:colOff>438150</xdr:colOff>
      <xdr:row>96</xdr:row>
      <xdr:rowOff>95250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DFAF1336-9453-42BA-9D5E-A5850E340435}"/>
            </a:ext>
            <a:ext uri="{147F2762-F138-4A5C-976F-8EAC2B608ADB}">
              <a16:predDERef xmlns:a16="http://schemas.microsoft.com/office/drawing/2014/main" pred="{DD3C1CE0-4793-44A5-90AF-BAADCA464F49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A0A26AAE-CEB3-4D38-9B25-77F9BEC3E3D9}"/>
            </a:ext>
          </a:extLst>
        </xdr:cNvCxnSpPr>
      </xdr:nvCxnSpPr>
      <xdr:spPr>
        <a:xfrm flipH="1">
          <a:off x="4219575" y="17221200"/>
          <a:ext cx="0" cy="590550"/>
        </a:xfrm>
        <a:prstGeom prst="line">
          <a:avLst/>
        </a:prstGeom>
        <a:ln w="254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1114425</xdr:colOff>
      <xdr:row>81</xdr:row>
      <xdr:rowOff>114300</xdr:rowOff>
    </xdr:from>
    <xdr:to>
      <xdr:col>4</xdr:col>
      <xdr:colOff>0</xdr:colOff>
      <xdr:row>86</xdr:row>
      <xdr:rowOff>95250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3816AF85-ED39-44D0-8BE4-2AE011926459}"/>
            </a:ext>
            <a:ext uri="{147F2762-F138-4A5C-976F-8EAC2B608ADB}">
              <a16:predDERef xmlns:a16="http://schemas.microsoft.com/office/drawing/2014/main" pred="{DFAF1336-9453-42BA-9D5E-A5850E340435}"/>
            </a:ext>
          </a:extLst>
        </xdr:cNvPr>
        <xdr:cNvCxnSpPr>
          <a:cxnSpLocks/>
        </xdr:cNvCxnSpPr>
      </xdr:nvCxnSpPr>
      <xdr:spPr>
        <a:xfrm flipH="1" flipV="1">
          <a:off x="1724025" y="15544800"/>
          <a:ext cx="3390900" cy="933450"/>
        </a:xfrm>
        <a:prstGeom prst="bentConnector5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87</xdr:row>
      <xdr:rowOff>114300</xdr:rowOff>
    </xdr:from>
    <xdr:to>
      <xdr:col>3</xdr:col>
      <xdr:colOff>1924050</xdr:colOff>
      <xdr:row>90</xdr:row>
      <xdr:rowOff>104775</xdr:rowOff>
    </xdr:to>
    <xdr:cxnSp macro="">
      <xdr:nvCxnSpPr>
        <xdr:cNvPr id="26" name="Elbow Connector 25">
          <a:extLst>
            <a:ext uri="{FF2B5EF4-FFF2-40B4-BE49-F238E27FC236}">
              <a16:creationId xmlns:a16="http://schemas.microsoft.com/office/drawing/2014/main" id="{7A001E24-484E-42CD-BBDF-3D487AE2684E}"/>
            </a:ext>
            <a:ext uri="{147F2762-F138-4A5C-976F-8EAC2B608ADB}">
              <a16:predDERef xmlns:a16="http://schemas.microsoft.com/office/drawing/2014/main" pred="{3816AF85-ED39-44D0-8BE4-2AE011926459}"/>
            </a:ext>
          </a:extLst>
        </xdr:cNvPr>
        <xdr:cNvCxnSpPr>
          <a:cxnSpLocks/>
        </xdr:cNvCxnSpPr>
      </xdr:nvCxnSpPr>
      <xdr:spPr>
        <a:xfrm>
          <a:off x="1762125" y="16687800"/>
          <a:ext cx="3333750" cy="561975"/>
        </a:xfrm>
        <a:prstGeom prst="bentConnector5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84</xdr:row>
      <xdr:rowOff>28575</xdr:rowOff>
    </xdr:from>
    <xdr:to>
      <xdr:col>4</xdr:col>
      <xdr:colOff>314325</xdr:colOff>
      <xdr:row>85</xdr:row>
      <xdr:rowOff>161925</xdr:rowOff>
    </xdr:to>
    <xdr:cxnSp macro="">
      <xdr:nvCxnSpPr>
        <xdr:cNvPr id="27" name="Elbow Connector 26">
          <a:extLst>
            <a:ext uri="{FF2B5EF4-FFF2-40B4-BE49-F238E27FC236}">
              <a16:creationId xmlns:a16="http://schemas.microsoft.com/office/drawing/2014/main" id="{364940AA-0D1D-4DC1-A620-13EF1EBD1406}"/>
            </a:ext>
            <a:ext uri="{147F2762-F138-4A5C-976F-8EAC2B608ADB}">
              <a16:predDERef xmlns:a16="http://schemas.microsoft.com/office/drawing/2014/main" pred="{7A001E24-484E-42CD-BBDF-3D487AE2684E}"/>
            </a:ext>
          </a:extLst>
        </xdr:cNvPr>
        <xdr:cNvCxnSpPr>
          <a:cxnSpLocks/>
        </xdr:cNvCxnSpPr>
      </xdr:nvCxnSpPr>
      <xdr:spPr>
        <a:xfrm>
          <a:off x="4086225" y="15840075"/>
          <a:ext cx="9525" cy="323850"/>
        </a:xfrm>
        <a:prstGeom prst="bentConnector5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333375</xdr:colOff>
      <xdr:row>84</xdr:row>
      <xdr:rowOff>9525</xdr:rowOff>
    </xdr:from>
    <xdr:to>
      <xdr:col>5</xdr:col>
      <xdr:colOff>342900</xdr:colOff>
      <xdr:row>85</xdr:row>
      <xdr:rowOff>142875</xdr:rowOff>
    </xdr:to>
    <xdr:cxnSp macro="">
      <xdr:nvCxnSpPr>
        <xdr:cNvPr id="28" name="Elbow Connector 27">
          <a:extLst>
            <a:ext uri="{FF2B5EF4-FFF2-40B4-BE49-F238E27FC236}">
              <a16:creationId xmlns:a16="http://schemas.microsoft.com/office/drawing/2014/main" id="{70DC6D7B-2730-43E7-B686-C972441440A2}"/>
            </a:ext>
            <a:ext uri="{147F2762-F138-4A5C-976F-8EAC2B608ADB}">
              <a16:predDERef xmlns:a16="http://schemas.microsoft.com/office/drawing/2014/main" pred="{364940AA-0D1D-4DC1-A620-13EF1EBD1406}"/>
            </a:ext>
          </a:extLst>
        </xdr:cNvPr>
        <xdr:cNvCxnSpPr>
          <a:cxnSpLocks/>
        </xdr:cNvCxnSpPr>
      </xdr:nvCxnSpPr>
      <xdr:spPr>
        <a:xfrm>
          <a:off x="5695950" y="15821025"/>
          <a:ext cx="9525" cy="323850"/>
        </a:xfrm>
        <a:prstGeom prst="bentConnector5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295275</xdr:colOff>
      <xdr:row>83</xdr:row>
      <xdr:rowOff>171450</xdr:rowOff>
    </xdr:from>
    <xdr:to>
      <xdr:col>6</xdr:col>
      <xdr:colOff>304800</xdr:colOff>
      <xdr:row>85</xdr:row>
      <xdr:rowOff>114300</xdr:rowOff>
    </xdr:to>
    <xdr:cxnSp macro="">
      <xdr:nvCxnSpPr>
        <xdr:cNvPr id="29" name="Elbow Connector 28">
          <a:extLst>
            <a:ext uri="{FF2B5EF4-FFF2-40B4-BE49-F238E27FC236}">
              <a16:creationId xmlns:a16="http://schemas.microsoft.com/office/drawing/2014/main" id="{5A62F9CA-DA0D-47FD-96EE-59469C16BEB4}"/>
            </a:ext>
            <a:ext uri="{147F2762-F138-4A5C-976F-8EAC2B608ADB}">
              <a16:predDERef xmlns:a16="http://schemas.microsoft.com/office/drawing/2014/main" pred="{70DC6D7B-2730-43E7-B686-C972441440A2}"/>
            </a:ext>
          </a:extLst>
        </xdr:cNvPr>
        <xdr:cNvCxnSpPr>
          <a:cxnSpLocks/>
        </xdr:cNvCxnSpPr>
      </xdr:nvCxnSpPr>
      <xdr:spPr>
        <a:xfrm>
          <a:off x="7019925" y="15792450"/>
          <a:ext cx="9525" cy="323850"/>
        </a:xfrm>
        <a:prstGeom prst="bentConnector5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342900</xdr:colOff>
      <xdr:row>84</xdr:row>
      <xdr:rowOff>9525</xdr:rowOff>
    </xdr:from>
    <xdr:to>
      <xdr:col>7</xdr:col>
      <xdr:colOff>352425</xdr:colOff>
      <xdr:row>85</xdr:row>
      <xdr:rowOff>142875</xdr:rowOff>
    </xdr:to>
    <xdr:cxnSp macro="">
      <xdr:nvCxnSpPr>
        <xdr:cNvPr id="30" name="Elbow Connector 29">
          <a:extLst>
            <a:ext uri="{FF2B5EF4-FFF2-40B4-BE49-F238E27FC236}">
              <a16:creationId xmlns:a16="http://schemas.microsoft.com/office/drawing/2014/main" id="{630D66F4-7648-46D1-8FDF-9999DE04685A}"/>
            </a:ext>
            <a:ext uri="{147F2762-F138-4A5C-976F-8EAC2B608ADB}">
              <a16:predDERef xmlns:a16="http://schemas.microsoft.com/office/drawing/2014/main" pred="{5A62F9CA-DA0D-47FD-96EE-59469C16BEB4}"/>
            </a:ext>
          </a:extLst>
        </xdr:cNvPr>
        <xdr:cNvCxnSpPr>
          <a:cxnSpLocks/>
        </xdr:cNvCxnSpPr>
      </xdr:nvCxnSpPr>
      <xdr:spPr>
        <a:xfrm>
          <a:off x="8724900" y="15821025"/>
          <a:ext cx="9525" cy="323850"/>
        </a:xfrm>
        <a:prstGeom prst="bentConnector5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84</xdr:row>
      <xdr:rowOff>0</xdr:rowOff>
    </xdr:from>
    <xdr:to>
      <xdr:col>8</xdr:col>
      <xdr:colOff>342900</xdr:colOff>
      <xdr:row>85</xdr:row>
      <xdr:rowOff>133350</xdr:rowOff>
    </xdr:to>
    <xdr:cxnSp macro="">
      <xdr:nvCxnSpPr>
        <xdr:cNvPr id="36" name="Elbow Connector 30">
          <a:extLst>
            <a:ext uri="{FF2B5EF4-FFF2-40B4-BE49-F238E27FC236}">
              <a16:creationId xmlns:a16="http://schemas.microsoft.com/office/drawing/2014/main" id="{B6A96E8E-AD44-4272-96DC-0412D1987EFA}"/>
            </a:ext>
            <a:ext uri="{147F2762-F138-4A5C-976F-8EAC2B608ADB}">
              <a16:predDERef xmlns:a16="http://schemas.microsoft.com/office/drawing/2014/main" pred="{630D66F4-7648-46D1-8FDF-9999DE04685A}"/>
            </a:ext>
          </a:extLst>
        </xdr:cNvPr>
        <xdr:cNvCxnSpPr>
          <a:cxnSpLocks/>
        </xdr:cNvCxnSpPr>
      </xdr:nvCxnSpPr>
      <xdr:spPr>
        <a:xfrm>
          <a:off x="11087100" y="16002000"/>
          <a:ext cx="9525" cy="323850"/>
        </a:xfrm>
        <a:prstGeom prst="bentConnector5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54</xdr:row>
      <xdr:rowOff>104775</xdr:rowOff>
    </xdr:from>
    <xdr:to>
      <xdr:col>4</xdr:col>
      <xdr:colOff>38100</xdr:colOff>
      <xdr:row>62</xdr:row>
      <xdr:rowOff>104775</xdr:rowOff>
    </xdr:to>
    <xdr:cxnSp macro="">
      <xdr:nvCxnSpPr>
        <xdr:cNvPr id="35" name="Elbow Connector 34">
          <a:extLst>
            <a:ext uri="{FF2B5EF4-FFF2-40B4-BE49-F238E27FC236}">
              <a16:creationId xmlns:a16="http://schemas.microsoft.com/office/drawing/2014/main" id="{483AE0B2-8887-4B32-9412-51046B0DB7EE}"/>
            </a:ext>
            <a:ext uri="{147F2762-F138-4A5C-976F-8EAC2B608ADB}">
              <a16:predDERef xmlns:a16="http://schemas.microsoft.com/office/drawing/2014/main" pred="{B6A96E8E-AD44-4272-96DC-0412D1987EFA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998E44BE-6BDF-467E-ADBF-8154DCC569B2}"/>
            </a:ext>
          </a:extLst>
        </xdr:cNvCxnSpPr>
      </xdr:nvCxnSpPr>
      <xdr:spPr>
        <a:xfrm>
          <a:off x="1733550" y="10391775"/>
          <a:ext cx="3419475" cy="1524000"/>
        </a:xfrm>
        <a:prstGeom prst="bentConnector3">
          <a:avLst>
            <a:gd name="adj1" fmla="val 50000"/>
          </a:avLst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106</xdr:row>
      <xdr:rowOff>104775</xdr:rowOff>
    </xdr:from>
    <xdr:to>
      <xdr:col>9</xdr:col>
      <xdr:colOff>190500</xdr:colOff>
      <xdr:row>109</xdr:row>
      <xdr:rowOff>0</xdr:rowOff>
    </xdr:to>
    <xdr:sp macro="" textlink="">
      <xdr:nvSpPr>
        <xdr:cNvPr id="37" name="Rounded Rectangle 36">
          <a:extLst>
            <a:ext uri="{FF2B5EF4-FFF2-40B4-BE49-F238E27FC236}">
              <a16:creationId xmlns:a16="http://schemas.microsoft.com/office/drawing/2014/main" id="{C684F2D9-C6FF-66B9-B85E-B0DD5E290A18}"/>
            </a:ext>
            <a:ext uri="{147F2762-F138-4A5C-976F-8EAC2B608ADB}">
              <a16:predDERef xmlns:a16="http://schemas.microsoft.com/office/drawing/2014/main" pred="{483AE0B2-8887-4B32-9412-51046B0DB7EE}"/>
            </a:ext>
          </a:extLst>
        </xdr:cNvPr>
        <xdr:cNvSpPr/>
      </xdr:nvSpPr>
      <xdr:spPr>
        <a:xfrm>
          <a:off x="5191125" y="20297775"/>
          <a:ext cx="7448550" cy="466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1409700</xdr:colOff>
      <xdr:row>55</xdr:row>
      <xdr:rowOff>114300</xdr:rowOff>
    </xdr:from>
    <xdr:to>
      <xdr:col>4</xdr:col>
      <xdr:colOff>9525</xdr:colOff>
      <xdr:row>69</xdr:row>
      <xdr:rowOff>171450</xdr:rowOff>
    </xdr:to>
    <xdr:sp macro="" textlink="">
      <xdr:nvSpPr>
        <xdr:cNvPr id="5" name="Left Bracket 4">
          <a:extLst>
            <a:ext uri="{FF2B5EF4-FFF2-40B4-BE49-F238E27FC236}">
              <a16:creationId xmlns:a16="http://schemas.microsoft.com/office/drawing/2014/main" id="{7FC9DF6E-9A2A-9277-EA61-A6B397C96E8A}"/>
            </a:ext>
            <a:ext uri="{147F2762-F138-4A5C-976F-8EAC2B608ADB}">
              <a16:predDERef xmlns:a16="http://schemas.microsoft.com/office/drawing/2014/main" pred="{991B730F-5E6F-45DC-978E-1202C895A4F0}"/>
            </a:ext>
          </a:extLst>
        </xdr:cNvPr>
        <xdr:cNvSpPr/>
      </xdr:nvSpPr>
      <xdr:spPr>
        <a:xfrm>
          <a:off x="4581525" y="10591800"/>
          <a:ext cx="542925" cy="2724150"/>
        </a:xfrm>
        <a:prstGeom prst="leftBracket">
          <a:avLst/>
        </a:prstGeom>
        <a:noFill/>
        <a:ln w="38100">
          <a:solidFill>
            <a:srgbClr val="0070BF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1752600</xdr:colOff>
      <xdr:row>57</xdr:row>
      <xdr:rowOff>66675</xdr:rowOff>
    </xdr:from>
    <xdr:to>
      <xdr:col>3</xdr:col>
      <xdr:colOff>1924050</xdr:colOff>
      <xdr:row>68</xdr:row>
      <xdr:rowOff>133350</xdr:rowOff>
    </xdr:to>
    <xdr:sp macro="" textlink="">
      <xdr:nvSpPr>
        <xdr:cNvPr id="38" name="Left Bracket 37">
          <a:extLst>
            <a:ext uri="{FF2B5EF4-FFF2-40B4-BE49-F238E27FC236}">
              <a16:creationId xmlns:a16="http://schemas.microsoft.com/office/drawing/2014/main" id="{998E44BE-6BDF-467E-ADBF-8154DCC569B2}"/>
            </a:ext>
            <a:ext uri="{147F2762-F138-4A5C-976F-8EAC2B608ADB}">
              <a16:predDERef xmlns:a16="http://schemas.microsoft.com/office/drawing/2014/main" pred="{7FC9DF6E-9A2A-9277-EA61-A6B397C96E8A}"/>
            </a:ext>
          </a:extLst>
        </xdr:cNvPr>
        <xdr:cNvSpPr/>
      </xdr:nvSpPr>
      <xdr:spPr>
        <a:xfrm>
          <a:off x="4924425" y="10925175"/>
          <a:ext cx="171450" cy="2162175"/>
        </a:xfrm>
        <a:prstGeom prst="leftBracket">
          <a:avLst/>
        </a:prstGeom>
        <a:noFill/>
        <a:ln w="38100">
          <a:solidFill>
            <a:srgbClr val="0070BF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rgbClr val="FFFFFF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FFFFFF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, Rexiline-Ragini-XT" id="{88E0A827-47E4-455C-B6E7-03409DAAE2B5}" userId="rexiline-ragini.j@ubs.com" providerId="PeoplePicker"/>
  <person displayName="Bhalla, Aditya-XT" id="{779A551F-EB15-4B49-8936-AC4D0C1ED913}" userId="S::aditya.bhalla@ubs.com::24d1a7c6-a4a2-4bfc-8b2e-edb177a0bbcf" providerId="AD"/>
  <person displayName="J, Rexiline-Ragini-XT" id="{2AAC8175-A5A7-4A87-8EFC-22B0A38E4162}" userId="S::rexiline-ragini.j@ubs.com::e0d5a35f-9e6e-4d8a-9083-302c36e9ba5f" providerId="AD"/>
</personList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local_t679721\INetCache\Content.Outlook\WHOSE5OR\Inventory%20-%20Post%20Standardization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ynampati, Giridhar-ZA-XT" refreshedDate="44608.751369907404" createdVersion="6" refreshedVersion="6" minRefreshableVersion="3" recordCount="169" xr:uid="{40E24606-9FD0-4670-9764-B34BD2C3069B}">
  <cacheSource type="worksheet">
    <worksheetSource ref="A1:F170" sheet="Inventory" r:id="rId2"/>
  </cacheSource>
  <cacheFields count="6">
    <cacheField name="Original Names" numFmtId="0">
      <sharedItems/>
    </cacheField>
    <cacheField name="Device Type(duplicate)" numFmtId="0">
      <sharedItems count="29">
        <s v="Network Switch"/>
        <s v="Network Chassis"/>
        <s v="Server"/>
        <s v="Appliance"/>
        <s v="Network Appliance"/>
        <s v="Blade Chassis"/>
        <s v="Network Firewall Appliance"/>
        <s v="SAN Switch"/>
        <s v="Web Gateway"/>
        <s v="Switch"/>
        <s v="Network Service Appliance"/>
        <s v="Special Device"/>
        <s v="Router"/>
        <s v="Network Router Appliance"/>
        <s v="Terminal Server"/>
        <s v="Application Delivery Controller"/>
        <s v="Commercial Labeler"/>
        <s v="Assembly Rack Chassis"/>
        <s v="Net Optics Gig Zero Delay Tap"/>
        <s v="Network"/>
        <s v="Network Firewall"/>
        <s v="Next Unit Computing"/>
        <s v="Flex Tap"/>
        <s v="Voice"/>
        <s v="Network Analyzer"/>
        <s v="Network Monitoring"/>
        <s v="Network Management System"/>
        <s v="External Power Supply"/>
        <s v="Policy Manager"/>
      </sharedItems>
    </cacheField>
    <cacheField name="Device Type" numFmtId="0">
      <sharedItems count="30">
        <s v="Network Switch "/>
        <s v="Network Chassis "/>
        <s v="Server "/>
        <s v="Appliance"/>
        <s v="Network Appliance "/>
        <s v="Blade Chassis "/>
        <s v="Network Firewall Appliance "/>
        <s v="SAN Switch "/>
        <s v="Web Gateway"/>
        <s v="Switch "/>
        <s v="Network Service Appliance "/>
        <s v="Special Device "/>
        <s v="Router "/>
        <s v="Network Router Appliance "/>
        <s v="Terminal Server "/>
        <s v="Application Delivery Controller "/>
        <s v="Commercial Labeler"/>
        <s v="Assembly Rack Chassis"/>
        <s v="Net Optics Gig Zero Delay Tap"/>
        <s v="Network "/>
        <s v="Network Firewall "/>
        <s v="Next Unit Computing"/>
        <s v=" Flex Tap"/>
        <s v="Voice "/>
        <s v="Web Gateway "/>
        <s v="Network Analyzer"/>
        <s v="Network Monitoring"/>
        <s v="Network Management System"/>
        <s v="External Power Supply "/>
        <s v="Policy Manager"/>
      </sharedItems>
    </cacheField>
    <cacheField name="Manufacturer" numFmtId="0">
      <sharedItems count="28">
        <s v="Juniper"/>
        <s v="Cisco"/>
        <s v="Dell"/>
        <s v="Forescout"/>
        <s v="Oracle"/>
        <s v="Avaya"/>
        <s v="Arista"/>
        <s v="HP"/>
        <s v="Sun"/>
        <s v="McAfee"/>
        <s v="FireEye"/>
        <s v="Citrix"/>
        <s v="BrotherUSA"/>
        <s v="Infoblox"/>
        <s v="Ixia"/>
        <s v="Aruba Networks"/>
        <s v="Lenovo"/>
        <s v="Intel"/>
        <s v="Brocade"/>
        <s v="Terminal Server"/>
        <s v="Nectar Corp"/>
        <s v="Meinberg Global"/>
        <s v="Netscout"/>
        <s v="Riverbed"/>
        <s v="Sourcefire"/>
        <s v="Ciena"/>
        <s v="GigaVUE"/>
        <s v="APC"/>
      </sharedItems>
    </cacheField>
    <cacheField name="Model" numFmtId="0">
      <sharedItems/>
    </cacheField>
    <cacheField name="unique_values" numFmtId="0">
      <sharedItems containsSemiMixedTypes="0" containsString="0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715.501232060182" createdVersion="8" refreshedVersion="8" minRefreshableVersion="3" recordCount="143" xr:uid="{0DAC1083-B1A2-45FD-9C52-2A5A0F156C8A}">
  <cacheSource type="worksheet">
    <worksheetSource ref="A1:BI145" sheet="runs_yolo"/>
  </cacheSource>
  <cacheFields count="61">
    <cacheField name="Run" numFmtId="0">
      <sharedItems containsSemiMixedTypes="0" containsString="0" containsNumber="1" containsInteger="1" minValue="1" maxValue="145" count="14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7"/>
        <n v="66"/>
        <n v="69"/>
        <n v="68"/>
        <n v="71"/>
        <n v="70"/>
        <n v="73"/>
        <n v="72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9"/>
        <n v="106"/>
        <n v="107"/>
        <n v="108"/>
        <n v="110"/>
        <n v="111"/>
        <n v="112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</sharedItems>
    </cacheField>
    <cacheField name="Owner" numFmtId="0">
      <sharedItems containsBlank="1"/>
    </cacheField>
    <cacheField name="status" numFmtId="0">
      <sharedItems containsBlank="1"/>
    </cacheField>
    <cacheField name="Date " numFmtId="0">
      <sharedItems containsDate="1" containsBlank="1" containsMixedTypes="1" minDate="2022-02-11T00:00:00" maxDate="2022-11-04T00:00:00"/>
    </cacheField>
    <cacheField name="Data Version " numFmtId="0">
      <sharedItems containsBlank="1"/>
    </cacheField>
    <cacheField name="Arch" numFmtId="0">
      <sharedItems containsBlank="1"/>
    </cacheField>
    <cacheField name="GPU/CPU" numFmtId="0">
      <sharedItems containsBlank="1"/>
    </cacheField>
    <cacheField name="Base model" numFmtId="0">
      <sharedItems containsBlank="1" containsMixedTypes="1" containsNumber="1" containsInteger="1" minValue="85" maxValue="137"/>
    </cacheField>
    <cacheField name="Model_version" numFmtId="0">
      <sharedItems containsBlank="1"/>
    </cacheField>
    <cacheField name="weights " numFmtId="0">
      <sharedItems containsBlank="1"/>
    </cacheField>
    <cacheField name="Model Type " numFmtId="0">
      <sharedItems containsBlank="1"/>
    </cacheField>
    <cacheField name="#Labels" numFmtId="0">
      <sharedItems containsString="0" containsBlank="1" containsNumber="1" containsInteger="1" minValue="1" maxValue="4" count="5">
        <n v="1"/>
        <n v="2"/>
        <n v="3"/>
        <m/>
        <n v="4"/>
      </sharedItems>
    </cacheField>
    <cacheField name="Labels " numFmtId="0">
      <sharedItems containsBlank="1"/>
    </cacheField>
    <cacheField name="Image processing " numFmtId="0">
      <sharedItems containsBlank="1"/>
    </cacheField>
    <cacheField name="#Epoch " numFmtId="0">
      <sharedItems containsBlank="1" containsMixedTypes="1" containsNumber="1" containsInteger="1" minValue="10" maxValue="700"/>
    </cacheField>
    <cacheField name="No of images" numFmtId="0">
      <sharedItems containsBlank="1"/>
    </cacheField>
    <cacheField name="Optimizer " numFmtId="0">
      <sharedItems containsBlank="1"/>
    </cacheField>
    <cacheField name="batch size " numFmtId="0">
      <sharedItems containsBlank="1" containsMixedTypes="1" containsNumber="1" containsInteger="1" minValue="1" maxValue="32"/>
    </cacheField>
    <cacheField name="NMS Threshold " numFmtId="0">
      <sharedItems containsBlank="1" containsMixedTypes="1" containsNumber="1" minValue="4.0000000000000001E-3" maxValue="0.45"/>
    </cacheField>
    <cacheField name="Training Time " numFmtId="0">
      <sharedItems containsBlank="1" containsMixedTypes="1" containsNumber="1" minValue="0.53" maxValue="1.57"/>
    </cacheField>
    <cacheField name="CV" numFmtId="0">
      <sharedItems containsBlank="1"/>
    </cacheField>
    <cacheField name="MAP " numFmtId="0">
      <sharedItems containsBlank="1" containsMixedTypes="1" containsNumber="1" minValue="0" maxValue="93"/>
    </cacheField>
    <cacheField name="Confusion Matrix " numFmtId="0">
      <sharedItems containsBlank="1" containsMixedTypes="1" containsNumber="1" containsInteger="1" minValue="0" maxValue="0"/>
    </cacheField>
    <cacheField name="Train runs in VM " numFmtId="0">
      <sharedItems containsBlank="1"/>
    </cacheField>
    <cacheField name="Detection images on VM " numFmtId="0">
      <sharedItems containsBlank="1"/>
    </cacheField>
    <cacheField name="Owner " numFmtId="0">
      <sharedItems containsBlank="1"/>
    </cacheField>
    <cacheField name="Tested on New data set " numFmtId="0">
      <sharedItems containsBlank="1"/>
    </cacheField>
    <cacheField name="UI Integrations " numFmtId="0">
      <sharedItems containsDate="1" containsBlank="1" containsMixedTypes="1" minDate="2022-05-25T00:00:00" maxDate="2022-05-26T00:00:00"/>
    </cacheField>
    <cacheField name="UI Version " numFmtId="0">
      <sharedItems containsBlank="1"/>
    </cacheField>
    <cacheField name="class distribution " numFmtId="0">
      <sharedItems containsBlank="1"/>
    </cacheField>
    <cacheField name="Kfold CV" numFmtId="0">
      <sharedItems containsBlank="1"/>
    </cacheField>
    <cacheField name="lr0" numFmtId="0">
      <sharedItems containsBlank="1" containsMixedTypes="1" containsNumber="1" minValue="8.4999999999999995E-4" maxValue="1.7100000000000001E-2"/>
    </cacheField>
    <cacheField name="lrf" numFmtId="0">
      <sharedItems containsBlank="1" containsMixedTypes="1" containsNumber="1" minValue="0.01" maxValue="0.12667999999999999"/>
    </cacheField>
    <cacheField name="momentum" numFmtId="0">
      <sharedItems containsBlank="1" containsMixedTypes="1" containsNumber="1" minValue="0.84299999999999997" maxValue="0.98"/>
    </cacheField>
    <cacheField name="weight_decay" numFmtId="0">
      <sharedItems containsBlank="1" containsMixedTypes="1" containsNumber="1" minValue="3.5E-4" maxValue="7.6000000000000004E-4"/>
    </cacheField>
    <cacheField name="warmup_epochs" numFmtId="0">
      <sharedItems containsBlank="1" containsMixedTypes="1" containsNumber="1" minValue="2" maxValue="3.6177999999999999"/>
    </cacheField>
    <cacheField name="warmup_momentum" numFmtId="0">
      <sharedItems containsBlank="1" containsMixedTypes="1" containsNumber="1" minValue="0.5" maxValue="0.95"/>
    </cacheField>
    <cacheField name="warmup_bias_lr" numFmtId="0">
      <sharedItems containsBlank="1" containsMixedTypes="1" containsNumber="1" minValue="4.0719999999999999E-2" maxValue="0.11"/>
    </cacheField>
    <cacheField name="box" numFmtId="0">
      <sharedItems containsBlank="1" containsMixedTypes="1" containsNumber="1" minValue="2.9600000000000001E-2" maxValue="0.46"/>
    </cacheField>
    <cacheField name="cls" numFmtId="0">
      <sharedItems containsBlank="1" containsMixedTypes="1" containsNumber="1" minValue="0.24299999999999999" maxValue="0.57188000000000005"/>
    </cacheField>
    <cacheField name="cls_pw" numFmtId="0">
      <sharedItems containsBlank="1" containsMixedTypes="1" containsNumber="1" minValue="0.5" maxValue="1.29"/>
    </cacheField>
    <cacheField name="obj" numFmtId="0">
      <sharedItems containsBlank="1" containsMixedTypes="1" containsNumber="1" minValue="0.30099999999999999" maxValue="1.224"/>
    </cacheField>
    <cacheField name="obj_pw" numFmtId="0">
      <sharedItems containsBlank="1" containsMixedTypes="1" containsNumber="1" minValue="0.63773000000000002" maxValue="1.1367"/>
    </cacheField>
    <cacheField name="iou_t" numFmtId="0">
      <sharedItems containsBlank="1" containsMixedTypes="1" containsNumber="1" minValue="0.2" maxValue="0.2"/>
    </cacheField>
    <cacheField name="anchor_t" numFmtId="0">
      <sharedItems containsBlank="1" containsMixedTypes="1" containsNumber="1" minValue="2.91" maxValue="6.2641"/>
    </cacheField>
    <cacheField name="fl_gamma" numFmtId="0">
      <sharedItems containsBlank="1" containsMixedTypes="1" containsNumber="1" containsInteger="1" minValue="0" maxValue="0"/>
    </cacheField>
    <cacheField name="hsv_h" numFmtId="0">
      <sharedItems containsBlank="1" containsMixedTypes="1" containsNumber="1" minValue="0.01" maxValue="1.9089999999999999E-2"/>
    </cacheField>
    <cacheField name="hsv_s" numFmtId="0">
      <sharedItems containsBlank="1" containsMixedTypes="1" containsNumber="1" minValue="0.55900000000000005" maxValue="0.9"/>
    </cacheField>
    <cacheField name="hsv_v" numFmtId="0">
      <sharedItems containsBlank="1" containsMixedTypes="1" containsNumber="1" minValue="0.21" maxValue="0.47"/>
    </cacheField>
    <cacheField name="degrees" numFmtId="0">
      <sharedItems containsBlank="1" containsMixedTypes="1" containsNumber="1" minValue="0" maxValue="0.373"/>
    </cacheField>
    <cacheField name="translate" numFmtId="0">
      <sharedItems containsBlank="1" containsMixedTypes="1" containsNumber="1" minValue="5.9639999999999999E-2" maxValue="0.245"/>
    </cacheField>
    <cacheField name="scale" numFmtId="0">
      <sharedItems containsBlank="1" containsMixedTypes="1" containsNumber="1" minValue="0.42" maxValue="0.89800000000000002"/>
    </cacheField>
    <cacheField name="shear" numFmtId="0">
      <sharedItems containsBlank="1" containsMixedTypes="1" containsNumber="1" minValue="0" maxValue="0.60199999999999998"/>
    </cacheField>
    <cacheField name="perspective" numFmtId="0">
      <sharedItems containsBlank="1" containsMixedTypes="1" containsNumber="1" containsInteger="1" minValue="0" maxValue="0"/>
    </cacheField>
    <cacheField name="flipud" numFmtId="0">
      <sharedItems containsBlank="1" containsMixedTypes="1" containsNumber="1" minValue="0" maxValue="8.5599999999999999E-3"/>
    </cacheField>
    <cacheField name="fliplr" numFmtId="0">
      <sharedItems containsBlank="1" containsMixedTypes="1" containsNumber="1" minValue="0.5" maxValue="0.5"/>
    </cacheField>
    <cacheField name="mosaic" numFmtId="0">
      <sharedItems containsBlank="1" containsMixedTypes="1" containsNumber="1" minValue="0.63109999999999999" maxValue="1"/>
    </cacheField>
    <cacheField name="mixup" numFmtId="0">
      <sharedItems containsBlank="1" containsMixedTypes="1" containsNumber="1" minValue="0" maxValue="1"/>
    </cacheField>
    <cacheField name="copy_paste" numFmtId="0">
      <sharedItems containsBlank="1" containsMixedTypes="1" containsNumber="1" containsInteger="1" minValue="0" maxValue="1"/>
    </cacheField>
    <cacheField name="Prediction " numFmtId="0">
      <sharedItems containsBlank="1"/>
    </cacheField>
    <cacheField name="Prediction Remarks 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9">
  <r>
    <s v="Network Switch - Juniper - EX4200-24F"/>
    <x v="0"/>
    <x v="0"/>
    <x v="0"/>
    <s v="EX420024F"/>
    <n v="16"/>
  </r>
  <r>
    <s v="Network Chassis - Cisco - WS-C3750-48TS"/>
    <x v="1"/>
    <x v="1"/>
    <x v="1"/>
    <s v="WSC375048TS"/>
    <n v="13"/>
  </r>
  <r>
    <s v="Server - Dell - PE R610 - 2670MHz"/>
    <x v="2"/>
    <x v="2"/>
    <x v="2"/>
    <s v="PE R610 2670MHz"/>
    <n v="12"/>
  </r>
  <r>
    <s v="Server - Dell - R7515"/>
    <x v="2"/>
    <x v="2"/>
    <x v="2"/>
    <s v="R7515"/>
    <n v="12"/>
  </r>
  <r>
    <s v="Network Switch - Juniper - EX4200-24F"/>
    <x v="0"/>
    <x v="0"/>
    <x v="0"/>
    <s v="EX420024F"/>
    <n v="12"/>
  </r>
  <r>
    <s v="Server - Dell - PowerEdge - R740XD - 750W"/>
    <x v="2"/>
    <x v="2"/>
    <x v="2"/>
    <s v="PowerEdge R740XD 750W"/>
    <n v="11"/>
  </r>
  <r>
    <s v="Appliance-Forescout-CT10000"/>
    <x v="3"/>
    <x v="3"/>
    <x v="3"/>
    <s v="CT10000"/>
    <n v="11"/>
  </r>
  <r>
    <s v="Server - Oracle - Exadata X3-2L - 2000MHz"/>
    <x v="2"/>
    <x v="2"/>
    <x v="4"/>
    <s v="Exadata X32L 2000MHz"/>
    <n v="7"/>
  </r>
  <r>
    <s v="Network Switch - Juniper - QFX5100-48S"/>
    <x v="0"/>
    <x v="0"/>
    <x v="0"/>
    <s v="QFX510048S"/>
    <n v="6"/>
  </r>
  <r>
    <s v="Network Appliance - ForeScout - CT10000/A"/>
    <x v="4"/>
    <x v="4"/>
    <x v="3"/>
    <s v="CT10000/A"/>
    <n v="6"/>
  </r>
  <r>
    <s v="Cisco: Nexus 5010"/>
    <x v="0"/>
    <x v="0"/>
    <x v="1"/>
    <s v="R730xd G13"/>
    <n v="6"/>
  </r>
  <r>
    <s v="Server - Dell - R730xd G13"/>
    <x v="2"/>
    <x v="2"/>
    <x v="2"/>
    <s v="PowerEdge C6400 Enclosure"/>
    <n v="6"/>
  </r>
  <r>
    <s v="Blade Chassis - Dell - PowerEdge C6400 Enclosure"/>
    <x v="5"/>
    <x v="5"/>
    <x v="2"/>
    <s v="HP DL360 G7"/>
    <n v="5"/>
  </r>
  <r>
    <s v="Network Chassis - Avaya - HP - DL360 G7"/>
    <x v="1"/>
    <x v="1"/>
    <x v="5"/>
    <s v="HP DL360 G7"/>
    <n v="5"/>
  </r>
  <r>
    <s v="Network Chassis - Avaya - HP - DL360 G7"/>
    <x v="1"/>
    <x v="1"/>
    <x v="5"/>
    <s v="PowerEdge C6400 Enclosure"/>
    <n v="5"/>
  </r>
  <r>
    <s v="Blade Chassis - Dell - PowerEdge C6400 Enclosure"/>
    <x v="5"/>
    <x v="5"/>
    <x v="2"/>
    <s v="EX430048T"/>
    <n v="5"/>
  </r>
  <r>
    <s v="Network Switch - Juniper - EX4300-48T"/>
    <x v="0"/>
    <x v="0"/>
    <x v="0"/>
    <s v="PowerEdge C6400 Enclosure"/>
    <n v="5"/>
  </r>
  <r>
    <s v="Blade Chassis - Dell - PowerEdge C6400 Enclosure"/>
    <x v="5"/>
    <x v="5"/>
    <x v="2"/>
    <s v="QFX3008I"/>
    <n v="5"/>
  </r>
  <r>
    <s v="DCS-7150S-52-CL-R"/>
    <x v="0"/>
    <x v="0"/>
    <x v="6"/>
    <s v="SRX 5800"/>
    <n v="4"/>
  </r>
  <r>
    <s v="Network Switch - Juniper - QFX3008-I"/>
    <x v="0"/>
    <x v="0"/>
    <x v="0"/>
    <s v="DL380 Gen9"/>
    <n v="4"/>
  </r>
  <r>
    <s v="Network Firewall Appliance - Juniper - SRX 5800"/>
    <x v="6"/>
    <x v="6"/>
    <x v="0"/>
    <s v="EX420024F"/>
    <n v="4"/>
  </r>
  <r>
    <s v="Server - HP - DL380 Gen9"/>
    <x v="2"/>
    <x v="2"/>
    <x v="7"/>
    <s v="IaaS"/>
    <n v="4"/>
  </r>
  <r>
    <s v="Network Switch - Juniper - EX4200-24F"/>
    <x v="0"/>
    <x v="0"/>
    <x v="0"/>
    <s v="QDR Datacenter InfiniBand Switch 36Port"/>
    <n v="4"/>
  </r>
  <r>
    <s v="Blade Chassis - HP - IaaS"/>
    <x v="5"/>
    <x v="5"/>
    <x v="7"/>
    <s v="SG450"/>
    <n v="4"/>
  </r>
  <r>
    <s v="SAN Switch - Sun - QDR - Datacenter InfiniBand Switch - 36-Port"/>
    <x v="7"/>
    <x v="7"/>
    <x v="8"/>
    <s v="Exadata X32 2900MHz"/>
    <n v="4"/>
  </r>
  <r>
    <s v="Dell OEM R520"/>
    <x v="2"/>
    <x v="2"/>
    <x v="2"/>
    <s v="IaaS"/>
    <n v="4"/>
  </r>
  <r>
    <s v="Network Chassis - Avaya - SG450"/>
    <x v="1"/>
    <x v="1"/>
    <x v="5"/>
    <s v="IaaS 24Port 10Gb"/>
    <n v="4"/>
  </r>
  <r>
    <s v="Server - Oracle - Exadata X3-2 - 2900MHz"/>
    <x v="2"/>
    <x v="2"/>
    <x v="4"/>
    <s v="IaaS 5900AF48XG 4QSFP"/>
    <n v="4"/>
  </r>
  <r>
    <s v="McAfee Web Gateway 5500C"/>
    <x v="8"/>
    <x v="8"/>
    <x v="9"/>
    <s v="QFX510048S"/>
    <n v="4"/>
  </r>
  <r>
    <s v="Blade Chassis - HP - IaaS"/>
    <x v="5"/>
    <x v="5"/>
    <x v="7"/>
    <s v="HP DL360 G7"/>
    <n v="4"/>
  </r>
  <r>
    <s v="Switch - HP 5920 - IaaS - 24-Port - 10Gb"/>
    <x v="9"/>
    <x v="9"/>
    <x v="7"/>
    <s v="HP 5920"/>
    <n v="4"/>
  </r>
  <r>
    <s v="Switch - HP - IaaS - 5900AF-48XG - 4QSFP"/>
    <x v="9"/>
    <x v="9"/>
    <x v="7"/>
    <s v="EX420024F"/>
    <n v="4"/>
  </r>
  <r>
    <s v="Network Switch - Juniper - QFX5100-48S"/>
    <x v="0"/>
    <x v="0"/>
    <x v="0"/>
    <s v="QFX3100"/>
    <n v="4"/>
  </r>
  <r>
    <s v="Network Chassis - Avaya - HP - DL360 G7"/>
    <x v="1"/>
    <x v="1"/>
    <x v="5"/>
    <s v="JSA5500"/>
    <n v="4"/>
  </r>
  <r>
    <s v="Dell OEM R520"/>
    <x v="2"/>
    <x v="2"/>
    <x v="2"/>
    <s v="2000HN48IA Appliance"/>
    <n v="4"/>
  </r>
  <r>
    <s v="Network Switch - Juniper - EX4200-24F"/>
    <x v="0"/>
    <x v="0"/>
    <x v="0"/>
    <s v="IaaS 5900AF48XG 4QSFP"/>
    <n v="4"/>
  </r>
  <r>
    <s v="Network Switch - Juniper - QFX3100"/>
    <x v="0"/>
    <x v="0"/>
    <x v="0"/>
    <s v="MX80"/>
    <n v="3"/>
  </r>
  <r>
    <s v="McAfee Web Gateway 5500C"/>
    <x v="8"/>
    <x v="8"/>
    <x v="9"/>
    <s v="Catalyst 4948 48Ports"/>
    <n v="3"/>
  </r>
  <r>
    <s v="Network Service Appliance - Juniper - JSA5500"/>
    <x v="10"/>
    <x v="10"/>
    <x v="0"/>
    <s v="Nexus 3548"/>
    <n v="3"/>
  </r>
  <r>
    <s v="Special Device - FireEye - 2000HN48-IA - Appliance"/>
    <x v="11"/>
    <x v="11"/>
    <x v="10"/>
    <s v="QFX3008I"/>
    <n v="3"/>
  </r>
  <r>
    <s v="Cisco: C2811"/>
    <x v="12"/>
    <x v="12"/>
    <x v="1"/>
    <s v="EX430048P"/>
    <n v="3"/>
  </r>
  <r>
    <s v="Switch - HP - IaaS - 5900AF-48XG - 4QSFP"/>
    <x v="9"/>
    <x v="9"/>
    <x v="7"/>
    <s v="ASR 1002"/>
    <n v="3"/>
  </r>
  <r>
    <s v="Cisco: 3825 Integrated Services Router"/>
    <x v="12"/>
    <x v="12"/>
    <x v="1"/>
    <s v="JSA5500"/>
    <n v="3"/>
  </r>
  <r>
    <s v="Network Router Appliance - Juniper - MX80"/>
    <x v="13"/>
    <x v="13"/>
    <x v="0"/>
    <s v="2901"/>
    <n v="3"/>
  </r>
  <r>
    <s v="Network Switch - Cisco - Catalyst 4948 - 48-Ports"/>
    <x v="0"/>
    <x v="0"/>
    <x v="1"/>
    <s v="SDX11515"/>
    <n v="3"/>
  </r>
  <r>
    <s v="Network Switch - Cisco - Nexus - 3548"/>
    <x v="0"/>
    <x v="0"/>
    <x v="1"/>
    <s v="MX480"/>
    <n v="3"/>
  </r>
  <r>
    <s v="McAfee Web Gateway 5500C"/>
    <x v="8"/>
    <x v="8"/>
    <x v="9"/>
    <s v="MX80"/>
    <n v="3"/>
  </r>
  <r>
    <s v="Network Switch - Juniper - QFX3008-I"/>
    <x v="0"/>
    <x v="0"/>
    <x v="0"/>
    <s v="Trinzic1410"/>
    <n v="3"/>
  </r>
  <r>
    <s v="Network Switch - Juniper - EX4300-48P"/>
    <x v="0"/>
    <x v="0"/>
    <x v="0"/>
    <s v="Trinzic2220"/>
    <n v="3"/>
  </r>
  <r>
    <s v="Network Router Appliance - Cisco - ASR 1002"/>
    <x v="13"/>
    <x v="13"/>
    <x v="1"/>
    <s v="Nexus 3548"/>
    <n v="3"/>
  </r>
  <r>
    <s v="Network Service Appliance - Juniper - JSA5500"/>
    <x v="10"/>
    <x v="10"/>
    <x v="0"/>
    <s v="EX430032F"/>
    <n v="3"/>
  </r>
  <r>
    <s v="Terminal Server - Cisco - 2901"/>
    <x v="14"/>
    <x v="14"/>
    <x v="1"/>
    <s v="QFX3100"/>
    <n v="3"/>
  </r>
  <r>
    <s v="Avaya EAS Server: Dell R610"/>
    <x v="2"/>
    <x v="2"/>
    <x v="2"/>
    <s v="SDX11515"/>
    <n v="3"/>
  </r>
  <r>
    <s v="Cisco: C2811"/>
    <x v="12"/>
    <x v="12"/>
    <x v="1"/>
    <s v="IaaS 583048Port 1Gb"/>
    <n v="3"/>
  </r>
  <r>
    <s v="Application Delivery Controller - Citrix -SDX-11515"/>
    <x v="15"/>
    <x v="15"/>
    <x v="11"/>
    <s v="2040ESS48PX Appliance"/>
    <n v="2"/>
  </r>
  <r>
    <s v="Network Router Appliance - Juniper - MX480"/>
    <x v="13"/>
    <x v="13"/>
    <x v="0"/>
    <s v="4000SX264PX Appliance"/>
    <n v="2"/>
  </r>
  <r>
    <s v="Network Router Appliance - Juniper - MX80"/>
    <x v="13"/>
    <x v="13"/>
    <x v="0"/>
    <s v="MX480"/>
    <n v="2"/>
  </r>
  <r>
    <s v="PT-1400"/>
    <x v="16"/>
    <x v="16"/>
    <x v="12"/>
    <s v="SRX 5800"/>
    <n v="2"/>
  </r>
  <r>
    <s v="Network Service Appliance - Infoblox - Trinzic-1410"/>
    <x v="10"/>
    <x v="10"/>
    <x v="13"/>
    <s v="SDX8015"/>
    <n v="2"/>
  </r>
  <r>
    <s v="Network Service Appliance - Infoblox - Trinzic-2220"/>
    <x v="10"/>
    <x v="10"/>
    <x v="13"/>
    <s v="Networking S4048ON"/>
    <n v="2"/>
  </r>
  <r>
    <s v="PT-1400"/>
    <x v="16"/>
    <x v="16"/>
    <x v="12"/>
    <s v="Blade SPARC T52 3600MHz"/>
    <n v="2"/>
  </r>
  <r>
    <s v="Network Switch - Cisco - Nexus - 3548"/>
    <x v="0"/>
    <x v="0"/>
    <x v="1"/>
    <s v="QFX3100"/>
    <n v="2"/>
  </r>
  <r>
    <s v="Network Switch - Juniper - EX4300-32F"/>
    <x v="0"/>
    <x v="0"/>
    <x v="0"/>
    <s v="SBC4600"/>
    <n v="2"/>
  </r>
  <r>
    <s v="Network Switch - Juniper - QFX3100"/>
    <x v="0"/>
    <x v="0"/>
    <x v="0"/>
    <s v=""/>
    <n v="2"/>
  </r>
  <r>
    <s v="Application Delivery Controller - Citrix -SDX-11515"/>
    <x v="15"/>
    <x v="15"/>
    <x v="11"/>
    <s v="DL360 Gen10 8SFF CTO Skylake"/>
    <n v="2"/>
  </r>
  <r>
    <s v="Switch - HP - IaaS - 5830 - 48-Port - 1Gb"/>
    <x v="9"/>
    <x v="9"/>
    <x v="7"/>
    <s v="Networking S4048ON"/>
    <n v="2"/>
  </r>
  <r>
    <s v="Special Device - FireEye - 2040ESS48-PX - Appliance"/>
    <x v="11"/>
    <x v="11"/>
    <x v="10"/>
    <s v="x3650 M5"/>
    <n v="2"/>
  </r>
  <r>
    <s v="Special Device - FireEye - 4000SX264-PX - Appliance"/>
    <x v="11"/>
    <x v="11"/>
    <x v="10"/>
    <s v="Nexus 3548"/>
    <n v="2"/>
  </r>
  <r>
    <s v="Network Router Appliance - Juniper - MX480"/>
    <x v="13"/>
    <x v="13"/>
    <x v="0"/>
    <s v="Trinzic4010"/>
    <n v="2"/>
  </r>
  <r>
    <s v="Network Firewall Appliance - Juniper - SRX 5800"/>
    <x v="6"/>
    <x v="6"/>
    <x v="0"/>
    <s v="EX 8400 Appliance"/>
    <n v="2"/>
  </r>
  <r>
    <s v="IXIA TAP Chassis"/>
    <x v="17"/>
    <x v="17"/>
    <x v="14"/>
    <s v="MX80"/>
    <n v="2"/>
  </r>
  <r>
    <s v="Application Delivery Controller - Citrix -SDX-8015"/>
    <x v="15"/>
    <x v="15"/>
    <x v="11"/>
    <s v="SDX8015"/>
    <n v="2"/>
  </r>
  <r>
    <s v="Cisco: C3845"/>
    <x v="12"/>
    <x v="12"/>
    <x v="1"/>
    <s v="SRX 5400"/>
    <n v="2"/>
  </r>
  <r>
    <s v="Cisco: C2911"/>
    <x v="12"/>
    <x v="12"/>
    <x v="1"/>
    <s v="SRX 3600"/>
    <n v="2"/>
  </r>
  <r>
    <s v="Cisco: C2621XM"/>
    <x v="12"/>
    <x v="12"/>
    <x v="1"/>
    <s v="IaaS 24Port 10Gb"/>
    <n v="2"/>
  </r>
  <r>
    <s v="Avaya EAS Server: Dell R610"/>
    <x v="2"/>
    <x v="2"/>
    <x v="2"/>
    <s v="EX 8400 Appliance"/>
    <n v="2"/>
  </r>
  <r>
    <s v="Cisco: 2921"/>
    <x v="12"/>
    <x v="12"/>
    <x v="1"/>
    <s v="SRX 5400"/>
    <n v="2"/>
  </r>
  <r>
    <s v="Network Switch - Dell - Networking S4048-ON"/>
    <x v="0"/>
    <x v="0"/>
    <x v="2"/>
    <s v="2901"/>
    <n v="2"/>
  </r>
  <r>
    <s v="Server - Oracle - Blade - SPARC T5-2 - 3600MHz"/>
    <x v="2"/>
    <x v="2"/>
    <x v="4"/>
    <s v="Exadata X72 2100MHz"/>
    <n v="2"/>
  </r>
  <r>
    <s v="Network Switch - Juniper - QFX3100"/>
    <x v="0"/>
    <x v="0"/>
    <x v="0"/>
    <s v="VG310 Analog Voice Gateway"/>
    <n v="2"/>
  </r>
  <r>
    <s v="Avaya EAS Server: Dell R610"/>
    <x v="2"/>
    <x v="2"/>
    <x v="2"/>
    <s v="DL360 Gen10 8SFF CTO Skylake"/>
    <n v="2"/>
  </r>
  <r>
    <s v="TP-CU3-ZD"/>
    <x v="18"/>
    <x v="18"/>
    <x v="14"/>
    <s v="SRX 3600"/>
    <n v="2"/>
  </r>
  <r>
    <s v="Router - Oracle - SBC4600"/>
    <x v="12"/>
    <x v="12"/>
    <x v="4"/>
    <s v="DCX 85108512Port"/>
    <n v="2"/>
  </r>
  <r>
    <s v="Network - Aruba 7220 Mobility Controller"/>
    <x v="19"/>
    <x v="19"/>
    <x v="15"/>
    <s v="2901 3rd party"/>
    <n v="2"/>
  </r>
  <r>
    <s v="Server - HP - DL360 Gen10 - 8SFF CTO - Skylake"/>
    <x v="2"/>
    <x v="2"/>
    <x v="7"/>
    <s v="C2951 3rd party"/>
    <n v="2"/>
  </r>
  <r>
    <s v="Network Switch - Dell - Networking S4048-ON"/>
    <x v="0"/>
    <x v="0"/>
    <x v="2"/>
    <s v="ISR 4321"/>
    <n v="2"/>
  </r>
  <r>
    <s v="Server - Lenovo - x3650 M5"/>
    <x v="2"/>
    <x v="2"/>
    <x v="16"/>
    <s v="Trinzic4010"/>
    <n v="2"/>
  </r>
  <r>
    <s v="Network Switch - Cisco - Nexus - 3548"/>
    <x v="0"/>
    <x v="0"/>
    <x v="1"/>
    <s v="QFX3008I"/>
    <n v="2"/>
  </r>
  <r>
    <s v="Network Service Appliance - Infoblox - Trinzic-4010"/>
    <x v="10"/>
    <x v="10"/>
    <x v="13"/>
    <s v="Infinistream Network Capture 4795 Appliance"/>
    <n v="2"/>
  </r>
  <r>
    <s v="Special Device - FireEye - EX 8400 - Appliance"/>
    <x v="11"/>
    <x v="11"/>
    <x v="10"/>
    <s v="Networking S3048ON"/>
    <n v="2"/>
  </r>
  <r>
    <s v="Network Router Appliance - Juniper - MX80"/>
    <x v="13"/>
    <x v="13"/>
    <x v="0"/>
    <s v="Trinzic2220"/>
    <n v="2"/>
  </r>
  <r>
    <s v="IXIA TAP Chassis"/>
    <x v="17"/>
    <x v="17"/>
    <x v="14"/>
    <s v="Trinzic1410"/>
    <n v="2"/>
  </r>
  <r>
    <s v="Dell OEM R320"/>
    <x v="2"/>
    <x v="2"/>
    <x v="2"/>
    <s v="SRX 5800"/>
    <n v="2"/>
  </r>
  <r>
    <s v="Application Delivery Controller - Citrix -SDX-8015"/>
    <x v="15"/>
    <x v="15"/>
    <x v="11"/>
    <s v="SRX 3600"/>
    <n v="1"/>
  </r>
  <r>
    <s v="Network Firewall - Juniper - SRX 5400"/>
    <x v="20"/>
    <x v="20"/>
    <x v="0"/>
    <s v="SRX 5400"/>
    <n v="1"/>
  </r>
  <r>
    <s v="McAfee Web Gateway 5000C"/>
    <x v="8"/>
    <x v="8"/>
    <x v="9"/>
    <s v="SG450"/>
    <n v="1"/>
  </r>
  <r>
    <s v="Intel-NUC5CPYH"/>
    <x v="21"/>
    <x v="21"/>
    <x v="17"/>
    <s v="QFX510048S"/>
    <n v="1"/>
  </r>
  <r>
    <s v="Cisco Router - ASR 1004"/>
    <x v="12"/>
    <x v="12"/>
    <x v="1"/>
    <s v="3D8250 Appliance"/>
    <n v="1"/>
  </r>
  <r>
    <s v="Network Firewall Appliance - Juniper - SRX 3600"/>
    <x v="6"/>
    <x v="6"/>
    <x v="0"/>
    <s v="Pulse Secure Appliance 5000"/>
    <n v="1"/>
  </r>
  <r>
    <s v="Switch - HP 5920 - IaaS - 24-Port - 10Gb"/>
    <x v="9"/>
    <x v="9"/>
    <x v="7"/>
    <s v="HP 5920"/>
    <n v="1"/>
  </r>
  <r>
    <s v="Special Device - FireEye - EX 8400 - Appliance"/>
    <x v="11"/>
    <x v="11"/>
    <x v="10"/>
    <s v="DL380p Gen8"/>
    <n v="1"/>
  </r>
  <r>
    <s v="Network Firewall - Juniper - SRX 5400"/>
    <x v="20"/>
    <x v="20"/>
    <x v="0"/>
    <s v="DL360p Gen8"/>
    <n v="1"/>
  </r>
  <r>
    <s v="TP-1-SX-62-50"/>
    <x v="22"/>
    <x v="22"/>
    <x v="14"/>
    <s v="Apollo 4200 24LFF CTO Server"/>
    <n v="1"/>
  </r>
  <r>
    <s v="Terminal Server - Cisco - 2901"/>
    <x v="14"/>
    <x v="14"/>
    <x v="1"/>
    <s v="R720 8Core 2900MHz"/>
    <n v="1"/>
  </r>
  <r>
    <s v="Server - Oracle - Exadata X7-2 - 2100MHz"/>
    <x v="2"/>
    <x v="2"/>
    <x v="4"/>
    <s v="QFX3100"/>
    <n v="1"/>
  </r>
  <r>
    <s v="Cisco: C3825"/>
    <x v="12"/>
    <x v="12"/>
    <x v="1"/>
    <s v="CT10000/A"/>
    <n v="1"/>
  </r>
  <r>
    <s v="Voice - Cisco - VG310 Analog Voice Gateway"/>
    <x v="23"/>
    <x v="23"/>
    <x v="1"/>
    <s v="QFX3008I"/>
    <n v="1"/>
  </r>
  <r>
    <s v="Cisco: WS-C2912-XL-EN"/>
    <x v="9"/>
    <x v="9"/>
    <x v="1"/>
    <s v="HC2"/>
    <n v="1"/>
  </r>
  <r>
    <s v="Server - HP - DL360 Gen10 - 8SFF CTO - Skylake"/>
    <x v="2"/>
    <x v="2"/>
    <x v="7"/>
    <s v="Networking S3048ON"/>
    <n v="1"/>
  </r>
  <r>
    <s v="DCS-7150S-52-CL-R"/>
    <x v="9"/>
    <x v="9"/>
    <x v="6"/>
    <s v="ATS AP4421"/>
    <n v="1"/>
  </r>
  <r>
    <s v="IB-4025"/>
    <x v="4"/>
    <x v="4"/>
    <x v="13"/>
    <s v="MX480"/>
    <n v="1"/>
  </r>
  <r>
    <s v="Network Firewall Appliance - Juniper - SRX 3600"/>
    <x v="6"/>
    <x v="6"/>
    <x v="0"/>
    <s v="CT10000"/>
    <n v="1"/>
  </r>
  <r>
    <s v="SAN Switch - Brocade - DCX 8510-8 - 512-Port"/>
    <x v="7"/>
    <x v="7"/>
    <x v="18"/>
    <s v=""/>
    <n v="1"/>
  </r>
  <r>
    <s v="PT-1405"/>
    <x v="4"/>
    <x v="4"/>
    <x v="13"/>
    <s v=""/>
    <n v="1"/>
  </r>
  <r>
    <s v="Network Router Appliance - Cisco - 2901 - 3rd party"/>
    <x v="13"/>
    <x v="13"/>
    <x v="1"/>
    <s v=""/>
    <n v="1"/>
  </r>
  <r>
    <s v="Network Router Appliance - Cisco - C2951 - 3rd party"/>
    <x v="13"/>
    <x v="13"/>
    <x v="1"/>
    <s v=""/>
    <n v="1"/>
  </r>
  <r>
    <s v="Network Cisco 4451-x"/>
    <x v="0"/>
    <x v="0"/>
    <x v="1"/>
    <s v=""/>
    <n v="1"/>
  </r>
  <r>
    <s v="Network Cisco 4331"/>
    <x v="12"/>
    <x v="12"/>
    <x v="1"/>
    <s v=""/>
    <n v="1"/>
  </r>
  <r>
    <s v="Network - Terminal Server -ISR 4321"/>
    <x v="19"/>
    <x v="19"/>
    <x v="19"/>
    <s v=""/>
    <n v="1"/>
  </r>
  <r>
    <s v="Nectar UCD Appliance DL360 G9"/>
    <x v="4"/>
    <x v="4"/>
    <x v="20"/>
    <s v=""/>
    <n v="1"/>
  </r>
  <r>
    <s v="Network Service Appliance - Infoblox - Trinzic-4010"/>
    <x v="10"/>
    <x v="10"/>
    <x v="13"/>
    <s v=""/>
    <n v="1"/>
  </r>
  <r>
    <s v="Meinberg: Lantime M300"/>
    <x v="2"/>
    <x v="2"/>
    <x v="21"/>
    <s v=""/>
    <n v="1"/>
  </r>
  <r>
    <s v="McAfee Web Gateway 5000C"/>
    <x v="8"/>
    <x v="8"/>
    <x v="9"/>
    <s v=""/>
    <n v="1"/>
  </r>
  <r>
    <s v="McAfee Web Gateway - WG-5500-D"/>
    <x v="8"/>
    <x v="24"/>
    <x v="9"/>
    <s v=""/>
    <n v="1"/>
  </r>
  <r>
    <s v="Intel-NUC5CPYH"/>
    <x v="21"/>
    <x v="21"/>
    <x v="17"/>
    <s v=""/>
    <n v="1"/>
  </r>
  <r>
    <s v="Infoblox Trinzic-2210"/>
    <x v="4"/>
    <x v="4"/>
    <x v="13"/>
    <s v=""/>
    <n v="1"/>
  </r>
  <r>
    <s v="Network Switch - Juniper - QFX3008-I"/>
    <x v="0"/>
    <x v="0"/>
    <x v="0"/>
    <s v=""/>
    <n v="1"/>
  </r>
  <r>
    <s v="Infinistream Network Capture TVP-COTS Unit"/>
    <x v="24"/>
    <x v="25"/>
    <x v="22"/>
    <s v=""/>
    <n v="1"/>
  </r>
  <r>
    <s v="Infinistream Network Capture 4795 Appliance"/>
    <x v="4"/>
    <x v="4"/>
    <x v="22"/>
    <s v=""/>
    <n v="1"/>
  </r>
  <r>
    <s v="nGeniusONE Enhanced Appliance"/>
    <x v="25"/>
    <x v="26"/>
    <x v="22"/>
    <s v=""/>
    <n v="1"/>
  </r>
  <r>
    <s v="Network Switch - Dell - Networking S3048-ON"/>
    <x v="0"/>
    <x v="0"/>
    <x v="2"/>
    <s v=""/>
    <n v="1"/>
  </r>
  <r>
    <s v="Network Service Appliance - Infoblox - Trinzic-2220"/>
    <x v="10"/>
    <x v="10"/>
    <x v="13"/>
    <s v=""/>
    <n v="1"/>
  </r>
  <r>
    <s v="Network Service Appliance - Infoblox - Trinzic-1410"/>
    <x v="10"/>
    <x v="10"/>
    <x v="13"/>
    <s v=""/>
    <n v="1"/>
  </r>
  <r>
    <s v="Network Firewall Appliance - Juniper - SRX 5800"/>
    <x v="6"/>
    <x v="6"/>
    <x v="0"/>
    <s v=""/>
    <n v="1"/>
  </r>
  <r>
    <s v="Network Firewall Appliance - Juniper - SRX 3600"/>
    <x v="6"/>
    <x v="6"/>
    <x v="0"/>
    <s v=""/>
    <n v="1"/>
  </r>
  <r>
    <s v="Riverbed: CMC Management Station 8006/8001"/>
    <x v="4"/>
    <x v="4"/>
    <x v="23"/>
    <s v=""/>
    <n v="1"/>
  </r>
  <r>
    <s v="Network Firewall - Juniper - SRX 5400"/>
    <x v="20"/>
    <x v="20"/>
    <x v="0"/>
    <s v=""/>
    <n v="1"/>
  </r>
  <r>
    <s v="Network Chassis - Avaya - SG450"/>
    <x v="1"/>
    <x v="1"/>
    <x v="5"/>
    <s v=""/>
    <n v="1"/>
  </r>
  <r>
    <s v="Meinberg: Lantime M300"/>
    <x v="2"/>
    <x v="2"/>
    <x v="21"/>
    <s v=""/>
    <n v="1"/>
  </r>
  <r>
    <s v="McAfee Web Gateway 5000C"/>
    <x v="8"/>
    <x v="8"/>
    <x v="9"/>
    <s v=""/>
    <n v="1"/>
  </r>
  <r>
    <s v="DCS-7150S-52-CL-R"/>
    <x v="9"/>
    <x v="9"/>
    <x v="6"/>
    <s v=""/>
    <n v="1"/>
  </r>
  <r>
    <s v="NFX250-S2-10-T"/>
    <x v="2"/>
    <x v="2"/>
    <x v="0"/>
    <s v=""/>
    <n v="1"/>
  </r>
  <r>
    <s v="Network Switch - Juniper - QFX5100-48S"/>
    <x v="0"/>
    <x v="0"/>
    <x v="0"/>
    <s v=""/>
    <n v="1"/>
  </r>
  <r>
    <s v="TP-1-SX-62-50"/>
    <x v="22"/>
    <x v="22"/>
    <x v="14"/>
    <s v=""/>
    <n v="1"/>
  </r>
  <r>
    <s v="Special Device - Sourcefire - 3D8250 - Appliance"/>
    <x v="11"/>
    <x v="11"/>
    <x v="24"/>
    <s v=""/>
    <n v="1"/>
  </r>
  <r>
    <s v="Special Device - Juniper - Pulse Secure Appliance 5000"/>
    <x v="11"/>
    <x v="11"/>
    <x v="0"/>
    <s v=""/>
    <n v="1"/>
  </r>
  <r>
    <s v="Special Device - FireEye - NX10450 - Appliance"/>
    <x v="11"/>
    <x v="11"/>
    <x v="10"/>
    <s v=""/>
    <n v="1"/>
  </r>
  <r>
    <s v="Aruba Network-AirWave Enterprise"/>
    <x v="26"/>
    <x v="27"/>
    <x v="15"/>
    <s v=""/>
    <n v="1"/>
  </r>
  <r>
    <s v="Ciena 3903 NID"/>
    <x v="9"/>
    <x v="9"/>
    <x v="25"/>
    <s v=""/>
    <n v="1"/>
  </r>
  <r>
    <s v="Server - HP - DL380p Gen8"/>
    <x v="2"/>
    <x v="2"/>
    <x v="7"/>
    <s v=""/>
    <n v="1"/>
  </r>
  <r>
    <s v="Server - HP - DL360p Gen8"/>
    <x v="2"/>
    <x v="2"/>
    <x v="7"/>
    <s v=""/>
    <n v="1"/>
  </r>
  <r>
    <s v="Cisco: 2921"/>
    <x v="12"/>
    <x v="12"/>
    <x v="1"/>
    <s v=""/>
    <n v="1"/>
  </r>
  <r>
    <s v="Server - HP - Apollo 4200 - 24LFF CTO Server"/>
    <x v="2"/>
    <x v="2"/>
    <x v="7"/>
    <s v=""/>
    <n v="1"/>
  </r>
  <r>
    <s v="Server - Dell - R720 - 8-Core - 2900MHz"/>
    <x v="2"/>
    <x v="2"/>
    <x v="2"/>
    <s v=""/>
    <n v="1"/>
  </r>
  <r>
    <s v="Cisco: C2621XM"/>
    <x v="12"/>
    <x v="12"/>
    <x v="1"/>
    <s v=""/>
    <n v="1"/>
  </r>
  <r>
    <s v="Network Switch - Juniper - QFX3100"/>
    <x v="0"/>
    <x v="0"/>
    <x v="0"/>
    <s v=""/>
    <n v="1"/>
  </r>
  <r>
    <s v="Network Appliance - ForeScout - CT10000/A"/>
    <x v="4"/>
    <x v="4"/>
    <x v="3"/>
    <s v=""/>
    <n v="1"/>
  </r>
  <r>
    <s v="Network Switch - Juniper - QFX3008-I"/>
    <x v="0"/>
    <x v="0"/>
    <x v="0"/>
    <s v=""/>
    <n v="1"/>
  </r>
  <r>
    <s v="Cisco: C2801"/>
    <x v="12"/>
    <x v="12"/>
    <x v="1"/>
    <s v=""/>
    <n v="1"/>
  </r>
  <r>
    <s v="Cisco: C2911"/>
    <x v="12"/>
    <x v="12"/>
    <x v="1"/>
    <s v=""/>
    <n v="1"/>
  </r>
  <r>
    <s v="Network Switch - GigaVUE - HC2"/>
    <x v="0"/>
    <x v="0"/>
    <x v="26"/>
    <s v=""/>
    <n v="1"/>
  </r>
  <r>
    <s v="Network Switch - Dell - Networking S3048-ON"/>
    <x v="0"/>
    <x v="0"/>
    <x v="2"/>
    <s v=""/>
    <n v="1"/>
  </r>
  <r>
    <s v="External Power Supply - APC-ATS -AP4421"/>
    <x v="27"/>
    <x v="28"/>
    <x v="27"/>
    <s v=""/>
    <n v="1"/>
  </r>
  <r>
    <s v="Infinistream Network Capture TVP-COTS Unit"/>
    <x v="24"/>
    <x v="25"/>
    <x v="22"/>
    <s v=""/>
    <n v="1"/>
  </r>
  <r>
    <s v="Aruba ClearPass Policy Manager 25K HW"/>
    <x v="28"/>
    <x v="29"/>
    <x v="15"/>
    <s v=""/>
    <n v="1"/>
  </r>
  <r>
    <s v="Network Router Appliance - Juniper - MX480"/>
    <x v="13"/>
    <x v="13"/>
    <x v="0"/>
    <s v=""/>
    <n v="1"/>
  </r>
  <r>
    <s v="Intel-NUC5CPYH"/>
    <x v="21"/>
    <x v="21"/>
    <x v="17"/>
    <s v=""/>
    <n v="1"/>
  </r>
  <r>
    <s v="McAfee Web Gateway 5500C"/>
    <x v="8"/>
    <x v="8"/>
    <x v="9"/>
    <s v=""/>
    <n v="1"/>
  </r>
  <r>
    <s v="Appliance-Forescout-CT10000"/>
    <x v="3"/>
    <x v="3"/>
    <x v="3"/>
    <s v="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3">
  <r>
    <x v="0"/>
    <s v="Mani "/>
    <s v="completed"/>
    <d v="2022-02-11T00:00:00"/>
    <s v="v1"/>
    <s v="yolo"/>
    <s v="CPU"/>
    <m/>
    <s v="v4"/>
    <s v="v4tiny weights "/>
    <s v="D"/>
    <x v="0"/>
    <s v="Device"/>
    <s v="NA"/>
    <n v="700"/>
    <s v="49 train + 12 test = 61"/>
    <s v="SGD"/>
    <n v="32"/>
    <n v="4.0000000000000001E-3"/>
    <s v="23 hours"/>
    <s v="no"/>
    <n v="0.39"/>
    <s v="TP = 0, FP = 0, FP = 73"/>
    <m/>
    <s v="yolov4_server/predictions"/>
    <s v="Mani "/>
    <s v="no"/>
    <s v="NA"/>
    <m/>
    <s v="{'device': 328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 "/>
    <m/>
  </r>
  <r>
    <x v="1"/>
    <s v="Mani "/>
    <s v="completed"/>
    <d v="2022-02-14T00:00:00"/>
    <s v="v1"/>
    <s v="yolo"/>
    <s v="CPU"/>
    <m/>
    <s v="v5"/>
    <s v="v5small weights"/>
    <s v="D"/>
    <x v="0"/>
    <s v="Device "/>
    <s v="NA"/>
    <n v="10"/>
    <s v="49 train + 12 test = 61"/>
    <s v="SGD"/>
    <n v="1"/>
    <n v="4.4999999999999997E-3"/>
    <s v="32.28 minutes"/>
    <s v="no"/>
    <n v="0.13"/>
    <s v="TP = 0, FP = 100% Recall=0.013 Prec=0.008"/>
    <s v="yolov5_server/yolov5/runs/train/exp_device_10 epochs"/>
    <s v="yolov5_server/yolov5/runs/detect/exp"/>
    <s v="Mani "/>
    <s v="no "/>
    <s v="NA"/>
    <m/>
    <s v="{'device': 328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 "/>
    <m/>
  </r>
  <r>
    <x v="2"/>
    <s v="Mani "/>
    <s v="completed"/>
    <d v="2022-02-14T00:00:00"/>
    <s v="v1"/>
    <s v="yolo"/>
    <s v="CPU"/>
    <m/>
    <s v="v5"/>
    <s v="v5small weights"/>
    <s v="D"/>
    <x v="0"/>
    <s v="Device "/>
    <s v="NA"/>
    <n v="30"/>
    <s v="49 train + 12 test = 61"/>
    <s v="SGD"/>
    <n v="1"/>
    <n v="4.4999999999999997E-3"/>
    <s v="1.61 hours"/>
    <s v="no"/>
    <n v="0.03"/>
    <s v="TP = 0, FP = 100% Recall=0.11 Prec=0.08"/>
    <s v="yolov5_server/yolov5/runs/train/exp_device_30 epochs"/>
    <s v="yolov5_server/yolov5/runs/detect/exp2"/>
    <s v="Mani "/>
    <s v="no "/>
    <s v="NA"/>
    <m/>
    <s v="{'device': 328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 "/>
    <m/>
  </r>
  <r>
    <x v="3"/>
    <s v="Mani "/>
    <s v="completed"/>
    <d v="2022-02-16T00:00:00"/>
    <s v="v2"/>
    <s v="yolo"/>
    <s v="CPU"/>
    <m/>
    <s v="v5"/>
    <s v="v5 small weights "/>
    <s v="DR"/>
    <x v="1"/>
    <s v="Device+Rack "/>
    <s v="NA"/>
    <n v="30"/>
    <s v="73 train + 18 test = 91"/>
    <s v="SGD"/>
    <n v="1"/>
    <n v="4.4999999999999997E-3"/>
    <s v="0.32 hours"/>
    <s v="no"/>
    <n v="0.62"/>
    <s v=" TP: Device=54% Rack=100%  FP: Device=46% Rack=0% Recall=0.70 Prec=0.60"/>
    <s v="yolov5_server/yolov5/runs/train/exp_device_rack_30v5s"/>
    <s v="yolov5_server/yolov5/runs/detect/exp5"/>
    <s v="Mani "/>
    <s v="no "/>
    <s v="NA"/>
    <m/>
    <s v="{'device': 511, 'rack': 88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4"/>
    <s v="Mani "/>
    <s v="completed"/>
    <d v="2022-02-16T00:00:00"/>
    <s v="v2"/>
    <s v="yolo"/>
    <s v="CPU"/>
    <m/>
    <s v="v5 "/>
    <s v="v5 xl weights "/>
    <s v="DR"/>
    <x v="1"/>
    <s v="Device+Rack "/>
    <s v="NA"/>
    <n v="30"/>
    <s v="73 train + 18 test = 91"/>
    <s v="SGD"/>
    <n v="1"/>
    <n v="4.4999999999999997E-3"/>
    <s v="2.35 hours"/>
    <s v="no"/>
    <n v="0.66"/>
    <s v=" TP: Device=49% Rack=100%  FP: Device=51% Rack=0% Recall=0.67 Prec=0.73"/>
    <s v="yolov5_server/yolov5/runs/train/exp_device_rack_30v5x"/>
    <s v="yolov5_server/yolov5/runs/detect/exp6"/>
    <s v="Mani "/>
    <s v="no "/>
    <s v="Yes"/>
    <m/>
    <s v="{'device': 511, 'rack': 88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5"/>
    <s v="Mani "/>
    <s v="completed"/>
    <d v="2022-02-17T00:00:00"/>
    <s v="v3"/>
    <s v="yolo"/>
    <s v="CPU"/>
    <m/>
    <s v="v5 "/>
    <s v="v5 medium weights "/>
    <s v="DR"/>
    <x v="1"/>
    <s v="Device+Rack Canny "/>
    <s v="Canny edge detection "/>
    <n v="30"/>
    <s v="146 train + 36 test = 182"/>
    <s v="SGD"/>
    <n v="16"/>
    <n v="4.4999999999999997E-3"/>
    <s v="1.66 hours"/>
    <s v="no"/>
    <n v="0.61699999999999999"/>
    <s v=" TP: Device=46% Rack=100%  FP: Device=54% Rack=0% Recall=0.68 Prec=0.63"/>
    <s v="yolov5_server/yolov5/runs/train/exp_device_rack_canny_30v5m"/>
    <s v="yolov5_server/yolov5/runs/detect/exp7"/>
    <s v="Mani "/>
    <s v="no "/>
    <s v="NA"/>
    <m/>
    <s v="{'device': 1022, 'rack': 176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s v="bbox dimensions large size is more prevlant / detected "/>
  </r>
  <r>
    <x v="6"/>
    <s v="Rexi"/>
    <s v="completed"/>
    <d v="2022-02-17T00:00:00"/>
    <s v="v3"/>
    <s v="yolo"/>
    <s v="CPU"/>
    <m/>
    <s v="v5 "/>
    <s v="v5 large large weights "/>
    <s v="DR"/>
    <x v="1"/>
    <s v="Device+Rack Canny "/>
    <s v="Canny edge detection "/>
    <n v="30"/>
    <s v="146 train + 36 test = 182"/>
    <s v="Adam"/>
    <n v="8"/>
    <n v="4.4999999999999997E-3"/>
    <s v="3.5 hours"/>
    <s v="no"/>
    <n v="0.79"/>
    <s v="TP: Device=80% Rack=100%  FP: Device=20% Rack=0%  Recall=0.81, Prec=0.69"/>
    <s v="Rexi/yolov5_server/yolov5/runs/train/"/>
    <s v="yolov5_server/yolov5/runs/detect/exp8"/>
    <s v="Rexi"/>
    <s v="no "/>
    <s v="Yes"/>
    <m/>
    <s v="{'device': 1022, 'rack': 176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s v="bbox dimensions small size is more prevlant "/>
  </r>
  <r>
    <x v="7"/>
    <s v="Mani "/>
    <s v="completed"/>
    <d v="2022-02-21T00:00:00"/>
    <s v="v3"/>
    <s v="yolo"/>
    <s v="CPU"/>
    <m/>
    <s v="v5 "/>
    <s v="v5 xl weights "/>
    <s v="DR"/>
    <x v="1"/>
    <s v="Device+Rack Canny "/>
    <s v="Canny edge detection "/>
    <n v="30"/>
    <s v="146 train + 36 test = 182"/>
    <s v="Adam"/>
    <n v="6"/>
    <n v="4.4999999999999997E-3"/>
    <s v="5.89 hours"/>
    <s v="no"/>
    <n v="0.8"/>
    <s v="TP: Device=78% Rack=97%  FP: Device=22% Rack=3%  Recall=0.80, Prec=0.81"/>
    <s v="yolov5_server/yolov5/runs/train/exp_device_rack_canny_Adam_XL"/>
    <s v="yolov5_server/yolov5/runs/detect/exp12"/>
    <s v="Mani "/>
    <s v="no "/>
    <s v="Yes"/>
    <m/>
    <s v="{'device': 1022, 'rack': 176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8"/>
    <s v="Mani "/>
    <s v="completed"/>
    <d v="2022-02-21T00:00:00"/>
    <s v="v3"/>
    <s v="yolo"/>
    <s v="CPU"/>
    <m/>
    <s v="v5 "/>
    <s v="v5 medium weights "/>
    <s v="DR"/>
    <x v="1"/>
    <s v="Device+Rack Canny "/>
    <s v="Canny edge detection "/>
    <n v="30"/>
    <s v="146 train + 36 test = 182"/>
    <s v="Adam"/>
    <n v="16"/>
    <n v="4.4999999999999997E-3"/>
    <s v="1.61 hours"/>
    <s v="no"/>
    <n v="0.8"/>
    <s v="TP: Device=84% Rack=100%  FP: Device=16% Rack=0%  Recall=0.78, Prec=0.74"/>
    <s v="yolov5_server/yolov5/runs/train/exp_device_rack_canny_Adam_medium"/>
    <s v="yolov5_server/yolov5/runs/detect/exp11"/>
    <s v="Mani "/>
    <s v="no "/>
    <s v="Yes"/>
    <m/>
    <s v="{'device': 1022, 'rack': 176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s v="more tp for devices, but overall model has a less recall and precision wehn compared to exp12"/>
  </r>
  <r>
    <x v="9"/>
    <s v="Rexi"/>
    <s v="completed"/>
    <d v="2022-02-18T00:00:00"/>
    <s v="v3"/>
    <s v="yolo"/>
    <s v="CPU"/>
    <m/>
    <s v="v5 "/>
    <s v="v5 small weights "/>
    <s v="DR"/>
    <x v="1"/>
    <s v="Device+Rack Canny "/>
    <s v="Canny edge detection "/>
    <n v="30"/>
    <s v="146 train + 36 test = 182"/>
    <s v="Adam"/>
    <n v="8"/>
    <n v="4.4999999999999997E-3"/>
    <s v="2 hrs"/>
    <s v="no"/>
    <n v="0.78"/>
    <s v="TP: Device = 52% Rack=94%  FP: Device=48% Rack=6% Recall=0.71 Prec=0.74"/>
    <s v="Rexi/yolov5_server/yolov5/runs/train/"/>
    <s v="yolov5_server/yolov5/runs/detect/exp9"/>
    <s v="Rexi"/>
    <s v="no "/>
    <s v="NA"/>
    <m/>
    <s v="{'device': 1022, 'rack': 176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0"/>
    <s v="Rexi"/>
    <s v="completed"/>
    <d v="2022-02-18T00:00:00"/>
    <s v="v4"/>
    <s v="yolo"/>
    <s v="CPU"/>
    <m/>
    <s v="v5 "/>
    <s v="v5 small weights "/>
    <s v="DR"/>
    <x v="1"/>
    <s v="Device+ Rack kmeans"/>
    <s v="kmeans"/>
    <n v="30"/>
    <s v="73 train + 18 test = 91"/>
    <s v="Adam"/>
    <n v="16"/>
    <n v="4.4999999999999997E-3"/>
    <s v="0.36 hrs"/>
    <s v="no"/>
    <n v="0.36"/>
    <s v="            TP: Device = 0% Rack = 6%, FP = Device =100%  Rack = 94% Recall=0.43 Prec=0.35"/>
    <s v="Rexi/yolov5_server/yolov5/runs/train/"/>
    <s v="Rexi/yolov5_server/yolov5/runs/detect/exp10"/>
    <s v="Rexi"/>
    <s v="no "/>
    <s v="NA"/>
    <m/>
    <s v="{'device': 511, 'rack': 88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o"/>
    <m/>
  </r>
  <r>
    <x v="11"/>
    <s v="Rexi"/>
    <s v="completed"/>
    <d v="2022-02-22T00:00:00"/>
    <s v="v4.2"/>
    <s v="yolo"/>
    <s v="CPU"/>
    <m/>
    <s v="v5 "/>
    <s v="v5 large weights "/>
    <s v="DR"/>
    <x v="1"/>
    <s v="Device+ Rack kmeans"/>
    <s v="kmeans"/>
    <n v="30"/>
    <s v="146 train + 36 test = 182"/>
    <s v="Adam"/>
    <n v="8"/>
    <n v="4.4999999999999997E-3"/>
    <s v="3.78 hrs"/>
    <s v="no"/>
    <n v="0.74"/>
    <s v="TP: Device=84% Rack=100 %, FP: Device=16% Rack=0% Recall=0.80 Prec=0.72"/>
    <s v="Rexi/yolov5_server/yolov5/runs/train/"/>
    <s v="Rexi/yolov5_server/yolov5/runs/detect/exp"/>
    <s v="Rexi"/>
    <s v="no "/>
    <s v="NA"/>
    <m/>
    <s v="{'device': 511, 'rack': 88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2"/>
    <s v="Rexi"/>
    <s v="completed"/>
    <d v="2022-02-23T00:00:00"/>
    <s v="v4.2"/>
    <s v="yolo"/>
    <s v="CPU"/>
    <m/>
    <s v="v5 "/>
    <s v="v5 medium weights "/>
    <s v="DR"/>
    <x v="1"/>
    <s v="Device+ Rack kmeans"/>
    <s v="kmeans"/>
    <n v="30"/>
    <s v="146 train + 36 test = 182"/>
    <s v="Adam"/>
    <n v="16"/>
    <n v="4.4999999999999997E-3"/>
    <s v="1.88hrs"/>
    <s v="no"/>
    <n v="0.72"/>
    <s v="TP: Device=69% Rack=94%, FP: Device=31% Rack=6% Recall=0.75 Prec=0.77"/>
    <s v="Rexi/yolov5_server/yolov5/runs/train/"/>
    <s v="Rexi/yolov5_server/yolov5/runs/detect/exp2"/>
    <s v="Rexi"/>
    <s v="no "/>
    <s v="NA"/>
    <m/>
    <s v="{'device': 511, 'rack': 88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3"/>
    <s v="Rexi"/>
    <s v="completed"/>
    <d v="2022-02-24T00:00:00"/>
    <s v="v4.2"/>
    <s v="yolo"/>
    <s v="CPU"/>
    <m/>
    <s v="v5 "/>
    <s v="v5 xl weights "/>
    <s v="DR"/>
    <x v="1"/>
    <s v="Device+ Rack kmeans"/>
    <s v="kmeans"/>
    <n v="30"/>
    <s v="146 train + 36 test = 182"/>
    <s v="Adam"/>
    <n v="6"/>
    <n v="4.4999999999999997E-3"/>
    <s v="5.79 hours"/>
    <s v="no"/>
    <n v="0.74"/>
    <s v="TP: Device=75%Rack=100%, FP: Device=25% Rack =0% Recall = 0.77 Prec = 0.74"/>
    <s v="Rexi/yolov5_server/yolov5/runs/train/"/>
    <s v="Rexi/yolov5_server/yolov5/runs/detect/exp3"/>
    <s v="Rexi"/>
    <s v="no "/>
    <s v="NA"/>
    <m/>
    <s v="{'device': 511, 'rack': 88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4"/>
    <s v="Mani "/>
    <s v="completed"/>
    <d v="2022-02-22T00:00:00"/>
    <s v="v5"/>
    <s v="yolo"/>
    <s v="CPU"/>
    <m/>
    <s v="R"/>
    <s v="yolo4_p6 weights"/>
    <s v="DRR"/>
    <x v="2"/>
    <s v="Device+Rack+RackID"/>
    <s v="NA"/>
    <n v="30"/>
    <s v="81 train + 17 test = 98"/>
    <s v="SGD"/>
    <n v="8"/>
    <s v="NA"/>
    <s v="1.94 hours"/>
    <s v="no"/>
    <n v="0.37"/>
    <s v="Recall=0.55, Prec=0.21"/>
    <s v="mani/yoloR/runs/train/exp"/>
    <s v="yoloR/runs/detect/exp"/>
    <s v="Mani "/>
    <s v="no "/>
    <s v="NA"/>
    <m/>
    <s v="{'device': 583, 'rack': 82, 'rackid': 73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5"/>
    <s v="Mani "/>
    <s v="tobestarted"/>
    <m/>
    <s v="v5"/>
    <s v="yolo"/>
    <s v="GPU "/>
    <m/>
    <s v="X"/>
    <m/>
    <m/>
    <x v="2"/>
    <m/>
    <m/>
    <m/>
    <m/>
    <m/>
    <m/>
    <m/>
    <m/>
    <m/>
    <m/>
    <m/>
    <m/>
    <m/>
    <s v="Mani "/>
    <m/>
    <s v="NA"/>
    <m/>
    <s v="{'device': 583, 'rack': 82, 'rackid': 73}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6"/>
    <s v="Mani "/>
    <s v="completed"/>
    <d v="2022-02-24T00:00:00"/>
    <s v="v5"/>
    <s v="yolo"/>
    <s v="CPU"/>
    <m/>
    <s v="v5 "/>
    <s v="v5 xl weights "/>
    <s v="DRR"/>
    <x v="2"/>
    <s v="Device+Rack+RackID"/>
    <s v="NA"/>
    <n v="30"/>
    <s v="81 train + 17 test = 98"/>
    <s v="Adam"/>
    <n v="6"/>
    <n v="4.4999999999999997E-3"/>
    <s v="3.24 hours"/>
    <s v="no"/>
    <n v="0.87"/>
    <s v="TP: Device=80% Rack=94% RackID=92%, FP: Device=20% Rack=6% RackID=8% Recall=0.85 Prec=0.84"/>
    <s v="yolov5_server/yolov5/runs/train/exp_device_rack_rackid_Adam_XL"/>
    <s v="yolov5_server/yolov5/runs/detect/exp13"/>
    <s v="Mani "/>
    <m/>
    <s v="Yes"/>
    <m/>
    <s v="{'device': 583, 'rack': 82, 'rackid': 73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7"/>
    <s v="Mani "/>
    <s v="completed"/>
    <d v="2022-02-25T00:00:00"/>
    <s v="v6"/>
    <s v="yolo"/>
    <s v="CPU"/>
    <m/>
    <s v="v5 "/>
    <s v="v5 medium weights "/>
    <s v="DRR"/>
    <x v="2"/>
    <s v="Device+Rack+RackID"/>
    <s v="Canny edge detection "/>
    <n v="30"/>
    <s v="129 train + 33 val + 17 test=179"/>
    <s v="AdamW"/>
    <n v="16"/>
    <n v="4.4999999999999997E-3"/>
    <s v="1.43 hours"/>
    <s v="no"/>
    <n v="0.72"/>
    <s v="TP: Device=62% Rack=79% RackID=85%, FP: Device=38% Rack=21% RackID=15% Recall=0.72 Prec=0.74"/>
    <s v="yolov5_server/yolov5/runs/train/exp_device_rack_rackid_canny_AdamW_medium"/>
    <s v="yolov5_server/yolov5/runs/detect/exp14"/>
    <s v="Mani "/>
    <s v="yes"/>
    <s v="NA"/>
    <m/>
    <s v="{'device': 938, 'rack': 130, 'rackid': 120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8"/>
    <s v="Mani "/>
    <s v="completed"/>
    <d v="2022-02-25T00:00:00"/>
    <s v="v6"/>
    <s v="yolo"/>
    <s v="CPU"/>
    <m/>
    <s v="v5 "/>
    <s v="v5 large weights "/>
    <s v="DRR"/>
    <x v="2"/>
    <s v="Device+Rack+RackID"/>
    <s v="Canny edge detection "/>
    <n v="30"/>
    <s v="129 train + 33 val + 17 test=179"/>
    <s v="Adam"/>
    <n v="6"/>
    <n v="4.4999999999999997E-3"/>
    <s v="3.20 hours"/>
    <s v="no"/>
    <n v="0.8"/>
    <s v="TP: Device=77% Rack=91% RackID=89%, FP: Device=23% Rack=9% RackID=11% Recall=0.80 Prec=0.80"/>
    <s v="yolov5_server/yolov5/runs/train/exp_device_rack_rackid_canny_Adam_large"/>
    <s v="yolov5_server/yolov5/runs/detect/exp15"/>
    <s v="Mani "/>
    <s v="yes"/>
    <s v="NA"/>
    <m/>
    <s v="{'device': 938, 'rack': 130, 'rackid': 120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9"/>
    <s v="Mani "/>
    <s v="tobestarted"/>
    <m/>
    <s v="v6"/>
    <s v="yolo"/>
    <s v="GPU "/>
    <m/>
    <s v="R/X"/>
    <m/>
    <s v="DRR"/>
    <x v="2"/>
    <s v="Device+Rack+RackID"/>
    <s v="Canny edge detection "/>
    <m/>
    <m/>
    <m/>
    <m/>
    <m/>
    <m/>
    <m/>
    <m/>
    <m/>
    <m/>
    <m/>
    <s v="Mani "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0"/>
    <s v="Mani "/>
    <s v="completed"/>
    <d v="2022-03-02T00:00:00"/>
    <s v="v6"/>
    <s v="yolo"/>
    <s v="CPU"/>
    <m/>
    <s v="v5 "/>
    <s v="v5 medium weights "/>
    <s v="DRR"/>
    <x v="2"/>
    <s v="Device+Rack+RackID"/>
    <s v="Canny edge detection "/>
    <n v="30"/>
    <s v="( 44 train + 10 val )* 3 folds + 17 test = 179"/>
    <s v="Adam"/>
    <n v="16"/>
    <n v="4.4999999999999997E-3"/>
    <s v="2.25 hours"/>
    <s v="yes "/>
    <s v="(0.703 + 0.701 + 0.62) / 3 folds = 0.67%"/>
    <s v="Average Recall for 3 folds=0.65 | Average Prec on 3 folds=0.72"/>
    <s v="yolov5_server/yolov5/runs/train/yolov5m-device-rack-rackid-canny-cvfolds"/>
    <s v="yolov5_server/yolov5/runs/detect/exp16"/>
    <s v="Mani "/>
    <s v="yes"/>
    <s v="NA"/>
    <m/>
    <s v="fold 0: {'device': 343, 'rack': 44, 'rackid': 43} fold 1: {'device': 264, 'rack': 47, 'rackid': 43} fold 2  {'device': 331, 'rack': 39, 'rackid': 34}"/>
    <s v="Yes = 3 folds"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21"/>
    <s v="Mani "/>
    <s v="completed"/>
    <d v="2022-03-03T00:00:00"/>
    <s v="v5"/>
    <s v="yolo"/>
    <s v="CPU"/>
    <m/>
    <s v="v5 "/>
    <s v="v5 xl weights "/>
    <s v="DRR"/>
    <x v="2"/>
    <s v="Device+Rack+RackID"/>
    <s v="NA"/>
    <n v="30"/>
    <s v="81 train + 17 test = 98"/>
    <s v="Adam"/>
    <n v="6"/>
    <n v="4.4999999999999997E-3"/>
    <s v="3.24 hours"/>
    <s v="no"/>
    <n v="0.88"/>
    <s v="TP: Device=92% Rack=88% RackID=85%, FP: Device=8% Rack=12% RackID=15% Recall=0.85 Prec=0.85"/>
    <s v="yolov5_server/yolov5/runs/train/exp_device_rack_rackid_Adam_XL_finetune"/>
    <s v="yolov5_server/yolov5/runs/detect/exp17"/>
    <s v="Mani "/>
    <s v="yes"/>
    <s v="Yes"/>
    <m/>
    <s v="{'device': 583, 'rack': 82, 'rackid': 73}"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22"/>
    <m/>
    <s v="tobestarted"/>
    <m/>
    <m/>
    <m/>
    <s v="CPU"/>
    <m/>
    <m/>
    <m/>
    <s v="DRR"/>
    <x v="3"/>
    <m/>
    <s v="Raw+kmeans+canny "/>
    <m/>
    <m/>
    <m/>
    <m/>
    <m/>
    <m/>
    <m/>
    <m/>
    <m/>
    <m/>
    <m/>
    <m/>
    <m/>
    <s v="NA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3"/>
    <s v="Rexi"/>
    <s v="completed"/>
    <d v="2022-07-03T00:00:00"/>
    <s v="v6"/>
    <s v="yolo"/>
    <s v="CPU"/>
    <s v="run17"/>
    <s v="v5 "/>
    <s v="v5 xl weights "/>
    <s v="DRR"/>
    <x v="2"/>
    <s v="Device+Rack+RackID"/>
    <s v="Canny edge detection "/>
    <n v="30"/>
    <s v="129 train + 33 val + 17 test=179"/>
    <s v="Adam"/>
    <n v="3"/>
    <n v="4.4999999999999997E-3"/>
    <s v="4.916 hours"/>
    <s v="yes "/>
    <n v="0.56999999999999995"/>
    <s v="TP: Device=43%Rack=91%RackId=85% FP: Device=57%Rack=9%RackId=15%Recall=0.59, Prec=0.64"/>
    <s v="yolov5_server/yolov5runs/train/exp_device_rack_rackid_30v5XL_Adam_New"/>
    <s v="Rexi/yolov5_server/yolov5/runs/detect/exp4"/>
    <s v="Rexi"/>
    <s v="no "/>
    <s v="NA"/>
    <m/>
    <s v="{'device': 511, 'rack': 88, 'rackid': 73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24"/>
    <s v="Rexi"/>
    <s v="completed"/>
    <d v="2022-10-03T00:00:00"/>
    <s v="v6"/>
    <s v="yolo"/>
    <s v="CPU"/>
    <s v="run17"/>
    <s v="v5 "/>
    <s v="v5 xl weights "/>
    <s v="DRR"/>
    <x v="2"/>
    <s v="Device+Rack+RackID"/>
    <s v="Canny edge detection "/>
    <n v="45"/>
    <s v="129 train + 33 val + 17 test=179"/>
    <s v="Adam"/>
    <n v="6"/>
    <n v="4.4999999999999997E-3"/>
    <s v="6.455 hours"/>
    <s v="yes "/>
    <n v="0.67"/>
    <s v="TP: Device=44Rack=0.74RackID=0.85FP:Device=0.66Rack=0.36RackId=0.15 Recall =0.70, Prec=0.70"/>
    <s v="yolov5_server/yolov5runs/train/exp_device_rack_rackid_45v5XL_Adam4"/>
    <s v="Rexi/yolov5_server/yolov5/runs/detect/exp5"/>
    <s v="Rexi"/>
    <s v="no "/>
    <s v="NA"/>
    <m/>
    <s v="{'device': 511, 'rack': 88, 'rackid':73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25"/>
    <s v="Rexi"/>
    <s v="tobestarted"/>
    <d v="2022-11-03T00:00:00"/>
    <s v="v6"/>
    <s v="yolo"/>
    <s v="CPU"/>
    <s v="run17"/>
    <s v="v5 "/>
    <s v="v5 xl weights "/>
    <s v="DRR"/>
    <x v="2"/>
    <s v="Device+Rack+RackID"/>
    <s v="Canny edge detection "/>
    <n v="45"/>
    <s v="129 train + 33 val + 17 test=179"/>
    <s v="Adam"/>
    <n v="3"/>
    <n v="4.0000000000000001E-3"/>
    <m/>
    <s v="yes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6"/>
    <s v="Rexi"/>
    <s v="tobestarted"/>
    <m/>
    <s v="v6"/>
    <s v="yolo"/>
    <s v="CPU"/>
    <s v="run17"/>
    <s v="v5 "/>
    <s v="v5 xl weights "/>
    <s v="DRR"/>
    <x v="2"/>
    <s v="Device+Rack+RackID"/>
    <s v="Canny edge detection "/>
    <n v="45"/>
    <s v="129 train + 33 val + 17 test=179"/>
    <s v="Adam"/>
    <n v="3"/>
    <n v="4.8999999999999998E-3"/>
    <m/>
    <s v="yes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7"/>
    <s v="Rexi"/>
    <s v="tobestarted"/>
    <m/>
    <s v="v6"/>
    <s v="yolo"/>
    <s v="CPU"/>
    <s v="run17"/>
    <s v="v5 "/>
    <s v="v5 large large weights "/>
    <s v="DRR"/>
    <x v="2"/>
    <s v="Device+Rack+RackID"/>
    <s v="Canny edge detection "/>
    <n v="30"/>
    <s v="129 train + 33 val + 17 test=179"/>
    <s v="Adam"/>
    <n v="6"/>
    <n v="4.4999999999999997E-3"/>
    <m/>
    <s v="yes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8"/>
    <s v="Rexi"/>
    <s v="tobestarted"/>
    <m/>
    <s v="v6"/>
    <s v="yolo"/>
    <s v="CPU"/>
    <s v="run17"/>
    <s v="v5 "/>
    <s v="v5 large large weights "/>
    <s v="DRR"/>
    <x v="2"/>
    <s v="Device+Rack+RackID"/>
    <s v="Canny edge detection "/>
    <n v="45"/>
    <s v="129 train + 33 val + 17 test=179"/>
    <s v="Adam"/>
    <n v="3"/>
    <n v="4.4999999999999997E-3"/>
    <m/>
    <s v="yes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29"/>
    <s v="Rexi"/>
    <s v="tobestarted"/>
    <m/>
    <s v="v6"/>
    <s v="yolo"/>
    <s v="CPU"/>
    <s v="run17"/>
    <s v="v5 "/>
    <s v="v5 large large weights "/>
    <s v="DRR"/>
    <x v="2"/>
    <s v="Device+Rack+RackID"/>
    <s v="Canny edge detection "/>
    <n v="45"/>
    <s v="129 train + 33 val + 17 test=179"/>
    <s v="Adam"/>
    <n v="3"/>
    <n v="4.0000000000000001E-3"/>
    <m/>
    <s v="yes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0"/>
    <s v="Rexi"/>
    <s v="tobestarted"/>
    <m/>
    <s v="v6"/>
    <s v="yolo"/>
    <s v="CPU"/>
    <s v="run17"/>
    <s v="v5 "/>
    <s v="v5 large large weights "/>
    <s v="DRR"/>
    <x v="2"/>
    <s v="Device+Rack+RackID"/>
    <s v="Canny edge detection "/>
    <n v="45"/>
    <s v="129 train + 33 val + 17 test=179"/>
    <s v="Adam"/>
    <n v="3"/>
    <n v="4.8999999999999998E-3"/>
    <m/>
    <s v="yes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1"/>
    <s v="Rexi"/>
    <s v="tobestarted"/>
    <m/>
    <s v="v6"/>
    <s v="yolo"/>
    <s v="CPU"/>
    <s v="run9"/>
    <s v="v5 "/>
    <s v="v5 medium weights "/>
    <s v="DRR"/>
    <x v="2"/>
    <s v="Device+Rack+RackID"/>
    <s v="Canny edge detection "/>
    <n v="30"/>
    <s v="129 train + 33 val + 17 test=179"/>
    <s v="Adam"/>
    <n v="8"/>
    <n v="4.8999999999999998E-3"/>
    <m/>
    <s v="yes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2"/>
    <s v="Rexi"/>
    <s v="tobestarted"/>
    <m/>
    <s v="v6"/>
    <s v="yolo"/>
    <s v="CPU"/>
    <m/>
    <s v="R"/>
    <s v="yolo4_p6 weights"/>
    <s v="DRR"/>
    <x v="1"/>
    <s v="Device+Rack+RackID"/>
    <s v="Canny edge detection "/>
    <n v="30"/>
    <s v="129 train + 33 val + 17 test=179"/>
    <s v="Adam"/>
    <n v="8"/>
    <s v="NA"/>
    <m/>
    <s v="yes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33"/>
    <s v="Mani "/>
    <s v="completed"/>
    <d v="2022-08-03T00:00:00"/>
    <s v="v7"/>
    <s v="yolo"/>
    <s v="CPU"/>
    <m/>
    <s v="v5 "/>
    <s v="v5 medium weights "/>
    <s v="DSSR"/>
    <x v="4"/>
    <s v="Device+Server+Switch+Router"/>
    <s v="NA"/>
    <n v="30"/>
    <s v="60 train + 15 val + 8 test=83"/>
    <s v="Adam"/>
    <n v="6"/>
    <n v="4.4999999999999997E-3"/>
    <s v="1.12 hours"/>
    <s v="no"/>
    <n v="0.3"/>
    <s v="TP: Device=44% Server=0% Switch=11% Router=0%, FP: Device=56% Server=100% Switch=89% Router=100% Recall=0.42 Prec=0.42"/>
    <s v="yolov5_server/yolov5/runs/train/exp_device_server_switch_router_medium_adam"/>
    <s v="yolov5_server/yolov5/runs/detect/exp20"/>
    <s v="Mani "/>
    <s v="yes"/>
    <s v="NA"/>
    <m/>
    <s v="{'device': 163, 'switch': 106, 'server': 55, 'router': 21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34"/>
    <s v="Mani "/>
    <s v="completed"/>
    <d v="2022-08-03T00:00:00"/>
    <s v="v7"/>
    <s v="yolo"/>
    <s v="CPU"/>
    <m/>
    <s v="v5 "/>
    <s v="v5 largeweights "/>
    <s v="DSSR"/>
    <x v="4"/>
    <s v="Device+Server+Switch+Router"/>
    <s v="NA"/>
    <n v="30"/>
    <s v="60 train + 15 val + 8 test=83"/>
    <s v="Adam"/>
    <n v="6"/>
    <n v="4.4999999999999997E-3"/>
    <s v="1.50 hours"/>
    <s v="no"/>
    <n v="0.24"/>
    <s v="TP: Device=36% Server=40% Switch=37% Router=0%, FP: Device=64% Server=60% Switch=63% Router=100% Recall=0.32 Prec=0.22"/>
    <s v="yolov5_server/yolov5/runs/train/exp_device_server_switch_router_large_adam"/>
    <s v="yolov5_server/yolov5/runs/detect/exp21"/>
    <s v="Mani "/>
    <s v="yes"/>
    <s v="NA"/>
    <m/>
    <s v="{'device': 163, 'switch': 106, 'server': 55, 'router': 21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35"/>
    <s v="Mani "/>
    <s v="completed"/>
    <d v="2022-09-03T00:00:00"/>
    <s v="v8"/>
    <s v="yolo"/>
    <s v="CPU"/>
    <m/>
    <s v="v5 "/>
    <s v="v5 xl weights "/>
    <s v="SSR"/>
    <x v="4"/>
    <s v="Server+Switch+Router + canny "/>
    <s v="canny ( server) , router ( canny +kmeans )"/>
    <n v="30"/>
    <s v="92 train + 14 val + 8 test=114"/>
    <s v="Adam "/>
    <n v="6"/>
    <n v="4.4999999999999997E-3"/>
    <s v="3.5 hours"/>
    <s v="no"/>
    <n v="0.08"/>
    <s v="NaN Recall=0.10 Prec=0.57"/>
    <s v="yolov5_server/yolov5/runs/train/exp_server_switch_router_canny_kmeans_XL_adam"/>
    <s v="yolov5_server/yolov5/runs/detect/exp23"/>
    <s v="Mani "/>
    <s v="yes"/>
    <s v="NA"/>
    <m/>
    <s v="switch 106 , server 110 , router 63 "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36"/>
    <s v="Mani "/>
    <s v="completed"/>
    <d v="2022-10-03T00:00:00"/>
    <s v="v8"/>
    <s v="yolo"/>
    <s v="CPU"/>
    <s v="run17"/>
    <s v="v5 "/>
    <s v="best results weight "/>
    <s v="SSR"/>
    <x v="4"/>
    <s v="Server+Switch+Router + canny "/>
    <s v="canny ( server) , router ( canny +kmeans )"/>
    <n v="45"/>
    <s v="92 train + 14 val + 8 test=114"/>
    <s v="Adam"/>
    <n v="6"/>
    <n v="4.4999999999999997E-3"/>
    <s v="3.66 hours"/>
    <s v="no"/>
    <n v="0.17699999999999999"/>
    <s v="TP: Server=40% Switch=37% Router=0%, FP: Server=60% Switch=63% Router=100% Recall=0.47 Prec=0.15"/>
    <s v="yolov5_server/yolov5/runs/train/exp_server_switch_router_canny_kmeans_XL_adam_best_evolve"/>
    <s v="yolov5_server/yolov5/runs/detect/exp25"/>
    <m/>
    <s v="yes"/>
    <s v="NA"/>
    <m/>
    <s v="switch 106 , server 110 , router 63 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s v="hyperparameter evolve and Test time augmentation evolve"/>
  </r>
  <r>
    <x v="37"/>
    <s v="Mani "/>
    <s v="completed"/>
    <d v="2022-03-15T00:00:00"/>
    <s v="v9[cpu]"/>
    <s v="yolo"/>
    <s v="CPU"/>
    <s v="run22"/>
    <s v="v5 "/>
    <s v="v5 xl weights "/>
    <s v="DRI"/>
    <x v="1"/>
    <s v="Device+ Rack_id "/>
    <s v="NA"/>
    <n v="30"/>
    <s v="81 train + 17 test = 98"/>
    <s v="Adam"/>
    <n v="6"/>
    <n v="4.4999999999999997E-3"/>
    <s v="3.85 hours"/>
    <s v="no"/>
    <n v="0.82499999999999996"/>
    <s v="TP: Device=86% RackID=85%, FP: Device=14% RackID=15% Recall=0.85 Prec=0.85"/>
    <s v="yolov5_server/yolov5/runs/train/exp_device_rackid_Adam_XL_finetune"/>
    <s v="yolov5_server/yolov5/runs/detect/exp24"/>
    <s v="Mani "/>
    <s v="yes"/>
    <s v="NA"/>
    <m/>
    <s v="{'device': 583, 'rackid': 73}"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38"/>
    <s v="Mani "/>
    <s v="completed"/>
    <d v="2022-03-15T00:00:00"/>
    <s v="GPUV1"/>
    <s v="yolo"/>
    <s v="GPU"/>
    <s v="run22"/>
    <s v="v5 "/>
    <s v="v5 xl weights "/>
    <s v="DRI"/>
    <x v="1"/>
    <s v="Device+ Rack_id "/>
    <s v="NA"/>
    <n v="100"/>
    <s v="81 train + 17 test = 98"/>
    <s v="Adam"/>
    <n v="12"/>
    <n v="4.4999999999999997E-3"/>
    <s v="0.53 hours"/>
    <s v="no"/>
    <n v="0.88400000000000001"/>
    <s v="TP: Device=89% RackID=85%, FP: Device=11% RackID=15% Recall=0.81 Prec=0.88"/>
    <s v="GPU VM: yolov5_server/yolov5/runs/train/exp_device_rackid_Adam_XL_finetune"/>
    <s v="GPU VM: yolov5_server/yolov5/runs/detect/exp24"/>
    <s v="Mani "/>
    <s v="yes"/>
    <s v="NA"/>
    <m/>
    <s v="{'device': 583, 'rackid': 73}"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39"/>
    <s v="Mani "/>
    <s v="completed"/>
    <d v="2022-03-15T00:00:00"/>
    <s v="GPUV1"/>
    <s v="yolo"/>
    <s v="GPU "/>
    <s v="run22"/>
    <s v="v5 "/>
    <s v="v5 xl weights "/>
    <s v="DRI"/>
    <x v="1"/>
    <s v="Device+ Rack_id "/>
    <s v="NA"/>
    <n v="200"/>
    <s v="81 train + 17 test = 98"/>
    <s v="Adam"/>
    <n v="12"/>
    <n v="4.4999999999999997E-3"/>
    <s v="1 hour"/>
    <s v="no"/>
    <n v="0.83899999999999997"/>
    <s v="TP: Device=84% RackID=85%, FP: Device=16% RackID=15% Recall=0.8 Prec=0.85"/>
    <s v="GPU VM: yolov5_server/yolov5/runs/train/exp_device_rackid_Adam_XL_finetune_200"/>
    <s v="GPU VM: yolov5_server/yolov5/runs/detect/exp25"/>
    <s v="Mani "/>
    <s v="yes"/>
    <s v="NA"/>
    <m/>
    <s v="{'device': 583, 'rackid': 73}"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40"/>
    <m/>
    <m/>
    <s v="GPU-VM"/>
    <m/>
    <m/>
    <m/>
    <m/>
    <m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41"/>
    <s v="Rexi"/>
    <s v="completed"/>
    <d v="2022-03-15T00:00:00"/>
    <s v="GPUV2"/>
    <s v="yolo"/>
    <s v="GPU"/>
    <s v="NA"/>
    <s v="v5 "/>
    <s v="v4 small weights"/>
    <s v="other "/>
    <x v="4"/>
    <s v="Unused Rack+Device+ Network Swithch Juniper - QFX 5100-485+Network switch Juniper EX4200 -24F"/>
    <s v="NA"/>
    <n v="30"/>
    <s v="22 train + 6 test + 2 val = 30"/>
    <s v="SGD"/>
    <n v="6"/>
    <n v="4.4999999999999997E-3"/>
    <s v="6 seconds"/>
    <s v="no"/>
    <n v="0.08"/>
    <s v="TP: Device=0% Unused Rack=100% Juniper-EX4200-24F=0%, Juniper-QFX5100-485 = 0%FP: Device=100% Unused Rack=0% Juniper-EX4200-24=100% Juniper-QFX5100-485 = 100%Recall=0.25 Prec=0.62"/>
    <s v="yolov5/runs/train/exp2"/>
    <s v="yolov5/runs/detect/exp5"/>
    <s v="Rexi"/>
    <s v="yes"/>
    <s v="NA"/>
    <m/>
    <m/>
    <s v="No"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42"/>
    <s v="Rexi"/>
    <s v="completed"/>
    <d v="2022-03-15T00:00:00"/>
    <s v="GPUV2"/>
    <s v="yolo"/>
    <s v="GPU"/>
    <s v="NA"/>
    <s v="v5 "/>
    <s v="v5 xl weights "/>
    <s v="other "/>
    <x v="3"/>
    <s v="Unused Rack+Device+ Network Swithch Juniper - QFX 5100-485+Network switch Juniper EX4200 -24F"/>
    <s v="NA"/>
    <n v="45"/>
    <s v="22 train + 6 test + 2 val = 30"/>
    <s v="SGD"/>
    <n v="24"/>
    <n v="4.4999999999999997E-3"/>
    <s v="1.5 minutes "/>
    <s v="no"/>
    <n v="0.38"/>
    <s v="TP: Device=0% Unused Rack=100% Juniper-EX4200-24F=0%, Juniper-QFX5100-485 = 0%FP: Device=100% Unused Rack=0% Juniper-EX4200-24=100% Juniper-QFX5100-485 = 100%Recall=0.37 Prec=0.79"/>
    <s v="yolov5/runs/train/V5XL_45_SGD"/>
    <s v="yolov5/runs/detect/exp7"/>
    <s v="Rexi"/>
    <s v="yes"/>
    <s v="NA"/>
    <m/>
    <m/>
    <s v="No"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43"/>
    <s v="Rexi"/>
    <s v="completed"/>
    <d v="2022-03-15T00:00:00"/>
    <s v="GPUV3"/>
    <s v="yolo"/>
    <s v="GPU"/>
    <s v="NA"/>
    <s v="v5 "/>
    <s v="v5 xl weights "/>
    <s v="DUR"/>
    <x v="1"/>
    <s v="Unused Rack+Device"/>
    <s v="NA"/>
    <n v="100"/>
    <s v="22 train + 6 test + 2 val = 30"/>
    <s v="Adam"/>
    <n v="24"/>
    <n v="4.4999999999999997E-3"/>
    <s v="12 minutes"/>
    <s v="no"/>
    <n v="0.24"/>
    <s v="TP: Device=0% Unused Rack=100% FP: Device=100% Unused Rack=0% Recall=0.24,Prec=0.83"/>
    <s v="yolov5/runs/train/V5XL_100_Adam"/>
    <s v="yolov5/runs/detect/exp6"/>
    <s v="Rexi"/>
    <s v="yes"/>
    <s v="NA"/>
    <m/>
    <m/>
    <s v="No"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44"/>
    <s v="Rexi"/>
    <s v="completed"/>
    <d v="2022-03-15T00:00:00"/>
    <s v="GPUV4"/>
    <s v="yolo"/>
    <s v="GPU"/>
    <s v="NA"/>
    <s v="v5 "/>
    <s v="v5 xl weights "/>
    <s v="other "/>
    <x v="1"/>
    <s v="Network Swithch Juniper - QFX 5100-485+Network switch Juniper EX4200 -24F"/>
    <s v="NA"/>
    <n v="100"/>
    <s v="8 train + 2 val = 10"/>
    <s v="Adam"/>
    <n v="24"/>
    <n v="4.4999999999999997E-3"/>
    <s v="11 minutes"/>
    <s v="no"/>
    <n v="0.08"/>
    <s v="TP: Juniper-QFX5100-485=0% JuniperEX4200-24F=100% FP: Juniper-QFX5100-485=0% JuniperEX4200-24F=100% Recall=0.37, Prec=0.37 "/>
    <s v="yolov5/runs/train/Juniper_V5XL_100_Adam"/>
    <s v="yolov5/runs/detect/exp8"/>
    <s v="Rexi"/>
    <s v="yes"/>
    <s v="NA"/>
    <m/>
    <m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45"/>
    <s v="Rexi"/>
    <s v="completed"/>
    <d v="2022-03-16T00:00:00"/>
    <s v="GPUV4"/>
    <s v="yolo"/>
    <s v="GPU"/>
    <s v="NA"/>
    <s v="v5 "/>
    <s v="v5 xl weights "/>
    <s v="other "/>
    <x v="1"/>
    <s v="Network Swithch Juniper - QFX 5100-485+Network switch Juniper EX4200 -24F"/>
    <s v="NA"/>
    <n v="200"/>
    <s v="8 train + 2 val = 10"/>
    <s v="Adam "/>
    <n v="24"/>
    <n v="4.4999999999999997E-3"/>
    <s v="21minutes"/>
    <s v="no"/>
    <n v="0.15"/>
    <s v="TP: Juniper-QFX5100-485=0% JuniperEX4200-24F=0% FP: Juniper-QFX5100-485=100% JuniperEX4200-24F=100% Recall=0.36, Prec=0.37 "/>
    <s v="yolov5/runs/train/Juniper_V5XL_200_Adam"/>
    <s v="yolov5/runs/detect/exp9"/>
    <s v="Rexi"/>
    <s v="yes"/>
    <s v="NA"/>
    <m/>
    <m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46"/>
    <s v="Rexi"/>
    <s v="completed"/>
    <d v="2022-03-16T00:00:00"/>
    <s v="GPUV4"/>
    <s v="yolo"/>
    <s v="GPU"/>
    <s v="NA"/>
    <s v="v5 "/>
    <s v="v5xl weights"/>
    <s v="other "/>
    <x v="1"/>
    <s v="Network Swithch Juniper - QFX 5100-485+Network switch Juniper EX4200 -24F"/>
    <s v="NA"/>
    <n v="100"/>
    <s v="8 train + 2 val = 10"/>
    <s v="Adam "/>
    <n v="24"/>
    <n v="4.4999999999999997E-3"/>
    <s v="11 minutes"/>
    <s v="no"/>
    <n v="0"/>
    <n v="0"/>
    <s v="yolov5/runs/train/Juniper_V5XL_100_Adam_NoFinetune"/>
    <s v="yolov5/runs/detect/exp10"/>
    <s v="Rexi"/>
    <s v="yes"/>
    <s v="NA"/>
    <m/>
    <m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47"/>
    <s v="Mani "/>
    <s v="completed"/>
    <d v="2022-03-17T00:00:00"/>
    <s v="GPUV1"/>
    <s v="yolo"/>
    <s v="GPU"/>
    <s v="run41"/>
    <s v="v5 "/>
    <s v="best weights from 41 run"/>
    <s v="DRI"/>
    <x v="1"/>
    <s v="Device+Rack_id "/>
    <s v="NA"/>
    <n v="100"/>
    <s v="81 train + 17 test = 98"/>
    <s v="Adam"/>
    <n v="8"/>
    <n v="4.4999999999999997E-3"/>
    <s v="31 minutes"/>
    <s v="no"/>
    <n v="0.86299999999999999"/>
    <s v="TP: Device=87% RackID=85%, FP: Device=13% RackID=15% Recall=80% Prec=88%"/>
    <s v="GPU VM: yolov5_server/yolov5/runs/train/exp_device_rackid_Adam_XL_finetune_200_41_best_weights"/>
    <s v="GPU VM: yolov5_server/yolov5/runs/detect/exp28"/>
    <s v="Mani "/>
    <s v="yes"/>
    <s v="NA"/>
    <m/>
    <s v="{'device': 583, 'rackid': 73}"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48"/>
    <s v="Rexi"/>
    <s v="completed"/>
    <d v="2022-03-18T00:00:00"/>
    <s v="GPUV1"/>
    <s v="yolo"/>
    <s v="GPU"/>
    <s v="run17"/>
    <s v="v5 "/>
    <s v="v5xl weights"/>
    <s v="DRI"/>
    <x v="1"/>
    <s v="Device+Rack_id"/>
    <s v="NA"/>
    <s v="100*300"/>
    <s v="81 train + 17 test = 98"/>
    <m/>
    <n v="12"/>
    <n v="4.4999999999999997E-3"/>
    <s v="15 hours"/>
    <s v="no"/>
    <n v="93"/>
    <s v="Precision: 81 Recall:93"/>
    <s v="yolov5/runs/evolve/device_rack_id"/>
    <m/>
    <s v="Rexi"/>
    <m/>
    <m/>
    <m/>
    <s v="{'device': 583, 'rackid': 73}"/>
    <m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49"/>
    <s v="Mani "/>
    <s v="completed"/>
    <d v="2022-03-21T00:00:00"/>
    <s v="GPUV5"/>
    <s v="yolo"/>
    <s v="GPU"/>
    <s v="run17"/>
    <s v="v5 "/>
    <s v="run17 weights "/>
    <s v="SSR"/>
    <x v="2"/>
    <s v="Server+Switch +Router "/>
    <s v="NA"/>
    <n v="45"/>
    <s v="52 train + 15 val + 8 test=75"/>
    <s v="Adam"/>
    <n v="12"/>
    <n v="4.4999999999999997E-3"/>
    <s v="10.39 minutes"/>
    <s v="no"/>
    <n v="0.08"/>
    <s v="TP: Server=0% Switch=5% Router=0%, FP: Server=100% Switch=95% Router=100% Recall=0.16 Prec=0.10"/>
    <s v="GPU VM: yolov5_server/yolov5/runs/train/exp_server_switch_router_Adam_XL"/>
    <s v="GPU VM: yolov5_server/yolov5/runs/detect/exp26"/>
    <s v="Mani "/>
    <s v="yes"/>
    <s v="NA"/>
    <m/>
    <s v="{'switch': 106, 'server': 55, 'router': 21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o"/>
    <m/>
  </r>
  <r>
    <x v="50"/>
    <s v="Mani "/>
    <s v="completed"/>
    <d v="2022-03-21T00:00:00"/>
    <s v="GPUV5"/>
    <s v="yolo"/>
    <s v="GPU"/>
    <s v="run17"/>
    <s v="v5 "/>
    <s v="last best weights from run 17 "/>
    <s v="SSR"/>
    <x v="2"/>
    <s v="Server+Switch +Router "/>
    <s v="NA"/>
    <n v="45"/>
    <s v="52 train + 15 val + 8 test=75"/>
    <s v="Adam"/>
    <n v="6"/>
    <n v="4.4999999999999997E-3"/>
    <s v="10.8 minutes"/>
    <s v="no"/>
    <n v="0.44"/>
    <s v="TP: Server=40% Switch=42% Router=29%, FP: Server=60% Switch=58% Router=71% Recall=0.26 Prec=0.11"/>
    <s v="GPU VM: yolov5_server/yolov5/runs/train/exp_server_switch_router_best_17"/>
    <s v="GPU VM: yolov5_server/yolov5/runs/detect/exp27"/>
    <s v="Mani "/>
    <s v="yes"/>
    <s v="NA"/>
    <m/>
    <s v="{'switch': 106, 'server': 55, 'router': 21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51"/>
    <s v="Mani "/>
    <s v="InProgress"/>
    <d v="2022-03-21T00:00:00"/>
    <s v="GPUV5"/>
    <s v="yolo"/>
    <s v="GPU"/>
    <s v="run52/53"/>
    <s v="v5 "/>
    <s v="best weights from run 53 and evolve"/>
    <s v="SSR"/>
    <x v="2"/>
    <s v="Server+Switch +Router "/>
    <s v="NA"/>
    <n v="45"/>
    <s v="52 train + 15 val + 8 test=75"/>
    <s v="Adam"/>
    <n v="6"/>
    <n v="4.4999999999999997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52"/>
    <s v="Rexi"/>
    <s v="completed"/>
    <d v="2022-03-21T00:00:00"/>
    <s v="GPUV1"/>
    <s v="yolo"/>
    <s v="GPU"/>
    <s v="run 17"/>
    <s v="v5 "/>
    <s v="xl weights "/>
    <s v="DRI"/>
    <x v="1"/>
    <s v="Device _Rack_id"/>
    <s v="NA"/>
    <n v="100"/>
    <s v="81 train + 17 test = 98"/>
    <s v="SGD"/>
    <n v="12"/>
    <n v="4.4999999999999997E-3"/>
    <s v="0.57 hours"/>
    <s v="no"/>
    <n v="0.91"/>
    <s v="TP: Device=91% RackID=85%, FP: Device=9% RackID=15% Recall=0.82 Prec=0.92"/>
    <s v="yolov5/runs/train/device_rackid_212"/>
    <s v="yolov5/runs/detect/exp11"/>
    <s v="Rexi"/>
    <s v="yes"/>
    <s v="Yes"/>
    <m/>
    <s v="{'device': 583, 'rackid': 73}"/>
    <m/>
    <n v="1.7100000000000001E-2"/>
    <n v="1.1429999999999999E-2"/>
    <n v="0.94599999999999995"/>
    <n v="7.6000000000000004E-4"/>
    <n v="3.3008000000000002"/>
    <n v="0.89036999999999999"/>
    <n v="4.6399999999999997E-2"/>
    <n v="4.7169999999999997E-2"/>
    <n v="0.57188000000000005"/>
    <n v="0.73799999999999999"/>
    <n v="0.95099999999999996"/>
    <n v="0.81699999999999995"/>
    <n v="0.2"/>
    <n v="3.4337"/>
    <n v="0"/>
    <n v="1.89E-2"/>
    <n v="0.55900000000000005"/>
    <n v="0.42599999999999999"/>
    <n v="0"/>
    <n v="0.13100000000000001"/>
    <n v="0.65400000000000003"/>
    <n v="0"/>
    <n v="0"/>
    <n v="0"/>
    <n v="0.5"/>
    <n v="1"/>
    <n v="0"/>
    <n v="0"/>
    <s v="yes "/>
    <m/>
  </r>
  <r>
    <x v="53"/>
    <s v="Rexi"/>
    <s v="completed"/>
    <d v="2022-03-22T00:00:00"/>
    <s v="GPUV3"/>
    <s v="yolo"/>
    <s v="GPU"/>
    <m/>
    <s v="v5 "/>
    <s v="xl weights "/>
    <s v="UR"/>
    <x v="0"/>
    <s v="Unused_Rack"/>
    <s v="NA"/>
    <n v="100"/>
    <s v="82 train + 20 tets = 102"/>
    <s v="Adam "/>
    <n v="12"/>
    <n v="4.4999999999999997E-3"/>
    <s v="0.47 hours"/>
    <s v="no"/>
    <n v="0.14000000000000001"/>
    <s v="TP: Unused_Rack = 0.02 FP: Unused_Rack = 0.98 Recall = 0.16 Prec= 0.24"/>
    <s v="yolov5/runs/train/Unused_rack"/>
    <s v="yolov5/runs/detect/exp15"/>
    <s v="Rexi"/>
    <s v="yes"/>
    <s v="NA"/>
    <m/>
    <s v="{Unused_Rack:327}"/>
    <m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54"/>
    <s v="Rexi"/>
    <s v="completed"/>
    <d v="2022-03-23T00:00:00"/>
    <s v="GPUV3"/>
    <s v="yolo"/>
    <s v="GPU"/>
    <m/>
    <s v="v5 "/>
    <s v="xl weights "/>
    <s v="UR"/>
    <x v="0"/>
    <s v="Unused_Rack"/>
    <s v="NA"/>
    <n v="100"/>
    <s v="82 train + 20 tets = 102"/>
    <s v="Adam "/>
    <n v="12"/>
    <n v="4.4999999999999997E-3"/>
    <s v="0.55 hours"/>
    <s v="no"/>
    <n v="0.08"/>
    <s v="TP:Unused_Rack = 0 FP: Unused_Rack =100 Recall =0.08 Prec = 0.21"/>
    <s v="yolov5/runs/train/Unused_rack_evolve"/>
    <s v="yolov5/runs/detect/exp16"/>
    <s v="Rexi"/>
    <s v="yes"/>
    <s v="NA"/>
    <m/>
    <s v="{Unused_Rack:327}"/>
    <m/>
    <n v="1.7100000000000001E-2"/>
    <n v="1.1429999999999999E-2"/>
    <n v="0.94599999999999995"/>
    <n v="7.6000000000000004E-4"/>
    <n v="3.3008000000000002"/>
    <n v="0.89036999999999999"/>
    <n v="4.6399999999999997E-2"/>
    <n v="4.7169999999999997E-2"/>
    <n v="0.57188000000000005"/>
    <n v="0.73799999999999999"/>
    <n v="0.95099999999999996"/>
    <n v="0.81699999999999995"/>
    <n v="0.2"/>
    <n v="3.4337"/>
    <n v="0"/>
    <n v="1.89E-2"/>
    <n v="0.55900000000000005"/>
    <n v="0.42599999999999999"/>
    <n v="0"/>
    <n v="0.13100000000000001"/>
    <n v="0.65400000000000003"/>
    <n v="0"/>
    <n v="0"/>
    <n v="0"/>
    <n v="0.5"/>
    <n v="1"/>
    <n v="0"/>
    <n v="0"/>
    <m/>
    <m/>
  </r>
  <r>
    <x v="55"/>
    <s v="Rexi"/>
    <s v="completed"/>
    <d v="2022-03-23T00:00:00"/>
    <s v="GPUV3"/>
    <s v="yolo"/>
    <s v="GPU"/>
    <m/>
    <s v="v5 "/>
    <s v="xl weights "/>
    <s v="UR"/>
    <x v="0"/>
    <s v="Unused_Rack"/>
    <s v="NA"/>
    <n v="100"/>
    <s v="82 train + 20 tets = 102"/>
    <s v="SGD"/>
    <n v="12"/>
    <n v="4.4999999999999997E-3"/>
    <s v="0.46 hours"/>
    <s v="no"/>
    <n v="0.41"/>
    <s v="TP:Unused_Rack = 49% FP: Unused_Rack =51 Recall =0.40 Prec = 0.61"/>
    <s v="yolov5/runs/train/Unusedrack_evolve_SGD"/>
    <s v="yolov5/runs/detect/exp18"/>
    <s v="Rexi"/>
    <s v="yes"/>
    <s v="NA"/>
    <m/>
    <s v="{Unused_Rack:327}"/>
    <m/>
    <n v="1.7100000000000001E-2"/>
    <n v="1.1429999999999999E-2"/>
    <n v="0.94599999999999995"/>
    <n v="7.6000000000000004E-4"/>
    <n v="3.3008000000000002"/>
    <n v="0.89036999999999999"/>
    <n v="4.6399999999999997E-2"/>
    <n v="4.7169999999999997E-2"/>
    <n v="0.57188000000000005"/>
    <n v="0.73799999999999999"/>
    <n v="0.95099999999999996"/>
    <n v="0.81699999999999995"/>
    <n v="0.2"/>
    <n v="3.4337"/>
    <n v="0"/>
    <n v="1.89E-2"/>
    <n v="0.55900000000000005"/>
    <n v="0.42599999999999999"/>
    <n v="0"/>
    <n v="0.13100000000000001"/>
    <n v="0.65400000000000003"/>
    <n v="0"/>
    <n v="0"/>
    <n v="0"/>
    <n v="0.5"/>
    <n v="1"/>
    <n v="0"/>
    <n v="0"/>
    <m/>
    <m/>
  </r>
  <r>
    <x v="56"/>
    <s v="Rexi"/>
    <s v="completed"/>
    <d v="2022-03-23T00:00:00"/>
    <s v="GPUV3"/>
    <s v="yolo"/>
    <s v="GPU"/>
    <m/>
    <s v="v5 "/>
    <s v="xl weights "/>
    <s v="UR"/>
    <x v="0"/>
    <s v="Unused_Rack"/>
    <s v="NA"/>
    <n v="200"/>
    <s v="82 train + 20 tets = 102"/>
    <s v="SGD"/>
    <n v="12"/>
    <n v="4.4999999999999997E-3"/>
    <s v="0.96 hours"/>
    <s v="no"/>
    <n v="0.43"/>
    <s v="TP:Unused_Rack = 43% FP: Unused_Rack =57 Recall =0.44 Prec = 0.68"/>
    <s v="yolov5/runs/train/Unusedrack_evolve_SGD_200"/>
    <s v="yolov5/runs/detect/exp19"/>
    <s v="Rexi"/>
    <s v="yes"/>
    <s v="NA"/>
    <m/>
    <s v="{Unused_Rack:327}"/>
    <m/>
    <n v="1.7100000000000001E-2"/>
    <n v="1.1429999999999999E-2"/>
    <n v="0.94599999999999995"/>
    <n v="7.6000000000000004E-4"/>
    <n v="3.3008000000000002"/>
    <n v="0.89036999999999999"/>
    <n v="4.6399999999999997E-2"/>
    <n v="4.7169999999999997E-2"/>
    <n v="0.57188000000000005"/>
    <n v="0.73799999999999999"/>
    <n v="0.95099999999999996"/>
    <n v="0.81699999999999995"/>
    <n v="0.2"/>
    <n v="3.4337"/>
    <n v="0"/>
    <n v="1.89E-2"/>
    <n v="0.55900000000000005"/>
    <n v="0.42599999999999999"/>
    <n v="0"/>
    <n v="0.13100000000000001"/>
    <n v="0.65400000000000003"/>
    <n v="0"/>
    <n v="0"/>
    <n v="0"/>
    <n v="0.5"/>
    <n v="1"/>
    <n v="0"/>
    <n v="0"/>
    <m/>
    <m/>
  </r>
  <r>
    <x v="57"/>
    <s v="Rexi"/>
    <s v="completed"/>
    <d v="2022-03-24T00:00:00"/>
    <s v="GPUV3"/>
    <s v="yolo"/>
    <s v="GPU"/>
    <s v="run58"/>
    <s v="v5 "/>
    <s v="xl weights "/>
    <s v="evolve"/>
    <x v="0"/>
    <s v="evolve model on 58"/>
    <s v="NA"/>
    <s v="100*300"/>
    <s v="82 train + 20 tets = 102"/>
    <s v="SGD"/>
    <n v="12"/>
    <n v="4.4999999999999997E-3"/>
    <s v="15 hours"/>
    <s v="no"/>
    <n v="0.55000000000000004"/>
    <m/>
    <m/>
    <m/>
    <m/>
    <m/>
    <s v="NA"/>
    <m/>
    <s v="{Unused_Rack:327}"/>
    <m/>
    <n v="8.9300000000000004E-3"/>
    <n v="1.47E-2"/>
    <n v="0.98"/>
    <n v="5.0000000000000001E-4"/>
    <n v="2.8250999999999999"/>
    <n v="0.79879"/>
    <n v="7.4179999999999996E-2"/>
    <n v="4.4409999999999998E-2"/>
    <n v="0.41998999999999997"/>
    <n v="1.0646"/>
    <n v="1.224"/>
    <n v="1.1367"/>
    <n v="0.2"/>
    <n v="4.9321000000000002"/>
    <n v="0"/>
    <n v="1.9089999999999999E-2"/>
    <n v="0.65047999999999995"/>
    <n v="0.42899999999999999"/>
    <n v="0"/>
    <n v="0.14330000000000001"/>
    <n v="0.68300000000000005"/>
    <n v="0"/>
    <n v="0"/>
    <n v="0"/>
    <n v="0.5"/>
    <n v="0.63109999999999999"/>
    <n v="0"/>
    <n v="0"/>
    <m/>
    <m/>
  </r>
  <r>
    <x v="58"/>
    <s v="Rexi"/>
    <s v="completed"/>
    <d v="2022-03-24T00:00:00"/>
    <s v="GPUV3"/>
    <s v="yolo"/>
    <s v="GPU"/>
    <s v="run59"/>
    <s v="v5 "/>
    <s v="xl weights "/>
    <s v="evolve"/>
    <x v="0"/>
    <s v="Unused_Rack_EvolveParameter"/>
    <s v="NA"/>
    <n v="100"/>
    <s v="82 train + 20 tets = 102"/>
    <s v="SGD"/>
    <n v="12"/>
    <n v="4.4999999999999997E-3"/>
    <s v="0.328 hours"/>
    <s v="no"/>
    <n v="0.45"/>
    <s v="TP:Unused_Rack = 43% FP: Unused_Rack =57 Recall =0.44 Prec = 0.68"/>
    <s v="yolov5/runs/train/Unusedrack_evolve_24"/>
    <s v="yolov5/runs/detect/exp20"/>
    <s v="Rexi"/>
    <s v="yes"/>
    <s v="NA"/>
    <m/>
    <s v="{Unused_Rack:327}"/>
    <m/>
    <n v="8.9300000000000004E-3"/>
    <n v="1.47E-2"/>
    <n v="0.98"/>
    <n v="5.0000000000000001E-4"/>
    <n v="2.8250999999999999"/>
    <n v="0.79879"/>
    <n v="7.4179999999999996E-2"/>
    <n v="4.4409999999999998E-2"/>
    <n v="0.41998999999999997"/>
    <n v="1.0646"/>
    <n v="1.224"/>
    <n v="1.1367"/>
    <n v="0.2"/>
    <n v="4.9321000000000002"/>
    <n v="0"/>
    <n v="1.9089999999999999E-2"/>
    <n v="0.65047999999999995"/>
    <n v="0.42899999999999999"/>
    <n v="0"/>
    <n v="0.14330000000000001"/>
    <n v="0.68300000000000005"/>
    <n v="0"/>
    <n v="0"/>
    <n v="0"/>
    <n v="0.5"/>
    <n v="0.63109999999999999"/>
    <n v="0"/>
    <n v="0"/>
    <m/>
    <m/>
  </r>
  <r>
    <x v="59"/>
    <s v="Rexi"/>
    <m/>
    <m/>
    <m/>
    <m/>
    <m/>
    <m/>
    <m/>
    <m/>
    <m/>
    <x v="3"/>
    <s v="put 2 classes unused_b and unused_w in one mod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0"/>
    <s v="Rexi"/>
    <m/>
    <m/>
    <m/>
    <m/>
    <m/>
    <m/>
    <m/>
    <m/>
    <m/>
    <x v="3"/>
    <s v="unused_w separate model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61"/>
    <s v="Mani "/>
    <s v="completed"/>
    <d v="2022-03-24T00:00:00"/>
    <s v="GPUV6"/>
    <s v="yolo"/>
    <s v="GPU"/>
    <m/>
    <s v="v5 "/>
    <s v="xl weights "/>
    <s v="SSR"/>
    <x v="2"/>
    <s v="Server+Switch +Router  on GPUV6"/>
    <s v="NA"/>
    <n v="100"/>
    <s v="140 train + 39 val + 19 test = 198"/>
    <s v="Adam "/>
    <n v="8"/>
    <n v="4.4999999999999997E-3"/>
    <s v="0.8 hours"/>
    <s v="no"/>
    <n v="0.43"/>
    <s v="TP: Server=80% Switch=46% Router=42%, FP: Server=20% Switch=54% Router=58% Recall=0.49 Prec=0.50"/>
    <s v="GPU VM: yolov5_server/yolov5/runs/train/exp_server_switch_router_Adam_XL_gpuv6"/>
    <s v="GPU VM: yolov5_server/yolov5/runs/detect/exp29"/>
    <s v="Mani "/>
    <s v="yes"/>
    <s v="NA"/>
    <m/>
    <s v="NA (incorrect labels, hence replaced with corrected)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62"/>
    <s v="Mani "/>
    <s v="completed"/>
    <d v="2022-03-24T00:00:00"/>
    <s v="GPUV6"/>
    <s v="yolo"/>
    <s v="GPU"/>
    <m/>
    <s v="v5 "/>
    <s v="best weights run 64"/>
    <s v="evolve"/>
    <x v="2"/>
    <s v="run evolve on run 64 "/>
    <s v="NA"/>
    <s v="30*100"/>
    <s v="140 train + 39 val + 19 test = 198"/>
    <s v="Adam "/>
    <n v="8"/>
    <n v="4.4999999999999997E-3"/>
    <s v="9.2 hours"/>
    <s v="no"/>
    <n v="0.55000000000000004"/>
    <s v="Recall=0.49 Prec=0.50"/>
    <s v="GPU VM: yolov5_server/yolov5/runs/evolve/exp_server_switch_router_Adam_XL_gpuv6_evolve"/>
    <s v="NA"/>
    <s v="Mani "/>
    <s v="yes"/>
    <s v="NA"/>
    <m/>
    <s v="{'switch': 315, 'server': 273, 'router': 63}"/>
    <m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NA"/>
    <m/>
  </r>
  <r>
    <x v="63"/>
    <s v="Mani "/>
    <s v="completed"/>
    <d v="2022-03-25T00:00:00"/>
    <s v="GPUV6"/>
    <s v="yolo"/>
    <s v="GPU"/>
    <m/>
    <s v="v5 "/>
    <s v="best weights run 64"/>
    <s v="evolve"/>
    <x v="2"/>
    <s v="Train model with best evolve 65 params "/>
    <s v="NA"/>
    <n v="100"/>
    <s v="140 train + 20 val + 28 test = 188"/>
    <s v="Adam "/>
    <n v="8"/>
    <n v="4.4999999999999997E-3"/>
    <s v="0.7 hours"/>
    <s v="no"/>
    <n v="0.72"/>
    <s v="TP: Server=75% Switch=48% Router=50%, FP: Server=25% Switch=52% Router=50% Recall=0.66 Prec=0.84"/>
    <s v="GPU VM: yolov5_server/yolov5/runs/evolve/exp_server_switch_router_Adam_XL_gpuv6_corrected"/>
    <s v="GPU VM: yolov5_server/yolov5/runs/detect/exp31"/>
    <s v="Mani "/>
    <s v="yes"/>
    <s v="tobedone"/>
    <m/>
    <s v="{'switch': 315, 'server': 273, 'router': 63}"/>
    <m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yes "/>
    <m/>
  </r>
  <r>
    <x v="64"/>
    <s v="Mani "/>
    <s v="completed"/>
    <d v="2022-03-28T00:00:00"/>
    <s v="GPUV7"/>
    <s v="yolo"/>
    <s v="GPU"/>
    <m/>
    <s v="v5 "/>
    <s v="best weights run 64"/>
    <s v="evolve"/>
    <x v="2"/>
    <s v="Train model by removing duplicate images"/>
    <s v="NA"/>
    <n v="100"/>
    <s v="95 train + 25 val + 15 test = 135"/>
    <s v="Adam "/>
    <n v="8"/>
    <n v="4.4999999999999997E-3"/>
    <s v="0.53 hours"/>
    <s v="NA"/>
    <n v="0.6"/>
    <s v="TP: Server=96% Switch=95% Router=50%, FP: Server=4% Switch=5% Router=50% Recall=0.64 Prec=0.59"/>
    <s v="GPU VM: yolov5_server/yolov5/runs/evolve/exp_server_switch_router_Adam_XL_gpuv7_again"/>
    <s v="GPU VM: yolov5_server/yolov5/runs/detect/exp33"/>
    <s v="Mani "/>
    <s v="yes"/>
    <s v="Yes"/>
    <m/>
    <s v="{'switch': 225, 'server': 208, 'router': 41}"/>
    <m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yes "/>
    <m/>
  </r>
  <r>
    <x v="65"/>
    <s v="Mani "/>
    <s v="completed"/>
    <d v="2022-03-28T00:00:00"/>
    <s v="GPUV7"/>
    <s v="yolo"/>
    <s v="GPU"/>
    <m/>
    <s v="v5 "/>
    <s v="xl weights "/>
    <s v="SSR"/>
    <x v="2"/>
    <s v="server_switch_router(no_duplicate)"/>
    <s v="NA"/>
    <n v="100"/>
    <s v="95 train + 25 val + 15 test = 135"/>
    <s v="Adam "/>
    <n v="8"/>
    <n v="4.4999999999999997E-3"/>
    <s v="0.4 hours"/>
    <s v="no"/>
    <n v="4.0000000000000001E-3"/>
    <s v="Recall=0.04 Prec=0.33"/>
    <s v="GPU VM: yolov5_server/yolov5/runs/evolve/exp_server_switch_router_Adam_XL_gpuv7"/>
    <s v="NA"/>
    <s v="Mani "/>
    <s v="yes"/>
    <s v="NA"/>
    <m/>
    <s v="{'switch': 225, 'server': 208, 'router': 41}"/>
    <m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NA"/>
    <m/>
  </r>
  <r>
    <x v="66"/>
    <s v="Mani "/>
    <s v="completed"/>
    <d v="2022-03-28T00:00:00"/>
    <s v="GPUV7"/>
    <s v="yolo"/>
    <s v="GPU"/>
    <m/>
    <s v="v5 "/>
    <s v="l weights"/>
    <s v="SSR"/>
    <x v="2"/>
    <s v="server_switch_router(no_duplicate)"/>
    <s v="NA"/>
    <n v="100"/>
    <s v="95 train + 25 val + 15 test = 135"/>
    <s v="Adam "/>
    <n v="8"/>
    <n v="4.4999999999999997E-3"/>
    <s v="0.4 hours"/>
    <s v="no"/>
    <n v="0.02"/>
    <s v="Recall=0.33 Prec=0.36"/>
    <s v="GPU VM: yolov5_server/yolov5/runs/evolve/exp_server_switch_router_Adam_L_gpuv7"/>
    <s v="NA"/>
    <s v="Mani "/>
    <s v="yes"/>
    <s v="NA"/>
    <m/>
    <s v="{'switch': 225, 'server': 208, 'router': 41}"/>
    <m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NA"/>
    <m/>
  </r>
  <r>
    <x v="67"/>
    <s v="Mani "/>
    <s v="completed"/>
    <d v="2022-03-28T00:00:00"/>
    <s v="GPUV7"/>
    <s v="yolo"/>
    <s v="GPU"/>
    <m/>
    <s v="v5 "/>
    <s v="m weights"/>
    <s v="SSR"/>
    <x v="2"/>
    <s v="server_switch_router(no_duplicate)"/>
    <s v="NA"/>
    <n v="100"/>
    <s v="95 train + 25 val + 15 test = 135"/>
    <s v="Adam "/>
    <n v="8"/>
    <n v="4.4999999999999997E-3"/>
    <s v="0.4 hours"/>
    <s v="no"/>
    <n v="0.03"/>
    <s v="Recall=0.33 Prec=0.04"/>
    <s v="GPU VM: yolov5_server/yolov5/runs/evolve/exp_server_switch_router_Adam_M_gpuv7"/>
    <s v="NA"/>
    <s v="Mani "/>
    <s v="yes"/>
    <s v="NA"/>
    <m/>
    <s v="{'switch': 225, 'server': 208, 'router': 41}"/>
    <m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NA"/>
    <m/>
  </r>
  <r>
    <x v="68"/>
    <s v="Mani "/>
    <s v="completed"/>
    <d v="2022-03-28T00:00:00"/>
    <s v="GPUV7"/>
    <s v="yolo"/>
    <s v="GPU"/>
    <m/>
    <s v="v5 "/>
    <s v="best of top 3"/>
    <s v="evolve"/>
    <x v="2"/>
    <s v="run evolve with highest MAP weights"/>
    <s v="NA"/>
    <s v="NA"/>
    <s v="NA"/>
    <s v="NA"/>
    <s v="NA"/>
    <s v="NA"/>
    <s v="NA"/>
    <s v="NA"/>
    <s v="NA"/>
    <s v="NA"/>
    <s v="NA"/>
    <s v="NA"/>
    <s v="Mani "/>
    <s v="yes"/>
    <s v="NA"/>
    <m/>
    <s v="NA"/>
    <m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m/>
  </r>
  <r>
    <x v="69"/>
    <s v="Mani "/>
    <s v="completed"/>
    <d v="2022-03-29T00:00:00"/>
    <s v="GPUV8"/>
    <s v="yolo"/>
    <s v="GPU"/>
    <m/>
    <s v="v5 "/>
    <s v="best weights run 64"/>
    <s v="SS"/>
    <x v="1"/>
    <s v="Best param model from 66 on server + switch "/>
    <s v="NA"/>
    <n v="100"/>
    <s v="95 train + 25 val + 15 test = 135"/>
    <s v="Adam "/>
    <n v="6"/>
    <n v="4.4999999999999997E-3"/>
    <s v="0.4 hours"/>
    <s v="NA"/>
    <n v="0.68"/>
    <s v="TP: Server=76% Switch=82% FP: Server=24% Switch=18% Recall=0.46 Prec=0.70"/>
    <s v="GPU VM: yolov5_server/yolov5/runs/evolve/exp_server_switch_Adam_XL_best64"/>
    <s v="GPU VM: yolov5_server/yolov5/runs/detect/exp34"/>
    <s v="Mani "/>
    <s v="yes"/>
    <s v="tobedone"/>
    <s v="v1"/>
    <s v="{'switch': 225, 'server': 208}"/>
    <m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yes "/>
    <m/>
  </r>
  <r>
    <x v="70"/>
    <s v="Mani "/>
    <s v="completed"/>
    <d v="2022-03-29T00:00:00"/>
    <s v="GPUV8"/>
    <s v="yolo"/>
    <s v="GPU"/>
    <m/>
    <s v="v5 "/>
    <s v="best weights run 72"/>
    <s v="evolve"/>
    <x v="1"/>
    <s v="run evolve on server + switch only "/>
    <s v="NA"/>
    <s v="100*100"/>
    <s v="95 train + 25 val + 15 test = 135"/>
    <s v="Adam "/>
    <n v="8"/>
    <n v="4.4999999999999997E-3"/>
    <s v="8 hours"/>
    <s v="NA"/>
    <n v="0.69"/>
    <s v="Recall=0.64 Prec=0.81"/>
    <s v="GPU VM: yolov5_server/yolov5/runs/evolve/exp_server_switch_Adam_XL_evolve_best72"/>
    <s v="NA"/>
    <s v="Mani "/>
    <s v="NA"/>
    <s v="NA"/>
    <m/>
    <s v="{'switch': 225, 'server': 208, 'router': 41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"/>
    <m/>
  </r>
  <r>
    <x v="71"/>
    <s v="Mani "/>
    <s v="completed"/>
    <d v="2022-03-31T00:00:00"/>
    <s v="GPUV9"/>
    <s v="yolo"/>
    <s v="GPU"/>
    <m/>
    <s v="v5 "/>
    <s v="xl weights "/>
    <s v="Server"/>
    <x v="0"/>
    <s v="Just Server on GPUV7"/>
    <s v="NA"/>
    <n v="50"/>
    <s v="38 train + 10 val + 6 test = 54"/>
    <s v="Adam "/>
    <n v="3"/>
    <n v="4.4999999999999997E-3"/>
    <s v="0.48 hours"/>
    <s v="NA"/>
    <n v="0.51"/>
    <s v="TP: Server=60% FP: Server=40% Recall=0.48 Prec=0.62 "/>
    <s v="GPU VM: yolov5_server/yolov5/runs/evolve/exp_server_Adam_XL_gpuv9"/>
    <s v="GPU VM: yolov5_server/yolov5/runs/detect/exp35"/>
    <s v="Mani "/>
    <s v="yes"/>
    <s v="NA"/>
    <m/>
    <s v="{'switch': 225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"/>
    <m/>
  </r>
  <r>
    <x v="70"/>
    <s v="Mani "/>
    <s v="completed"/>
    <d v="2022-03-31T00:00:00"/>
    <s v="GPUV9"/>
    <s v="yolo"/>
    <s v="GPU"/>
    <m/>
    <s v="v5 "/>
    <s v="xl weights "/>
    <s v="switch "/>
    <x v="0"/>
    <s v="Just Switch on GPUV7"/>
    <s v="NA"/>
    <n v="50"/>
    <s v="49  train + 15 val + 8 test = 72"/>
    <s v="Adam "/>
    <n v="3"/>
    <n v="4.4999999999999997E-3"/>
    <s v="0.48 hours"/>
    <s v="NA"/>
    <n v="0.24"/>
    <s v="TP: Switch=0% FP: Switch=0% Recall=0.45 Prec=0.26"/>
    <s v="GPU VM: yolov5_server/yolov5/runs/evolve/exp_switch_Adam_XL_gpuv9"/>
    <s v="GPU VM: yolov5_server/yolov5/runs/detect/exp36"/>
    <s v="Mani "/>
    <s v="yes"/>
    <s v="NA"/>
    <m/>
    <s v="{'server': 208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"/>
    <m/>
  </r>
  <r>
    <x v="72"/>
    <s v="Mani "/>
    <s v="completed"/>
    <d v="2022-03-31T00:00:00"/>
    <s v="GPUV9"/>
    <s v="yolo"/>
    <s v="GPU"/>
    <m/>
    <s v="v5 "/>
    <s v="xl weights "/>
    <s v="Router"/>
    <x v="0"/>
    <s v="Just Router on GPUV7"/>
    <s v="NA"/>
    <n v="50"/>
    <s v="17 train + 5 val + 3 test = 25"/>
    <s v="Adam "/>
    <n v="3"/>
    <n v="4.4999999999999997E-3"/>
    <s v="0.48 hours"/>
    <s v="NA"/>
    <n v="0"/>
    <s v="TP: Router=0% FP: Router=0% Recall=0 Prec=0"/>
    <s v="GPU VM: yolov5_server/yolov5/runs/evolve/exp_router_Adam_XL_gpuv9"/>
    <s v="GPU VM: yolov5_server/yolov5/runs/detect/exp37"/>
    <s v="Mani "/>
    <s v="yes"/>
    <s v="NA"/>
    <m/>
    <s v="{'router': 41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"/>
    <m/>
  </r>
  <r>
    <x v="73"/>
    <s v="Mani "/>
    <s v="completed"/>
    <d v="2022-03-31T00:00:00"/>
    <s v="GPUV9"/>
    <s v="yolo"/>
    <s v="GPU"/>
    <m/>
    <s v="v5 "/>
    <s v="best weights run 74"/>
    <s v="evolve"/>
    <x v="0"/>
    <s v="Run evolve on Just Server on GPUV9"/>
    <s v="NA"/>
    <s v="100*50"/>
    <s v="38 train + 10 val + 6 test = 54"/>
    <s v="Adam "/>
    <n v="3"/>
    <n v="4.4999999999999997E-3"/>
    <s v="11 hours"/>
    <s v="NA"/>
    <n v="0.56000000000000005"/>
    <s v="Recall=0.39 Prec=1"/>
    <s v="GPU VM: yolov5_server/yolov5/runs/evolve/exp_server_Adam_XL_gpuv9_evolve"/>
    <s v="NA"/>
    <s v="Mani "/>
    <s v="NA"/>
    <s v="NA"/>
    <m/>
    <s v="{'server': 208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"/>
    <m/>
  </r>
  <r>
    <x v="74"/>
    <s v="Mani "/>
    <s v="completed"/>
    <d v="2022-03-31T00:00:00"/>
    <s v="GPUV9"/>
    <s v="yolo"/>
    <s v="GPU"/>
    <m/>
    <s v="v5 "/>
    <s v="best weights run 75"/>
    <s v="evolve"/>
    <x v="0"/>
    <s v="Run evolve on Just Switch on GPUV9"/>
    <s v="NA"/>
    <s v="100*50"/>
    <s v="49  train + 15 val + 8 test = 72"/>
    <s v="Adam "/>
    <n v="3"/>
    <n v="4.4999999999999997E-3"/>
    <s v="8 hours"/>
    <s v="NA"/>
    <n v="0.54"/>
    <s v="Recall=0.60 Prec=0.84"/>
    <s v="GPU VM: yolov5_server/yolov5/runs/evolve/exp_switch_Adam_XL_gpuv9_evolve"/>
    <s v="NA"/>
    <s v="Mani "/>
    <s v="NA"/>
    <s v="NA"/>
    <m/>
    <s v="{'switch': 225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"/>
    <m/>
  </r>
  <r>
    <x v="75"/>
    <s v="Mani "/>
    <s v="completed"/>
    <d v="2022-04-01T00:00:00"/>
    <s v="GPUV8"/>
    <s v="yolo"/>
    <s v="GPU"/>
    <s v="run73"/>
    <s v="v5 "/>
    <s v="best weights run 64"/>
    <s v="evolve"/>
    <x v="1"/>
    <s v="prepare the model with best evolve param for server switch"/>
    <s v="NA"/>
    <n v="100"/>
    <s v="95 train + 25 val + 15 test = 135"/>
    <s v="Adam "/>
    <n v="6"/>
    <n v="4.4999999999999997E-3"/>
    <s v="0.41 hours"/>
    <s v="NA"/>
    <n v="0.62"/>
    <s v="TP: Server=76% Switch=70% FP: Server=24% Switch=30% Recall=0.41 Prec=0.83"/>
    <s v="GPU VM: yolov5_server/yolov5/runs/train/exp_server_switch_Adam_XL_evolve_best72"/>
    <s v="GPU VM: yolov5_server/yolov5/runs/detect/exp38"/>
    <s v="Mani "/>
    <s v="yes"/>
    <s v="tobedone"/>
    <s v="v1"/>
    <s v="{'switch': 225, 'server': 208}"/>
    <m/>
    <n v="9.7000000000000005E-4"/>
    <n v="1.0999999999999999E-2"/>
    <n v="0.98"/>
    <n v="5.8E-4"/>
    <n v="3.23"/>
    <n v="0.82"/>
    <n v="0.11"/>
    <n v="3.9E-2"/>
    <n v="0.5"/>
    <n v="1"/>
    <n v="1.06"/>
    <n v="0.84"/>
    <n v="0.2"/>
    <n v="4.38"/>
    <n v="0"/>
    <n v="0.01"/>
    <n v="0.65"/>
    <n v="0.21"/>
    <n v="0"/>
    <n v="0.12"/>
    <n v="0.61"/>
    <n v="0"/>
    <n v="0"/>
    <n v="0"/>
    <n v="0.5"/>
    <n v="1"/>
    <n v="0"/>
    <n v="0"/>
    <s v="yes "/>
    <m/>
  </r>
  <r>
    <x v="76"/>
    <s v="Mani "/>
    <s v="completed"/>
    <d v="2022-04-05T00:00:00"/>
    <s v="GPUV9"/>
    <s v="yolo"/>
    <s v="GPU"/>
    <s v="run74"/>
    <s v="v5 "/>
    <s v="best weights run 74"/>
    <s v="evolve"/>
    <x v="3"/>
    <s v="best of evolve on server "/>
    <s v="NA"/>
    <n v="50"/>
    <s v="38 train + 10 val + 6 test = 54"/>
    <s v="Adam "/>
    <n v="3"/>
    <n v="4.4999999999999997E-3"/>
    <s v="0.42 hours"/>
    <s v="NA"/>
    <n v="0.49"/>
    <s v="TP: Server=64% FP: Server=36% Recall=0.64 Prec=0.47"/>
    <s v="GPU VM: yolov5_server/yolov5/runs/train/exp_server_Adam_XL_gpuv9_evolve"/>
    <s v="GPU VM: yolov5_server/yolov5/runs/detect/exp39"/>
    <s v="Mani "/>
    <s v="yes"/>
    <s v="NA"/>
    <m/>
    <s v="{'switch': 225}"/>
    <m/>
    <n v="8.4999999999999995E-4"/>
    <n v="1.0999999999999999E-2"/>
    <n v="0.98"/>
    <n v="3.5E-4"/>
    <n v="2.25"/>
    <n v="0.5"/>
    <n v="7.0000000000000007E-2"/>
    <n v="0.46"/>
    <n v="0.55000000000000004"/>
    <n v="0.91"/>
    <n v="1.1100000000000001"/>
    <n v="0.79"/>
    <n v="0.2"/>
    <n v="3.94"/>
    <n v="0"/>
    <n v="0.01"/>
    <n v="0.76"/>
    <n v="0.47"/>
    <n v="0"/>
    <n v="0.1"/>
    <n v="0.42"/>
    <n v="0"/>
    <n v="0"/>
    <n v="0"/>
    <n v="0.5"/>
    <n v="0.97"/>
    <n v="0"/>
    <n v="0"/>
    <m/>
    <m/>
  </r>
  <r>
    <x v="77"/>
    <s v="Mani "/>
    <s v="completed"/>
    <d v="2022-04-05T00:00:00"/>
    <s v="GPUV9"/>
    <s v="yolo"/>
    <s v="GPU"/>
    <s v="run75"/>
    <s v="v5 "/>
    <s v="best weights run 75"/>
    <s v="evolve"/>
    <x v="3"/>
    <s v="best of evolve on switch "/>
    <s v="NA"/>
    <n v="50"/>
    <s v="49  train + 15 val + 8 test = 72"/>
    <s v="Adam "/>
    <n v="3"/>
    <n v="4.4999999999999997E-3"/>
    <s v="0.42 hours"/>
    <s v="NA"/>
    <n v="0.5"/>
    <s v="TP: Switch=50% FP: Switch=50% Recall=0.47 Prec=0.52"/>
    <s v="GPU VM: yolov5_server/yolov5/runs/train/exp_switch_Adam_XL_gpuv9_evolve"/>
    <s v="GPU VM: yolov5_server/yolov5/runs/detect/exp40"/>
    <s v="Mani "/>
    <s v="yes"/>
    <s v="NA"/>
    <m/>
    <s v="{'server': 208}"/>
    <m/>
    <n v="8.7000000000000001E-4"/>
    <n v="1.0999999999999999E-2"/>
    <n v="0.96"/>
    <n v="5.0000000000000001E-4"/>
    <n v="2.98"/>
    <n v="0.86"/>
    <n v="0.09"/>
    <n v="5.3999999999999999E-2"/>
    <n v="0.48"/>
    <n v="1.29"/>
    <n v="1.01"/>
    <n v="1.01"/>
    <n v="0.2"/>
    <n v="4.28"/>
    <n v="0"/>
    <n v="0.01"/>
    <n v="0.64"/>
    <n v="0.47"/>
    <n v="0"/>
    <n v="0.1"/>
    <n v="0.42"/>
    <n v="0"/>
    <n v="0"/>
    <n v="0"/>
    <n v="0.5"/>
    <n v="0.97"/>
    <m/>
    <m/>
    <m/>
    <m/>
  </r>
  <r>
    <x v="78"/>
    <s v="Mani "/>
    <s v="completed"/>
    <d v="2022-04-06T00:00:00"/>
    <s v="GPUV9"/>
    <s v="yolo"/>
    <s v="GPU"/>
    <s v="run75"/>
    <s v="v5 "/>
    <s v="best weights from evolve"/>
    <s v="evolve"/>
    <x v="3"/>
    <s v="best evolve on router "/>
    <s v="NA"/>
    <s v="100*50"/>
    <s v="17 train + 5 val + 3 test = 25"/>
    <s v="Adam "/>
    <n v="3"/>
    <n v="4.4999999999999997E-3"/>
    <s v="3.5 hours"/>
    <s v="NA"/>
    <n v="0"/>
    <n v="0"/>
    <s v="GPU VM: yolov5_server/yolov5/runs/evolve/exp_router_Adam_XL_gpuv9_evolve"/>
    <s v="NA"/>
    <s v="Mani "/>
    <s v="NA"/>
    <s v="NA"/>
    <m/>
    <s v="{'router': 41}"/>
    <m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"/>
    <m/>
  </r>
  <r>
    <x v="79"/>
    <s v="Rexi"/>
    <s v="completed"/>
    <s v="30/2/2022"/>
    <s v="v9"/>
    <s v="yolo"/>
    <s v="GPU"/>
    <s v="run53"/>
    <s v="v5 "/>
    <s v="xl weights "/>
    <s v="DRI"/>
    <x v="1"/>
    <s v="Device _Rack_id"/>
    <s v="NA"/>
    <n v="100"/>
    <s v="{fold:1 27 train + 6 test, fold2: 27 train +6 test. fold3: 27 train + 5 test"/>
    <s v="SGD"/>
    <n v="24"/>
    <n v="0.45"/>
    <s v="0.54 hours"/>
    <s v="Yes"/>
    <s v="(0.87 + 0.57 + 0.91)/3 = 78.33"/>
    <s v="{Fold1: TP: Device=75% RackID=100%, FP: Device=25% RackID=0% Recall=82% Prec=91%} {Fold2: TP: Device=76% RackID=50%, FP: Device=24% RackID=50% Recall=59% Prec=80} {Fold3: TP: Device=95% RackID=100%, FP: Device=5% RackID=0% Recall=89% Prec=84%}"/>
    <s v="yolov5/runs/train/device_rackid_crossval"/>
    <s v="yolov5/runs/detect/exp28; yolov5/runs/detect/exp29;yolov5/runs/detect/exp30"/>
    <s v="Rexi"/>
    <s v="yes"/>
    <s v="NA"/>
    <m/>
    <s v="fold1: device=137, rackid = 18; fold2: device = 134, rackid = 21; fold3: device=198, rackid =21"/>
    <s v="3 fold"/>
    <n v="1.7100000000000001E-2"/>
    <n v="1.1429999999999999E-2"/>
    <n v="0.94599999999999995"/>
    <n v="7.6000000000000004E-4"/>
    <n v="3.3008000000000002"/>
    <n v="0.89036999999999999"/>
    <n v="4.6399999999999997E-2"/>
    <n v="4.7169999999999997E-2"/>
    <n v="0.57188000000000005"/>
    <n v="0.73799999999999999"/>
    <n v="0.95099999999999996"/>
    <n v="0.81699999999999995"/>
    <n v="0.2"/>
    <n v="3.4337"/>
    <n v="0"/>
    <n v="1.89E-2"/>
    <n v="0.55900000000000005"/>
    <n v="0.42599999999999999"/>
    <n v="0"/>
    <n v="0.13100000000000001"/>
    <n v="0.65400000000000003"/>
    <n v="0"/>
    <n v="0"/>
    <n v="0"/>
    <n v="0.5"/>
    <n v="1"/>
    <n v="0"/>
    <n v="0"/>
    <s v="yes "/>
    <m/>
  </r>
  <r>
    <x v="80"/>
    <s v="Rexi"/>
    <s v="completed"/>
    <d v="2022-04-05T00:00:00"/>
    <s v="GPUV2"/>
    <s v="yolo"/>
    <s v="GPU"/>
    <s v="run59"/>
    <s v="v5 "/>
    <s v="xl weights "/>
    <s v="evolve"/>
    <x v="0"/>
    <s v="run evolve on run60 with 200 epoch"/>
    <s v="NA"/>
    <n v="200"/>
    <s v="189 train + 20 test + 22 val = 231"/>
    <s v="SGD"/>
    <n v="12"/>
    <n v="4.4999999999999997E-3"/>
    <s v="0.92 hours"/>
    <s v="no"/>
    <n v="0.69"/>
    <s v="TP:Unused_Rack = 71% FP: Unused_Rack =29%Recall =0.65 Prec = 0.75"/>
    <s v="yolov5/runs/train/Unusedrack_corrected_evolve_200"/>
    <s v="yolov5/runs/detect/exp28; yolov5/runs/detect/exp29;yolov5/runs/detect/exp34"/>
    <s v="Rexi"/>
    <s v="yes"/>
    <s v="NA"/>
    <m/>
    <s v="{'Unused_Rack' :573}"/>
    <s v="No"/>
    <n v="8.9300000000000004E-3"/>
    <n v="1.47E-2"/>
    <n v="0.98"/>
    <n v="5.0000000000000001E-4"/>
    <n v="2.8250999999999999"/>
    <n v="0.79879"/>
    <n v="7.4179999999999996E-2"/>
    <n v="4.4409999999999998E-2"/>
    <n v="0.41998999999999997"/>
    <n v="1.0646"/>
    <n v="1.224"/>
    <n v="1.1367"/>
    <n v="0.2"/>
    <n v="4.9321000000000002"/>
    <n v="0"/>
    <n v="1.9089999999999999E-2"/>
    <n v="0.65047999999999995"/>
    <n v="0.42899999999999999"/>
    <n v="0"/>
    <n v="0.14330000000000001"/>
    <n v="0.68300000000000005"/>
    <n v="0"/>
    <n v="0"/>
    <n v="0"/>
    <n v="0.5"/>
    <n v="0.63109999999999999"/>
    <n v="0"/>
    <n v="0"/>
    <s v="yes "/>
    <m/>
  </r>
  <r>
    <x v="81"/>
    <s v="Rexi"/>
    <s v="completed"/>
    <s v="30/3/2022"/>
    <s v="GPUV13"/>
    <s v="yolo"/>
    <s v="GPU"/>
    <m/>
    <s v="v5 "/>
    <s v="xl weights "/>
    <s v="UR"/>
    <x v="0"/>
    <s v="Unused_Rack"/>
    <m/>
    <n v="100"/>
    <s v="189 train + 20 test + 22 val = 231"/>
    <s v="SGD"/>
    <n v="24"/>
    <n v="4.4999999999999997E-3"/>
    <s v="0.85 hours"/>
    <s v="no"/>
    <n v="0.72"/>
    <s v="TP:Unused_Rack = 48% FP: Unused_Rack =52%Recall =0.63 Prec = 0.83"/>
    <s v="yolov5/runs/train/Unusedrack_corrected3"/>
    <s v="yolov5/runs/detect/exp22"/>
    <s v="Rexi"/>
    <s v="yes"/>
    <s v="Yes"/>
    <m/>
    <s v="{'Unused_Rack' :573}"/>
    <s v="No"/>
    <n v="8.9300000000000004E-3"/>
    <n v="1.47E-2"/>
    <n v="0.98"/>
    <n v="5.0000000000000001E-4"/>
    <n v="2.8250999999999999"/>
    <n v="0.79879"/>
    <n v="7.4179999999999996E-2"/>
    <n v="4.4409999999999998E-2"/>
    <n v="0.41998999999999997"/>
    <n v="1.0646"/>
    <n v="1.224"/>
    <n v="1.1367"/>
    <n v="0.2"/>
    <n v="4.9321000000000002"/>
    <n v="0"/>
    <n v="1.9089999999999999E-2"/>
    <n v="0.65047999999999995"/>
    <n v="0.42899999999999999"/>
    <n v="0"/>
    <n v="0.14330000000000001"/>
    <n v="0.68300000000000005"/>
    <n v="0"/>
    <n v="0"/>
    <n v="0"/>
    <n v="0.5"/>
    <n v="0.63109999999999999"/>
    <n v="0"/>
    <n v="0"/>
    <s v="yes "/>
    <m/>
  </r>
  <r>
    <x v="82"/>
    <s v="Rexi"/>
    <s v="completed"/>
    <d v="2022-04-01T00:00:00"/>
    <s v="GPUV13"/>
    <s v="yolo"/>
    <s v="GPU"/>
    <s v="run 85"/>
    <s v="v5"/>
    <s v="xl weights "/>
    <s v="evolve"/>
    <x v="0"/>
    <s v="fix the labels, and run a model on these new labels with evolve parameters "/>
    <s v="NA"/>
    <n v="100"/>
    <s v="189 train + 20 test + 22 val = 231"/>
    <s v="SGD"/>
    <n v="12"/>
    <n v="4.4999999999999997E-3"/>
    <s v="0.65 hours"/>
    <s v="no"/>
    <n v="0.67"/>
    <s v="TP:Unused_Rack = 0.72% FP: Unused_Rack =28%Recall =0.68 Prec = 0.64"/>
    <s v="yolov5/runs/train/unusedrack_corrected_new"/>
    <s v="yolov5/runs/detect/exp32"/>
    <s v="Rexi"/>
    <s v="yes"/>
    <s v="No"/>
    <m/>
    <s v="{'Unused_Rack' :573}"/>
    <s v="No"/>
    <n v="8.9300000000000004E-3"/>
    <n v="1.47E-2"/>
    <n v="0.98"/>
    <n v="5.0000000000000001E-4"/>
    <n v="2.8250999999999999"/>
    <n v="0.79879"/>
    <n v="7.4179999999999996E-2"/>
    <n v="4.4409999999999998E-2"/>
    <n v="0.41998999999999997"/>
    <n v="1.0646"/>
    <n v="1.224"/>
    <n v="1.1367"/>
    <n v="0.2"/>
    <n v="4.9321000000000002"/>
    <n v="0"/>
    <n v="1.9089999999999999E-2"/>
    <n v="0.65047999999999995"/>
    <n v="0.42899999999999999"/>
    <n v="0"/>
    <n v="0.14330000000000001"/>
    <n v="0.68300000000000005"/>
    <n v="0"/>
    <n v="0"/>
    <n v="0"/>
    <n v="0.5"/>
    <n v="0.63109999999999999"/>
    <n v="0"/>
    <n v="0"/>
    <m/>
    <m/>
  </r>
  <r>
    <x v="83"/>
    <s v="Rexi"/>
    <s v="completed"/>
    <d v="2022-04-01T00:00:00"/>
    <s v="GPUV13"/>
    <s v="yolo"/>
    <s v="GPU"/>
    <s v="run 85"/>
    <s v="v5"/>
    <s v="used weights from run 85"/>
    <s v="evolve"/>
    <x v="3"/>
    <s v="with evolve parameters only "/>
    <s v="NA"/>
    <n v="100"/>
    <s v="189 train + 20 test + 22 val = 231"/>
    <s v="SGD"/>
    <n v="12"/>
    <n v="4.4999999999999997E-3"/>
    <s v="0.59 hours"/>
    <s v="no"/>
    <n v="0.71"/>
    <s v="TP:Unused_Rack = 0.70% FP: Unused_Rack =30%Recall =0.65 Prec = 0.78"/>
    <s v="yolov5/runs/train/unusedrack_corrected_bestweights"/>
    <s v="yolov5/runs/detect/exp33"/>
    <s v="Rexi"/>
    <s v="yes"/>
    <s v="No"/>
    <m/>
    <s v="{'Unused_Rack' :573}"/>
    <s v="No"/>
    <n v="8.9300000000000004E-3"/>
    <n v="1.47E-2"/>
    <n v="0.98"/>
    <n v="5.0000000000000001E-4"/>
    <n v="2.8250999999999999"/>
    <n v="0.79879"/>
    <n v="7.4179999999999996E-2"/>
    <n v="4.4409999999999998E-2"/>
    <n v="0.41998999999999997"/>
    <n v="1.0646"/>
    <n v="1.224"/>
    <n v="1.1367"/>
    <n v="0.2"/>
    <n v="4.9321000000000002"/>
    <n v="0"/>
    <n v="1.9089999999999999E-2"/>
    <n v="0.65047999999999995"/>
    <n v="0.42899999999999999"/>
    <n v="0"/>
    <n v="0.14330000000000001"/>
    <n v="0.68300000000000005"/>
    <n v="0"/>
    <n v="0"/>
    <n v="0"/>
    <n v="0.5"/>
    <n v="0.63109999999999999"/>
    <n v="0"/>
    <n v="0"/>
    <m/>
    <m/>
  </r>
  <r>
    <x v="84"/>
    <s v="Mani "/>
    <s v="InProgress"/>
    <d v="2022-04-06T00:00:00"/>
    <s v="GPUV8"/>
    <s v="yolo"/>
    <s v="GPU"/>
    <s v="run79"/>
    <s v="v5"/>
    <s v="best weights run 64"/>
    <m/>
    <x v="3"/>
    <s v="run79 with SGD 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85"/>
    <s v="Rexi"/>
    <s v="completed"/>
    <d v="2022-04-05T00:00:00"/>
    <s v="GPUV13"/>
    <s v="yolo"/>
    <s v="GPU"/>
    <s v="run 67"/>
    <s v="v5 "/>
    <s v="best weight from device_rackid"/>
    <s v="DRI"/>
    <x v="2"/>
    <s v="re run run 67 with best weights from device and Rack id "/>
    <s v="NA"/>
    <n v="100"/>
    <s v="95 train + 25 val + 15 test = 135"/>
    <s v="Adam"/>
    <n v="8"/>
    <n v="4.4999999999999997E-3"/>
    <s v="0.41 hours"/>
    <s v="no"/>
    <n v="0.02"/>
    <s v="TP: Server=0% Switch=0% Router=0%, FP: Server=100% Switch=100% Router=100% Recall=0.07 Prec=0.71"/>
    <s v="yolov5/runs/train/server_switch_router"/>
    <s v="yolov5/runs/detect/exp38"/>
    <s v="Rexi"/>
    <s v="yes"/>
    <s v="No"/>
    <m/>
    <s v="{'switch': 225, 'server': 208, 'router': 41}"/>
    <s v="No"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86"/>
    <s v="Rexi"/>
    <s v="completed"/>
    <d v="2022-04-05T00:00:00"/>
    <s v="GPUV13"/>
    <s v="yolo"/>
    <s v="GPU"/>
    <s v="run 79 "/>
    <s v="v5"/>
    <s v="best weight from device_rackid"/>
    <s v="DRI"/>
    <x v="1"/>
    <s v="re run run 79 with best weights for device and Rack id "/>
    <s v="NA"/>
    <n v="100"/>
    <s v="95 train + 25 val + 15 test = 135"/>
    <s v="Adam"/>
    <n v="12"/>
    <n v="4.4999999999999997E-3"/>
    <s v="0.43 hours"/>
    <s v="no"/>
    <m/>
    <s v="TP: Server=0% Switch=0% , FP: Server=100% Switch=100% Recall=0.09 Prec=0.69"/>
    <s v="yolov5/runs/train/server_switch"/>
    <s v="yolov5/runs/detect/exp41"/>
    <s v="Rexi"/>
    <s v="yes"/>
    <s v="No"/>
    <m/>
    <s v="{'switch': 225, 'server': 208}"/>
    <s v="No"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m/>
    <m/>
  </r>
  <r>
    <x v="87"/>
    <s v="Mani "/>
    <s v="completed"/>
    <d v="2022-04-06T00:00:00"/>
    <s v="GPUV7"/>
    <s v="yolo"/>
    <s v="GPU"/>
    <s v="run 54"/>
    <s v="v5"/>
    <s v="best weights  from run 54"/>
    <s v="SSR"/>
    <x v="2"/>
    <s v="use best weights generated  by run 54 on server switch and router  "/>
    <s v="NA"/>
    <n v="100"/>
    <s v="95 train + 25 val + 15 test = 135"/>
    <s v="Adam"/>
    <n v="8"/>
    <n v="4.4999999999999997E-3"/>
    <s v="0.40 hours"/>
    <s v="no"/>
    <n v="7.0000000000000001E-3"/>
    <s v="TP: Server=0% Switch=0% Router=0%, FP: Server=100% Switch=100% Router=100% Recall=0.26 Prec=0.34"/>
    <s v="GPU VM: yolov5_server/yolov5/runs/evolve/exp_switch_Adam_XL_gpuv7_best54"/>
    <s v="GPU VM: yolov5_server/yolov5/runs/detect/exp41"/>
    <s v="Mani "/>
    <s v="yes"/>
    <s v="No"/>
    <m/>
    <s v="{'switch': 225, 'server': 208, 'router': 41}"/>
    <s v="No"/>
    <n v="1.7100000000000001E-2"/>
    <n v="1.1429999999999999E-2"/>
    <n v="0.94599999999999995"/>
    <n v="7.6000000000000004E-4"/>
    <n v="3.3008000000000002"/>
    <n v="0.89036999999999999"/>
    <n v="4.6399999999999997E-2"/>
    <n v="4.7169999999999997E-2"/>
    <n v="0.57188000000000005"/>
    <n v="0.73799999999999999"/>
    <n v="0.95099999999999996"/>
    <n v="0.81699999999999995"/>
    <n v="0.2"/>
    <n v="3.4337"/>
    <n v="0"/>
    <n v="1.89E-2"/>
    <n v="0.55900000000000005"/>
    <n v="0.42599999999999999"/>
    <n v="0"/>
    <n v="0.13100000000000001"/>
    <n v="0.65400000000000003"/>
    <n v="0"/>
    <n v="0"/>
    <n v="0"/>
    <n v="0.5"/>
    <n v="1"/>
    <n v="0"/>
    <n v="0"/>
    <s v="no"/>
    <m/>
  </r>
  <r>
    <x v="88"/>
    <s v="Rexi"/>
    <s v="completed"/>
    <d v="2022-04-06T00:00:00"/>
    <s v="GPUV13"/>
    <s v="yolo"/>
    <s v="GPU"/>
    <s v="run 87"/>
    <s v="v5"/>
    <s v="xl weights"/>
    <s v="Cross validation "/>
    <x v="0"/>
    <s v="cv on run 87 "/>
    <s v="NA"/>
    <n v="100"/>
    <s v="{fold:63 train + 8 val, fold2: 63 train + 7 val. fold3: 63 train + 7 val} + 20 test"/>
    <s v="SGD"/>
    <n v="24"/>
    <n v="4.4999999999999997E-3"/>
    <s v="(0.25 hours) * 3"/>
    <s v="no"/>
    <s v="(44 + 86 + 41)/3 = 57"/>
    <s v="{Fold1: TP: unused rack=36%, FP: unused rack=66% Recall=44% Prec=59%} {Fold2: TP: unused rack=95%, FP: unused rack=5% Recall=84% Prec=86} {Fold3: TP: unused rack=48%, FP: unused rack 52% Recall=47% Prec=71%}"/>
    <s v="yolov5/runs/train/unused_rack_crossval"/>
    <s v="yolov5/runs/detect/exp43; yolov5/runs/detect/exp44;yolov5/runs/detect/exp45"/>
    <s v="Rexi"/>
    <s v="yes"/>
    <s v="No"/>
    <m/>
    <s v="fold1: unused rack = 181; fold2: unused rack = 286; fold3: unused rack =212"/>
    <s v="Yes"/>
    <n v="8.9300000000000004E-3"/>
    <n v="1.47E-2"/>
    <n v="0.98"/>
    <n v="5.0000000000000001E-4"/>
    <n v="2.8250999999999999"/>
    <n v="0.79879"/>
    <n v="7.4179999999999996E-2"/>
    <n v="4.4409999999999998E-2"/>
    <n v="0.41998999999999997"/>
    <n v="1.0646"/>
    <n v="1.224"/>
    <n v="1.1367"/>
    <n v="0.2"/>
    <n v="4.9321000000000002"/>
    <n v="0"/>
    <n v="1.9089999999999999E-2"/>
    <n v="0.65047999999999995"/>
    <n v="0.42899999999999999"/>
    <n v="0"/>
    <n v="0.14330000000000001"/>
    <n v="0.68300000000000005"/>
    <n v="0"/>
    <n v="0"/>
    <n v="0"/>
    <n v="0.5"/>
    <n v="0.63109999999999999"/>
    <n v="0"/>
    <n v="0"/>
    <m/>
    <m/>
  </r>
  <r>
    <x v="89"/>
    <s v="Mani "/>
    <s v="InProgress"/>
    <d v="2022-04-06T00:00:00"/>
    <s v="GPUV7"/>
    <s v="yolo"/>
    <s v="GPU"/>
    <s v="run 67"/>
    <s v="v5"/>
    <s v="best weights  from run 67"/>
    <m/>
    <x v="2"/>
    <s v="cv on best server switch router model ( 60 MAP model ) "/>
    <s v="NA"/>
    <s v="50*3"/>
    <s v="95 train + 25 val + 15 test = 135"/>
    <s v="Adam"/>
    <n v="6"/>
    <n v="4.4999999999999997E-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90"/>
    <s v="Mani "/>
    <s v="completed"/>
    <d v="2022-04-07T00:00:00"/>
    <s v="GPUV10"/>
    <s v="yolo"/>
    <s v="GPU"/>
    <s v="NA"/>
    <s v="v5"/>
    <s v="xl weights"/>
    <s v="evolve"/>
    <x v="2"/>
    <s v="re run 67, with duplicates in training data "/>
    <s v="NA"/>
    <n v="100"/>
    <s v="133 train + 23 + 15 = 171"/>
    <s v="Adam"/>
    <n v="6"/>
    <n v="4.4999999999999997E-3"/>
    <s v="0.63 hours"/>
    <s v="no"/>
    <n v="0.28000000000000003"/>
    <s v="TP: Server=58% Switch=7% Router=8%, FP: Server=42% Switch=93% Router=92% Recall=0.39 Prec=0.37"/>
    <s v="GPU VM: yolov5_server/yolov5/runs/train/exp_server_switch_router_Adam_XL_gpuv10"/>
    <s v="GPU VM: yolov5_server/yolov5/runs/detect/exp42"/>
    <s v="Mani "/>
    <s v="yes"/>
    <s v="No"/>
    <m/>
    <s v="{'switch': 294, 'server': 248, 'router': 48}"/>
    <s v="No"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NA"/>
    <m/>
  </r>
  <r>
    <x v="91"/>
    <s v="Mani "/>
    <s v="completed"/>
    <d v="2022-04-07T00:00:00"/>
    <s v="GPUV10"/>
    <s v="yolo"/>
    <s v="GPU"/>
    <s v="NA"/>
    <s v="v5"/>
    <s v="xl weights"/>
    <s v="evolve"/>
    <x v="2"/>
    <s v="re run 67, with duplicates in training data with evolve params from 65th run"/>
    <s v="NA"/>
    <n v="100"/>
    <s v="133 train + 23 + 15 = 171"/>
    <s v="Adam"/>
    <n v="6"/>
    <n v="4.4999999999999997E-3"/>
    <s v="0.65 hours"/>
    <s v="no"/>
    <n v="0.33"/>
    <s v="TP: Server=50% Switch=19% Router=31%, FP: Server=50% Switch=81% Router=69% Recall=0.32 Prec=0.50"/>
    <s v="GPU VM: yolov5_server/yolov5/runs/train/exp_server_switch_router_Adam_XL_gpuv10_evolve_param64"/>
    <s v="GPU VM: yolov5_server/yolov5/runs/detect/exp43"/>
    <s v="Mani "/>
    <s v="yes"/>
    <s v="No"/>
    <m/>
    <s v="{'switch': 294, 'server': 248, 'router': 48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NA"/>
    <m/>
  </r>
  <r>
    <x v="92"/>
    <s v="Mani "/>
    <s v="completed"/>
    <d v="2022-04-08T00:00:00"/>
    <s v="GPUV11"/>
    <s v="yolo"/>
    <s v="GPU"/>
    <s v="NA"/>
    <s v="v5"/>
    <s v="xl weights"/>
    <s v="evolve"/>
    <x v="2"/>
    <s v="created new data GPUV11 with snipped images on router class and ran with SGD and evolve params from 65th run"/>
    <s v="NA"/>
    <n v="100"/>
    <s v="162 train + 18 + 15 = 195"/>
    <s v="SGD"/>
    <n v="6"/>
    <n v="4.4999999999999997E-3"/>
    <s v="0.65 hours"/>
    <s v="no"/>
    <n v="0.61"/>
    <s v="TP: Server=51% Switch=26% Router=100%, FP: Server=49% Switch=74% Router=0% Recall=0.52 Prec=0.79"/>
    <s v="GPU VM: yolov5_server/yolov5/runs/train/exp_server_switch_router_SGD_XL_gpuv11_evolve_param64"/>
    <s v="GPU VM: yolov5_server/yolov5/runs/detect/exp44 and exp45"/>
    <s v="Mani "/>
    <s v="yes"/>
    <s v="No"/>
    <m/>
    <s v="{'switch': 294, 'server': 248, 'router': 96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NA"/>
    <m/>
  </r>
  <r>
    <x v="93"/>
    <s v="Mani "/>
    <s v="completed"/>
    <d v="2022-04-11T00:00:00"/>
    <s v="GPUV11"/>
    <s v="yolo"/>
    <s v="GPU"/>
    <s v="NA"/>
    <s v="v5"/>
    <s v="xl weights"/>
    <s v="evolve"/>
    <x v="2"/>
    <s v="running evolve on GPUV11"/>
    <s v="NA"/>
    <s v="100*100"/>
    <s v="162 train + 18 + 15 = 195"/>
    <s v="SGD"/>
    <n v="6"/>
    <n v="4.4999999999999997E-3"/>
    <s v="10.5 hours"/>
    <s v="no"/>
    <n v="0.57999999999999996"/>
    <s v="Recall=0.47 Prec=0.82"/>
    <s v="GPU VM: yolov5_server/yolov5/runs/evolve/exp_router_SGD_XL_gpuv11_evolve_param64_evolve"/>
    <s v="NA"/>
    <s v="Mani "/>
    <s v="NA"/>
    <s v="NA"/>
    <m/>
    <s v="{'switch': 294, 'server': 248, 'router': 96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NA"/>
    <m/>
  </r>
  <r>
    <x v="94"/>
    <s v="Mani "/>
    <s v="completed"/>
    <d v="2022-04-08T00:00:00"/>
    <s v="GPUV11"/>
    <s v="yolo"/>
    <s v="GPU"/>
    <s v="NA"/>
    <s v="v5"/>
    <s v="xl weights"/>
    <s v="evolve"/>
    <x v="2"/>
    <s v="running the model on GPUV11 with changes[refer param columns] in the evolve params obtained from run 65"/>
    <s v="NA"/>
    <n v="100"/>
    <s v="162 train + 18 + 15 = 195"/>
    <s v="SGD"/>
    <n v="6"/>
    <n v="4.4999999999999997E-3"/>
    <s v="1.36 hours"/>
    <s v="no"/>
    <n v="0.56000000000000005"/>
    <s v="TP: Server=70% Switch=30% Router=100%, FP: Server=30% Switch=70% Router=0% Recall=0.39 Prec=0.90"/>
    <s v="GPU VM: yolov5_server/yolov5/runs/train/exp_server_switch_router_SGD_XL_gpuv11_evolve_param64_temp"/>
    <s v="GPU VM: yolov5_server/yolov5/runs/detect/exp44 and exp46"/>
    <s v="Mani "/>
    <s v="yes"/>
    <s v="No"/>
    <m/>
    <s v="{'switch': 294, 'server': 248, 'router': 96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1"/>
    <n v="1"/>
    <s v="NA"/>
    <m/>
  </r>
  <r>
    <x v="95"/>
    <s v="Mani "/>
    <s v="completed"/>
    <d v="2022-04-11T00:00:00"/>
    <s v="GPUV12"/>
    <s v="yolo"/>
    <s v="GPU"/>
    <s v="NA"/>
    <s v="v5"/>
    <s v="xl weights"/>
    <s v="Router"/>
    <x v="2"/>
    <s v="created new data GPUV12 with snipped images on router class along with canny image processing and evolve params from 65th run"/>
    <s v="canny(server, switch &amp; router)"/>
    <n v="100"/>
    <s v="324 train + 18 + 15 = 357"/>
    <s v="SGD"/>
    <n v="6"/>
    <n v="4.4999999999999997E-3"/>
    <s v="1.2 hours"/>
    <s v="no"/>
    <n v="0.48"/>
    <s v="TP: Server=54% Switch=33% Router=100%, FP: Server=30% Switch=70% Router=0% Recall=0.45 Prec=0.70"/>
    <s v="GPU VM: yolov5_server/yolov5/runs/train/exp_server_switch_router_SGD_XL_gpuv12_evolve_param64_canny"/>
    <s v="GPU VM: yolov5_server/yolov5/runs/detect/exp44 and exp47"/>
    <s v="Mani "/>
    <s v="yes"/>
    <s v="No"/>
    <m/>
    <s v="{'switch': 588, 'server': 496, 'router': 192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s v="NA"/>
    <m/>
  </r>
  <r>
    <x v="96"/>
    <s v="Mani "/>
    <s v="completed"/>
    <d v="2022-04-12T00:00:00"/>
    <s v="GPUV11"/>
    <s v="yolo"/>
    <s v="GPU"/>
    <s v="NA"/>
    <s v="v5"/>
    <s v="xl weights"/>
    <s v="SSR"/>
    <x v="2"/>
    <s v="running the model on GPUV11 with the evolve params obtained from run 65  and batch 24"/>
    <s v="NA"/>
    <n v="100"/>
    <s v="162 train + 18 + 15 = 195"/>
    <s v="SGD"/>
    <n v="24"/>
    <n v="4.4999999999999997E-3"/>
    <s v="0.62 hours"/>
    <s v="no"/>
    <n v="0.47"/>
    <s v="TP: Server=57% Switch=22% Router=100%, FP: Server=43% Switch=78% Router=0% Recall=0.55 Prec=0.49"/>
    <s v="GPU VM: yolov5_server/yolov5/runs/train/exp_ssr_SGD_XL_gpuv11_evolve_param64_batch24"/>
    <s v="GPU VM: yolov5_server/yolov5/runs/detect/exp44 and exp48"/>
    <s v="Mani "/>
    <s v="yes"/>
    <s v="No"/>
    <m/>
    <s v="{'switch': 294, 'server': 248, 'router': 96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1"/>
    <n v="1"/>
    <s v="NA"/>
    <m/>
  </r>
  <r>
    <x v="97"/>
    <s v="Rexi"/>
    <s v="completed"/>
    <d v="2022-04-18T00:00:00"/>
    <s v="GPUV13"/>
    <s v="yolo"/>
    <s v="GPU"/>
    <n v="85"/>
    <s v="V5.6.1"/>
    <s v="YOLOV5XL6"/>
    <s v="UR"/>
    <x v="0"/>
    <s v="running the model with yolov5-6.1"/>
    <s v="640 image size"/>
    <n v="100"/>
    <s v="189 train + 20 test + 22 val = 231"/>
    <s v="SGD"/>
    <n v="6"/>
    <n v="4.4999999999999997E-3"/>
    <s v="0.57 hours"/>
    <s v="no"/>
    <n v="0.66"/>
    <s v="TP:Unused_Rack = 0.68% FP: Unused_Rack =32%Recall =0.64 Prec = 0.75"/>
    <s v="yolov5/runs/train/Unused_Rackls_V5.6.1"/>
    <m/>
    <s v="Rexi"/>
    <s v="yes"/>
    <s v="No"/>
    <m/>
    <s v="{'Unused_Rack' :573}"/>
    <s v="No"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98"/>
    <s v="Rexi"/>
    <s v="completed"/>
    <d v="2022-04-18T00:00:00"/>
    <s v="GPUV13"/>
    <s v="yolo"/>
    <s v="GPU"/>
    <n v="102"/>
    <s v="V5.6.1"/>
    <s v="YOLOV5XL6"/>
    <s v="UR"/>
    <x v="0"/>
    <s v="running the model with yolov5-6.1"/>
    <s v="1024 image size"/>
    <n v="200"/>
    <s v="189 train + 20 test + 22 val = 231"/>
    <s v="SGD"/>
    <n v="6"/>
    <n v="4.4999999999999997E-3"/>
    <s v="1.47 hours"/>
    <s v="no"/>
    <n v="0.74"/>
    <s v="TP:Unused_Rack = 0.74% FP: Unused_Rack =26%Recall =0.68 Prec = 0.71"/>
    <s v="yolov5/runs/train/Unused_Rackls_V5.6.1_640_100"/>
    <m/>
    <s v="Rexi"/>
    <s v="yes"/>
    <s v="No"/>
    <m/>
    <s v="{'Unused_Rack' :573}"/>
    <s v="No"/>
    <n v="3.2000000000000002E-3"/>
    <n v="0.12"/>
    <n v="0.84299999999999997"/>
    <n v="3.6000000000000002E-4"/>
    <n v="2"/>
    <n v="0.5"/>
    <n v="0.05"/>
    <n v="2.9600000000000001E-2"/>
    <n v="0.24299999999999999"/>
    <n v="0.63100000000000001"/>
    <n v="0.30099999999999999"/>
    <n v="0.91100000000000003"/>
    <n v="0.2"/>
    <n v="2.91"/>
    <n v="0"/>
    <n v="1.38E-2"/>
    <n v="0.66400000000000003"/>
    <n v="0.46400000000000002"/>
    <n v="0.373"/>
    <n v="0.245"/>
    <n v="0.89800000000000002"/>
    <n v="0.60199999999999998"/>
    <n v="0"/>
    <n v="8.5599999999999999E-3"/>
    <n v="0.5"/>
    <n v="1"/>
    <n v="0.24299999999999999"/>
    <n v="0"/>
    <s v="yes "/>
    <m/>
  </r>
  <r>
    <x v="99"/>
    <s v="Rexi"/>
    <s v="completed"/>
    <d v="2022-04-19T00:00:00"/>
    <s v="GPUV14"/>
    <s v="yolo"/>
    <s v="GPU"/>
    <m/>
    <s v="V5.6.1"/>
    <s v="yolov5xl6"/>
    <s v="JCD"/>
    <x v="2"/>
    <s v="run yolov5-6.1 on cisco juniper Dell data "/>
    <s v="1024 image size"/>
    <n v="200"/>
    <s v="152 train+ 20 val + 17 test = 189"/>
    <s v="SGD"/>
    <n v="6"/>
    <n v="4.4999999999999997E-3"/>
    <n v="1.5129999999999999"/>
    <s v="no"/>
    <n v="0.54"/>
    <s v="TP:Juniper = 0.81, cisco = 0.78, dell = 0.22, FP: Juniper = 0.19, cisco = 0.22, dell = 0.78 Recall= 0.60, Prec = 0.48"/>
    <s v="yolov5-6.1/runs/train/jcd"/>
    <s v="yolov5-6.1/runs/detect/exp4"/>
    <s v="Rexi"/>
    <s v="tested on data received on 9th MAy 2022"/>
    <s v="No"/>
    <m/>
    <s v="{'Juniper': 288 'Cisco': 256 'Dell': 52 }"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00"/>
    <s v="Rexi"/>
    <s v="completed"/>
    <d v="2022-04-19T00:00:00"/>
    <s v="GPUV11"/>
    <s v="yolo"/>
    <s v="GPU"/>
    <s v="NA"/>
    <s v="V5.6.1"/>
    <s v="yolov5xl6"/>
    <s v="SSR"/>
    <x v="2"/>
    <s v="run yolov5-6.1 on latest server switch router data "/>
    <s v="1024 image size"/>
    <n v="200"/>
    <s v="162 train + 18 + 15 = 195"/>
    <s v="SGD"/>
    <n v="6"/>
    <n v="4.4999999999999997E-3"/>
    <n v="1.57"/>
    <s v="no"/>
    <n v="0.55000000000000004"/>
    <s v="TP: Server=62% Switch=44% Router=100%, FP: Server=38% Switch=56% Router=0% Recall=56. Prec=53."/>
    <s v="yolov5-6.1/runs/train/ssr"/>
    <s v="yolov5-6.1/runs/detect/exp3"/>
    <s v="Rexi"/>
    <s v="yes"/>
    <s v="No"/>
    <m/>
    <s v="{'switch': 294, 'server': 248, 'router': 96}"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01"/>
    <s v="Rexi"/>
    <s v="completed"/>
    <d v="2022-04-20T00:00:00"/>
    <s v="GPUV14"/>
    <s v="yolo"/>
    <s v="GPU"/>
    <s v="NA"/>
    <s v="V5.6.1"/>
    <s v="yolov5xl6"/>
    <s v="JC"/>
    <x v="1"/>
    <s v="remove Dell and buld on juniper and cisco"/>
    <s v="1024 image size"/>
    <n v="200"/>
    <s v="152 train+ 20 val + 17 test = 189"/>
    <s v="SGD"/>
    <n v="6"/>
    <n v="4.4999999999999997E-3"/>
    <s v="1.52 hours"/>
    <s v="no"/>
    <n v="0.66"/>
    <s v="TP:Juniper = 0.71, cisco = 0.70, FP: Juniper = 0.29, cisco = 0.30 Recall= 0.61, Prec = 0.66"/>
    <s v="yolov5-6.1/runs/train/jc"/>
    <s v="yolov5-6.1/runs/detect/exp5"/>
    <s v="Rexi"/>
    <s v="yes"/>
    <s v="No"/>
    <m/>
    <s v="{'Juniper': 288 'Cisco': 256 }"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02"/>
    <s v="Rexi"/>
    <s v="completed"/>
    <d v="2022-04-22T00:00:00"/>
    <s v="GPU_Corrected"/>
    <s v="yolo"/>
    <s v="GPU"/>
    <m/>
    <s v="v5"/>
    <s v="xl weights"/>
    <s v="UR"/>
    <x v="0"/>
    <s v="run unused rack "/>
    <s v="640 Image size "/>
    <n v="100"/>
    <s v="200 train + 21 val +15 test = 236"/>
    <s v="SGD"/>
    <n v="6"/>
    <n v="4.4999999999999997E-3"/>
    <s v="0.76 hours"/>
    <s v="no"/>
    <n v="0.75"/>
    <s v="TP:Unused_Rack = 0.76% FP: Unused_Rack =24%Recall =0.78 Prec = 0.75"/>
    <s v="yolov5/runs/train/UN_new"/>
    <s v="yolov5/runs/detect/exp48"/>
    <s v="Rexi"/>
    <s v="yes"/>
    <s v="No"/>
    <m/>
    <s v="{'Unused_Rack' :720}"/>
    <s v="No"/>
    <n v="8.9300000000000004E-3"/>
    <n v="1.47E-2"/>
    <n v="0.98"/>
    <n v="5.0000000000000001E-4"/>
    <n v="2.8250999999999999"/>
    <n v="0.79879"/>
    <n v="7.4179999999999996E-2"/>
    <n v="4.4409999999999998E-2"/>
    <n v="0.41998999999999997"/>
    <n v="1.0646"/>
    <n v="1.224"/>
    <n v="1.1367"/>
    <n v="0.2"/>
    <n v="4.9321000000000002"/>
    <n v="0"/>
    <n v="1.9089999999999999E-2"/>
    <n v="0.65047999999999995"/>
    <n v="0.42899999999999999"/>
    <n v="0"/>
    <n v="0.14330000000000001"/>
    <n v="0.68300000000000005"/>
    <n v="0"/>
    <n v="0"/>
    <n v="0"/>
    <n v="0.5"/>
    <n v="0.63109999999999999"/>
    <n v="0"/>
    <n v="0"/>
    <m/>
    <m/>
  </r>
  <r>
    <x v="103"/>
    <s v="Rexi"/>
    <s v="completed"/>
    <d v="2022-04-22T00:00:00"/>
    <s v="GPU_Corrected"/>
    <s v="yolo"/>
    <s v="GPU"/>
    <m/>
    <s v="v5"/>
    <s v="xl weights"/>
    <s v="DRI"/>
    <x v="1"/>
    <s v="device rackid"/>
    <s v="640 Image size "/>
    <n v="100"/>
    <s v="76 train + 16 val + 15 test = 107"/>
    <s v="SGD"/>
    <n v="6"/>
    <n v="4.4999999999999997E-3"/>
    <s v="0.411 hours"/>
    <s v="no"/>
    <n v="0.90600000000000003"/>
    <s v="TP:Device = 0.86% RackId =0.92% FP: Device =14% RackId = 0.8%Recall =0.87 Prec = 0.85"/>
    <s v="yolov5/runs/train/DR_New"/>
    <s v="yolov5/runs/detect/exp46"/>
    <s v="Rexi"/>
    <s v="yes"/>
    <s v="No"/>
    <m/>
    <s v="{'Device': 448 'RackID': 57 }"/>
    <s v="No"/>
    <n v="1.7100000000000001E-2"/>
    <n v="1.1429999999999999E-2"/>
    <n v="0.94599999999999995"/>
    <n v="7.6000000000000004E-4"/>
    <n v="3.3008000000000002"/>
    <n v="0.89036999999999999"/>
    <n v="4.6399999999999997E-2"/>
    <n v="4.7169999999999997E-2"/>
    <n v="0.57188000000000005"/>
    <n v="0.73799999999999999"/>
    <n v="0.95099999999999996"/>
    <n v="0.81699999999999995"/>
    <n v="0.2"/>
    <n v="3.4337"/>
    <n v="0"/>
    <n v="1.89E-2"/>
    <n v="0.55900000000000005"/>
    <n v="0.42599999999999999"/>
    <n v="0"/>
    <n v="0.13100000000000001"/>
    <n v="0.65400000000000003"/>
    <n v="0"/>
    <n v="0"/>
    <n v="0"/>
    <n v="0.5"/>
    <n v="1"/>
    <n v="0"/>
    <n v="0"/>
    <s v="yes "/>
    <m/>
  </r>
  <r>
    <x v="104"/>
    <s v="Rexi"/>
    <s v="completed"/>
    <d v="2022-04-22T00:00:00"/>
    <s v="GPU_Corrected"/>
    <s v="yolo"/>
    <s v="GPU"/>
    <m/>
    <s v="v5"/>
    <s v="xl weights"/>
    <s v="DRR"/>
    <x v="2"/>
    <s v="run device rack rack id "/>
    <s v="640 Image size "/>
    <n v="100"/>
    <s v="121 train + 33 val + 15 test = 107"/>
    <s v="SGD"/>
    <n v="6"/>
    <n v="4.4999999999999997E-3"/>
    <s v="0.583 hours"/>
    <s v="no"/>
    <n v="0.79600000000000004"/>
    <s v="TP:Device = 0.75% RackId =0.92% Rack = 0.93%FP: Device =25% RackId = 0.8% Rack = 0.7 Recall =0.82 Prec = 0.79"/>
    <s v="yolov5/runs/train/DRR_New"/>
    <s v="yolov5/runs/detect/exp47"/>
    <s v="Rexi"/>
    <s v="yes"/>
    <s v="No"/>
    <m/>
    <s v="{'Device': 706 'RackID': 90 'Rack': 87}"/>
    <s v="No"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05"/>
    <s v="Rexi"/>
    <s v="completed"/>
    <d v="2022-04-22T00:00:00"/>
    <s v="GPU_Corrected"/>
    <s v="yolo"/>
    <s v="GPU"/>
    <m/>
    <s v="v5"/>
    <s v="xl weights"/>
    <s v="SSR"/>
    <x v="2"/>
    <s v="run ssr"/>
    <s v="640 Image size "/>
    <n v="100"/>
    <s v="162 train + 18 val + 15 test = 195 images"/>
    <s v="SGD"/>
    <n v="6"/>
    <n v="4.4999999999999997E-3"/>
    <n v="0.53"/>
    <s v="no"/>
    <n v="0.41"/>
    <s v="TP:Server = 0.57% Switch=0.19% Router = 0.67%FP: Server =43% Switch = 0.81% Router = 0.33 Recall =0.58 Prec = 0.35"/>
    <s v="yolov5/runs/train/SSR_New"/>
    <s v="yolov5/runs/detect/exp49"/>
    <s v="Rexi"/>
    <s v="yes"/>
    <m/>
    <m/>
    <s v="{'Server': 247 'Switch': 241 'Router': 67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m/>
    <m/>
  </r>
  <r>
    <x v="106"/>
    <s v="Rexi"/>
    <s v="completed"/>
    <d v="2022-04-25T00:00:00"/>
    <s v="GPU_Corrected"/>
    <s v="yolo"/>
    <s v="GPU"/>
    <m/>
    <s v="v5"/>
    <s v="xl weights"/>
    <s v="JCD"/>
    <x v="2"/>
    <s v="run jcd "/>
    <s v="640 image size"/>
    <n v="100"/>
    <s v="169 train + 16 val + 15 test = 200"/>
    <s v="SGD"/>
    <n v="6"/>
    <n v="4.4999999999999997E-3"/>
    <s v="0.662 hours"/>
    <s v="no"/>
    <n v="0.45"/>
    <s v="TP:Juniper = 0.47, cisco = 0.73, Dell = 0.17, FP: Juniper = 0.53, cisco = 0.23 , Dell = 0.83 Recall= 0.67, Prec = 0.45"/>
    <s v="yolov5/runs/train/JCD_New"/>
    <s v="yolov5/runs/detect/exp52"/>
    <s v="Rexi"/>
    <s v="yes"/>
    <s v="No"/>
    <m/>
    <s v="{'Cisco': 293 'Juniper': 281 'Dell': 76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s v="yes"/>
    <m/>
  </r>
  <r>
    <x v="103"/>
    <s v="Rexi"/>
    <s v="completed"/>
    <d v="2022-04-25T00:00:00"/>
    <s v="GPU_Corrected"/>
    <s v="yolo"/>
    <s v="GPU"/>
    <m/>
    <s v="v5"/>
    <s v="xl weights"/>
    <s v="evolve"/>
    <x v="2"/>
    <s v="JCD  running evolve "/>
    <s v="1024 image size"/>
    <n v="100"/>
    <s v="169 train + 16 val + 15 test = 200"/>
    <s v="SGD"/>
    <n v="6"/>
    <n v="4.4999999999999997E-3"/>
    <s v="0.7 hours"/>
    <s v="no"/>
    <n v="0.57999999999999996"/>
    <s v="TP:Juniper = 0.80, cisco = 0.77, Dell = 0.50 FP: Juniper = 0.20, cisco = 0.23, Dell = 0.50 Recall= 0.70, Prec = 0.53"/>
    <s v="yolov5-6.1/runs/train/JCD_New_Duplicate"/>
    <s v="yolov5-6.1/runs/detect/exp6"/>
    <s v="Rexi"/>
    <s v="yes"/>
    <s v="No"/>
    <m/>
    <s v="{'cisco': 293 'juniper': 281 'Dell': 76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s v="yes"/>
    <m/>
  </r>
  <r>
    <x v="107"/>
    <s v="Rexi"/>
    <s v="completed"/>
    <d v="2022-04-26T00:00:00"/>
    <s v="GPU_Corrected"/>
    <s v="yolo"/>
    <s v="GPU"/>
    <m/>
    <s v="V5-6.1"/>
    <s v="yolov5x6"/>
    <s v="SSR"/>
    <x v="2"/>
    <s v="run this ssr with 1024 images "/>
    <s v="1024 image size"/>
    <n v="100"/>
    <s v="162 train + 18 val + 15 test = 195 images"/>
    <s v="SGD"/>
    <n v="6"/>
    <n v="4.4999999999999997E-3"/>
    <s v="0.52 hours"/>
    <s v="no"/>
    <n v="0.55000000000000004"/>
    <s v="TP:Server = 0.65% Switch=0.26% Router = 1%FP: Server =35% Switch = 0.74% Router = 0 Recall =0.55 Prec = 0.60"/>
    <s v="yolov5-6.1/runs/train/SSR_New_Duplicate"/>
    <s v="yolov5-6.1/runs/detect/exp10"/>
    <s v="Rexi"/>
    <s v="yes"/>
    <s v="No"/>
    <m/>
    <s v="{'Server': 247 'Switch': 241 'Router': 67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m/>
    <m/>
  </r>
  <r>
    <x v="108"/>
    <s v="Rexi"/>
    <s v="completed"/>
    <d v="2022-04-26T00:00:00"/>
    <s v="GPU_Corrected"/>
    <s v="yolo"/>
    <s v="GPU"/>
    <m/>
    <s v="V5-6.1"/>
    <s v="yolov5x6"/>
    <s v="DRR"/>
    <x v="2"/>
    <s v="run device , rack , rack id"/>
    <s v="1024 image size"/>
    <n v="100"/>
    <s v="121 train + 33 val + 15 test = 107"/>
    <s v="SGD"/>
    <n v="6"/>
    <n v="4.4999999999999997E-3"/>
    <s v="0.65 hour"/>
    <s v="no"/>
    <n v="0.79"/>
    <s v="TP:Device = 0.67% RackId =0.92% Rack = 0.93%FP: Device =33% RackId = 0.8% Rack = 0.7 Recall =0.80 Prec = 0.79"/>
    <s v="yolov5-6.1/runs/train/DRR_New"/>
    <s v="yolov5-6.1/runs/detect/exp8"/>
    <s v="Rexi"/>
    <s v="yes"/>
    <s v="No"/>
    <m/>
    <s v="{'Device': 706 'RackID': 90 'Rack': 87}"/>
    <s v="No"/>
    <n v="1E-3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09"/>
    <s v="Rexi"/>
    <s v="completed"/>
    <d v="2022-04-26T00:00:00"/>
    <s v="GPU_Corrected"/>
    <s v="yolo"/>
    <s v="GPU"/>
    <m/>
    <s v="V5-6.1"/>
    <s v="yolov5x6"/>
    <s v="DRR"/>
    <x v="1"/>
    <s v="run device, rackid with 1024 "/>
    <s v="1024 image size"/>
    <n v="100"/>
    <s v="76 train + 16 val + 15 test = 107"/>
    <s v="SGD"/>
    <n v="6"/>
    <n v="4.4999999999999997E-3"/>
    <s v="0.66 hours"/>
    <s v="no"/>
    <n v="0.91"/>
    <s v="TP:Device = 0.83% RackId = 1% FP: Device =17% RackId = 0 Recall =0.86 Prec = 0.87"/>
    <s v="yolov5-6.1/runs/train/DR_New"/>
    <s v="yolov5-6.1/runs/detect/exp7"/>
    <s v="Rexi"/>
    <s v="yes"/>
    <s v="No"/>
    <m/>
    <s v="{'Device': 448 'RackID': 57 }"/>
    <m/>
    <n v="1.7100000000000001E-2"/>
    <n v="1.1429999999999999E-2"/>
    <n v="0.94599999999999995"/>
    <n v="7.6000000000000004E-4"/>
    <n v="3.3008000000000002"/>
    <n v="0.89036999999999999"/>
    <n v="4.6399999999999997E-2"/>
    <n v="4.7169999999999997E-2"/>
    <n v="0.57188000000000005"/>
    <n v="0.73799999999999999"/>
    <n v="0.95099999999999996"/>
    <n v="0.81699999999999995"/>
    <n v="0.2"/>
    <n v="3.4337"/>
    <n v="0"/>
    <n v="1.89E-2"/>
    <n v="0.55900000000000005"/>
    <n v="0.42599999999999999"/>
    <n v="0"/>
    <n v="0.13100000000000001"/>
    <n v="0.65400000000000003"/>
    <n v="0"/>
    <n v="0"/>
    <n v="0"/>
    <n v="0.5"/>
    <n v="1"/>
    <n v="0"/>
    <n v="0"/>
    <s v="yes "/>
    <m/>
  </r>
  <r>
    <x v="110"/>
    <s v="Rexi"/>
    <s v="completed"/>
    <d v="2022-04-26T00:00:00"/>
    <s v="GPU_Corrected"/>
    <s v="yolo"/>
    <s v="GPU"/>
    <m/>
    <s v="V5-6.1"/>
    <s v="yolov5x6"/>
    <s v="UR"/>
    <x v="0"/>
    <s v="run unused rack "/>
    <s v="1024 image size"/>
    <n v="100"/>
    <s v="200 train + 21 val +15 test = 236"/>
    <s v="SGD"/>
    <n v="6"/>
    <n v="4.4999999999999997E-3"/>
    <s v="0.72 hours"/>
    <s v="no"/>
    <n v="0.71"/>
    <s v="TP:Unused_Rack = 0.73% FP: Unused_Rack =27%Recall =0.78 Prec = 0.75"/>
    <s v="yolov5-6.1/runs/train/UN_New"/>
    <s v="yolov5-6.1/runs/detect/exp12"/>
    <s v="Rexi"/>
    <s v="yes"/>
    <s v="No"/>
    <m/>
    <s v="{'Unused_Rack' :720}"/>
    <s v="No"/>
    <n v="8.9300000000000004E-3"/>
    <n v="1.47E-2"/>
    <n v="0.98"/>
    <n v="5.0000000000000001E-4"/>
    <n v="2.8250999999999999"/>
    <n v="0.79879"/>
    <n v="7.4179999999999996E-2"/>
    <n v="4.4409999999999998E-2"/>
    <n v="0.41998999999999997"/>
    <n v="1.0646"/>
    <n v="1.224"/>
    <n v="1.1367"/>
    <n v="0.2"/>
    <n v="4.9321000000000002"/>
    <n v="0"/>
    <n v="1.9089999999999999E-2"/>
    <n v="0.65047999999999995"/>
    <n v="0.42899999999999999"/>
    <n v="0"/>
    <n v="0.14330000000000001"/>
    <n v="0.68300000000000005"/>
    <n v="0"/>
    <n v="0"/>
    <n v="0"/>
    <n v="0.5"/>
    <n v="0.63109999999999999"/>
    <n v="0"/>
    <n v="0"/>
    <m/>
    <m/>
  </r>
  <r>
    <x v="111"/>
    <s v="Rexi"/>
    <s v="completed"/>
    <d v="2022-04-27T00:00:00"/>
    <s v="GPU_Corrected"/>
    <s v="yolo"/>
    <s v="GPU"/>
    <m/>
    <s v="V5-6.1"/>
    <s v="yolov5x6"/>
    <s v="JCD"/>
    <x v="2"/>
    <s v="run JCD after removing duplicates "/>
    <s v="1024 image size"/>
    <n v="100"/>
    <s v="162 train + 16 val + 15 test = 193"/>
    <s v="SGD"/>
    <n v="6"/>
    <n v="4.4999999999999997E-3"/>
    <s v="0.65 hours"/>
    <s v="no"/>
    <n v="0.5"/>
    <s v="TP:Juniper = 0.53, cisco = 0.82, Dell = 0.33 FP: Juniper = 0.47, cisco = 0.18, Dell = 0.67 Recall= 0.48, Prec = 0.51"/>
    <s v="yolov5-6.1/runs/train/JCD_New"/>
    <s v="yolov5-6.1/runs/detect/exp13"/>
    <s v="Rexi"/>
    <s v="yes"/>
    <s v="No"/>
    <m/>
    <s v="{'Juniper': 267 'Cisco': 288 'Dell': 68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s v="yes"/>
    <m/>
  </r>
  <r>
    <x v="112"/>
    <s v="Rexi"/>
    <s v="completed"/>
    <d v="2022-04-27T00:00:00"/>
    <s v="GPU_Corrected"/>
    <s v="yolo"/>
    <s v="GPU"/>
    <m/>
    <s v="V5-6.1"/>
    <s v="yolov5x6"/>
    <s v="SSR"/>
    <x v="2"/>
    <s v="run SSR after removing duplicates "/>
    <s v="1024 image size"/>
    <n v="100"/>
    <s v="161 train + 18 val + 15 test = 194 images"/>
    <s v="SGD"/>
    <n v="6"/>
    <n v="4.4999999999999997E-3"/>
    <s v="0.815 hours"/>
    <s v="no"/>
    <n v="0.56999999999999995"/>
    <s v="TP:Server = 0.54% Switch=0.37% Router = 1 FP: Server =46% Switch = 0.63% Router = 0 Recall =0.54 Prec = 0.59"/>
    <s v="yolov5-6.1/runs/train/SSR_New"/>
    <s v="yolov5-6.1/runs/detect/exp14"/>
    <s v="Rexi"/>
    <s v="yes"/>
    <s v="No"/>
    <m/>
    <s v="{'Server': 247 'Switch': 241 'Router': 67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m/>
    <m/>
  </r>
  <r>
    <x v="113"/>
    <s v="Rexi"/>
    <s v="completed"/>
    <d v="2022-04-28T00:00:00"/>
    <s v="GPU_Corrected"/>
    <s v="yolo"/>
    <s v="GPU"/>
    <m/>
    <s v="V5-6.1"/>
    <s v="yolovx6"/>
    <s v="JCD"/>
    <x v="2"/>
    <s v="run JCD with snipped images"/>
    <s v="1024 image size"/>
    <n v="100"/>
    <s v="1078 train + 16 val + 15 test = 1109 images"/>
    <s v="SGD"/>
    <n v="2"/>
    <n v="4.4999999999999997E-3"/>
    <s v="3.12 hours"/>
    <s v="no"/>
    <n v="0.49"/>
    <s v="TP:Juniper = 0.47, cisco = 0.73, Dell = 0.33 FP: Juniper = 0.53, cisco = 0.27, Dell = 0.67 Recall= 0.49, Prec = 0.56"/>
    <s v="yolov5-6.1/runs/train/JCD_New_Snipped"/>
    <s v="yolov5-6.1/runs/detect/exp16"/>
    <s v="Rexi"/>
    <s v="yes"/>
    <s v="No"/>
    <m/>
    <s v="{'Juniper': 467 'Cisco': 521 'Dell': 121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m/>
    <m/>
  </r>
  <r>
    <x v="114"/>
    <s v="Rexi"/>
    <s v="completed"/>
    <d v="2022-04-29T00:00:00"/>
    <s v="GPU_Corrected"/>
    <s v="yolo"/>
    <s v="GPU"/>
    <m/>
    <s v="V5-6.1"/>
    <s v="yolovx6"/>
    <s v="JCD"/>
    <x v="2"/>
    <s v="run JCD with snipped images with Adam"/>
    <s v="640 image size"/>
    <n v="100"/>
    <s v="1078 train + 16 val + 15 test = 1109 images"/>
    <s v="Adam"/>
    <n v="2"/>
    <n v="4.4999999999999997E-3"/>
    <s v="3.44 hours"/>
    <s v="no"/>
    <n v="0.12"/>
    <s v="TP:Juniper = 0.07, cisco = 0, Dell = 0 FP: Juniper = 0.93, cisco = 100, Dell = 100 Recall= 0.42, Prec = 0.21"/>
    <s v="yolov5-6.1/runs/train/JCD_New_Snipped_Adam"/>
    <s v="yolov5-6.1/runs/detect/exp17"/>
    <s v="Rexi"/>
    <s v="yes"/>
    <s v="No"/>
    <m/>
    <s v="{'Juniper': 467 'Cisco': 521 'Dell': 121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m/>
    <m/>
  </r>
  <r>
    <x v="115"/>
    <s v="Rexi"/>
    <s v="completed"/>
    <d v="2022-05-02T00:00:00"/>
    <s v="GPU_Corrected"/>
    <s v="yolo"/>
    <s v="GPU"/>
    <m/>
    <s v="V5-6.1"/>
    <s v="yolovx6"/>
    <s v="JCD"/>
    <x v="2"/>
    <s v="run JCD with snipped images with SGD "/>
    <s v="640 image size"/>
    <n v="100"/>
    <s v="1078 train + 16 val + 15 test = 1109 images"/>
    <s v="SGD"/>
    <n v="6"/>
    <n v="4.4999999999999997E-3"/>
    <s v="2.23 hours"/>
    <s v="no"/>
    <n v="0.54"/>
    <s v="TP:Juniper = 0.53, cisco = 0.73, Dell = 0.50 FP: Juniper = 0.47, cisco = 27, Dell = 50 Recall= 0.56, Prec = 0.52"/>
    <s v="yolov5-6.1/runs/train/JCD_New_Snipped_Batch6"/>
    <s v="yolov5-6.1/runs/detect/exp18"/>
    <s v="Rexi"/>
    <s v="yes"/>
    <s v="No"/>
    <m/>
    <s v="{'Juniper': 467 'Cisco': 521 'Dell': 121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m/>
    <m/>
  </r>
  <r>
    <x v="116"/>
    <s v="Rexi"/>
    <s v="completed"/>
    <d v="2022-05-04T00:00:00"/>
    <s v="GPU_Corrected"/>
    <s v="yolo"/>
    <s v="GPU"/>
    <m/>
    <s v="V5-6.1"/>
    <s v="yolovx6"/>
    <s v="JCD"/>
    <x v="2"/>
    <s v="run JCD with snipped images with SGD "/>
    <s v="1024 image size "/>
    <n v="100"/>
    <s v="1078 train + 16 val + 15 test = 1109 images"/>
    <s v="SGD"/>
    <n v="6"/>
    <n v="4.4999999999999997E-3"/>
    <s v="0.68 hours"/>
    <s v="no"/>
    <n v="0.54"/>
    <s v="TP:Juniper = 0.47, cisco = 0.73, Dell = 0.50 FP: Juniper = 0.53, cisco = 27, Dell = 50 Recall= 0.60, Prec = 0.56"/>
    <s v="yolov5-6.1/runs/train/JCD_New_Snipped_Batch6_1024"/>
    <s v="yolov5-6.1/runs/detect/exp19"/>
    <s v="Rexi"/>
    <s v="yes"/>
    <s v="No"/>
    <m/>
    <s v="{'Juniper': 467 'Cisco': 521 'Dell': 121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m/>
    <m/>
  </r>
  <r>
    <x v="116"/>
    <s v="Rexi"/>
    <s v="completed"/>
    <d v="2022-05-04T00:00:00"/>
    <s v="GPU_Corrected"/>
    <s v="yolo"/>
    <s v="GPU"/>
    <m/>
    <s v="V5-6.1"/>
    <s v="yolovx6"/>
    <s v="JCD"/>
    <x v="2"/>
    <s v="run JCD with snipped images with SGD "/>
    <s v="1024 image size "/>
    <n v="100"/>
    <s v="1078 train + 16 val + 15 test = 1109 images"/>
    <s v="SGD"/>
    <n v="12"/>
    <n v="4.4999999999999997E-3"/>
    <s v="0.68 hours"/>
    <s v="no"/>
    <n v="0.55000000000000004"/>
    <s v="TP:Juniper = 0.60, cisco = 0.73, Dell = 0.17 FP: Juniper = 0.40, cisco = 0.27, Dell = 0.83 Recall= 0.60, Prec = 0.56"/>
    <s v="yolov5-6.1/runs/train/JCD_New_Snipped_Batch12_1024"/>
    <s v="yolov5-6.1/runs/detect/exp20"/>
    <s v="Rexi"/>
    <s v="yes"/>
    <s v="No"/>
    <m/>
    <s v="{'Juniper': 467 'Cisco': 521 'Dell': 121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m/>
    <m/>
  </r>
  <r>
    <x v="117"/>
    <s v="Rexi"/>
    <s v="completed"/>
    <d v="2022-05-04T00:00:00"/>
    <s v="GPU_Corrected"/>
    <s v="yolo"/>
    <s v="GPU"/>
    <m/>
    <s v="V5-6.1"/>
    <s v="yolovx6"/>
    <s v="SSR"/>
    <x v="2"/>
    <s v="run JCD with snipped images with SGD "/>
    <s v="1024 image size "/>
    <n v="200"/>
    <s v="1078 train + 16 val + 15 test = 1109 images"/>
    <s v="SGD"/>
    <n v="12"/>
    <n v="4.4999999999999997E-3"/>
    <s v="1.66 hours"/>
    <s v="no"/>
    <n v="0.56000000000000005"/>
    <s v="TP:Juniper = 0.67, cisco = 0.68, Dell = 0.33 FP: Juniper = 0.33, cisco = 0.32, Dell = 0.67 Recall= 0.67, Prec = 0.53"/>
    <s v="yolov5-6.1/runs/train/JCD_New_Snipped_Batch12_1024_Epoc200"/>
    <s v="yolov5-6.1/runs/detect/exp21"/>
    <s v="Rexi"/>
    <s v="yes"/>
    <s v="No"/>
    <m/>
    <s v="{'Juniper': 467 'Cisco': 521 'Dell': 121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m/>
    <m/>
  </r>
  <r>
    <x v="118"/>
    <s v="Rexi"/>
    <s v="completed"/>
    <d v="2022-05-04T00:00:00"/>
    <s v="GPU_Corrected"/>
    <s v="yolo"/>
    <s v="GPU"/>
    <m/>
    <s v="V5-6.1"/>
    <s v="yolov5x6"/>
    <s v="SSR"/>
    <x v="2"/>
    <s v="run ssr with evolve parameters"/>
    <s v="1024 image size"/>
    <n v="100"/>
    <s v="161 train + 18 val + 15 test = 194 images"/>
    <s v="SGD"/>
    <n v="6"/>
    <n v="4.4999999999999997E-3"/>
    <s v="0.815 hours"/>
    <s v="no"/>
    <n v="0.61"/>
    <s v="TP:Server = 0.59% Switch=0.33% Router = 0.67 FP: Server =41% Switch = 067.% Router = 33 Recall =0.60 Prec = 0.67"/>
    <s v="yolov5-6.1/runs/train/SSR_New_Evolve"/>
    <s v="yolov5-6.1/runs/detect/exp24"/>
    <s v="Rexi"/>
    <s v="yes"/>
    <s v="No"/>
    <m/>
    <s v="{'Server': 247 'Switch': 241 'Router': 67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m/>
    <m/>
  </r>
  <r>
    <x v="119"/>
    <s v="Rexi"/>
    <s v="completed"/>
    <d v="2022-05-06T00:00:00"/>
    <s v="GPU_Corrected"/>
    <s v="yolo"/>
    <s v="GPU"/>
    <m/>
    <s v="V5-6.1"/>
    <s v="yolovx6"/>
    <s v="SSR"/>
    <x v="2"/>
    <s v="run with batch size 12 and Mosaic = 1"/>
    <s v="1024 image size "/>
    <n v="200"/>
    <s v="1078 train + 16 val + 15 test = 1109 images"/>
    <s v="SGD"/>
    <n v="12"/>
    <n v="4.4999999999999997E-3"/>
    <s v="1.82 hours"/>
    <s v="no"/>
    <n v="0.48"/>
    <s v="TP:Juniper = 0.67, cisco = 0.68, Dell = 0 FP: Juniper = 0.33, cisco = 0.32, Dell = 100 Recall= 0.48, Prec = 0.48"/>
    <s v="yolov5-6.1/runs/train/JCD_New_Snipped_Batch12_1024_Epoc200_mosaic1"/>
    <s v="yolov5-6.1/runs/detect/exp25"/>
    <s v="Rexi"/>
    <s v="yes"/>
    <s v="No"/>
    <m/>
    <s v="{'Juniper': 467 'Cisco': 521 'Dell': 121}"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m/>
    <m/>
  </r>
  <r>
    <x v="120"/>
    <s v="Rexi"/>
    <s v="completed"/>
    <d v="2022-05-09T00:00:00"/>
    <s v="GPU_Corrected"/>
    <s v="yolo"/>
    <s v="GPU"/>
    <m/>
    <s v="V5-6.1"/>
    <s v="yolov5x6"/>
    <s v="SSR"/>
    <x v="2"/>
    <s v="run ssr with evolve parameters and batch size 8"/>
    <s v="1024 image size"/>
    <n v="100"/>
    <s v="161 train + 18 val + 15 test = 194 images"/>
    <s v="SGD"/>
    <n v="8"/>
    <n v="4.4999999999999997E-3"/>
    <s v="0.66 hours"/>
    <s v="no"/>
    <n v="0.64"/>
    <s v="TP:Server = 0.68% Switch=0.37% Router = 1 FP: Server =32% Switch = 063.% Router = 0 Recall =0.58 Prec = 0.74"/>
    <s v="yolov5-6.1/runs/train/SSR_New_Evolve_batch8"/>
    <s v="yolov5-6.1/runs/detect/exp26"/>
    <s v="Rexi"/>
    <s v="yes"/>
    <d v="2022-05-25T00:00:00"/>
    <m/>
    <s v="{'Server': 247 'Switch': 241 'Router': 67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m/>
    <m/>
  </r>
  <r>
    <x v="121"/>
    <s v="Rexi"/>
    <s v="completed"/>
    <d v="2022-05-11T00:00:00"/>
    <s v="GPU_Corrected"/>
    <s v="yolo"/>
    <s v="GPU"/>
    <m/>
    <s v="V5-6.1"/>
    <s v="yolov5x6"/>
    <s v="SSR"/>
    <x v="2"/>
    <s v="run ssr with evolve parameters and batch size 12"/>
    <s v="1024 image size"/>
    <n v="100"/>
    <s v="161 train + 18 val + 15 test = 194 images"/>
    <s v="SGD"/>
    <n v="12"/>
    <n v="4.4999999999999997E-3"/>
    <s v="0.68 hours"/>
    <s v="no"/>
    <n v="0.59"/>
    <s v="TP:Server = 0.62% Switch=0.33% Router = 1 FP: Server =38% Switch = 0.67.% Router = 0 Recall =0.58 Prec = 0.66"/>
    <s v="yolov5-6.1/runs/train/SSR_New_Evolve_batch12"/>
    <s v="yolov5-6.1/runs/detect/exp28"/>
    <s v="Rexi"/>
    <s v="yes"/>
    <s v="No"/>
    <m/>
    <s v="{'Server': 247 'Switch': 241 'Router': 67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m/>
    <m/>
  </r>
  <r>
    <x v="122"/>
    <s v="Rexi"/>
    <s v="completed"/>
    <d v="2022-05-11T00:00:00"/>
    <s v="GPU_Corrected"/>
    <s v="yolo"/>
    <s v="GPU"/>
    <m/>
    <s v="V5-6.1"/>
    <s v="yolov5x6"/>
    <s v="SSR"/>
    <x v="2"/>
    <s v="run ssr with evolve parameters and batch size 8 flipup=0.5"/>
    <s v="1024 image size"/>
    <n v="100"/>
    <s v="161 train + 18 val + 15 test = 194 images"/>
    <s v="SGD"/>
    <n v="8"/>
    <n v="4.4999999999999997E-3"/>
    <s v="0.55 hours"/>
    <s v="no"/>
    <n v="0.6"/>
    <s v="TP:Server = 0.59% Switch=0.37% Router = 1 FP: Server =61% Switch = 0.63.% Router = 0 Recall =0.56 Prec = 0.77"/>
    <s v="yolov5-6.1/runs/train/SSR_New_Evolve_batch8_flipud0.52"/>
    <s v="yolov5-6.1/runs/detect/exp27"/>
    <s v="Rexi"/>
    <s v="yes"/>
    <s v="No"/>
    <m/>
    <s v="{'Server': 247 'Switch': 241 'Router': 67}"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m/>
    <m/>
  </r>
  <r>
    <x v="123"/>
    <s v="Rexi"/>
    <s v="completed"/>
    <d v="2022-05-13T00:00:00"/>
    <s v="Common_Dataset"/>
    <s v="yolo"/>
    <s v="GPU"/>
    <m/>
    <s v="V5-6.1"/>
    <s v="yolov5x6"/>
    <s v="SSR"/>
    <x v="2"/>
    <s v="run ssr with Warped images and common dataset"/>
    <s v="1024 image size"/>
    <n v="100"/>
    <s v="145 train + 18 val + 15 test = 178 images"/>
    <s v="SGD"/>
    <n v="8"/>
    <n v="4.4999999999999997E-3"/>
    <s v="0.68 hours"/>
    <s v="no"/>
    <n v="0.56000000000000005"/>
    <s v="TP:Server = 0.62% Switch=0.11% Router = 1 FP: Server =38% Switch = 0.89.% Router = 0 Recall =0.56 Prec = 0.80"/>
    <s v="yolov5-6.1/runs/train/SSR_Commondata"/>
    <s v="yolov5-6.1/runs/detect/exp29"/>
    <s v="Rexi"/>
    <s v="yes"/>
    <s v="No"/>
    <m/>
    <m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m/>
    <m/>
  </r>
  <r>
    <x v="124"/>
    <s v="Rexi"/>
    <s v="completed"/>
    <d v="2022-05-13T00:00:00"/>
    <s v="Common_Dataset"/>
    <s v="yolo"/>
    <s v="GPU"/>
    <m/>
    <s v="V5-6.1"/>
    <s v="yolovx6"/>
    <s v="UR"/>
    <x v="0"/>
    <s v="run UR with Warped images and common dataset"/>
    <s v="1024 image size "/>
    <n v="100"/>
    <s v="178 train + 21 val + 15 test = 214 images"/>
    <s v="SGD"/>
    <n v="8"/>
    <n v="4.4999999999999997E-3"/>
    <s v="0.69 hours"/>
    <s v="no"/>
    <n v="0.56000000000000005"/>
    <s v="TP:Unused_rack=61 FP:39 Recall= 0.46, Prec = 0.71"/>
    <s v="yolov5-6.1/runs/train/UR_Commondata5"/>
    <s v="yolov5-6.1/runs/detect/exp30"/>
    <s v="Rexi"/>
    <s v="yes"/>
    <s v="No"/>
    <m/>
    <m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m/>
    <m/>
  </r>
  <r>
    <x v="125"/>
    <s v="Rexi"/>
    <s v="completed"/>
    <d v="2022-05-20T00:00:00"/>
    <s v="Common_Dataset"/>
    <s v="yolo"/>
    <s v="GPU"/>
    <m/>
    <s v="V5-6.1"/>
    <s v="yolov5x6"/>
    <s v="UR"/>
    <x v="0"/>
    <s v="run UR with Warped images and common dataset"/>
    <s v="1024 image size "/>
    <n v="100"/>
    <s v="268 train + 21 val + 15 test = 304 images"/>
    <s v="SGD"/>
    <n v="8"/>
    <n v="4.4999999999999997E-3"/>
    <s v="0.84 hours"/>
    <s v="no"/>
    <n v="0.61"/>
    <s v="TP:Unused_rack=0.64 FP:0.36 Recall= 0.46, Prec = 0.71"/>
    <s v="yolov5-6.1/runs/train/UR_CommonData"/>
    <s v="yolov5-6.1/runs/detect/exp45"/>
    <s v="Rexi"/>
    <s v="yes"/>
    <s v="No"/>
    <m/>
    <m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m/>
    <m/>
  </r>
  <r>
    <x v="126"/>
    <s v="Rexi"/>
    <s v="completed"/>
    <d v="2022-05-20T00:00:00"/>
    <s v="Common_Dataset"/>
    <s v="yolo"/>
    <s v="GPU"/>
    <m/>
    <s v="V5-6.1"/>
    <s v="yolov5x6"/>
    <s v="SSR"/>
    <x v="2"/>
    <s v="run ssr with Warped images and common dataset"/>
    <s v="1024 image size"/>
    <n v="100"/>
    <s v="166 train + 18 val + 15 test = 199 images"/>
    <s v="SGD"/>
    <n v="8"/>
    <n v="4.4999999999999997E-3"/>
    <s v="0.71 hours"/>
    <s v="no"/>
    <n v="0.59"/>
    <s v="TP:Server = 0.62% Switch=0.30% Router = 0.67% FP: Server =38% Switch = 0.70% Router = 33 Recall =0.56 Prec = 0.80"/>
    <s v="yolov5-6.1/runs/train/SSR_CommonData_New"/>
    <s v="yolov5-6.1/runs/detect/exp46"/>
    <s v="Rexi"/>
    <s v="yes"/>
    <s v="No"/>
    <m/>
    <m/>
    <s v="No"/>
    <n v="8.9999999999999998E-4"/>
    <n v="0.12667999999999999"/>
    <n v="0.94372"/>
    <n v="7.1000000000000002E-4"/>
    <n v="2.8402699999999999"/>
    <n v="0.95"/>
    <n v="4.0719999999999999E-2"/>
    <n v="5.0189999999999999E-2"/>
    <n v="0.50941000000000003"/>
    <n v="0.88221000000000005"/>
    <n v="0.98965000000000003"/>
    <n v="1.0489999999999999"/>
    <n v="0.2"/>
    <n v="4.3113400000000004"/>
    <n v="0"/>
    <n v="1.286E-2"/>
    <n v="0.56725000000000003"/>
    <n v="0.40899999999999997"/>
    <n v="0"/>
    <n v="7.8390000000000001E-2"/>
    <n v="0.5"/>
    <n v="0"/>
    <n v="0"/>
    <n v="0"/>
    <n v="0.5"/>
    <n v="1"/>
    <n v="0"/>
    <n v="0"/>
    <m/>
    <m/>
  </r>
  <r>
    <x v="127"/>
    <s v="Rexi"/>
    <s v="completed"/>
    <d v="2022-05-20T00:00:00"/>
    <s v="Common_Dataset"/>
    <s v="yolo"/>
    <s v="GPU"/>
    <m/>
    <s v="V5-6.1"/>
    <s v="yolov5x6"/>
    <s v="JCD"/>
    <x v="2"/>
    <s v="run JCD with Warped images and common dataset"/>
    <s v="1024 image size"/>
    <n v="100"/>
    <s v="178 train +16 val +15 test =209 images"/>
    <s v="SGD"/>
    <n v="8"/>
    <n v="4.4999999999999997E-3"/>
    <s v="0.65 hours"/>
    <s v="no"/>
    <n v="0.57999999999999996"/>
    <s v="TP:Juniper = 0.60, cisco = 0.68, Dell = 0.50 FP: Juniper = 0.40, cisco = 0.32, Dell = 0.50 Recall= 0.44, Prec = 0.58"/>
    <s v="yolov5-6.1/runs/train/JCD_Commondata"/>
    <s v="yolov5-6.1/runs/detect/exp47"/>
    <s v="Rexi"/>
    <s v="yes"/>
    <s v="No"/>
    <m/>
    <m/>
    <s v="No"/>
    <n v="7.7200000000000003E-3"/>
    <n v="0.01"/>
    <n v="0.98"/>
    <n v="7.3999999999999999E-4"/>
    <n v="3.6177999999999999"/>
    <n v="0.87694000000000005"/>
    <n v="8.115E-2"/>
    <n v="4.0689999999999997E-2"/>
    <n v="0.44923000000000002"/>
    <n v="0.5"/>
    <n v="1.1100000000000001"/>
    <n v="0.63773000000000002"/>
    <n v="0.2"/>
    <n v="6.2641"/>
    <n v="0"/>
    <n v="1.0370000000000001E-2"/>
    <n v="0.9"/>
    <n v="0.34118999999999999"/>
    <n v="0"/>
    <n v="5.9639999999999999E-2"/>
    <n v="0.57826"/>
    <n v="0"/>
    <n v="0"/>
    <n v="0"/>
    <n v="0.5"/>
    <n v="0.77293000000000001"/>
    <n v="0"/>
    <n v="0"/>
    <s v="yes"/>
    <m/>
  </r>
  <r>
    <x v="128"/>
    <s v="Mani "/>
    <s v="completed"/>
    <d v="2022-05-17T00:00:00"/>
    <s v="GPUV15"/>
    <s v="yolo"/>
    <s v="GPU"/>
    <m/>
    <s v="v5"/>
    <s v="xl weights "/>
    <s v="J"/>
    <x v="0"/>
    <s v="run on Juniper-MX480 images and labels"/>
    <s v="Clahe+Snipping"/>
    <n v="100"/>
    <s v="36 train + 6 val + 5 test = 47 images"/>
    <s v="SGD"/>
    <n v="9"/>
    <n v="4.4999999999999997E-3"/>
    <s v="9 mins"/>
    <s v="no"/>
    <n v="0.99"/>
    <s v="TP: Juniper-MX480=83% FP: Juniper-MX480=17% Recall= 0.99 Prec = 1"/>
    <s v="GPU VM: yolov5_server/yolov5/runs/train/exp_MX480_v2_batch9"/>
    <s v="GPU VM: yolov5_server/yolov5/runs/detect/exp_MX480_batch9_new"/>
    <s v="Mani "/>
    <s v="yes"/>
    <s v="No"/>
    <m/>
    <s v="{'Juniper-MX480' :36}"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s v="can observe little bit of overfitting"/>
  </r>
  <r>
    <x v="129"/>
    <s v="Rexi"/>
    <s v="completed"/>
    <d v="2022-05-17T00:00:00"/>
    <s v="GPUV15"/>
    <s v="yolo"/>
    <s v="GPU"/>
    <m/>
    <s v="V5-6.1"/>
    <s v="yolov5x6"/>
    <s v="J"/>
    <x v="0"/>
    <s v="run on Juniper-MX480 images and labels"/>
    <s v="1024 image size"/>
    <n v="100"/>
    <s v="36 train + 6 val + 5 test = 47 images"/>
    <s v="SGD"/>
    <n v="8"/>
    <n v="4.4999999999999997E-3"/>
    <s v="0.32 hours"/>
    <s v="no"/>
    <n v="0.87"/>
    <s v="TP: Juniper-MX480=83% FP: Juniper-MX480=17% Recall= 0.99 Prec = 1"/>
    <s v="yolov5-6.1/runs/train/MX480"/>
    <s v="yolov5-6.1/runs/detect/exp34"/>
    <s v="Rexi"/>
    <s v="yes"/>
    <d v="2022-05-25T00:00:00"/>
    <m/>
    <s v="{'Juniper-MX480' :36}"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30"/>
    <s v="Rexi"/>
    <s v="completed"/>
    <d v="2022-05-18T00:00:00"/>
    <s v="GPUV16"/>
    <s v="yolo"/>
    <s v="GPU"/>
    <m/>
    <s v="V5-6.1"/>
    <s v="yolov5x6"/>
    <s v="J"/>
    <x v="0"/>
    <s v="run on Juniper-SRX5800 images and labels"/>
    <s v="1024 image size"/>
    <n v="100"/>
    <s v="28 train + 3 val + 2 test = 33 images"/>
    <s v="SGD"/>
    <n v="8"/>
    <n v="4.4999999999999997E-3"/>
    <s v="0.22 hours"/>
    <s v="no"/>
    <n v="0.99"/>
    <s v="TP: Juniper-SRX5800=100% FP: Juniper-SRX5800=0% Recall= 1 Prec = 0.99"/>
    <s v="yolov5-6.1/runs/train/SRX5800_img28"/>
    <s v="yolov5-6.1/runs/detect/exp38"/>
    <s v="Rexi"/>
    <s v="yes"/>
    <d v="2022-05-25T00:00:00"/>
    <m/>
    <m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31"/>
    <s v="Rexi"/>
    <s v="completed"/>
    <d v="2022-05-23T00:00:00"/>
    <s v="GPUV17"/>
    <s v="yolo"/>
    <s v="GPU"/>
    <m/>
    <s v="V5-6.1"/>
    <s v="yolov5x6"/>
    <s v="J"/>
    <x v="1"/>
    <s v="run on Juniper- MX480, SRX5800 mages and labels"/>
    <s v="1024 image size"/>
    <n v="100"/>
    <s v="60 train + 9 val + 8 test = 77 images"/>
    <s v="SGD"/>
    <n v="8"/>
    <n v="4.4999999999999997E-3"/>
    <s v="0.67 hours"/>
    <s v="no"/>
    <n v="0.97"/>
    <s v="TP: Juniper-SRX5800=100% MX480 = 100% FP: Juniper-SRX5800=0% MX480 = 17% Recall= 1 Prec = 0.99"/>
    <s v="yolov5-6.1/runs/train/Juniper_devices"/>
    <s v="yolov5-6.1/runs/detect/exp43"/>
    <s v="Rexi"/>
    <s v="yes"/>
    <m/>
    <m/>
    <s v="{'Juniper-MX480' :36, SRX5800:31}"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32"/>
    <s v="Rexi"/>
    <s v="completed"/>
    <d v="2022-05-27T00:00:00"/>
    <s v="GPUV17"/>
    <s v="yolo"/>
    <s v="GPU"/>
    <n v="137"/>
    <s v="V5-6.1"/>
    <s v="yolov5x6"/>
    <s v="J"/>
    <x v="1"/>
    <s v="run on Juniper- MX480, SRX5800 mages and labels with snipped images"/>
    <s v="1024 image size"/>
    <n v="100"/>
    <s v="60 train + 9 val + 8 test = 77 images"/>
    <s v="SGD"/>
    <n v="8"/>
    <n v="4.4999999999999997E-3"/>
    <s v="0.67 hours"/>
    <s v="no"/>
    <n v="0.92"/>
    <s v="TP: Juniper-SRX5800=100% MX480 = 72% FP: Juniper-SRX5800=0% MX480 = 28% Recall= 1 Prec = 0.87"/>
    <s v="yolov5-6.1/runs/train/Juniper_devices_without_Clahe"/>
    <s v="yolov5-6.1/runs/detect/Juniper_Devices_No_Clahe"/>
    <s v="Rexi"/>
    <s v="yes"/>
    <s v="No"/>
    <m/>
    <s v="{'Juniper-MX480' :18, SRX5800:31}"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33"/>
    <s v="Rexi"/>
    <s v="completed"/>
    <d v="2022-05-27T00:00:00"/>
    <s v="GPUV17"/>
    <s v="yolo"/>
    <s v="GPU"/>
    <n v="137"/>
    <s v="V5-6.1"/>
    <s v="yolov5x6"/>
    <s v="J"/>
    <x v="1"/>
    <s v="run on Juniper- MX480, SRX5800 mages and labels "/>
    <s v="1024 image size"/>
    <n v="100"/>
    <s v="60 train + 9 val + 8 test = 77 images"/>
    <s v="SGD"/>
    <n v="8"/>
    <n v="4.4999999999999997E-3"/>
    <s v="0.52 hours"/>
    <s v="no"/>
    <n v="0.94"/>
    <s v="TP: Juniper-SRX5800=100% MX480 = 100% FP: Juniper-SRX5800=0% MX480 = 0% Recall= 0.99 Prec = 0.81"/>
    <s v="yolov5-6.1/runs/train/Juniper_devices_batch8_noClahe"/>
    <s v="yolov5-6.1/runs/detect/Juniper_Devices_No_Clahe_batch8"/>
    <s v="Rexi"/>
    <s v="yes"/>
    <s v="No"/>
    <m/>
    <s v="{'Juniper-MX480' :36, SRX5800:31}"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34"/>
    <s v="Rexi"/>
    <s v="completed"/>
    <d v="2022-05-27T00:00:00"/>
    <s v="GPUV17"/>
    <s v="yolo"/>
    <s v="GPU"/>
    <n v="137"/>
    <s v="V5-6.1"/>
    <s v="yolov5x6"/>
    <s v="J"/>
    <x v="1"/>
    <s v="run on Juniper- MX480, SRX5800 mages and labels batch size 10 and without clahe images"/>
    <s v="1024 image size"/>
    <n v="100"/>
    <s v="60 train + 9 val + 8 test = 77 images"/>
    <s v="SGD"/>
    <n v="8"/>
    <n v="4.4999999999999997E-3"/>
    <s v="0.67 hours"/>
    <s v="no"/>
    <n v="0.91"/>
    <s v="TP: Juniper-SRX5800=100% MX480 = 83% FP: Juniper-SRX5800=0% MX480 = 17% Recall= 0.97 Prec = 0.99"/>
    <s v="yolov5-6.1/runs/train/Juniper_devices_Snip"/>
    <s v="yolov5-6.1/runs/detect/Juniper_Devices_Snip"/>
    <s v="Rexi"/>
    <s v="yes"/>
    <s v="No"/>
    <m/>
    <s v="{'Juniper' - MX480 47: , SRX5800:31}"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35"/>
    <s v="Rexi"/>
    <s v="completed"/>
    <d v="2022-05-27T00:00:00"/>
    <s v="GPUV17"/>
    <s v="yolo"/>
    <s v="GPU"/>
    <n v="137"/>
    <s v="V5-6.1"/>
    <s v="yolov5x6"/>
    <s v="J"/>
    <x v="1"/>
    <s v="run on Juniper- MX480, SRX5800 mages and labels batch size 10 and with Augmented images"/>
    <s v="1024 image size"/>
    <n v="100"/>
    <s v="60 train + 9 val + 8 test = 77 images"/>
    <s v="SGD"/>
    <n v="8"/>
    <n v="4.4999999999999997E-3"/>
    <s v="0.73hours"/>
    <s v="no"/>
    <n v="0.93"/>
    <s v="TP: Juniper-SRX5800=100% MX480 = 72% FP: Juniper-SRX5800=0% MX480 = 28% Recall= 1 Prec = 0.93"/>
    <s v="yolov5-6.1/runs/train/Juniper_devices_Snip2"/>
    <s v="yolov5-6.1/runs/detect/Juniper_Devices_Snip2"/>
    <s v="Rexi"/>
    <s v="yes"/>
    <s v="No"/>
    <m/>
    <m/>
    <s v="No"/>
    <n v="0.01"/>
    <n v="0.1"/>
    <n v="0.93700000000000006"/>
    <n v="5.0000000000000001E-4"/>
    <n v="3"/>
    <n v="0.8"/>
    <n v="0.1"/>
    <n v="0.05"/>
    <n v="0.5"/>
    <n v="1"/>
    <n v="1"/>
    <n v="1"/>
    <n v="0.2"/>
    <n v="4"/>
    <n v="0"/>
    <n v="1.4999999999999999E-2"/>
    <n v="0.7"/>
    <n v="0.4"/>
    <n v="0"/>
    <n v="0.1"/>
    <n v="0.5"/>
    <n v="0"/>
    <n v="0"/>
    <n v="0"/>
    <n v="0.5"/>
    <n v="1"/>
    <n v="0"/>
    <n v="0"/>
    <s v="yes "/>
    <m/>
  </r>
  <r>
    <x v="136"/>
    <s v="Rexi"/>
    <s v="completed"/>
    <d v="2022-05-30T00:00:00"/>
    <s v="GPUV17"/>
    <s v="yolo"/>
    <s v="GPU"/>
    <n v="137"/>
    <s v="V5-6.1"/>
    <s v="yolov5x6"/>
    <s v="J"/>
    <x v="1"/>
    <s v="run on Juniper- MX480, SRX5800 mages and labels batch size 10 and with Evolve Parameter"/>
    <s v="1024 image size"/>
    <n v="100"/>
    <s v="60 train + 9 val + 8 test = 77 images"/>
    <s v="SGD"/>
    <n v="8"/>
    <n v="4.4999999999999997E-3"/>
    <s v="0.73hours"/>
    <s v="no"/>
    <n v="0.69"/>
    <s v="TP: Juniper-SRX5800=33% MX480 = 83% FP: Juniper-SRX5800=67% MX480 = 17% Recall= 0.58 Prec = 0.95"/>
    <s v="yolov5-6.1/runs/train/Juniper_devices_Evolve"/>
    <s v="yolov5-6.1/runs/detect/Juniper_devices_Evolve"/>
    <s v="Rexi"/>
    <s v="yes"/>
    <s v="No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7"/>
    <s v="Rexi"/>
    <s v="completed"/>
    <d v="2022-05-30T00:00:00"/>
    <s v="GPUV17"/>
    <s v="yolo"/>
    <s v="GPU"/>
    <n v="137"/>
    <s v="V5-6.1"/>
    <s v="yolov5x6"/>
    <s v="J"/>
    <x v="1"/>
    <s v="run on Juniper- MX480, SRX5800 mages and labels batch size 10 and with JC Evolve Parameter"/>
    <s v="1024 image size"/>
    <n v="100"/>
    <s v="60 train + 9 val + 8 test = 77 images"/>
    <s v="SGD"/>
    <n v="8"/>
    <n v="4.4999999999999997E-3"/>
    <s v="0.78hours"/>
    <s v="no"/>
    <n v="0.99"/>
    <s v="TP: Juniper-SRX5800=100% MX480 = 100% FP: Juniper-SRX5800=0% MX480 = 0% Recall= 1 Prec = 0.95"/>
    <s v="yolov5-6.1/runs/train/Juniper_devices_JCEvolve"/>
    <s v="yolov5-6.1/runs/detect/Juniper_devices_JCEvolve"/>
    <s v="Rexi"/>
    <s v="yes"/>
    <s v="No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8"/>
    <s v="Rexi"/>
    <s v="completed"/>
    <d v="2022-05-30T00:00:00"/>
    <s v="GPUV17"/>
    <s v="yolo"/>
    <s v="GPU"/>
    <n v="137"/>
    <s v="V5-6.1"/>
    <s v="yolov5x6"/>
    <s v="J"/>
    <x v="1"/>
    <s v="run on Juniper- MX480, SRX5800 mages and labels batch size 10 and with JC Evolve Parameter and Augmeted Data"/>
    <s v="1024 image size"/>
    <n v="100"/>
    <s v="60 train + 9 val + 8 test = 77 images"/>
    <s v="SGD"/>
    <n v="8"/>
    <n v="4.4999999999999997E-3"/>
    <s v="0.73hours"/>
    <s v="no"/>
    <n v="0.99"/>
    <s v="TP: Juniper-SRX5800=100% MX480 = 100% FP: Juniper-SRX5800=0% MX480 = 0% Recall= 1 Prec = 0.96"/>
    <s v="yolov5-6.1/runs/train/Juniper_devices_JCEvolve_Aug"/>
    <s v="yolov5-6.1/runs/detect/Juniper_devices_JCEvolve_Aug"/>
    <s v="Rexi"/>
    <s v="yes"/>
    <s v="No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x v="139"/>
    <s v="Rexi"/>
    <s v="completed"/>
    <d v="2022-05-30T00:00:00"/>
    <s v="GPUV17"/>
    <s v="yolo"/>
    <s v="GPU"/>
    <n v="137"/>
    <s v="V5-6.1"/>
    <s v="yolov5x6"/>
    <s v="J "/>
    <x v="1"/>
    <s v="Ensemble Model of 142 and 137"/>
    <s v="1024 image size"/>
    <n v="100"/>
    <m/>
    <s v="SGD"/>
    <n v="8"/>
    <n v="4.4999999999999997E-3"/>
    <m/>
    <s v="no"/>
    <m/>
    <m/>
    <m/>
    <s v="yolov5-6.1/runs/detect/Juniper_devices_Evolve_Ensemble2"/>
    <s v="Rexi"/>
    <s v="yes"/>
    <s v="No"/>
    <m/>
    <m/>
    <s v="No"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7906E9-266F-4A42-8BCE-FF85D6D7B661}" name="PivotTable2" cacheId="433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3" firstHeaderRow="1" firstDataRow="1" firstDataCol="1"/>
  <pivotFields count="6">
    <pivotField showAll="0"/>
    <pivotField axis="axisRow" showAll="0">
      <items count="30">
        <item n="you " x="3"/>
        <item x="15"/>
        <item x="17"/>
        <item x="5"/>
        <item x="16"/>
        <item x="27"/>
        <item x="22"/>
        <item x="18"/>
        <item x="19"/>
        <item x="24"/>
        <item x="4"/>
        <item x="1"/>
        <item x="20"/>
        <item x="6"/>
        <item x="26"/>
        <item x="25"/>
        <item x="13"/>
        <item x="10"/>
        <item x="0"/>
        <item x="21"/>
        <item x="28"/>
        <item x="12"/>
        <item x="7"/>
        <item x="2"/>
        <item x="11"/>
        <item x="9"/>
        <item x="14"/>
        <item x="23"/>
        <item x="8"/>
        <item t="default"/>
      </items>
    </pivotField>
    <pivotField showAll="0">
      <items count="31">
        <item x="22"/>
        <item x="3"/>
        <item x="15"/>
        <item x="17"/>
        <item x="5"/>
        <item x="16"/>
        <item x="28"/>
        <item x="18"/>
        <item x="19"/>
        <item x="25"/>
        <item x="4"/>
        <item x="1"/>
        <item x="20"/>
        <item x="6"/>
        <item x="27"/>
        <item x="26"/>
        <item x="13"/>
        <item x="10"/>
        <item x="0"/>
        <item x="21"/>
        <item x="29"/>
        <item x="12"/>
        <item x="7"/>
        <item x="2"/>
        <item x="11"/>
        <item x="9"/>
        <item x="14"/>
        <item x="23"/>
        <item x="8"/>
        <item x="24"/>
        <item t="default"/>
      </items>
    </pivotField>
    <pivotField showAll="0">
      <items count="29">
        <item x="8"/>
        <item x="27"/>
        <item x="6"/>
        <item x="15"/>
        <item x="5"/>
        <item x="18"/>
        <item x="12"/>
        <item x="25"/>
        <item x="1"/>
        <item x="11"/>
        <item x="2"/>
        <item x="10"/>
        <item x="3"/>
        <item x="26"/>
        <item x="7"/>
        <item x="13"/>
        <item x="17"/>
        <item x="14"/>
        <item x="0"/>
        <item x="16"/>
        <item x="9"/>
        <item x="21"/>
        <item x="20"/>
        <item x="22"/>
        <item x="4"/>
        <item x="23"/>
        <item x="24"/>
        <item x="19"/>
        <item t="default"/>
      </items>
    </pivotField>
    <pivotField dataField="1" showAll="0"/>
    <pivotField showAll="0"/>
  </pivotFields>
  <rowFields count="1">
    <field x="1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Count of Model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EB07AD-B656-4B3E-B9A4-82C2DB9B9E5A}" name="PivotTable1" cacheId="43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G145" firstHeaderRow="1" firstDataRow="2" firstDataCol="1"/>
  <pivotFields count="61">
    <pivotField axis="axisRow" compact="0" outline="0" showAll="0">
      <items count="1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5"/>
        <item x="64"/>
        <item x="67"/>
        <item x="66"/>
        <item x="69"/>
        <item x="68"/>
        <item x="71"/>
        <item x="70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4"/>
        <item x="105"/>
        <item x="106"/>
        <item x="103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x="0"/>
        <item x="1"/>
        <item x="2"/>
        <item x="4"/>
        <item x="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 t="grand">
      <x/>
    </i>
  </rowItems>
  <colFields count="1">
    <field x="1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MAP " fld="2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778993-CA67-4183-98FA-C425F527F30B}" name="Table1" displayName="Table1" ref="A1:C5" totalsRowShown="0">
  <autoFilter ref="A1:C5" xr:uid="{46778993-CA67-4183-98FA-C425F527F30B}"/>
  <sortState xmlns:xlrd2="http://schemas.microsoft.com/office/spreadsheetml/2017/richdata2" ref="A2:C5">
    <sortCondition ref="A2:A5"/>
  </sortState>
  <tableColumns count="3">
    <tableColumn id="1" xr3:uid="{D3E1BDBF-F9D7-4834-B6A6-40C23275F714}" name="Fruit"/>
    <tableColumn id="2" xr3:uid="{0E3DABB3-7290-41EE-8A5A-FC3F113D62B3}" name="2018"/>
    <tableColumn id="3" xr3:uid="{36BA415F-7D91-4F6D-A66B-94798C222ADA}" name="20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53" dT="2022-03-21T04:50:18.23" personId="{779A551F-EB15-4B49-8936-AC4D0C1ED913}" id="{EFA397AE-A184-42AB-BEE5-EAE3D68783F6}">
    <text xml:space="preserve">run evolve on the best parameters </text>
  </threadedComment>
  <threadedComment ref="V54" dT="2022-03-22T13:16:43.87" personId="{779A551F-EB15-4B49-8936-AC4D0C1ED913}" id="{C0210D0E-B04F-4316-991A-BA03347FB4EA}">
    <text xml:space="preserve">max map on device and rack id model 
</text>
  </threadedComment>
  <threadedComment ref="M59" dT="2022-03-23T15:19:05.71" personId="{779A551F-EB15-4B49-8936-AC4D0C1ED913}" id="{94C51A87-D85B-49A1-93A2-E6011A17E7DE}">
    <text xml:space="preserve">evolve model on 58 </text>
  </threadedComment>
  <threadedComment ref="M60" dT="2022-03-23T15:19:05.71" personId="{779A551F-EB15-4B49-8936-AC4D0C1ED913}" id="{02CBC60E-BD54-47FF-AAD0-BBA6E5B95A49}">
    <text xml:space="preserve">evolve model on 58 </text>
  </threadedComment>
  <threadedComment ref="M61" dT="2022-03-23T15:19:16.14" personId="{779A551F-EB15-4B49-8936-AC4D0C1ED913}" id="{839C9CE1-9EB4-48E2-BDFD-D81D76F13C15}">
    <text xml:space="preserve">put 2 classes unused_b and unused_w in one model </text>
  </threadedComment>
  <threadedComment ref="M62" dT="2022-03-23T15:19:39.79" personId="{779A551F-EB15-4B49-8936-AC4D0C1ED913}" id="{74A524B5-DE54-404D-9857-0198E267B40B}">
    <text xml:space="preserve">unused_w separate model </text>
  </threadedComment>
  <threadedComment ref="M63" dT="2022-03-24T03:08:34.52" personId="{779A551F-EB15-4B49-8936-AC4D0C1ED913}" id="{7E7FA206-6DA1-42F9-80C9-841D1DECB63A}">
    <text>Server+Switch +Router  on GPUV4</text>
  </threadedComment>
  <threadedComment ref="M64" dT="2022-03-24T03:08:43.46" personId="{779A551F-EB15-4B49-8936-AC4D0C1ED913}" id="{D34E90E3-7D95-45DB-8B7C-32182AE26603}">
    <text xml:space="preserve">run evolve on run 64 </text>
  </threadedComment>
  <threadedComment ref="M65" dT="2022-03-24T03:08:51.16" personId="{779A551F-EB15-4B49-8936-AC4D0C1ED913}" id="{02F436A2-40A9-40C8-AF9C-0F62D649D073}">
    <text xml:space="preserve">rn the best model parameters </text>
  </threadedComment>
  <threadedComment ref="M65" dT="2022-03-24T13:59:59.36" personId="{779A551F-EB15-4B49-8936-AC4D0C1ED913}" id="{C9204C95-77FB-42D6-B06F-C7D4EC8E18FA}" parentId="{02F436A2-40A9-40C8-AF9C-0F62D649D073}">
    <text>@manikanta.manikanta@ubs.com</text>
  </threadedComment>
  <threadedComment ref="M65" dT="2022-03-24T14:01:00.06" personId="{779A551F-EB15-4B49-8936-AC4D0C1ED913}" id="{02299D91-8C70-44DA-9CE0-F906D63AA563}" parentId="{02F436A2-40A9-40C8-AF9C-0F62D649D073}">
    <text xml:space="preserve">Train model with best evolve 64 params </text>
  </threadedComment>
  <threadedComment ref="W66" dT="2022-04-01T14:18:27.43" personId="{779A551F-EB15-4B49-8936-AC4D0C1ED913}" id="{648ECC74-DF1D-4542-B5B8-0271553B4C48}">
    <text xml:space="preserve">confusion matrix !!
</text>
  </threadedComment>
  <threadedComment ref="M71" dT="2022-03-24T14:02:01.61" personId="{779A551F-EB15-4B49-8936-AC4D0C1ED913}" id="{9BD31806-C0A3-4393-9C9C-80393151249C}">
    <text xml:space="preserve">Best param model from 66 on server + switch </text>
  </threadedComment>
  <threadedComment ref="M73" dT="2022-03-24T03:09:06.12" personId="{779A551F-EB15-4B49-8936-AC4D0C1ED913}" id="{B68C3428-CE1D-4922-B16E-F066C09C458F}">
    <text>Just Server on GPUV5@manikanta.manikanta@ubs.com</text>
  </threadedComment>
  <threadedComment ref="M73" dT="2022-03-31T12:03:09.19" personId="{779A551F-EB15-4B49-8936-AC4D0C1ED913}" id="{AC530C1C-2896-4FF4-BDDC-DBC0E2164996}" parentId="{B68C3428-CE1D-4922-B16E-F066C09C458F}">
    <text>@manikata.manikanta@ubs.com</text>
  </threadedComment>
  <threadedComment ref="M74" dT="2022-03-24T03:09:12.59" personId="{779A551F-EB15-4B49-8936-AC4D0C1ED913}" id="{28213FE8-DF73-4415-A198-1F3F548F6AA6}">
    <text>Just switch on GPUV5</text>
  </threadedComment>
  <threadedComment ref="M75" dT="2022-03-24T03:09:22.10" personId="{779A551F-EB15-4B49-8936-AC4D0C1ED913}" id="{1090EA44-FD26-47ED-9120-A5CE8EDCA868}">
    <text>Just Router on GPUv%</text>
  </threadedComment>
  <threadedComment ref="M76" dT="2022-03-24T03:09:29.11" personId="{779A551F-EB15-4B49-8936-AC4D0C1ED913}" id="{BE6A0E65-0FCE-4ABE-85C0-BD2D7D9D105D}">
    <text>Run evolve on Just Server on GPUV5</text>
  </threadedComment>
  <threadedComment ref="M77" dT="2022-03-24T03:09:36.40" personId="{779A551F-EB15-4B49-8936-AC4D0C1ED913}" id="{95AD7AED-FD24-493D-ADD1-11FA3F8B639E}">
    <text>Run evolvve on Just switch on GPUV5</text>
  </threadedComment>
  <threadedComment ref="M78" dT="2022-03-24T03:09:44.39" personId="{779A551F-EB15-4B49-8936-AC4D0C1ED913}" id="{3C74D5F4-C066-4BBF-BFC2-223EF672F981}">
    <text>Run evolveon just Just Router on GPUv%</text>
  </threadedComment>
  <threadedComment ref="M79" dT="2022-03-24T03:09:53.11" personId="{779A551F-EB15-4B49-8936-AC4D0C1ED913}" id="{A285DDF9-631B-4EAA-9301-D0FC6CD7F1A3}">
    <text xml:space="preserve">best of evolve on server </text>
  </threadedComment>
  <threadedComment ref="M80" dT="2022-03-24T03:10:02.11" personId="{779A551F-EB15-4B49-8936-AC4D0C1ED913}" id="{95539FB9-DEE2-43CA-93A9-6A2D39594F5B}">
    <text xml:space="preserve">best of evolve on switch </text>
  </threadedComment>
  <threadedComment ref="M81" dT="2022-03-24T03:10:02.11" personId="{779A551F-EB15-4B49-8936-AC4D0C1ED913}" id="{073C37B9-0C08-4459-8AAB-F8900F6E5603}">
    <text xml:space="preserve">best of evolve on switch </text>
  </threadedComment>
  <threadedComment ref="M82" dT="2022-03-24T13:58:13.62" personId="{779A551F-EB15-4B49-8936-AC4D0C1ED913}" id="{210E925B-18DB-43C4-82A1-196AE0D9776A}" done="1">
    <text xml:space="preserve">@J, Rexiline-Ragini-XT  Run Kfold validation on this model </text>
    <mentions>
      <mention mentionpersonId="{88E0A827-47E4-455C-B6E7-03409DAAE2B5}" mentionId="{26F3D106-AE22-4C81-AF45-4C467D41F766}" startIndex="0" length="22"/>
    </mentions>
  </threadedComment>
  <threadedComment ref="V82" dT="2022-03-22T13:16:43.87" personId="{779A551F-EB15-4B49-8936-AC4D0C1ED913}" id="{6E6794BD-C03B-4617-8437-6BB4AED7FFC3}">
    <text xml:space="preserve">max map on device and rack id model 
</text>
  </threadedComment>
  <threadedComment ref="M83" dT="2022-03-23T15:19:05.71" personId="{779A551F-EB15-4B49-8936-AC4D0C1ED913}" id="{A196A4AF-91AC-45E1-A72B-7843C8602900}">
    <text xml:space="preserve">evolve model on 58 </text>
  </threadedComment>
  <threadedComment ref="M83" dT="2022-03-24T14:09:29.88" personId="{779A551F-EB15-4B49-8936-AC4D0C1ED913}" id="{A7C405A5-4DC3-46BB-97D9-FF798A8D0357}" parentId="{A196A4AF-91AC-45E1-A72B-7843C8602900}">
    <text>run evolve on run60 with 200 epoch</text>
  </threadedComment>
  <threadedComment ref="W88" dT="2022-04-01T14:18:27.43" personId="{779A551F-EB15-4B49-8936-AC4D0C1ED913}" id="{83F01193-D758-4C77-9ACF-FF69DB0CE653}">
    <text xml:space="preserve">confusion matrix !!
</text>
  </threadedComment>
  <threadedComment ref="W89" dT="2022-04-01T14:18:27.43" personId="{779A551F-EB15-4B49-8936-AC4D0C1ED913}" id="{E271484F-A0C5-4AE6-A44D-9270E9C85449}">
    <text xml:space="preserve">confusion matrix !!
</text>
  </threadedComment>
  <threadedComment ref="W90" dT="2022-04-01T14:18:27.43" personId="{779A551F-EB15-4B49-8936-AC4D0C1ED913}" id="{AA860369-C81D-4DD8-A390-56CADCD2BE74}">
    <text xml:space="preserve">confusion matrix !!
</text>
  </threadedComment>
  <threadedComment ref="V91" dT="2022-03-22T13:16:43.87" personId="{779A551F-EB15-4B49-8936-AC4D0C1ED913}" id="{F0C21268-68A0-4182-BCE4-917E28F7A089}">
    <text xml:space="preserve">max map on device and rack id model 
</text>
  </threadedComment>
  <threadedComment ref="W93" dT="2022-04-01T14:18:27.43" personId="{779A551F-EB15-4B49-8936-AC4D0C1ED913}" id="{CD59EE27-0C6E-4834-8E80-A2BC540C9DE3}">
    <text xml:space="preserve">confusion matrix !!
</text>
  </threadedComment>
  <threadedComment ref="W94" dT="2022-04-01T14:18:27.43" personId="{779A551F-EB15-4B49-8936-AC4D0C1ED913}" id="{FD988FEF-4985-447A-8D2E-19537EDCDC2A}">
    <text xml:space="preserve">confusion matrix !!
</text>
  </threadedComment>
  <threadedComment ref="W95" dT="2022-04-01T14:18:27.43" personId="{779A551F-EB15-4B49-8936-AC4D0C1ED913}" id="{2248E309-032F-4524-864E-17B0CDBBFC5C}">
    <text xml:space="preserve">confusion matrix !!
</text>
  </threadedComment>
  <threadedComment ref="W97" dT="2022-04-01T14:18:27.43" personId="{779A551F-EB15-4B49-8936-AC4D0C1ED913}" id="{854A0152-E5A7-47B9-8789-2681F148EE03}">
    <text xml:space="preserve">confusion matrix !!
</text>
  </threadedComment>
  <threadedComment ref="W98" dT="2022-04-01T14:18:27.43" personId="{779A551F-EB15-4B49-8936-AC4D0C1ED913}" id="{B3F659E8-9ED1-4538-9D14-1E243B2DC8D5}">
    <text xml:space="preserve">confusion matrix !!
</text>
  </threadedComment>
  <threadedComment ref="W99" dT="2022-04-01T14:18:27.43" personId="{779A551F-EB15-4B49-8936-AC4D0C1ED913}" id="{4643E04B-C136-4440-A8DB-E9F6E88A40F0}">
    <text xml:space="preserve">confusion matrix !!
</text>
  </threadedComment>
  <threadedComment ref="W103" dT="2022-04-01T14:18:27.43" personId="{779A551F-EB15-4B49-8936-AC4D0C1ED913}" id="{0D61DC5D-E293-4EA0-AECE-999CDEDD387D}">
    <text xml:space="preserve">confusion matrix !!
</text>
  </threadedComment>
  <threadedComment ref="Y130" dT="2022-05-24T05:59:15.88" personId="{2AAC8175-A5A7-4A87-8EFC-22B0A38E4162}" id="{947659D1-70E6-49C9-A3AC-2DA078B49B84}">
    <text>Tested with the new images</text>
  </threadedComment>
  <threadedComment ref="Y131" dT="2022-05-24T06:01:59.66" personId="{2AAC8175-A5A7-4A87-8EFC-22B0A38E4162}" id="{4CADB642-BF55-4EF8-BB90-F9F7B7D62288}">
    <text>Tested with new images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29" dT="2022-03-29T11:56:53.61" personId="{779A551F-EB15-4B49-8936-AC4D0C1ED913}" id="{C10A8961-1513-47C5-BF55-ECAA87EEC4AA}">
    <text xml:space="preserve">RPN and ROI heads
batch size per image it is ! 
</text>
  </threadedComment>
  <threadedComment ref="AA31" dT="2022-03-29T13:25:38.42" personId="{779A551F-EB15-4B49-8936-AC4D0C1ED913}" id="{CA79A23C-2173-4501-B2E6-FC77E54E52B4}">
    <text>reduced learning rate</text>
  </threadedComment>
  <threadedComment ref="J32" dT="2022-03-29T14:01:28.58" personId="{779A551F-EB15-4B49-8936-AC4D0C1ED913}" id="{678FA924-2019-499D-8C93-2A16CFE9E991}">
    <text>using 1x file now</text>
  </threadedComment>
  <threadedComment ref="AA32" dT="2022-03-29T14:01:08.83" personId="{779A551F-EB15-4B49-8936-AC4D0C1ED913}" id="{05E77071-811A-454C-939A-0851350FD4B9}">
    <text xml:space="preserve">increased from previous run </text>
  </threadedComment>
  <threadedComment ref="AA33" dT="2022-03-29T14:01:08.83" personId="{779A551F-EB15-4B49-8936-AC4D0C1ED913}" id="{DDE7D8DD-4FEE-4C0E-A925-9638FDADBE64}">
    <text xml:space="preserve">increased from previous run </text>
  </threadedComment>
  <threadedComment ref="J38" dT="2022-03-30T10:05:06.67" personId="{779A551F-EB15-4B49-8936-AC4D0C1ED913}" id="{BF7403BC-76E3-42AE-8841-D520721DD103}">
    <text>augmentation and custom MAP evaluator added !!</text>
  </threadedComment>
  <threadedComment ref="J38" dT="2022-03-30T10:14:37.06" personId="{779A551F-EB15-4B49-8936-AC4D0C1ED913}" id="{F84846EF-0F83-4DF4-91C1-B15ABBE90465}" parentId="{BF7403BC-76E3-42AE-8841-D520721DD103}">
    <text xml:space="preserve">changed warmup iterations &gt; 10
changed ROI thresholds &gt; 0.5 from 0.05 (
increased weight size to 101 back bone 
increased batch size to 16 from 8 earlier 
</text>
  </threadedComment>
  <threadedComment ref="J39" dT="2022-03-30T10:05:06.67" personId="{779A551F-EB15-4B49-8936-AC4D0C1ED913}" id="{B95FF5C7-263D-4227-9EDE-F9D97C23E4CB}">
    <text>augmentation and custom MAP evaluator added !!</text>
  </threadedComment>
  <threadedComment ref="J39" dT="2022-03-30T10:14:37.06" personId="{779A551F-EB15-4B49-8936-AC4D0C1ED913}" id="{C7AA89D3-6D35-4E41-B01D-81537AC44ED7}" parentId="{B95FF5C7-263D-4227-9EDE-F9D97C23E4CB}">
    <text xml:space="preserve">changed warmup iterations &gt; 10
changed ROI thresholds &gt; 0.5 from 0.05 (
increased weight size to 101 back bone 
increased batch size to 16 from 8 earlier 
</text>
  </threadedComment>
  <threadedComment ref="J40" dT="2022-03-30T10:05:06.67" personId="{779A551F-EB15-4B49-8936-AC4D0C1ED913}" id="{9E2F3DB3-3FCF-47E7-B168-89AABFE88F75}">
    <text>augmentation and custom MAP evaluator added !!</text>
  </threadedComment>
  <threadedComment ref="J40" dT="2022-03-30T10:14:37.06" personId="{779A551F-EB15-4B49-8936-AC4D0C1ED913}" id="{38134C34-E411-41FA-97C9-772CFE326093}" parentId="{9E2F3DB3-3FCF-47E7-B168-89AABFE88F75}">
    <text xml:space="preserve">changed warmup iterations &gt; 10
changed ROI thresholds &gt; 0.5 from 0.05 (
increased weight size to 101 back bone 
increased batch size to 16 from 8 earlier 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43" dT="2022-03-29T04:02:19.68" personId="{779A551F-EB15-4B49-8936-AC4D0C1ED913}" id="{18C04D74-FB8A-46B9-A89F-DE8149F6346B}">
    <text xml:space="preserve">remove this model </text>
  </threadedComment>
  <threadedComment ref="K143" dT="2022-03-29T04:00:31.59" personId="{779A551F-EB15-4B49-8936-AC4D0C1ED913}" id="{A3E2BAAA-E1F8-4ECB-BAB1-6BC3B207DE39}">
    <text xml:space="preserve">remove this columns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1" dT="2022-03-29T04:02:19.68" personId="{779A551F-EB15-4B49-8936-AC4D0C1ED913}" id="{BC071825-2C07-4C48-8357-1F65CEEFCCEE}">
    <text xml:space="preserve">remove this model </text>
  </threadedComment>
  <threadedComment ref="K11" dT="2022-03-29T04:00:31.59" personId="{779A551F-EB15-4B49-8936-AC4D0C1ED913}" id="{92E89540-9911-4C13-9D97-1B6657C9C541}">
    <text xml:space="preserve">remove this columns
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3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2.xml"/><Relationship Id="rId4" Type="http://schemas.microsoft.com/office/2017/10/relationships/threadedComment" Target="../threadedComments/threadedComment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A9F7-CCB1-4292-BDC6-D941F6468255}">
  <dimension ref="A1:CQ144"/>
  <sheetViews>
    <sheetView topLeftCell="S1" workbookViewId="0">
      <selection activeCell="Z7" sqref="Z7:AA7"/>
    </sheetView>
  </sheetViews>
  <sheetFormatPr defaultRowHeight="15"/>
  <cols>
    <col min="1" max="1" width="5" customWidth="1"/>
    <col min="3" max="3" width="9.28515625" bestFit="1" customWidth="1"/>
    <col min="6" max="6" width="11" bestFit="1" customWidth="1"/>
    <col min="7" max="7" width="9.85546875" bestFit="1" customWidth="1"/>
    <col min="8" max="8" width="11.7109375" bestFit="1" customWidth="1"/>
    <col min="10" max="10" width="30.140625" bestFit="1" customWidth="1"/>
    <col min="11" max="11" width="28.85546875" bestFit="1" customWidth="1"/>
    <col min="12" max="12" width="26.28515625" bestFit="1" customWidth="1"/>
    <col min="14" max="14" width="32.140625" bestFit="1" customWidth="1"/>
    <col min="23" max="23" width="10.42578125" bestFit="1" customWidth="1"/>
    <col min="25" max="25" width="46.7109375" customWidth="1"/>
    <col min="26" max="26" width="32.28515625" bestFit="1" customWidth="1"/>
    <col min="27" max="27" width="33.5703125" bestFit="1" customWidth="1"/>
  </cols>
  <sheetData>
    <row r="1" spans="1:95" s="50" customFormat="1" ht="53.25">
      <c r="A1" s="304" t="s">
        <v>0</v>
      </c>
      <c r="B1" s="304" t="s">
        <v>1</v>
      </c>
      <c r="C1" s="304" t="s">
        <v>2</v>
      </c>
      <c r="D1" s="304" t="s">
        <v>3</v>
      </c>
      <c r="E1" s="304" t="s">
        <v>4</v>
      </c>
      <c r="F1" s="304" t="s">
        <v>5</v>
      </c>
      <c r="G1" s="304" t="s">
        <v>6</v>
      </c>
      <c r="H1" s="304" t="s">
        <v>7</v>
      </c>
      <c r="I1" s="304" t="s">
        <v>8</v>
      </c>
      <c r="J1" s="304" t="s">
        <v>9</v>
      </c>
      <c r="K1" s="304" t="s">
        <v>10</v>
      </c>
      <c r="L1" s="304" t="s">
        <v>11</v>
      </c>
      <c r="M1" s="304" t="s">
        <v>12</v>
      </c>
      <c r="N1" s="304" t="s">
        <v>13</v>
      </c>
      <c r="O1" s="304" t="s">
        <v>14</v>
      </c>
      <c r="P1" s="304" t="s">
        <v>15</v>
      </c>
      <c r="Q1" s="304" t="s">
        <v>16</v>
      </c>
      <c r="R1" s="304" t="s">
        <v>17</v>
      </c>
      <c r="S1" s="304" t="s">
        <v>18</v>
      </c>
      <c r="T1" s="304" t="s">
        <v>19</v>
      </c>
      <c r="U1" s="304" t="s">
        <v>20</v>
      </c>
      <c r="V1" s="304" t="s">
        <v>21</v>
      </c>
      <c r="W1" s="304" t="s">
        <v>22</v>
      </c>
      <c r="X1" s="304" t="s">
        <v>23</v>
      </c>
      <c r="Y1" s="304" t="s">
        <v>24</v>
      </c>
      <c r="Z1" s="304" t="s">
        <v>25</v>
      </c>
      <c r="AA1" s="305" t="s">
        <v>26</v>
      </c>
      <c r="AB1" s="304" t="s">
        <v>27</v>
      </c>
      <c r="AC1" s="304" t="s">
        <v>28</v>
      </c>
      <c r="AD1" s="304" t="s">
        <v>29</v>
      </c>
      <c r="AE1" s="304" t="s">
        <v>30</v>
      </c>
      <c r="AF1" s="304" t="s">
        <v>31</v>
      </c>
      <c r="AG1" s="304" t="s">
        <v>32</v>
      </c>
      <c r="AH1" s="304" t="s">
        <v>33</v>
      </c>
      <c r="AI1" s="304" t="s">
        <v>34</v>
      </c>
      <c r="AJ1" s="304" t="s">
        <v>35</v>
      </c>
      <c r="AK1" s="304" t="s">
        <v>36</v>
      </c>
      <c r="AL1" s="304" t="s">
        <v>37</v>
      </c>
      <c r="AM1" s="304" t="s">
        <v>38</v>
      </c>
      <c r="AN1" s="304" t="s">
        <v>39</v>
      </c>
      <c r="AO1" s="304" t="s">
        <v>40</v>
      </c>
      <c r="AP1" s="304" t="s">
        <v>41</v>
      </c>
      <c r="AQ1" s="304" t="s">
        <v>42</v>
      </c>
      <c r="AR1" s="304" t="s">
        <v>43</v>
      </c>
      <c r="AS1" s="304" t="s">
        <v>44</v>
      </c>
      <c r="AT1" s="304" t="s">
        <v>45</v>
      </c>
      <c r="AU1" s="304" t="s">
        <v>46</v>
      </c>
      <c r="AV1" s="304" t="s">
        <v>47</v>
      </c>
      <c r="AW1" s="304" t="s">
        <v>48</v>
      </c>
      <c r="AX1" s="304" t="s">
        <v>49</v>
      </c>
      <c r="AY1" s="304" t="s">
        <v>50</v>
      </c>
      <c r="AZ1" s="304" t="s">
        <v>51</v>
      </c>
      <c r="BA1" s="304" t="s">
        <v>52</v>
      </c>
      <c r="BB1" s="304" t="s">
        <v>53</v>
      </c>
      <c r="BC1" s="304" t="s">
        <v>54</v>
      </c>
      <c r="BD1" s="304" t="s">
        <v>55</v>
      </c>
      <c r="BE1" s="304" t="s">
        <v>56</v>
      </c>
      <c r="BF1" s="304" t="s">
        <v>57</v>
      </c>
      <c r="BG1" s="304" t="s">
        <v>58</v>
      </c>
      <c r="BH1" s="304" t="s">
        <v>59</v>
      </c>
      <c r="BI1" s="304" t="s">
        <v>60</v>
      </c>
      <c r="BJ1" s="304" t="s">
        <v>61</v>
      </c>
      <c r="BK1" s="306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</row>
    <row r="2" spans="1:95">
      <c r="A2" s="30">
        <f>ROW()-1</f>
        <v>1</v>
      </c>
      <c r="B2" s="30" t="s">
        <v>62</v>
      </c>
      <c r="C2" s="302">
        <v>44748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</row>
    <row r="3" spans="1:95">
      <c r="A3" s="30">
        <f t="shared" ref="A3:A48" si="0">ROW()-1</f>
        <v>2</v>
      </c>
      <c r="B3" s="30" t="s">
        <v>63</v>
      </c>
      <c r="C3" s="302">
        <v>44748</v>
      </c>
      <c r="D3" s="30"/>
      <c r="E3" s="30" t="s">
        <v>64</v>
      </c>
      <c r="F3" s="30"/>
      <c r="G3" s="30"/>
      <c r="H3" s="30" t="s">
        <v>65</v>
      </c>
      <c r="I3" s="30" t="s">
        <v>66</v>
      </c>
      <c r="J3" s="30" t="s">
        <v>67</v>
      </c>
      <c r="K3" s="30" t="s">
        <v>68</v>
      </c>
      <c r="L3" s="34" t="s">
        <v>69</v>
      </c>
      <c r="M3" s="30">
        <v>1</v>
      </c>
      <c r="N3" s="34" t="s">
        <v>70</v>
      </c>
      <c r="O3" s="30">
        <v>0.93</v>
      </c>
      <c r="P3" s="30">
        <v>0.83</v>
      </c>
      <c r="Q3" s="30">
        <v>0.87</v>
      </c>
      <c r="R3" s="30">
        <v>100</v>
      </c>
      <c r="S3" s="30"/>
      <c r="T3" s="30" t="s">
        <v>71</v>
      </c>
      <c r="U3" s="30">
        <v>6</v>
      </c>
      <c r="V3" s="303">
        <v>4.4999999999999997E-3</v>
      </c>
      <c r="W3" s="30" t="s">
        <v>72</v>
      </c>
      <c r="X3" s="30" t="s">
        <v>73</v>
      </c>
      <c r="Y3" s="131" t="s">
        <v>74</v>
      </c>
      <c r="Z3" s="87" t="s">
        <v>75</v>
      </c>
      <c r="AA3" s="87" t="s">
        <v>76</v>
      </c>
      <c r="AB3" s="30" t="s">
        <v>73</v>
      </c>
      <c r="AC3" s="30"/>
      <c r="AD3" s="30"/>
      <c r="AE3" s="30"/>
      <c r="AF3" s="30"/>
      <c r="AG3" s="30" t="s">
        <v>73</v>
      </c>
      <c r="AH3" s="34">
        <v>0.01</v>
      </c>
      <c r="AI3" s="34">
        <v>0.1</v>
      </c>
      <c r="AJ3" s="34">
        <v>0.93700000000000006</v>
      </c>
      <c r="AK3" s="34">
        <v>5.0000000000000001E-4</v>
      </c>
      <c r="AL3" s="34">
        <v>3</v>
      </c>
      <c r="AM3" s="34">
        <v>0.8</v>
      </c>
      <c r="AN3" s="34">
        <v>0.1</v>
      </c>
      <c r="AO3" s="34">
        <v>0.05</v>
      </c>
      <c r="AP3" s="34">
        <v>0.5</v>
      </c>
      <c r="AQ3" s="34">
        <v>1</v>
      </c>
      <c r="AR3" s="34">
        <v>1</v>
      </c>
      <c r="AS3" s="34">
        <v>1</v>
      </c>
      <c r="AT3" s="34">
        <v>0.2</v>
      </c>
      <c r="AU3" s="34">
        <v>4</v>
      </c>
      <c r="AV3" s="34">
        <v>0</v>
      </c>
      <c r="AW3" s="34">
        <v>1.4999999999999999E-2</v>
      </c>
      <c r="AX3" s="34">
        <v>0.7</v>
      </c>
      <c r="AY3" s="34">
        <v>0.4</v>
      </c>
      <c r="AZ3" s="34">
        <v>0</v>
      </c>
      <c r="BA3" s="34">
        <v>0.1</v>
      </c>
      <c r="BB3" s="34">
        <v>0.5</v>
      </c>
      <c r="BC3" s="34">
        <v>0</v>
      </c>
      <c r="BD3" s="34">
        <v>0</v>
      </c>
      <c r="BE3" s="34">
        <v>0</v>
      </c>
      <c r="BF3" s="34">
        <v>0.5</v>
      </c>
      <c r="BG3" s="34">
        <v>1</v>
      </c>
      <c r="BH3" s="34">
        <v>0</v>
      </c>
      <c r="BI3" s="34">
        <v>0</v>
      </c>
      <c r="BJ3" s="30"/>
      <c r="BK3" s="34" t="s">
        <v>77</v>
      </c>
    </row>
    <row r="4" spans="1:95">
      <c r="A4" s="30">
        <f t="shared" si="0"/>
        <v>3</v>
      </c>
      <c r="B4" s="30" t="s">
        <v>63</v>
      </c>
      <c r="C4" s="302">
        <v>44748</v>
      </c>
      <c r="D4" s="30"/>
      <c r="E4" s="30" t="s">
        <v>64</v>
      </c>
      <c r="F4" s="30"/>
      <c r="G4" s="30"/>
      <c r="H4" s="30" t="s">
        <v>65</v>
      </c>
      <c r="I4" s="30" t="s">
        <v>78</v>
      </c>
      <c r="J4" s="30" t="s">
        <v>79</v>
      </c>
      <c r="K4" s="30" t="s">
        <v>80</v>
      </c>
      <c r="L4" s="87" t="s">
        <v>81</v>
      </c>
      <c r="M4" s="30">
        <v>1</v>
      </c>
      <c r="N4" s="43" t="s">
        <v>82</v>
      </c>
      <c r="O4" s="30">
        <v>0.93</v>
      </c>
      <c r="P4" s="30">
        <v>0.82</v>
      </c>
      <c r="Q4" s="30">
        <v>0.65</v>
      </c>
      <c r="R4" s="30">
        <v>60</v>
      </c>
      <c r="S4" s="30"/>
      <c r="T4" s="30" t="s">
        <v>71</v>
      </c>
      <c r="U4" s="30">
        <v>6</v>
      </c>
      <c r="V4" s="303">
        <v>4.4999999999999997E-3</v>
      </c>
      <c r="W4" s="30" t="s">
        <v>83</v>
      </c>
      <c r="X4" s="30" t="s">
        <v>73</v>
      </c>
      <c r="Y4" s="131" t="s">
        <v>84</v>
      </c>
      <c r="Z4" s="87" t="s">
        <v>85</v>
      </c>
      <c r="AA4" s="87" t="s">
        <v>86</v>
      </c>
      <c r="AB4" s="30" t="s">
        <v>73</v>
      </c>
      <c r="AC4" s="30"/>
      <c r="AD4" s="30"/>
      <c r="AE4" s="30"/>
      <c r="AF4" s="30"/>
      <c r="AG4" s="30" t="s">
        <v>73</v>
      </c>
      <c r="AH4" s="87">
        <v>0.32</v>
      </c>
      <c r="AI4" s="87">
        <v>0.12</v>
      </c>
      <c r="AJ4" s="87">
        <v>0.84299999999999997</v>
      </c>
      <c r="AK4" s="87">
        <v>3.6000000000000002E-4</v>
      </c>
      <c r="AL4" s="87">
        <v>2</v>
      </c>
      <c r="AM4" s="87">
        <v>0.5</v>
      </c>
      <c r="AN4" s="87">
        <v>0.05</v>
      </c>
      <c r="AO4" s="87">
        <v>2.9600000000000001E-2</v>
      </c>
      <c r="AP4" s="87">
        <v>0.24299999999999999</v>
      </c>
      <c r="AQ4" s="87">
        <v>0.63100000000000001</v>
      </c>
      <c r="AR4" s="87">
        <v>0.30099999999999999</v>
      </c>
      <c r="AS4" s="87">
        <v>0.91100000000000003</v>
      </c>
      <c r="AT4" s="87">
        <v>0.2</v>
      </c>
      <c r="AU4" s="87">
        <v>2.91</v>
      </c>
      <c r="AV4" s="87">
        <v>0</v>
      </c>
      <c r="AW4" s="87">
        <v>1.38E-2</v>
      </c>
      <c r="AX4" s="87">
        <v>0.66400000000000003</v>
      </c>
      <c r="AY4" s="87">
        <v>0.46400000000000002</v>
      </c>
      <c r="AZ4" s="87">
        <v>0.373</v>
      </c>
      <c r="BA4" s="87">
        <v>0.245</v>
      </c>
      <c r="BB4" s="87">
        <v>0.89800000000000002</v>
      </c>
      <c r="BC4" s="87">
        <v>0.60199999999999998</v>
      </c>
      <c r="BD4" s="87">
        <v>0</v>
      </c>
      <c r="BE4" s="87">
        <v>8.5599999999999999E-3</v>
      </c>
      <c r="BF4" s="87">
        <v>0.5</v>
      </c>
      <c r="BG4" s="87">
        <v>1</v>
      </c>
      <c r="BH4" s="87">
        <v>0.24299999999999999</v>
      </c>
      <c r="BI4" s="87">
        <v>0</v>
      </c>
      <c r="BJ4" s="87" t="s">
        <v>77</v>
      </c>
      <c r="BK4" s="34" t="s">
        <v>77</v>
      </c>
    </row>
    <row r="5" spans="1:95" ht="27">
      <c r="A5" s="30">
        <f t="shared" si="0"/>
        <v>4</v>
      </c>
      <c r="B5" s="30" t="s">
        <v>63</v>
      </c>
      <c r="C5" s="302">
        <v>44748</v>
      </c>
      <c r="D5" s="30"/>
      <c r="E5" s="30" t="s">
        <v>64</v>
      </c>
      <c r="F5" s="30"/>
      <c r="G5" s="30"/>
      <c r="H5" s="30" t="s">
        <v>65</v>
      </c>
      <c r="I5" s="30" t="s">
        <v>87</v>
      </c>
      <c r="J5" s="30" t="s">
        <v>88</v>
      </c>
      <c r="K5" s="30" t="s">
        <v>89</v>
      </c>
      <c r="L5" s="87" t="s">
        <v>81</v>
      </c>
      <c r="M5" s="30">
        <v>3</v>
      </c>
      <c r="N5" s="43" t="s">
        <v>90</v>
      </c>
      <c r="O5" s="30">
        <v>0.91</v>
      </c>
      <c r="P5" s="30">
        <v>0.76</v>
      </c>
      <c r="Q5" s="30">
        <v>0.76</v>
      </c>
      <c r="R5" s="30">
        <v>50</v>
      </c>
      <c r="S5" s="30"/>
      <c r="T5" s="30" t="s">
        <v>71</v>
      </c>
      <c r="U5" s="30">
        <v>6</v>
      </c>
      <c r="V5" s="303">
        <v>4.4999999999999997E-3</v>
      </c>
      <c r="W5" s="30" t="s">
        <v>91</v>
      </c>
      <c r="X5" s="30" t="s">
        <v>73</v>
      </c>
      <c r="Y5" s="131" t="s">
        <v>92</v>
      </c>
      <c r="Z5" s="87" t="s">
        <v>93</v>
      </c>
      <c r="AA5" s="87" t="s">
        <v>94</v>
      </c>
      <c r="AB5" s="30" t="s">
        <v>73</v>
      </c>
      <c r="AC5" s="30"/>
      <c r="AD5" s="30"/>
      <c r="AE5" s="30"/>
      <c r="AF5" s="30"/>
      <c r="AG5" s="30" t="s">
        <v>73</v>
      </c>
      <c r="AH5" s="87">
        <v>0.32</v>
      </c>
      <c r="AI5" s="87">
        <v>0.12</v>
      </c>
      <c r="AJ5" s="87">
        <v>0.84299999999999997</v>
      </c>
      <c r="AK5" s="87">
        <v>3.6000000000000002E-4</v>
      </c>
      <c r="AL5" s="87">
        <v>2</v>
      </c>
      <c r="AM5" s="87">
        <v>0.5</v>
      </c>
      <c r="AN5" s="87">
        <v>0.05</v>
      </c>
      <c r="AO5" s="87">
        <v>2.9600000000000001E-2</v>
      </c>
      <c r="AP5" s="87">
        <v>0.24299999999999999</v>
      </c>
      <c r="AQ5" s="87">
        <v>0.63100000000000001</v>
      </c>
      <c r="AR5" s="87">
        <v>0.30099999999999999</v>
      </c>
      <c r="AS5" s="87">
        <v>0.91100000000000003</v>
      </c>
      <c r="AT5" s="87">
        <v>0.2</v>
      </c>
      <c r="AU5" s="87">
        <v>2.91</v>
      </c>
      <c r="AV5" s="87">
        <v>0</v>
      </c>
      <c r="AW5" s="87">
        <v>1.38E-2</v>
      </c>
      <c r="AX5" s="87">
        <v>0.66400000000000003</v>
      </c>
      <c r="AY5" s="87">
        <v>0.46400000000000002</v>
      </c>
      <c r="AZ5" s="87">
        <v>0.373</v>
      </c>
      <c r="BA5" s="87">
        <v>0.245</v>
      </c>
      <c r="BB5" s="87">
        <v>0.89800000000000002</v>
      </c>
      <c r="BC5" s="87">
        <v>0.60199999999999998</v>
      </c>
      <c r="BD5" s="87">
        <v>0</v>
      </c>
      <c r="BE5" s="87">
        <v>8.5599999999999999E-3</v>
      </c>
      <c r="BF5" s="87">
        <v>0.5</v>
      </c>
      <c r="BG5" s="87">
        <v>1</v>
      </c>
      <c r="BH5" s="87">
        <v>0.24299999999999999</v>
      </c>
      <c r="BI5" s="87">
        <v>0</v>
      </c>
      <c r="BJ5" s="87" t="s">
        <v>77</v>
      </c>
      <c r="BK5" s="34" t="s">
        <v>77</v>
      </c>
    </row>
    <row r="6" spans="1:95">
      <c r="A6" s="30">
        <f t="shared" si="0"/>
        <v>5</v>
      </c>
      <c r="B6" s="30" t="s">
        <v>63</v>
      </c>
      <c r="C6" s="302">
        <v>44750</v>
      </c>
      <c r="D6" s="30"/>
      <c r="E6" s="30" t="s">
        <v>64</v>
      </c>
      <c r="F6" s="30"/>
      <c r="G6" s="30"/>
      <c r="H6" s="30" t="s">
        <v>65</v>
      </c>
      <c r="I6" s="30" t="s">
        <v>78</v>
      </c>
      <c r="J6" s="30" t="s">
        <v>79</v>
      </c>
      <c r="K6" s="30" t="s">
        <v>80</v>
      </c>
      <c r="L6" s="87" t="s">
        <v>81</v>
      </c>
      <c r="M6" s="30">
        <v>1</v>
      </c>
      <c r="N6" s="43" t="s">
        <v>82</v>
      </c>
      <c r="O6" s="30"/>
      <c r="P6" s="30"/>
      <c r="Q6" s="30"/>
      <c r="R6" s="30">
        <v>60</v>
      </c>
      <c r="S6" s="30"/>
      <c r="T6" s="30" t="s">
        <v>71</v>
      </c>
      <c r="U6" s="30">
        <v>8</v>
      </c>
      <c r="V6" s="303">
        <v>4.4999999999999997E-3</v>
      </c>
      <c r="W6" s="30" t="s">
        <v>83</v>
      </c>
      <c r="X6" s="30" t="s">
        <v>73</v>
      </c>
      <c r="Y6" s="131" t="s">
        <v>95</v>
      </c>
      <c r="Z6" s="87" t="s">
        <v>85</v>
      </c>
      <c r="AA6" s="87" t="s">
        <v>86</v>
      </c>
      <c r="AB6" s="30" t="s">
        <v>73</v>
      </c>
      <c r="AC6" s="30"/>
      <c r="AD6" s="30"/>
      <c r="AE6" s="30"/>
      <c r="AF6" s="30"/>
      <c r="AG6" s="30" t="s">
        <v>73</v>
      </c>
      <c r="AH6" s="87">
        <v>0.32</v>
      </c>
      <c r="AI6" s="87">
        <v>0.12</v>
      </c>
      <c r="AJ6" s="87">
        <v>0.84299999999999997</v>
      </c>
      <c r="AK6" s="87">
        <v>3.6000000000000002E-4</v>
      </c>
      <c r="AL6" s="87">
        <v>2</v>
      </c>
      <c r="AM6" s="87">
        <v>0.5</v>
      </c>
      <c r="AN6" s="87">
        <v>0.05</v>
      </c>
      <c r="AO6" s="87">
        <v>2.9600000000000001E-2</v>
      </c>
      <c r="AP6" s="87">
        <v>0.24299999999999999</v>
      </c>
      <c r="AQ6" s="87">
        <v>0.63100000000000001</v>
      </c>
      <c r="AR6" s="87">
        <v>0.30099999999999999</v>
      </c>
      <c r="AS6" s="87">
        <v>0.91100000000000003</v>
      </c>
      <c r="AT6" s="87">
        <v>0.2</v>
      </c>
      <c r="AU6" s="87">
        <v>2.91</v>
      </c>
      <c r="AV6" s="87">
        <v>0</v>
      </c>
      <c r="AW6" s="87">
        <v>1.38E-2</v>
      </c>
      <c r="AX6" s="87">
        <v>0.66400000000000003</v>
      </c>
      <c r="AY6" s="87">
        <v>0.46400000000000002</v>
      </c>
      <c r="AZ6" s="87">
        <v>0.373</v>
      </c>
      <c r="BA6" s="87">
        <v>0.245</v>
      </c>
      <c r="BB6" s="87">
        <v>0.89800000000000002</v>
      </c>
      <c r="BC6" s="87">
        <v>0.60199999999999998</v>
      </c>
      <c r="BD6" s="87">
        <v>0</v>
      </c>
      <c r="BE6" s="87">
        <v>8.5599999999999999E-3</v>
      </c>
      <c r="BF6" s="87">
        <v>0.5</v>
      </c>
      <c r="BG6" s="87">
        <v>1</v>
      </c>
      <c r="BH6" s="87">
        <v>0.24299999999999999</v>
      </c>
      <c r="BI6" s="87">
        <v>0</v>
      </c>
      <c r="BJ6" s="87" t="s">
        <v>77</v>
      </c>
      <c r="BK6" s="34" t="s">
        <v>77</v>
      </c>
    </row>
    <row r="7" spans="1:95">
      <c r="A7" s="30">
        <f t="shared" si="0"/>
        <v>6</v>
      </c>
      <c r="B7" s="30" t="s">
        <v>63</v>
      </c>
      <c r="C7" s="302">
        <v>44750</v>
      </c>
      <c r="D7" s="30"/>
      <c r="E7" s="30"/>
      <c r="F7" s="30" t="s">
        <v>96</v>
      </c>
      <c r="G7" s="30"/>
      <c r="H7" s="30"/>
      <c r="I7" s="30" t="s">
        <v>78</v>
      </c>
      <c r="J7" s="30" t="s">
        <v>79</v>
      </c>
      <c r="K7" s="30" t="s">
        <v>80</v>
      </c>
      <c r="L7" s="87" t="s">
        <v>81</v>
      </c>
      <c r="M7" s="30">
        <v>1</v>
      </c>
      <c r="N7" s="43" t="s">
        <v>82</v>
      </c>
      <c r="O7" s="30">
        <v>0</v>
      </c>
      <c r="P7" s="30">
        <v>0</v>
      </c>
      <c r="Q7" s="30">
        <v>0</v>
      </c>
      <c r="R7" s="30">
        <v>30</v>
      </c>
      <c r="S7" s="30"/>
      <c r="T7" s="30"/>
      <c r="U7" s="30">
        <v>4</v>
      </c>
      <c r="V7" s="303">
        <v>4.4999999999999997E-3</v>
      </c>
      <c r="W7" s="30" t="s">
        <v>83</v>
      </c>
      <c r="X7" s="30" t="s">
        <v>73</v>
      </c>
      <c r="Y7" s="131" t="s">
        <v>97</v>
      </c>
      <c r="Z7" s="87"/>
      <c r="AA7" s="87"/>
      <c r="AB7" s="30" t="s">
        <v>73</v>
      </c>
      <c r="AC7" s="30"/>
      <c r="AD7" s="30"/>
      <c r="AE7" s="30"/>
      <c r="AF7" s="30"/>
      <c r="AG7" s="30" t="s">
        <v>73</v>
      </c>
      <c r="AH7" s="87">
        <v>0.32</v>
      </c>
      <c r="AI7" s="87">
        <v>0.12</v>
      </c>
      <c r="AJ7" s="87">
        <v>0.84299999999999997</v>
      </c>
      <c r="AK7" s="87">
        <v>3.6000000000000002E-4</v>
      </c>
      <c r="AL7" s="87">
        <v>2</v>
      </c>
      <c r="AM7" s="87">
        <v>0.5</v>
      </c>
      <c r="AN7" s="87">
        <v>0.05</v>
      </c>
      <c r="AO7" s="87">
        <v>2.9600000000000001E-2</v>
      </c>
      <c r="AP7" s="87">
        <v>0.24299999999999999</v>
      </c>
      <c r="AQ7" s="87">
        <v>0.63100000000000001</v>
      </c>
      <c r="AR7" s="87">
        <v>0.30099999999999999</v>
      </c>
      <c r="AS7" s="87">
        <v>0.91100000000000003</v>
      </c>
      <c r="AT7" s="87">
        <v>0.2</v>
      </c>
      <c r="AU7" s="87">
        <v>2.91</v>
      </c>
      <c r="AV7" s="87">
        <v>0</v>
      </c>
      <c r="AW7" s="87">
        <v>1.38E-2</v>
      </c>
      <c r="AX7" s="87">
        <v>0.66400000000000003</v>
      </c>
      <c r="AY7" s="87">
        <v>0.46400000000000002</v>
      </c>
      <c r="AZ7" s="87">
        <v>0.373</v>
      </c>
      <c r="BA7" s="87">
        <v>0.245</v>
      </c>
      <c r="BB7" s="87">
        <v>0.89800000000000002</v>
      </c>
      <c r="BC7" s="87">
        <v>0.60199999999999998</v>
      </c>
      <c r="BD7" s="87">
        <v>0</v>
      </c>
      <c r="BE7" s="87">
        <v>8.5599999999999999E-3</v>
      </c>
      <c r="BF7" s="87">
        <v>0.5</v>
      </c>
      <c r="BG7" s="87">
        <v>1</v>
      </c>
      <c r="BH7" s="87">
        <v>0.24299999999999999</v>
      </c>
      <c r="BI7" s="87">
        <v>0</v>
      </c>
      <c r="BJ7" s="87" t="s">
        <v>77</v>
      </c>
      <c r="BK7" s="34" t="s">
        <v>77</v>
      </c>
    </row>
    <row r="8" spans="1:95">
      <c r="A8" s="30">
        <f t="shared" si="0"/>
        <v>7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30"/>
      <c r="BA8" s="30"/>
      <c r="BB8" s="30"/>
      <c r="BC8" s="30"/>
      <c r="BD8" s="30"/>
      <c r="BE8" s="30"/>
      <c r="BF8" s="30"/>
      <c r="BG8" s="30"/>
      <c r="BH8" s="30"/>
      <c r="BI8" s="30"/>
      <c r="BJ8" s="30"/>
      <c r="BK8" s="30"/>
    </row>
    <row r="9" spans="1:95">
      <c r="A9" s="30">
        <f t="shared" si="0"/>
        <v>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</row>
    <row r="10" spans="1:95">
      <c r="A10" s="30">
        <f t="shared" si="0"/>
        <v>9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  <c r="BI10" s="30"/>
      <c r="BJ10" s="30"/>
      <c r="BK10" s="30"/>
    </row>
    <row r="11" spans="1:95">
      <c r="A11" s="30">
        <f t="shared" si="0"/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30"/>
      <c r="BJ11" s="30"/>
      <c r="BK11" s="30"/>
    </row>
    <row r="12" spans="1:95">
      <c r="A12" s="30">
        <f t="shared" si="0"/>
        <v>11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  <c r="BJ12" s="30"/>
      <c r="BK12" s="30"/>
    </row>
    <row r="13" spans="1:95">
      <c r="A13" s="30">
        <f t="shared" si="0"/>
        <v>12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0"/>
      <c r="BG13" s="30"/>
      <c r="BH13" s="30"/>
      <c r="BI13" s="30"/>
      <c r="BJ13" s="30"/>
      <c r="BK13" s="30"/>
    </row>
    <row r="14" spans="1:95">
      <c r="A14" s="30">
        <f t="shared" si="0"/>
        <v>13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</row>
    <row r="15" spans="1:95">
      <c r="A15" s="30">
        <f t="shared" si="0"/>
        <v>14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</row>
    <row r="16" spans="1:95">
      <c r="A16" s="30">
        <f t="shared" si="0"/>
        <v>15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30"/>
      <c r="BA16" s="30"/>
      <c r="BB16" s="30"/>
      <c r="BC16" s="30"/>
      <c r="BD16" s="30"/>
      <c r="BE16" s="30"/>
      <c r="BF16" s="30"/>
      <c r="BG16" s="30"/>
      <c r="BH16" s="30"/>
      <c r="BI16" s="30"/>
      <c r="BJ16" s="30"/>
      <c r="BK16" s="30"/>
    </row>
    <row r="17" spans="1:63">
      <c r="A17" s="30">
        <f t="shared" si="0"/>
        <v>16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</row>
    <row r="18" spans="1:63">
      <c r="A18" s="30">
        <f t="shared" si="0"/>
        <v>17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</row>
    <row r="19" spans="1:63">
      <c r="A19" s="30">
        <f t="shared" si="0"/>
        <v>18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</row>
    <row r="20" spans="1:63">
      <c r="A20" s="30">
        <f t="shared" si="0"/>
        <v>19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</row>
    <row r="21" spans="1:63">
      <c r="A21" s="30">
        <f t="shared" si="0"/>
        <v>20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</row>
    <row r="22" spans="1:63">
      <c r="A22" s="30">
        <f t="shared" si="0"/>
        <v>21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</row>
    <row r="23" spans="1:63">
      <c r="A23" s="30">
        <f t="shared" si="0"/>
        <v>22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</row>
    <row r="24" spans="1:63">
      <c r="A24" s="30">
        <f t="shared" si="0"/>
        <v>23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</row>
    <row r="25" spans="1:63">
      <c r="A25" s="30">
        <f t="shared" si="0"/>
        <v>24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</row>
    <row r="26" spans="1:63">
      <c r="A26" s="30">
        <f t="shared" si="0"/>
        <v>25</v>
      </c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30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</row>
    <row r="27" spans="1:63">
      <c r="A27" s="30">
        <f t="shared" si="0"/>
        <v>26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</row>
    <row r="28" spans="1:63">
      <c r="A28" s="30">
        <f t="shared" si="0"/>
        <v>27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</row>
    <row r="29" spans="1:63">
      <c r="A29" s="30">
        <f t="shared" si="0"/>
        <v>28</v>
      </c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</row>
    <row r="30" spans="1:63">
      <c r="A30" s="30">
        <f t="shared" si="0"/>
        <v>29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</row>
    <row r="31" spans="1:63">
      <c r="A31" s="30">
        <f t="shared" si="0"/>
        <v>30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0"/>
      <c r="BG31" s="30"/>
      <c r="BH31" s="30"/>
      <c r="BI31" s="30"/>
      <c r="BJ31" s="30"/>
      <c r="BK31" s="30"/>
    </row>
    <row r="32" spans="1:63">
      <c r="A32" s="30">
        <f t="shared" si="0"/>
        <v>31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0"/>
      <c r="AS32" s="30"/>
      <c r="AT32" s="30"/>
      <c r="AU32" s="30"/>
      <c r="AV32" s="30"/>
      <c r="AW32" s="30"/>
      <c r="AX32" s="30"/>
      <c r="AY32" s="30"/>
      <c r="AZ32" s="30"/>
      <c r="BA32" s="30"/>
      <c r="BB32" s="30"/>
      <c r="BC32" s="30"/>
      <c r="BD32" s="30"/>
      <c r="BE32" s="30"/>
      <c r="BF32" s="30"/>
      <c r="BG32" s="30"/>
      <c r="BH32" s="30"/>
      <c r="BI32" s="30"/>
      <c r="BJ32" s="30"/>
      <c r="BK32" s="30"/>
    </row>
    <row r="33" spans="1:63">
      <c r="A33" s="30">
        <f t="shared" si="0"/>
        <v>32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</row>
    <row r="34" spans="1:63">
      <c r="A34" s="30">
        <f t="shared" si="0"/>
        <v>33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0"/>
      <c r="AS34" s="30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  <c r="BE34" s="30"/>
      <c r="BF34" s="30"/>
      <c r="BG34" s="30"/>
      <c r="BH34" s="30"/>
      <c r="BI34" s="30"/>
      <c r="BJ34" s="30"/>
      <c r="BK34" s="30"/>
    </row>
    <row r="35" spans="1:63">
      <c r="A35" s="30">
        <f t="shared" si="0"/>
        <v>34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0"/>
      <c r="BG35" s="30"/>
      <c r="BH35" s="30"/>
      <c r="BI35" s="30"/>
      <c r="BJ35" s="30"/>
      <c r="BK35" s="30"/>
    </row>
    <row r="36" spans="1:63">
      <c r="A36" s="30">
        <f t="shared" si="0"/>
        <v>35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0"/>
      <c r="AS36" s="30"/>
      <c r="AT36" s="30"/>
      <c r="AU36" s="30"/>
      <c r="AV36" s="30"/>
      <c r="AW36" s="30"/>
      <c r="AX36" s="30"/>
      <c r="AY36" s="30"/>
      <c r="AZ36" s="30"/>
      <c r="BA36" s="30"/>
      <c r="BB36" s="30"/>
      <c r="BC36" s="30"/>
      <c r="BD36" s="30"/>
      <c r="BE36" s="30"/>
      <c r="BF36" s="30"/>
      <c r="BG36" s="30"/>
      <c r="BH36" s="30"/>
      <c r="BI36" s="30"/>
      <c r="BJ36" s="30"/>
      <c r="BK36" s="30"/>
    </row>
    <row r="37" spans="1:63">
      <c r="A37" s="30">
        <f t="shared" si="0"/>
        <v>36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0"/>
      <c r="BG37" s="30"/>
      <c r="BH37" s="30"/>
      <c r="BI37" s="30"/>
      <c r="BJ37" s="30"/>
      <c r="BK37" s="30"/>
    </row>
    <row r="38" spans="1:63">
      <c r="A38" s="30">
        <f t="shared" si="0"/>
        <v>37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0"/>
      <c r="AS38" s="30"/>
      <c r="AT38" s="30"/>
      <c r="AU38" s="30"/>
      <c r="AV38" s="30"/>
      <c r="AW38" s="30"/>
      <c r="AX38" s="30"/>
      <c r="AY38" s="30"/>
      <c r="AZ38" s="30"/>
      <c r="BA38" s="30"/>
      <c r="BB38" s="30"/>
      <c r="BC38" s="30"/>
      <c r="BD38" s="30"/>
      <c r="BE38" s="30"/>
      <c r="BF38" s="30"/>
      <c r="BG38" s="30"/>
      <c r="BH38" s="30"/>
      <c r="BI38" s="30"/>
      <c r="BJ38" s="30"/>
      <c r="BK38" s="30"/>
    </row>
    <row r="39" spans="1:63">
      <c r="A39" s="30">
        <f t="shared" si="0"/>
        <v>38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</row>
    <row r="40" spans="1:63">
      <c r="A40" s="30">
        <f t="shared" si="0"/>
        <v>39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0"/>
      <c r="AS40" s="30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  <c r="BE40" s="30"/>
      <c r="BF40" s="30"/>
      <c r="BG40" s="30"/>
      <c r="BH40" s="30"/>
      <c r="BI40" s="30"/>
      <c r="BJ40" s="30"/>
      <c r="BK40" s="30"/>
    </row>
    <row r="41" spans="1:63">
      <c r="A41" s="30">
        <f t="shared" si="0"/>
        <v>40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0"/>
      <c r="BG41" s="30"/>
      <c r="BH41" s="30"/>
      <c r="BI41" s="30"/>
      <c r="BJ41" s="30"/>
      <c r="BK41" s="30"/>
    </row>
    <row r="42" spans="1:63">
      <c r="A42" s="30">
        <f t="shared" si="0"/>
        <v>41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0"/>
      <c r="AS42" s="30"/>
      <c r="AT42" s="30"/>
      <c r="AU42" s="30"/>
      <c r="AV42" s="30"/>
      <c r="AW42" s="30"/>
      <c r="AX42" s="30"/>
      <c r="AY42" s="30"/>
      <c r="AZ42" s="30"/>
      <c r="BA42" s="30"/>
      <c r="BB42" s="30"/>
      <c r="BC42" s="30"/>
      <c r="BD42" s="30"/>
      <c r="BE42" s="30"/>
      <c r="BF42" s="30"/>
      <c r="BG42" s="30"/>
      <c r="BH42" s="30"/>
      <c r="BI42" s="30"/>
      <c r="BJ42" s="30"/>
      <c r="BK42" s="30"/>
    </row>
    <row r="43" spans="1:63">
      <c r="A43" s="30">
        <f t="shared" si="0"/>
        <v>42</v>
      </c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30"/>
      <c r="BK43" s="30"/>
    </row>
    <row r="44" spans="1:63">
      <c r="A44" s="30">
        <f t="shared" si="0"/>
        <v>43</v>
      </c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0"/>
      <c r="AS44" s="30"/>
      <c r="AT44" s="30"/>
      <c r="AU44" s="30"/>
      <c r="AV44" s="30"/>
      <c r="AW44" s="30"/>
      <c r="AX44" s="30"/>
      <c r="AY44" s="30"/>
      <c r="AZ44" s="30"/>
      <c r="BA44" s="30"/>
      <c r="BB44" s="30"/>
      <c r="BC44" s="30"/>
      <c r="BD44" s="30"/>
      <c r="BE44" s="30"/>
      <c r="BF44" s="30"/>
      <c r="BG44" s="30"/>
      <c r="BH44" s="30"/>
      <c r="BI44" s="30"/>
      <c r="BJ44" s="30"/>
      <c r="BK44" s="30"/>
    </row>
    <row r="45" spans="1:63">
      <c r="A45" s="30">
        <f t="shared" si="0"/>
        <v>44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0"/>
      <c r="BG45" s="30"/>
      <c r="BH45" s="30"/>
      <c r="BI45" s="30"/>
      <c r="BJ45" s="30"/>
      <c r="BK45" s="30"/>
    </row>
    <row r="46" spans="1:63">
      <c r="A46" s="30">
        <f t="shared" si="0"/>
        <v>45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</row>
    <row r="47" spans="1:63">
      <c r="A47" s="30">
        <f t="shared" si="0"/>
        <v>46</v>
      </c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0"/>
      <c r="BG47" s="30"/>
      <c r="BH47" s="30"/>
      <c r="BI47" s="30"/>
      <c r="BJ47" s="30"/>
      <c r="BK47" s="30"/>
    </row>
    <row r="48" spans="1:63">
      <c r="A48" s="30">
        <f t="shared" si="0"/>
        <v>47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</row>
    <row r="49" spans="1:63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0"/>
      <c r="BG49" s="30"/>
      <c r="BH49" s="30"/>
      <c r="BI49" s="30"/>
      <c r="BJ49" s="30"/>
      <c r="BK49" s="30"/>
    </row>
    <row r="50" spans="1:63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0"/>
      <c r="AS50" s="30"/>
      <c r="AT50" s="30"/>
      <c r="AU50" s="30"/>
      <c r="AV50" s="30"/>
      <c r="AW50" s="30"/>
      <c r="AX50" s="30"/>
      <c r="AY50" s="30"/>
      <c r="AZ50" s="30"/>
      <c r="BA50" s="30"/>
      <c r="BB50" s="30"/>
      <c r="BC50" s="30"/>
      <c r="BD50" s="30"/>
      <c r="BE50" s="30"/>
      <c r="BF50" s="30"/>
      <c r="BG50" s="30"/>
      <c r="BH50" s="30"/>
      <c r="BI50" s="30"/>
      <c r="BJ50" s="30"/>
      <c r="BK50" s="30"/>
    </row>
    <row r="51" spans="1:63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0"/>
      <c r="AS51" s="30"/>
      <c r="AT51" s="30"/>
      <c r="AU51" s="30"/>
      <c r="AV51" s="30"/>
      <c r="AW51" s="30"/>
      <c r="AX51" s="30"/>
      <c r="AY51" s="30"/>
      <c r="AZ51" s="30"/>
      <c r="BA51" s="30"/>
      <c r="BB51" s="30"/>
      <c r="BC51" s="30"/>
      <c r="BD51" s="30"/>
      <c r="BE51" s="30"/>
      <c r="BF51" s="30"/>
      <c r="BG51" s="30"/>
      <c r="BH51" s="30"/>
      <c r="BI51" s="30"/>
      <c r="BJ51" s="30"/>
      <c r="BK51" s="30"/>
    </row>
    <row r="52" spans="1:63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0"/>
      <c r="AS52" s="30"/>
      <c r="AT52" s="30"/>
      <c r="AU52" s="30"/>
      <c r="AV52" s="30"/>
      <c r="AW52" s="30"/>
      <c r="AX52" s="30"/>
      <c r="AY52" s="30"/>
      <c r="AZ52" s="30"/>
      <c r="BA52" s="30"/>
      <c r="BB52" s="30"/>
      <c r="BC52" s="30"/>
      <c r="BD52" s="30"/>
      <c r="BE52" s="30"/>
      <c r="BF52" s="30"/>
      <c r="BG52" s="30"/>
      <c r="BH52" s="30"/>
      <c r="BI52" s="30"/>
      <c r="BJ52" s="30"/>
      <c r="BK52" s="30"/>
    </row>
    <row r="53" spans="1:6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0"/>
      <c r="AS53" s="30"/>
      <c r="AT53" s="30"/>
      <c r="AU53" s="30"/>
      <c r="AV53" s="30"/>
      <c r="AW53" s="30"/>
      <c r="AX53" s="30"/>
      <c r="AY53" s="30"/>
      <c r="AZ53" s="30"/>
      <c r="BA53" s="30"/>
      <c r="BB53" s="30"/>
      <c r="BC53" s="30"/>
      <c r="BD53" s="30"/>
      <c r="BE53" s="30"/>
      <c r="BF53" s="30"/>
      <c r="BG53" s="30"/>
      <c r="BH53" s="30"/>
      <c r="BI53" s="30"/>
      <c r="BJ53" s="30"/>
      <c r="BK53" s="30"/>
    </row>
    <row r="54" spans="1:6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0"/>
      <c r="BH54" s="30"/>
      <c r="BI54" s="30"/>
      <c r="BJ54" s="30"/>
      <c r="BK54" s="30"/>
    </row>
    <row r="55" spans="1:63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0"/>
      <c r="BA55" s="30"/>
      <c r="BB55" s="30"/>
      <c r="BC55" s="30"/>
      <c r="BD55" s="30"/>
      <c r="BE55" s="30"/>
      <c r="BF55" s="30"/>
      <c r="BG55" s="30"/>
      <c r="BH55" s="30"/>
      <c r="BI55" s="30"/>
      <c r="BJ55" s="30"/>
      <c r="BK55" s="30"/>
    </row>
    <row r="56" spans="1:63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0"/>
      <c r="AS56" s="30"/>
      <c r="AT56" s="30"/>
      <c r="AU56" s="30"/>
      <c r="AV56" s="30"/>
      <c r="AW56" s="30"/>
      <c r="AX56" s="30"/>
      <c r="AY56" s="30"/>
      <c r="AZ56" s="30"/>
      <c r="BA56" s="30"/>
      <c r="BB56" s="30"/>
      <c r="BC56" s="30"/>
      <c r="BD56" s="30"/>
      <c r="BE56" s="30"/>
      <c r="BF56" s="30"/>
      <c r="BG56" s="30"/>
      <c r="BH56" s="30"/>
      <c r="BI56" s="30"/>
      <c r="BJ56" s="30"/>
      <c r="BK56" s="30"/>
    </row>
    <row r="57" spans="1:63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</row>
    <row r="58" spans="1:63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0"/>
      <c r="AS58" s="30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  <c r="BE58" s="30"/>
      <c r="BF58" s="30"/>
      <c r="BG58" s="30"/>
      <c r="BH58" s="30"/>
      <c r="BI58" s="30"/>
      <c r="BJ58" s="30"/>
      <c r="BK58" s="30"/>
    </row>
    <row r="59" spans="1:63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0"/>
      <c r="BA59" s="30"/>
      <c r="BB59" s="30"/>
      <c r="BC59" s="30"/>
      <c r="BD59" s="30"/>
      <c r="BE59" s="30"/>
      <c r="BF59" s="30"/>
      <c r="BG59" s="30"/>
      <c r="BH59" s="30"/>
      <c r="BI59" s="30"/>
      <c r="BJ59" s="30"/>
      <c r="BK59" s="30"/>
    </row>
    <row r="144" spans="1:63" ht="27">
      <c r="A144">
        <f>ROW()-2</f>
        <v>142</v>
      </c>
      <c r="B144" t="s">
        <v>63</v>
      </c>
      <c r="C144" s="199">
        <v>44748</v>
      </c>
      <c r="E144" t="s">
        <v>64</v>
      </c>
      <c r="H144" t="s">
        <v>65</v>
      </c>
      <c r="J144" t="s">
        <v>88</v>
      </c>
      <c r="K144" t="s">
        <v>89</v>
      </c>
      <c r="L144" s="87" t="s">
        <v>81</v>
      </c>
      <c r="M144">
        <v>1</v>
      </c>
      <c r="N144" s="125" t="s">
        <v>90</v>
      </c>
      <c r="R144">
        <v>100</v>
      </c>
      <c r="T144" t="s">
        <v>71</v>
      </c>
      <c r="U144">
        <v>6</v>
      </c>
      <c r="V144" s="300">
        <v>4.4999999999999997E-3</v>
      </c>
      <c r="X144" t="s">
        <v>73</v>
      </c>
      <c r="Y144" s="131" t="s">
        <v>92</v>
      </c>
      <c r="Z144" s="87" t="s">
        <v>93</v>
      </c>
      <c r="AA144" s="87" t="s">
        <v>94</v>
      </c>
      <c r="AB144" t="s">
        <v>73</v>
      </c>
      <c r="AG144" t="s">
        <v>73</v>
      </c>
      <c r="AH144" s="87">
        <v>0.32</v>
      </c>
      <c r="AI144" s="87">
        <v>0.12</v>
      </c>
      <c r="AJ144" s="87">
        <v>0.84299999999999997</v>
      </c>
      <c r="AK144" s="87">
        <v>3.6000000000000002E-4</v>
      </c>
      <c r="AL144" s="87">
        <v>2</v>
      </c>
      <c r="AM144" s="87">
        <v>0.5</v>
      </c>
      <c r="AN144" s="87">
        <v>0.05</v>
      </c>
      <c r="AO144" s="87">
        <v>2.9600000000000001E-2</v>
      </c>
      <c r="AP144" s="87">
        <v>0.24299999999999999</v>
      </c>
      <c r="AQ144" s="87">
        <v>0.63100000000000001</v>
      </c>
      <c r="AR144" s="87">
        <v>0.30099999999999999</v>
      </c>
      <c r="AS144" s="87">
        <v>0.91100000000000003</v>
      </c>
      <c r="AT144" s="87">
        <v>0.2</v>
      </c>
      <c r="AU144" s="87">
        <v>2.91</v>
      </c>
      <c r="AV144" s="87">
        <v>0</v>
      </c>
      <c r="AW144" s="87">
        <v>1.38E-2</v>
      </c>
      <c r="AX144" s="87">
        <v>0.66400000000000003</v>
      </c>
      <c r="AY144" s="87">
        <v>0.46400000000000002</v>
      </c>
      <c r="AZ144" s="87">
        <v>0.373</v>
      </c>
      <c r="BA144" s="87">
        <v>0.245</v>
      </c>
      <c r="BB144" s="87">
        <v>0.89800000000000002</v>
      </c>
      <c r="BC144" s="87">
        <v>0.60199999999999998</v>
      </c>
      <c r="BD144" s="87">
        <v>0</v>
      </c>
      <c r="BE144" s="87">
        <v>8.5599999999999999E-3</v>
      </c>
      <c r="BF144" s="87">
        <v>0.5</v>
      </c>
      <c r="BG144" s="87">
        <v>1</v>
      </c>
      <c r="BH144" s="87">
        <v>0.24299999999999999</v>
      </c>
      <c r="BI144" s="87">
        <v>0</v>
      </c>
      <c r="BJ144" s="87" t="s">
        <v>77</v>
      </c>
      <c r="BK144" s="34" t="s">
        <v>77</v>
      </c>
    </row>
  </sheetData>
  <conditionalFormatting sqref="A1">
    <cfRule type="expression" dxfId="256" priority="3105">
      <formula>#REF!="tobestarted"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A0BF4-45CF-436D-8AF8-97E41474F1A3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8567C-9B8A-4A17-8DE2-8E8EA09D2EF6}">
  <sheetPr filterMode="1"/>
  <dimension ref="A1:XFB195"/>
  <sheetViews>
    <sheetView tabSelected="1" workbookViewId="0">
      <pane xSplit="2" ySplit="1" topLeftCell="C104" activePane="bottomRight" state="frozen"/>
      <selection pane="bottomRight" activeCell="J199" sqref="J199"/>
      <selection pane="bottomLeft"/>
      <selection pane="topRight"/>
    </sheetView>
  </sheetViews>
  <sheetFormatPr defaultRowHeight="15" customHeight="1"/>
  <cols>
    <col min="1" max="1" width="4.85546875" style="34" customWidth="1"/>
    <col min="2" max="2" width="8.7109375" style="7" bestFit="1" customWidth="1"/>
    <col min="3" max="3" width="11.42578125" style="34" bestFit="1" customWidth="1"/>
    <col min="4" max="4" width="11" style="34" bestFit="1" customWidth="1"/>
    <col min="5" max="5" width="19.140625" style="34" bestFit="1" customWidth="1"/>
    <col min="6" max="8" width="10.42578125" style="34" customWidth="1"/>
    <col min="9" max="9" width="15.28515625" style="34" customWidth="1"/>
    <col min="10" max="11" width="25.28515625" style="37" customWidth="1"/>
    <col min="12" max="12" width="9.140625" style="34"/>
    <col min="13" max="13" width="43.7109375" style="37" customWidth="1"/>
    <col min="14" max="14" width="24.42578125" style="37" customWidth="1"/>
    <col min="15" max="15" width="9.140625" style="34"/>
    <col min="16" max="16" width="43" style="34" customWidth="1"/>
    <col min="17" max="17" width="10.28515625" style="34" bestFit="1" customWidth="1"/>
    <col min="18" max="18" width="10.140625" style="34" bestFit="1" customWidth="1"/>
    <col min="19" max="19" width="15.140625" style="34" bestFit="1" customWidth="1"/>
    <col min="20" max="20" width="13.85546875" style="34" bestFit="1" customWidth="1"/>
    <col min="21" max="21" width="13.85546875" style="34" customWidth="1"/>
    <col min="22" max="22" width="20.85546875" style="34" bestFit="1" customWidth="1"/>
    <col min="23" max="23" width="71.42578125" style="37" customWidth="1"/>
    <col min="24" max="24" width="67.5703125" style="34" customWidth="1"/>
    <col min="25" max="25" width="47.7109375" style="34" customWidth="1"/>
    <col min="26" max="26" width="7.42578125" style="34" bestFit="1" customWidth="1"/>
    <col min="27" max="27" width="16.85546875" style="34" customWidth="1"/>
    <col min="28" max="28" width="13" style="34" bestFit="1" customWidth="1"/>
    <col min="29" max="29" width="13" style="34" customWidth="1"/>
    <col min="30" max="30" width="50.85546875" style="34" bestFit="1" customWidth="1"/>
    <col min="31" max="31" width="9.42578125" style="34" customWidth="1"/>
    <col min="32" max="32" width="8.140625" style="34" bestFit="1" customWidth="1"/>
    <col min="33" max="33" width="5.140625" style="34" bestFit="1" customWidth="1"/>
    <col min="34" max="34" width="11.7109375" style="34" bestFit="1" customWidth="1"/>
    <col min="35" max="35" width="13.7109375" style="34" bestFit="1" customWidth="1"/>
    <col min="36" max="36" width="13.42578125" style="34" customWidth="1"/>
    <col min="37" max="37" width="20.42578125" style="34" bestFit="1" customWidth="1"/>
    <col min="38" max="38" width="15.7109375" style="34" bestFit="1" customWidth="1"/>
    <col min="39" max="39" width="7.140625" style="34" bestFit="1" customWidth="1"/>
    <col min="40" max="40" width="6.140625" style="34" bestFit="1" customWidth="1"/>
    <col min="41" max="41" width="7.28515625" style="34" bestFit="1" customWidth="1"/>
    <col min="42" max="42" width="6.140625" style="34" bestFit="1" customWidth="1"/>
    <col min="43" max="43" width="8.140625" style="34" bestFit="1" customWidth="1"/>
    <col min="44" max="44" width="6.140625" style="34" bestFit="1" customWidth="1"/>
    <col min="45" max="45" width="9.140625" style="34"/>
    <col min="46" max="46" width="10" style="34" bestFit="1" customWidth="1"/>
    <col min="47" max="47" width="7.140625" style="34" bestFit="1" customWidth="1"/>
    <col min="48" max="48" width="6.140625" style="34" bestFit="1" customWidth="1"/>
    <col min="49" max="49" width="6.28515625" style="34" bestFit="1" customWidth="1"/>
    <col min="50" max="50" width="8.140625" style="34" bestFit="1" customWidth="1"/>
    <col min="51" max="51" width="9.140625" style="34"/>
    <col min="52" max="53" width="6.140625" style="34" bestFit="1" customWidth="1"/>
    <col min="54" max="54" width="11.42578125" style="34" bestFit="1" customWidth="1"/>
    <col min="55" max="55" width="8.140625" style="34" bestFit="1" customWidth="1"/>
    <col min="56" max="56" width="9.28515625" style="34" customWidth="1"/>
    <col min="57" max="57" width="7.42578125" style="34" bestFit="1" customWidth="1"/>
    <col min="58" max="58" width="6.7109375" style="34" bestFit="1" customWidth="1"/>
    <col min="59" max="59" width="11.28515625" style="34" bestFit="1" customWidth="1"/>
    <col min="60" max="60" width="10.5703125" style="34" bestFit="1" customWidth="1"/>
    <col min="61" max="61" width="41.140625" style="34" customWidth="1"/>
    <col min="62" max="16384" width="9.140625" style="104"/>
  </cols>
  <sheetData>
    <row r="1" spans="1:99 16380:16382" s="50" customFormat="1" ht="40.5">
      <c r="A1" s="50" t="s">
        <v>0</v>
      </c>
      <c r="B1" s="50" t="s">
        <v>1</v>
      </c>
      <c r="C1" s="50" t="s">
        <v>98</v>
      </c>
      <c r="D1" s="50" t="s">
        <v>2</v>
      </c>
      <c r="E1" s="50" t="s">
        <v>10</v>
      </c>
      <c r="F1" s="50" t="s">
        <v>99</v>
      </c>
      <c r="G1" s="50" t="s">
        <v>100</v>
      </c>
      <c r="H1" s="50" t="s">
        <v>101</v>
      </c>
      <c r="I1" s="50" t="s">
        <v>102</v>
      </c>
      <c r="J1" s="50" t="s">
        <v>7</v>
      </c>
      <c r="K1" s="50" t="s">
        <v>103</v>
      </c>
      <c r="L1" s="50" t="s">
        <v>104</v>
      </c>
      <c r="M1" s="50" t="s">
        <v>105</v>
      </c>
      <c r="N1" s="50" t="s">
        <v>106</v>
      </c>
      <c r="O1" s="50" t="s">
        <v>107</v>
      </c>
      <c r="P1" s="50" t="s">
        <v>108</v>
      </c>
      <c r="Q1" s="50" t="s">
        <v>19</v>
      </c>
      <c r="R1" s="50" t="s">
        <v>20</v>
      </c>
      <c r="S1" s="50" t="s">
        <v>21</v>
      </c>
      <c r="T1" s="50" t="s">
        <v>22</v>
      </c>
      <c r="U1" s="50" t="s">
        <v>23</v>
      </c>
      <c r="V1" s="50" t="s">
        <v>15</v>
      </c>
      <c r="W1" s="50" t="s">
        <v>24</v>
      </c>
      <c r="X1" s="50" t="s">
        <v>25</v>
      </c>
      <c r="Y1" s="33" t="s">
        <v>26</v>
      </c>
      <c r="Z1" s="50" t="s">
        <v>109</v>
      </c>
      <c r="AA1" s="50" t="s">
        <v>110</v>
      </c>
      <c r="AB1" s="50" t="s">
        <v>27</v>
      </c>
      <c r="AC1" s="50" t="s">
        <v>28</v>
      </c>
      <c r="AD1" s="50" t="s">
        <v>13</v>
      </c>
      <c r="AE1" s="50" t="s">
        <v>32</v>
      </c>
      <c r="AF1" s="50" t="s">
        <v>33</v>
      </c>
      <c r="AG1" s="50" t="s">
        <v>34</v>
      </c>
      <c r="AH1" s="50" t="s">
        <v>35</v>
      </c>
      <c r="AI1" s="50" t="s">
        <v>36</v>
      </c>
      <c r="AJ1" s="50" t="s">
        <v>37</v>
      </c>
      <c r="AK1" s="50" t="s">
        <v>38</v>
      </c>
      <c r="AL1" s="50" t="s">
        <v>39</v>
      </c>
      <c r="AM1" s="50" t="s">
        <v>40</v>
      </c>
      <c r="AN1" s="50" t="s">
        <v>41</v>
      </c>
      <c r="AO1" s="50" t="s">
        <v>42</v>
      </c>
      <c r="AP1" s="50" t="s">
        <v>43</v>
      </c>
      <c r="AQ1" s="50" t="s">
        <v>44</v>
      </c>
      <c r="AR1" s="50" t="s">
        <v>45</v>
      </c>
      <c r="AS1" s="50" t="s">
        <v>46</v>
      </c>
      <c r="AT1" s="50" t="s">
        <v>47</v>
      </c>
      <c r="AU1" s="50" t="s">
        <v>48</v>
      </c>
      <c r="AV1" s="50" t="s">
        <v>49</v>
      </c>
      <c r="AW1" s="50" t="s">
        <v>50</v>
      </c>
      <c r="AX1" s="50" t="s">
        <v>51</v>
      </c>
      <c r="AY1" s="50" t="s">
        <v>52</v>
      </c>
      <c r="AZ1" s="50" t="s">
        <v>53</v>
      </c>
      <c r="BA1" s="50" t="s">
        <v>54</v>
      </c>
      <c r="BB1" s="50" t="s">
        <v>55</v>
      </c>
      <c r="BC1" s="50" t="s">
        <v>56</v>
      </c>
      <c r="BD1" s="50" t="s">
        <v>57</v>
      </c>
      <c r="BE1" s="50" t="s">
        <v>58</v>
      </c>
      <c r="BF1" s="50" t="s">
        <v>59</v>
      </c>
      <c r="BG1" s="50" t="s">
        <v>60</v>
      </c>
      <c r="BH1" s="50" t="s">
        <v>61</v>
      </c>
      <c r="BI1" s="50" t="s">
        <v>111</v>
      </c>
      <c r="BJ1" s="103" t="s">
        <v>112</v>
      </c>
      <c r="BK1" s="103"/>
      <c r="BL1" s="103"/>
      <c r="BM1" s="103"/>
      <c r="BN1" s="103"/>
      <c r="BO1" s="103"/>
      <c r="BP1" s="103"/>
      <c r="BQ1" s="103"/>
      <c r="BR1" s="103"/>
      <c r="BS1" s="103"/>
      <c r="BT1" s="103"/>
      <c r="BU1" s="103"/>
      <c r="BV1" s="103"/>
      <c r="BW1" s="103"/>
      <c r="BX1" s="103"/>
      <c r="BY1" s="103"/>
      <c r="BZ1" s="103"/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3"/>
      <c r="CP1" s="103"/>
      <c r="CQ1" s="103"/>
      <c r="CR1" s="103"/>
      <c r="CS1" s="103"/>
      <c r="CT1" s="103"/>
      <c r="CU1" s="103"/>
    </row>
    <row r="2" spans="1:99 16380:16382" ht="13.5" hidden="1">
      <c r="A2" s="90">
        <f>ROW()-1</f>
        <v>1</v>
      </c>
      <c r="B2" s="90" t="s">
        <v>113</v>
      </c>
      <c r="C2" s="90" t="s">
        <v>114</v>
      </c>
      <c r="D2" s="91">
        <v>44603</v>
      </c>
      <c r="E2" s="91" t="s">
        <v>115</v>
      </c>
      <c r="F2" s="91" t="s">
        <v>116</v>
      </c>
      <c r="G2" s="91" t="s">
        <v>117</v>
      </c>
      <c r="H2" s="91"/>
      <c r="I2" s="90" t="s">
        <v>118</v>
      </c>
      <c r="J2" s="92" t="s">
        <v>119</v>
      </c>
      <c r="K2" s="92" t="s">
        <v>78</v>
      </c>
      <c r="L2" s="90">
        <v>1</v>
      </c>
      <c r="M2" s="92" t="s">
        <v>120</v>
      </c>
      <c r="N2" s="92" t="s">
        <v>121</v>
      </c>
      <c r="O2" s="90">
        <v>700</v>
      </c>
      <c r="P2" s="90" t="s">
        <v>122</v>
      </c>
      <c r="Q2" s="93" t="s">
        <v>71</v>
      </c>
      <c r="R2" s="90">
        <v>32</v>
      </c>
      <c r="S2" s="93">
        <v>4.0000000000000001E-3</v>
      </c>
      <c r="T2" s="90" t="s">
        <v>123</v>
      </c>
      <c r="U2" s="90" t="s">
        <v>124</v>
      </c>
      <c r="V2" s="90">
        <v>0.39</v>
      </c>
      <c r="W2" s="92" t="s">
        <v>125</v>
      </c>
      <c r="X2" s="90"/>
      <c r="Y2" s="90" t="s">
        <v>126</v>
      </c>
      <c r="Z2" s="90" t="s">
        <v>113</v>
      </c>
      <c r="AA2" s="93" t="s">
        <v>124</v>
      </c>
      <c r="AB2" s="90" t="s">
        <v>121</v>
      </c>
      <c r="AC2" s="90"/>
      <c r="AD2" s="90" t="s">
        <v>127</v>
      </c>
      <c r="AE2" s="90"/>
      <c r="AF2" s="90">
        <v>0.01</v>
      </c>
      <c r="AG2" s="90">
        <v>0.1</v>
      </c>
      <c r="AH2" s="90">
        <v>0.93700000000000006</v>
      </c>
      <c r="AI2" s="90">
        <v>5.0000000000000001E-4</v>
      </c>
      <c r="AJ2" s="90">
        <v>3</v>
      </c>
      <c r="AK2" s="90">
        <v>0.8</v>
      </c>
      <c r="AL2" s="90">
        <v>0.1</v>
      </c>
      <c r="AM2" s="90">
        <v>0.05</v>
      </c>
      <c r="AN2" s="90">
        <v>0.5</v>
      </c>
      <c r="AO2" s="90">
        <v>1</v>
      </c>
      <c r="AP2" s="90">
        <v>1</v>
      </c>
      <c r="AQ2" s="90">
        <v>1</v>
      </c>
      <c r="AR2" s="90">
        <v>0.2</v>
      </c>
      <c r="AS2" s="90">
        <v>4</v>
      </c>
      <c r="AT2" s="90">
        <v>0</v>
      </c>
      <c r="AU2" s="90">
        <v>1.4999999999999999E-2</v>
      </c>
      <c r="AV2" s="90">
        <v>0.7</v>
      </c>
      <c r="AW2" s="90">
        <v>0.4</v>
      </c>
      <c r="AX2" s="90">
        <v>0</v>
      </c>
      <c r="AY2" s="90">
        <v>0.1</v>
      </c>
      <c r="AZ2" s="90">
        <v>0.5</v>
      </c>
      <c r="BA2" s="90">
        <v>0</v>
      </c>
      <c r="BB2" s="90">
        <v>0</v>
      </c>
      <c r="BC2" s="90">
        <v>0</v>
      </c>
      <c r="BD2" s="90">
        <v>0.5</v>
      </c>
      <c r="BE2" s="90">
        <v>1</v>
      </c>
      <c r="BF2" s="90">
        <v>0</v>
      </c>
      <c r="BG2" s="90">
        <v>0</v>
      </c>
      <c r="BH2" s="90" t="s">
        <v>128</v>
      </c>
      <c r="BI2" s="90"/>
      <c r="XEZ2" s="104" t="s">
        <v>117</v>
      </c>
      <c r="XFA2" s="90" t="s">
        <v>129</v>
      </c>
      <c r="XFB2" s="104" t="s">
        <v>113</v>
      </c>
    </row>
    <row r="3" spans="1:99 16380:16382" ht="13.5" hidden="1">
      <c r="A3" s="90">
        <f t="shared" ref="A3:A71" si="0">ROW()-1</f>
        <v>2</v>
      </c>
      <c r="B3" s="34" t="s">
        <v>113</v>
      </c>
      <c r="C3" s="34" t="s">
        <v>114</v>
      </c>
      <c r="D3" s="35">
        <v>44606</v>
      </c>
      <c r="E3" s="35" t="s">
        <v>115</v>
      </c>
      <c r="F3" s="35" t="s">
        <v>116</v>
      </c>
      <c r="G3" s="35" t="s">
        <v>117</v>
      </c>
      <c r="H3" s="35"/>
      <c r="I3" s="34" t="s">
        <v>130</v>
      </c>
      <c r="J3" s="37" t="s">
        <v>131</v>
      </c>
      <c r="K3" s="37" t="s">
        <v>78</v>
      </c>
      <c r="L3" s="34">
        <v>1</v>
      </c>
      <c r="M3" s="37" t="s">
        <v>132</v>
      </c>
      <c r="N3" s="37" t="s">
        <v>121</v>
      </c>
      <c r="O3" s="34">
        <v>10</v>
      </c>
      <c r="P3" s="34" t="s">
        <v>122</v>
      </c>
      <c r="Q3" s="36" t="s">
        <v>71</v>
      </c>
      <c r="R3" s="34">
        <v>1</v>
      </c>
      <c r="S3" s="36">
        <v>4.4999999999999997E-3</v>
      </c>
      <c r="T3" s="34" t="s">
        <v>133</v>
      </c>
      <c r="U3" s="34" t="s">
        <v>124</v>
      </c>
      <c r="V3" s="34">
        <v>0.13</v>
      </c>
      <c r="W3" s="37" t="s">
        <v>134</v>
      </c>
      <c r="X3" s="34" t="s">
        <v>135</v>
      </c>
      <c r="Y3" s="34" t="s">
        <v>136</v>
      </c>
      <c r="Z3" s="34" t="s">
        <v>113</v>
      </c>
      <c r="AA3" s="36" t="s">
        <v>137</v>
      </c>
      <c r="AB3" s="34" t="s">
        <v>121</v>
      </c>
      <c r="AD3" s="34" t="s">
        <v>127</v>
      </c>
      <c r="AF3" s="34">
        <v>0.01</v>
      </c>
      <c r="AG3" s="34">
        <v>0.1</v>
      </c>
      <c r="AH3" s="34">
        <v>0.93700000000000006</v>
      </c>
      <c r="AI3" s="34">
        <v>5.0000000000000001E-4</v>
      </c>
      <c r="AJ3" s="34">
        <v>3</v>
      </c>
      <c r="AK3" s="34">
        <v>0.8</v>
      </c>
      <c r="AL3" s="34">
        <v>0.1</v>
      </c>
      <c r="AM3" s="34">
        <v>0.05</v>
      </c>
      <c r="AN3" s="34">
        <v>0.5</v>
      </c>
      <c r="AO3" s="34">
        <v>1</v>
      </c>
      <c r="AP3" s="34">
        <v>1</v>
      </c>
      <c r="AQ3" s="34">
        <v>1</v>
      </c>
      <c r="AR3" s="34">
        <v>0.2</v>
      </c>
      <c r="AS3" s="34">
        <v>4</v>
      </c>
      <c r="AT3" s="34">
        <v>0</v>
      </c>
      <c r="AU3" s="34">
        <v>1.4999999999999999E-2</v>
      </c>
      <c r="AV3" s="34">
        <v>0.7</v>
      </c>
      <c r="AW3" s="34">
        <v>0.4</v>
      </c>
      <c r="AX3" s="34">
        <v>0</v>
      </c>
      <c r="AY3" s="34">
        <v>0.1</v>
      </c>
      <c r="AZ3" s="34">
        <v>0.5</v>
      </c>
      <c r="BA3" s="34">
        <v>0</v>
      </c>
      <c r="BB3" s="34">
        <v>0</v>
      </c>
      <c r="BC3" s="34">
        <v>0</v>
      </c>
      <c r="BD3" s="34">
        <v>0.5</v>
      </c>
      <c r="BE3" s="34">
        <v>1</v>
      </c>
      <c r="BF3" s="34">
        <v>0</v>
      </c>
      <c r="BG3" s="34">
        <v>0</v>
      </c>
      <c r="BH3" s="34" t="s">
        <v>128</v>
      </c>
      <c r="XEZ3" s="104" t="s">
        <v>138</v>
      </c>
      <c r="XFA3" s="34" t="s">
        <v>139</v>
      </c>
      <c r="XFB3" s="104" t="s">
        <v>140</v>
      </c>
    </row>
    <row r="4" spans="1:99 16380:16382" ht="13.5" hidden="1">
      <c r="A4" s="90">
        <f t="shared" si="0"/>
        <v>3</v>
      </c>
      <c r="B4" s="34" t="s">
        <v>113</v>
      </c>
      <c r="C4" s="34" t="s">
        <v>114</v>
      </c>
      <c r="D4" s="35">
        <v>44606</v>
      </c>
      <c r="E4" s="35" t="s">
        <v>115</v>
      </c>
      <c r="F4" s="35" t="s">
        <v>116</v>
      </c>
      <c r="G4" s="35" t="s">
        <v>117</v>
      </c>
      <c r="H4" s="35"/>
      <c r="I4" s="34" t="s">
        <v>130</v>
      </c>
      <c r="J4" s="37" t="s">
        <v>131</v>
      </c>
      <c r="K4" s="37" t="s">
        <v>78</v>
      </c>
      <c r="L4" s="34">
        <v>1</v>
      </c>
      <c r="M4" s="37" t="s">
        <v>132</v>
      </c>
      <c r="N4" s="37" t="s">
        <v>121</v>
      </c>
      <c r="O4" s="34">
        <v>30</v>
      </c>
      <c r="P4" s="34" t="s">
        <v>122</v>
      </c>
      <c r="Q4" s="36" t="s">
        <v>71</v>
      </c>
      <c r="R4" s="34">
        <v>1</v>
      </c>
      <c r="S4" s="36">
        <v>4.4999999999999997E-3</v>
      </c>
      <c r="T4" s="34" t="s">
        <v>141</v>
      </c>
      <c r="U4" s="34" t="s">
        <v>124</v>
      </c>
      <c r="V4" s="34">
        <v>0.03</v>
      </c>
      <c r="W4" s="37" t="s">
        <v>142</v>
      </c>
      <c r="X4" s="34" t="s">
        <v>143</v>
      </c>
      <c r="Y4" s="34" t="s">
        <v>144</v>
      </c>
      <c r="Z4" s="34" t="s">
        <v>113</v>
      </c>
      <c r="AA4" s="36" t="s">
        <v>137</v>
      </c>
      <c r="AB4" s="34" t="s">
        <v>121</v>
      </c>
      <c r="AD4" s="34" t="s">
        <v>127</v>
      </c>
      <c r="AF4" s="34">
        <v>0.01</v>
      </c>
      <c r="AG4" s="34">
        <v>0.1</v>
      </c>
      <c r="AH4" s="34">
        <v>0.93700000000000006</v>
      </c>
      <c r="AI4" s="34">
        <v>5.0000000000000001E-4</v>
      </c>
      <c r="AJ4" s="34">
        <v>3</v>
      </c>
      <c r="AK4" s="34">
        <v>0.8</v>
      </c>
      <c r="AL4" s="34">
        <v>0.1</v>
      </c>
      <c r="AM4" s="34">
        <v>0.05</v>
      </c>
      <c r="AN4" s="34">
        <v>0.5</v>
      </c>
      <c r="AO4" s="34">
        <v>1</v>
      </c>
      <c r="AP4" s="34">
        <v>1</v>
      </c>
      <c r="AQ4" s="34">
        <v>1</v>
      </c>
      <c r="AR4" s="34">
        <v>0.2</v>
      </c>
      <c r="AS4" s="34">
        <v>4</v>
      </c>
      <c r="AT4" s="34">
        <v>0</v>
      </c>
      <c r="AU4" s="34">
        <v>1.4999999999999999E-2</v>
      </c>
      <c r="AV4" s="34">
        <v>0.7</v>
      </c>
      <c r="AW4" s="34">
        <v>0.4</v>
      </c>
      <c r="AX4" s="34">
        <v>0</v>
      </c>
      <c r="AY4" s="34">
        <v>0.1</v>
      </c>
      <c r="AZ4" s="34">
        <v>0.5</v>
      </c>
      <c r="BA4" s="34">
        <v>0</v>
      </c>
      <c r="BB4" s="34">
        <v>0</v>
      </c>
      <c r="BC4" s="34">
        <v>0</v>
      </c>
      <c r="BD4" s="34">
        <v>0.5</v>
      </c>
      <c r="BE4" s="34">
        <v>1</v>
      </c>
      <c r="BF4" s="34">
        <v>0</v>
      </c>
      <c r="BG4" s="34">
        <v>0</v>
      </c>
      <c r="BH4" s="34" t="s">
        <v>128</v>
      </c>
      <c r="XFA4" s="34" t="s">
        <v>145</v>
      </c>
      <c r="XFB4" s="104" t="s">
        <v>146</v>
      </c>
    </row>
    <row r="5" spans="1:99 16380:16382" ht="13.5" hidden="1">
      <c r="A5" s="90">
        <f t="shared" si="0"/>
        <v>4</v>
      </c>
      <c r="B5" s="34" t="s">
        <v>113</v>
      </c>
      <c r="C5" s="34" t="s">
        <v>114</v>
      </c>
      <c r="D5" s="35">
        <v>44608</v>
      </c>
      <c r="E5" s="35" t="s">
        <v>147</v>
      </c>
      <c r="F5" s="35" t="s">
        <v>116</v>
      </c>
      <c r="G5" s="35" t="s">
        <v>117</v>
      </c>
      <c r="H5" s="35"/>
      <c r="I5" s="34" t="s">
        <v>130</v>
      </c>
      <c r="J5" s="37" t="s">
        <v>148</v>
      </c>
      <c r="K5" s="37" t="s">
        <v>149</v>
      </c>
      <c r="L5" s="34">
        <v>2</v>
      </c>
      <c r="M5" s="37" t="s">
        <v>150</v>
      </c>
      <c r="N5" s="37" t="s">
        <v>121</v>
      </c>
      <c r="O5" s="34">
        <v>30</v>
      </c>
      <c r="P5" s="34" t="s">
        <v>151</v>
      </c>
      <c r="Q5" s="36" t="s">
        <v>71</v>
      </c>
      <c r="R5" s="34">
        <v>1</v>
      </c>
      <c r="S5" s="36">
        <v>4.4999999999999997E-3</v>
      </c>
      <c r="T5" s="34" t="s">
        <v>152</v>
      </c>
      <c r="U5" s="34" t="s">
        <v>124</v>
      </c>
      <c r="V5" s="34">
        <v>0.62</v>
      </c>
      <c r="W5" s="37" t="s">
        <v>153</v>
      </c>
      <c r="X5" s="89" t="s">
        <v>154</v>
      </c>
      <c r="Y5" s="34" t="s">
        <v>155</v>
      </c>
      <c r="Z5" s="34" t="s">
        <v>113</v>
      </c>
      <c r="AA5" s="36" t="s">
        <v>137</v>
      </c>
      <c r="AB5" s="34" t="s">
        <v>121</v>
      </c>
      <c r="AD5" s="34" t="s">
        <v>156</v>
      </c>
      <c r="AF5" s="34">
        <v>0.01</v>
      </c>
      <c r="AG5" s="34">
        <v>0.1</v>
      </c>
      <c r="AH5" s="34">
        <v>0.93700000000000006</v>
      </c>
      <c r="AI5" s="34">
        <v>5.0000000000000001E-4</v>
      </c>
      <c r="AJ5" s="34">
        <v>3</v>
      </c>
      <c r="AK5" s="34">
        <v>0.8</v>
      </c>
      <c r="AL5" s="34">
        <v>0.1</v>
      </c>
      <c r="AM5" s="34">
        <v>0.05</v>
      </c>
      <c r="AN5" s="34">
        <v>0.5</v>
      </c>
      <c r="AO5" s="34">
        <v>1</v>
      </c>
      <c r="AP5" s="34">
        <v>1</v>
      </c>
      <c r="AQ5" s="34">
        <v>1</v>
      </c>
      <c r="AR5" s="34">
        <v>0.2</v>
      </c>
      <c r="AS5" s="34">
        <v>4</v>
      </c>
      <c r="AT5" s="34">
        <v>0</v>
      </c>
      <c r="AU5" s="34">
        <v>1.4999999999999999E-2</v>
      </c>
      <c r="AV5" s="34">
        <v>0.7</v>
      </c>
      <c r="AW5" s="34">
        <v>0.4</v>
      </c>
      <c r="AX5" s="34">
        <v>0</v>
      </c>
      <c r="AY5" s="34">
        <v>0.1</v>
      </c>
      <c r="AZ5" s="34">
        <v>0.5</v>
      </c>
      <c r="BA5" s="34">
        <v>0</v>
      </c>
      <c r="BB5" s="34">
        <v>0</v>
      </c>
      <c r="BC5" s="34">
        <v>0</v>
      </c>
      <c r="BD5" s="34">
        <v>0.5</v>
      </c>
      <c r="BE5" s="34">
        <v>1</v>
      </c>
      <c r="BF5" s="34">
        <v>0</v>
      </c>
      <c r="BG5" s="34">
        <v>0</v>
      </c>
      <c r="BH5" s="34" t="s">
        <v>77</v>
      </c>
      <c r="XFB5" s="104" t="s">
        <v>157</v>
      </c>
    </row>
    <row r="6" spans="1:99 16380:16382" ht="13.5" hidden="1">
      <c r="A6" s="90">
        <f t="shared" si="0"/>
        <v>5</v>
      </c>
      <c r="B6" s="34" t="s">
        <v>113</v>
      </c>
      <c r="C6" s="34" t="s">
        <v>114</v>
      </c>
      <c r="D6" s="35">
        <v>44608</v>
      </c>
      <c r="E6" s="35" t="s">
        <v>147</v>
      </c>
      <c r="F6" s="35" t="s">
        <v>116</v>
      </c>
      <c r="G6" s="35" t="s">
        <v>117</v>
      </c>
      <c r="H6" s="35"/>
      <c r="I6" s="34" t="s">
        <v>158</v>
      </c>
      <c r="J6" s="37" t="s">
        <v>159</v>
      </c>
      <c r="K6" s="37" t="s">
        <v>149</v>
      </c>
      <c r="L6" s="34">
        <v>2</v>
      </c>
      <c r="M6" s="37" t="s">
        <v>150</v>
      </c>
      <c r="N6" s="37" t="s">
        <v>121</v>
      </c>
      <c r="O6" s="34">
        <v>30</v>
      </c>
      <c r="P6" s="34" t="s">
        <v>151</v>
      </c>
      <c r="Q6" s="36" t="s">
        <v>71</v>
      </c>
      <c r="R6" s="34">
        <v>1</v>
      </c>
      <c r="S6" s="36">
        <v>4.4999999999999997E-3</v>
      </c>
      <c r="T6" s="34" t="s">
        <v>160</v>
      </c>
      <c r="U6" s="34" t="s">
        <v>124</v>
      </c>
      <c r="V6" s="34">
        <v>0.66</v>
      </c>
      <c r="W6" s="37" t="s">
        <v>161</v>
      </c>
      <c r="X6" s="89" t="s">
        <v>162</v>
      </c>
      <c r="Y6" s="34" t="s">
        <v>163</v>
      </c>
      <c r="Z6" s="34" t="s">
        <v>113</v>
      </c>
      <c r="AA6" s="36" t="s">
        <v>137</v>
      </c>
      <c r="AB6" s="34" t="s">
        <v>164</v>
      </c>
      <c r="AD6" s="34" t="s">
        <v>156</v>
      </c>
      <c r="AF6" s="34">
        <v>0.01</v>
      </c>
      <c r="AG6" s="34">
        <v>0.1</v>
      </c>
      <c r="AH6" s="34">
        <v>0.93700000000000006</v>
      </c>
      <c r="AI6" s="34">
        <v>5.0000000000000001E-4</v>
      </c>
      <c r="AJ6" s="34">
        <v>3</v>
      </c>
      <c r="AK6" s="34">
        <v>0.8</v>
      </c>
      <c r="AL6" s="34">
        <v>0.1</v>
      </c>
      <c r="AM6" s="34">
        <v>0.05</v>
      </c>
      <c r="AN6" s="34">
        <v>0.5</v>
      </c>
      <c r="AO6" s="34">
        <v>1</v>
      </c>
      <c r="AP6" s="34">
        <v>1</v>
      </c>
      <c r="AQ6" s="34">
        <v>1</v>
      </c>
      <c r="AR6" s="34">
        <v>0.2</v>
      </c>
      <c r="AS6" s="34">
        <v>4</v>
      </c>
      <c r="AT6" s="34">
        <v>0</v>
      </c>
      <c r="AU6" s="34">
        <v>1.4999999999999999E-2</v>
      </c>
      <c r="AV6" s="34">
        <v>0.7</v>
      </c>
      <c r="AW6" s="34">
        <v>0.4</v>
      </c>
      <c r="AX6" s="34">
        <v>0</v>
      </c>
      <c r="AY6" s="34">
        <v>0.1</v>
      </c>
      <c r="AZ6" s="34">
        <v>0.5</v>
      </c>
      <c r="BA6" s="34">
        <v>0</v>
      </c>
      <c r="BB6" s="34">
        <v>0</v>
      </c>
      <c r="BC6" s="34">
        <v>0</v>
      </c>
      <c r="BD6" s="34">
        <v>0.5</v>
      </c>
      <c r="BE6" s="34">
        <v>1</v>
      </c>
      <c r="BF6" s="34">
        <v>0</v>
      </c>
      <c r="BG6" s="34">
        <v>0</v>
      </c>
      <c r="BH6" s="34" t="s">
        <v>77</v>
      </c>
    </row>
    <row r="7" spans="1:99 16380:16382" ht="13.5" hidden="1">
      <c r="A7" s="90">
        <f t="shared" si="0"/>
        <v>6</v>
      </c>
      <c r="B7" s="34" t="s">
        <v>113</v>
      </c>
      <c r="C7" s="34" t="s">
        <v>114</v>
      </c>
      <c r="D7" s="35">
        <v>44609</v>
      </c>
      <c r="E7" s="35" t="s">
        <v>165</v>
      </c>
      <c r="F7" s="35" t="s">
        <v>116</v>
      </c>
      <c r="G7" s="35" t="s">
        <v>117</v>
      </c>
      <c r="H7" s="35"/>
      <c r="I7" s="34" t="s">
        <v>158</v>
      </c>
      <c r="J7" s="37" t="s">
        <v>166</v>
      </c>
      <c r="K7" s="37" t="s">
        <v>149</v>
      </c>
      <c r="L7" s="34">
        <v>2</v>
      </c>
      <c r="M7" s="37" t="s">
        <v>167</v>
      </c>
      <c r="N7" s="37" t="s">
        <v>168</v>
      </c>
      <c r="O7" s="34">
        <v>30</v>
      </c>
      <c r="P7" s="34" t="s">
        <v>169</v>
      </c>
      <c r="Q7" s="36" t="s">
        <v>71</v>
      </c>
      <c r="R7" s="34">
        <v>16</v>
      </c>
      <c r="S7" s="36">
        <v>4.4999999999999997E-3</v>
      </c>
      <c r="T7" s="34" t="s">
        <v>170</v>
      </c>
      <c r="U7" s="34" t="s">
        <v>124</v>
      </c>
      <c r="V7" s="34">
        <v>0.61699999999999999</v>
      </c>
      <c r="W7" s="37" t="s">
        <v>171</v>
      </c>
      <c r="X7" s="89" t="s">
        <v>172</v>
      </c>
      <c r="Y7" s="34" t="s">
        <v>173</v>
      </c>
      <c r="Z7" s="34" t="s">
        <v>113</v>
      </c>
      <c r="AA7" s="36" t="s">
        <v>137</v>
      </c>
      <c r="AB7" s="34" t="s">
        <v>121</v>
      </c>
      <c r="AD7" s="34" t="s">
        <v>174</v>
      </c>
      <c r="AF7" s="34">
        <v>0.01</v>
      </c>
      <c r="AG7" s="34">
        <v>0.1</v>
      </c>
      <c r="AH7" s="34">
        <v>0.93700000000000006</v>
      </c>
      <c r="AI7" s="34">
        <v>5.0000000000000001E-4</v>
      </c>
      <c r="AJ7" s="34">
        <v>3</v>
      </c>
      <c r="AK7" s="34">
        <v>0.8</v>
      </c>
      <c r="AL7" s="34">
        <v>0.1</v>
      </c>
      <c r="AM7" s="34">
        <v>0.05</v>
      </c>
      <c r="AN7" s="34">
        <v>0.5</v>
      </c>
      <c r="AO7" s="34">
        <v>1</v>
      </c>
      <c r="AP7" s="34">
        <v>1</v>
      </c>
      <c r="AQ7" s="34">
        <v>1</v>
      </c>
      <c r="AR7" s="34">
        <v>0.2</v>
      </c>
      <c r="AS7" s="34">
        <v>4</v>
      </c>
      <c r="AT7" s="34">
        <v>0</v>
      </c>
      <c r="AU7" s="34">
        <v>1.4999999999999999E-2</v>
      </c>
      <c r="AV7" s="34">
        <v>0.7</v>
      </c>
      <c r="AW7" s="34">
        <v>0.4</v>
      </c>
      <c r="AX7" s="34">
        <v>0</v>
      </c>
      <c r="AY7" s="34">
        <v>0.1</v>
      </c>
      <c r="AZ7" s="34">
        <v>0.5</v>
      </c>
      <c r="BA7" s="34">
        <v>0</v>
      </c>
      <c r="BB7" s="34">
        <v>0</v>
      </c>
      <c r="BC7" s="34">
        <v>0</v>
      </c>
      <c r="BD7" s="34">
        <v>0.5</v>
      </c>
      <c r="BE7" s="34">
        <v>1</v>
      </c>
      <c r="BF7" s="34">
        <v>0</v>
      </c>
      <c r="BG7" s="34">
        <v>0</v>
      </c>
      <c r="BH7" s="34" t="s">
        <v>77</v>
      </c>
      <c r="BI7" s="34" t="s">
        <v>175</v>
      </c>
    </row>
    <row r="8" spans="1:99 16380:16382" ht="13.5" hidden="1">
      <c r="A8" s="90">
        <f t="shared" si="0"/>
        <v>7</v>
      </c>
      <c r="B8" s="34" t="s">
        <v>140</v>
      </c>
      <c r="C8" s="34" t="s">
        <v>114</v>
      </c>
      <c r="D8" s="35">
        <v>44609</v>
      </c>
      <c r="E8" s="35" t="s">
        <v>165</v>
      </c>
      <c r="F8" s="35" t="s">
        <v>116</v>
      </c>
      <c r="G8" s="35" t="s">
        <v>117</v>
      </c>
      <c r="H8" s="35"/>
      <c r="I8" s="34" t="s">
        <v>158</v>
      </c>
      <c r="J8" s="37" t="s">
        <v>176</v>
      </c>
      <c r="K8" s="37" t="s">
        <v>149</v>
      </c>
      <c r="L8" s="34">
        <v>2</v>
      </c>
      <c r="M8" s="37" t="s">
        <v>167</v>
      </c>
      <c r="N8" s="37" t="s">
        <v>168</v>
      </c>
      <c r="O8" s="34">
        <v>30</v>
      </c>
      <c r="P8" s="34" t="s">
        <v>169</v>
      </c>
      <c r="Q8" s="36" t="s">
        <v>177</v>
      </c>
      <c r="R8" s="34">
        <v>8</v>
      </c>
      <c r="S8" s="36">
        <v>4.4999999999999997E-3</v>
      </c>
      <c r="T8" s="34" t="s">
        <v>178</v>
      </c>
      <c r="U8" s="34" t="s">
        <v>124</v>
      </c>
      <c r="V8" s="34">
        <v>0.79</v>
      </c>
      <c r="W8" s="37" t="s">
        <v>179</v>
      </c>
      <c r="X8" s="89" t="s">
        <v>180</v>
      </c>
      <c r="Y8" s="34" t="s">
        <v>181</v>
      </c>
      <c r="Z8" s="34" t="s">
        <v>140</v>
      </c>
      <c r="AA8" s="36" t="s">
        <v>137</v>
      </c>
      <c r="AB8" s="34" t="s">
        <v>164</v>
      </c>
      <c r="AD8" s="34" t="s">
        <v>174</v>
      </c>
      <c r="AF8" s="34">
        <v>1E-3</v>
      </c>
      <c r="AG8" s="34">
        <v>0.1</v>
      </c>
      <c r="AH8" s="34">
        <v>0.93700000000000006</v>
      </c>
      <c r="AI8" s="34">
        <v>5.0000000000000001E-4</v>
      </c>
      <c r="AJ8" s="34">
        <v>3</v>
      </c>
      <c r="AK8" s="34">
        <v>0.8</v>
      </c>
      <c r="AL8" s="34">
        <v>0.1</v>
      </c>
      <c r="AM8" s="34">
        <v>0.05</v>
      </c>
      <c r="AN8" s="34">
        <v>0.5</v>
      </c>
      <c r="AO8" s="34">
        <v>1</v>
      </c>
      <c r="AP8" s="34">
        <v>1</v>
      </c>
      <c r="AQ8" s="34">
        <v>1</v>
      </c>
      <c r="AR8" s="34">
        <v>0.2</v>
      </c>
      <c r="AS8" s="34">
        <v>4</v>
      </c>
      <c r="AT8" s="34">
        <v>0</v>
      </c>
      <c r="AU8" s="34">
        <v>1.4999999999999999E-2</v>
      </c>
      <c r="AV8" s="34">
        <v>0.7</v>
      </c>
      <c r="AW8" s="34">
        <v>0.4</v>
      </c>
      <c r="AX8" s="34">
        <v>0</v>
      </c>
      <c r="AY8" s="34">
        <v>0.1</v>
      </c>
      <c r="AZ8" s="34">
        <v>0.5</v>
      </c>
      <c r="BA8" s="34">
        <v>0</v>
      </c>
      <c r="BB8" s="34">
        <v>0</v>
      </c>
      <c r="BC8" s="34">
        <v>0</v>
      </c>
      <c r="BD8" s="34">
        <v>0.5</v>
      </c>
      <c r="BE8" s="34">
        <v>1</v>
      </c>
      <c r="BF8" s="34">
        <v>0</v>
      </c>
      <c r="BG8" s="34">
        <v>0</v>
      </c>
      <c r="BH8" s="34" t="s">
        <v>77</v>
      </c>
      <c r="BI8" s="34" t="s">
        <v>182</v>
      </c>
    </row>
    <row r="9" spans="1:99 16380:16382" ht="13.5" hidden="1">
      <c r="A9" s="90">
        <f t="shared" si="0"/>
        <v>8</v>
      </c>
      <c r="B9" s="34" t="s">
        <v>113</v>
      </c>
      <c r="C9" s="34" t="s">
        <v>114</v>
      </c>
      <c r="D9" s="35">
        <v>44613</v>
      </c>
      <c r="E9" s="35" t="s">
        <v>165</v>
      </c>
      <c r="F9" s="35" t="s">
        <v>116</v>
      </c>
      <c r="G9" s="35" t="s">
        <v>117</v>
      </c>
      <c r="H9" s="35"/>
      <c r="I9" s="34" t="s">
        <v>158</v>
      </c>
      <c r="J9" s="37" t="s">
        <v>159</v>
      </c>
      <c r="K9" s="37" t="s">
        <v>149</v>
      </c>
      <c r="L9" s="34">
        <v>2</v>
      </c>
      <c r="M9" s="37" t="s">
        <v>167</v>
      </c>
      <c r="N9" s="37" t="s">
        <v>168</v>
      </c>
      <c r="O9" s="34">
        <v>30</v>
      </c>
      <c r="P9" s="34" t="s">
        <v>169</v>
      </c>
      <c r="Q9" s="36" t="s">
        <v>177</v>
      </c>
      <c r="R9" s="34">
        <v>6</v>
      </c>
      <c r="S9" s="36">
        <v>4.4999999999999997E-3</v>
      </c>
      <c r="T9" s="34" t="s">
        <v>183</v>
      </c>
      <c r="U9" s="34" t="s">
        <v>124</v>
      </c>
      <c r="V9" s="216">
        <v>0.8</v>
      </c>
      <c r="W9" s="39" t="s">
        <v>184</v>
      </c>
      <c r="X9" s="89" t="s">
        <v>185</v>
      </c>
      <c r="Y9" s="34" t="s">
        <v>186</v>
      </c>
      <c r="Z9" s="34" t="s">
        <v>113</v>
      </c>
      <c r="AA9" s="36" t="s">
        <v>137</v>
      </c>
      <c r="AB9" s="34" t="s">
        <v>164</v>
      </c>
      <c r="AD9" s="34" t="s">
        <v>174</v>
      </c>
      <c r="AF9" s="34">
        <v>1E-3</v>
      </c>
      <c r="AG9" s="34">
        <v>0.1</v>
      </c>
      <c r="AH9" s="34">
        <v>0.93700000000000006</v>
      </c>
      <c r="AI9" s="34">
        <v>5.0000000000000001E-4</v>
      </c>
      <c r="AJ9" s="34">
        <v>3</v>
      </c>
      <c r="AK9" s="34">
        <v>0.8</v>
      </c>
      <c r="AL9" s="34">
        <v>0.1</v>
      </c>
      <c r="AM9" s="34">
        <v>0.05</v>
      </c>
      <c r="AN9" s="34">
        <v>0.5</v>
      </c>
      <c r="AO9" s="34">
        <v>1</v>
      </c>
      <c r="AP9" s="34">
        <v>1</v>
      </c>
      <c r="AQ9" s="34">
        <v>1</v>
      </c>
      <c r="AR9" s="34">
        <v>0.2</v>
      </c>
      <c r="AS9" s="34">
        <v>4</v>
      </c>
      <c r="AT9" s="34">
        <v>0</v>
      </c>
      <c r="AU9" s="34">
        <v>1.4999999999999999E-2</v>
      </c>
      <c r="AV9" s="34">
        <v>0.7</v>
      </c>
      <c r="AW9" s="34">
        <v>0.4</v>
      </c>
      <c r="AX9" s="34">
        <v>0</v>
      </c>
      <c r="AY9" s="34">
        <v>0.1</v>
      </c>
      <c r="AZ9" s="34">
        <v>0.5</v>
      </c>
      <c r="BA9" s="34">
        <v>0</v>
      </c>
      <c r="BB9" s="34">
        <v>0</v>
      </c>
      <c r="BC9" s="34">
        <v>0</v>
      </c>
      <c r="BD9" s="34">
        <v>0.5</v>
      </c>
      <c r="BE9" s="34">
        <v>1</v>
      </c>
      <c r="BF9" s="34">
        <v>0</v>
      </c>
      <c r="BG9" s="34">
        <v>0</v>
      </c>
      <c r="BH9" s="34" t="s">
        <v>77</v>
      </c>
    </row>
    <row r="10" spans="1:99 16380:16382" ht="13.5" hidden="1">
      <c r="A10" s="90">
        <f t="shared" si="0"/>
        <v>9</v>
      </c>
      <c r="B10" s="34" t="s">
        <v>113</v>
      </c>
      <c r="C10" s="34" t="s">
        <v>114</v>
      </c>
      <c r="D10" s="35">
        <v>44613</v>
      </c>
      <c r="E10" s="35" t="s">
        <v>165</v>
      </c>
      <c r="F10" s="35" t="s">
        <v>116</v>
      </c>
      <c r="G10" s="35" t="s">
        <v>117</v>
      </c>
      <c r="H10" s="35"/>
      <c r="I10" s="34" t="s">
        <v>158</v>
      </c>
      <c r="J10" s="37" t="s">
        <v>166</v>
      </c>
      <c r="K10" s="37" t="s">
        <v>149</v>
      </c>
      <c r="L10" s="34">
        <v>2</v>
      </c>
      <c r="M10" s="37" t="s">
        <v>167</v>
      </c>
      <c r="N10" s="37" t="s">
        <v>168</v>
      </c>
      <c r="O10" s="34">
        <v>30</v>
      </c>
      <c r="P10" s="34" t="s">
        <v>169</v>
      </c>
      <c r="Q10" s="36" t="s">
        <v>177</v>
      </c>
      <c r="R10" s="34">
        <v>16</v>
      </c>
      <c r="S10" s="36">
        <v>4.4999999999999997E-3</v>
      </c>
      <c r="T10" s="34" t="s">
        <v>141</v>
      </c>
      <c r="U10" s="34" t="s">
        <v>124</v>
      </c>
      <c r="V10" s="216">
        <v>0.8</v>
      </c>
      <c r="W10" s="40" t="s">
        <v>187</v>
      </c>
      <c r="X10" s="89" t="s">
        <v>188</v>
      </c>
      <c r="Y10" s="34" t="s">
        <v>189</v>
      </c>
      <c r="Z10" s="34" t="s">
        <v>113</v>
      </c>
      <c r="AA10" s="36" t="s">
        <v>137</v>
      </c>
      <c r="AB10" s="34" t="s">
        <v>164</v>
      </c>
      <c r="AD10" s="34" t="s">
        <v>174</v>
      </c>
      <c r="AF10" s="34">
        <v>1E-3</v>
      </c>
      <c r="AG10" s="34">
        <v>0.1</v>
      </c>
      <c r="AH10" s="34">
        <v>0.93700000000000006</v>
      </c>
      <c r="AI10" s="34">
        <v>5.0000000000000001E-4</v>
      </c>
      <c r="AJ10" s="34">
        <v>3</v>
      </c>
      <c r="AK10" s="34">
        <v>0.8</v>
      </c>
      <c r="AL10" s="34">
        <v>0.1</v>
      </c>
      <c r="AM10" s="34">
        <v>0.05</v>
      </c>
      <c r="AN10" s="34">
        <v>0.5</v>
      </c>
      <c r="AO10" s="34">
        <v>1</v>
      </c>
      <c r="AP10" s="34">
        <v>1</v>
      </c>
      <c r="AQ10" s="34">
        <v>1</v>
      </c>
      <c r="AR10" s="34">
        <v>0.2</v>
      </c>
      <c r="AS10" s="34">
        <v>4</v>
      </c>
      <c r="AT10" s="34">
        <v>0</v>
      </c>
      <c r="AU10" s="34">
        <v>1.4999999999999999E-2</v>
      </c>
      <c r="AV10" s="34">
        <v>0.7</v>
      </c>
      <c r="AW10" s="34">
        <v>0.4</v>
      </c>
      <c r="AX10" s="34">
        <v>0</v>
      </c>
      <c r="AY10" s="34">
        <v>0.1</v>
      </c>
      <c r="AZ10" s="34">
        <v>0.5</v>
      </c>
      <c r="BA10" s="34">
        <v>0</v>
      </c>
      <c r="BB10" s="34">
        <v>0</v>
      </c>
      <c r="BC10" s="34">
        <v>0</v>
      </c>
      <c r="BD10" s="34">
        <v>0.5</v>
      </c>
      <c r="BE10" s="34">
        <v>1</v>
      </c>
      <c r="BF10" s="34">
        <v>0</v>
      </c>
      <c r="BG10" s="34">
        <v>0</v>
      </c>
      <c r="BH10" s="34" t="s">
        <v>77</v>
      </c>
      <c r="BI10" s="34" t="s">
        <v>190</v>
      </c>
    </row>
    <row r="11" spans="1:99 16380:16382" ht="13.5" hidden="1">
      <c r="A11" s="90">
        <f t="shared" si="0"/>
        <v>10</v>
      </c>
      <c r="B11" s="34" t="s">
        <v>140</v>
      </c>
      <c r="C11" s="34" t="s">
        <v>114</v>
      </c>
      <c r="D11" s="35">
        <v>44610</v>
      </c>
      <c r="E11" s="35" t="s">
        <v>165</v>
      </c>
      <c r="F11" s="35" t="s">
        <v>116</v>
      </c>
      <c r="G11" s="35" t="s">
        <v>117</v>
      </c>
      <c r="H11" s="35"/>
      <c r="I11" s="34" t="s">
        <v>158</v>
      </c>
      <c r="J11" s="37" t="s">
        <v>148</v>
      </c>
      <c r="K11" s="37" t="s">
        <v>149</v>
      </c>
      <c r="L11" s="34">
        <v>2</v>
      </c>
      <c r="M11" s="37" t="s">
        <v>167</v>
      </c>
      <c r="N11" s="37" t="s">
        <v>168</v>
      </c>
      <c r="O11" s="34">
        <v>30</v>
      </c>
      <c r="P11" s="34" t="s">
        <v>169</v>
      </c>
      <c r="Q11" s="34" t="s">
        <v>177</v>
      </c>
      <c r="R11" s="34">
        <v>8</v>
      </c>
      <c r="S11" s="36">
        <v>4.4999999999999997E-3</v>
      </c>
      <c r="T11" s="34" t="s">
        <v>191</v>
      </c>
      <c r="U11" s="34" t="s">
        <v>124</v>
      </c>
      <c r="V11" s="34">
        <v>0.78</v>
      </c>
      <c r="W11" s="37" t="s">
        <v>192</v>
      </c>
      <c r="X11" s="89" t="s">
        <v>180</v>
      </c>
      <c r="Y11" s="34" t="s">
        <v>193</v>
      </c>
      <c r="Z11" s="34" t="s">
        <v>140</v>
      </c>
      <c r="AA11" s="36" t="s">
        <v>137</v>
      </c>
      <c r="AB11" s="34" t="s">
        <v>121</v>
      </c>
      <c r="AD11" s="34" t="s">
        <v>174</v>
      </c>
      <c r="AF11" s="34">
        <v>1E-3</v>
      </c>
      <c r="AG11" s="34">
        <v>0.1</v>
      </c>
      <c r="AH11" s="34">
        <v>0.93700000000000006</v>
      </c>
      <c r="AI11" s="34">
        <v>5.0000000000000001E-4</v>
      </c>
      <c r="AJ11" s="34">
        <v>3</v>
      </c>
      <c r="AK11" s="34">
        <v>0.8</v>
      </c>
      <c r="AL11" s="34">
        <v>0.1</v>
      </c>
      <c r="AM11" s="34">
        <v>0.05</v>
      </c>
      <c r="AN11" s="34">
        <v>0.5</v>
      </c>
      <c r="AO11" s="34">
        <v>1</v>
      </c>
      <c r="AP11" s="34">
        <v>1</v>
      </c>
      <c r="AQ11" s="34">
        <v>1</v>
      </c>
      <c r="AR11" s="34">
        <v>0.2</v>
      </c>
      <c r="AS11" s="34">
        <v>4</v>
      </c>
      <c r="AT11" s="34">
        <v>0</v>
      </c>
      <c r="AU11" s="34">
        <v>1.4999999999999999E-2</v>
      </c>
      <c r="AV11" s="34">
        <v>0.7</v>
      </c>
      <c r="AW11" s="34">
        <v>0.4</v>
      </c>
      <c r="AX11" s="34">
        <v>0</v>
      </c>
      <c r="AY11" s="34">
        <v>0.1</v>
      </c>
      <c r="AZ11" s="34">
        <v>0.5</v>
      </c>
      <c r="BA11" s="34">
        <v>0</v>
      </c>
      <c r="BB11" s="34">
        <v>0</v>
      </c>
      <c r="BC11" s="34">
        <v>0</v>
      </c>
      <c r="BD11" s="34">
        <v>0.5</v>
      </c>
      <c r="BE11" s="34">
        <v>1</v>
      </c>
      <c r="BF11" s="34">
        <v>0</v>
      </c>
      <c r="BG11" s="34">
        <v>0</v>
      </c>
      <c r="BH11" s="34" t="s">
        <v>77</v>
      </c>
    </row>
    <row r="12" spans="1:99 16380:16382" ht="13.5" hidden="1">
      <c r="A12" s="90">
        <f t="shared" si="0"/>
        <v>11</v>
      </c>
      <c r="B12" s="34" t="s">
        <v>140</v>
      </c>
      <c r="C12" s="34" t="s">
        <v>114</v>
      </c>
      <c r="D12" s="35">
        <v>44610</v>
      </c>
      <c r="E12" s="35" t="s">
        <v>118</v>
      </c>
      <c r="F12" s="35" t="s">
        <v>116</v>
      </c>
      <c r="G12" s="35" t="s">
        <v>117</v>
      </c>
      <c r="I12" s="34" t="s">
        <v>158</v>
      </c>
      <c r="J12" s="37" t="s">
        <v>148</v>
      </c>
      <c r="K12" s="37" t="s">
        <v>149</v>
      </c>
      <c r="L12" s="34">
        <v>2</v>
      </c>
      <c r="M12" s="37" t="s">
        <v>194</v>
      </c>
      <c r="N12" s="37" t="s">
        <v>195</v>
      </c>
      <c r="O12" s="34">
        <v>30</v>
      </c>
      <c r="P12" s="34" t="s">
        <v>151</v>
      </c>
      <c r="Q12" s="34" t="s">
        <v>177</v>
      </c>
      <c r="R12" s="34">
        <v>16</v>
      </c>
      <c r="S12" s="36">
        <v>4.4999999999999997E-3</v>
      </c>
      <c r="T12" s="34" t="s">
        <v>196</v>
      </c>
      <c r="U12" s="34" t="s">
        <v>124</v>
      </c>
      <c r="V12" s="34">
        <v>0.36</v>
      </c>
      <c r="W12" s="37" t="s">
        <v>197</v>
      </c>
      <c r="X12" s="89" t="s">
        <v>180</v>
      </c>
      <c r="Y12" s="34" t="s">
        <v>198</v>
      </c>
      <c r="Z12" s="34" t="s">
        <v>140</v>
      </c>
      <c r="AA12" s="36" t="s">
        <v>137</v>
      </c>
      <c r="AB12" s="34" t="s">
        <v>121</v>
      </c>
      <c r="AD12" s="34" t="s">
        <v>156</v>
      </c>
      <c r="AF12" s="34">
        <v>1E-3</v>
      </c>
      <c r="AG12" s="34">
        <v>0.1</v>
      </c>
      <c r="AH12" s="34">
        <v>0.93700000000000006</v>
      </c>
      <c r="AI12" s="34">
        <v>5.0000000000000001E-4</v>
      </c>
      <c r="AJ12" s="34">
        <v>3</v>
      </c>
      <c r="AK12" s="34">
        <v>0.8</v>
      </c>
      <c r="AL12" s="34">
        <v>0.1</v>
      </c>
      <c r="AM12" s="34">
        <v>0.05</v>
      </c>
      <c r="AN12" s="34">
        <v>0.5</v>
      </c>
      <c r="AO12" s="34">
        <v>1</v>
      </c>
      <c r="AP12" s="34">
        <v>1</v>
      </c>
      <c r="AQ12" s="34">
        <v>1</v>
      </c>
      <c r="AR12" s="34">
        <v>0.2</v>
      </c>
      <c r="AS12" s="34">
        <v>4</v>
      </c>
      <c r="AT12" s="34">
        <v>0</v>
      </c>
      <c r="AU12" s="34">
        <v>1.4999999999999999E-2</v>
      </c>
      <c r="AV12" s="34">
        <v>0.7</v>
      </c>
      <c r="AW12" s="34">
        <v>0.4</v>
      </c>
      <c r="AX12" s="34">
        <v>0</v>
      </c>
      <c r="AY12" s="34">
        <v>0.1</v>
      </c>
      <c r="AZ12" s="34">
        <v>0.5</v>
      </c>
      <c r="BA12" s="34">
        <v>0</v>
      </c>
      <c r="BB12" s="34">
        <v>0</v>
      </c>
      <c r="BC12" s="34">
        <v>0</v>
      </c>
      <c r="BD12" s="34">
        <v>0.5</v>
      </c>
      <c r="BE12" s="34">
        <v>1</v>
      </c>
      <c r="BF12" s="34">
        <v>0</v>
      </c>
      <c r="BG12" s="34">
        <v>0</v>
      </c>
      <c r="BH12" s="34" t="s">
        <v>124</v>
      </c>
    </row>
    <row r="13" spans="1:99 16380:16382" ht="13.5" hidden="1">
      <c r="A13" s="90">
        <f t="shared" si="0"/>
        <v>12</v>
      </c>
      <c r="B13" s="34" t="s">
        <v>140</v>
      </c>
      <c r="C13" s="34" t="s">
        <v>114</v>
      </c>
      <c r="D13" s="35">
        <v>44614</v>
      </c>
      <c r="E13" s="35" t="s">
        <v>199</v>
      </c>
      <c r="F13" s="35" t="s">
        <v>116</v>
      </c>
      <c r="G13" s="35" t="s">
        <v>117</v>
      </c>
      <c r="I13" s="34" t="s">
        <v>158</v>
      </c>
      <c r="J13" s="37" t="s">
        <v>200</v>
      </c>
      <c r="K13" s="37" t="s">
        <v>149</v>
      </c>
      <c r="L13" s="34">
        <v>2</v>
      </c>
      <c r="M13" s="37" t="s">
        <v>194</v>
      </c>
      <c r="N13" s="37" t="s">
        <v>195</v>
      </c>
      <c r="O13" s="34">
        <v>30</v>
      </c>
      <c r="P13" s="34" t="s">
        <v>169</v>
      </c>
      <c r="Q13" s="34" t="s">
        <v>177</v>
      </c>
      <c r="R13" s="34">
        <v>8</v>
      </c>
      <c r="S13" s="36">
        <v>4.4999999999999997E-3</v>
      </c>
      <c r="T13" s="34" t="s">
        <v>201</v>
      </c>
      <c r="U13" s="34" t="s">
        <v>124</v>
      </c>
      <c r="V13" s="94">
        <v>0.74</v>
      </c>
      <c r="W13" s="40" t="s">
        <v>202</v>
      </c>
      <c r="X13" s="89" t="s">
        <v>180</v>
      </c>
      <c r="Y13" s="34" t="s">
        <v>203</v>
      </c>
      <c r="Z13" s="34" t="s">
        <v>140</v>
      </c>
      <c r="AA13" s="36" t="s">
        <v>137</v>
      </c>
      <c r="AB13" s="34" t="s">
        <v>121</v>
      </c>
      <c r="AD13" s="34" t="s">
        <v>156</v>
      </c>
      <c r="AF13" s="34">
        <v>1E-3</v>
      </c>
      <c r="AG13" s="34">
        <v>0.1</v>
      </c>
      <c r="AH13" s="34">
        <v>0.93700000000000006</v>
      </c>
      <c r="AI13" s="34">
        <v>5.0000000000000001E-4</v>
      </c>
      <c r="AJ13" s="34">
        <v>3</v>
      </c>
      <c r="AK13" s="34">
        <v>0.8</v>
      </c>
      <c r="AL13" s="34">
        <v>0.1</v>
      </c>
      <c r="AM13" s="34">
        <v>0.05</v>
      </c>
      <c r="AN13" s="34">
        <v>0.5</v>
      </c>
      <c r="AO13" s="34">
        <v>1</v>
      </c>
      <c r="AP13" s="34">
        <v>1</v>
      </c>
      <c r="AQ13" s="34">
        <v>1</v>
      </c>
      <c r="AR13" s="34">
        <v>0.2</v>
      </c>
      <c r="AS13" s="34">
        <v>4</v>
      </c>
      <c r="AT13" s="34">
        <v>0</v>
      </c>
      <c r="AU13" s="34">
        <v>1.4999999999999999E-2</v>
      </c>
      <c r="AV13" s="34">
        <v>0.7</v>
      </c>
      <c r="AW13" s="34">
        <v>0.4</v>
      </c>
      <c r="AX13" s="34">
        <v>0</v>
      </c>
      <c r="AY13" s="34">
        <v>0.1</v>
      </c>
      <c r="AZ13" s="34">
        <v>0.5</v>
      </c>
      <c r="BA13" s="34">
        <v>0</v>
      </c>
      <c r="BB13" s="34">
        <v>0</v>
      </c>
      <c r="BC13" s="34">
        <v>0</v>
      </c>
      <c r="BD13" s="34">
        <v>0.5</v>
      </c>
      <c r="BE13" s="34">
        <v>1</v>
      </c>
      <c r="BF13" s="34">
        <v>0</v>
      </c>
      <c r="BG13" s="34">
        <v>0</v>
      </c>
      <c r="BH13" s="34" t="s">
        <v>77</v>
      </c>
    </row>
    <row r="14" spans="1:99 16380:16382" ht="13.5" hidden="1">
      <c r="A14" s="90">
        <f t="shared" si="0"/>
        <v>13</v>
      </c>
      <c r="B14" s="34" t="s">
        <v>140</v>
      </c>
      <c r="C14" s="34" t="s">
        <v>139</v>
      </c>
      <c r="D14" s="35">
        <v>44615</v>
      </c>
      <c r="E14" s="35" t="s">
        <v>199</v>
      </c>
      <c r="F14" s="35" t="s">
        <v>116</v>
      </c>
      <c r="G14" s="35" t="s">
        <v>117</v>
      </c>
      <c r="I14" s="34" t="s">
        <v>158</v>
      </c>
      <c r="J14" s="37" t="s">
        <v>166</v>
      </c>
      <c r="K14" s="37" t="s">
        <v>149</v>
      </c>
      <c r="L14" s="34">
        <v>2</v>
      </c>
      <c r="M14" s="37" t="s">
        <v>194</v>
      </c>
      <c r="N14" s="37" t="s">
        <v>195</v>
      </c>
      <c r="O14" s="34">
        <v>30</v>
      </c>
      <c r="P14" s="34" t="s">
        <v>169</v>
      </c>
      <c r="Q14" s="34" t="s">
        <v>177</v>
      </c>
      <c r="R14" s="34">
        <v>16</v>
      </c>
      <c r="S14" s="36">
        <v>4.4999999999999997E-3</v>
      </c>
      <c r="T14" s="34" t="s">
        <v>204</v>
      </c>
      <c r="U14" s="34" t="s">
        <v>124</v>
      </c>
      <c r="V14" s="34">
        <v>0.72</v>
      </c>
      <c r="W14" s="37" t="s">
        <v>205</v>
      </c>
      <c r="X14" s="89" t="s">
        <v>180</v>
      </c>
      <c r="Y14" s="34" t="s">
        <v>206</v>
      </c>
      <c r="Z14" s="34" t="s">
        <v>140</v>
      </c>
      <c r="AA14" s="36" t="s">
        <v>137</v>
      </c>
      <c r="AB14" s="34" t="s">
        <v>121</v>
      </c>
      <c r="AD14" s="34" t="s">
        <v>156</v>
      </c>
      <c r="AF14" s="34">
        <v>1E-3</v>
      </c>
      <c r="AG14" s="34">
        <v>0.1</v>
      </c>
      <c r="AH14" s="34">
        <v>0.93700000000000006</v>
      </c>
      <c r="AI14" s="34">
        <v>5.0000000000000001E-4</v>
      </c>
      <c r="AJ14" s="34">
        <v>3</v>
      </c>
      <c r="AK14" s="34">
        <v>0.8</v>
      </c>
      <c r="AL14" s="34">
        <v>0.1</v>
      </c>
      <c r="AM14" s="34">
        <v>0.05</v>
      </c>
      <c r="AN14" s="34">
        <v>0.5</v>
      </c>
      <c r="AO14" s="34">
        <v>1</v>
      </c>
      <c r="AP14" s="34">
        <v>1</v>
      </c>
      <c r="AQ14" s="34">
        <v>1</v>
      </c>
      <c r="AR14" s="34">
        <v>0.2</v>
      </c>
      <c r="AS14" s="34">
        <v>4</v>
      </c>
      <c r="AT14" s="34">
        <v>0</v>
      </c>
      <c r="AU14" s="34">
        <v>1.4999999999999999E-2</v>
      </c>
      <c r="AV14" s="34">
        <v>0.7</v>
      </c>
      <c r="AW14" s="34">
        <v>0.4</v>
      </c>
      <c r="AX14" s="34">
        <v>0</v>
      </c>
      <c r="AY14" s="34">
        <v>0.1</v>
      </c>
      <c r="AZ14" s="34">
        <v>0.5</v>
      </c>
      <c r="BA14" s="34">
        <v>0</v>
      </c>
      <c r="BB14" s="34">
        <v>0</v>
      </c>
      <c r="BC14" s="34">
        <v>0</v>
      </c>
      <c r="BD14" s="34">
        <v>0.5</v>
      </c>
      <c r="BE14" s="34">
        <v>1</v>
      </c>
      <c r="BF14" s="34">
        <v>0</v>
      </c>
      <c r="BG14" s="34">
        <v>0</v>
      </c>
      <c r="BH14" s="34" t="s">
        <v>77</v>
      </c>
    </row>
    <row r="15" spans="1:99 16380:16382" ht="13.5" hidden="1">
      <c r="A15" s="90">
        <f t="shared" si="0"/>
        <v>14</v>
      </c>
      <c r="B15" s="34" t="s">
        <v>140</v>
      </c>
      <c r="C15" s="34" t="s">
        <v>139</v>
      </c>
      <c r="D15" s="35">
        <v>44616</v>
      </c>
      <c r="E15" s="35" t="s">
        <v>199</v>
      </c>
      <c r="F15" s="35" t="s">
        <v>116</v>
      </c>
      <c r="G15" s="35" t="s">
        <v>117</v>
      </c>
      <c r="I15" s="34" t="s">
        <v>158</v>
      </c>
      <c r="J15" s="37" t="s">
        <v>159</v>
      </c>
      <c r="K15" s="37" t="s">
        <v>149</v>
      </c>
      <c r="L15" s="34">
        <v>2</v>
      </c>
      <c r="M15" s="37" t="s">
        <v>194</v>
      </c>
      <c r="N15" s="37" t="s">
        <v>195</v>
      </c>
      <c r="O15" s="34">
        <v>30</v>
      </c>
      <c r="P15" s="34" t="s">
        <v>169</v>
      </c>
      <c r="Q15" s="34" t="s">
        <v>177</v>
      </c>
      <c r="R15" s="34">
        <v>6</v>
      </c>
      <c r="S15" s="36">
        <v>4.4999999999999997E-3</v>
      </c>
      <c r="T15" s="34" t="s">
        <v>207</v>
      </c>
      <c r="U15" s="34" t="s">
        <v>124</v>
      </c>
      <c r="V15" s="34">
        <v>0.74</v>
      </c>
      <c r="W15" s="37" t="s">
        <v>208</v>
      </c>
      <c r="X15" s="89" t="s">
        <v>180</v>
      </c>
      <c r="Y15" s="34" t="s">
        <v>209</v>
      </c>
      <c r="Z15" s="34" t="s">
        <v>140</v>
      </c>
      <c r="AA15" s="36" t="s">
        <v>137</v>
      </c>
      <c r="AB15" s="34" t="s">
        <v>121</v>
      </c>
      <c r="AD15" s="34" t="s">
        <v>156</v>
      </c>
      <c r="AF15" s="34">
        <v>1E-3</v>
      </c>
      <c r="AG15" s="34">
        <v>0.1</v>
      </c>
      <c r="AH15" s="34">
        <v>0.93700000000000006</v>
      </c>
      <c r="AI15" s="34">
        <v>5.0000000000000001E-4</v>
      </c>
      <c r="AJ15" s="34">
        <v>3</v>
      </c>
      <c r="AK15" s="34">
        <v>0.8</v>
      </c>
      <c r="AL15" s="34">
        <v>0.1</v>
      </c>
      <c r="AM15" s="34">
        <v>0.05</v>
      </c>
      <c r="AN15" s="34">
        <v>0.5</v>
      </c>
      <c r="AO15" s="34">
        <v>1</v>
      </c>
      <c r="AP15" s="34">
        <v>1</v>
      </c>
      <c r="AQ15" s="34">
        <v>1</v>
      </c>
      <c r="AR15" s="34">
        <v>0.2</v>
      </c>
      <c r="AS15" s="34">
        <v>4</v>
      </c>
      <c r="AT15" s="34">
        <v>0</v>
      </c>
      <c r="AU15" s="34">
        <v>1.4999999999999999E-2</v>
      </c>
      <c r="AV15" s="34">
        <v>0.7</v>
      </c>
      <c r="AW15" s="34">
        <v>0.4</v>
      </c>
      <c r="AX15" s="34">
        <v>0</v>
      </c>
      <c r="AY15" s="34">
        <v>0.1</v>
      </c>
      <c r="AZ15" s="34">
        <v>0.5</v>
      </c>
      <c r="BA15" s="34">
        <v>0</v>
      </c>
      <c r="BB15" s="34">
        <v>0</v>
      </c>
      <c r="BC15" s="34">
        <v>0</v>
      </c>
      <c r="BD15" s="34">
        <v>0.5</v>
      </c>
      <c r="BE15" s="34">
        <v>1</v>
      </c>
      <c r="BF15" s="34">
        <v>0</v>
      </c>
      <c r="BG15" s="34">
        <v>0</v>
      </c>
      <c r="BH15" s="34" t="s">
        <v>77</v>
      </c>
    </row>
    <row r="16" spans="1:99 16380:16382" ht="13.5" hidden="1">
      <c r="A16" s="90">
        <f t="shared" si="0"/>
        <v>15</v>
      </c>
      <c r="B16" s="34" t="s">
        <v>113</v>
      </c>
      <c r="C16" s="34" t="s">
        <v>114</v>
      </c>
      <c r="D16" s="35">
        <v>44614</v>
      </c>
      <c r="E16" s="35" t="s">
        <v>130</v>
      </c>
      <c r="F16" s="35" t="s">
        <v>116</v>
      </c>
      <c r="G16" s="35" t="s">
        <v>117</v>
      </c>
      <c r="I16" s="34" t="s">
        <v>210</v>
      </c>
      <c r="J16" s="37" t="s">
        <v>211</v>
      </c>
      <c r="K16" s="37" t="s">
        <v>212</v>
      </c>
      <c r="L16" s="34">
        <v>3</v>
      </c>
      <c r="M16" s="37" t="s">
        <v>213</v>
      </c>
      <c r="N16" s="37" t="s">
        <v>121</v>
      </c>
      <c r="O16" s="34">
        <v>30</v>
      </c>
      <c r="P16" s="34" t="s">
        <v>214</v>
      </c>
      <c r="Q16" s="34" t="s">
        <v>71</v>
      </c>
      <c r="R16" s="34">
        <v>8</v>
      </c>
      <c r="S16" s="34" t="s">
        <v>121</v>
      </c>
      <c r="T16" s="34" t="s">
        <v>215</v>
      </c>
      <c r="U16" s="34" t="s">
        <v>124</v>
      </c>
      <c r="V16" s="34">
        <v>0.37</v>
      </c>
      <c r="W16" s="37" t="s">
        <v>216</v>
      </c>
      <c r="X16" s="89" t="s">
        <v>217</v>
      </c>
      <c r="Y16" s="34" t="s">
        <v>218</v>
      </c>
      <c r="Z16" s="34" t="s">
        <v>113</v>
      </c>
      <c r="AA16" s="36" t="s">
        <v>137</v>
      </c>
      <c r="AB16" s="34" t="s">
        <v>121</v>
      </c>
      <c r="AD16" s="34" t="s">
        <v>219</v>
      </c>
      <c r="AF16" s="34">
        <v>0.01</v>
      </c>
      <c r="AG16" s="34">
        <v>0.1</v>
      </c>
      <c r="AH16" s="34">
        <v>0.93700000000000006</v>
      </c>
      <c r="AI16" s="34">
        <v>5.0000000000000001E-4</v>
      </c>
      <c r="AJ16" s="34">
        <v>3</v>
      </c>
      <c r="AK16" s="34">
        <v>0.8</v>
      </c>
      <c r="AL16" s="34">
        <v>0.1</v>
      </c>
      <c r="AM16" s="34">
        <v>0.05</v>
      </c>
      <c r="AN16" s="34">
        <v>0.5</v>
      </c>
      <c r="AO16" s="34">
        <v>1</v>
      </c>
      <c r="AP16" s="34">
        <v>1</v>
      </c>
      <c r="AQ16" s="34">
        <v>1</v>
      </c>
      <c r="AR16" s="34">
        <v>0.2</v>
      </c>
      <c r="AS16" s="34">
        <v>4</v>
      </c>
      <c r="AT16" s="34">
        <v>0</v>
      </c>
      <c r="AU16" s="34">
        <v>1.4999999999999999E-2</v>
      </c>
      <c r="AV16" s="34">
        <v>0.7</v>
      </c>
      <c r="AW16" s="34">
        <v>0.4</v>
      </c>
      <c r="AX16" s="34">
        <v>0</v>
      </c>
      <c r="AY16" s="34">
        <v>0.1</v>
      </c>
      <c r="AZ16" s="34">
        <v>0.5</v>
      </c>
      <c r="BA16" s="34">
        <v>0</v>
      </c>
      <c r="BB16" s="34">
        <v>0</v>
      </c>
      <c r="BC16" s="34">
        <v>0</v>
      </c>
      <c r="BD16" s="34">
        <v>0.5</v>
      </c>
      <c r="BE16" s="34">
        <v>1</v>
      </c>
      <c r="BF16" s="34">
        <v>0</v>
      </c>
      <c r="BG16" s="34">
        <v>0</v>
      </c>
      <c r="BH16" s="34" t="s">
        <v>77</v>
      </c>
    </row>
    <row r="17" spans="1:60" ht="12.75" hidden="1">
      <c r="A17" s="90">
        <f t="shared" si="0"/>
        <v>16</v>
      </c>
      <c r="B17" s="34" t="s">
        <v>113</v>
      </c>
      <c r="C17" s="34" t="s">
        <v>129</v>
      </c>
      <c r="E17" s="35" t="s">
        <v>130</v>
      </c>
      <c r="F17" s="35" t="s">
        <v>116</v>
      </c>
      <c r="G17" s="35" t="s">
        <v>220</v>
      </c>
      <c r="I17" s="34" t="s">
        <v>221</v>
      </c>
      <c r="L17" s="34">
        <v>3</v>
      </c>
      <c r="Z17" s="34" t="s">
        <v>113</v>
      </c>
      <c r="AB17" s="34" t="s">
        <v>121</v>
      </c>
      <c r="AD17" s="34" t="s">
        <v>219</v>
      </c>
    </row>
    <row r="18" spans="1:60" ht="27" hidden="1">
      <c r="A18" s="90">
        <f t="shared" si="0"/>
        <v>17</v>
      </c>
      <c r="B18" s="34" t="s">
        <v>113</v>
      </c>
      <c r="C18" s="34" t="s">
        <v>114</v>
      </c>
      <c r="D18" s="35">
        <v>44616</v>
      </c>
      <c r="E18" s="35" t="s">
        <v>130</v>
      </c>
      <c r="F18" s="35" t="s">
        <v>116</v>
      </c>
      <c r="G18" s="35" t="s">
        <v>117</v>
      </c>
      <c r="I18" s="34" t="s">
        <v>158</v>
      </c>
      <c r="J18" s="37" t="s">
        <v>159</v>
      </c>
      <c r="K18" s="37" t="s">
        <v>212</v>
      </c>
      <c r="L18" s="34">
        <v>3</v>
      </c>
      <c r="M18" s="37" t="s">
        <v>213</v>
      </c>
      <c r="N18" s="37" t="s">
        <v>121</v>
      </c>
      <c r="O18" s="34">
        <v>30</v>
      </c>
      <c r="P18" s="34" t="s">
        <v>214</v>
      </c>
      <c r="Q18" s="34" t="s">
        <v>177</v>
      </c>
      <c r="R18" s="34">
        <v>6</v>
      </c>
      <c r="S18" s="36">
        <v>4.4999999999999997E-3</v>
      </c>
      <c r="T18" s="34" t="s">
        <v>222</v>
      </c>
      <c r="U18" s="34" t="s">
        <v>124</v>
      </c>
      <c r="V18" s="34">
        <v>0.87</v>
      </c>
      <c r="W18" s="37" t="s">
        <v>223</v>
      </c>
      <c r="X18" s="89" t="s">
        <v>224</v>
      </c>
      <c r="Y18" s="34" t="s">
        <v>225</v>
      </c>
      <c r="Z18" s="34" t="s">
        <v>113</v>
      </c>
      <c r="AB18" s="34" t="s">
        <v>164</v>
      </c>
      <c r="AD18" s="34" t="s">
        <v>219</v>
      </c>
      <c r="AF18" s="34">
        <v>1E-3</v>
      </c>
      <c r="AG18" s="34">
        <v>0.1</v>
      </c>
      <c r="AH18" s="34">
        <v>0.93700000000000006</v>
      </c>
      <c r="AI18" s="34">
        <v>5.0000000000000001E-4</v>
      </c>
      <c r="AJ18" s="34">
        <v>3</v>
      </c>
      <c r="AK18" s="34">
        <v>0.8</v>
      </c>
      <c r="AL18" s="34">
        <v>0.1</v>
      </c>
      <c r="AM18" s="34">
        <v>0.05</v>
      </c>
      <c r="AN18" s="34">
        <v>0.5</v>
      </c>
      <c r="AO18" s="34">
        <v>1</v>
      </c>
      <c r="AP18" s="34">
        <v>1</v>
      </c>
      <c r="AQ18" s="34">
        <v>1</v>
      </c>
      <c r="AR18" s="34">
        <v>0.2</v>
      </c>
      <c r="AS18" s="34">
        <v>4</v>
      </c>
      <c r="AT18" s="34">
        <v>0</v>
      </c>
      <c r="AU18" s="34">
        <v>1.4999999999999999E-2</v>
      </c>
      <c r="AV18" s="34">
        <v>0.7</v>
      </c>
      <c r="AW18" s="34">
        <v>0.4</v>
      </c>
      <c r="AX18" s="34">
        <v>0</v>
      </c>
      <c r="AY18" s="34">
        <v>0.1</v>
      </c>
      <c r="AZ18" s="34">
        <v>0.5</v>
      </c>
      <c r="BA18" s="34">
        <v>0</v>
      </c>
      <c r="BB18" s="34">
        <v>0</v>
      </c>
      <c r="BC18" s="34">
        <v>0</v>
      </c>
      <c r="BD18" s="34">
        <v>0.5</v>
      </c>
      <c r="BE18" s="34">
        <v>1</v>
      </c>
      <c r="BF18" s="34">
        <v>0</v>
      </c>
      <c r="BG18" s="34">
        <v>0</v>
      </c>
      <c r="BH18" s="34" t="s">
        <v>77</v>
      </c>
    </row>
    <row r="19" spans="1:60" ht="27" hidden="1">
      <c r="A19" s="90">
        <f t="shared" si="0"/>
        <v>18</v>
      </c>
      <c r="B19" s="34" t="s">
        <v>113</v>
      </c>
      <c r="C19" s="34" t="s">
        <v>114</v>
      </c>
      <c r="D19" s="35">
        <v>44617</v>
      </c>
      <c r="E19" s="35" t="s">
        <v>226</v>
      </c>
      <c r="F19" s="35" t="s">
        <v>116</v>
      </c>
      <c r="G19" s="35" t="s">
        <v>117</v>
      </c>
      <c r="I19" s="34" t="s">
        <v>158</v>
      </c>
      <c r="J19" s="37" t="s">
        <v>166</v>
      </c>
      <c r="K19" s="37" t="s">
        <v>212</v>
      </c>
      <c r="L19" s="34">
        <v>3</v>
      </c>
      <c r="M19" s="37" t="s">
        <v>213</v>
      </c>
      <c r="N19" s="37" t="s">
        <v>168</v>
      </c>
      <c r="O19" s="34">
        <v>30</v>
      </c>
      <c r="P19" s="34" t="s">
        <v>227</v>
      </c>
      <c r="Q19" s="34" t="s">
        <v>228</v>
      </c>
      <c r="R19" s="34">
        <v>16</v>
      </c>
      <c r="S19" s="36">
        <v>4.4999999999999997E-3</v>
      </c>
      <c r="T19" s="34" t="s">
        <v>229</v>
      </c>
      <c r="U19" s="34" t="s">
        <v>124</v>
      </c>
      <c r="V19" s="34">
        <v>0.72</v>
      </c>
      <c r="W19" s="37" t="s">
        <v>230</v>
      </c>
      <c r="X19" s="37" t="s">
        <v>231</v>
      </c>
      <c r="Y19" s="34" t="s">
        <v>232</v>
      </c>
      <c r="Z19" s="34" t="s">
        <v>113</v>
      </c>
      <c r="AA19" s="34" t="s">
        <v>233</v>
      </c>
      <c r="AB19" s="34" t="s">
        <v>121</v>
      </c>
      <c r="AD19" s="34" t="s">
        <v>234</v>
      </c>
      <c r="AF19" s="34">
        <v>1E-3</v>
      </c>
      <c r="AG19" s="34">
        <v>0.1</v>
      </c>
      <c r="AH19" s="34">
        <v>0.93700000000000006</v>
      </c>
      <c r="AI19" s="34">
        <v>5.0000000000000001E-4</v>
      </c>
      <c r="AJ19" s="34">
        <v>3</v>
      </c>
      <c r="AK19" s="34">
        <v>0.8</v>
      </c>
      <c r="AL19" s="34">
        <v>0.1</v>
      </c>
      <c r="AM19" s="34">
        <v>0.05</v>
      </c>
      <c r="AN19" s="34">
        <v>0.5</v>
      </c>
      <c r="AO19" s="34">
        <v>1</v>
      </c>
      <c r="AP19" s="34">
        <v>1</v>
      </c>
      <c r="AQ19" s="34">
        <v>1</v>
      </c>
      <c r="AR19" s="34">
        <v>0.2</v>
      </c>
      <c r="AS19" s="34">
        <v>4</v>
      </c>
      <c r="AT19" s="34">
        <v>0</v>
      </c>
      <c r="AU19" s="34">
        <v>1.4999999999999999E-2</v>
      </c>
      <c r="AV19" s="34">
        <v>0.7</v>
      </c>
      <c r="AW19" s="34">
        <v>0.4</v>
      </c>
      <c r="AX19" s="34">
        <v>0</v>
      </c>
      <c r="AY19" s="34">
        <v>0.1</v>
      </c>
      <c r="AZ19" s="34">
        <v>0.5</v>
      </c>
      <c r="BA19" s="34">
        <v>0</v>
      </c>
      <c r="BB19" s="34">
        <v>0</v>
      </c>
      <c r="BC19" s="34">
        <v>0</v>
      </c>
      <c r="BD19" s="34">
        <v>0.5</v>
      </c>
      <c r="BE19" s="34">
        <v>1</v>
      </c>
      <c r="BF19" s="34">
        <v>0</v>
      </c>
      <c r="BG19" s="34">
        <v>0</v>
      </c>
      <c r="BH19" s="34" t="s">
        <v>77</v>
      </c>
    </row>
    <row r="20" spans="1:60" ht="27" hidden="1">
      <c r="A20" s="90">
        <f t="shared" si="0"/>
        <v>19</v>
      </c>
      <c r="B20" s="34" t="s">
        <v>113</v>
      </c>
      <c r="C20" s="34" t="s">
        <v>114</v>
      </c>
      <c r="D20" s="35">
        <v>44617</v>
      </c>
      <c r="E20" s="35" t="s">
        <v>226</v>
      </c>
      <c r="F20" s="35" t="s">
        <v>116</v>
      </c>
      <c r="G20" s="35" t="s">
        <v>117</v>
      </c>
      <c r="I20" s="34" t="s">
        <v>158</v>
      </c>
      <c r="J20" s="37" t="s">
        <v>200</v>
      </c>
      <c r="K20" s="37" t="s">
        <v>212</v>
      </c>
      <c r="L20" s="34">
        <v>3</v>
      </c>
      <c r="M20" s="37" t="s">
        <v>213</v>
      </c>
      <c r="N20" s="37" t="s">
        <v>168</v>
      </c>
      <c r="O20" s="34">
        <v>30</v>
      </c>
      <c r="P20" s="34" t="s">
        <v>227</v>
      </c>
      <c r="Q20" s="34" t="s">
        <v>177</v>
      </c>
      <c r="R20" s="34">
        <v>6</v>
      </c>
      <c r="S20" s="36">
        <v>4.4999999999999997E-3</v>
      </c>
      <c r="T20" s="34" t="s">
        <v>235</v>
      </c>
      <c r="U20" s="34" t="s">
        <v>124</v>
      </c>
      <c r="V20" s="34">
        <v>0.8</v>
      </c>
      <c r="W20" s="37" t="s">
        <v>236</v>
      </c>
      <c r="X20" s="37" t="s">
        <v>237</v>
      </c>
      <c r="Y20" s="34" t="s">
        <v>238</v>
      </c>
      <c r="Z20" s="34" t="s">
        <v>113</v>
      </c>
      <c r="AA20" s="34" t="s">
        <v>233</v>
      </c>
      <c r="AB20" s="34" t="s">
        <v>121</v>
      </c>
      <c r="AD20" s="34" t="s">
        <v>234</v>
      </c>
      <c r="AF20" s="34">
        <v>1E-3</v>
      </c>
      <c r="AG20" s="34">
        <v>0.1</v>
      </c>
      <c r="AH20" s="34">
        <v>0.93700000000000006</v>
      </c>
      <c r="AI20" s="34">
        <v>5.0000000000000001E-4</v>
      </c>
      <c r="AJ20" s="34">
        <v>3</v>
      </c>
      <c r="AK20" s="34">
        <v>0.8</v>
      </c>
      <c r="AL20" s="34">
        <v>0.1</v>
      </c>
      <c r="AM20" s="34">
        <v>0.05</v>
      </c>
      <c r="AN20" s="34">
        <v>0.5</v>
      </c>
      <c r="AO20" s="34">
        <v>1</v>
      </c>
      <c r="AP20" s="34">
        <v>1</v>
      </c>
      <c r="AQ20" s="34">
        <v>1</v>
      </c>
      <c r="AR20" s="34">
        <v>0.2</v>
      </c>
      <c r="AS20" s="34">
        <v>4</v>
      </c>
      <c r="AT20" s="34">
        <v>0</v>
      </c>
      <c r="AU20" s="34">
        <v>1.4999999999999999E-2</v>
      </c>
      <c r="AV20" s="34">
        <v>0.7</v>
      </c>
      <c r="AW20" s="34">
        <v>0.4</v>
      </c>
      <c r="AX20" s="34">
        <v>0</v>
      </c>
      <c r="AY20" s="34">
        <v>0.1</v>
      </c>
      <c r="AZ20" s="34">
        <v>0.5</v>
      </c>
      <c r="BA20" s="34">
        <v>0</v>
      </c>
      <c r="BB20" s="34">
        <v>0</v>
      </c>
      <c r="BC20" s="34">
        <v>0</v>
      </c>
      <c r="BD20" s="34">
        <v>0.5</v>
      </c>
      <c r="BE20" s="34">
        <v>1</v>
      </c>
      <c r="BF20" s="34">
        <v>0</v>
      </c>
      <c r="BG20" s="34">
        <v>0</v>
      </c>
      <c r="BH20" s="34" t="s">
        <v>77</v>
      </c>
    </row>
    <row r="21" spans="1:60" ht="13.5" hidden="1">
      <c r="A21" s="90">
        <f t="shared" si="0"/>
        <v>20</v>
      </c>
      <c r="B21" s="34" t="s">
        <v>113</v>
      </c>
      <c r="C21" s="34" t="s">
        <v>129</v>
      </c>
      <c r="D21" s="35"/>
      <c r="E21" s="35" t="s">
        <v>226</v>
      </c>
      <c r="F21" s="35" t="s">
        <v>116</v>
      </c>
      <c r="G21" s="35" t="s">
        <v>220</v>
      </c>
      <c r="I21" s="35" t="s">
        <v>239</v>
      </c>
      <c r="K21" s="37" t="s">
        <v>212</v>
      </c>
      <c r="L21" s="34">
        <v>3</v>
      </c>
      <c r="M21" s="37" t="s">
        <v>213</v>
      </c>
      <c r="N21" s="37" t="s">
        <v>168</v>
      </c>
      <c r="S21" s="36"/>
      <c r="X21" s="37"/>
      <c r="Z21" s="34" t="s">
        <v>113</v>
      </c>
      <c r="AB21" s="34" t="s">
        <v>121</v>
      </c>
    </row>
    <row r="22" spans="1:60" ht="40.5" hidden="1">
      <c r="A22" s="90">
        <f t="shared" si="0"/>
        <v>21</v>
      </c>
      <c r="B22" s="34" t="s">
        <v>113</v>
      </c>
      <c r="C22" s="34" t="s">
        <v>114</v>
      </c>
      <c r="D22" s="35">
        <v>44622</v>
      </c>
      <c r="E22" s="35" t="s">
        <v>226</v>
      </c>
      <c r="F22" s="35" t="s">
        <v>116</v>
      </c>
      <c r="G22" s="35" t="s">
        <v>117</v>
      </c>
      <c r="I22" s="34" t="s">
        <v>158</v>
      </c>
      <c r="J22" s="37" t="s">
        <v>166</v>
      </c>
      <c r="K22" s="37" t="s">
        <v>212</v>
      </c>
      <c r="L22" s="34">
        <v>3</v>
      </c>
      <c r="M22" s="37" t="s">
        <v>213</v>
      </c>
      <c r="N22" s="37" t="s">
        <v>168</v>
      </c>
      <c r="O22" s="34">
        <v>30</v>
      </c>
      <c r="P22" s="37" t="s">
        <v>240</v>
      </c>
      <c r="Q22" s="34" t="s">
        <v>177</v>
      </c>
      <c r="R22" s="34">
        <v>16</v>
      </c>
      <c r="S22" s="36">
        <v>4.4999999999999997E-3</v>
      </c>
      <c r="T22" s="34" t="s">
        <v>241</v>
      </c>
      <c r="U22" s="34" t="s">
        <v>77</v>
      </c>
      <c r="V22" s="105" t="s">
        <v>242</v>
      </c>
      <c r="W22" s="37" t="s">
        <v>243</v>
      </c>
      <c r="X22" s="37" t="s">
        <v>244</v>
      </c>
      <c r="Y22" s="34" t="s">
        <v>245</v>
      </c>
      <c r="Z22" s="34" t="s">
        <v>113</v>
      </c>
      <c r="AA22" s="34" t="s">
        <v>233</v>
      </c>
      <c r="AB22" s="34" t="s">
        <v>121</v>
      </c>
      <c r="AD22" s="37" t="s">
        <v>246</v>
      </c>
      <c r="AE22" s="34" t="s">
        <v>247</v>
      </c>
      <c r="AF22" s="34">
        <v>1E-3</v>
      </c>
      <c r="AG22" s="34">
        <v>0.1</v>
      </c>
      <c r="AH22" s="34">
        <v>0.93700000000000006</v>
      </c>
      <c r="AI22" s="34">
        <v>5.0000000000000001E-4</v>
      </c>
      <c r="AJ22" s="34">
        <v>3</v>
      </c>
      <c r="AK22" s="34">
        <v>0.8</v>
      </c>
      <c r="AL22" s="34">
        <v>0.1</v>
      </c>
      <c r="AM22" s="34">
        <v>0.05</v>
      </c>
      <c r="AN22" s="34">
        <v>0.5</v>
      </c>
      <c r="AO22" s="34">
        <v>1</v>
      </c>
      <c r="AP22" s="34">
        <v>1</v>
      </c>
      <c r="AQ22" s="34">
        <v>1</v>
      </c>
      <c r="AR22" s="34">
        <v>0.2</v>
      </c>
      <c r="AS22" s="34">
        <v>4</v>
      </c>
      <c r="AT22" s="34">
        <v>0</v>
      </c>
      <c r="AU22" s="34">
        <v>1.4999999999999999E-2</v>
      </c>
      <c r="AV22" s="34">
        <v>0.7</v>
      </c>
      <c r="AW22" s="34">
        <v>0.4</v>
      </c>
      <c r="AX22" s="34">
        <v>0</v>
      </c>
      <c r="AY22" s="34">
        <v>0.1</v>
      </c>
      <c r="AZ22" s="34">
        <v>0.5</v>
      </c>
      <c r="BA22" s="34">
        <v>0</v>
      </c>
      <c r="BB22" s="34">
        <v>0</v>
      </c>
      <c r="BC22" s="34">
        <v>0</v>
      </c>
      <c r="BD22" s="34">
        <v>0.5</v>
      </c>
      <c r="BE22" s="34">
        <v>1</v>
      </c>
      <c r="BF22" s="34">
        <v>0</v>
      </c>
      <c r="BG22" s="34">
        <v>0</v>
      </c>
      <c r="BH22" s="34" t="s">
        <v>77</v>
      </c>
    </row>
    <row r="23" spans="1:60" ht="27" hidden="1">
      <c r="A23" s="90">
        <f t="shared" si="0"/>
        <v>22</v>
      </c>
      <c r="B23" s="34" t="s">
        <v>113</v>
      </c>
      <c r="C23" s="34" t="s">
        <v>114</v>
      </c>
      <c r="D23" s="35">
        <v>44623</v>
      </c>
      <c r="E23" s="35" t="s">
        <v>130</v>
      </c>
      <c r="F23" s="35" t="s">
        <v>116</v>
      </c>
      <c r="G23" s="35" t="s">
        <v>117</v>
      </c>
      <c r="I23" s="34" t="s">
        <v>158</v>
      </c>
      <c r="J23" s="37" t="s">
        <v>159</v>
      </c>
      <c r="K23" s="37" t="s">
        <v>212</v>
      </c>
      <c r="L23" s="34">
        <v>3</v>
      </c>
      <c r="M23" s="37" t="s">
        <v>213</v>
      </c>
      <c r="N23" s="37" t="s">
        <v>121</v>
      </c>
      <c r="O23" s="34">
        <v>30</v>
      </c>
      <c r="P23" s="34" t="s">
        <v>214</v>
      </c>
      <c r="Q23" s="34" t="s">
        <v>177</v>
      </c>
      <c r="R23" s="34">
        <v>6</v>
      </c>
      <c r="S23" s="36">
        <v>4.4999999999999997E-3</v>
      </c>
      <c r="T23" s="34" t="s">
        <v>222</v>
      </c>
      <c r="U23" s="34" t="s">
        <v>124</v>
      </c>
      <c r="V23" s="40">
        <v>0.88</v>
      </c>
      <c r="W23" s="40" t="s">
        <v>248</v>
      </c>
      <c r="X23" s="97" t="s">
        <v>249</v>
      </c>
      <c r="Y23" s="34" t="s">
        <v>250</v>
      </c>
      <c r="Z23" s="34" t="s">
        <v>113</v>
      </c>
      <c r="AA23" s="34" t="s">
        <v>233</v>
      </c>
      <c r="AB23" s="34" t="s">
        <v>233</v>
      </c>
      <c r="AD23" s="34" t="s">
        <v>219</v>
      </c>
      <c r="AF23" s="34">
        <v>3.2000000000000002E-3</v>
      </c>
      <c r="AG23" s="34">
        <v>0.12</v>
      </c>
      <c r="AH23" s="34">
        <v>0.84299999999999997</v>
      </c>
      <c r="AI23" s="34">
        <v>3.6000000000000002E-4</v>
      </c>
      <c r="AJ23" s="34">
        <v>2</v>
      </c>
      <c r="AK23" s="34">
        <v>0.5</v>
      </c>
      <c r="AL23" s="34">
        <v>0.05</v>
      </c>
      <c r="AM23" s="34">
        <v>2.9600000000000001E-2</v>
      </c>
      <c r="AN23" s="34">
        <v>0.24299999999999999</v>
      </c>
      <c r="AO23" s="34">
        <v>0.63100000000000001</v>
      </c>
      <c r="AP23" s="34">
        <v>0.30099999999999999</v>
      </c>
      <c r="AQ23" s="34">
        <v>0.91100000000000003</v>
      </c>
      <c r="AR23" s="34">
        <v>0.2</v>
      </c>
      <c r="AS23" s="34">
        <v>2.91</v>
      </c>
      <c r="AT23" s="34">
        <v>0</v>
      </c>
      <c r="AU23" s="34">
        <v>1.38E-2</v>
      </c>
      <c r="AV23" s="34">
        <v>0.66400000000000003</v>
      </c>
      <c r="AW23" s="34">
        <v>0.46400000000000002</v>
      </c>
      <c r="AX23" s="34">
        <v>0.373</v>
      </c>
      <c r="AY23" s="34">
        <v>0.245</v>
      </c>
      <c r="AZ23" s="34">
        <v>0.89800000000000002</v>
      </c>
      <c r="BA23" s="34">
        <v>0.60199999999999998</v>
      </c>
      <c r="BB23" s="34">
        <v>0</v>
      </c>
      <c r="BC23" s="34">
        <v>8.5599999999999999E-3</v>
      </c>
      <c r="BD23" s="34">
        <v>0.5</v>
      </c>
      <c r="BE23" s="34">
        <v>1</v>
      </c>
      <c r="BF23" s="34">
        <v>0.24299999999999999</v>
      </c>
      <c r="BG23" s="34">
        <v>0</v>
      </c>
      <c r="BH23" s="34" t="s">
        <v>77</v>
      </c>
    </row>
    <row r="24" spans="1:60" ht="13.5" hidden="1">
      <c r="A24" s="90">
        <f t="shared" si="0"/>
        <v>23</v>
      </c>
      <c r="B24" s="34"/>
      <c r="C24" s="34" t="s">
        <v>129</v>
      </c>
      <c r="G24" s="35" t="s">
        <v>117</v>
      </c>
      <c r="K24" s="37" t="s">
        <v>212</v>
      </c>
      <c r="N24" s="37" t="s">
        <v>251</v>
      </c>
      <c r="Y24" s="106"/>
      <c r="AB24" s="34" t="s">
        <v>121</v>
      </c>
    </row>
    <row r="25" spans="1:60" ht="27" hidden="1">
      <c r="A25" s="90">
        <f t="shared" si="0"/>
        <v>24</v>
      </c>
      <c r="B25" s="34" t="s">
        <v>140</v>
      </c>
      <c r="C25" s="34" t="s">
        <v>139</v>
      </c>
      <c r="D25" s="35">
        <v>44745</v>
      </c>
      <c r="E25" s="35" t="s">
        <v>226</v>
      </c>
      <c r="F25" s="35" t="s">
        <v>116</v>
      </c>
      <c r="G25" s="35" t="s">
        <v>117</v>
      </c>
      <c r="H25" s="34" t="s">
        <v>252</v>
      </c>
      <c r="I25" s="34" t="s">
        <v>158</v>
      </c>
      <c r="J25" s="37" t="s">
        <v>159</v>
      </c>
      <c r="K25" s="37" t="s">
        <v>212</v>
      </c>
      <c r="L25" s="34">
        <v>3</v>
      </c>
      <c r="M25" s="37" t="s">
        <v>213</v>
      </c>
      <c r="N25" s="37" t="s">
        <v>168</v>
      </c>
      <c r="O25" s="34">
        <v>30</v>
      </c>
      <c r="P25" s="34" t="s">
        <v>227</v>
      </c>
      <c r="Q25" s="34" t="s">
        <v>177</v>
      </c>
      <c r="R25" s="34">
        <v>3</v>
      </c>
      <c r="S25" s="36">
        <v>4.4999999999999997E-3</v>
      </c>
      <c r="T25" s="34" t="s">
        <v>253</v>
      </c>
      <c r="U25" s="34" t="s">
        <v>77</v>
      </c>
      <c r="V25" s="34">
        <v>0.56999999999999995</v>
      </c>
      <c r="W25" s="37" t="s">
        <v>254</v>
      </c>
      <c r="X25" s="97" t="s">
        <v>255</v>
      </c>
      <c r="Y25" s="34" t="s">
        <v>256</v>
      </c>
      <c r="Z25" s="34" t="s">
        <v>140</v>
      </c>
      <c r="AA25" s="34" t="s">
        <v>137</v>
      </c>
      <c r="AB25" s="34" t="s">
        <v>121</v>
      </c>
      <c r="AD25" s="34" t="s">
        <v>257</v>
      </c>
      <c r="AF25" s="34">
        <v>0.01</v>
      </c>
      <c r="AG25" s="34">
        <v>0.1</v>
      </c>
      <c r="AH25" s="34">
        <v>0.93700000000000006</v>
      </c>
      <c r="AI25" s="34">
        <v>5.0000000000000001E-4</v>
      </c>
      <c r="AJ25" s="34">
        <v>3</v>
      </c>
      <c r="AK25" s="34">
        <v>0.8</v>
      </c>
      <c r="AL25" s="34">
        <v>0.1</v>
      </c>
      <c r="AM25" s="34">
        <v>0.05</v>
      </c>
      <c r="AN25" s="34">
        <v>0.5</v>
      </c>
      <c r="AO25" s="34">
        <v>1</v>
      </c>
      <c r="AP25" s="34">
        <v>1</v>
      </c>
      <c r="AQ25" s="34">
        <v>1</v>
      </c>
      <c r="AR25" s="34">
        <v>0.2</v>
      </c>
      <c r="AS25" s="34">
        <v>4</v>
      </c>
      <c r="AT25" s="34">
        <v>0</v>
      </c>
      <c r="AU25" s="34">
        <v>1.4999999999999999E-2</v>
      </c>
      <c r="AV25" s="34">
        <v>0.7</v>
      </c>
      <c r="AW25" s="34">
        <v>0.4</v>
      </c>
      <c r="AX25" s="34">
        <v>0</v>
      </c>
      <c r="AY25" s="34">
        <v>0.1</v>
      </c>
      <c r="AZ25" s="34">
        <v>0.5</v>
      </c>
      <c r="BA25" s="34">
        <v>0</v>
      </c>
      <c r="BB25" s="34">
        <v>0</v>
      </c>
      <c r="BC25" s="34">
        <v>0</v>
      </c>
      <c r="BD25" s="34">
        <v>0.5</v>
      </c>
      <c r="BE25" s="34">
        <v>1</v>
      </c>
      <c r="BF25" s="34">
        <v>0</v>
      </c>
      <c r="BG25" s="34">
        <v>0</v>
      </c>
      <c r="BH25" s="34" t="s">
        <v>77</v>
      </c>
    </row>
    <row r="26" spans="1:60" ht="27" hidden="1">
      <c r="A26" s="90">
        <f t="shared" si="0"/>
        <v>25</v>
      </c>
      <c r="B26" s="34" t="s">
        <v>140</v>
      </c>
      <c r="C26" s="34" t="s">
        <v>139</v>
      </c>
      <c r="D26" s="35">
        <v>44837</v>
      </c>
      <c r="E26" s="35" t="s">
        <v>226</v>
      </c>
      <c r="F26" s="35" t="s">
        <v>116</v>
      </c>
      <c r="G26" s="35" t="s">
        <v>117</v>
      </c>
      <c r="H26" s="34" t="s">
        <v>252</v>
      </c>
      <c r="I26" s="34" t="s">
        <v>158</v>
      </c>
      <c r="J26" s="37" t="s">
        <v>159</v>
      </c>
      <c r="K26" s="37" t="s">
        <v>212</v>
      </c>
      <c r="L26" s="34">
        <v>3</v>
      </c>
      <c r="M26" s="37" t="s">
        <v>213</v>
      </c>
      <c r="N26" s="37" t="s">
        <v>168</v>
      </c>
      <c r="O26" s="34">
        <v>45</v>
      </c>
      <c r="P26" s="34" t="s">
        <v>227</v>
      </c>
      <c r="Q26" s="34" t="s">
        <v>177</v>
      </c>
      <c r="R26" s="34">
        <v>6</v>
      </c>
      <c r="S26" s="36">
        <v>4.4999999999999997E-3</v>
      </c>
      <c r="T26" s="34" t="s">
        <v>258</v>
      </c>
      <c r="U26" s="34" t="s">
        <v>77</v>
      </c>
      <c r="V26" s="34">
        <v>0.67</v>
      </c>
      <c r="W26" s="37" t="s">
        <v>259</v>
      </c>
      <c r="X26" s="97" t="s">
        <v>260</v>
      </c>
      <c r="Y26" s="34" t="s">
        <v>261</v>
      </c>
      <c r="Z26" s="34" t="s">
        <v>140</v>
      </c>
      <c r="AA26" s="34" t="s">
        <v>137</v>
      </c>
      <c r="AB26" s="34" t="s">
        <v>121</v>
      </c>
      <c r="AD26" s="34" t="s">
        <v>262</v>
      </c>
      <c r="AF26" s="34">
        <v>0.01</v>
      </c>
      <c r="AG26" s="34">
        <v>0.1</v>
      </c>
      <c r="AH26" s="34">
        <v>0.93700000000000006</v>
      </c>
      <c r="AI26" s="34">
        <v>5.0000000000000001E-4</v>
      </c>
      <c r="AJ26" s="34">
        <v>3</v>
      </c>
      <c r="AK26" s="34">
        <v>0.8</v>
      </c>
      <c r="AL26" s="34">
        <v>0.1</v>
      </c>
      <c r="AM26" s="34">
        <v>0.05</v>
      </c>
      <c r="AN26" s="34">
        <v>0.5</v>
      </c>
      <c r="AO26" s="34">
        <v>1</v>
      </c>
      <c r="AP26" s="34">
        <v>1</v>
      </c>
      <c r="AQ26" s="34">
        <v>1</v>
      </c>
      <c r="AR26" s="34">
        <v>0.2</v>
      </c>
      <c r="AS26" s="34">
        <v>4</v>
      </c>
      <c r="AT26" s="34">
        <v>0</v>
      </c>
      <c r="AU26" s="34">
        <v>1.4999999999999999E-2</v>
      </c>
      <c r="AV26" s="34">
        <v>0.7</v>
      </c>
      <c r="AW26" s="34">
        <v>0.4</v>
      </c>
      <c r="AX26" s="34">
        <v>0</v>
      </c>
      <c r="AY26" s="34">
        <v>0.1</v>
      </c>
      <c r="AZ26" s="34">
        <v>0.5</v>
      </c>
      <c r="BA26" s="34">
        <v>0</v>
      </c>
      <c r="BB26" s="34">
        <v>0</v>
      </c>
      <c r="BC26" s="34">
        <v>0</v>
      </c>
      <c r="BD26" s="34">
        <v>0.5</v>
      </c>
      <c r="BE26" s="34">
        <v>1</v>
      </c>
      <c r="BF26" s="34">
        <v>0</v>
      </c>
      <c r="BG26" s="34">
        <v>0</v>
      </c>
      <c r="BH26" s="34" t="s">
        <v>77</v>
      </c>
    </row>
    <row r="27" spans="1:60" ht="13.5" hidden="1">
      <c r="A27" s="90">
        <f t="shared" si="0"/>
        <v>26</v>
      </c>
      <c r="B27" s="34" t="s">
        <v>140</v>
      </c>
      <c r="C27" s="34" t="s">
        <v>129</v>
      </c>
      <c r="D27" s="35">
        <v>44868</v>
      </c>
      <c r="E27" s="35" t="s">
        <v>226</v>
      </c>
      <c r="F27" s="35" t="s">
        <v>116</v>
      </c>
      <c r="G27" s="35" t="s">
        <v>117</v>
      </c>
      <c r="H27" s="34" t="s">
        <v>252</v>
      </c>
      <c r="I27" s="34" t="s">
        <v>158</v>
      </c>
      <c r="J27" s="37" t="s">
        <v>159</v>
      </c>
      <c r="K27" s="37" t="s">
        <v>212</v>
      </c>
      <c r="L27" s="34">
        <v>3</v>
      </c>
      <c r="M27" s="37" t="s">
        <v>213</v>
      </c>
      <c r="N27" s="37" t="s">
        <v>168</v>
      </c>
      <c r="O27" s="34">
        <v>45</v>
      </c>
      <c r="P27" s="34" t="s">
        <v>227</v>
      </c>
      <c r="Q27" s="34" t="s">
        <v>177</v>
      </c>
      <c r="R27" s="34">
        <v>3</v>
      </c>
      <c r="S27" s="36">
        <v>4.0000000000000001E-3</v>
      </c>
      <c r="U27" s="34" t="s">
        <v>77</v>
      </c>
      <c r="X27" s="89"/>
    </row>
    <row r="28" spans="1:60" ht="13.5" hidden="1">
      <c r="A28" s="90">
        <f t="shared" si="0"/>
        <v>27</v>
      </c>
      <c r="B28" s="34" t="s">
        <v>140</v>
      </c>
      <c r="C28" s="34" t="s">
        <v>129</v>
      </c>
      <c r="D28" s="35"/>
      <c r="E28" s="35" t="s">
        <v>226</v>
      </c>
      <c r="F28" s="35" t="s">
        <v>116</v>
      </c>
      <c r="G28" s="35" t="s">
        <v>117</v>
      </c>
      <c r="H28" s="34" t="s">
        <v>252</v>
      </c>
      <c r="I28" s="34" t="s">
        <v>158</v>
      </c>
      <c r="J28" s="37" t="s">
        <v>159</v>
      </c>
      <c r="K28" s="37" t="s">
        <v>212</v>
      </c>
      <c r="L28" s="34">
        <v>3</v>
      </c>
      <c r="M28" s="37" t="s">
        <v>213</v>
      </c>
      <c r="N28" s="37" t="s">
        <v>168</v>
      </c>
      <c r="O28" s="34">
        <v>45</v>
      </c>
      <c r="P28" s="34" t="s">
        <v>227</v>
      </c>
      <c r="Q28" s="34" t="s">
        <v>177</v>
      </c>
      <c r="R28" s="34">
        <v>3</v>
      </c>
      <c r="S28" s="36">
        <v>4.8999999999999998E-3</v>
      </c>
      <c r="U28" s="34" t="s">
        <v>77</v>
      </c>
      <c r="X28" s="89"/>
    </row>
    <row r="29" spans="1:60" ht="13.5" hidden="1">
      <c r="A29" s="90">
        <f t="shared" si="0"/>
        <v>28</v>
      </c>
      <c r="B29" s="34" t="s">
        <v>140</v>
      </c>
      <c r="C29" s="34" t="s">
        <v>129</v>
      </c>
      <c r="D29" s="35"/>
      <c r="E29" s="35" t="s">
        <v>226</v>
      </c>
      <c r="F29" s="35" t="s">
        <v>116</v>
      </c>
      <c r="G29" s="35" t="s">
        <v>117</v>
      </c>
      <c r="H29" s="34" t="s">
        <v>252</v>
      </c>
      <c r="I29" s="34" t="s">
        <v>158</v>
      </c>
      <c r="J29" s="37" t="s">
        <v>176</v>
      </c>
      <c r="K29" s="37" t="s">
        <v>212</v>
      </c>
      <c r="L29" s="34">
        <v>3</v>
      </c>
      <c r="M29" s="37" t="s">
        <v>213</v>
      </c>
      <c r="N29" s="37" t="s">
        <v>168</v>
      </c>
      <c r="O29" s="34">
        <v>30</v>
      </c>
      <c r="P29" s="34" t="s">
        <v>227</v>
      </c>
      <c r="Q29" s="34" t="s">
        <v>177</v>
      </c>
      <c r="R29" s="34">
        <v>6</v>
      </c>
      <c r="S29" s="36">
        <v>4.4999999999999997E-3</v>
      </c>
      <c r="U29" s="34" t="s">
        <v>77</v>
      </c>
      <c r="X29" s="89"/>
    </row>
    <row r="30" spans="1:60" ht="13.5" hidden="1">
      <c r="A30" s="90">
        <f t="shared" si="0"/>
        <v>29</v>
      </c>
      <c r="B30" s="34" t="s">
        <v>140</v>
      </c>
      <c r="C30" s="34" t="s">
        <v>129</v>
      </c>
      <c r="D30" s="35"/>
      <c r="E30" s="35" t="s">
        <v>226</v>
      </c>
      <c r="F30" s="35" t="s">
        <v>116</v>
      </c>
      <c r="G30" s="35" t="s">
        <v>117</v>
      </c>
      <c r="H30" s="34" t="s">
        <v>252</v>
      </c>
      <c r="I30" s="34" t="s">
        <v>158</v>
      </c>
      <c r="J30" s="37" t="s">
        <v>176</v>
      </c>
      <c r="K30" s="37" t="s">
        <v>212</v>
      </c>
      <c r="L30" s="34">
        <v>3</v>
      </c>
      <c r="M30" s="37" t="s">
        <v>213</v>
      </c>
      <c r="N30" s="37" t="s">
        <v>168</v>
      </c>
      <c r="O30" s="34">
        <v>45</v>
      </c>
      <c r="P30" s="34" t="s">
        <v>227</v>
      </c>
      <c r="Q30" s="34" t="s">
        <v>177</v>
      </c>
      <c r="R30" s="34">
        <v>3</v>
      </c>
      <c r="S30" s="36">
        <v>4.4999999999999997E-3</v>
      </c>
      <c r="U30" s="34" t="s">
        <v>77</v>
      </c>
      <c r="X30" s="89"/>
    </row>
    <row r="31" spans="1:60" ht="13.5" hidden="1">
      <c r="A31" s="90">
        <f t="shared" si="0"/>
        <v>30</v>
      </c>
      <c r="B31" s="34" t="s">
        <v>140</v>
      </c>
      <c r="C31" s="34" t="s">
        <v>129</v>
      </c>
      <c r="D31" s="35"/>
      <c r="E31" s="35" t="s">
        <v>226</v>
      </c>
      <c r="F31" s="35" t="s">
        <v>116</v>
      </c>
      <c r="G31" s="35" t="s">
        <v>117</v>
      </c>
      <c r="H31" s="34" t="s">
        <v>252</v>
      </c>
      <c r="I31" s="34" t="s">
        <v>158</v>
      </c>
      <c r="J31" s="37" t="s">
        <v>176</v>
      </c>
      <c r="K31" s="37" t="s">
        <v>212</v>
      </c>
      <c r="L31" s="34">
        <v>3</v>
      </c>
      <c r="M31" s="37" t="s">
        <v>213</v>
      </c>
      <c r="N31" s="37" t="s">
        <v>168</v>
      </c>
      <c r="O31" s="34">
        <v>45</v>
      </c>
      <c r="P31" s="34" t="s">
        <v>227</v>
      </c>
      <c r="Q31" s="34" t="s">
        <v>177</v>
      </c>
      <c r="R31" s="34">
        <v>3</v>
      </c>
      <c r="S31" s="36">
        <v>4.0000000000000001E-3</v>
      </c>
      <c r="U31" s="34" t="s">
        <v>77</v>
      </c>
      <c r="X31" s="89"/>
    </row>
    <row r="32" spans="1:60" ht="13.5" hidden="1">
      <c r="A32" s="90">
        <f t="shared" si="0"/>
        <v>31</v>
      </c>
      <c r="B32" s="34" t="s">
        <v>140</v>
      </c>
      <c r="C32" s="34" t="s">
        <v>129</v>
      </c>
      <c r="D32" s="35"/>
      <c r="E32" s="35" t="s">
        <v>226</v>
      </c>
      <c r="F32" s="35" t="s">
        <v>116</v>
      </c>
      <c r="G32" s="35" t="s">
        <v>117</v>
      </c>
      <c r="H32" s="34" t="s">
        <v>252</v>
      </c>
      <c r="I32" s="34" t="s">
        <v>158</v>
      </c>
      <c r="J32" s="37" t="s">
        <v>176</v>
      </c>
      <c r="K32" s="37" t="s">
        <v>212</v>
      </c>
      <c r="L32" s="34">
        <v>3</v>
      </c>
      <c r="M32" s="37" t="s">
        <v>213</v>
      </c>
      <c r="N32" s="37" t="s">
        <v>168</v>
      </c>
      <c r="O32" s="34">
        <v>45</v>
      </c>
      <c r="P32" s="34" t="s">
        <v>227</v>
      </c>
      <c r="Q32" s="34" t="s">
        <v>177</v>
      </c>
      <c r="R32" s="34">
        <v>3</v>
      </c>
      <c r="S32" s="36">
        <v>4.8999999999999998E-3</v>
      </c>
      <c r="U32" s="34" t="s">
        <v>77</v>
      </c>
      <c r="X32" s="89"/>
    </row>
    <row r="33" spans="1:61" ht="13.5" hidden="1">
      <c r="A33" s="90">
        <f t="shared" si="0"/>
        <v>32</v>
      </c>
      <c r="B33" s="34" t="s">
        <v>140</v>
      </c>
      <c r="C33" s="34" t="s">
        <v>129</v>
      </c>
      <c r="D33" s="35"/>
      <c r="E33" s="35" t="s">
        <v>226</v>
      </c>
      <c r="F33" s="35" t="s">
        <v>116</v>
      </c>
      <c r="G33" s="35" t="s">
        <v>117</v>
      </c>
      <c r="H33" s="34" t="s">
        <v>263</v>
      </c>
      <c r="I33" s="34" t="s">
        <v>158</v>
      </c>
      <c r="J33" s="37" t="s">
        <v>166</v>
      </c>
      <c r="K33" s="37" t="s">
        <v>212</v>
      </c>
      <c r="L33" s="34">
        <v>3</v>
      </c>
      <c r="M33" s="37" t="s">
        <v>213</v>
      </c>
      <c r="N33" s="37" t="s">
        <v>168</v>
      </c>
      <c r="O33" s="34">
        <v>30</v>
      </c>
      <c r="P33" s="34" t="s">
        <v>227</v>
      </c>
      <c r="Q33" s="36" t="s">
        <v>177</v>
      </c>
      <c r="R33" s="34">
        <v>8</v>
      </c>
      <c r="S33" s="36">
        <v>4.8999999999999998E-3</v>
      </c>
      <c r="U33" s="34" t="s">
        <v>77</v>
      </c>
      <c r="X33" s="89"/>
      <c r="AA33" s="36"/>
    </row>
    <row r="34" spans="1:61" ht="13.5" hidden="1">
      <c r="A34" s="90">
        <f t="shared" si="0"/>
        <v>33</v>
      </c>
      <c r="B34" s="34" t="s">
        <v>140</v>
      </c>
      <c r="C34" s="34" t="s">
        <v>129</v>
      </c>
      <c r="D34" s="35"/>
      <c r="E34" s="35" t="s">
        <v>226</v>
      </c>
      <c r="F34" s="35" t="s">
        <v>116</v>
      </c>
      <c r="G34" s="35" t="s">
        <v>117</v>
      </c>
      <c r="I34" s="34" t="s">
        <v>210</v>
      </c>
      <c r="J34" s="37" t="s">
        <v>211</v>
      </c>
      <c r="K34" s="37" t="s">
        <v>212</v>
      </c>
      <c r="L34" s="34">
        <v>2</v>
      </c>
      <c r="M34" s="37" t="s">
        <v>213</v>
      </c>
      <c r="N34" s="37" t="s">
        <v>168</v>
      </c>
      <c r="O34" s="34">
        <v>30</v>
      </c>
      <c r="P34" s="34" t="s">
        <v>227</v>
      </c>
      <c r="Q34" s="36" t="s">
        <v>177</v>
      </c>
      <c r="R34" s="34">
        <v>8</v>
      </c>
      <c r="S34" s="34" t="s">
        <v>121</v>
      </c>
      <c r="U34" s="34" t="s">
        <v>77</v>
      </c>
      <c r="V34" s="36"/>
      <c r="X34" s="89"/>
      <c r="AA34" s="36"/>
    </row>
    <row r="35" spans="1:61" ht="27" hidden="1">
      <c r="A35" s="90">
        <f t="shared" si="0"/>
        <v>34</v>
      </c>
      <c r="B35" s="34" t="s">
        <v>113</v>
      </c>
      <c r="C35" s="34" t="s">
        <v>114</v>
      </c>
      <c r="D35" s="35">
        <v>44776</v>
      </c>
      <c r="E35" s="35" t="s">
        <v>264</v>
      </c>
      <c r="F35" s="35" t="s">
        <v>116</v>
      </c>
      <c r="G35" s="35" t="s">
        <v>117</v>
      </c>
      <c r="I35" s="34" t="s">
        <v>158</v>
      </c>
      <c r="J35" s="37" t="s">
        <v>166</v>
      </c>
      <c r="K35" s="37" t="s">
        <v>265</v>
      </c>
      <c r="L35" s="34">
        <v>4</v>
      </c>
      <c r="M35" s="37" t="s">
        <v>266</v>
      </c>
      <c r="N35" s="37" t="s">
        <v>121</v>
      </c>
      <c r="O35" s="34">
        <v>30</v>
      </c>
      <c r="P35" s="34" t="s">
        <v>267</v>
      </c>
      <c r="Q35" s="36" t="s">
        <v>177</v>
      </c>
      <c r="R35" s="34">
        <v>6</v>
      </c>
      <c r="S35" s="36">
        <v>4.4999999999999997E-3</v>
      </c>
      <c r="T35" s="34" t="s">
        <v>268</v>
      </c>
      <c r="U35" s="34" t="s">
        <v>124</v>
      </c>
      <c r="V35" s="34">
        <v>0.3</v>
      </c>
      <c r="W35" s="37" t="s">
        <v>269</v>
      </c>
      <c r="X35" s="97" t="s">
        <v>270</v>
      </c>
      <c r="Y35" s="34" t="s">
        <v>271</v>
      </c>
      <c r="Z35" s="34" t="s">
        <v>113</v>
      </c>
      <c r="AA35" s="34" t="s">
        <v>233</v>
      </c>
      <c r="AB35" s="34" t="s">
        <v>121</v>
      </c>
      <c r="AD35" s="34" t="s">
        <v>272</v>
      </c>
      <c r="AF35" s="34">
        <v>1E-3</v>
      </c>
      <c r="AG35" s="34">
        <v>0.1</v>
      </c>
      <c r="AH35" s="34">
        <v>0.93700000000000006</v>
      </c>
      <c r="AI35" s="34">
        <v>5.0000000000000001E-4</v>
      </c>
      <c r="AJ35" s="34">
        <v>3</v>
      </c>
      <c r="AK35" s="34">
        <v>0.8</v>
      </c>
      <c r="AL35" s="34">
        <v>0.1</v>
      </c>
      <c r="AM35" s="34">
        <v>0.05</v>
      </c>
      <c r="AN35" s="34">
        <v>0.5</v>
      </c>
      <c r="AO35" s="34">
        <v>1</v>
      </c>
      <c r="AP35" s="34">
        <v>1</v>
      </c>
      <c r="AQ35" s="34">
        <v>1</v>
      </c>
      <c r="AR35" s="34">
        <v>0.2</v>
      </c>
      <c r="AS35" s="34">
        <v>4</v>
      </c>
      <c r="AT35" s="34">
        <v>0</v>
      </c>
      <c r="AU35" s="34">
        <v>1.4999999999999999E-2</v>
      </c>
      <c r="AV35" s="34">
        <v>0.7</v>
      </c>
      <c r="AW35" s="34">
        <v>0.4</v>
      </c>
      <c r="AX35" s="34">
        <v>0</v>
      </c>
      <c r="AY35" s="34">
        <v>0.1</v>
      </c>
      <c r="AZ35" s="34">
        <v>0.5</v>
      </c>
      <c r="BA35" s="34">
        <v>0</v>
      </c>
      <c r="BB35" s="34">
        <v>0</v>
      </c>
      <c r="BC35" s="34">
        <v>0</v>
      </c>
      <c r="BD35" s="34">
        <v>0.5</v>
      </c>
      <c r="BE35" s="34">
        <v>1</v>
      </c>
      <c r="BF35" s="34">
        <v>0</v>
      </c>
      <c r="BG35" s="34">
        <v>0</v>
      </c>
      <c r="BH35" s="34" t="s">
        <v>77</v>
      </c>
    </row>
    <row r="36" spans="1:61" ht="27" hidden="1">
      <c r="A36" s="90">
        <f t="shared" si="0"/>
        <v>35</v>
      </c>
      <c r="B36" s="34" t="s">
        <v>113</v>
      </c>
      <c r="C36" s="34" t="s">
        <v>114</v>
      </c>
      <c r="D36" s="35">
        <v>44776</v>
      </c>
      <c r="E36" s="35" t="s">
        <v>264</v>
      </c>
      <c r="F36" s="35" t="s">
        <v>116</v>
      </c>
      <c r="G36" s="35" t="s">
        <v>117</v>
      </c>
      <c r="I36" s="34" t="s">
        <v>158</v>
      </c>
      <c r="J36" s="37" t="s">
        <v>273</v>
      </c>
      <c r="K36" s="37" t="s">
        <v>265</v>
      </c>
      <c r="L36" s="34">
        <v>4</v>
      </c>
      <c r="M36" s="37" t="s">
        <v>266</v>
      </c>
      <c r="N36" s="37" t="s">
        <v>121</v>
      </c>
      <c r="O36" s="34">
        <v>30</v>
      </c>
      <c r="P36" s="34" t="s">
        <v>267</v>
      </c>
      <c r="Q36" s="36" t="s">
        <v>177</v>
      </c>
      <c r="R36" s="34">
        <v>6</v>
      </c>
      <c r="S36" s="36">
        <v>4.4999999999999997E-3</v>
      </c>
      <c r="T36" s="34" t="s">
        <v>274</v>
      </c>
      <c r="U36" s="34" t="s">
        <v>124</v>
      </c>
      <c r="V36" s="34">
        <v>0.24</v>
      </c>
      <c r="W36" s="37" t="s">
        <v>275</v>
      </c>
      <c r="X36" s="97" t="s">
        <v>276</v>
      </c>
      <c r="Y36" s="34" t="s">
        <v>277</v>
      </c>
      <c r="Z36" s="34" t="s">
        <v>113</v>
      </c>
      <c r="AA36" s="34" t="s">
        <v>233</v>
      </c>
      <c r="AB36" s="34" t="s">
        <v>121</v>
      </c>
      <c r="AD36" s="34" t="s">
        <v>272</v>
      </c>
      <c r="AF36" s="34">
        <v>1E-3</v>
      </c>
      <c r="AG36" s="34">
        <v>0.1</v>
      </c>
      <c r="AH36" s="34">
        <v>0.93700000000000006</v>
      </c>
      <c r="AI36" s="34">
        <v>5.0000000000000001E-4</v>
      </c>
      <c r="AJ36" s="34">
        <v>3</v>
      </c>
      <c r="AK36" s="34">
        <v>0.8</v>
      </c>
      <c r="AL36" s="34">
        <v>0.1</v>
      </c>
      <c r="AM36" s="34">
        <v>0.05</v>
      </c>
      <c r="AN36" s="34">
        <v>0.5</v>
      </c>
      <c r="AO36" s="34">
        <v>1</v>
      </c>
      <c r="AP36" s="34">
        <v>1</v>
      </c>
      <c r="AQ36" s="34">
        <v>1</v>
      </c>
      <c r="AR36" s="34">
        <v>0.2</v>
      </c>
      <c r="AS36" s="34">
        <v>4</v>
      </c>
      <c r="AT36" s="34">
        <v>0</v>
      </c>
      <c r="AU36" s="34">
        <v>1.4999999999999999E-2</v>
      </c>
      <c r="AV36" s="34">
        <v>0.7</v>
      </c>
      <c r="AW36" s="34">
        <v>0.4</v>
      </c>
      <c r="AX36" s="34">
        <v>0</v>
      </c>
      <c r="AY36" s="34">
        <v>0.1</v>
      </c>
      <c r="AZ36" s="34">
        <v>0.5</v>
      </c>
      <c r="BA36" s="34">
        <v>0</v>
      </c>
      <c r="BB36" s="34">
        <v>0</v>
      </c>
      <c r="BC36" s="34">
        <v>0</v>
      </c>
      <c r="BD36" s="34">
        <v>0.5</v>
      </c>
      <c r="BE36" s="34">
        <v>1</v>
      </c>
      <c r="BF36" s="34">
        <v>0</v>
      </c>
      <c r="BG36" s="34">
        <v>0</v>
      </c>
      <c r="BH36" s="34" t="s">
        <v>77</v>
      </c>
    </row>
    <row r="37" spans="1:61" ht="27" hidden="1">
      <c r="A37" s="90">
        <f t="shared" si="0"/>
        <v>36</v>
      </c>
      <c r="B37" s="34" t="s">
        <v>113</v>
      </c>
      <c r="C37" s="34" t="s">
        <v>114</v>
      </c>
      <c r="D37" s="35">
        <v>44807</v>
      </c>
      <c r="E37" s="35" t="s">
        <v>278</v>
      </c>
      <c r="F37" s="35" t="s">
        <v>116</v>
      </c>
      <c r="G37" s="35" t="s">
        <v>117</v>
      </c>
      <c r="I37" s="34" t="s">
        <v>158</v>
      </c>
      <c r="J37" s="37" t="s">
        <v>159</v>
      </c>
      <c r="K37" s="37" t="s">
        <v>279</v>
      </c>
      <c r="L37" s="34">
        <v>4</v>
      </c>
      <c r="M37" s="37" t="s">
        <v>280</v>
      </c>
      <c r="N37" s="37" t="s">
        <v>281</v>
      </c>
      <c r="O37" s="34">
        <v>30</v>
      </c>
      <c r="P37" s="34" t="s">
        <v>282</v>
      </c>
      <c r="Q37" s="34" t="s">
        <v>283</v>
      </c>
      <c r="R37" s="34">
        <v>6</v>
      </c>
      <c r="S37" s="36">
        <v>4.4999999999999997E-3</v>
      </c>
      <c r="T37" s="34" t="s">
        <v>178</v>
      </c>
      <c r="U37" s="34" t="s">
        <v>124</v>
      </c>
      <c r="V37" s="34">
        <v>0.08</v>
      </c>
      <c r="W37" s="37" t="s">
        <v>284</v>
      </c>
      <c r="X37" s="97" t="s">
        <v>285</v>
      </c>
      <c r="Y37" s="34" t="s">
        <v>286</v>
      </c>
      <c r="Z37" s="34" t="s">
        <v>113</v>
      </c>
      <c r="AA37" s="34" t="s">
        <v>233</v>
      </c>
      <c r="AB37" s="34" t="s">
        <v>121</v>
      </c>
      <c r="AD37" s="34" t="s">
        <v>287</v>
      </c>
      <c r="AF37" s="34">
        <v>3.2000000000000002E-3</v>
      </c>
      <c r="AG37" s="34">
        <v>0.12</v>
      </c>
      <c r="AH37" s="34">
        <v>0.84299999999999997</v>
      </c>
      <c r="AI37" s="34">
        <v>3.6000000000000002E-4</v>
      </c>
      <c r="AJ37" s="34">
        <v>2</v>
      </c>
      <c r="AK37" s="34">
        <v>0.5</v>
      </c>
      <c r="AL37" s="34">
        <v>0.05</v>
      </c>
      <c r="AM37" s="34">
        <v>2.9600000000000001E-2</v>
      </c>
      <c r="AN37" s="34">
        <v>0.24299999999999999</v>
      </c>
      <c r="AO37" s="34">
        <v>0.63100000000000001</v>
      </c>
      <c r="AP37" s="34">
        <v>0.30099999999999999</v>
      </c>
      <c r="AQ37" s="34">
        <v>0.91100000000000003</v>
      </c>
      <c r="AR37" s="34">
        <v>0.2</v>
      </c>
      <c r="AS37" s="34">
        <v>2.91</v>
      </c>
      <c r="AT37" s="34">
        <v>0</v>
      </c>
      <c r="AU37" s="34">
        <v>1.38E-2</v>
      </c>
      <c r="AV37" s="34">
        <v>0.66400000000000003</v>
      </c>
      <c r="AW37" s="34">
        <v>0.46400000000000002</v>
      </c>
      <c r="AX37" s="34">
        <v>0.373</v>
      </c>
      <c r="AY37" s="34">
        <v>0.245</v>
      </c>
      <c r="AZ37" s="34">
        <v>0.89800000000000002</v>
      </c>
      <c r="BA37" s="34">
        <v>0.60199999999999998</v>
      </c>
      <c r="BB37" s="34">
        <v>0</v>
      </c>
      <c r="BC37" s="34">
        <v>8.5599999999999999E-3</v>
      </c>
      <c r="BD37" s="34">
        <v>0.5</v>
      </c>
      <c r="BE37" s="34">
        <v>1</v>
      </c>
      <c r="BF37" s="34">
        <v>0.24299999999999999</v>
      </c>
      <c r="BG37" s="34">
        <v>0</v>
      </c>
      <c r="BH37" s="34" t="s">
        <v>77</v>
      </c>
    </row>
    <row r="38" spans="1:61" ht="27" hidden="1">
      <c r="A38" s="90">
        <f t="shared" si="0"/>
        <v>37</v>
      </c>
      <c r="B38" s="34" t="s">
        <v>113</v>
      </c>
      <c r="C38" s="34" t="s">
        <v>114</v>
      </c>
      <c r="D38" s="35">
        <v>44837</v>
      </c>
      <c r="E38" s="35" t="s">
        <v>278</v>
      </c>
      <c r="F38" s="35" t="s">
        <v>116</v>
      </c>
      <c r="G38" s="35" t="s">
        <v>117</v>
      </c>
      <c r="H38" s="34" t="s">
        <v>252</v>
      </c>
      <c r="I38" s="34" t="s">
        <v>158</v>
      </c>
      <c r="J38" s="37" t="s">
        <v>288</v>
      </c>
      <c r="K38" s="37" t="s">
        <v>279</v>
      </c>
      <c r="L38" s="34">
        <v>4</v>
      </c>
      <c r="M38" s="37" t="s">
        <v>280</v>
      </c>
      <c r="N38" s="37" t="s">
        <v>281</v>
      </c>
      <c r="O38" s="34">
        <v>45</v>
      </c>
      <c r="P38" s="34" t="s">
        <v>282</v>
      </c>
      <c r="Q38" s="34" t="s">
        <v>177</v>
      </c>
      <c r="R38" s="34">
        <v>6</v>
      </c>
      <c r="S38" s="36">
        <v>4.4999999999999997E-3</v>
      </c>
      <c r="T38" s="34" t="s">
        <v>289</v>
      </c>
      <c r="U38" s="34" t="s">
        <v>124</v>
      </c>
      <c r="V38" s="34">
        <v>0.17699999999999999</v>
      </c>
      <c r="W38" s="37" t="s">
        <v>290</v>
      </c>
      <c r="X38" s="97" t="s">
        <v>291</v>
      </c>
      <c r="Y38" s="34" t="s">
        <v>292</v>
      </c>
      <c r="AA38" s="34" t="s">
        <v>233</v>
      </c>
      <c r="AB38" s="34" t="s">
        <v>121</v>
      </c>
      <c r="AD38" s="34" t="s">
        <v>287</v>
      </c>
      <c r="AF38" s="34">
        <v>1E-3</v>
      </c>
      <c r="AG38" s="34">
        <v>0.1</v>
      </c>
      <c r="AH38" s="34">
        <v>0.93700000000000006</v>
      </c>
      <c r="AI38" s="34">
        <v>5.0000000000000001E-4</v>
      </c>
      <c r="AJ38" s="34">
        <v>3</v>
      </c>
      <c r="AK38" s="34">
        <v>0.8</v>
      </c>
      <c r="AL38" s="34">
        <v>0.1</v>
      </c>
      <c r="AM38" s="34">
        <v>0.05</v>
      </c>
      <c r="AN38" s="34">
        <v>0.5</v>
      </c>
      <c r="AO38" s="34">
        <v>1</v>
      </c>
      <c r="AP38" s="34">
        <v>1</v>
      </c>
      <c r="AQ38" s="34">
        <v>1</v>
      </c>
      <c r="AR38" s="34">
        <v>0.2</v>
      </c>
      <c r="AS38" s="34">
        <v>4</v>
      </c>
      <c r="AT38" s="34">
        <v>0</v>
      </c>
      <c r="AU38" s="34">
        <v>1.4999999999999999E-2</v>
      </c>
      <c r="AV38" s="34">
        <v>0.7</v>
      </c>
      <c r="AW38" s="34">
        <v>0.4</v>
      </c>
      <c r="AX38" s="34">
        <v>0</v>
      </c>
      <c r="AY38" s="34">
        <v>0.1</v>
      </c>
      <c r="AZ38" s="34">
        <v>0.5</v>
      </c>
      <c r="BA38" s="34">
        <v>0</v>
      </c>
      <c r="BB38" s="34">
        <v>0</v>
      </c>
      <c r="BC38" s="34">
        <v>0</v>
      </c>
      <c r="BD38" s="34">
        <v>0.5</v>
      </c>
      <c r="BE38" s="34">
        <v>1</v>
      </c>
      <c r="BF38" s="34">
        <v>0</v>
      </c>
      <c r="BG38" s="34">
        <v>0</v>
      </c>
      <c r="BH38" s="34" t="s">
        <v>77</v>
      </c>
      <c r="BI38" s="34" t="s">
        <v>293</v>
      </c>
    </row>
    <row r="39" spans="1:61" ht="13.5" hidden="1">
      <c r="A39" s="90">
        <f t="shared" si="0"/>
        <v>38</v>
      </c>
      <c r="B39" s="34" t="s">
        <v>113</v>
      </c>
      <c r="C39" s="34" t="s">
        <v>114</v>
      </c>
      <c r="D39" s="35">
        <v>44635</v>
      </c>
      <c r="E39" s="35" t="s">
        <v>294</v>
      </c>
      <c r="F39" s="35" t="s">
        <v>116</v>
      </c>
      <c r="G39" s="35" t="s">
        <v>117</v>
      </c>
      <c r="H39" s="34" t="s">
        <v>295</v>
      </c>
      <c r="I39" s="34" t="s">
        <v>158</v>
      </c>
      <c r="J39" s="37" t="s">
        <v>159</v>
      </c>
      <c r="K39" s="37" t="s">
        <v>296</v>
      </c>
      <c r="L39" s="34">
        <v>2</v>
      </c>
      <c r="M39" s="37" t="s">
        <v>297</v>
      </c>
      <c r="N39" s="37" t="s">
        <v>121</v>
      </c>
      <c r="O39" s="34">
        <v>30</v>
      </c>
      <c r="P39" s="34" t="s">
        <v>214</v>
      </c>
      <c r="Q39" s="34" t="s">
        <v>177</v>
      </c>
      <c r="R39" s="34">
        <v>6</v>
      </c>
      <c r="S39" s="36">
        <v>4.4999999999999997E-3</v>
      </c>
      <c r="T39" s="34" t="s">
        <v>298</v>
      </c>
      <c r="U39" s="34" t="s">
        <v>124</v>
      </c>
      <c r="V39" s="34">
        <v>0.82499999999999996</v>
      </c>
      <c r="W39" s="37" t="s">
        <v>299</v>
      </c>
      <c r="X39" s="97" t="s">
        <v>300</v>
      </c>
      <c r="Y39" s="34" t="s">
        <v>301</v>
      </c>
      <c r="Z39" s="34" t="s">
        <v>113</v>
      </c>
      <c r="AA39" s="34" t="s">
        <v>233</v>
      </c>
      <c r="AB39" s="34" t="s">
        <v>121</v>
      </c>
      <c r="AD39" s="37" t="s">
        <v>302</v>
      </c>
      <c r="AF39" s="34">
        <v>3.2000000000000002E-3</v>
      </c>
      <c r="AG39" s="34">
        <v>0.12</v>
      </c>
      <c r="AH39" s="34">
        <v>0.84299999999999997</v>
      </c>
      <c r="AI39" s="34">
        <v>3.6000000000000002E-4</v>
      </c>
      <c r="AJ39" s="34">
        <v>2</v>
      </c>
      <c r="AK39" s="34">
        <v>0.5</v>
      </c>
      <c r="AL39" s="34">
        <v>0.05</v>
      </c>
      <c r="AM39" s="34">
        <v>2.9600000000000001E-2</v>
      </c>
      <c r="AN39" s="34">
        <v>0.24299999999999999</v>
      </c>
      <c r="AO39" s="34">
        <v>0.63100000000000001</v>
      </c>
      <c r="AP39" s="34">
        <v>0.30099999999999999</v>
      </c>
      <c r="AQ39" s="34">
        <v>0.91100000000000003</v>
      </c>
      <c r="AR39" s="34">
        <v>0.2</v>
      </c>
      <c r="AS39" s="34">
        <v>2.91</v>
      </c>
      <c r="AT39" s="34">
        <v>0</v>
      </c>
      <c r="AU39" s="34">
        <v>1.38E-2</v>
      </c>
      <c r="AV39" s="34">
        <v>0.66400000000000003</v>
      </c>
      <c r="AW39" s="34">
        <v>0.46400000000000002</v>
      </c>
      <c r="AX39" s="34">
        <v>0.373</v>
      </c>
      <c r="AY39" s="34">
        <v>0.245</v>
      </c>
      <c r="AZ39" s="34">
        <v>0.89800000000000002</v>
      </c>
      <c r="BA39" s="34">
        <v>0.60199999999999998</v>
      </c>
      <c r="BB39" s="34">
        <v>0</v>
      </c>
      <c r="BC39" s="34">
        <v>8.5599999999999999E-3</v>
      </c>
      <c r="BD39" s="34">
        <v>0.5</v>
      </c>
      <c r="BE39" s="34">
        <v>1</v>
      </c>
      <c r="BF39" s="34">
        <v>0.24299999999999999</v>
      </c>
      <c r="BG39" s="34">
        <v>0</v>
      </c>
      <c r="BH39" s="34" t="s">
        <v>77</v>
      </c>
    </row>
    <row r="40" spans="1:61" ht="13.5" hidden="1">
      <c r="A40" s="90">
        <f t="shared" si="0"/>
        <v>39</v>
      </c>
      <c r="B40" s="34" t="s">
        <v>113</v>
      </c>
      <c r="C40" s="34" t="s">
        <v>114</v>
      </c>
      <c r="D40" s="35">
        <v>44635</v>
      </c>
      <c r="E40" s="35" t="s">
        <v>303</v>
      </c>
      <c r="F40" s="35" t="s">
        <v>116</v>
      </c>
      <c r="G40" s="35" t="s">
        <v>138</v>
      </c>
      <c r="H40" s="34" t="s">
        <v>295</v>
      </c>
      <c r="I40" s="34" t="s">
        <v>158</v>
      </c>
      <c r="J40" s="37" t="s">
        <v>159</v>
      </c>
      <c r="K40" s="37" t="s">
        <v>296</v>
      </c>
      <c r="L40" s="34">
        <v>2</v>
      </c>
      <c r="M40" s="37" t="s">
        <v>297</v>
      </c>
      <c r="N40" s="37" t="s">
        <v>121</v>
      </c>
      <c r="O40" s="34">
        <v>100</v>
      </c>
      <c r="P40" s="34" t="s">
        <v>214</v>
      </c>
      <c r="Q40" s="34" t="s">
        <v>177</v>
      </c>
      <c r="R40" s="34">
        <v>12</v>
      </c>
      <c r="S40" s="36">
        <v>4.4999999999999997E-3</v>
      </c>
      <c r="T40" s="34" t="s">
        <v>304</v>
      </c>
      <c r="U40" s="34" t="s">
        <v>124</v>
      </c>
      <c r="V40" s="34">
        <v>0.88400000000000001</v>
      </c>
      <c r="W40" s="37" t="s">
        <v>305</v>
      </c>
      <c r="X40" s="97" t="s">
        <v>306</v>
      </c>
      <c r="Y40" s="34" t="s">
        <v>307</v>
      </c>
      <c r="Z40" s="34" t="s">
        <v>113</v>
      </c>
      <c r="AA40" s="34" t="s">
        <v>233</v>
      </c>
      <c r="AB40" s="34" t="s">
        <v>121</v>
      </c>
      <c r="AD40" s="37" t="s">
        <v>302</v>
      </c>
      <c r="AF40" s="34">
        <v>3.2000000000000002E-3</v>
      </c>
      <c r="AG40" s="34">
        <v>0.12</v>
      </c>
      <c r="AH40" s="34">
        <v>0.84299999999999997</v>
      </c>
      <c r="AI40" s="34">
        <v>3.6000000000000002E-4</v>
      </c>
      <c r="AJ40" s="34">
        <v>2</v>
      </c>
      <c r="AK40" s="34">
        <v>0.5</v>
      </c>
      <c r="AL40" s="34">
        <v>0.05</v>
      </c>
      <c r="AM40" s="34">
        <v>2.9600000000000001E-2</v>
      </c>
      <c r="AN40" s="34">
        <v>0.24299999999999999</v>
      </c>
      <c r="AO40" s="34">
        <v>0.63100000000000001</v>
      </c>
      <c r="AP40" s="34">
        <v>0.30099999999999999</v>
      </c>
      <c r="AQ40" s="34">
        <v>0.91100000000000003</v>
      </c>
      <c r="AR40" s="34">
        <v>0.2</v>
      </c>
      <c r="AS40" s="34">
        <v>2.91</v>
      </c>
      <c r="AT40" s="34">
        <v>0</v>
      </c>
      <c r="AU40" s="34">
        <v>1.38E-2</v>
      </c>
      <c r="AV40" s="34">
        <v>0.66400000000000003</v>
      </c>
      <c r="AW40" s="34">
        <v>0.46400000000000002</v>
      </c>
      <c r="AX40" s="34">
        <v>0.373</v>
      </c>
      <c r="AY40" s="34">
        <v>0.245</v>
      </c>
      <c r="AZ40" s="34">
        <v>0.89800000000000002</v>
      </c>
      <c r="BA40" s="34">
        <v>0.60199999999999998</v>
      </c>
      <c r="BB40" s="34">
        <v>0</v>
      </c>
      <c r="BC40" s="34">
        <v>8.5599999999999999E-3</v>
      </c>
      <c r="BD40" s="34">
        <v>0.5</v>
      </c>
      <c r="BE40" s="34">
        <v>1</v>
      </c>
      <c r="BF40" s="34">
        <v>0.24299999999999999</v>
      </c>
      <c r="BG40" s="34">
        <v>0</v>
      </c>
      <c r="BH40" s="34" t="s">
        <v>77</v>
      </c>
    </row>
    <row r="41" spans="1:61" ht="13.5" hidden="1">
      <c r="A41" s="90">
        <f t="shared" si="0"/>
        <v>40</v>
      </c>
      <c r="B41" s="34" t="s">
        <v>113</v>
      </c>
      <c r="C41" s="34" t="s">
        <v>114</v>
      </c>
      <c r="D41" s="35">
        <v>44635</v>
      </c>
      <c r="E41" s="35" t="s">
        <v>303</v>
      </c>
      <c r="F41" s="34" t="s">
        <v>116</v>
      </c>
      <c r="G41" s="34" t="s">
        <v>220</v>
      </c>
      <c r="H41" s="34" t="s">
        <v>295</v>
      </c>
      <c r="I41" s="34" t="s">
        <v>158</v>
      </c>
      <c r="J41" s="37" t="s">
        <v>159</v>
      </c>
      <c r="K41" s="37" t="s">
        <v>296</v>
      </c>
      <c r="L41" s="34">
        <v>2</v>
      </c>
      <c r="M41" s="37" t="s">
        <v>297</v>
      </c>
      <c r="N41" s="37" t="s">
        <v>121</v>
      </c>
      <c r="O41" s="34">
        <v>200</v>
      </c>
      <c r="P41" s="34" t="s">
        <v>214</v>
      </c>
      <c r="Q41" s="34" t="s">
        <v>177</v>
      </c>
      <c r="R41" s="34">
        <v>12</v>
      </c>
      <c r="S41" s="36">
        <v>4.4999999999999997E-3</v>
      </c>
      <c r="T41" s="34" t="s">
        <v>308</v>
      </c>
      <c r="U41" s="34" t="s">
        <v>124</v>
      </c>
      <c r="V41" s="34">
        <v>0.83899999999999997</v>
      </c>
      <c r="W41" s="37" t="s">
        <v>309</v>
      </c>
      <c r="X41" s="97" t="s">
        <v>310</v>
      </c>
      <c r="Y41" s="34" t="s">
        <v>311</v>
      </c>
      <c r="Z41" s="34" t="s">
        <v>113</v>
      </c>
      <c r="AA41" s="34" t="s">
        <v>233</v>
      </c>
      <c r="AB41" s="34" t="s">
        <v>121</v>
      </c>
      <c r="AD41" s="37" t="s">
        <v>302</v>
      </c>
      <c r="AF41" s="34">
        <v>3.2000000000000002E-3</v>
      </c>
      <c r="AG41" s="34">
        <v>0.12</v>
      </c>
      <c r="AH41" s="34">
        <v>0.84299999999999997</v>
      </c>
      <c r="AI41" s="34">
        <v>3.6000000000000002E-4</v>
      </c>
      <c r="AJ41" s="34">
        <v>2</v>
      </c>
      <c r="AK41" s="34">
        <v>0.5</v>
      </c>
      <c r="AL41" s="34">
        <v>0.05</v>
      </c>
      <c r="AM41" s="34">
        <v>2.9600000000000001E-2</v>
      </c>
      <c r="AN41" s="34">
        <v>0.24299999999999999</v>
      </c>
      <c r="AO41" s="34">
        <v>0.63100000000000001</v>
      </c>
      <c r="AP41" s="34">
        <v>0.30099999999999999</v>
      </c>
      <c r="AQ41" s="34">
        <v>0.91100000000000003</v>
      </c>
      <c r="AR41" s="34">
        <v>0.2</v>
      </c>
      <c r="AS41" s="34">
        <v>2.91</v>
      </c>
      <c r="AT41" s="34">
        <v>0</v>
      </c>
      <c r="AU41" s="34">
        <v>1.38E-2</v>
      </c>
      <c r="AV41" s="34">
        <v>0.66400000000000003</v>
      </c>
      <c r="AW41" s="34">
        <v>0.46400000000000002</v>
      </c>
      <c r="AX41" s="34">
        <v>0.373</v>
      </c>
      <c r="AY41" s="34">
        <v>0.245</v>
      </c>
      <c r="AZ41" s="34">
        <v>0.89800000000000002</v>
      </c>
      <c r="BA41" s="34">
        <v>0.60199999999999998</v>
      </c>
      <c r="BB41" s="34">
        <v>0</v>
      </c>
      <c r="BC41" s="34">
        <v>8.5599999999999999E-3</v>
      </c>
      <c r="BD41" s="34">
        <v>0.5</v>
      </c>
      <c r="BE41" s="34">
        <v>1</v>
      </c>
      <c r="BF41" s="34">
        <v>0.24299999999999999</v>
      </c>
      <c r="BG41" s="34">
        <v>0</v>
      </c>
      <c r="BH41" s="34" t="s">
        <v>77</v>
      </c>
    </row>
    <row r="42" spans="1:61" ht="12.75" hidden="1">
      <c r="A42" s="90">
        <f t="shared" si="0"/>
        <v>41</v>
      </c>
      <c r="B42" s="34"/>
      <c r="D42" s="94" t="s">
        <v>312</v>
      </c>
    </row>
    <row r="43" spans="1:61" ht="40.5" hidden="1">
      <c r="A43" s="90">
        <f t="shared" si="0"/>
        <v>42</v>
      </c>
      <c r="B43" s="34" t="s">
        <v>140</v>
      </c>
      <c r="C43" s="34" t="s">
        <v>139</v>
      </c>
      <c r="D43" s="35">
        <v>44635</v>
      </c>
      <c r="E43" s="34" t="s">
        <v>313</v>
      </c>
      <c r="F43" s="34" t="s">
        <v>314</v>
      </c>
      <c r="G43" s="34" t="s">
        <v>138</v>
      </c>
      <c r="H43" s="34" t="s">
        <v>121</v>
      </c>
      <c r="I43" s="34" t="s">
        <v>158</v>
      </c>
      <c r="J43" s="37" t="s">
        <v>315</v>
      </c>
      <c r="K43" s="37" t="s">
        <v>316</v>
      </c>
      <c r="L43" s="34">
        <v>4</v>
      </c>
      <c r="M43" s="37" t="s">
        <v>317</v>
      </c>
      <c r="N43" s="37" t="s">
        <v>121</v>
      </c>
      <c r="O43" s="34">
        <v>30</v>
      </c>
      <c r="P43" s="34" t="s">
        <v>318</v>
      </c>
      <c r="Q43" s="34" t="s">
        <v>71</v>
      </c>
      <c r="R43" s="34">
        <v>6</v>
      </c>
      <c r="S43" s="36">
        <v>4.4999999999999997E-3</v>
      </c>
      <c r="T43" s="34" t="s">
        <v>319</v>
      </c>
      <c r="U43" s="34" t="s">
        <v>124</v>
      </c>
      <c r="V43" s="34">
        <v>0.08</v>
      </c>
      <c r="W43" s="97" t="s">
        <v>320</v>
      </c>
      <c r="X43" s="34" t="s">
        <v>321</v>
      </c>
      <c r="Y43" s="34" t="s">
        <v>322</v>
      </c>
      <c r="Z43" s="34" t="s">
        <v>140</v>
      </c>
      <c r="AA43" s="34" t="s">
        <v>233</v>
      </c>
      <c r="AB43" s="34" t="s">
        <v>121</v>
      </c>
      <c r="AE43" s="34" t="s">
        <v>73</v>
      </c>
      <c r="AF43" s="34">
        <v>3.2000000000000002E-3</v>
      </c>
      <c r="AG43" s="34">
        <v>0.12</v>
      </c>
      <c r="AH43" s="34">
        <v>0.84299999999999997</v>
      </c>
      <c r="AI43" s="34">
        <v>3.6000000000000002E-4</v>
      </c>
      <c r="AJ43" s="34">
        <v>2</v>
      </c>
      <c r="AK43" s="34">
        <v>0.5</v>
      </c>
      <c r="AL43" s="34">
        <v>0.05</v>
      </c>
      <c r="AM43" s="34">
        <v>2.9600000000000001E-2</v>
      </c>
      <c r="AN43" s="34">
        <v>0.24299999999999999</v>
      </c>
      <c r="AO43" s="34">
        <v>0.63100000000000001</v>
      </c>
      <c r="AP43" s="34">
        <v>0.30099999999999999</v>
      </c>
      <c r="AQ43" s="34">
        <v>0.91100000000000003</v>
      </c>
      <c r="AR43" s="34">
        <v>0.2</v>
      </c>
      <c r="AS43" s="34">
        <v>2.91</v>
      </c>
      <c r="AT43" s="34">
        <v>0</v>
      </c>
      <c r="AU43" s="34">
        <v>1.38E-2</v>
      </c>
      <c r="AV43" s="34">
        <v>0.66400000000000003</v>
      </c>
      <c r="AW43" s="34">
        <v>0.46400000000000002</v>
      </c>
      <c r="AX43" s="34">
        <v>0.373</v>
      </c>
      <c r="AY43" s="34">
        <v>0.245</v>
      </c>
      <c r="AZ43" s="34">
        <v>0.89800000000000002</v>
      </c>
      <c r="BA43" s="34">
        <v>0.60199999999999998</v>
      </c>
      <c r="BB43" s="34">
        <v>0</v>
      </c>
      <c r="BC43" s="34">
        <v>8.5599999999999999E-3</v>
      </c>
      <c r="BD43" s="34">
        <v>0.5</v>
      </c>
      <c r="BE43" s="34">
        <v>1</v>
      </c>
      <c r="BF43" s="34">
        <v>0.24299999999999999</v>
      </c>
      <c r="BG43" s="34">
        <v>0</v>
      </c>
      <c r="BH43" s="34" t="s">
        <v>77</v>
      </c>
    </row>
    <row r="44" spans="1:61" ht="40.5" hidden="1">
      <c r="A44" s="90">
        <f t="shared" si="0"/>
        <v>43</v>
      </c>
      <c r="B44" s="34" t="s">
        <v>140</v>
      </c>
      <c r="C44" s="34" t="s">
        <v>139</v>
      </c>
      <c r="D44" s="35">
        <v>44635</v>
      </c>
      <c r="E44" s="34" t="s">
        <v>313</v>
      </c>
      <c r="F44" s="34" t="s">
        <v>116</v>
      </c>
      <c r="G44" s="34" t="s">
        <v>138</v>
      </c>
      <c r="H44" s="34" t="s">
        <v>323</v>
      </c>
      <c r="I44" s="34" t="s">
        <v>158</v>
      </c>
      <c r="J44" s="37" t="s">
        <v>159</v>
      </c>
      <c r="K44" s="37" t="s">
        <v>316</v>
      </c>
      <c r="M44" s="37" t="s">
        <v>317</v>
      </c>
      <c r="N44" s="37" t="s">
        <v>121</v>
      </c>
      <c r="O44" s="34">
        <v>45</v>
      </c>
      <c r="P44" s="34" t="s">
        <v>318</v>
      </c>
      <c r="Q44" s="34" t="s">
        <v>71</v>
      </c>
      <c r="R44" s="34">
        <v>24</v>
      </c>
      <c r="S44" s="36">
        <v>4.4999999999999997E-3</v>
      </c>
      <c r="T44" s="34" t="s">
        <v>324</v>
      </c>
      <c r="U44" s="34" t="s">
        <v>124</v>
      </c>
      <c r="V44" s="34">
        <v>0.38</v>
      </c>
      <c r="W44" s="97" t="s">
        <v>325</v>
      </c>
      <c r="X44" s="34" t="s">
        <v>326</v>
      </c>
      <c r="Y44" s="34" t="s">
        <v>327</v>
      </c>
      <c r="Z44" s="34" t="s">
        <v>140</v>
      </c>
      <c r="AA44" s="34" t="s">
        <v>164</v>
      </c>
      <c r="AB44" s="34" t="s">
        <v>121</v>
      </c>
      <c r="AE44" s="34" t="s">
        <v>73</v>
      </c>
      <c r="AF44" s="34">
        <v>3.2000000000000002E-3</v>
      </c>
      <c r="AG44" s="34">
        <v>0.12</v>
      </c>
      <c r="AH44" s="34">
        <v>0.84299999999999997</v>
      </c>
      <c r="AI44" s="34">
        <v>3.6000000000000002E-4</v>
      </c>
      <c r="AJ44" s="34">
        <v>2</v>
      </c>
      <c r="AK44" s="34">
        <v>0.5</v>
      </c>
      <c r="AL44" s="34">
        <v>0.05</v>
      </c>
      <c r="AM44" s="34">
        <v>2.9600000000000001E-2</v>
      </c>
      <c r="AN44" s="34">
        <v>0.24299999999999999</v>
      </c>
      <c r="AO44" s="34">
        <v>0.63100000000000001</v>
      </c>
      <c r="AP44" s="34">
        <v>0.30099999999999999</v>
      </c>
      <c r="AQ44" s="34">
        <v>0.91100000000000003</v>
      </c>
      <c r="AR44" s="34">
        <v>0.2</v>
      </c>
      <c r="AS44" s="34">
        <v>2.91</v>
      </c>
      <c r="AT44" s="34">
        <v>0</v>
      </c>
      <c r="AU44" s="34">
        <v>1.38E-2</v>
      </c>
      <c r="AV44" s="34">
        <v>0.66400000000000003</v>
      </c>
      <c r="AW44" s="34">
        <v>0.46400000000000002</v>
      </c>
      <c r="AX44" s="34">
        <v>0.373</v>
      </c>
      <c r="AY44" s="34">
        <v>0.245</v>
      </c>
      <c r="AZ44" s="34">
        <v>0.89800000000000002</v>
      </c>
      <c r="BA44" s="34">
        <v>0.60199999999999998</v>
      </c>
      <c r="BB44" s="34">
        <v>0</v>
      </c>
      <c r="BC44" s="34">
        <v>8.5599999999999999E-3</v>
      </c>
      <c r="BD44" s="34">
        <v>0.5</v>
      </c>
      <c r="BE44" s="34">
        <v>1</v>
      </c>
      <c r="BF44" s="34">
        <v>0.24299999999999999</v>
      </c>
      <c r="BG44" s="34">
        <v>0</v>
      </c>
      <c r="BH44" s="34" t="s">
        <v>77</v>
      </c>
    </row>
    <row r="45" spans="1:61" hidden="1">
      <c r="A45" s="90">
        <f t="shared" si="0"/>
        <v>44</v>
      </c>
      <c r="B45" s="7" t="s">
        <v>140</v>
      </c>
      <c r="C45" s="34" t="s">
        <v>139</v>
      </c>
      <c r="D45" s="35">
        <v>44635</v>
      </c>
      <c r="E45" s="34" t="s">
        <v>328</v>
      </c>
      <c r="F45" s="34" t="s">
        <v>314</v>
      </c>
      <c r="G45" s="34" t="s">
        <v>138</v>
      </c>
      <c r="H45" s="34" t="s">
        <v>323</v>
      </c>
      <c r="I45" s="34" t="s">
        <v>158</v>
      </c>
      <c r="J45" s="37" t="s">
        <v>159</v>
      </c>
      <c r="K45" s="37" t="s">
        <v>329</v>
      </c>
      <c r="L45" s="34">
        <v>2</v>
      </c>
      <c r="M45" s="37" t="s">
        <v>330</v>
      </c>
      <c r="N45" s="37" t="s">
        <v>121</v>
      </c>
      <c r="O45" s="34">
        <v>100</v>
      </c>
      <c r="P45" s="34" t="s">
        <v>318</v>
      </c>
      <c r="Q45" s="34" t="s">
        <v>177</v>
      </c>
      <c r="R45" s="34">
        <v>24</v>
      </c>
      <c r="S45" s="36">
        <v>4.4999999999999997E-3</v>
      </c>
      <c r="T45" s="34" t="s">
        <v>331</v>
      </c>
      <c r="U45" s="34" t="s">
        <v>124</v>
      </c>
      <c r="V45" s="34">
        <v>0.24</v>
      </c>
      <c r="W45" s="97" t="s">
        <v>332</v>
      </c>
      <c r="X45" s="34" t="s">
        <v>333</v>
      </c>
      <c r="Y45" s="34" t="s">
        <v>334</v>
      </c>
      <c r="Z45" s="34" t="s">
        <v>140</v>
      </c>
      <c r="AA45" s="34" t="s">
        <v>164</v>
      </c>
      <c r="AB45" s="34" t="s">
        <v>121</v>
      </c>
      <c r="AE45" s="34" t="s">
        <v>73</v>
      </c>
      <c r="AF45" s="34">
        <v>3.2000000000000002E-3</v>
      </c>
      <c r="AG45" s="34">
        <v>0.12</v>
      </c>
      <c r="AH45" s="34">
        <v>0.84299999999999997</v>
      </c>
      <c r="AI45" s="34">
        <v>3.6000000000000002E-4</v>
      </c>
      <c r="AJ45" s="34">
        <v>2</v>
      </c>
      <c r="AK45" s="34">
        <v>0.5</v>
      </c>
      <c r="AL45" s="34">
        <v>0.05</v>
      </c>
      <c r="AM45" s="34">
        <v>2.9600000000000001E-2</v>
      </c>
      <c r="AN45" s="34">
        <v>0.24299999999999999</v>
      </c>
      <c r="AO45" s="34">
        <v>0.63100000000000001</v>
      </c>
      <c r="AP45" s="34">
        <v>0.30099999999999999</v>
      </c>
      <c r="AQ45" s="34">
        <v>0.91100000000000003</v>
      </c>
      <c r="AR45" s="34">
        <v>0.2</v>
      </c>
      <c r="AS45" s="34">
        <v>2.91</v>
      </c>
      <c r="AT45" s="34">
        <v>0</v>
      </c>
      <c r="AU45" s="34">
        <v>1.38E-2</v>
      </c>
      <c r="AV45" s="34">
        <v>0.66400000000000003</v>
      </c>
      <c r="AW45" s="34">
        <v>0.46400000000000002</v>
      </c>
      <c r="AX45" s="34">
        <v>0.373</v>
      </c>
      <c r="AY45" s="34">
        <v>0.245</v>
      </c>
      <c r="AZ45" s="34">
        <v>0.89800000000000002</v>
      </c>
      <c r="BA45" s="34">
        <v>0.60199999999999998</v>
      </c>
      <c r="BB45" s="34">
        <v>0</v>
      </c>
      <c r="BC45" s="34">
        <v>8.5599999999999999E-3</v>
      </c>
      <c r="BD45" s="34">
        <v>0.5</v>
      </c>
      <c r="BE45" s="34">
        <v>1</v>
      </c>
      <c r="BF45" s="34">
        <v>0.24299999999999999</v>
      </c>
      <c r="BG45" s="34">
        <v>0</v>
      </c>
      <c r="BH45" s="34" t="s">
        <v>77</v>
      </c>
    </row>
    <row r="46" spans="1:61" ht="27" hidden="1">
      <c r="A46" s="90">
        <f t="shared" si="0"/>
        <v>45</v>
      </c>
      <c r="B46" s="7" t="s">
        <v>140</v>
      </c>
      <c r="C46" s="34" t="s">
        <v>139</v>
      </c>
      <c r="D46" s="35">
        <v>44635</v>
      </c>
      <c r="E46" s="34" t="s">
        <v>335</v>
      </c>
      <c r="F46" s="34" t="s">
        <v>116</v>
      </c>
      <c r="G46" s="34" t="s">
        <v>138</v>
      </c>
      <c r="H46" s="34" t="s">
        <v>121</v>
      </c>
      <c r="I46" s="34" t="s">
        <v>158</v>
      </c>
      <c r="J46" s="37" t="s">
        <v>159</v>
      </c>
      <c r="K46" s="37" t="s">
        <v>316</v>
      </c>
      <c r="L46" s="34">
        <v>2</v>
      </c>
      <c r="M46" s="37" t="s">
        <v>336</v>
      </c>
      <c r="N46" s="37" t="s">
        <v>121</v>
      </c>
      <c r="O46" s="34">
        <v>100</v>
      </c>
      <c r="P46" s="34" t="s">
        <v>337</v>
      </c>
      <c r="Q46" s="34" t="s">
        <v>177</v>
      </c>
      <c r="R46" s="34">
        <v>24</v>
      </c>
      <c r="S46" s="36">
        <v>4.4999999999999997E-3</v>
      </c>
      <c r="T46" s="34" t="s">
        <v>338</v>
      </c>
      <c r="U46" s="34" t="s">
        <v>124</v>
      </c>
      <c r="V46" s="34">
        <v>0.08</v>
      </c>
      <c r="W46" s="37" t="s">
        <v>339</v>
      </c>
      <c r="X46" s="34" t="s">
        <v>340</v>
      </c>
      <c r="Y46" s="34" t="s">
        <v>341</v>
      </c>
      <c r="Z46" s="34" t="s">
        <v>140</v>
      </c>
      <c r="AA46" s="34" t="s">
        <v>233</v>
      </c>
      <c r="AB46" s="34" t="s">
        <v>121</v>
      </c>
      <c r="AF46" s="34">
        <v>3.2000000000000002E-3</v>
      </c>
      <c r="AG46" s="34">
        <v>0.12</v>
      </c>
      <c r="AH46" s="34">
        <v>0.84299999999999997</v>
      </c>
      <c r="AI46" s="34">
        <v>3.6000000000000002E-4</v>
      </c>
      <c r="AJ46" s="34">
        <v>2</v>
      </c>
      <c r="AK46" s="34">
        <v>0.5</v>
      </c>
      <c r="AL46" s="34">
        <v>0.05</v>
      </c>
      <c r="AM46" s="34">
        <v>2.9600000000000001E-2</v>
      </c>
      <c r="AN46" s="34">
        <v>0.24299999999999999</v>
      </c>
      <c r="AO46" s="34">
        <v>0.63100000000000001</v>
      </c>
      <c r="AP46" s="34">
        <v>0.30099999999999999</v>
      </c>
      <c r="AQ46" s="34">
        <v>0.91100000000000003</v>
      </c>
      <c r="AR46" s="34">
        <v>0.2</v>
      </c>
      <c r="AS46" s="34">
        <v>2.91</v>
      </c>
      <c r="AT46" s="34">
        <v>0</v>
      </c>
      <c r="AU46" s="34">
        <v>1.38E-2</v>
      </c>
      <c r="AV46" s="34">
        <v>0.66400000000000003</v>
      </c>
      <c r="AW46" s="34">
        <v>0.46400000000000002</v>
      </c>
      <c r="AX46" s="34">
        <v>0.373</v>
      </c>
      <c r="AY46" s="34">
        <v>0.245</v>
      </c>
      <c r="AZ46" s="34">
        <v>0.89800000000000002</v>
      </c>
      <c r="BA46" s="34">
        <v>0.60199999999999998</v>
      </c>
      <c r="BB46" s="34">
        <v>0</v>
      </c>
      <c r="BC46" s="34">
        <v>8.5599999999999999E-3</v>
      </c>
      <c r="BD46" s="34">
        <v>0.5</v>
      </c>
      <c r="BE46" s="34">
        <v>1</v>
      </c>
      <c r="BF46" s="34">
        <v>0.24299999999999999</v>
      </c>
      <c r="BG46" s="34">
        <v>0</v>
      </c>
      <c r="BH46" s="34" t="s">
        <v>77</v>
      </c>
    </row>
    <row r="47" spans="1:61" ht="27" hidden="1">
      <c r="A47" s="90">
        <f t="shared" si="0"/>
        <v>46</v>
      </c>
      <c r="B47" s="7" t="s">
        <v>140</v>
      </c>
      <c r="C47" s="34" t="s">
        <v>114</v>
      </c>
      <c r="D47" s="35">
        <v>44636</v>
      </c>
      <c r="E47" s="34" t="s">
        <v>335</v>
      </c>
      <c r="F47" s="34" t="s">
        <v>314</v>
      </c>
      <c r="G47" s="34" t="s">
        <v>138</v>
      </c>
      <c r="H47" s="34" t="s">
        <v>121</v>
      </c>
      <c r="I47" s="34" t="s">
        <v>158</v>
      </c>
      <c r="J47" s="37" t="s">
        <v>159</v>
      </c>
      <c r="K47" s="37" t="s">
        <v>316</v>
      </c>
      <c r="L47" s="34">
        <v>2</v>
      </c>
      <c r="M47" s="37" t="s">
        <v>336</v>
      </c>
      <c r="N47" s="37" t="s">
        <v>121</v>
      </c>
      <c r="O47" s="34">
        <v>200</v>
      </c>
      <c r="P47" s="34" t="s">
        <v>337</v>
      </c>
      <c r="Q47" s="34" t="s">
        <v>283</v>
      </c>
      <c r="R47" s="34">
        <v>24</v>
      </c>
      <c r="S47" s="36">
        <v>4.4999999999999997E-3</v>
      </c>
      <c r="T47" s="34" t="s">
        <v>342</v>
      </c>
      <c r="U47" s="34" t="s">
        <v>124</v>
      </c>
      <c r="V47" s="34">
        <v>0.15</v>
      </c>
      <c r="W47" s="37" t="s">
        <v>343</v>
      </c>
      <c r="X47" s="34" t="s">
        <v>344</v>
      </c>
      <c r="Y47" s="34" t="s">
        <v>345</v>
      </c>
      <c r="Z47" s="34" t="s">
        <v>140</v>
      </c>
      <c r="AA47" s="34" t="s">
        <v>233</v>
      </c>
      <c r="AB47" s="34" t="s">
        <v>121</v>
      </c>
      <c r="AF47" s="34">
        <v>3.2000000000000002E-3</v>
      </c>
      <c r="AG47" s="34">
        <v>0.12</v>
      </c>
      <c r="AH47" s="34">
        <v>0.84299999999999997</v>
      </c>
      <c r="AI47" s="34">
        <v>3.6000000000000002E-4</v>
      </c>
      <c r="AJ47" s="34">
        <v>2</v>
      </c>
      <c r="AK47" s="34">
        <v>0.5</v>
      </c>
      <c r="AL47" s="34">
        <v>0.05</v>
      </c>
      <c r="AM47" s="34">
        <v>2.9600000000000001E-2</v>
      </c>
      <c r="AN47" s="34">
        <v>0.24299999999999999</v>
      </c>
      <c r="AO47" s="34">
        <v>0.63100000000000001</v>
      </c>
      <c r="AP47" s="34">
        <v>0.30099999999999999</v>
      </c>
      <c r="AQ47" s="34">
        <v>0.91100000000000003</v>
      </c>
      <c r="AR47" s="34">
        <v>0.2</v>
      </c>
      <c r="AS47" s="34">
        <v>2.91</v>
      </c>
      <c r="AT47" s="34">
        <v>0</v>
      </c>
      <c r="AU47" s="34">
        <v>1.38E-2</v>
      </c>
      <c r="AV47" s="34">
        <v>0.66400000000000003</v>
      </c>
      <c r="AW47" s="34">
        <v>0.46400000000000002</v>
      </c>
      <c r="AX47" s="34">
        <v>0.373</v>
      </c>
      <c r="AY47" s="34">
        <v>0.245</v>
      </c>
      <c r="AZ47" s="34">
        <v>0.89800000000000002</v>
      </c>
      <c r="BA47" s="34">
        <v>0.60199999999999998</v>
      </c>
      <c r="BB47" s="34">
        <v>0</v>
      </c>
      <c r="BC47" s="34">
        <v>8.5599999999999999E-3</v>
      </c>
      <c r="BD47" s="34">
        <v>0.5</v>
      </c>
      <c r="BE47" s="34">
        <v>1</v>
      </c>
      <c r="BF47" s="34">
        <v>0.24299999999999999</v>
      </c>
      <c r="BG47" s="34">
        <v>0</v>
      </c>
      <c r="BH47" s="34" t="s">
        <v>77</v>
      </c>
    </row>
    <row r="48" spans="1:61" ht="27" hidden="1">
      <c r="A48" s="90">
        <f t="shared" si="0"/>
        <v>47</v>
      </c>
      <c r="B48" s="7" t="s">
        <v>140</v>
      </c>
      <c r="C48" s="34" t="s">
        <v>139</v>
      </c>
      <c r="D48" s="35">
        <v>44636</v>
      </c>
      <c r="E48" s="34" t="s">
        <v>335</v>
      </c>
      <c r="F48" s="34" t="s">
        <v>116</v>
      </c>
      <c r="G48" s="34" t="s">
        <v>138</v>
      </c>
      <c r="H48" s="34" t="s">
        <v>121</v>
      </c>
      <c r="I48" s="34" t="s">
        <v>158</v>
      </c>
      <c r="J48" s="37" t="s">
        <v>346</v>
      </c>
      <c r="K48" s="37" t="s">
        <v>316</v>
      </c>
      <c r="L48" s="34">
        <v>2</v>
      </c>
      <c r="M48" s="37" t="s">
        <v>336</v>
      </c>
      <c r="N48" s="37" t="s">
        <v>121</v>
      </c>
      <c r="O48" s="34">
        <v>100</v>
      </c>
      <c r="P48" s="34" t="s">
        <v>337</v>
      </c>
      <c r="Q48" s="34" t="s">
        <v>283</v>
      </c>
      <c r="R48" s="34">
        <v>24</v>
      </c>
      <c r="S48" s="36">
        <v>4.4999999999999997E-3</v>
      </c>
      <c r="T48" s="34" t="s">
        <v>338</v>
      </c>
      <c r="U48" s="34" t="s">
        <v>124</v>
      </c>
      <c r="V48" s="34">
        <v>0</v>
      </c>
      <c r="W48" s="37">
        <v>0</v>
      </c>
      <c r="X48" s="34" t="s">
        <v>347</v>
      </c>
      <c r="Y48" s="34" t="s">
        <v>348</v>
      </c>
      <c r="Z48" s="34" t="s">
        <v>140</v>
      </c>
      <c r="AA48" s="34" t="s">
        <v>233</v>
      </c>
      <c r="AB48" s="34" t="s">
        <v>121</v>
      </c>
      <c r="AF48" s="34">
        <v>3.2000000000000002E-3</v>
      </c>
      <c r="AG48" s="34">
        <v>0.12</v>
      </c>
      <c r="AH48" s="34">
        <v>0.84299999999999997</v>
      </c>
      <c r="AI48" s="34">
        <v>3.6000000000000002E-4</v>
      </c>
      <c r="AJ48" s="34">
        <v>2</v>
      </c>
      <c r="AK48" s="34">
        <v>0.5</v>
      </c>
      <c r="AL48" s="34">
        <v>0.05</v>
      </c>
      <c r="AM48" s="34">
        <v>2.9600000000000001E-2</v>
      </c>
      <c r="AN48" s="34">
        <v>0.24299999999999999</v>
      </c>
      <c r="AO48" s="34">
        <v>0.63100000000000001</v>
      </c>
      <c r="AP48" s="34">
        <v>0.30099999999999999</v>
      </c>
      <c r="AQ48" s="34">
        <v>0.91100000000000003</v>
      </c>
      <c r="AR48" s="34">
        <v>0.2</v>
      </c>
      <c r="AS48" s="34">
        <v>2.91</v>
      </c>
      <c r="AT48" s="34">
        <v>0</v>
      </c>
      <c r="AU48" s="34">
        <v>1.38E-2</v>
      </c>
      <c r="AV48" s="34">
        <v>0.66400000000000003</v>
      </c>
      <c r="AW48" s="34">
        <v>0.46400000000000002</v>
      </c>
      <c r="AX48" s="34">
        <v>0.373</v>
      </c>
      <c r="AY48" s="34">
        <v>0.245</v>
      </c>
      <c r="AZ48" s="34">
        <v>0.89800000000000002</v>
      </c>
      <c r="BA48" s="34">
        <v>0.60199999999999998</v>
      </c>
      <c r="BB48" s="34">
        <v>0</v>
      </c>
      <c r="BC48" s="34">
        <v>8.5599999999999999E-3</v>
      </c>
      <c r="BD48" s="34">
        <v>0.5</v>
      </c>
      <c r="BE48" s="34">
        <v>1</v>
      </c>
      <c r="BF48" s="34">
        <v>0.24299999999999999</v>
      </c>
      <c r="BG48" s="34">
        <v>0</v>
      </c>
      <c r="BH48" s="34" t="s">
        <v>77</v>
      </c>
    </row>
    <row r="49" spans="1:61" ht="27" hidden="1">
      <c r="A49" s="90">
        <f t="shared" si="0"/>
        <v>48</v>
      </c>
      <c r="B49" s="34" t="s">
        <v>113</v>
      </c>
      <c r="C49" s="34" t="s">
        <v>139</v>
      </c>
      <c r="D49" s="35">
        <v>44637</v>
      </c>
      <c r="E49" s="35" t="s">
        <v>303</v>
      </c>
      <c r="F49" s="35" t="s">
        <v>116</v>
      </c>
      <c r="G49" s="35" t="s">
        <v>138</v>
      </c>
      <c r="H49" s="34" t="s">
        <v>349</v>
      </c>
      <c r="I49" s="34" t="s">
        <v>158</v>
      </c>
      <c r="J49" s="37" t="s">
        <v>350</v>
      </c>
      <c r="K49" s="37" t="s">
        <v>296</v>
      </c>
      <c r="L49" s="34">
        <v>2</v>
      </c>
      <c r="M49" s="37" t="s">
        <v>351</v>
      </c>
      <c r="N49" s="37" t="s">
        <v>121</v>
      </c>
      <c r="O49" s="34">
        <v>100</v>
      </c>
      <c r="P49" s="34" t="s">
        <v>214</v>
      </c>
      <c r="Q49" s="34" t="s">
        <v>177</v>
      </c>
      <c r="R49" s="34">
        <v>8</v>
      </c>
      <c r="S49" s="36">
        <v>4.4999999999999997E-3</v>
      </c>
      <c r="T49" s="34" t="s">
        <v>352</v>
      </c>
      <c r="U49" s="34" t="s">
        <v>124</v>
      </c>
      <c r="V49" s="34">
        <v>0.86299999999999999</v>
      </c>
      <c r="W49" s="37" t="s">
        <v>353</v>
      </c>
      <c r="X49" s="97" t="s">
        <v>354</v>
      </c>
      <c r="Y49" s="34" t="s">
        <v>355</v>
      </c>
      <c r="Z49" s="34" t="s">
        <v>113</v>
      </c>
      <c r="AA49" s="34" t="s">
        <v>233</v>
      </c>
      <c r="AB49" s="34" t="s">
        <v>121</v>
      </c>
      <c r="AD49" s="37" t="s">
        <v>302</v>
      </c>
      <c r="AF49" s="34">
        <v>3.2000000000000002E-3</v>
      </c>
      <c r="AG49" s="34">
        <v>0.12</v>
      </c>
      <c r="AH49" s="34">
        <v>0.84299999999999997</v>
      </c>
      <c r="AI49" s="34">
        <v>3.6000000000000002E-4</v>
      </c>
      <c r="AJ49" s="34">
        <v>2</v>
      </c>
      <c r="AK49" s="34">
        <v>0.5</v>
      </c>
      <c r="AL49" s="34">
        <v>0.05</v>
      </c>
      <c r="AM49" s="34">
        <v>2.9600000000000001E-2</v>
      </c>
      <c r="AN49" s="34">
        <v>0.24299999999999999</v>
      </c>
      <c r="AO49" s="34">
        <v>0.63100000000000001</v>
      </c>
      <c r="AP49" s="34">
        <v>0.30099999999999999</v>
      </c>
      <c r="AQ49" s="34">
        <v>0.91100000000000003</v>
      </c>
      <c r="AR49" s="34">
        <v>0.2</v>
      </c>
      <c r="AS49" s="34">
        <v>2.91</v>
      </c>
      <c r="AT49" s="34">
        <v>0</v>
      </c>
      <c r="AU49" s="34">
        <v>1.38E-2</v>
      </c>
      <c r="AV49" s="34">
        <v>0.66400000000000003</v>
      </c>
      <c r="AW49" s="34">
        <v>0.46400000000000002</v>
      </c>
      <c r="AX49" s="34">
        <v>0.373</v>
      </c>
      <c r="AY49" s="34">
        <v>0.245</v>
      </c>
      <c r="AZ49" s="34">
        <v>0.89800000000000002</v>
      </c>
      <c r="BA49" s="34">
        <v>0.60199999999999998</v>
      </c>
      <c r="BB49" s="34">
        <v>0</v>
      </c>
      <c r="BC49" s="34">
        <v>8.5599999999999999E-3</v>
      </c>
      <c r="BD49" s="34">
        <v>0.5</v>
      </c>
      <c r="BE49" s="34">
        <v>1</v>
      </c>
      <c r="BF49" s="34">
        <v>0.24299999999999999</v>
      </c>
      <c r="BG49" s="34">
        <v>0</v>
      </c>
      <c r="BH49" s="34" t="s">
        <v>77</v>
      </c>
    </row>
    <row r="50" spans="1:61" hidden="1">
      <c r="A50" s="90">
        <f t="shared" si="0"/>
        <v>49</v>
      </c>
      <c r="B50" s="7" t="s">
        <v>140</v>
      </c>
      <c r="C50" s="34" t="s">
        <v>139</v>
      </c>
      <c r="D50" s="35">
        <v>44638</v>
      </c>
      <c r="E50" s="35" t="s">
        <v>303</v>
      </c>
      <c r="F50" s="34" t="s">
        <v>116</v>
      </c>
      <c r="G50" s="34" t="s">
        <v>138</v>
      </c>
      <c r="H50" s="34" t="s">
        <v>252</v>
      </c>
      <c r="I50" s="34" t="s">
        <v>158</v>
      </c>
      <c r="J50" s="37" t="s">
        <v>346</v>
      </c>
      <c r="K50" s="37" t="s">
        <v>296</v>
      </c>
      <c r="L50" s="34">
        <v>2</v>
      </c>
      <c r="M50" s="37" t="s">
        <v>356</v>
      </c>
      <c r="N50" s="37" t="s">
        <v>121</v>
      </c>
      <c r="O50" s="34" t="s">
        <v>357</v>
      </c>
      <c r="P50" s="34" t="s">
        <v>214</v>
      </c>
      <c r="R50" s="34">
        <v>12</v>
      </c>
      <c r="S50" s="36">
        <v>4.4999999999999997E-3</v>
      </c>
      <c r="T50" s="34" t="s">
        <v>358</v>
      </c>
      <c r="U50" s="34" t="s">
        <v>124</v>
      </c>
      <c r="V50" s="34">
        <v>93</v>
      </c>
      <c r="W50" s="37" t="s">
        <v>359</v>
      </c>
      <c r="X50" s="34" t="s">
        <v>360</v>
      </c>
      <c r="Z50" s="34" t="s">
        <v>140</v>
      </c>
      <c r="AD50" s="37" t="s">
        <v>302</v>
      </c>
      <c r="AF50" s="34">
        <v>0.01</v>
      </c>
      <c r="AG50" s="34">
        <v>0.1</v>
      </c>
      <c r="AH50" s="34">
        <v>0.93700000000000006</v>
      </c>
      <c r="AI50" s="34">
        <v>5.0000000000000001E-4</v>
      </c>
      <c r="AJ50" s="34">
        <v>3</v>
      </c>
      <c r="AK50" s="34">
        <v>0.8</v>
      </c>
      <c r="AL50" s="34">
        <v>0.1</v>
      </c>
      <c r="AM50" s="34">
        <v>0.05</v>
      </c>
      <c r="AN50" s="34">
        <v>0.5</v>
      </c>
      <c r="AO50" s="34">
        <v>1</v>
      </c>
      <c r="AP50" s="34">
        <v>1</v>
      </c>
      <c r="AQ50" s="34">
        <v>1</v>
      </c>
      <c r="AR50" s="34">
        <v>0.2</v>
      </c>
      <c r="AS50" s="34">
        <v>4</v>
      </c>
      <c r="AT50" s="34">
        <v>0</v>
      </c>
      <c r="AU50" s="34">
        <v>1.4999999999999999E-2</v>
      </c>
      <c r="AV50" s="34">
        <v>0.7</v>
      </c>
      <c r="AW50" s="34">
        <v>0.4</v>
      </c>
      <c r="AX50" s="34">
        <v>0</v>
      </c>
      <c r="AY50" s="34">
        <v>0.1</v>
      </c>
      <c r="AZ50" s="34">
        <v>0.5</v>
      </c>
      <c r="BA50" s="34">
        <v>0</v>
      </c>
      <c r="BB50" s="34">
        <v>0</v>
      </c>
      <c r="BC50" s="34">
        <v>0</v>
      </c>
      <c r="BD50" s="34">
        <v>0.5</v>
      </c>
      <c r="BE50" s="34">
        <v>1</v>
      </c>
      <c r="BF50" s="34">
        <v>0</v>
      </c>
      <c r="BG50" s="34">
        <v>0</v>
      </c>
      <c r="BH50" s="34" t="s">
        <v>77</v>
      </c>
    </row>
    <row r="51" spans="1:61" ht="27" hidden="1">
      <c r="A51" s="90">
        <f t="shared" si="0"/>
        <v>50</v>
      </c>
      <c r="B51" s="7" t="s">
        <v>113</v>
      </c>
      <c r="C51" s="34" t="s">
        <v>139</v>
      </c>
      <c r="D51" s="35">
        <v>44641</v>
      </c>
      <c r="E51" s="34" t="s">
        <v>361</v>
      </c>
      <c r="F51" s="34" t="s">
        <v>116</v>
      </c>
      <c r="G51" s="34" t="s">
        <v>138</v>
      </c>
      <c r="H51" s="34" t="s">
        <v>252</v>
      </c>
      <c r="I51" s="34" t="s">
        <v>158</v>
      </c>
      <c r="J51" s="37" t="s">
        <v>362</v>
      </c>
      <c r="K51" s="37" t="s">
        <v>279</v>
      </c>
      <c r="L51" s="34">
        <v>3</v>
      </c>
      <c r="M51" s="37" t="s">
        <v>363</v>
      </c>
      <c r="N51" s="37" t="s">
        <v>121</v>
      </c>
      <c r="O51" s="34">
        <v>45</v>
      </c>
      <c r="P51" s="34" t="s">
        <v>364</v>
      </c>
      <c r="Q51" s="34" t="s">
        <v>177</v>
      </c>
      <c r="R51" s="34">
        <v>12</v>
      </c>
      <c r="S51" s="36">
        <v>4.4999999999999997E-3</v>
      </c>
      <c r="T51" s="34" t="s">
        <v>365</v>
      </c>
      <c r="U51" s="34" t="s">
        <v>124</v>
      </c>
      <c r="V51" s="34">
        <v>0.08</v>
      </c>
      <c r="W51" s="37" t="s">
        <v>366</v>
      </c>
      <c r="X51" s="97" t="s">
        <v>367</v>
      </c>
      <c r="Y51" s="34" t="s">
        <v>368</v>
      </c>
      <c r="Z51" s="34" t="s">
        <v>113</v>
      </c>
      <c r="AA51" s="34" t="s">
        <v>164</v>
      </c>
      <c r="AB51" s="34" t="s">
        <v>121</v>
      </c>
      <c r="AD51" s="34" t="s">
        <v>369</v>
      </c>
      <c r="AF51" s="34">
        <v>1E-3</v>
      </c>
      <c r="AG51" s="34">
        <v>0.1</v>
      </c>
      <c r="AH51" s="34">
        <v>0.93700000000000006</v>
      </c>
      <c r="AI51" s="34">
        <v>5.0000000000000001E-4</v>
      </c>
      <c r="AJ51" s="34">
        <v>3</v>
      </c>
      <c r="AK51" s="34">
        <v>0.8</v>
      </c>
      <c r="AL51" s="34">
        <v>0.1</v>
      </c>
      <c r="AM51" s="34">
        <v>0.05</v>
      </c>
      <c r="AN51" s="34">
        <v>0.5</v>
      </c>
      <c r="AO51" s="34">
        <v>1</v>
      </c>
      <c r="AP51" s="34">
        <v>1</v>
      </c>
      <c r="AQ51" s="34">
        <v>1</v>
      </c>
      <c r="AR51" s="34">
        <v>0.2</v>
      </c>
      <c r="AS51" s="34">
        <v>4</v>
      </c>
      <c r="AT51" s="34">
        <v>0</v>
      </c>
      <c r="AU51" s="34">
        <v>1.4999999999999999E-2</v>
      </c>
      <c r="AV51" s="34">
        <v>0.7</v>
      </c>
      <c r="AW51" s="34">
        <v>0.4</v>
      </c>
      <c r="AX51" s="34">
        <v>0</v>
      </c>
      <c r="AY51" s="34">
        <v>0.1</v>
      </c>
      <c r="AZ51" s="34">
        <v>0.5</v>
      </c>
      <c r="BA51" s="34">
        <v>0</v>
      </c>
      <c r="BB51" s="34">
        <v>0</v>
      </c>
      <c r="BC51" s="34">
        <v>0</v>
      </c>
      <c r="BD51" s="34">
        <v>0.5</v>
      </c>
      <c r="BE51" s="34">
        <v>1</v>
      </c>
      <c r="BF51" s="34">
        <v>0</v>
      </c>
      <c r="BG51" s="34">
        <v>0</v>
      </c>
      <c r="BH51" s="34" t="s">
        <v>124</v>
      </c>
    </row>
    <row r="52" spans="1:61" ht="27" hidden="1">
      <c r="A52" s="90">
        <f t="shared" si="0"/>
        <v>51</v>
      </c>
      <c r="B52" s="7" t="s">
        <v>113</v>
      </c>
      <c r="C52" s="34" t="s">
        <v>139</v>
      </c>
      <c r="D52" s="35">
        <v>44641</v>
      </c>
      <c r="E52" s="34" t="s">
        <v>361</v>
      </c>
      <c r="F52" s="34" t="s">
        <v>116</v>
      </c>
      <c r="G52" s="34" t="s">
        <v>138</v>
      </c>
      <c r="H52" s="34" t="s">
        <v>252</v>
      </c>
      <c r="I52" s="34" t="s">
        <v>158</v>
      </c>
      <c r="J52" s="37" t="s">
        <v>370</v>
      </c>
      <c r="K52" s="37" t="s">
        <v>279</v>
      </c>
      <c r="L52" s="34">
        <v>3</v>
      </c>
      <c r="M52" s="37" t="s">
        <v>363</v>
      </c>
      <c r="N52" s="37" t="s">
        <v>121</v>
      </c>
      <c r="O52" s="34">
        <v>45</v>
      </c>
      <c r="P52" s="34" t="s">
        <v>364</v>
      </c>
      <c r="Q52" s="34" t="s">
        <v>177</v>
      </c>
      <c r="R52" s="34">
        <v>6</v>
      </c>
      <c r="S52" s="36">
        <v>4.4999999999999997E-3</v>
      </c>
      <c r="T52" s="34" t="s">
        <v>371</v>
      </c>
      <c r="U52" s="34" t="s">
        <v>124</v>
      </c>
      <c r="V52" s="34">
        <v>0.44</v>
      </c>
      <c r="W52" s="37" t="s">
        <v>372</v>
      </c>
      <c r="X52" s="97" t="s">
        <v>373</v>
      </c>
      <c r="Y52" s="34" t="s">
        <v>374</v>
      </c>
      <c r="Z52" s="34" t="s">
        <v>113</v>
      </c>
      <c r="AA52" s="34" t="s">
        <v>164</v>
      </c>
      <c r="AB52" s="34" t="s">
        <v>121</v>
      </c>
      <c r="AD52" s="34" t="s">
        <v>369</v>
      </c>
      <c r="AF52" s="34">
        <v>1E-3</v>
      </c>
      <c r="AG52" s="34">
        <v>0.1</v>
      </c>
      <c r="AH52" s="34">
        <v>0.93700000000000006</v>
      </c>
      <c r="AI52" s="34">
        <v>5.0000000000000001E-4</v>
      </c>
      <c r="AJ52" s="34">
        <v>3</v>
      </c>
      <c r="AK52" s="34">
        <v>0.8</v>
      </c>
      <c r="AL52" s="34">
        <v>0.1</v>
      </c>
      <c r="AM52" s="34">
        <v>0.05</v>
      </c>
      <c r="AN52" s="34">
        <v>0.5</v>
      </c>
      <c r="AO52" s="34">
        <v>1</v>
      </c>
      <c r="AP52" s="34">
        <v>1</v>
      </c>
      <c r="AQ52" s="34">
        <v>1</v>
      </c>
      <c r="AR52" s="34">
        <v>0.2</v>
      </c>
      <c r="AS52" s="34">
        <v>4</v>
      </c>
      <c r="AT52" s="34">
        <v>0</v>
      </c>
      <c r="AU52" s="34">
        <v>1.4999999999999999E-2</v>
      </c>
      <c r="AV52" s="34">
        <v>0.7</v>
      </c>
      <c r="AW52" s="34">
        <v>0.4</v>
      </c>
      <c r="AX52" s="34">
        <v>0</v>
      </c>
      <c r="AY52" s="34">
        <v>0.1</v>
      </c>
      <c r="AZ52" s="34">
        <v>0.5</v>
      </c>
      <c r="BA52" s="34">
        <v>0</v>
      </c>
      <c r="BB52" s="34">
        <v>0</v>
      </c>
      <c r="BC52" s="34">
        <v>0</v>
      </c>
      <c r="BD52" s="34">
        <v>0.5</v>
      </c>
      <c r="BE52" s="34">
        <v>1</v>
      </c>
      <c r="BF52" s="34">
        <v>0</v>
      </c>
      <c r="BG52" s="34">
        <v>0</v>
      </c>
      <c r="BH52" s="34" t="s">
        <v>77</v>
      </c>
    </row>
    <row r="53" spans="1:61" ht="27" hidden="1">
      <c r="A53" s="90">
        <f t="shared" si="0"/>
        <v>52</v>
      </c>
      <c r="B53" s="7" t="s">
        <v>113</v>
      </c>
      <c r="C53" s="34" t="s">
        <v>145</v>
      </c>
      <c r="D53" s="35">
        <v>44641</v>
      </c>
      <c r="E53" s="34" t="s">
        <v>361</v>
      </c>
      <c r="F53" s="34" t="s">
        <v>116</v>
      </c>
      <c r="G53" s="34" t="s">
        <v>138</v>
      </c>
      <c r="H53" s="34" t="s">
        <v>375</v>
      </c>
      <c r="I53" s="34" t="s">
        <v>158</v>
      </c>
      <c r="J53" s="37" t="s">
        <v>376</v>
      </c>
      <c r="K53" s="37" t="s">
        <v>279</v>
      </c>
      <c r="L53" s="34">
        <v>3</v>
      </c>
      <c r="M53" s="37" t="s">
        <v>363</v>
      </c>
      <c r="N53" s="37" t="s">
        <v>121</v>
      </c>
      <c r="O53" s="34">
        <v>45</v>
      </c>
      <c r="P53" s="34" t="s">
        <v>364</v>
      </c>
      <c r="Q53" s="34" t="s">
        <v>177</v>
      </c>
      <c r="R53" s="34">
        <v>6</v>
      </c>
      <c r="S53" s="36">
        <v>4.4999999999999997E-3</v>
      </c>
    </row>
    <row r="54" spans="1:61" hidden="1">
      <c r="A54" s="90">
        <f t="shared" si="0"/>
        <v>53</v>
      </c>
      <c r="B54" s="7" t="s">
        <v>140</v>
      </c>
      <c r="C54" s="34" t="s">
        <v>139</v>
      </c>
      <c r="D54" s="35">
        <v>44641</v>
      </c>
      <c r="E54" s="35" t="s">
        <v>303</v>
      </c>
      <c r="F54" s="34" t="s">
        <v>116</v>
      </c>
      <c r="G54" s="34" t="s">
        <v>138</v>
      </c>
      <c r="H54" s="34" t="s">
        <v>377</v>
      </c>
      <c r="I54" s="34" t="s">
        <v>158</v>
      </c>
      <c r="J54" s="37" t="s">
        <v>378</v>
      </c>
      <c r="K54" s="37" t="s">
        <v>296</v>
      </c>
      <c r="L54" s="34">
        <v>2</v>
      </c>
      <c r="M54" s="37" t="s">
        <v>379</v>
      </c>
      <c r="N54" s="37" t="s">
        <v>121</v>
      </c>
      <c r="O54" s="34">
        <v>100</v>
      </c>
      <c r="P54" s="34" t="s">
        <v>214</v>
      </c>
      <c r="Q54" s="34" t="s">
        <v>71</v>
      </c>
      <c r="R54" s="34">
        <v>12</v>
      </c>
      <c r="S54" s="36">
        <v>4.4999999999999997E-3</v>
      </c>
      <c r="T54" s="34" t="s">
        <v>380</v>
      </c>
      <c r="U54" s="34" t="s">
        <v>124</v>
      </c>
      <c r="V54" s="34">
        <v>0.91</v>
      </c>
      <c r="W54" s="37" t="s">
        <v>381</v>
      </c>
      <c r="X54" s="34" t="s">
        <v>382</v>
      </c>
      <c r="Y54" s="34" t="s">
        <v>383</v>
      </c>
      <c r="Z54" s="34" t="s">
        <v>140</v>
      </c>
      <c r="AA54" s="34" t="s">
        <v>164</v>
      </c>
      <c r="AB54" s="34" t="s">
        <v>164</v>
      </c>
      <c r="AD54" s="37" t="s">
        <v>302</v>
      </c>
      <c r="AF54" s="34">
        <v>1.7100000000000001E-2</v>
      </c>
      <c r="AG54" s="49">
        <v>1.1429999999999999E-2</v>
      </c>
      <c r="AH54" s="49">
        <v>0.94599999999999995</v>
      </c>
      <c r="AI54" s="49">
        <v>7.6000000000000004E-4</v>
      </c>
      <c r="AJ54" s="49">
        <v>3.3008000000000002</v>
      </c>
      <c r="AK54" s="49">
        <v>0.89036999999999999</v>
      </c>
      <c r="AL54" s="49">
        <v>4.6399999999999997E-2</v>
      </c>
      <c r="AM54" s="49">
        <v>4.7169999999999997E-2</v>
      </c>
      <c r="AN54" s="49">
        <v>0.57188000000000005</v>
      </c>
      <c r="AO54" s="49">
        <v>0.73799999999999999</v>
      </c>
      <c r="AP54" s="49">
        <v>0.95099999999999996</v>
      </c>
      <c r="AQ54" s="49">
        <v>0.81699999999999995</v>
      </c>
      <c r="AR54" s="49">
        <v>0.2</v>
      </c>
      <c r="AS54" s="49">
        <v>3.4337</v>
      </c>
      <c r="AT54" s="49">
        <v>0</v>
      </c>
      <c r="AU54" s="49">
        <v>1.89E-2</v>
      </c>
      <c r="AV54" s="49">
        <v>0.55900000000000005</v>
      </c>
      <c r="AW54" s="49">
        <v>0.42599999999999999</v>
      </c>
      <c r="AX54" s="49">
        <v>0</v>
      </c>
      <c r="AY54" s="49">
        <v>0.13100000000000001</v>
      </c>
      <c r="AZ54" s="49">
        <v>0.65400000000000003</v>
      </c>
      <c r="BA54" s="49">
        <v>0</v>
      </c>
      <c r="BB54" s="49">
        <v>0</v>
      </c>
      <c r="BC54" s="49">
        <v>0</v>
      </c>
      <c r="BD54" s="49">
        <v>0.5</v>
      </c>
      <c r="BE54" s="49">
        <v>1</v>
      </c>
      <c r="BF54" s="49">
        <v>0</v>
      </c>
      <c r="BG54" s="49">
        <v>0</v>
      </c>
      <c r="BH54" s="34" t="s">
        <v>77</v>
      </c>
    </row>
    <row r="55" spans="1:61" hidden="1">
      <c r="A55" s="90">
        <f t="shared" si="0"/>
        <v>54</v>
      </c>
      <c r="B55" s="7" t="s">
        <v>140</v>
      </c>
      <c r="C55" s="34" t="s">
        <v>139</v>
      </c>
      <c r="D55" s="35">
        <v>44642</v>
      </c>
      <c r="E55" s="34" t="s">
        <v>328</v>
      </c>
      <c r="F55" s="34" t="s">
        <v>116</v>
      </c>
      <c r="G55" s="34" t="s">
        <v>138</v>
      </c>
      <c r="I55" s="34" t="s">
        <v>158</v>
      </c>
      <c r="J55" s="37" t="s">
        <v>378</v>
      </c>
      <c r="K55" s="37" t="s">
        <v>384</v>
      </c>
      <c r="L55" s="34">
        <v>1</v>
      </c>
      <c r="M55" s="37" t="s">
        <v>385</v>
      </c>
      <c r="N55" s="37" t="s">
        <v>121</v>
      </c>
      <c r="O55" s="34">
        <v>100</v>
      </c>
      <c r="P55" s="34" t="s">
        <v>386</v>
      </c>
      <c r="Q55" s="34" t="s">
        <v>283</v>
      </c>
      <c r="R55" s="34">
        <v>12</v>
      </c>
      <c r="S55" s="36">
        <v>4.4999999999999997E-3</v>
      </c>
      <c r="T55" s="34" t="s">
        <v>387</v>
      </c>
      <c r="U55" s="34" t="s">
        <v>124</v>
      </c>
      <c r="V55" s="34">
        <v>0.14000000000000001</v>
      </c>
      <c r="W55" s="37" t="s">
        <v>388</v>
      </c>
      <c r="X55" s="34" t="s">
        <v>389</v>
      </c>
      <c r="Y55" s="34" t="s">
        <v>390</v>
      </c>
      <c r="Z55" s="34" t="s">
        <v>140</v>
      </c>
      <c r="AA55" s="34" t="s">
        <v>164</v>
      </c>
      <c r="AB55" s="34" t="s">
        <v>121</v>
      </c>
      <c r="AD55" s="34" t="s">
        <v>391</v>
      </c>
      <c r="AF55" s="34">
        <v>3.2000000000000002E-3</v>
      </c>
      <c r="AG55" s="34">
        <v>0.12</v>
      </c>
      <c r="AH55" s="34">
        <v>0.84299999999999997</v>
      </c>
      <c r="AI55" s="34">
        <v>3.6000000000000002E-4</v>
      </c>
      <c r="AJ55" s="34">
        <v>2</v>
      </c>
      <c r="AK55" s="34">
        <v>0.5</v>
      </c>
      <c r="AL55" s="34">
        <v>0.05</v>
      </c>
      <c r="AM55" s="34">
        <v>2.9600000000000001E-2</v>
      </c>
      <c r="AN55" s="34">
        <v>0.24299999999999999</v>
      </c>
      <c r="AO55" s="34">
        <v>0.63100000000000001</v>
      </c>
      <c r="AP55" s="34">
        <v>0.30099999999999999</v>
      </c>
      <c r="AQ55" s="34">
        <v>0.91100000000000003</v>
      </c>
      <c r="AR55" s="34">
        <v>0.2</v>
      </c>
      <c r="AS55" s="34">
        <v>2.91</v>
      </c>
      <c r="AT55" s="34">
        <v>0</v>
      </c>
      <c r="AU55" s="34">
        <v>1.38E-2</v>
      </c>
      <c r="AV55" s="34">
        <v>0.66400000000000003</v>
      </c>
      <c r="AW55" s="34">
        <v>0.46400000000000002</v>
      </c>
      <c r="AX55" s="34">
        <v>0.373</v>
      </c>
      <c r="AY55" s="34">
        <v>0.245</v>
      </c>
      <c r="AZ55" s="34">
        <v>0.89800000000000002</v>
      </c>
      <c r="BA55" s="34">
        <v>0.60199999999999998</v>
      </c>
      <c r="BB55" s="34">
        <v>0</v>
      </c>
      <c r="BC55" s="34">
        <v>8.5599999999999999E-3</v>
      </c>
      <c r="BD55" s="34">
        <v>0.5</v>
      </c>
      <c r="BE55" s="34">
        <v>1</v>
      </c>
      <c r="BF55" s="34">
        <v>0.24299999999999999</v>
      </c>
      <c r="BG55" s="34">
        <v>0</v>
      </c>
      <c r="BH55" s="34" t="s">
        <v>77</v>
      </c>
    </row>
    <row r="56" spans="1:61" hidden="1">
      <c r="A56" s="90">
        <f t="shared" si="0"/>
        <v>55</v>
      </c>
      <c r="B56" s="7" t="s">
        <v>140</v>
      </c>
      <c r="C56" s="34" t="s">
        <v>139</v>
      </c>
      <c r="D56" s="35">
        <v>44643</v>
      </c>
      <c r="E56" s="34" t="s">
        <v>328</v>
      </c>
      <c r="F56" s="34" t="s">
        <v>116</v>
      </c>
      <c r="G56" s="34" t="s">
        <v>138</v>
      </c>
      <c r="I56" s="34" t="s">
        <v>158</v>
      </c>
      <c r="J56" s="37" t="s">
        <v>378</v>
      </c>
      <c r="K56" s="37" t="s">
        <v>384</v>
      </c>
      <c r="L56" s="34">
        <v>1</v>
      </c>
      <c r="M56" s="100" t="s">
        <v>385</v>
      </c>
      <c r="N56" s="37" t="s">
        <v>121</v>
      </c>
      <c r="O56" s="34">
        <v>100</v>
      </c>
      <c r="P56" s="34" t="s">
        <v>386</v>
      </c>
      <c r="Q56" s="34" t="s">
        <v>283</v>
      </c>
      <c r="R56" s="34">
        <v>12</v>
      </c>
      <c r="S56" s="36">
        <v>4.4999999999999997E-3</v>
      </c>
      <c r="T56" s="34" t="s">
        <v>392</v>
      </c>
      <c r="U56" s="34" t="s">
        <v>124</v>
      </c>
      <c r="V56" s="34">
        <v>0.08</v>
      </c>
      <c r="W56" s="37" t="s">
        <v>393</v>
      </c>
      <c r="X56" s="34" t="s">
        <v>394</v>
      </c>
      <c r="Y56" s="34" t="s">
        <v>395</v>
      </c>
      <c r="Z56" s="34" t="s">
        <v>140</v>
      </c>
      <c r="AA56" s="34" t="s">
        <v>164</v>
      </c>
      <c r="AB56" s="34" t="s">
        <v>121</v>
      </c>
      <c r="AD56" s="34" t="s">
        <v>391</v>
      </c>
      <c r="AF56" s="34">
        <v>1.7100000000000001E-2</v>
      </c>
      <c r="AG56" s="49">
        <v>1.1429999999999999E-2</v>
      </c>
      <c r="AH56" s="49">
        <v>0.94599999999999995</v>
      </c>
      <c r="AI56" s="49">
        <v>7.6000000000000004E-4</v>
      </c>
      <c r="AJ56" s="49">
        <v>3.3008000000000002</v>
      </c>
      <c r="AK56" s="49">
        <v>0.89036999999999999</v>
      </c>
      <c r="AL56" s="49">
        <v>4.6399999999999997E-2</v>
      </c>
      <c r="AM56" s="49">
        <v>4.7169999999999997E-2</v>
      </c>
      <c r="AN56" s="49">
        <v>0.57188000000000005</v>
      </c>
      <c r="AO56" s="49">
        <v>0.73799999999999999</v>
      </c>
      <c r="AP56" s="49">
        <v>0.95099999999999996</v>
      </c>
      <c r="AQ56" s="49">
        <v>0.81699999999999995</v>
      </c>
      <c r="AR56" s="49">
        <v>0.2</v>
      </c>
      <c r="AS56" s="49">
        <v>3.4337</v>
      </c>
      <c r="AT56" s="49">
        <v>0</v>
      </c>
      <c r="AU56" s="49">
        <v>1.89E-2</v>
      </c>
      <c r="AV56" s="49">
        <v>0.55900000000000005</v>
      </c>
      <c r="AW56" s="49">
        <v>0.42599999999999999</v>
      </c>
      <c r="AX56" s="49">
        <v>0</v>
      </c>
      <c r="AY56" s="49">
        <v>0.13100000000000001</v>
      </c>
      <c r="AZ56" s="49">
        <v>0.65400000000000003</v>
      </c>
      <c r="BA56" s="49">
        <v>0</v>
      </c>
      <c r="BB56" s="49">
        <v>0</v>
      </c>
      <c r="BC56" s="49">
        <v>0</v>
      </c>
      <c r="BD56" s="49">
        <v>0.5</v>
      </c>
      <c r="BE56" s="49">
        <v>1</v>
      </c>
      <c r="BF56" s="49">
        <v>0</v>
      </c>
      <c r="BG56" s="49">
        <v>0</v>
      </c>
    </row>
    <row r="57" spans="1:61" hidden="1">
      <c r="A57" s="90">
        <f t="shared" si="0"/>
        <v>56</v>
      </c>
      <c r="B57" s="7" t="s">
        <v>140</v>
      </c>
      <c r="C57" s="34" t="s">
        <v>139</v>
      </c>
      <c r="D57" s="35">
        <v>44643</v>
      </c>
      <c r="E57" s="34" t="s">
        <v>328</v>
      </c>
      <c r="F57" s="34" t="s">
        <v>116</v>
      </c>
      <c r="G57" s="34" t="s">
        <v>138</v>
      </c>
      <c r="I57" s="34" t="s">
        <v>158</v>
      </c>
      <c r="J57" s="37" t="s">
        <v>378</v>
      </c>
      <c r="K57" s="113" t="s">
        <v>384</v>
      </c>
      <c r="L57" s="99">
        <v>1</v>
      </c>
      <c r="M57" s="37" t="s">
        <v>385</v>
      </c>
      <c r="N57" s="101" t="s">
        <v>121</v>
      </c>
      <c r="O57" s="34">
        <v>100</v>
      </c>
      <c r="P57" s="34" t="s">
        <v>386</v>
      </c>
      <c r="Q57" s="34" t="s">
        <v>71</v>
      </c>
      <c r="R57" s="34">
        <v>12</v>
      </c>
      <c r="S57" s="36">
        <v>4.4999999999999997E-3</v>
      </c>
      <c r="T57" s="34" t="s">
        <v>396</v>
      </c>
      <c r="U57" s="34" t="s">
        <v>124</v>
      </c>
      <c r="V57" s="34">
        <v>0.41</v>
      </c>
      <c r="W57" s="37" t="s">
        <v>397</v>
      </c>
      <c r="X57" s="34" t="s">
        <v>398</v>
      </c>
      <c r="Y57" s="34" t="s">
        <v>399</v>
      </c>
      <c r="Z57" s="34" t="s">
        <v>140</v>
      </c>
      <c r="AA57" s="34" t="s">
        <v>164</v>
      </c>
      <c r="AB57" s="34" t="s">
        <v>121</v>
      </c>
      <c r="AD57" s="34" t="s">
        <v>391</v>
      </c>
      <c r="AF57" s="34">
        <v>1.7100000000000001E-2</v>
      </c>
      <c r="AG57" s="49">
        <v>1.1429999999999999E-2</v>
      </c>
      <c r="AH57" s="49">
        <v>0.94599999999999995</v>
      </c>
      <c r="AI57" s="49">
        <v>7.6000000000000004E-4</v>
      </c>
      <c r="AJ57" s="49">
        <v>3.3008000000000002</v>
      </c>
      <c r="AK57" s="49">
        <v>0.89036999999999999</v>
      </c>
      <c r="AL57" s="49">
        <v>4.6399999999999997E-2</v>
      </c>
      <c r="AM57" s="49">
        <v>4.7169999999999997E-2</v>
      </c>
      <c r="AN57" s="49">
        <v>0.57188000000000005</v>
      </c>
      <c r="AO57" s="49">
        <v>0.73799999999999999</v>
      </c>
      <c r="AP57" s="49">
        <v>0.95099999999999996</v>
      </c>
      <c r="AQ57" s="49">
        <v>0.81699999999999995</v>
      </c>
      <c r="AR57" s="49">
        <v>0.2</v>
      </c>
      <c r="AS57" s="49">
        <v>3.4337</v>
      </c>
      <c r="AT57" s="49">
        <v>0</v>
      </c>
      <c r="AU57" s="49">
        <v>1.89E-2</v>
      </c>
      <c r="AV57" s="49">
        <v>0.55900000000000005</v>
      </c>
      <c r="AW57" s="49">
        <v>0.42599999999999999</v>
      </c>
      <c r="AX57" s="49">
        <v>0</v>
      </c>
      <c r="AY57" s="49">
        <v>0.13100000000000001</v>
      </c>
      <c r="AZ57" s="49">
        <v>0.65400000000000003</v>
      </c>
      <c r="BA57" s="49">
        <v>0</v>
      </c>
      <c r="BB57" s="49">
        <v>0</v>
      </c>
      <c r="BC57" s="49">
        <v>0</v>
      </c>
      <c r="BD57" s="49">
        <v>0.5</v>
      </c>
      <c r="BE57" s="49">
        <v>1</v>
      </c>
      <c r="BF57" s="49">
        <v>0</v>
      </c>
      <c r="BG57" s="49">
        <v>0</v>
      </c>
    </row>
    <row r="58" spans="1:61" hidden="1">
      <c r="A58" s="90">
        <f t="shared" si="0"/>
        <v>57</v>
      </c>
      <c r="B58" s="7" t="s">
        <v>140</v>
      </c>
      <c r="C58" s="34" t="s">
        <v>139</v>
      </c>
      <c r="D58" s="35">
        <v>44643</v>
      </c>
      <c r="E58" s="34" t="s">
        <v>328</v>
      </c>
      <c r="F58" s="34" t="s">
        <v>116</v>
      </c>
      <c r="G58" s="34" t="s">
        <v>138</v>
      </c>
      <c r="I58" s="34" t="s">
        <v>158</v>
      </c>
      <c r="J58" s="37" t="s">
        <v>378</v>
      </c>
      <c r="K58" s="37" t="s">
        <v>384</v>
      </c>
      <c r="L58" s="34">
        <v>1</v>
      </c>
      <c r="M58" s="102" t="s">
        <v>385</v>
      </c>
      <c r="N58" s="37" t="s">
        <v>121</v>
      </c>
      <c r="O58" s="34">
        <v>200</v>
      </c>
      <c r="P58" s="34" t="s">
        <v>386</v>
      </c>
      <c r="Q58" s="34" t="s">
        <v>71</v>
      </c>
      <c r="R58" s="34">
        <v>12</v>
      </c>
      <c r="S58" s="36">
        <v>4.4999999999999997E-3</v>
      </c>
      <c r="T58" s="34" t="s">
        <v>400</v>
      </c>
      <c r="U58" s="34" t="s">
        <v>124</v>
      </c>
      <c r="V58" s="34">
        <v>0.43</v>
      </c>
      <c r="W58" s="37" t="s">
        <v>401</v>
      </c>
      <c r="X58" s="34" t="s">
        <v>402</v>
      </c>
      <c r="Y58" s="34" t="s">
        <v>403</v>
      </c>
      <c r="Z58" s="34" t="s">
        <v>140</v>
      </c>
      <c r="AA58" s="34" t="s">
        <v>164</v>
      </c>
      <c r="AB58" s="34" t="s">
        <v>121</v>
      </c>
      <c r="AD58" s="34" t="s">
        <v>391</v>
      </c>
      <c r="AF58" s="34">
        <v>1.7100000000000001E-2</v>
      </c>
      <c r="AG58" s="49">
        <v>1.1429999999999999E-2</v>
      </c>
      <c r="AH58" s="49">
        <v>0.94599999999999995</v>
      </c>
      <c r="AI58" s="49">
        <v>7.6000000000000004E-4</v>
      </c>
      <c r="AJ58" s="49">
        <v>3.3008000000000002</v>
      </c>
      <c r="AK58" s="49">
        <v>0.89036999999999999</v>
      </c>
      <c r="AL58" s="49">
        <v>4.6399999999999997E-2</v>
      </c>
      <c r="AM58" s="49">
        <v>4.7169999999999997E-2</v>
      </c>
      <c r="AN58" s="49">
        <v>0.57188000000000005</v>
      </c>
      <c r="AO58" s="49">
        <v>0.73799999999999999</v>
      </c>
      <c r="AP58" s="49">
        <v>0.95099999999999996</v>
      </c>
      <c r="AQ58" s="49">
        <v>0.81699999999999995</v>
      </c>
      <c r="AR58" s="49">
        <v>0.2</v>
      </c>
      <c r="AS58" s="49">
        <v>3.4337</v>
      </c>
      <c r="AT58" s="49">
        <v>0</v>
      </c>
      <c r="AU58" s="49">
        <v>1.89E-2</v>
      </c>
      <c r="AV58" s="49">
        <v>0.55900000000000005</v>
      </c>
      <c r="AW58" s="49">
        <v>0.42599999999999999</v>
      </c>
      <c r="AX58" s="49">
        <v>0</v>
      </c>
      <c r="AY58" s="49">
        <v>0.13100000000000001</v>
      </c>
      <c r="AZ58" s="49">
        <v>0.65400000000000003</v>
      </c>
      <c r="BA58" s="49">
        <v>0</v>
      </c>
      <c r="BB58" s="49">
        <v>0</v>
      </c>
      <c r="BC58" s="49">
        <v>0</v>
      </c>
      <c r="BD58" s="49">
        <v>0.5</v>
      </c>
      <c r="BE58" s="49">
        <v>1</v>
      </c>
      <c r="BF58" s="49">
        <v>0</v>
      </c>
      <c r="BG58" s="49">
        <v>0</v>
      </c>
    </row>
    <row r="59" spans="1:61" hidden="1">
      <c r="A59" s="90">
        <f t="shared" si="0"/>
        <v>58</v>
      </c>
      <c r="B59" s="7" t="s">
        <v>140</v>
      </c>
      <c r="C59" s="34" t="s">
        <v>139</v>
      </c>
      <c r="D59" s="35">
        <v>44644</v>
      </c>
      <c r="E59" s="34" t="s">
        <v>328</v>
      </c>
      <c r="F59" s="34" t="s">
        <v>116</v>
      </c>
      <c r="G59" s="34" t="s">
        <v>138</v>
      </c>
      <c r="H59" s="34" t="s">
        <v>404</v>
      </c>
      <c r="I59" s="34" t="s">
        <v>158</v>
      </c>
      <c r="J59" s="37" t="s">
        <v>378</v>
      </c>
      <c r="K59" s="113" t="s">
        <v>405</v>
      </c>
      <c r="L59" s="99">
        <v>1</v>
      </c>
      <c r="M59" s="37" t="s">
        <v>406</v>
      </c>
      <c r="N59" s="101" t="s">
        <v>121</v>
      </c>
      <c r="O59" s="34" t="s">
        <v>357</v>
      </c>
      <c r="P59" s="34" t="s">
        <v>386</v>
      </c>
      <c r="Q59" s="34" t="s">
        <v>71</v>
      </c>
      <c r="R59" s="34">
        <v>12</v>
      </c>
      <c r="S59" s="36">
        <v>4.4999999999999997E-3</v>
      </c>
      <c r="T59" s="34" t="s">
        <v>358</v>
      </c>
      <c r="U59" s="34" t="s">
        <v>124</v>
      </c>
      <c r="V59" s="34">
        <v>0.55000000000000004</v>
      </c>
      <c r="AB59" s="34" t="s">
        <v>121</v>
      </c>
      <c r="AD59" s="34" t="s">
        <v>391</v>
      </c>
      <c r="AF59" s="34">
        <v>8.9300000000000004E-3</v>
      </c>
      <c r="AG59" s="49">
        <v>1.47E-2</v>
      </c>
      <c r="AH59" s="49">
        <v>0.98</v>
      </c>
      <c r="AI59" s="49">
        <v>5.0000000000000001E-4</v>
      </c>
      <c r="AJ59" s="49">
        <v>2.8250999999999999</v>
      </c>
      <c r="AK59" s="49">
        <v>0.79879</v>
      </c>
      <c r="AL59" s="49">
        <v>7.4179999999999996E-2</v>
      </c>
      <c r="AM59" s="49">
        <v>4.4409999999999998E-2</v>
      </c>
      <c r="AN59" s="49">
        <v>0.41998999999999997</v>
      </c>
      <c r="AO59" s="49">
        <v>1.0646</v>
      </c>
      <c r="AP59" s="49">
        <v>1.224</v>
      </c>
      <c r="AQ59" s="49">
        <v>1.1367</v>
      </c>
      <c r="AR59" s="49">
        <v>0.2</v>
      </c>
      <c r="AS59" s="49">
        <v>4.9321000000000002</v>
      </c>
      <c r="AT59" s="49">
        <v>0</v>
      </c>
      <c r="AU59" s="49">
        <v>1.9089999999999999E-2</v>
      </c>
      <c r="AV59" s="49">
        <v>0.65047999999999995</v>
      </c>
      <c r="AW59" s="49">
        <v>0.42899999999999999</v>
      </c>
      <c r="AX59" s="49">
        <v>0</v>
      </c>
      <c r="AY59" s="49">
        <v>0.14330000000000001</v>
      </c>
      <c r="AZ59" s="49">
        <v>0.68300000000000005</v>
      </c>
      <c r="BA59" s="49">
        <v>0</v>
      </c>
      <c r="BB59" s="49">
        <v>0</v>
      </c>
      <c r="BC59" s="49">
        <v>0</v>
      </c>
      <c r="BD59" s="49">
        <v>0.5</v>
      </c>
      <c r="BE59" s="49">
        <v>0.63109999999999999</v>
      </c>
      <c r="BF59" s="49">
        <v>0</v>
      </c>
      <c r="BG59" s="49">
        <v>0</v>
      </c>
    </row>
    <row r="60" spans="1:61" s="136" customFormat="1" hidden="1">
      <c r="A60" s="129">
        <f t="shared" si="0"/>
        <v>59</v>
      </c>
      <c r="B60" s="62" t="s">
        <v>140</v>
      </c>
      <c r="C60" s="87" t="s">
        <v>139</v>
      </c>
      <c r="D60" s="130">
        <v>44644</v>
      </c>
      <c r="E60" s="87" t="s">
        <v>328</v>
      </c>
      <c r="F60" s="87" t="s">
        <v>116</v>
      </c>
      <c r="G60" s="87" t="s">
        <v>138</v>
      </c>
      <c r="H60" s="87" t="s">
        <v>407</v>
      </c>
      <c r="I60" s="87" t="s">
        <v>158</v>
      </c>
      <c r="J60" s="131" t="s">
        <v>378</v>
      </c>
      <c r="K60" s="207" t="s">
        <v>405</v>
      </c>
      <c r="L60" s="132">
        <v>1</v>
      </c>
      <c r="M60" s="131" t="s">
        <v>408</v>
      </c>
      <c r="N60" s="133" t="s">
        <v>121</v>
      </c>
      <c r="O60" s="87">
        <v>100</v>
      </c>
      <c r="P60" s="87" t="s">
        <v>386</v>
      </c>
      <c r="Q60" s="87" t="s">
        <v>71</v>
      </c>
      <c r="R60" s="87">
        <v>12</v>
      </c>
      <c r="S60" s="134">
        <v>4.4999999999999997E-3</v>
      </c>
      <c r="T60" s="87" t="s">
        <v>409</v>
      </c>
      <c r="U60" s="87" t="s">
        <v>124</v>
      </c>
      <c r="V60" s="87">
        <v>0.45</v>
      </c>
      <c r="W60" s="131" t="s">
        <v>401</v>
      </c>
      <c r="X60" s="87" t="s">
        <v>410</v>
      </c>
      <c r="Y60" s="87" t="s">
        <v>411</v>
      </c>
      <c r="Z60" s="87" t="s">
        <v>140</v>
      </c>
      <c r="AA60" s="87" t="s">
        <v>164</v>
      </c>
      <c r="AB60" s="87" t="s">
        <v>121</v>
      </c>
      <c r="AC60" s="87"/>
      <c r="AD60" s="87" t="s">
        <v>391</v>
      </c>
      <c r="AE60" s="87"/>
      <c r="AF60" s="87">
        <v>8.9300000000000004E-3</v>
      </c>
      <c r="AG60" s="135">
        <v>1.47E-2</v>
      </c>
      <c r="AH60" s="135">
        <v>0.98</v>
      </c>
      <c r="AI60" s="135">
        <v>5.0000000000000001E-4</v>
      </c>
      <c r="AJ60" s="135">
        <v>2.8250999999999999</v>
      </c>
      <c r="AK60" s="135">
        <v>0.79879</v>
      </c>
      <c r="AL60" s="135">
        <v>7.4179999999999996E-2</v>
      </c>
      <c r="AM60" s="135">
        <v>4.4409999999999998E-2</v>
      </c>
      <c r="AN60" s="135">
        <v>0.41998999999999997</v>
      </c>
      <c r="AO60" s="135">
        <v>1.0646</v>
      </c>
      <c r="AP60" s="135">
        <v>1.224</v>
      </c>
      <c r="AQ60" s="135">
        <v>1.1367</v>
      </c>
      <c r="AR60" s="135">
        <v>0.2</v>
      </c>
      <c r="AS60" s="135">
        <v>4.9321000000000002</v>
      </c>
      <c r="AT60" s="135">
        <v>0</v>
      </c>
      <c r="AU60" s="135">
        <v>1.9089999999999999E-2</v>
      </c>
      <c r="AV60" s="135">
        <v>0.65047999999999995</v>
      </c>
      <c r="AW60" s="135">
        <v>0.42899999999999999</v>
      </c>
      <c r="AX60" s="135">
        <v>0</v>
      </c>
      <c r="AY60" s="135">
        <v>0.14330000000000001</v>
      </c>
      <c r="AZ60" s="135">
        <v>0.68300000000000005</v>
      </c>
      <c r="BA60" s="135">
        <v>0</v>
      </c>
      <c r="BB60" s="135">
        <v>0</v>
      </c>
      <c r="BC60" s="135">
        <v>0</v>
      </c>
      <c r="BD60" s="135">
        <v>0.5</v>
      </c>
      <c r="BE60" s="135">
        <v>0.63109999999999999</v>
      </c>
      <c r="BF60" s="135">
        <v>0</v>
      </c>
      <c r="BG60" s="135">
        <v>0</v>
      </c>
      <c r="BH60" s="87"/>
      <c r="BI60" s="87"/>
    </row>
    <row r="61" spans="1:61" hidden="1">
      <c r="A61" s="90">
        <f t="shared" si="0"/>
        <v>60</v>
      </c>
      <c r="B61" s="7" t="s">
        <v>140</v>
      </c>
      <c r="K61" s="113"/>
      <c r="L61" s="99"/>
      <c r="M61" s="37" t="s">
        <v>412</v>
      </c>
      <c r="N61" s="101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</row>
    <row r="62" spans="1:61" hidden="1">
      <c r="A62" s="90">
        <f t="shared" si="0"/>
        <v>61</v>
      </c>
      <c r="B62" s="7" t="s">
        <v>140</v>
      </c>
      <c r="K62" s="113"/>
      <c r="L62" s="99"/>
      <c r="M62" s="37" t="s">
        <v>413</v>
      </c>
      <c r="N62" s="101"/>
    </row>
    <row r="63" spans="1:61" ht="27" hidden="1">
      <c r="A63" s="90">
        <f t="shared" si="0"/>
        <v>62</v>
      </c>
      <c r="B63" s="7" t="s">
        <v>113</v>
      </c>
      <c r="C63" s="34" t="s">
        <v>139</v>
      </c>
      <c r="D63" s="35">
        <v>44644</v>
      </c>
      <c r="E63" s="34" t="s">
        <v>414</v>
      </c>
      <c r="F63" s="34" t="s">
        <v>116</v>
      </c>
      <c r="G63" s="34" t="s">
        <v>138</v>
      </c>
      <c r="I63" s="34" t="s">
        <v>158</v>
      </c>
      <c r="J63" s="37" t="s">
        <v>378</v>
      </c>
      <c r="K63" s="113" t="s">
        <v>279</v>
      </c>
      <c r="L63" s="99">
        <v>3</v>
      </c>
      <c r="M63" s="37" t="s">
        <v>415</v>
      </c>
      <c r="N63" s="101" t="s">
        <v>121</v>
      </c>
      <c r="O63" s="34">
        <v>100</v>
      </c>
      <c r="P63" s="34" t="s">
        <v>416</v>
      </c>
      <c r="Q63" s="34" t="s">
        <v>283</v>
      </c>
      <c r="R63" s="34">
        <v>8</v>
      </c>
      <c r="S63" s="36">
        <v>4.4999999999999997E-3</v>
      </c>
      <c r="T63" s="34" t="s">
        <v>417</v>
      </c>
      <c r="U63" s="34" t="s">
        <v>124</v>
      </c>
      <c r="V63" s="34">
        <v>0.43</v>
      </c>
      <c r="W63" s="37" t="s">
        <v>418</v>
      </c>
      <c r="X63" s="97" t="s">
        <v>419</v>
      </c>
      <c r="Y63" s="34" t="s">
        <v>420</v>
      </c>
      <c r="Z63" s="34" t="s">
        <v>113</v>
      </c>
      <c r="AA63" s="34" t="s">
        <v>164</v>
      </c>
      <c r="AB63" s="34" t="s">
        <v>121</v>
      </c>
      <c r="AD63" s="34" t="s">
        <v>421</v>
      </c>
      <c r="AF63" s="34">
        <v>1E-3</v>
      </c>
      <c r="AG63" s="34">
        <v>0.1</v>
      </c>
      <c r="AH63" s="34">
        <v>0.93700000000000006</v>
      </c>
      <c r="AI63" s="34">
        <v>5.0000000000000001E-4</v>
      </c>
      <c r="AJ63" s="34">
        <v>3</v>
      </c>
      <c r="AK63" s="34">
        <v>0.8</v>
      </c>
      <c r="AL63" s="34">
        <v>0.1</v>
      </c>
      <c r="AM63" s="34">
        <v>0.05</v>
      </c>
      <c r="AN63" s="34">
        <v>0.5</v>
      </c>
      <c r="AO63" s="34">
        <v>1</v>
      </c>
      <c r="AP63" s="34">
        <v>1</v>
      </c>
      <c r="AQ63" s="34">
        <v>1</v>
      </c>
      <c r="AR63" s="34">
        <v>0.2</v>
      </c>
      <c r="AS63" s="34">
        <v>4</v>
      </c>
      <c r="AT63" s="34">
        <v>0</v>
      </c>
      <c r="AU63" s="34">
        <v>1.4999999999999999E-2</v>
      </c>
      <c r="AV63" s="34">
        <v>0.7</v>
      </c>
      <c r="AW63" s="34">
        <v>0.4</v>
      </c>
      <c r="AX63" s="34">
        <v>0</v>
      </c>
      <c r="AY63" s="34">
        <v>0.1</v>
      </c>
      <c r="AZ63" s="34">
        <v>0.5</v>
      </c>
      <c r="BA63" s="34">
        <v>0</v>
      </c>
      <c r="BB63" s="34">
        <v>0</v>
      </c>
      <c r="BC63" s="34">
        <v>0</v>
      </c>
      <c r="BD63" s="34">
        <v>0.5</v>
      </c>
      <c r="BE63" s="34">
        <v>1</v>
      </c>
      <c r="BF63" s="34">
        <v>0</v>
      </c>
      <c r="BG63" s="34">
        <v>0</v>
      </c>
      <c r="BH63" s="34" t="s">
        <v>77</v>
      </c>
    </row>
    <row r="64" spans="1:61" ht="27" hidden="1">
      <c r="A64" s="90">
        <f t="shared" si="0"/>
        <v>63</v>
      </c>
      <c r="B64" s="7" t="s">
        <v>113</v>
      </c>
      <c r="C64" s="34" t="s">
        <v>139</v>
      </c>
      <c r="D64" s="35">
        <v>44644</v>
      </c>
      <c r="E64" s="34" t="s">
        <v>414</v>
      </c>
      <c r="F64" s="34" t="s">
        <v>116</v>
      </c>
      <c r="G64" s="34" t="s">
        <v>138</v>
      </c>
      <c r="I64" s="34" t="s">
        <v>158</v>
      </c>
      <c r="J64" s="37" t="s">
        <v>422</v>
      </c>
      <c r="K64" s="113" t="s">
        <v>405</v>
      </c>
      <c r="L64" s="99">
        <v>3</v>
      </c>
      <c r="M64" s="37" t="s">
        <v>423</v>
      </c>
      <c r="N64" s="101" t="s">
        <v>121</v>
      </c>
      <c r="O64" s="34" t="s">
        <v>424</v>
      </c>
      <c r="P64" s="34" t="s">
        <v>416</v>
      </c>
      <c r="Q64" s="34" t="s">
        <v>283</v>
      </c>
      <c r="R64" s="34">
        <v>8</v>
      </c>
      <c r="S64" s="36">
        <v>4.4999999999999997E-3</v>
      </c>
      <c r="T64" s="34" t="s">
        <v>425</v>
      </c>
      <c r="U64" s="34" t="s">
        <v>124</v>
      </c>
      <c r="V64" s="34">
        <v>0.55000000000000004</v>
      </c>
      <c r="W64" s="153" t="s">
        <v>426</v>
      </c>
      <c r="X64" s="97" t="s">
        <v>427</v>
      </c>
      <c r="Y64" s="34" t="s">
        <v>121</v>
      </c>
      <c r="Z64" s="34" t="s">
        <v>113</v>
      </c>
      <c r="AA64" s="34" t="s">
        <v>164</v>
      </c>
      <c r="AB64" s="34" t="s">
        <v>121</v>
      </c>
      <c r="AD64" s="34" t="s">
        <v>428</v>
      </c>
      <c r="AF64" s="34">
        <v>8.9999999999999998E-4</v>
      </c>
      <c r="AG64" s="34">
        <v>0.12667999999999999</v>
      </c>
      <c r="AH64" s="34">
        <v>0.94372</v>
      </c>
      <c r="AI64" s="34">
        <v>7.1000000000000002E-4</v>
      </c>
      <c r="AJ64" s="34">
        <v>2.8402699999999999</v>
      </c>
      <c r="AK64" s="34">
        <v>0.95</v>
      </c>
      <c r="AL64" s="34">
        <v>4.0719999999999999E-2</v>
      </c>
      <c r="AM64" s="34">
        <v>5.0189999999999999E-2</v>
      </c>
      <c r="AN64" s="34">
        <v>0.50941000000000003</v>
      </c>
      <c r="AO64" s="34">
        <v>0.88221000000000005</v>
      </c>
      <c r="AP64" s="34">
        <v>0.98965000000000003</v>
      </c>
      <c r="AQ64" s="34">
        <v>1.0489999999999999</v>
      </c>
      <c r="AR64" s="34">
        <v>0.2</v>
      </c>
      <c r="AS64" s="34">
        <v>4.3113400000000004</v>
      </c>
      <c r="AT64" s="34">
        <v>0</v>
      </c>
      <c r="AU64" s="34">
        <v>1.286E-2</v>
      </c>
      <c r="AV64" s="34">
        <v>0.56725000000000003</v>
      </c>
      <c r="AW64" s="34">
        <v>0.40899999999999997</v>
      </c>
      <c r="AX64" s="34">
        <v>0</v>
      </c>
      <c r="AY64" s="34">
        <v>7.8390000000000001E-2</v>
      </c>
      <c r="AZ64" s="34">
        <v>0.5</v>
      </c>
      <c r="BA64" s="34">
        <v>0</v>
      </c>
      <c r="BB64" s="34">
        <v>0</v>
      </c>
      <c r="BC64" s="34">
        <v>0</v>
      </c>
      <c r="BD64" s="34">
        <v>0.5</v>
      </c>
      <c r="BE64" s="34">
        <v>1</v>
      </c>
      <c r="BF64" s="34">
        <v>0</v>
      </c>
      <c r="BG64" s="34">
        <v>0</v>
      </c>
      <c r="BH64" s="34" t="s">
        <v>121</v>
      </c>
    </row>
    <row r="65" spans="1:61" s="114" customFormat="1" ht="31.5" hidden="1" customHeight="1">
      <c r="A65" s="92">
        <f t="shared" si="0"/>
        <v>64</v>
      </c>
      <c r="B65" s="108" t="s">
        <v>113</v>
      </c>
      <c r="C65" s="37" t="s">
        <v>139</v>
      </c>
      <c r="D65" s="112">
        <v>44645</v>
      </c>
      <c r="E65" s="37" t="s">
        <v>414</v>
      </c>
      <c r="F65" s="37" t="s">
        <v>116</v>
      </c>
      <c r="G65" s="37" t="s">
        <v>138</v>
      </c>
      <c r="H65" s="37"/>
      <c r="I65" s="37" t="s">
        <v>158</v>
      </c>
      <c r="J65" s="37" t="s">
        <v>422</v>
      </c>
      <c r="K65" s="113" t="s">
        <v>405</v>
      </c>
      <c r="L65" s="113">
        <v>3</v>
      </c>
      <c r="M65" s="37" t="s">
        <v>429</v>
      </c>
      <c r="N65" s="101" t="s">
        <v>121</v>
      </c>
      <c r="O65" s="37">
        <v>100</v>
      </c>
      <c r="P65" s="37" t="s">
        <v>430</v>
      </c>
      <c r="Q65" s="37" t="s">
        <v>283</v>
      </c>
      <c r="R65" s="37">
        <v>8</v>
      </c>
      <c r="S65" s="105">
        <v>4.4999999999999997E-3</v>
      </c>
      <c r="T65" s="37" t="s">
        <v>431</v>
      </c>
      <c r="U65" s="37" t="s">
        <v>124</v>
      </c>
      <c r="V65" s="37">
        <v>0.72</v>
      </c>
      <c r="W65" s="37" t="s">
        <v>432</v>
      </c>
      <c r="X65" s="97" t="s">
        <v>433</v>
      </c>
      <c r="Y65" s="34" t="s">
        <v>434</v>
      </c>
      <c r="Z65" s="37" t="s">
        <v>113</v>
      </c>
      <c r="AA65" s="34" t="s">
        <v>164</v>
      </c>
      <c r="AB65" s="37" t="s">
        <v>435</v>
      </c>
      <c r="AC65" s="37"/>
      <c r="AD65" s="37" t="s">
        <v>428</v>
      </c>
      <c r="AE65" s="37"/>
      <c r="AF65" s="37">
        <v>8.9999999999999998E-4</v>
      </c>
      <c r="AG65" s="37">
        <v>0.12667999999999999</v>
      </c>
      <c r="AH65" s="37">
        <v>0.94372</v>
      </c>
      <c r="AI65" s="37">
        <v>7.1000000000000002E-4</v>
      </c>
      <c r="AJ65" s="37">
        <v>2.8402699999999999</v>
      </c>
      <c r="AK65" s="37">
        <v>0.95</v>
      </c>
      <c r="AL65" s="37">
        <v>4.0719999999999999E-2</v>
      </c>
      <c r="AM65" s="37">
        <v>5.0189999999999999E-2</v>
      </c>
      <c r="AN65" s="37">
        <v>0.50941000000000003</v>
      </c>
      <c r="AO65" s="37">
        <v>0.88221000000000005</v>
      </c>
      <c r="AP65" s="37">
        <v>0.98965000000000003</v>
      </c>
      <c r="AQ65" s="37">
        <v>1.0489999999999999</v>
      </c>
      <c r="AR65" s="37">
        <v>0.2</v>
      </c>
      <c r="AS65" s="37">
        <v>4.3113400000000004</v>
      </c>
      <c r="AT65" s="37">
        <v>0</v>
      </c>
      <c r="AU65" s="37">
        <v>1.286E-2</v>
      </c>
      <c r="AV65" s="37">
        <v>0.56725000000000003</v>
      </c>
      <c r="AW65" s="37">
        <v>0.40899999999999997</v>
      </c>
      <c r="AX65" s="37">
        <v>0</v>
      </c>
      <c r="AY65" s="37">
        <v>7.8390000000000001E-2</v>
      </c>
      <c r="AZ65" s="37">
        <v>0.5</v>
      </c>
      <c r="BA65" s="37">
        <v>0</v>
      </c>
      <c r="BB65" s="37">
        <v>0</v>
      </c>
      <c r="BC65" s="37">
        <v>0</v>
      </c>
      <c r="BD65" s="37">
        <v>0.5</v>
      </c>
      <c r="BE65" s="37">
        <v>1</v>
      </c>
      <c r="BF65" s="37">
        <v>0</v>
      </c>
      <c r="BG65" s="37">
        <v>0</v>
      </c>
      <c r="BH65" s="37" t="s">
        <v>77</v>
      </c>
      <c r="BI65" s="37"/>
    </row>
    <row r="66" spans="1:61" ht="27" hidden="1">
      <c r="A66" s="109">
        <v>67</v>
      </c>
      <c r="B66" s="7" t="s">
        <v>113</v>
      </c>
      <c r="C66" s="37" t="s">
        <v>139</v>
      </c>
      <c r="D66" s="35">
        <v>44648</v>
      </c>
      <c r="E66" s="34" t="s">
        <v>436</v>
      </c>
      <c r="F66" s="34" t="s">
        <v>116</v>
      </c>
      <c r="G66" s="37" t="s">
        <v>138</v>
      </c>
      <c r="I66" s="34" t="s">
        <v>158</v>
      </c>
      <c r="J66" s="37" t="s">
        <v>422</v>
      </c>
      <c r="K66" s="113" t="s">
        <v>405</v>
      </c>
      <c r="L66" s="99">
        <v>3</v>
      </c>
      <c r="M66" s="37" t="s">
        <v>437</v>
      </c>
      <c r="N66" s="101" t="s">
        <v>121</v>
      </c>
      <c r="O66" s="34">
        <v>100</v>
      </c>
      <c r="P66" s="34" t="s">
        <v>438</v>
      </c>
      <c r="Q66" s="34" t="s">
        <v>283</v>
      </c>
      <c r="R66" s="34">
        <v>8</v>
      </c>
      <c r="S66" s="36">
        <v>4.4999999999999997E-3</v>
      </c>
      <c r="T66" s="34" t="s">
        <v>304</v>
      </c>
      <c r="U66" s="34" t="s">
        <v>121</v>
      </c>
      <c r="V66" s="126">
        <v>0.6</v>
      </c>
      <c r="W66" s="115" t="s">
        <v>439</v>
      </c>
      <c r="X66" s="97" t="s">
        <v>440</v>
      </c>
      <c r="Y66" s="34" t="s">
        <v>441</v>
      </c>
      <c r="Z66" s="37" t="s">
        <v>113</v>
      </c>
      <c r="AA66" s="34" t="s">
        <v>164</v>
      </c>
      <c r="AB66" s="37" t="s">
        <v>233</v>
      </c>
      <c r="AC66" s="37"/>
      <c r="AD66" s="34" t="s">
        <v>442</v>
      </c>
      <c r="AF66" s="37">
        <v>8.9999999999999998E-4</v>
      </c>
      <c r="AG66" s="37">
        <v>0.12667999999999999</v>
      </c>
      <c r="AH66" s="37">
        <v>0.94372</v>
      </c>
      <c r="AI66" s="37">
        <v>7.1000000000000002E-4</v>
      </c>
      <c r="AJ66" s="37">
        <v>2.8402699999999999</v>
      </c>
      <c r="AK66" s="37">
        <v>0.95</v>
      </c>
      <c r="AL66" s="37">
        <v>4.0719999999999999E-2</v>
      </c>
      <c r="AM66" s="37">
        <v>5.0189999999999999E-2</v>
      </c>
      <c r="AN66" s="37">
        <v>0.50941000000000003</v>
      </c>
      <c r="AO66" s="37">
        <v>0.88221000000000005</v>
      </c>
      <c r="AP66" s="37">
        <v>0.98965000000000003</v>
      </c>
      <c r="AQ66" s="37">
        <v>1.0489999999999999</v>
      </c>
      <c r="AR66" s="37">
        <v>0.2</v>
      </c>
      <c r="AS66" s="37">
        <v>4.3113400000000004</v>
      </c>
      <c r="AT66" s="37">
        <v>0</v>
      </c>
      <c r="AU66" s="37">
        <v>1.286E-2</v>
      </c>
      <c r="AV66" s="37">
        <v>0.56725000000000003</v>
      </c>
      <c r="AW66" s="37">
        <v>0.40899999999999997</v>
      </c>
      <c r="AX66" s="37">
        <v>0</v>
      </c>
      <c r="AY66" s="37">
        <v>7.8390000000000001E-2</v>
      </c>
      <c r="AZ66" s="37">
        <v>0.5</v>
      </c>
      <c r="BA66" s="37">
        <v>0</v>
      </c>
      <c r="BB66" s="37">
        <v>0</v>
      </c>
      <c r="BC66" s="37">
        <v>0</v>
      </c>
      <c r="BD66" s="37">
        <v>0.5</v>
      </c>
      <c r="BE66" s="37">
        <v>1</v>
      </c>
      <c r="BF66" s="37">
        <v>0</v>
      </c>
      <c r="BG66" s="37">
        <v>0</v>
      </c>
      <c r="BH66" s="37" t="s">
        <v>77</v>
      </c>
    </row>
    <row r="67" spans="1:61" ht="27.75" hidden="1" customHeight="1">
      <c r="A67" s="109">
        <f t="shared" si="0"/>
        <v>66</v>
      </c>
      <c r="B67" s="7" t="s">
        <v>113</v>
      </c>
      <c r="C67" s="37" t="s">
        <v>139</v>
      </c>
      <c r="D67" s="35">
        <v>44648</v>
      </c>
      <c r="E67" s="34" t="s">
        <v>436</v>
      </c>
      <c r="F67" s="34" t="s">
        <v>116</v>
      </c>
      <c r="G67" s="37" t="s">
        <v>138</v>
      </c>
      <c r="I67" s="37" t="s">
        <v>158</v>
      </c>
      <c r="J67" s="37" t="s">
        <v>378</v>
      </c>
      <c r="K67" s="113" t="s">
        <v>279</v>
      </c>
      <c r="L67" s="99">
        <v>3</v>
      </c>
      <c r="M67" s="37" t="s">
        <v>443</v>
      </c>
      <c r="N67" s="101" t="s">
        <v>121</v>
      </c>
      <c r="O67" s="34">
        <v>100</v>
      </c>
      <c r="P67" s="34" t="s">
        <v>438</v>
      </c>
      <c r="Q67" s="34" t="s">
        <v>283</v>
      </c>
      <c r="R67" s="34">
        <v>8</v>
      </c>
      <c r="S67" s="36">
        <v>4.4999999999999997E-3</v>
      </c>
      <c r="T67" s="34" t="s">
        <v>444</v>
      </c>
      <c r="U67" s="34" t="s">
        <v>124</v>
      </c>
      <c r="V67" s="34">
        <v>4.0000000000000001E-3</v>
      </c>
      <c r="W67" s="37" t="s">
        <v>445</v>
      </c>
      <c r="X67" s="97" t="s">
        <v>446</v>
      </c>
      <c r="Y67" s="213" t="s">
        <v>121</v>
      </c>
      <c r="Z67" s="37" t="s">
        <v>113</v>
      </c>
      <c r="AA67" s="34" t="s">
        <v>164</v>
      </c>
      <c r="AB67" s="37" t="s">
        <v>121</v>
      </c>
      <c r="AC67" s="37"/>
      <c r="AD67" s="94" t="s">
        <v>442</v>
      </c>
      <c r="AF67" s="37">
        <v>8.9999999999999998E-4</v>
      </c>
      <c r="AG67" s="37">
        <v>0.12667999999999999</v>
      </c>
      <c r="AH67" s="37">
        <v>0.94372</v>
      </c>
      <c r="AI67" s="37">
        <v>7.1000000000000002E-4</v>
      </c>
      <c r="AJ67" s="37">
        <v>2.8402699999999999</v>
      </c>
      <c r="AK67" s="37">
        <v>0.95</v>
      </c>
      <c r="AL67" s="37">
        <v>4.0719999999999999E-2</v>
      </c>
      <c r="AM67" s="37">
        <v>5.0189999999999999E-2</v>
      </c>
      <c r="AN67" s="37">
        <v>0.50941000000000003</v>
      </c>
      <c r="AO67" s="37">
        <v>0.88221000000000005</v>
      </c>
      <c r="AP67" s="37">
        <v>0.98965000000000003</v>
      </c>
      <c r="AQ67" s="37">
        <v>1.0489999999999999</v>
      </c>
      <c r="AR67" s="37">
        <v>0.2</v>
      </c>
      <c r="AS67" s="37">
        <v>4.3113400000000004</v>
      </c>
      <c r="AT67" s="37">
        <v>0</v>
      </c>
      <c r="AU67" s="37">
        <v>1.286E-2</v>
      </c>
      <c r="AV67" s="37">
        <v>0.56725000000000003</v>
      </c>
      <c r="AW67" s="37">
        <v>0.40899999999999997</v>
      </c>
      <c r="AX67" s="37">
        <v>0</v>
      </c>
      <c r="AY67" s="37">
        <v>7.8390000000000001E-2</v>
      </c>
      <c r="AZ67" s="37">
        <v>0.5</v>
      </c>
      <c r="BA67" s="37">
        <v>0</v>
      </c>
      <c r="BB67" s="37">
        <v>0</v>
      </c>
      <c r="BC67" s="37">
        <v>0</v>
      </c>
      <c r="BD67" s="37">
        <v>0.5</v>
      </c>
      <c r="BE67" s="37">
        <v>1</v>
      </c>
      <c r="BF67" s="37">
        <v>0</v>
      </c>
      <c r="BG67" s="37">
        <v>0</v>
      </c>
      <c r="BH67" s="34" t="s">
        <v>121</v>
      </c>
    </row>
    <row r="68" spans="1:61" ht="31.5" hidden="1" customHeight="1">
      <c r="A68" s="109">
        <v>69</v>
      </c>
      <c r="B68" s="7" t="s">
        <v>113</v>
      </c>
      <c r="C68" s="37" t="s">
        <v>139</v>
      </c>
      <c r="D68" s="35">
        <v>44648</v>
      </c>
      <c r="E68" s="34" t="s">
        <v>436</v>
      </c>
      <c r="F68" s="34" t="s">
        <v>116</v>
      </c>
      <c r="G68" s="37" t="s">
        <v>138</v>
      </c>
      <c r="I68" s="37" t="s">
        <v>158</v>
      </c>
      <c r="J68" s="37" t="s">
        <v>447</v>
      </c>
      <c r="K68" s="113" t="s">
        <v>279</v>
      </c>
      <c r="L68" s="99">
        <v>3</v>
      </c>
      <c r="M68" s="37" t="s">
        <v>443</v>
      </c>
      <c r="N68" s="101" t="s">
        <v>121</v>
      </c>
      <c r="O68" s="34">
        <v>100</v>
      </c>
      <c r="P68" s="34" t="s">
        <v>438</v>
      </c>
      <c r="Q68" s="34" t="s">
        <v>283</v>
      </c>
      <c r="R68" s="34">
        <v>8</v>
      </c>
      <c r="S68" s="36">
        <v>4.4999999999999997E-3</v>
      </c>
      <c r="T68" s="34" t="s">
        <v>444</v>
      </c>
      <c r="U68" s="34" t="s">
        <v>124</v>
      </c>
      <c r="V68" s="34">
        <v>0.02</v>
      </c>
      <c r="W68" s="37" t="s">
        <v>448</v>
      </c>
      <c r="X68" s="97" t="s">
        <v>449</v>
      </c>
      <c r="Y68" s="213" t="s">
        <v>121</v>
      </c>
      <c r="Z68" s="37" t="s">
        <v>113</v>
      </c>
      <c r="AA68" s="34" t="s">
        <v>164</v>
      </c>
      <c r="AB68" s="37" t="s">
        <v>121</v>
      </c>
      <c r="AC68" s="37"/>
      <c r="AD68" s="34" t="s">
        <v>442</v>
      </c>
      <c r="AF68" s="37">
        <v>8.9999999999999998E-4</v>
      </c>
      <c r="AG68" s="37">
        <v>0.12667999999999999</v>
      </c>
      <c r="AH68" s="37">
        <v>0.94372</v>
      </c>
      <c r="AI68" s="37">
        <v>7.1000000000000002E-4</v>
      </c>
      <c r="AJ68" s="37">
        <v>2.8402699999999999</v>
      </c>
      <c r="AK68" s="37">
        <v>0.95</v>
      </c>
      <c r="AL68" s="37">
        <v>4.0719999999999999E-2</v>
      </c>
      <c r="AM68" s="37">
        <v>5.0189999999999999E-2</v>
      </c>
      <c r="AN68" s="37">
        <v>0.50941000000000003</v>
      </c>
      <c r="AO68" s="37">
        <v>0.88221000000000005</v>
      </c>
      <c r="AP68" s="37">
        <v>0.98965000000000003</v>
      </c>
      <c r="AQ68" s="37">
        <v>1.0489999999999999</v>
      </c>
      <c r="AR68" s="37">
        <v>0.2</v>
      </c>
      <c r="AS68" s="37">
        <v>4.3113400000000004</v>
      </c>
      <c r="AT68" s="37">
        <v>0</v>
      </c>
      <c r="AU68" s="37">
        <v>1.286E-2</v>
      </c>
      <c r="AV68" s="37">
        <v>0.56725000000000003</v>
      </c>
      <c r="AW68" s="37">
        <v>0.40899999999999997</v>
      </c>
      <c r="AX68" s="37">
        <v>0</v>
      </c>
      <c r="AY68" s="37">
        <v>7.8390000000000001E-2</v>
      </c>
      <c r="AZ68" s="37">
        <v>0.5</v>
      </c>
      <c r="BA68" s="37">
        <v>0</v>
      </c>
      <c r="BB68" s="37">
        <v>0</v>
      </c>
      <c r="BC68" s="37">
        <v>0</v>
      </c>
      <c r="BD68" s="37">
        <v>0.5</v>
      </c>
      <c r="BE68" s="37">
        <v>1</v>
      </c>
      <c r="BF68" s="37">
        <v>0</v>
      </c>
      <c r="BG68" s="37">
        <v>0</v>
      </c>
      <c r="BH68" s="34" t="s">
        <v>121</v>
      </c>
    </row>
    <row r="69" spans="1:61" ht="30.75" hidden="1" customHeight="1">
      <c r="A69" s="109">
        <f t="shared" si="0"/>
        <v>68</v>
      </c>
      <c r="B69" s="7" t="s">
        <v>113</v>
      </c>
      <c r="C69" s="37" t="s">
        <v>139</v>
      </c>
      <c r="D69" s="35">
        <v>44648</v>
      </c>
      <c r="E69" s="34" t="s">
        <v>436</v>
      </c>
      <c r="F69" s="34" t="s">
        <v>116</v>
      </c>
      <c r="G69" s="37" t="s">
        <v>138</v>
      </c>
      <c r="I69" s="37" t="s">
        <v>158</v>
      </c>
      <c r="J69" s="37" t="s">
        <v>450</v>
      </c>
      <c r="K69" s="113" t="s">
        <v>279</v>
      </c>
      <c r="L69" s="99">
        <v>3</v>
      </c>
      <c r="M69" s="37" t="s">
        <v>443</v>
      </c>
      <c r="N69" s="101" t="s">
        <v>121</v>
      </c>
      <c r="O69" s="34">
        <v>100</v>
      </c>
      <c r="P69" s="34" t="s">
        <v>438</v>
      </c>
      <c r="Q69" s="34" t="s">
        <v>283</v>
      </c>
      <c r="R69" s="34">
        <v>8</v>
      </c>
      <c r="S69" s="36">
        <v>4.4999999999999997E-3</v>
      </c>
      <c r="T69" s="34" t="s">
        <v>444</v>
      </c>
      <c r="U69" s="34" t="s">
        <v>124</v>
      </c>
      <c r="V69" s="34">
        <v>0.03</v>
      </c>
      <c r="W69" s="37" t="s">
        <v>451</v>
      </c>
      <c r="X69" s="97" t="s">
        <v>452</v>
      </c>
      <c r="Y69" s="213" t="s">
        <v>121</v>
      </c>
      <c r="Z69" s="37" t="s">
        <v>113</v>
      </c>
      <c r="AA69" s="34" t="s">
        <v>164</v>
      </c>
      <c r="AB69" s="37" t="s">
        <v>121</v>
      </c>
      <c r="AC69" s="37"/>
      <c r="AD69" s="34" t="s">
        <v>442</v>
      </c>
      <c r="AF69" s="37">
        <v>8.9999999999999998E-4</v>
      </c>
      <c r="AG69" s="37">
        <v>0.12667999999999999</v>
      </c>
      <c r="AH69" s="37">
        <v>0.94372</v>
      </c>
      <c r="AI69" s="37">
        <v>7.1000000000000002E-4</v>
      </c>
      <c r="AJ69" s="37">
        <v>2.8402699999999999</v>
      </c>
      <c r="AK69" s="37">
        <v>0.95</v>
      </c>
      <c r="AL69" s="37">
        <v>4.0719999999999999E-2</v>
      </c>
      <c r="AM69" s="37">
        <v>5.0189999999999999E-2</v>
      </c>
      <c r="AN69" s="37">
        <v>0.50941000000000003</v>
      </c>
      <c r="AO69" s="37">
        <v>0.88221000000000005</v>
      </c>
      <c r="AP69" s="37">
        <v>0.98965000000000003</v>
      </c>
      <c r="AQ69" s="37">
        <v>1.0489999999999999</v>
      </c>
      <c r="AR69" s="37">
        <v>0.2</v>
      </c>
      <c r="AS69" s="37">
        <v>4.3113400000000004</v>
      </c>
      <c r="AT69" s="37">
        <v>0</v>
      </c>
      <c r="AU69" s="37">
        <v>1.286E-2</v>
      </c>
      <c r="AV69" s="37">
        <v>0.56725000000000003</v>
      </c>
      <c r="AW69" s="37">
        <v>0.40899999999999997</v>
      </c>
      <c r="AX69" s="37">
        <v>0</v>
      </c>
      <c r="AY69" s="37">
        <v>7.8390000000000001E-2</v>
      </c>
      <c r="AZ69" s="37">
        <v>0.5</v>
      </c>
      <c r="BA69" s="37">
        <v>0</v>
      </c>
      <c r="BB69" s="37">
        <v>0</v>
      </c>
      <c r="BC69" s="37">
        <v>0</v>
      </c>
      <c r="BD69" s="37">
        <v>0.5</v>
      </c>
      <c r="BE69" s="37">
        <v>1</v>
      </c>
      <c r="BF69" s="37">
        <v>0</v>
      </c>
      <c r="BG69" s="37">
        <v>0</v>
      </c>
      <c r="BH69" s="34" t="s">
        <v>121</v>
      </c>
    </row>
    <row r="70" spans="1:61" hidden="1">
      <c r="A70" s="109">
        <v>71</v>
      </c>
      <c r="B70" s="7" t="s">
        <v>113</v>
      </c>
      <c r="C70" s="37" t="s">
        <v>139</v>
      </c>
      <c r="D70" s="35">
        <v>44648</v>
      </c>
      <c r="E70" s="34" t="s">
        <v>436</v>
      </c>
      <c r="F70" s="34" t="s">
        <v>116</v>
      </c>
      <c r="G70" s="37" t="s">
        <v>138</v>
      </c>
      <c r="I70" s="37" t="s">
        <v>158</v>
      </c>
      <c r="J70" s="37" t="s">
        <v>453</v>
      </c>
      <c r="K70" s="113" t="s">
        <v>405</v>
      </c>
      <c r="L70" s="99">
        <v>3</v>
      </c>
      <c r="M70" s="37" t="s">
        <v>454</v>
      </c>
      <c r="N70" s="101" t="s">
        <v>121</v>
      </c>
      <c r="O70" s="101" t="s">
        <v>121</v>
      </c>
      <c r="P70" s="101" t="s">
        <v>121</v>
      </c>
      <c r="Q70" s="101" t="s">
        <v>121</v>
      </c>
      <c r="R70" s="101" t="s">
        <v>121</v>
      </c>
      <c r="S70" s="101" t="s">
        <v>121</v>
      </c>
      <c r="T70" s="101" t="s">
        <v>121</v>
      </c>
      <c r="U70" s="101" t="s">
        <v>121</v>
      </c>
      <c r="V70" s="101" t="s">
        <v>121</v>
      </c>
      <c r="W70" s="101" t="s">
        <v>121</v>
      </c>
      <c r="X70" s="101" t="s">
        <v>121</v>
      </c>
      <c r="Y70" s="213" t="s">
        <v>121</v>
      </c>
      <c r="Z70" s="37" t="s">
        <v>113</v>
      </c>
      <c r="AA70" s="34" t="s">
        <v>164</v>
      </c>
      <c r="AB70" s="37" t="s">
        <v>121</v>
      </c>
      <c r="AC70" s="37"/>
      <c r="AD70" s="37" t="s">
        <v>121</v>
      </c>
      <c r="AF70" s="37" t="s">
        <v>121</v>
      </c>
      <c r="AG70" s="37" t="s">
        <v>121</v>
      </c>
      <c r="AH70" s="37" t="s">
        <v>121</v>
      </c>
      <c r="AI70" s="37" t="s">
        <v>121</v>
      </c>
      <c r="AJ70" s="37" t="s">
        <v>121</v>
      </c>
      <c r="AK70" s="37" t="s">
        <v>121</v>
      </c>
      <c r="AL70" s="37" t="s">
        <v>121</v>
      </c>
      <c r="AM70" s="37" t="s">
        <v>121</v>
      </c>
      <c r="AN70" s="37" t="s">
        <v>121</v>
      </c>
      <c r="AO70" s="37" t="s">
        <v>121</v>
      </c>
      <c r="AP70" s="37" t="s">
        <v>121</v>
      </c>
      <c r="AQ70" s="37" t="s">
        <v>121</v>
      </c>
      <c r="AR70" s="37" t="s">
        <v>121</v>
      </c>
      <c r="AS70" s="37" t="s">
        <v>121</v>
      </c>
      <c r="AT70" s="37" t="s">
        <v>121</v>
      </c>
      <c r="AU70" s="37" t="s">
        <v>121</v>
      </c>
      <c r="AV70" s="37" t="s">
        <v>121</v>
      </c>
      <c r="AW70" s="37" t="s">
        <v>121</v>
      </c>
      <c r="AX70" s="37" t="s">
        <v>121</v>
      </c>
      <c r="AY70" s="37" t="s">
        <v>121</v>
      </c>
      <c r="AZ70" s="37" t="s">
        <v>121</v>
      </c>
      <c r="BA70" s="37" t="s">
        <v>121</v>
      </c>
      <c r="BB70" s="37" t="s">
        <v>121</v>
      </c>
      <c r="BC70" s="37" t="s">
        <v>121</v>
      </c>
      <c r="BD70" s="37" t="s">
        <v>121</v>
      </c>
      <c r="BE70" s="37" t="s">
        <v>121</v>
      </c>
      <c r="BF70" s="37" t="s">
        <v>121</v>
      </c>
      <c r="BG70" s="37" t="s">
        <v>121</v>
      </c>
      <c r="BH70" s="37" t="s">
        <v>121</v>
      </c>
    </row>
    <row r="71" spans="1:61" hidden="1">
      <c r="A71" s="90">
        <f t="shared" si="0"/>
        <v>70</v>
      </c>
      <c r="B71" s="7" t="s">
        <v>113</v>
      </c>
      <c r="C71" s="34" t="s">
        <v>139</v>
      </c>
      <c r="D71" s="35">
        <v>44649</v>
      </c>
      <c r="E71" s="34" t="s">
        <v>455</v>
      </c>
      <c r="F71" s="34" t="s">
        <v>116</v>
      </c>
      <c r="G71" s="37" t="s">
        <v>138</v>
      </c>
      <c r="I71" s="37" t="s">
        <v>158</v>
      </c>
      <c r="J71" s="37" t="s">
        <v>422</v>
      </c>
      <c r="K71" s="113" t="s">
        <v>456</v>
      </c>
      <c r="L71" s="99">
        <v>2</v>
      </c>
      <c r="M71" s="37" t="s">
        <v>457</v>
      </c>
      <c r="N71" s="101" t="s">
        <v>121</v>
      </c>
      <c r="O71" s="34">
        <v>100</v>
      </c>
      <c r="P71" s="34" t="s">
        <v>438</v>
      </c>
      <c r="Q71" s="34" t="s">
        <v>283</v>
      </c>
      <c r="R71" s="34">
        <v>6</v>
      </c>
      <c r="S71" s="36">
        <v>4.4999999999999997E-3</v>
      </c>
      <c r="T71" s="34" t="s">
        <v>444</v>
      </c>
      <c r="U71" s="101" t="s">
        <v>121</v>
      </c>
      <c r="V71" s="34">
        <v>0.68</v>
      </c>
      <c r="W71" s="37" t="s">
        <v>458</v>
      </c>
      <c r="X71" s="97" t="s">
        <v>459</v>
      </c>
      <c r="Y71" s="34" t="s">
        <v>460</v>
      </c>
      <c r="Z71" s="37" t="s">
        <v>113</v>
      </c>
      <c r="AA71" s="34" t="s">
        <v>164</v>
      </c>
      <c r="AB71" s="37" t="s">
        <v>435</v>
      </c>
      <c r="AC71" s="37" t="s">
        <v>115</v>
      </c>
      <c r="AD71" s="34" t="s">
        <v>461</v>
      </c>
      <c r="AF71" s="37">
        <v>8.9999999999999998E-4</v>
      </c>
      <c r="AG71" s="37">
        <v>0.12667999999999999</v>
      </c>
      <c r="AH71" s="37">
        <v>0.94372</v>
      </c>
      <c r="AI71" s="37">
        <v>7.1000000000000002E-4</v>
      </c>
      <c r="AJ71" s="37">
        <v>2.8402699999999999</v>
      </c>
      <c r="AK71" s="37">
        <v>0.95</v>
      </c>
      <c r="AL71" s="37">
        <v>4.0719999999999999E-2</v>
      </c>
      <c r="AM71" s="37">
        <v>5.0189999999999999E-2</v>
      </c>
      <c r="AN71" s="37">
        <v>0.50941000000000003</v>
      </c>
      <c r="AO71" s="37">
        <v>0.88221000000000005</v>
      </c>
      <c r="AP71" s="37">
        <v>0.98965000000000003</v>
      </c>
      <c r="AQ71" s="37">
        <v>1.0489999999999999</v>
      </c>
      <c r="AR71" s="37">
        <v>0.2</v>
      </c>
      <c r="AS71" s="37">
        <v>4.3113400000000004</v>
      </c>
      <c r="AT71" s="37">
        <v>0</v>
      </c>
      <c r="AU71" s="37">
        <v>1.286E-2</v>
      </c>
      <c r="AV71" s="37">
        <v>0.56725000000000003</v>
      </c>
      <c r="AW71" s="37">
        <v>0.40899999999999997</v>
      </c>
      <c r="AX71" s="37">
        <v>0</v>
      </c>
      <c r="AY71" s="37">
        <v>7.8390000000000001E-2</v>
      </c>
      <c r="AZ71" s="37">
        <v>0.5</v>
      </c>
      <c r="BA71" s="37">
        <v>0</v>
      </c>
      <c r="BB71" s="37">
        <v>0</v>
      </c>
      <c r="BC71" s="37">
        <v>0</v>
      </c>
      <c r="BD71" s="37">
        <v>0.5</v>
      </c>
      <c r="BE71" s="37">
        <v>1</v>
      </c>
      <c r="BF71" s="37">
        <v>0</v>
      </c>
      <c r="BG71" s="37">
        <v>0</v>
      </c>
      <c r="BH71" s="34" t="s">
        <v>77</v>
      </c>
    </row>
    <row r="72" spans="1:61" ht="27" hidden="1">
      <c r="A72" s="109">
        <v>73</v>
      </c>
      <c r="B72" s="7" t="s">
        <v>113</v>
      </c>
      <c r="C72" s="37" t="s">
        <v>139</v>
      </c>
      <c r="D72" s="35">
        <v>44649</v>
      </c>
      <c r="E72" s="34" t="s">
        <v>455</v>
      </c>
      <c r="F72" s="34" t="s">
        <v>116</v>
      </c>
      <c r="G72" s="37" t="s">
        <v>138</v>
      </c>
      <c r="I72" s="37" t="s">
        <v>158</v>
      </c>
      <c r="J72" s="37" t="s">
        <v>462</v>
      </c>
      <c r="K72" s="113" t="s">
        <v>405</v>
      </c>
      <c r="L72" s="99">
        <v>2</v>
      </c>
      <c r="M72" s="37" t="s">
        <v>463</v>
      </c>
      <c r="N72" s="101" t="s">
        <v>121</v>
      </c>
      <c r="O72" s="34" t="s">
        <v>464</v>
      </c>
      <c r="P72" s="34" t="s">
        <v>438</v>
      </c>
      <c r="Q72" s="34" t="s">
        <v>283</v>
      </c>
      <c r="R72" s="34">
        <v>8</v>
      </c>
      <c r="S72" s="36">
        <v>4.4999999999999997E-3</v>
      </c>
      <c r="T72" s="34" t="s">
        <v>465</v>
      </c>
      <c r="U72" s="101" t="s">
        <v>121</v>
      </c>
      <c r="V72" s="34">
        <v>0.69</v>
      </c>
      <c r="W72" s="37" t="s">
        <v>466</v>
      </c>
      <c r="X72" s="97" t="s">
        <v>467</v>
      </c>
      <c r="Y72" s="34" t="s">
        <v>121</v>
      </c>
      <c r="Z72" s="37" t="s">
        <v>113</v>
      </c>
      <c r="AA72" s="34" t="s">
        <v>121</v>
      </c>
      <c r="AB72" s="34" t="s">
        <v>121</v>
      </c>
      <c r="AD72" s="34" t="s">
        <v>442</v>
      </c>
      <c r="AF72" s="34">
        <v>1E-3</v>
      </c>
      <c r="AG72" s="34">
        <v>0.1</v>
      </c>
      <c r="AH72" s="34">
        <v>0.93700000000000006</v>
      </c>
      <c r="AI72" s="34">
        <v>5.0000000000000001E-4</v>
      </c>
      <c r="AJ72" s="34">
        <v>3</v>
      </c>
      <c r="AK72" s="34">
        <v>0.8</v>
      </c>
      <c r="AL72" s="34">
        <v>0.1</v>
      </c>
      <c r="AM72" s="34">
        <v>0.05</v>
      </c>
      <c r="AN72" s="34">
        <v>0.5</v>
      </c>
      <c r="AO72" s="34">
        <v>1</v>
      </c>
      <c r="AP72" s="34">
        <v>1</v>
      </c>
      <c r="AQ72" s="34">
        <v>1</v>
      </c>
      <c r="AR72" s="34">
        <v>0.2</v>
      </c>
      <c r="AS72" s="34">
        <v>4</v>
      </c>
      <c r="AT72" s="34">
        <v>0</v>
      </c>
      <c r="AU72" s="34">
        <v>1.4999999999999999E-2</v>
      </c>
      <c r="AV72" s="34">
        <v>0.7</v>
      </c>
      <c r="AW72" s="34">
        <v>0.4</v>
      </c>
      <c r="AX72" s="34">
        <v>0</v>
      </c>
      <c r="AY72" s="34">
        <v>0.1</v>
      </c>
      <c r="AZ72" s="34">
        <v>0.5</v>
      </c>
      <c r="BA72" s="34">
        <v>0</v>
      </c>
      <c r="BB72" s="34">
        <v>0</v>
      </c>
      <c r="BC72" s="34">
        <v>0</v>
      </c>
      <c r="BD72" s="34">
        <v>0.5</v>
      </c>
      <c r="BE72" s="34">
        <v>1</v>
      </c>
      <c r="BF72" s="34">
        <v>0</v>
      </c>
      <c r="BG72" s="34">
        <v>0</v>
      </c>
      <c r="BH72" s="37" t="s">
        <v>121</v>
      </c>
    </row>
    <row r="73" spans="1:61" hidden="1">
      <c r="A73" s="90">
        <f t="shared" ref="A73:A113" si="1">ROW()-1</f>
        <v>72</v>
      </c>
      <c r="B73" s="7" t="s">
        <v>113</v>
      </c>
      <c r="C73" s="37" t="s">
        <v>139</v>
      </c>
      <c r="D73" s="35">
        <v>44651</v>
      </c>
      <c r="E73" s="34" t="s">
        <v>468</v>
      </c>
      <c r="F73" s="34" t="s">
        <v>116</v>
      </c>
      <c r="G73" s="37" t="s">
        <v>138</v>
      </c>
      <c r="I73" s="37" t="s">
        <v>158</v>
      </c>
      <c r="J73" s="37" t="s">
        <v>378</v>
      </c>
      <c r="K73" s="113" t="s">
        <v>469</v>
      </c>
      <c r="L73" s="99">
        <v>1</v>
      </c>
      <c r="M73" s="37" t="s">
        <v>470</v>
      </c>
      <c r="N73" s="101" t="s">
        <v>121</v>
      </c>
      <c r="O73" s="34">
        <v>50</v>
      </c>
      <c r="P73" s="34" t="s">
        <v>471</v>
      </c>
      <c r="Q73" s="34" t="s">
        <v>283</v>
      </c>
      <c r="R73" s="34">
        <v>3</v>
      </c>
      <c r="S73" s="36">
        <v>4.4999999999999997E-3</v>
      </c>
      <c r="T73" s="34" t="s">
        <v>472</v>
      </c>
      <c r="U73" s="101" t="s">
        <v>121</v>
      </c>
      <c r="V73" s="34">
        <v>0.51</v>
      </c>
      <c r="W73" s="37" t="s">
        <v>473</v>
      </c>
      <c r="X73" s="97" t="s">
        <v>474</v>
      </c>
      <c r="Y73" s="34" t="s">
        <v>475</v>
      </c>
      <c r="Z73" s="37" t="s">
        <v>113</v>
      </c>
      <c r="AA73" s="34" t="s">
        <v>164</v>
      </c>
      <c r="AB73" s="34" t="s">
        <v>121</v>
      </c>
      <c r="AD73" s="34" t="s">
        <v>476</v>
      </c>
      <c r="AF73" s="34">
        <v>1E-3</v>
      </c>
      <c r="AG73" s="34">
        <v>0.1</v>
      </c>
      <c r="AH73" s="34">
        <v>0.93700000000000006</v>
      </c>
      <c r="AI73" s="34">
        <v>5.0000000000000001E-4</v>
      </c>
      <c r="AJ73" s="34">
        <v>3</v>
      </c>
      <c r="AK73" s="34">
        <v>0.8</v>
      </c>
      <c r="AL73" s="34">
        <v>0.1</v>
      </c>
      <c r="AM73" s="34">
        <v>0.05</v>
      </c>
      <c r="AN73" s="34">
        <v>0.5</v>
      </c>
      <c r="AO73" s="34">
        <v>1</v>
      </c>
      <c r="AP73" s="34">
        <v>1</v>
      </c>
      <c r="AQ73" s="34">
        <v>1</v>
      </c>
      <c r="AR73" s="34">
        <v>0.2</v>
      </c>
      <c r="AS73" s="34">
        <v>4</v>
      </c>
      <c r="AT73" s="34">
        <v>0</v>
      </c>
      <c r="AU73" s="34">
        <v>1.4999999999999999E-2</v>
      </c>
      <c r="AV73" s="34">
        <v>0.7</v>
      </c>
      <c r="AW73" s="34">
        <v>0.4</v>
      </c>
      <c r="AX73" s="34">
        <v>0</v>
      </c>
      <c r="AY73" s="34">
        <v>0.1</v>
      </c>
      <c r="AZ73" s="34">
        <v>0.5</v>
      </c>
      <c r="BA73" s="34">
        <v>0</v>
      </c>
      <c r="BB73" s="34">
        <v>0</v>
      </c>
      <c r="BC73" s="34">
        <v>0</v>
      </c>
      <c r="BD73" s="34">
        <v>0.5</v>
      </c>
      <c r="BE73" s="34">
        <v>1</v>
      </c>
      <c r="BF73" s="34">
        <v>0</v>
      </c>
      <c r="BG73" s="34">
        <v>0</v>
      </c>
      <c r="BH73" s="37" t="s">
        <v>121</v>
      </c>
    </row>
    <row r="74" spans="1:61" hidden="1">
      <c r="A74" s="90">
        <f t="shared" si="1"/>
        <v>73</v>
      </c>
      <c r="B74" s="7" t="s">
        <v>113</v>
      </c>
      <c r="C74" s="37" t="s">
        <v>139</v>
      </c>
      <c r="D74" s="35">
        <v>44651</v>
      </c>
      <c r="E74" s="34" t="s">
        <v>468</v>
      </c>
      <c r="F74" s="34" t="s">
        <v>116</v>
      </c>
      <c r="G74" s="37" t="s">
        <v>138</v>
      </c>
      <c r="I74" s="37" t="s">
        <v>158</v>
      </c>
      <c r="J74" s="37" t="s">
        <v>378</v>
      </c>
      <c r="K74" s="113" t="s">
        <v>477</v>
      </c>
      <c r="L74" s="99">
        <v>1</v>
      </c>
      <c r="M74" s="37" t="s">
        <v>478</v>
      </c>
      <c r="N74" s="101" t="s">
        <v>121</v>
      </c>
      <c r="O74" s="34">
        <v>50</v>
      </c>
      <c r="P74" s="34" t="s">
        <v>479</v>
      </c>
      <c r="Q74" s="34" t="s">
        <v>283</v>
      </c>
      <c r="R74" s="34">
        <v>3</v>
      </c>
      <c r="S74" s="36">
        <v>4.4999999999999997E-3</v>
      </c>
      <c r="T74" s="34" t="s">
        <v>472</v>
      </c>
      <c r="U74" s="101" t="s">
        <v>121</v>
      </c>
      <c r="V74" s="34">
        <v>0.24</v>
      </c>
      <c r="W74" s="37" t="s">
        <v>480</v>
      </c>
      <c r="X74" s="97" t="s">
        <v>481</v>
      </c>
      <c r="Y74" s="34" t="s">
        <v>482</v>
      </c>
      <c r="Z74" s="37" t="s">
        <v>113</v>
      </c>
      <c r="AA74" s="34" t="s">
        <v>164</v>
      </c>
      <c r="AB74" s="34" t="s">
        <v>121</v>
      </c>
      <c r="AD74" s="34" t="s">
        <v>483</v>
      </c>
      <c r="AF74" s="34">
        <v>1E-3</v>
      </c>
      <c r="AG74" s="34">
        <v>0.1</v>
      </c>
      <c r="AH74" s="34">
        <v>0.93700000000000006</v>
      </c>
      <c r="AI74" s="34">
        <v>5.0000000000000001E-4</v>
      </c>
      <c r="AJ74" s="34">
        <v>3</v>
      </c>
      <c r="AK74" s="34">
        <v>0.8</v>
      </c>
      <c r="AL74" s="34">
        <v>0.1</v>
      </c>
      <c r="AM74" s="34">
        <v>0.05</v>
      </c>
      <c r="AN74" s="34">
        <v>0.5</v>
      </c>
      <c r="AO74" s="34">
        <v>1</v>
      </c>
      <c r="AP74" s="34">
        <v>1</v>
      </c>
      <c r="AQ74" s="34">
        <v>1</v>
      </c>
      <c r="AR74" s="34">
        <v>0.2</v>
      </c>
      <c r="AS74" s="34">
        <v>4</v>
      </c>
      <c r="AT74" s="34">
        <v>0</v>
      </c>
      <c r="AU74" s="34">
        <v>1.4999999999999999E-2</v>
      </c>
      <c r="AV74" s="34">
        <v>0.7</v>
      </c>
      <c r="AW74" s="34">
        <v>0.4</v>
      </c>
      <c r="AX74" s="34">
        <v>0</v>
      </c>
      <c r="AY74" s="34">
        <v>0.1</v>
      </c>
      <c r="AZ74" s="34">
        <v>0.5</v>
      </c>
      <c r="BA74" s="34">
        <v>0</v>
      </c>
      <c r="BB74" s="34">
        <v>0</v>
      </c>
      <c r="BC74" s="34">
        <v>0</v>
      </c>
      <c r="BD74" s="34">
        <v>0.5</v>
      </c>
      <c r="BE74" s="34">
        <v>1</v>
      </c>
      <c r="BF74" s="34">
        <v>0</v>
      </c>
      <c r="BG74" s="34">
        <v>0</v>
      </c>
      <c r="BH74" s="37" t="s">
        <v>121</v>
      </c>
    </row>
    <row r="75" spans="1:61" hidden="1">
      <c r="A75" s="90">
        <f t="shared" si="1"/>
        <v>74</v>
      </c>
      <c r="B75" s="7" t="s">
        <v>113</v>
      </c>
      <c r="C75" s="37" t="s">
        <v>139</v>
      </c>
      <c r="D75" s="35">
        <v>44651</v>
      </c>
      <c r="E75" s="34" t="s">
        <v>468</v>
      </c>
      <c r="F75" s="34" t="s">
        <v>116</v>
      </c>
      <c r="G75" s="37" t="s">
        <v>138</v>
      </c>
      <c r="I75" s="37" t="s">
        <v>158</v>
      </c>
      <c r="J75" s="37" t="s">
        <v>378</v>
      </c>
      <c r="K75" s="113" t="s">
        <v>484</v>
      </c>
      <c r="L75" s="99">
        <v>1</v>
      </c>
      <c r="M75" s="37" t="s">
        <v>485</v>
      </c>
      <c r="N75" s="101" t="s">
        <v>121</v>
      </c>
      <c r="O75" s="34">
        <v>50</v>
      </c>
      <c r="P75" s="34" t="s">
        <v>486</v>
      </c>
      <c r="Q75" s="34" t="s">
        <v>283</v>
      </c>
      <c r="R75" s="34">
        <v>3</v>
      </c>
      <c r="S75" s="36">
        <v>4.4999999999999997E-3</v>
      </c>
      <c r="T75" s="34" t="s">
        <v>472</v>
      </c>
      <c r="U75" s="101" t="s">
        <v>121</v>
      </c>
      <c r="V75" s="34">
        <v>0</v>
      </c>
      <c r="W75" s="37" t="s">
        <v>487</v>
      </c>
      <c r="X75" s="97" t="s">
        <v>488</v>
      </c>
      <c r="Y75" s="34" t="s">
        <v>489</v>
      </c>
      <c r="Z75" s="37" t="s">
        <v>113</v>
      </c>
      <c r="AA75" s="34" t="s">
        <v>164</v>
      </c>
      <c r="AB75" s="34" t="s">
        <v>121</v>
      </c>
      <c r="AD75" s="34" t="s">
        <v>490</v>
      </c>
      <c r="AF75" s="34">
        <v>1E-3</v>
      </c>
      <c r="AG75" s="34">
        <v>0.1</v>
      </c>
      <c r="AH75" s="34">
        <v>0.93700000000000006</v>
      </c>
      <c r="AI75" s="34">
        <v>5.0000000000000001E-4</v>
      </c>
      <c r="AJ75" s="34">
        <v>3</v>
      </c>
      <c r="AK75" s="34">
        <v>0.8</v>
      </c>
      <c r="AL75" s="34">
        <v>0.1</v>
      </c>
      <c r="AM75" s="34">
        <v>0.05</v>
      </c>
      <c r="AN75" s="34">
        <v>0.5</v>
      </c>
      <c r="AO75" s="34">
        <v>1</v>
      </c>
      <c r="AP75" s="34">
        <v>1</v>
      </c>
      <c r="AQ75" s="34">
        <v>1</v>
      </c>
      <c r="AR75" s="34">
        <v>0.2</v>
      </c>
      <c r="AS75" s="34">
        <v>4</v>
      </c>
      <c r="AT75" s="34">
        <v>0</v>
      </c>
      <c r="AU75" s="34">
        <v>1.4999999999999999E-2</v>
      </c>
      <c r="AV75" s="34">
        <v>0.7</v>
      </c>
      <c r="AW75" s="34">
        <v>0.4</v>
      </c>
      <c r="AX75" s="34">
        <v>0</v>
      </c>
      <c r="AY75" s="34">
        <v>0.1</v>
      </c>
      <c r="AZ75" s="34">
        <v>0.5</v>
      </c>
      <c r="BA75" s="34">
        <v>0</v>
      </c>
      <c r="BB75" s="34">
        <v>0</v>
      </c>
      <c r="BC75" s="34">
        <v>0</v>
      </c>
      <c r="BD75" s="34">
        <v>0.5</v>
      </c>
      <c r="BE75" s="34">
        <v>1</v>
      </c>
      <c r="BF75" s="34">
        <v>0</v>
      </c>
      <c r="BG75" s="34">
        <v>0</v>
      </c>
      <c r="BH75" s="37" t="s">
        <v>121</v>
      </c>
    </row>
    <row r="76" spans="1:61" hidden="1">
      <c r="A76" s="90">
        <f t="shared" si="1"/>
        <v>75</v>
      </c>
      <c r="B76" s="7" t="s">
        <v>113</v>
      </c>
      <c r="C76" s="34" t="s">
        <v>139</v>
      </c>
      <c r="D76" s="35">
        <v>44651</v>
      </c>
      <c r="E76" s="34" t="s">
        <v>468</v>
      </c>
      <c r="F76" s="34" t="s">
        <v>116</v>
      </c>
      <c r="G76" s="37" t="s">
        <v>138</v>
      </c>
      <c r="I76" s="37" t="s">
        <v>158</v>
      </c>
      <c r="J76" s="37" t="s">
        <v>491</v>
      </c>
      <c r="K76" s="113" t="s">
        <v>405</v>
      </c>
      <c r="L76" s="99">
        <v>1</v>
      </c>
      <c r="M76" s="37" t="s">
        <v>492</v>
      </c>
      <c r="N76" s="101" t="s">
        <v>121</v>
      </c>
      <c r="O76" s="34" t="s">
        <v>493</v>
      </c>
      <c r="P76" s="34" t="s">
        <v>471</v>
      </c>
      <c r="Q76" s="34" t="s">
        <v>283</v>
      </c>
      <c r="R76" s="34">
        <v>3</v>
      </c>
      <c r="S76" s="36">
        <v>4.4999999999999997E-3</v>
      </c>
      <c r="T76" s="34" t="s">
        <v>494</v>
      </c>
      <c r="U76" s="101" t="s">
        <v>121</v>
      </c>
      <c r="V76" s="34">
        <v>0.56000000000000005</v>
      </c>
      <c r="W76" s="37" t="s">
        <v>495</v>
      </c>
      <c r="X76" s="97" t="s">
        <v>496</v>
      </c>
      <c r="Y76" s="34" t="s">
        <v>121</v>
      </c>
      <c r="Z76" s="37" t="s">
        <v>113</v>
      </c>
      <c r="AA76" s="34" t="s">
        <v>121</v>
      </c>
      <c r="AB76" s="34" t="s">
        <v>121</v>
      </c>
      <c r="AD76" s="34" t="s">
        <v>483</v>
      </c>
      <c r="AF76" s="34">
        <v>1E-3</v>
      </c>
      <c r="AG76" s="34">
        <v>0.1</v>
      </c>
      <c r="AH76" s="34">
        <v>0.93700000000000006</v>
      </c>
      <c r="AI76" s="34">
        <v>5.0000000000000001E-4</v>
      </c>
      <c r="AJ76" s="34">
        <v>3</v>
      </c>
      <c r="AK76" s="34">
        <v>0.8</v>
      </c>
      <c r="AL76" s="34">
        <v>0.1</v>
      </c>
      <c r="AM76" s="34">
        <v>0.05</v>
      </c>
      <c r="AN76" s="34">
        <v>0.5</v>
      </c>
      <c r="AO76" s="34">
        <v>1</v>
      </c>
      <c r="AP76" s="34">
        <v>1</v>
      </c>
      <c r="AQ76" s="34">
        <v>1</v>
      </c>
      <c r="AR76" s="34">
        <v>0.2</v>
      </c>
      <c r="AS76" s="34">
        <v>4</v>
      </c>
      <c r="AT76" s="34">
        <v>0</v>
      </c>
      <c r="AU76" s="34">
        <v>1.4999999999999999E-2</v>
      </c>
      <c r="AV76" s="34">
        <v>0.7</v>
      </c>
      <c r="AW76" s="34">
        <v>0.4</v>
      </c>
      <c r="AX76" s="34">
        <v>0</v>
      </c>
      <c r="AY76" s="34">
        <v>0.1</v>
      </c>
      <c r="AZ76" s="34">
        <v>0.5</v>
      </c>
      <c r="BA76" s="34">
        <v>0</v>
      </c>
      <c r="BB76" s="34">
        <v>0</v>
      </c>
      <c r="BC76" s="34">
        <v>0</v>
      </c>
      <c r="BD76" s="34">
        <v>0.5</v>
      </c>
      <c r="BE76" s="34">
        <v>1</v>
      </c>
      <c r="BF76" s="34">
        <v>0</v>
      </c>
      <c r="BG76" s="34">
        <v>0</v>
      </c>
      <c r="BH76" s="37" t="s">
        <v>121</v>
      </c>
    </row>
    <row r="77" spans="1:61" hidden="1">
      <c r="A77" s="90">
        <f t="shared" si="1"/>
        <v>76</v>
      </c>
      <c r="B77" s="7" t="s">
        <v>113</v>
      </c>
      <c r="C77" s="34" t="s">
        <v>139</v>
      </c>
      <c r="D77" s="35">
        <v>44651</v>
      </c>
      <c r="E77" s="34" t="s">
        <v>468</v>
      </c>
      <c r="F77" s="34" t="s">
        <v>116</v>
      </c>
      <c r="G77" s="37" t="s">
        <v>138</v>
      </c>
      <c r="I77" s="37" t="s">
        <v>158</v>
      </c>
      <c r="J77" s="37" t="s">
        <v>497</v>
      </c>
      <c r="K77" s="113" t="s">
        <v>405</v>
      </c>
      <c r="L77" s="99">
        <v>1</v>
      </c>
      <c r="M77" s="37" t="s">
        <v>498</v>
      </c>
      <c r="N77" s="101" t="s">
        <v>121</v>
      </c>
      <c r="O77" s="34" t="s">
        <v>493</v>
      </c>
      <c r="P77" s="34" t="s">
        <v>479</v>
      </c>
      <c r="Q77" s="34" t="s">
        <v>283</v>
      </c>
      <c r="R77" s="34">
        <v>3</v>
      </c>
      <c r="S77" s="36">
        <v>4.4999999999999997E-3</v>
      </c>
      <c r="T77" s="34" t="s">
        <v>465</v>
      </c>
      <c r="U77" s="101" t="s">
        <v>121</v>
      </c>
      <c r="V77" s="34">
        <v>0.54</v>
      </c>
      <c r="W77" s="37" t="s">
        <v>499</v>
      </c>
      <c r="X77" s="97" t="s">
        <v>500</v>
      </c>
      <c r="Y77" s="34" t="s">
        <v>121</v>
      </c>
      <c r="Z77" s="37" t="s">
        <v>113</v>
      </c>
      <c r="AA77" s="34" t="s">
        <v>121</v>
      </c>
      <c r="AB77" s="34" t="s">
        <v>121</v>
      </c>
      <c r="AD77" s="34" t="s">
        <v>476</v>
      </c>
      <c r="AF77" s="34">
        <v>1E-3</v>
      </c>
      <c r="AG77" s="34">
        <v>0.1</v>
      </c>
      <c r="AH77" s="34">
        <v>0.93700000000000006</v>
      </c>
      <c r="AI77" s="34">
        <v>5.0000000000000001E-4</v>
      </c>
      <c r="AJ77" s="34">
        <v>3</v>
      </c>
      <c r="AK77" s="34">
        <v>0.8</v>
      </c>
      <c r="AL77" s="34">
        <v>0.1</v>
      </c>
      <c r="AM77" s="34">
        <v>0.05</v>
      </c>
      <c r="AN77" s="34">
        <v>0.5</v>
      </c>
      <c r="AO77" s="34">
        <v>1</v>
      </c>
      <c r="AP77" s="34">
        <v>1</v>
      </c>
      <c r="AQ77" s="34">
        <v>1</v>
      </c>
      <c r="AR77" s="34">
        <v>0.2</v>
      </c>
      <c r="AS77" s="34">
        <v>4</v>
      </c>
      <c r="AT77" s="34">
        <v>0</v>
      </c>
      <c r="AU77" s="34">
        <v>1.4999999999999999E-2</v>
      </c>
      <c r="AV77" s="34">
        <v>0.7</v>
      </c>
      <c r="AW77" s="34">
        <v>0.4</v>
      </c>
      <c r="AX77" s="34">
        <v>0</v>
      </c>
      <c r="AY77" s="34">
        <v>0.1</v>
      </c>
      <c r="AZ77" s="34">
        <v>0.5</v>
      </c>
      <c r="BA77" s="34">
        <v>0</v>
      </c>
      <c r="BB77" s="34">
        <v>0</v>
      </c>
      <c r="BC77" s="34">
        <v>0</v>
      </c>
      <c r="BD77" s="34">
        <v>0.5</v>
      </c>
      <c r="BE77" s="34">
        <v>1</v>
      </c>
      <c r="BF77" s="34">
        <v>0</v>
      </c>
      <c r="BG77" s="34">
        <v>0</v>
      </c>
      <c r="BH77" s="37" t="s">
        <v>121</v>
      </c>
    </row>
    <row r="78" spans="1:61" ht="27" hidden="1" customHeight="1">
      <c r="A78" s="90">
        <f>ROW()-1</f>
        <v>77</v>
      </c>
      <c r="B78" s="7" t="s">
        <v>113</v>
      </c>
      <c r="C78" s="34" t="s">
        <v>139</v>
      </c>
      <c r="D78" s="35">
        <v>44652</v>
      </c>
      <c r="E78" s="34" t="s">
        <v>455</v>
      </c>
      <c r="F78" s="34" t="s">
        <v>116</v>
      </c>
      <c r="G78" s="37" t="s">
        <v>138</v>
      </c>
      <c r="H78" s="34" t="s">
        <v>501</v>
      </c>
      <c r="I78" s="37" t="s">
        <v>158</v>
      </c>
      <c r="J78" s="37" t="s">
        <v>422</v>
      </c>
      <c r="K78" s="113" t="s">
        <v>405</v>
      </c>
      <c r="L78" s="99">
        <v>2</v>
      </c>
      <c r="M78" s="37" t="s">
        <v>502</v>
      </c>
      <c r="N78" s="101" t="s">
        <v>121</v>
      </c>
      <c r="O78" s="34">
        <v>100</v>
      </c>
      <c r="P78" s="34" t="s">
        <v>438</v>
      </c>
      <c r="Q78" s="34" t="s">
        <v>283</v>
      </c>
      <c r="R78" s="34">
        <v>6</v>
      </c>
      <c r="S78" s="36">
        <v>4.4999999999999997E-3</v>
      </c>
      <c r="T78" s="34" t="s">
        <v>503</v>
      </c>
      <c r="U78" s="101" t="s">
        <v>121</v>
      </c>
      <c r="V78" s="126">
        <v>0.62</v>
      </c>
      <c r="W78" s="127" t="s">
        <v>504</v>
      </c>
      <c r="X78" s="97" t="s">
        <v>505</v>
      </c>
      <c r="Y78" s="34" t="s">
        <v>506</v>
      </c>
      <c r="Z78" s="37" t="s">
        <v>113</v>
      </c>
      <c r="AA78" s="34" t="s">
        <v>164</v>
      </c>
      <c r="AB78" s="34" t="s">
        <v>435</v>
      </c>
      <c r="AC78" s="34" t="s">
        <v>115</v>
      </c>
      <c r="AD78" s="34" t="s">
        <v>461</v>
      </c>
      <c r="AF78" s="34">
        <v>9.7000000000000005E-4</v>
      </c>
      <c r="AG78" s="34">
        <v>1.0999999999999999E-2</v>
      </c>
      <c r="AH78" s="34">
        <v>0.98</v>
      </c>
      <c r="AI78" s="37">
        <v>5.8E-4</v>
      </c>
      <c r="AJ78" s="37">
        <v>3.23</v>
      </c>
      <c r="AK78" s="37">
        <v>0.82</v>
      </c>
      <c r="AL78" s="37">
        <v>0.11</v>
      </c>
      <c r="AM78" s="37">
        <v>3.9E-2</v>
      </c>
      <c r="AN78" s="37">
        <v>0.5</v>
      </c>
      <c r="AO78" s="37">
        <v>1</v>
      </c>
      <c r="AP78" s="37">
        <v>1.06</v>
      </c>
      <c r="AQ78" s="37">
        <v>0.84</v>
      </c>
      <c r="AR78" s="37">
        <v>0.2</v>
      </c>
      <c r="AS78" s="37">
        <v>4.38</v>
      </c>
      <c r="AT78" s="37">
        <v>0</v>
      </c>
      <c r="AU78" s="37">
        <v>0.01</v>
      </c>
      <c r="AV78" s="37">
        <v>0.65</v>
      </c>
      <c r="AW78" s="37">
        <v>0.21</v>
      </c>
      <c r="AX78" s="37">
        <v>0</v>
      </c>
      <c r="AY78" s="37">
        <v>0.12</v>
      </c>
      <c r="AZ78" s="37">
        <v>0.61</v>
      </c>
      <c r="BA78" s="37">
        <v>0</v>
      </c>
      <c r="BB78" s="37">
        <v>0</v>
      </c>
      <c r="BC78" s="37">
        <v>0</v>
      </c>
      <c r="BD78" s="37">
        <v>0.5</v>
      </c>
      <c r="BE78" s="37">
        <v>1</v>
      </c>
      <c r="BF78" s="37">
        <v>0</v>
      </c>
      <c r="BG78" s="37">
        <v>0</v>
      </c>
      <c r="BH78" s="34" t="s">
        <v>77</v>
      </c>
    </row>
    <row r="79" spans="1:61" hidden="1">
      <c r="A79" s="90">
        <f t="shared" si="1"/>
        <v>78</v>
      </c>
      <c r="B79" s="7" t="s">
        <v>113</v>
      </c>
      <c r="C79" s="34" t="s">
        <v>139</v>
      </c>
      <c r="D79" s="35">
        <v>44656</v>
      </c>
      <c r="E79" s="34" t="s">
        <v>468</v>
      </c>
      <c r="F79" s="34" t="s">
        <v>116</v>
      </c>
      <c r="G79" s="37" t="s">
        <v>138</v>
      </c>
      <c r="H79" s="34" t="s">
        <v>507</v>
      </c>
      <c r="I79" s="37" t="s">
        <v>158</v>
      </c>
      <c r="J79" s="37" t="s">
        <v>491</v>
      </c>
      <c r="K79" s="113" t="s">
        <v>405</v>
      </c>
      <c r="L79" s="99"/>
      <c r="M79" s="37" t="s">
        <v>508</v>
      </c>
      <c r="N79" s="101" t="s">
        <v>121</v>
      </c>
      <c r="O79" s="34">
        <v>50</v>
      </c>
      <c r="P79" s="34" t="s">
        <v>471</v>
      </c>
      <c r="Q79" s="34" t="s">
        <v>283</v>
      </c>
      <c r="R79" s="34">
        <v>3</v>
      </c>
      <c r="S79" s="36">
        <v>4.4999999999999997E-3</v>
      </c>
      <c r="T79" s="34" t="s">
        <v>509</v>
      </c>
      <c r="U79" s="101" t="s">
        <v>121</v>
      </c>
      <c r="V79" s="34">
        <v>0.49</v>
      </c>
      <c r="W79" s="37" t="s">
        <v>510</v>
      </c>
      <c r="X79" s="97" t="s">
        <v>511</v>
      </c>
      <c r="Y79" s="34" t="s">
        <v>512</v>
      </c>
      <c r="Z79" s="37" t="s">
        <v>113</v>
      </c>
      <c r="AA79" s="34" t="s">
        <v>164</v>
      </c>
      <c r="AB79" s="34" t="s">
        <v>121</v>
      </c>
      <c r="AD79" s="34" t="s">
        <v>476</v>
      </c>
      <c r="AF79" s="34">
        <v>8.4999999999999995E-4</v>
      </c>
      <c r="AG79" s="34">
        <v>1.0999999999999999E-2</v>
      </c>
      <c r="AH79" s="34">
        <v>0.98</v>
      </c>
      <c r="AI79" s="34">
        <v>3.5E-4</v>
      </c>
      <c r="AJ79" s="34">
        <v>2.25</v>
      </c>
      <c r="AK79" s="34">
        <v>0.5</v>
      </c>
      <c r="AL79" s="34">
        <v>7.0000000000000007E-2</v>
      </c>
      <c r="AM79" s="34">
        <v>0.46</v>
      </c>
      <c r="AN79" s="34">
        <v>0.55000000000000004</v>
      </c>
      <c r="AO79" s="34">
        <v>0.91</v>
      </c>
      <c r="AP79" s="34">
        <v>1.1100000000000001</v>
      </c>
      <c r="AQ79" s="34">
        <v>0.79</v>
      </c>
      <c r="AR79" s="34">
        <v>0.2</v>
      </c>
      <c r="AS79" s="34">
        <v>3.94</v>
      </c>
      <c r="AT79" s="34">
        <v>0</v>
      </c>
      <c r="AU79" s="34">
        <v>0.01</v>
      </c>
      <c r="AV79" s="34">
        <v>0.76</v>
      </c>
      <c r="AW79" s="34">
        <v>0.47</v>
      </c>
      <c r="AX79" s="34">
        <v>0</v>
      </c>
      <c r="AY79" s="34">
        <v>0.1</v>
      </c>
      <c r="AZ79" s="34">
        <v>0.42</v>
      </c>
      <c r="BA79" s="34">
        <v>0</v>
      </c>
      <c r="BB79" s="34">
        <v>0</v>
      </c>
      <c r="BC79" s="34">
        <v>0</v>
      </c>
      <c r="BD79" s="34">
        <v>0.5</v>
      </c>
      <c r="BE79" s="34">
        <v>0.97</v>
      </c>
      <c r="BF79" s="34">
        <v>0</v>
      </c>
      <c r="BG79" s="34">
        <v>0</v>
      </c>
    </row>
    <row r="80" spans="1:61" hidden="1">
      <c r="A80" s="90">
        <f t="shared" si="1"/>
        <v>79</v>
      </c>
      <c r="B80" s="7" t="s">
        <v>113</v>
      </c>
      <c r="C80" s="34" t="s">
        <v>139</v>
      </c>
      <c r="D80" s="35">
        <v>44656</v>
      </c>
      <c r="E80" s="34" t="s">
        <v>468</v>
      </c>
      <c r="F80" s="34" t="s">
        <v>116</v>
      </c>
      <c r="G80" s="37" t="s">
        <v>138</v>
      </c>
      <c r="H80" s="34" t="s">
        <v>513</v>
      </c>
      <c r="I80" s="37" t="s">
        <v>158</v>
      </c>
      <c r="J80" s="37" t="s">
        <v>497</v>
      </c>
      <c r="K80" s="113" t="s">
        <v>405</v>
      </c>
      <c r="L80" s="99"/>
      <c r="M80" s="37" t="s">
        <v>514</v>
      </c>
      <c r="N80" s="101" t="s">
        <v>121</v>
      </c>
      <c r="O80" s="34">
        <v>50</v>
      </c>
      <c r="P80" s="34" t="s">
        <v>479</v>
      </c>
      <c r="Q80" s="34" t="s">
        <v>283</v>
      </c>
      <c r="R80" s="34">
        <v>3</v>
      </c>
      <c r="S80" s="36">
        <v>4.4999999999999997E-3</v>
      </c>
      <c r="T80" s="34" t="s">
        <v>509</v>
      </c>
      <c r="U80" s="101" t="s">
        <v>121</v>
      </c>
      <c r="V80" s="34">
        <v>0.5</v>
      </c>
      <c r="W80" s="37" t="s">
        <v>515</v>
      </c>
      <c r="X80" s="97" t="s">
        <v>516</v>
      </c>
      <c r="Y80" s="34" t="s">
        <v>517</v>
      </c>
      <c r="Z80" s="37" t="s">
        <v>113</v>
      </c>
      <c r="AA80" s="34" t="s">
        <v>164</v>
      </c>
      <c r="AB80" s="34" t="s">
        <v>121</v>
      </c>
      <c r="AD80" s="34" t="s">
        <v>483</v>
      </c>
      <c r="AF80" s="34">
        <v>8.7000000000000001E-4</v>
      </c>
      <c r="AG80" s="34">
        <v>1.0999999999999999E-2</v>
      </c>
      <c r="AH80" s="34">
        <v>0.96</v>
      </c>
      <c r="AI80" s="34">
        <v>5.0000000000000001E-4</v>
      </c>
      <c r="AJ80" s="34">
        <v>2.98</v>
      </c>
      <c r="AK80" s="34">
        <v>0.86</v>
      </c>
      <c r="AL80" s="34">
        <v>0.09</v>
      </c>
      <c r="AM80" s="34">
        <v>5.3999999999999999E-2</v>
      </c>
      <c r="AN80" s="34">
        <v>0.48</v>
      </c>
      <c r="AO80" s="34">
        <v>1.29</v>
      </c>
      <c r="AP80" s="34">
        <v>1.01</v>
      </c>
      <c r="AQ80" s="34">
        <v>1.01</v>
      </c>
      <c r="AR80" s="34">
        <v>0.2</v>
      </c>
      <c r="AS80" s="34">
        <v>4.28</v>
      </c>
      <c r="AT80" s="34">
        <v>0</v>
      </c>
      <c r="AU80" s="34">
        <v>0.01</v>
      </c>
      <c r="AV80" s="34">
        <v>0.64</v>
      </c>
      <c r="AW80" s="34">
        <v>0.47</v>
      </c>
      <c r="AX80" s="34">
        <v>0</v>
      </c>
      <c r="AY80" s="34">
        <v>0.1</v>
      </c>
      <c r="AZ80" s="34">
        <v>0.42</v>
      </c>
      <c r="BA80" s="34">
        <v>0</v>
      </c>
      <c r="BB80" s="34">
        <v>0</v>
      </c>
      <c r="BC80" s="34">
        <v>0</v>
      </c>
      <c r="BD80" s="34">
        <v>0.5</v>
      </c>
      <c r="BE80" s="34">
        <v>0.97</v>
      </c>
    </row>
    <row r="81" spans="1:60" hidden="1">
      <c r="A81" s="90">
        <f t="shared" si="1"/>
        <v>80</v>
      </c>
      <c r="B81" s="7" t="s">
        <v>113</v>
      </c>
      <c r="C81" s="34" t="s">
        <v>139</v>
      </c>
      <c r="D81" s="35">
        <v>44657</v>
      </c>
      <c r="E81" s="34" t="s">
        <v>468</v>
      </c>
      <c r="F81" s="34" t="s">
        <v>116</v>
      </c>
      <c r="G81" s="37" t="s">
        <v>138</v>
      </c>
      <c r="H81" s="34" t="s">
        <v>513</v>
      </c>
      <c r="I81" s="37" t="s">
        <v>158</v>
      </c>
      <c r="J81" s="37" t="s">
        <v>518</v>
      </c>
      <c r="K81" s="113" t="s">
        <v>405</v>
      </c>
      <c r="L81" s="99"/>
      <c r="M81" s="37" t="s">
        <v>519</v>
      </c>
      <c r="N81" s="101" t="s">
        <v>121</v>
      </c>
      <c r="O81" s="34" t="s">
        <v>493</v>
      </c>
      <c r="P81" s="34" t="s">
        <v>486</v>
      </c>
      <c r="Q81" s="34" t="s">
        <v>283</v>
      </c>
      <c r="R81" s="34">
        <v>3</v>
      </c>
      <c r="S81" s="36">
        <v>4.4999999999999997E-3</v>
      </c>
      <c r="T81" s="34" t="s">
        <v>178</v>
      </c>
      <c r="U81" s="34" t="s">
        <v>121</v>
      </c>
      <c r="V81" s="34">
        <v>0</v>
      </c>
      <c r="W81" s="37">
        <v>0</v>
      </c>
      <c r="X81" s="97" t="s">
        <v>520</v>
      </c>
      <c r="Y81" s="34" t="s">
        <v>121</v>
      </c>
      <c r="Z81" s="37" t="s">
        <v>113</v>
      </c>
      <c r="AA81" s="34" t="s">
        <v>121</v>
      </c>
      <c r="AB81" s="34" t="s">
        <v>121</v>
      </c>
      <c r="AD81" s="34" t="s">
        <v>490</v>
      </c>
      <c r="AF81" s="34">
        <v>1E-3</v>
      </c>
      <c r="AG81" s="34">
        <v>0.1</v>
      </c>
      <c r="AH81" s="34">
        <v>0.93700000000000006</v>
      </c>
      <c r="AI81" s="34">
        <v>5.0000000000000001E-4</v>
      </c>
      <c r="AJ81" s="34">
        <v>3</v>
      </c>
      <c r="AK81" s="34">
        <v>0.8</v>
      </c>
      <c r="AL81" s="34">
        <v>0.1</v>
      </c>
      <c r="AM81" s="34">
        <v>0.05</v>
      </c>
      <c r="AN81" s="34">
        <v>0.5</v>
      </c>
      <c r="AO81" s="34">
        <v>1</v>
      </c>
      <c r="AP81" s="34">
        <v>1</v>
      </c>
      <c r="AQ81" s="34">
        <v>1</v>
      </c>
      <c r="AR81" s="34">
        <v>0.2</v>
      </c>
      <c r="AS81" s="34">
        <v>4</v>
      </c>
      <c r="AT81" s="34">
        <v>0</v>
      </c>
      <c r="AU81" s="34">
        <v>1.4999999999999999E-2</v>
      </c>
      <c r="AV81" s="34">
        <v>0.7</v>
      </c>
      <c r="AW81" s="34">
        <v>0.4</v>
      </c>
      <c r="AX81" s="34">
        <v>0</v>
      </c>
      <c r="AY81" s="34">
        <v>0.1</v>
      </c>
      <c r="AZ81" s="34">
        <v>0.5</v>
      </c>
      <c r="BA81" s="34">
        <v>0</v>
      </c>
      <c r="BB81" s="34">
        <v>0</v>
      </c>
      <c r="BC81" s="34">
        <v>0</v>
      </c>
      <c r="BD81" s="34">
        <v>0.5</v>
      </c>
      <c r="BE81" s="34">
        <v>1</v>
      </c>
      <c r="BF81" s="34">
        <v>0</v>
      </c>
      <c r="BG81" s="34">
        <v>0</v>
      </c>
      <c r="BH81" s="37" t="s">
        <v>121</v>
      </c>
    </row>
    <row r="82" spans="1:60" ht="18" hidden="1" customHeight="1">
      <c r="A82" s="90">
        <f t="shared" si="1"/>
        <v>81</v>
      </c>
      <c r="B82" s="7" t="s">
        <v>140</v>
      </c>
      <c r="C82" s="34" t="s">
        <v>139</v>
      </c>
      <c r="D82" s="35" t="s">
        <v>521</v>
      </c>
      <c r="E82" s="34" t="s">
        <v>522</v>
      </c>
      <c r="F82" s="34" t="s">
        <v>116</v>
      </c>
      <c r="G82" s="34" t="s">
        <v>138</v>
      </c>
      <c r="H82" s="34" t="s">
        <v>523</v>
      </c>
      <c r="I82" s="34" t="s">
        <v>158</v>
      </c>
      <c r="J82" s="37" t="s">
        <v>378</v>
      </c>
      <c r="K82" s="37" t="s">
        <v>296</v>
      </c>
      <c r="L82" s="34">
        <v>2</v>
      </c>
      <c r="M82" s="37" t="s">
        <v>379</v>
      </c>
      <c r="N82" s="37" t="s">
        <v>121</v>
      </c>
      <c r="O82" s="34">
        <v>100</v>
      </c>
      <c r="P82" s="34" t="s">
        <v>524</v>
      </c>
      <c r="Q82" s="34" t="s">
        <v>71</v>
      </c>
      <c r="R82" s="34">
        <v>24</v>
      </c>
      <c r="S82" s="34">
        <v>0.45</v>
      </c>
      <c r="T82" s="34" t="s">
        <v>525</v>
      </c>
      <c r="U82" s="34" t="s">
        <v>164</v>
      </c>
      <c r="V82" s="98" t="s">
        <v>526</v>
      </c>
      <c r="W82" s="37" t="s">
        <v>527</v>
      </c>
      <c r="X82" s="34" t="s">
        <v>528</v>
      </c>
      <c r="Y82" s="214" t="s">
        <v>529</v>
      </c>
      <c r="Z82" s="34" t="s">
        <v>140</v>
      </c>
      <c r="AA82" s="34" t="s">
        <v>164</v>
      </c>
      <c r="AB82" s="34" t="s">
        <v>121</v>
      </c>
      <c r="AD82" s="34" t="s">
        <v>530</v>
      </c>
      <c r="AE82" s="34" t="s">
        <v>531</v>
      </c>
      <c r="AF82" s="34">
        <v>1.7100000000000001E-2</v>
      </c>
      <c r="AG82" s="49">
        <v>1.1429999999999999E-2</v>
      </c>
      <c r="AH82" s="49">
        <v>0.94599999999999995</v>
      </c>
      <c r="AI82" s="49">
        <v>7.6000000000000004E-4</v>
      </c>
      <c r="AJ82" s="49">
        <v>3.3008000000000002</v>
      </c>
      <c r="AK82" s="49">
        <v>0.89036999999999999</v>
      </c>
      <c r="AL82" s="49">
        <v>4.6399999999999997E-2</v>
      </c>
      <c r="AM82" s="49">
        <v>4.7169999999999997E-2</v>
      </c>
      <c r="AN82" s="49">
        <v>0.57188000000000005</v>
      </c>
      <c r="AO82" s="49">
        <v>0.73799999999999999</v>
      </c>
      <c r="AP82" s="49">
        <v>0.95099999999999996</v>
      </c>
      <c r="AQ82" s="49">
        <v>0.81699999999999995</v>
      </c>
      <c r="AR82" s="49">
        <v>0.2</v>
      </c>
      <c r="AS82" s="49">
        <v>3.4337</v>
      </c>
      <c r="AT82" s="49">
        <v>0</v>
      </c>
      <c r="AU82" s="49">
        <v>1.89E-2</v>
      </c>
      <c r="AV82" s="49">
        <v>0.55900000000000005</v>
      </c>
      <c r="AW82" s="49">
        <v>0.42599999999999999</v>
      </c>
      <c r="AX82" s="49">
        <v>0</v>
      </c>
      <c r="AY82" s="49">
        <v>0.13100000000000001</v>
      </c>
      <c r="AZ82" s="49">
        <v>0.65400000000000003</v>
      </c>
      <c r="BA82" s="49">
        <v>0</v>
      </c>
      <c r="BB82" s="49">
        <v>0</v>
      </c>
      <c r="BC82" s="49">
        <v>0</v>
      </c>
      <c r="BD82" s="49">
        <v>0.5</v>
      </c>
      <c r="BE82" s="49">
        <v>1</v>
      </c>
      <c r="BF82" s="49">
        <v>0</v>
      </c>
      <c r="BG82" s="49">
        <v>0</v>
      </c>
      <c r="BH82" s="34" t="s">
        <v>77</v>
      </c>
    </row>
    <row r="83" spans="1:60" hidden="1">
      <c r="A83" s="90">
        <f t="shared" si="1"/>
        <v>82</v>
      </c>
      <c r="B83" s="7" t="s">
        <v>140</v>
      </c>
      <c r="C83" s="34" t="s">
        <v>139</v>
      </c>
      <c r="D83" s="35">
        <v>44656</v>
      </c>
      <c r="E83" s="34" t="s">
        <v>313</v>
      </c>
      <c r="F83" s="34" t="s">
        <v>116</v>
      </c>
      <c r="G83" s="34" t="s">
        <v>138</v>
      </c>
      <c r="H83" s="34" t="s">
        <v>407</v>
      </c>
      <c r="I83" s="34" t="s">
        <v>158</v>
      </c>
      <c r="J83" s="37" t="s">
        <v>378</v>
      </c>
      <c r="K83" s="113" t="s">
        <v>405</v>
      </c>
      <c r="L83" s="99">
        <v>1</v>
      </c>
      <c r="M83" s="107" t="s">
        <v>532</v>
      </c>
      <c r="N83" s="101" t="s">
        <v>121</v>
      </c>
      <c r="O83" s="34">
        <v>200</v>
      </c>
      <c r="P83" s="34" t="s">
        <v>533</v>
      </c>
      <c r="Q83" s="34" t="s">
        <v>71</v>
      </c>
      <c r="R83" s="34">
        <v>12</v>
      </c>
      <c r="S83" s="36">
        <v>4.4999999999999997E-3</v>
      </c>
      <c r="T83" s="34" t="s">
        <v>534</v>
      </c>
      <c r="U83" s="34" t="s">
        <v>73</v>
      </c>
      <c r="V83" s="34">
        <v>0.69</v>
      </c>
      <c r="W83" s="37" t="s">
        <v>535</v>
      </c>
      <c r="X83" s="34" t="s">
        <v>536</v>
      </c>
      <c r="Y83" s="214" t="s">
        <v>537</v>
      </c>
      <c r="Z83" s="34" t="s">
        <v>140</v>
      </c>
      <c r="AA83" s="34" t="s">
        <v>233</v>
      </c>
      <c r="AB83" s="34" t="s">
        <v>121</v>
      </c>
      <c r="AD83" s="34" t="s">
        <v>538</v>
      </c>
      <c r="AE83" s="34" t="s">
        <v>73</v>
      </c>
      <c r="AF83" s="126">
        <v>8.9300000000000004E-3</v>
      </c>
      <c r="AG83" s="128">
        <v>1.47E-2</v>
      </c>
      <c r="AH83" s="128">
        <v>0.98</v>
      </c>
      <c r="AI83" s="128">
        <v>5.0000000000000001E-4</v>
      </c>
      <c r="AJ83" s="128">
        <v>2.8250999999999999</v>
      </c>
      <c r="AK83" s="128">
        <v>0.79879</v>
      </c>
      <c r="AL83" s="128">
        <v>7.4179999999999996E-2</v>
      </c>
      <c r="AM83" s="128">
        <v>4.4409999999999998E-2</v>
      </c>
      <c r="AN83" s="128">
        <v>0.41998999999999997</v>
      </c>
      <c r="AO83" s="128">
        <v>1.0646</v>
      </c>
      <c r="AP83" s="128">
        <v>1.224</v>
      </c>
      <c r="AQ83" s="128">
        <v>1.1367</v>
      </c>
      <c r="AR83" s="128">
        <v>0.2</v>
      </c>
      <c r="AS83" s="128">
        <v>4.9321000000000002</v>
      </c>
      <c r="AT83" s="128">
        <v>0</v>
      </c>
      <c r="AU83" s="128">
        <v>1.9089999999999999E-2</v>
      </c>
      <c r="AV83" s="128">
        <v>0.65047999999999995</v>
      </c>
      <c r="AW83" s="128">
        <v>0.42899999999999999</v>
      </c>
      <c r="AX83" s="128">
        <v>0</v>
      </c>
      <c r="AY83" s="128">
        <v>0.14330000000000001</v>
      </c>
      <c r="AZ83" s="128">
        <v>0.68300000000000005</v>
      </c>
      <c r="BA83" s="128">
        <v>0</v>
      </c>
      <c r="BB83" s="128">
        <v>0</v>
      </c>
      <c r="BC83" s="128">
        <v>0</v>
      </c>
      <c r="BD83" s="128">
        <v>0.5</v>
      </c>
      <c r="BE83" s="128">
        <v>0.63109999999999999</v>
      </c>
      <c r="BF83" s="128">
        <v>0</v>
      </c>
      <c r="BG83" s="128">
        <v>0</v>
      </c>
      <c r="BH83" s="34" t="s">
        <v>77</v>
      </c>
    </row>
    <row r="84" spans="1:60" hidden="1">
      <c r="A84" s="90">
        <f t="shared" si="1"/>
        <v>83</v>
      </c>
      <c r="B84" s="7" t="s">
        <v>140</v>
      </c>
      <c r="C84" s="34" t="s">
        <v>139</v>
      </c>
      <c r="D84" s="34" t="s">
        <v>539</v>
      </c>
      <c r="E84" s="34" t="s">
        <v>540</v>
      </c>
      <c r="F84" s="34" t="s">
        <v>116</v>
      </c>
      <c r="G84" s="34" t="s">
        <v>138</v>
      </c>
      <c r="I84" s="34" t="s">
        <v>158</v>
      </c>
      <c r="J84" s="37" t="s">
        <v>378</v>
      </c>
      <c r="K84" s="37" t="s">
        <v>384</v>
      </c>
      <c r="L84" s="34">
        <v>1</v>
      </c>
      <c r="M84" s="37" t="s">
        <v>385</v>
      </c>
      <c r="O84" s="34">
        <v>100</v>
      </c>
      <c r="P84" s="34" t="s">
        <v>533</v>
      </c>
      <c r="Q84" s="34" t="s">
        <v>71</v>
      </c>
      <c r="R84" s="34">
        <v>24</v>
      </c>
      <c r="S84" s="36">
        <v>4.4999999999999997E-3</v>
      </c>
      <c r="T84" s="34" t="s">
        <v>541</v>
      </c>
      <c r="U84" s="34" t="s">
        <v>73</v>
      </c>
      <c r="V84" s="34">
        <v>0.72</v>
      </c>
      <c r="W84" s="37" t="s">
        <v>542</v>
      </c>
      <c r="X84" s="34" t="s">
        <v>543</v>
      </c>
      <c r="Y84" s="34" t="s">
        <v>544</v>
      </c>
      <c r="Z84" s="34" t="s">
        <v>140</v>
      </c>
      <c r="AA84" s="34" t="s">
        <v>164</v>
      </c>
      <c r="AB84" s="34" t="s">
        <v>233</v>
      </c>
      <c r="AD84" s="34" t="s">
        <v>538</v>
      </c>
      <c r="AE84" s="34" t="s">
        <v>73</v>
      </c>
      <c r="AF84" s="34">
        <v>8.9300000000000004E-3</v>
      </c>
      <c r="AG84" s="218">
        <v>1.47E-2</v>
      </c>
      <c r="AH84" s="218">
        <v>0.98</v>
      </c>
      <c r="AI84" s="218">
        <v>5.0000000000000001E-4</v>
      </c>
      <c r="AJ84" s="218">
        <v>2.8250999999999999</v>
      </c>
      <c r="AK84" s="218">
        <v>0.79879</v>
      </c>
      <c r="AL84" s="218">
        <v>7.4179999999999996E-2</v>
      </c>
      <c r="AM84" s="218">
        <v>4.4409999999999998E-2</v>
      </c>
      <c r="AN84" s="218">
        <v>0.41998999999999997</v>
      </c>
      <c r="AO84" s="218">
        <v>1.0646</v>
      </c>
      <c r="AP84" s="218">
        <v>1.224</v>
      </c>
      <c r="AQ84" s="218">
        <v>1.1367</v>
      </c>
      <c r="AR84" s="218">
        <v>0.2</v>
      </c>
      <c r="AS84" s="218">
        <v>4.9321000000000002</v>
      </c>
      <c r="AT84" s="218">
        <v>0</v>
      </c>
      <c r="AU84" s="218">
        <v>1.9089999999999999E-2</v>
      </c>
      <c r="AV84" s="218">
        <v>0.65047999999999995</v>
      </c>
      <c r="AW84" s="218">
        <v>0.42899999999999999</v>
      </c>
      <c r="AX84" s="218">
        <v>0</v>
      </c>
      <c r="AY84" s="218">
        <v>0.14330000000000001</v>
      </c>
      <c r="AZ84" s="218">
        <v>0.68300000000000005</v>
      </c>
      <c r="BA84" s="218">
        <v>0</v>
      </c>
      <c r="BB84" s="218">
        <v>0</v>
      </c>
      <c r="BC84" s="218">
        <v>0</v>
      </c>
      <c r="BD84" s="218">
        <v>0.5</v>
      </c>
      <c r="BE84" s="218">
        <v>0.63109999999999999</v>
      </c>
      <c r="BF84" s="218">
        <v>0</v>
      </c>
      <c r="BG84" s="218">
        <v>0</v>
      </c>
      <c r="BH84" s="34" t="s">
        <v>77</v>
      </c>
    </row>
    <row r="85" spans="1:60" ht="23.25" hidden="1" customHeight="1">
      <c r="A85" s="90">
        <f t="shared" si="1"/>
        <v>84</v>
      </c>
      <c r="B85" s="7" t="s">
        <v>140</v>
      </c>
      <c r="C85" s="34" t="s">
        <v>139</v>
      </c>
      <c r="D85" s="35">
        <v>44652</v>
      </c>
      <c r="E85" s="34" t="s">
        <v>540</v>
      </c>
      <c r="F85" s="34" t="s">
        <v>116</v>
      </c>
      <c r="G85" s="34" t="s">
        <v>138</v>
      </c>
      <c r="H85" s="34" t="s">
        <v>545</v>
      </c>
      <c r="I85" s="34" t="s">
        <v>130</v>
      </c>
      <c r="J85" s="37" t="s">
        <v>378</v>
      </c>
      <c r="K85" s="37" t="s">
        <v>405</v>
      </c>
      <c r="L85" s="34">
        <v>1</v>
      </c>
      <c r="M85" s="37" t="s">
        <v>546</v>
      </c>
      <c r="N85" s="37" t="s">
        <v>121</v>
      </c>
      <c r="O85" s="34">
        <v>100</v>
      </c>
      <c r="P85" s="34" t="s">
        <v>533</v>
      </c>
      <c r="Q85" s="34" t="s">
        <v>71</v>
      </c>
      <c r="R85" s="34">
        <v>12</v>
      </c>
      <c r="S85" s="36">
        <v>4.4999999999999997E-3</v>
      </c>
      <c r="T85" s="34" t="s">
        <v>547</v>
      </c>
      <c r="U85" s="34" t="s">
        <v>73</v>
      </c>
      <c r="V85" s="34">
        <v>0.67</v>
      </c>
      <c r="W85" s="37" t="s">
        <v>548</v>
      </c>
      <c r="X85" s="34" t="s">
        <v>549</v>
      </c>
      <c r="Y85" s="34" t="s">
        <v>550</v>
      </c>
      <c r="Z85" s="34" t="s">
        <v>140</v>
      </c>
      <c r="AA85" s="34" t="s">
        <v>164</v>
      </c>
      <c r="AB85" s="34" t="s">
        <v>73</v>
      </c>
      <c r="AD85" s="34" t="s">
        <v>538</v>
      </c>
      <c r="AE85" s="34" t="s">
        <v>73</v>
      </c>
      <c r="AF85" s="126">
        <v>8.9300000000000004E-3</v>
      </c>
      <c r="AG85" s="128">
        <v>1.47E-2</v>
      </c>
      <c r="AH85" s="128">
        <v>0.98</v>
      </c>
      <c r="AI85" s="128">
        <v>5.0000000000000001E-4</v>
      </c>
      <c r="AJ85" s="128">
        <v>2.8250999999999999</v>
      </c>
      <c r="AK85" s="128">
        <v>0.79879</v>
      </c>
      <c r="AL85" s="128">
        <v>7.4179999999999996E-2</v>
      </c>
      <c r="AM85" s="128">
        <v>4.4409999999999998E-2</v>
      </c>
      <c r="AN85" s="128">
        <v>0.41998999999999997</v>
      </c>
      <c r="AO85" s="128">
        <v>1.0646</v>
      </c>
      <c r="AP85" s="128">
        <v>1.224</v>
      </c>
      <c r="AQ85" s="128">
        <v>1.1367</v>
      </c>
      <c r="AR85" s="128">
        <v>0.2</v>
      </c>
      <c r="AS85" s="128">
        <v>4.9321000000000002</v>
      </c>
      <c r="AT85" s="128">
        <v>0</v>
      </c>
      <c r="AU85" s="128">
        <v>1.9089999999999999E-2</v>
      </c>
      <c r="AV85" s="128">
        <v>0.65047999999999995</v>
      </c>
      <c r="AW85" s="128">
        <v>0.42899999999999999</v>
      </c>
      <c r="AX85" s="128">
        <v>0</v>
      </c>
      <c r="AY85" s="128">
        <v>0.14330000000000001</v>
      </c>
      <c r="AZ85" s="128">
        <v>0.68300000000000005</v>
      </c>
      <c r="BA85" s="128">
        <v>0</v>
      </c>
      <c r="BB85" s="128">
        <v>0</v>
      </c>
      <c r="BC85" s="128">
        <v>0</v>
      </c>
      <c r="BD85" s="128">
        <v>0.5</v>
      </c>
      <c r="BE85" s="128">
        <v>0.63109999999999999</v>
      </c>
      <c r="BF85" s="128">
        <v>0</v>
      </c>
      <c r="BG85" s="128">
        <v>0</v>
      </c>
    </row>
    <row r="86" spans="1:60" hidden="1">
      <c r="A86" s="90">
        <f t="shared" si="1"/>
        <v>85</v>
      </c>
      <c r="B86" s="7" t="s">
        <v>140</v>
      </c>
      <c r="C86" s="34" t="s">
        <v>139</v>
      </c>
      <c r="D86" s="35">
        <v>44652</v>
      </c>
      <c r="E86" s="34" t="s">
        <v>540</v>
      </c>
      <c r="F86" s="34" t="s">
        <v>116</v>
      </c>
      <c r="G86" s="34" t="s">
        <v>138</v>
      </c>
      <c r="H86" s="34" t="s">
        <v>545</v>
      </c>
      <c r="I86" s="34" t="s">
        <v>130</v>
      </c>
      <c r="J86" s="37" t="s">
        <v>551</v>
      </c>
      <c r="K86" s="37" t="s">
        <v>405</v>
      </c>
      <c r="M86" s="37" t="s">
        <v>552</v>
      </c>
      <c r="N86" s="37" t="s">
        <v>121</v>
      </c>
      <c r="O86" s="34">
        <v>100</v>
      </c>
      <c r="P86" s="34" t="s">
        <v>533</v>
      </c>
      <c r="Q86" s="34" t="s">
        <v>71</v>
      </c>
      <c r="R86" s="34">
        <v>12</v>
      </c>
      <c r="S86" s="36">
        <v>4.4999999999999997E-3</v>
      </c>
      <c r="T86" s="34" t="s">
        <v>553</v>
      </c>
      <c r="U86" s="34" t="s">
        <v>73</v>
      </c>
      <c r="V86" s="34">
        <v>0.71</v>
      </c>
      <c r="W86" s="37" t="s">
        <v>554</v>
      </c>
      <c r="X86" s="34" t="s">
        <v>555</v>
      </c>
      <c r="Y86" s="34" t="s">
        <v>556</v>
      </c>
      <c r="Z86" s="34" t="s">
        <v>140</v>
      </c>
      <c r="AA86" s="34" t="s">
        <v>164</v>
      </c>
      <c r="AB86" s="34" t="s">
        <v>73</v>
      </c>
      <c r="AD86" s="34" t="s">
        <v>538</v>
      </c>
      <c r="AE86" s="34" t="s">
        <v>73</v>
      </c>
      <c r="AF86" s="126">
        <v>8.9300000000000004E-3</v>
      </c>
      <c r="AG86" s="128">
        <v>1.47E-2</v>
      </c>
      <c r="AH86" s="128">
        <v>0.98</v>
      </c>
      <c r="AI86" s="128">
        <v>5.0000000000000001E-4</v>
      </c>
      <c r="AJ86" s="128">
        <v>2.8250999999999999</v>
      </c>
      <c r="AK86" s="128">
        <v>0.79879</v>
      </c>
      <c r="AL86" s="128">
        <v>7.4179999999999996E-2</v>
      </c>
      <c r="AM86" s="128">
        <v>4.4409999999999998E-2</v>
      </c>
      <c r="AN86" s="128">
        <v>0.41998999999999997</v>
      </c>
      <c r="AO86" s="128">
        <v>1.0646</v>
      </c>
      <c r="AP86" s="128">
        <v>1.224</v>
      </c>
      <c r="AQ86" s="128">
        <v>1.1367</v>
      </c>
      <c r="AR86" s="128">
        <v>0.2</v>
      </c>
      <c r="AS86" s="128">
        <v>4.9321000000000002</v>
      </c>
      <c r="AT86" s="128">
        <v>0</v>
      </c>
      <c r="AU86" s="128">
        <v>1.9089999999999999E-2</v>
      </c>
      <c r="AV86" s="128">
        <v>0.65047999999999995</v>
      </c>
      <c r="AW86" s="128">
        <v>0.42899999999999999</v>
      </c>
      <c r="AX86" s="128">
        <v>0</v>
      </c>
      <c r="AY86" s="128">
        <v>0.14330000000000001</v>
      </c>
      <c r="AZ86" s="128">
        <v>0.68300000000000005</v>
      </c>
      <c r="BA86" s="128">
        <v>0</v>
      </c>
      <c r="BB86" s="128">
        <v>0</v>
      </c>
      <c r="BC86" s="128">
        <v>0</v>
      </c>
      <c r="BD86" s="128">
        <v>0.5</v>
      </c>
      <c r="BE86" s="128">
        <v>0.63109999999999999</v>
      </c>
      <c r="BF86" s="128">
        <v>0</v>
      </c>
      <c r="BG86" s="128">
        <v>0</v>
      </c>
    </row>
    <row r="87" spans="1:60" hidden="1">
      <c r="A87" s="90">
        <f t="shared" si="1"/>
        <v>86</v>
      </c>
      <c r="B87" s="7" t="s">
        <v>113</v>
      </c>
      <c r="C87" s="34" t="s">
        <v>145</v>
      </c>
      <c r="D87" s="35">
        <v>44657</v>
      </c>
      <c r="E87" s="34" t="s">
        <v>455</v>
      </c>
      <c r="F87" s="34" t="s">
        <v>116</v>
      </c>
      <c r="G87" s="34" t="s">
        <v>138</v>
      </c>
      <c r="H87" s="34" t="s">
        <v>557</v>
      </c>
      <c r="I87" s="34" t="s">
        <v>130</v>
      </c>
      <c r="J87" s="37" t="s">
        <v>422</v>
      </c>
      <c r="M87" s="37" t="s">
        <v>558</v>
      </c>
    </row>
    <row r="88" spans="1:60" ht="33.75" hidden="1" customHeight="1">
      <c r="A88" s="90">
        <f t="shared" si="1"/>
        <v>87</v>
      </c>
      <c r="B88" s="7" t="s">
        <v>140</v>
      </c>
      <c r="C88" s="34" t="s">
        <v>139</v>
      </c>
      <c r="D88" s="35">
        <v>44656</v>
      </c>
      <c r="E88" s="34" t="s">
        <v>540</v>
      </c>
      <c r="F88" s="34" t="s">
        <v>116</v>
      </c>
      <c r="G88" s="34" t="s">
        <v>138</v>
      </c>
      <c r="H88" s="34" t="s">
        <v>559</v>
      </c>
      <c r="I88" s="34" t="s">
        <v>158</v>
      </c>
      <c r="J88" s="37" t="s">
        <v>560</v>
      </c>
      <c r="K88" s="37" t="s">
        <v>296</v>
      </c>
      <c r="L88" s="34">
        <v>3</v>
      </c>
      <c r="M88" s="37" t="s">
        <v>561</v>
      </c>
      <c r="N88" s="37" t="s">
        <v>121</v>
      </c>
      <c r="O88" s="34">
        <v>100</v>
      </c>
      <c r="P88" s="34" t="s">
        <v>438</v>
      </c>
      <c r="Q88" s="34" t="s">
        <v>177</v>
      </c>
      <c r="R88" s="34">
        <v>8</v>
      </c>
      <c r="S88" s="36">
        <v>4.4999999999999997E-3</v>
      </c>
      <c r="T88" s="34" t="s">
        <v>503</v>
      </c>
      <c r="U88" s="34" t="s">
        <v>73</v>
      </c>
      <c r="V88" s="34">
        <v>0.02</v>
      </c>
      <c r="W88" s="115" t="s">
        <v>562</v>
      </c>
      <c r="X88" s="34" t="s">
        <v>563</v>
      </c>
      <c r="Y88" s="34" t="s">
        <v>564</v>
      </c>
      <c r="Z88" s="34" t="s">
        <v>140</v>
      </c>
      <c r="AA88" s="34" t="s">
        <v>233</v>
      </c>
      <c r="AB88" s="34" t="s">
        <v>73</v>
      </c>
      <c r="AD88" s="34" t="s">
        <v>442</v>
      </c>
      <c r="AE88" s="34" t="s">
        <v>73</v>
      </c>
      <c r="AF88" s="34">
        <v>3.2000000000000002E-3</v>
      </c>
      <c r="AG88" s="34">
        <v>0.12</v>
      </c>
      <c r="AH88" s="34">
        <v>0.84299999999999997</v>
      </c>
      <c r="AI88" s="34">
        <v>3.6000000000000002E-4</v>
      </c>
      <c r="AJ88" s="34">
        <v>2</v>
      </c>
      <c r="AK88" s="34">
        <v>0.5</v>
      </c>
      <c r="AL88" s="34">
        <v>0.05</v>
      </c>
      <c r="AM88" s="34">
        <v>2.9600000000000001E-2</v>
      </c>
      <c r="AN88" s="34">
        <v>0.24299999999999999</v>
      </c>
      <c r="AO88" s="34">
        <v>0.63100000000000001</v>
      </c>
      <c r="AP88" s="34">
        <v>0.30099999999999999</v>
      </c>
      <c r="AQ88" s="34">
        <v>0.91100000000000003</v>
      </c>
      <c r="AR88" s="34">
        <v>0.2</v>
      </c>
      <c r="AS88" s="34">
        <v>2.91</v>
      </c>
      <c r="AT88" s="34">
        <v>0</v>
      </c>
      <c r="AU88" s="34">
        <v>1.38E-2</v>
      </c>
      <c r="AV88" s="34">
        <v>0.66400000000000003</v>
      </c>
      <c r="AW88" s="34">
        <v>0.46400000000000002</v>
      </c>
      <c r="AX88" s="34">
        <v>0.373</v>
      </c>
      <c r="AY88" s="34">
        <v>0.245</v>
      </c>
      <c r="AZ88" s="34">
        <v>0.89800000000000002</v>
      </c>
      <c r="BA88" s="34">
        <v>0.60199999999999998</v>
      </c>
      <c r="BB88" s="34">
        <v>0</v>
      </c>
      <c r="BC88" s="34">
        <v>8.5599999999999999E-3</v>
      </c>
      <c r="BD88" s="34">
        <v>0.5</v>
      </c>
      <c r="BE88" s="34">
        <v>1</v>
      </c>
      <c r="BF88" s="34">
        <v>0.24299999999999999</v>
      </c>
      <c r="BG88" s="34">
        <v>0</v>
      </c>
      <c r="BH88" s="34" t="s">
        <v>77</v>
      </c>
    </row>
    <row r="89" spans="1:60" hidden="1">
      <c r="A89" s="90">
        <f t="shared" si="1"/>
        <v>88</v>
      </c>
      <c r="B89" s="7" t="s">
        <v>140</v>
      </c>
      <c r="C89" s="34" t="s">
        <v>139</v>
      </c>
      <c r="D89" s="35">
        <v>44656</v>
      </c>
      <c r="E89" s="34" t="s">
        <v>540</v>
      </c>
      <c r="F89" s="34" t="s">
        <v>116</v>
      </c>
      <c r="G89" s="34" t="s">
        <v>138</v>
      </c>
      <c r="H89" s="34" t="s">
        <v>565</v>
      </c>
      <c r="I89" s="34" t="s">
        <v>130</v>
      </c>
      <c r="J89" s="37" t="s">
        <v>560</v>
      </c>
      <c r="K89" s="37" t="s">
        <v>296</v>
      </c>
      <c r="L89" s="34">
        <v>2</v>
      </c>
      <c r="M89" s="37" t="s">
        <v>566</v>
      </c>
      <c r="N89" s="37" t="s">
        <v>121</v>
      </c>
      <c r="O89" s="34">
        <v>100</v>
      </c>
      <c r="P89" s="34" t="s">
        <v>438</v>
      </c>
      <c r="Q89" s="34" t="s">
        <v>177</v>
      </c>
      <c r="R89" s="34">
        <v>12</v>
      </c>
      <c r="S89" s="36">
        <v>4.4999999999999997E-3</v>
      </c>
      <c r="T89" s="34" t="s">
        <v>72</v>
      </c>
      <c r="U89" s="34" t="s">
        <v>73</v>
      </c>
      <c r="W89" s="115" t="s">
        <v>567</v>
      </c>
      <c r="X89" s="34" t="s">
        <v>568</v>
      </c>
      <c r="Y89" s="34" t="s">
        <v>569</v>
      </c>
      <c r="Z89" s="34" t="s">
        <v>140</v>
      </c>
      <c r="AA89" s="34" t="s">
        <v>233</v>
      </c>
      <c r="AB89" s="34" t="s">
        <v>73</v>
      </c>
      <c r="AD89" s="34" t="s">
        <v>461</v>
      </c>
      <c r="AE89" s="34" t="s">
        <v>73</v>
      </c>
      <c r="AF89" s="34">
        <v>3.2000000000000002E-3</v>
      </c>
      <c r="AG89" s="34">
        <v>0.12</v>
      </c>
      <c r="AH89" s="34">
        <v>0.84299999999999997</v>
      </c>
      <c r="AI89" s="34">
        <v>3.6000000000000002E-4</v>
      </c>
      <c r="AJ89" s="34">
        <v>2</v>
      </c>
      <c r="AK89" s="34">
        <v>0.5</v>
      </c>
      <c r="AL89" s="34">
        <v>0.05</v>
      </c>
      <c r="AM89" s="34">
        <v>2.9600000000000001E-2</v>
      </c>
      <c r="AN89" s="34">
        <v>0.24299999999999999</v>
      </c>
      <c r="AO89" s="34">
        <v>0.63100000000000001</v>
      </c>
      <c r="AP89" s="34">
        <v>0.30099999999999999</v>
      </c>
      <c r="AQ89" s="34">
        <v>0.91100000000000003</v>
      </c>
      <c r="AR89" s="34">
        <v>0.2</v>
      </c>
      <c r="AS89" s="34">
        <v>2.91</v>
      </c>
      <c r="AT89" s="34">
        <v>0</v>
      </c>
      <c r="AU89" s="34">
        <v>1.38E-2</v>
      </c>
      <c r="AV89" s="34">
        <v>0.66400000000000003</v>
      </c>
      <c r="AW89" s="34">
        <v>0.46400000000000002</v>
      </c>
      <c r="AX89" s="34">
        <v>0.373</v>
      </c>
      <c r="AY89" s="34">
        <v>0.245</v>
      </c>
      <c r="AZ89" s="34">
        <v>0.89800000000000002</v>
      </c>
      <c r="BA89" s="34">
        <v>0.60199999999999998</v>
      </c>
      <c r="BB89" s="34">
        <v>0</v>
      </c>
      <c r="BC89" s="34">
        <v>8.5599999999999999E-3</v>
      </c>
      <c r="BD89" s="34">
        <v>0.5</v>
      </c>
      <c r="BE89" s="34">
        <v>1</v>
      </c>
      <c r="BF89" s="34">
        <v>0.24299999999999999</v>
      </c>
      <c r="BG89" s="34">
        <v>0</v>
      </c>
    </row>
    <row r="90" spans="1:60" ht="27" hidden="1" customHeight="1">
      <c r="A90" s="90">
        <f t="shared" si="1"/>
        <v>89</v>
      </c>
      <c r="B90" s="7" t="s">
        <v>113</v>
      </c>
      <c r="C90" s="34" t="s">
        <v>139</v>
      </c>
      <c r="D90" s="35">
        <v>44657</v>
      </c>
      <c r="E90" s="34" t="s">
        <v>436</v>
      </c>
      <c r="F90" s="34" t="s">
        <v>116</v>
      </c>
      <c r="G90" s="34" t="s">
        <v>138</v>
      </c>
      <c r="H90" s="34" t="s">
        <v>570</v>
      </c>
      <c r="I90" s="34" t="s">
        <v>130</v>
      </c>
      <c r="J90" s="37" t="s">
        <v>571</v>
      </c>
      <c r="K90" s="37" t="s">
        <v>279</v>
      </c>
      <c r="L90" s="34">
        <v>3</v>
      </c>
      <c r="M90" s="37" t="s">
        <v>572</v>
      </c>
      <c r="N90" s="37" t="s">
        <v>121</v>
      </c>
      <c r="O90" s="34">
        <v>100</v>
      </c>
      <c r="P90" s="34" t="s">
        <v>438</v>
      </c>
      <c r="Q90" s="34" t="s">
        <v>177</v>
      </c>
      <c r="R90" s="34">
        <v>8</v>
      </c>
      <c r="S90" s="36">
        <v>4.4999999999999997E-3</v>
      </c>
      <c r="T90" s="34" t="s">
        <v>573</v>
      </c>
      <c r="U90" s="34" t="s">
        <v>73</v>
      </c>
      <c r="V90" s="34">
        <v>7.0000000000000001E-3</v>
      </c>
      <c r="W90" s="115" t="s">
        <v>574</v>
      </c>
      <c r="X90" s="97" t="s">
        <v>575</v>
      </c>
      <c r="Y90" s="34" t="s">
        <v>576</v>
      </c>
      <c r="Z90" s="7" t="s">
        <v>113</v>
      </c>
      <c r="AA90" s="34" t="s">
        <v>233</v>
      </c>
      <c r="AB90" s="34" t="s">
        <v>73</v>
      </c>
      <c r="AD90" s="34" t="s">
        <v>442</v>
      </c>
      <c r="AE90" s="34" t="s">
        <v>73</v>
      </c>
      <c r="AF90" s="34">
        <v>1.7100000000000001E-2</v>
      </c>
      <c r="AG90" s="49">
        <v>1.1429999999999999E-2</v>
      </c>
      <c r="AH90" s="49">
        <v>0.94599999999999995</v>
      </c>
      <c r="AI90" s="49">
        <v>7.6000000000000004E-4</v>
      </c>
      <c r="AJ90" s="49">
        <v>3.3008000000000002</v>
      </c>
      <c r="AK90" s="49">
        <v>0.89036999999999999</v>
      </c>
      <c r="AL90" s="49">
        <v>4.6399999999999997E-2</v>
      </c>
      <c r="AM90" s="49">
        <v>4.7169999999999997E-2</v>
      </c>
      <c r="AN90" s="49">
        <v>0.57188000000000005</v>
      </c>
      <c r="AO90" s="49">
        <v>0.73799999999999999</v>
      </c>
      <c r="AP90" s="49">
        <v>0.95099999999999996</v>
      </c>
      <c r="AQ90" s="49">
        <v>0.81699999999999995</v>
      </c>
      <c r="AR90" s="49">
        <v>0.2</v>
      </c>
      <c r="AS90" s="49">
        <v>3.4337</v>
      </c>
      <c r="AT90" s="49">
        <v>0</v>
      </c>
      <c r="AU90" s="49">
        <v>1.89E-2</v>
      </c>
      <c r="AV90" s="49">
        <v>0.55900000000000005</v>
      </c>
      <c r="AW90" s="49">
        <v>0.42599999999999999</v>
      </c>
      <c r="AX90" s="49">
        <v>0</v>
      </c>
      <c r="AY90" s="49">
        <v>0.13100000000000001</v>
      </c>
      <c r="AZ90" s="49">
        <v>0.65400000000000003</v>
      </c>
      <c r="BA90" s="49">
        <v>0</v>
      </c>
      <c r="BB90" s="49">
        <v>0</v>
      </c>
      <c r="BC90" s="49">
        <v>0</v>
      </c>
      <c r="BD90" s="49">
        <v>0.5</v>
      </c>
      <c r="BE90" s="49">
        <v>1</v>
      </c>
      <c r="BF90" s="49">
        <v>0</v>
      </c>
      <c r="BG90" s="49">
        <v>0</v>
      </c>
      <c r="BH90" s="34" t="s">
        <v>124</v>
      </c>
    </row>
    <row r="91" spans="1:60" ht="40.5" hidden="1">
      <c r="A91" s="90">
        <f t="shared" si="1"/>
        <v>90</v>
      </c>
      <c r="B91" s="7" t="s">
        <v>140</v>
      </c>
      <c r="C91" s="34" t="s">
        <v>139</v>
      </c>
      <c r="D91" s="35">
        <v>44657</v>
      </c>
      <c r="E91" s="34" t="s">
        <v>540</v>
      </c>
      <c r="F91" s="34" t="s">
        <v>116</v>
      </c>
      <c r="G91" s="34" t="s">
        <v>138</v>
      </c>
      <c r="H91" s="34" t="s">
        <v>577</v>
      </c>
      <c r="I91" s="34" t="s">
        <v>130</v>
      </c>
      <c r="J91" s="37" t="s">
        <v>578</v>
      </c>
      <c r="K91" s="37" t="s">
        <v>579</v>
      </c>
      <c r="L91" s="34">
        <v>1</v>
      </c>
      <c r="M91" s="37" t="s">
        <v>580</v>
      </c>
      <c r="N91" s="37" t="s">
        <v>121</v>
      </c>
      <c r="O91" s="34">
        <v>100</v>
      </c>
      <c r="P91" s="34" t="s">
        <v>581</v>
      </c>
      <c r="Q91" s="34" t="s">
        <v>71</v>
      </c>
      <c r="R91" s="34">
        <v>24</v>
      </c>
      <c r="S91" s="36">
        <v>4.4999999999999997E-3</v>
      </c>
      <c r="T91" s="34" t="s">
        <v>582</v>
      </c>
      <c r="U91" s="34" t="s">
        <v>73</v>
      </c>
      <c r="V91" s="87" t="s">
        <v>583</v>
      </c>
      <c r="W91" s="37" t="s">
        <v>584</v>
      </c>
      <c r="X91" s="34" t="s">
        <v>585</v>
      </c>
      <c r="Y91" s="214" t="s">
        <v>586</v>
      </c>
      <c r="Z91" s="34" t="s">
        <v>140</v>
      </c>
      <c r="AA91" s="34" t="s">
        <v>233</v>
      </c>
      <c r="AB91" s="34" t="s">
        <v>73</v>
      </c>
      <c r="AD91" s="34" t="s">
        <v>587</v>
      </c>
      <c r="AE91" s="34" t="s">
        <v>164</v>
      </c>
      <c r="AF91" s="126">
        <v>8.9300000000000004E-3</v>
      </c>
      <c r="AG91" s="128">
        <v>1.47E-2</v>
      </c>
      <c r="AH91" s="128">
        <v>0.98</v>
      </c>
      <c r="AI91" s="128">
        <v>5.0000000000000001E-4</v>
      </c>
      <c r="AJ91" s="128">
        <v>2.8250999999999999</v>
      </c>
      <c r="AK91" s="128">
        <v>0.79879</v>
      </c>
      <c r="AL91" s="128">
        <v>7.4179999999999996E-2</v>
      </c>
      <c r="AM91" s="128">
        <v>4.4409999999999998E-2</v>
      </c>
      <c r="AN91" s="128">
        <v>0.41998999999999997</v>
      </c>
      <c r="AO91" s="128">
        <v>1.0646</v>
      </c>
      <c r="AP91" s="128">
        <v>1.224</v>
      </c>
      <c r="AQ91" s="128">
        <v>1.1367</v>
      </c>
      <c r="AR91" s="128">
        <v>0.2</v>
      </c>
      <c r="AS91" s="128">
        <v>4.9321000000000002</v>
      </c>
      <c r="AT91" s="128">
        <v>0</v>
      </c>
      <c r="AU91" s="128">
        <v>1.9089999999999999E-2</v>
      </c>
      <c r="AV91" s="128">
        <v>0.65047999999999995</v>
      </c>
      <c r="AW91" s="128">
        <v>0.42899999999999999</v>
      </c>
      <c r="AX91" s="128">
        <v>0</v>
      </c>
      <c r="AY91" s="128">
        <v>0.14330000000000001</v>
      </c>
      <c r="AZ91" s="128">
        <v>0.68300000000000005</v>
      </c>
      <c r="BA91" s="128">
        <v>0</v>
      </c>
      <c r="BB91" s="128">
        <v>0</v>
      </c>
      <c r="BC91" s="128">
        <v>0</v>
      </c>
      <c r="BD91" s="128">
        <v>0.5</v>
      </c>
      <c r="BE91" s="128">
        <v>0.63109999999999999</v>
      </c>
      <c r="BF91" s="128">
        <v>0</v>
      </c>
      <c r="BG91" s="128">
        <v>0</v>
      </c>
    </row>
    <row r="92" spans="1:60" hidden="1">
      <c r="A92" s="90">
        <f t="shared" si="1"/>
        <v>91</v>
      </c>
      <c r="B92" s="7" t="s">
        <v>113</v>
      </c>
      <c r="C92" s="34" t="s">
        <v>145</v>
      </c>
      <c r="D92" s="35">
        <v>44657</v>
      </c>
      <c r="E92" s="34" t="s">
        <v>436</v>
      </c>
      <c r="F92" s="34" t="s">
        <v>116</v>
      </c>
      <c r="G92" s="34" t="s">
        <v>138</v>
      </c>
      <c r="H92" s="34" t="s">
        <v>559</v>
      </c>
      <c r="I92" s="34" t="s">
        <v>130</v>
      </c>
      <c r="J92" s="37" t="s">
        <v>588</v>
      </c>
      <c r="L92" s="34">
        <v>3</v>
      </c>
      <c r="M92" s="37" t="s">
        <v>589</v>
      </c>
      <c r="N92" s="37" t="s">
        <v>121</v>
      </c>
      <c r="O92" s="34" t="s">
        <v>590</v>
      </c>
      <c r="P92" s="34" t="s">
        <v>438</v>
      </c>
      <c r="Q92" s="34" t="s">
        <v>177</v>
      </c>
      <c r="R92" s="34">
        <v>6</v>
      </c>
      <c r="S92" s="36">
        <v>4.4999999999999997E-3</v>
      </c>
    </row>
    <row r="93" spans="1:60" ht="26.25" hidden="1" customHeight="1">
      <c r="A93" s="90">
        <f t="shared" si="1"/>
        <v>92</v>
      </c>
      <c r="B93" s="7" t="s">
        <v>113</v>
      </c>
      <c r="C93" s="34" t="s">
        <v>139</v>
      </c>
      <c r="D93" s="35">
        <v>44658</v>
      </c>
      <c r="E93" s="34" t="s">
        <v>591</v>
      </c>
      <c r="F93" s="34" t="s">
        <v>116</v>
      </c>
      <c r="G93" s="34" t="s">
        <v>138</v>
      </c>
      <c r="H93" s="34" t="s">
        <v>121</v>
      </c>
      <c r="I93" s="34" t="s">
        <v>130</v>
      </c>
      <c r="J93" s="37" t="s">
        <v>578</v>
      </c>
      <c r="K93" s="37" t="s">
        <v>405</v>
      </c>
      <c r="L93" s="34">
        <v>3</v>
      </c>
      <c r="M93" s="37" t="s">
        <v>592</v>
      </c>
      <c r="N93" s="37" t="s">
        <v>121</v>
      </c>
      <c r="O93" s="34">
        <v>100</v>
      </c>
      <c r="P93" s="34" t="s">
        <v>593</v>
      </c>
      <c r="Q93" s="34" t="s">
        <v>177</v>
      </c>
      <c r="R93" s="34">
        <v>6</v>
      </c>
      <c r="S93" s="36">
        <v>4.4999999999999997E-3</v>
      </c>
      <c r="T93" s="34" t="s">
        <v>594</v>
      </c>
      <c r="U93" s="34" t="s">
        <v>73</v>
      </c>
      <c r="V93" s="94">
        <v>0.28000000000000003</v>
      </c>
      <c r="W93" s="37" t="s">
        <v>595</v>
      </c>
      <c r="X93" s="97" t="s">
        <v>596</v>
      </c>
      <c r="Y93" s="34" t="s">
        <v>597</v>
      </c>
      <c r="Z93" s="7" t="s">
        <v>113</v>
      </c>
      <c r="AA93" s="34" t="s">
        <v>233</v>
      </c>
      <c r="AB93" s="34" t="s">
        <v>73</v>
      </c>
      <c r="AD93" s="34" t="s">
        <v>598</v>
      </c>
      <c r="AE93" s="34" t="s">
        <v>73</v>
      </c>
      <c r="AF93" s="34">
        <v>1E-3</v>
      </c>
      <c r="AG93" s="34">
        <v>0.1</v>
      </c>
      <c r="AH93" s="34">
        <v>0.93700000000000006</v>
      </c>
      <c r="AI93" s="34">
        <v>5.0000000000000001E-4</v>
      </c>
      <c r="AJ93" s="34">
        <v>3</v>
      </c>
      <c r="AK93" s="34">
        <v>0.8</v>
      </c>
      <c r="AL93" s="34">
        <v>0.1</v>
      </c>
      <c r="AM93" s="34">
        <v>0.05</v>
      </c>
      <c r="AN93" s="34">
        <v>0.5</v>
      </c>
      <c r="AO93" s="34">
        <v>1</v>
      </c>
      <c r="AP93" s="34">
        <v>1</v>
      </c>
      <c r="AQ93" s="34">
        <v>1</v>
      </c>
      <c r="AR93" s="34">
        <v>0.2</v>
      </c>
      <c r="AS93" s="34">
        <v>4</v>
      </c>
      <c r="AT93" s="34">
        <v>0</v>
      </c>
      <c r="AU93" s="34">
        <v>1.4999999999999999E-2</v>
      </c>
      <c r="AV93" s="34">
        <v>0.7</v>
      </c>
      <c r="AW93" s="34">
        <v>0.4</v>
      </c>
      <c r="AX93" s="34">
        <v>0</v>
      </c>
      <c r="AY93" s="34">
        <v>0.1</v>
      </c>
      <c r="AZ93" s="34">
        <v>0.5</v>
      </c>
      <c r="BA93" s="34">
        <v>0</v>
      </c>
      <c r="BB93" s="34">
        <v>0</v>
      </c>
      <c r="BC93" s="34">
        <v>0</v>
      </c>
      <c r="BD93" s="34">
        <v>0.5</v>
      </c>
      <c r="BE93" s="34">
        <v>1</v>
      </c>
      <c r="BF93" s="34">
        <v>0</v>
      </c>
      <c r="BG93" s="34">
        <v>0</v>
      </c>
      <c r="BH93" s="37" t="s">
        <v>121</v>
      </c>
    </row>
    <row r="94" spans="1:60" ht="24" hidden="1" customHeight="1">
      <c r="A94" s="90">
        <f t="shared" si="1"/>
        <v>93</v>
      </c>
      <c r="B94" s="7" t="s">
        <v>113</v>
      </c>
      <c r="C94" s="34" t="s">
        <v>139</v>
      </c>
      <c r="D94" s="35">
        <v>44658</v>
      </c>
      <c r="E94" s="34" t="s">
        <v>591</v>
      </c>
      <c r="F94" s="34" t="s">
        <v>116</v>
      </c>
      <c r="G94" s="34" t="s">
        <v>138</v>
      </c>
      <c r="H94" s="34" t="s">
        <v>121</v>
      </c>
      <c r="I94" s="34" t="s">
        <v>130</v>
      </c>
      <c r="J94" s="37" t="s">
        <v>578</v>
      </c>
      <c r="K94" s="37" t="s">
        <v>405</v>
      </c>
      <c r="L94" s="34">
        <v>3</v>
      </c>
      <c r="M94" s="37" t="s">
        <v>599</v>
      </c>
      <c r="N94" s="37" t="s">
        <v>121</v>
      </c>
      <c r="O94" s="34">
        <v>100</v>
      </c>
      <c r="P94" s="34" t="s">
        <v>593</v>
      </c>
      <c r="Q94" s="34" t="s">
        <v>177</v>
      </c>
      <c r="R94" s="34">
        <v>6</v>
      </c>
      <c r="S94" s="36">
        <v>4.4999999999999997E-3</v>
      </c>
      <c r="T94" s="34" t="s">
        <v>547</v>
      </c>
      <c r="U94" s="34" t="s">
        <v>73</v>
      </c>
      <c r="V94" s="94">
        <v>0.33</v>
      </c>
      <c r="W94" s="37" t="s">
        <v>600</v>
      </c>
      <c r="X94" s="97" t="s">
        <v>601</v>
      </c>
      <c r="Y94" s="34" t="s">
        <v>602</v>
      </c>
      <c r="Z94" s="7" t="s">
        <v>113</v>
      </c>
      <c r="AA94" s="34" t="s">
        <v>233</v>
      </c>
      <c r="AB94" s="34" t="s">
        <v>73</v>
      </c>
      <c r="AD94" s="34" t="s">
        <v>598</v>
      </c>
      <c r="AE94" s="34" t="s">
        <v>73</v>
      </c>
      <c r="AF94" s="34">
        <v>8.9999999999999998E-4</v>
      </c>
      <c r="AG94" s="34">
        <v>0.12667999999999999</v>
      </c>
      <c r="AH94" s="34">
        <v>0.94372</v>
      </c>
      <c r="AI94" s="34">
        <v>7.1000000000000002E-4</v>
      </c>
      <c r="AJ94" s="34">
        <v>2.8402699999999999</v>
      </c>
      <c r="AK94" s="34">
        <v>0.95</v>
      </c>
      <c r="AL94" s="34">
        <v>4.0719999999999999E-2</v>
      </c>
      <c r="AM94" s="34">
        <v>5.0189999999999999E-2</v>
      </c>
      <c r="AN94" s="34">
        <v>0.50941000000000003</v>
      </c>
      <c r="AO94" s="34">
        <v>0.88221000000000005</v>
      </c>
      <c r="AP94" s="34">
        <v>0.98965000000000003</v>
      </c>
      <c r="AQ94" s="34">
        <v>1.0489999999999999</v>
      </c>
      <c r="AR94" s="34">
        <v>0.2</v>
      </c>
      <c r="AS94" s="34">
        <v>4.3113400000000004</v>
      </c>
      <c r="AT94" s="34">
        <v>0</v>
      </c>
      <c r="AU94" s="34">
        <v>1.286E-2</v>
      </c>
      <c r="AV94" s="34">
        <v>0.56725000000000003</v>
      </c>
      <c r="AW94" s="34">
        <v>0.40899999999999997</v>
      </c>
      <c r="AX94" s="34">
        <v>0</v>
      </c>
      <c r="AY94" s="34">
        <v>7.8390000000000001E-2</v>
      </c>
      <c r="AZ94" s="34">
        <v>0.5</v>
      </c>
      <c r="BA94" s="34">
        <v>0</v>
      </c>
      <c r="BB94" s="34">
        <v>0</v>
      </c>
      <c r="BC94" s="34">
        <v>0</v>
      </c>
      <c r="BD94" s="34">
        <v>0.5</v>
      </c>
      <c r="BE94" s="34">
        <v>1</v>
      </c>
      <c r="BF94" s="34">
        <v>0</v>
      </c>
      <c r="BG94" s="34">
        <v>0</v>
      </c>
      <c r="BH94" s="34" t="s">
        <v>121</v>
      </c>
    </row>
    <row r="95" spans="1:60" ht="42.75" hidden="1" customHeight="1">
      <c r="A95" s="90">
        <f t="shared" si="1"/>
        <v>94</v>
      </c>
      <c r="B95" s="7" t="s">
        <v>113</v>
      </c>
      <c r="C95" s="34" t="s">
        <v>139</v>
      </c>
      <c r="D95" s="35">
        <v>44659</v>
      </c>
      <c r="E95" s="34" t="s">
        <v>603</v>
      </c>
      <c r="F95" s="34" t="s">
        <v>116</v>
      </c>
      <c r="G95" s="34" t="s">
        <v>138</v>
      </c>
      <c r="H95" s="34" t="s">
        <v>121</v>
      </c>
      <c r="I95" s="34" t="s">
        <v>130</v>
      </c>
      <c r="J95" s="37" t="s">
        <v>578</v>
      </c>
      <c r="K95" s="37" t="s">
        <v>405</v>
      </c>
      <c r="L95" s="34">
        <v>3</v>
      </c>
      <c r="M95" s="37" t="s">
        <v>604</v>
      </c>
      <c r="N95" s="37" t="s">
        <v>121</v>
      </c>
      <c r="O95" s="34">
        <v>100</v>
      </c>
      <c r="P95" s="34" t="s">
        <v>605</v>
      </c>
      <c r="Q95" s="34" t="s">
        <v>71</v>
      </c>
      <c r="R95" s="34">
        <v>6</v>
      </c>
      <c r="S95" s="36">
        <v>4.4999999999999997E-3</v>
      </c>
      <c r="T95" s="34" t="s">
        <v>547</v>
      </c>
      <c r="U95" s="34" t="s">
        <v>73</v>
      </c>
      <c r="V95" s="94">
        <v>0.61</v>
      </c>
      <c r="W95" s="37" t="s">
        <v>606</v>
      </c>
      <c r="X95" s="97" t="s">
        <v>607</v>
      </c>
      <c r="Y95" s="34" t="s">
        <v>608</v>
      </c>
      <c r="Z95" s="7" t="s">
        <v>113</v>
      </c>
      <c r="AA95" s="34" t="s">
        <v>233</v>
      </c>
      <c r="AB95" s="34" t="s">
        <v>73</v>
      </c>
      <c r="AD95" s="34" t="s">
        <v>609</v>
      </c>
      <c r="AE95" s="34" t="s">
        <v>73</v>
      </c>
      <c r="AF95" s="34">
        <v>8.9999999999999998E-4</v>
      </c>
      <c r="AG95" s="34">
        <v>0.12667999999999999</v>
      </c>
      <c r="AH95" s="34">
        <v>0.94372</v>
      </c>
      <c r="AI95" s="34">
        <v>7.1000000000000002E-4</v>
      </c>
      <c r="AJ95" s="34">
        <v>2.8402699999999999</v>
      </c>
      <c r="AK95" s="34">
        <v>0.95</v>
      </c>
      <c r="AL95" s="34">
        <v>4.0719999999999999E-2</v>
      </c>
      <c r="AM95" s="34">
        <v>5.0189999999999999E-2</v>
      </c>
      <c r="AN95" s="34">
        <v>0.50941000000000003</v>
      </c>
      <c r="AO95" s="34">
        <v>0.88221000000000005</v>
      </c>
      <c r="AP95" s="34">
        <v>0.98965000000000003</v>
      </c>
      <c r="AQ95" s="34">
        <v>1.0489999999999999</v>
      </c>
      <c r="AR95" s="34">
        <v>0.2</v>
      </c>
      <c r="AS95" s="34">
        <v>4.3113400000000004</v>
      </c>
      <c r="AT95" s="34">
        <v>0</v>
      </c>
      <c r="AU95" s="34">
        <v>1.286E-2</v>
      </c>
      <c r="AV95" s="34">
        <v>0.56725000000000003</v>
      </c>
      <c r="AW95" s="34">
        <v>0.40899999999999997</v>
      </c>
      <c r="AX95" s="34">
        <v>0</v>
      </c>
      <c r="AY95" s="34">
        <v>7.8390000000000001E-2</v>
      </c>
      <c r="AZ95" s="34">
        <v>0.5</v>
      </c>
      <c r="BA95" s="34">
        <v>0</v>
      </c>
      <c r="BB95" s="34">
        <v>0</v>
      </c>
      <c r="BC95" s="34">
        <v>0</v>
      </c>
      <c r="BD95" s="34">
        <v>0.5</v>
      </c>
      <c r="BE95" s="34">
        <v>1</v>
      </c>
      <c r="BF95" s="34">
        <v>0</v>
      </c>
      <c r="BG95" s="34">
        <v>0</v>
      </c>
      <c r="BH95" s="34" t="s">
        <v>121</v>
      </c>
    </row>
    <row r="96" spans="1:60" ht="45.75" hidden="1" customHeight="1">
      <c r="A96" s="90">
        <f t="shared" si="1"/>
        <v>95</v>
      </c>
      <c r="B96" s="7" t="s">
        <v>113</v>
      </c>
      <c r="C96" s="34" t="s">
        <v>139</v>
      </c>
      <c r="D96" s="35">
        <v>44662</v>
      </c>
      <c r="E96" s="34" t="s">
        <v>603</v>
      </c>
      <c r="F96" s="34" t="s">
        <v>116</v>
      </c>
      <c r="G96" s="34" t="s">
        <v>138</v>
      </c>
      <c r="H96" s="34" t="s">
        <v>121</v>
      </c>
      <c r="I96" s="34" t="s">
        <v>130</v>
      </c>
      <c r="J96" s="37" t="s">
        <v>578</v>
      </c>
      <c r="K96" s="37" t="s">
        <v>405</v>
      </c>
      <c r="L96" s="34">
        <v>3</v>
      </c>
      <c r="M96" s="37" t="s">
        <v>610</v>
      </c>
      <c r="N96" s="37" t="s">
        <v>121</v>
      </c>
      <c r="O96" s="34" t="s">
        <v>464</v>
      </c>
      <c r="P96" s="34" t="s">
        <v>605</v>
      </c>
      <c r="Q96" s="34" t="s">
        <v>71</v>
      </c>
      <c r="R96" s="34">
        <v>6</v>
      </c>
      <c r="S96" s="36">
        <v>4.4999999999999997E-3</v>
      </c>
      <c r="T96" s="34" t="s">
        <v>611</v>
      </c>
      <c r="U96" s="34" t="s">
        <v>73</v>
      </c>
      <c r="V96" s="94">
        <v>0.57999999999999996</v>
      </c>
      <c r="W96" s="37" t="s">
        <v>612</v>
      </c>
      <c r="X96" s="97" t="s">
        <v>613</v>
      </c>
      <c r="Y96" s="34" t="s">
        <v>121</v>
      </c>
      <c r="Z96" s="7" t="s">
        <v>113</v>
      </c>
      <c r="AA96" s="34" t="s">
        <v>121</v>
      </c>
      <c r="AB96" s="34" t="s">
        <v>121</v>
      </c>
      <c r="AD96" s="34" t="s">
        <v>609</v>
      </c>
      <c r="AE96" s="34" t="s">
        <v>73</v>
      </c>
      <c r="AF96" s="34">
        <v>8.9999999999999998E-4</v>
      </c>
      <c r="AG96" s="34">
        <v>0.12667999999999999</v>
      </c>
      <c r="AH96" s="34">
        <v>0.94372</v>
      </c>
      <c r="AI96" s="34">
        <v>7.1000000000000002E-4</v>
      </c>
      <c r="AJ96" s="34">
        <v>2.8402699999999999</v>
      </c>
      <c r="AK96" s="34">
        <v>0.95</v>
      </c>
      <c r="AL96" s="34">
        <v>4.0719999999999999E-2</v>
      </c>
      <c r="AM96" s="34">
        <v>5.0189999999999999E-2</v>
      </c>
      <c r="AN96" s="34">
        <v>0.50941000000000003</v>
      </c>
      <c r="AO96" s="34">
        <v>0.88221000000000005</v>
      </c>
      <c r="AP96" s="34">
        <v>0.98965000000000003</v>
      </c>
      <c r="AQ96" s="34">
        <v>1.0489999999999999</v>
      </c>
      <c r="AR96" s="34">
        <v>0.2</v>
      </c>
      <c r="AS96" s="34">
        <v>4.3113400000000004</v>
      </c>
      <c r="AT96" s="34">
        <v>0</v>
      </c>
      <c r="AU96" s="34">
        <v>1.286E-2</v>
      </c>
      <c r="AV96" s="34">
        <v>0.56725000000000003</v>
      </c>
      <c r="AW96" s="34">
        <v>0.40899999999999997</v>
      </c>
      <c r="AX96" s="34">
        <v>0</v>
      </c>
      <c r="AY96" s="34">
        <v>7.8390000000000001E-2</v>
      </c>
      <c r="AZ96" s="34">
        <v>0.5</v>
      </c>
      <c r="BA96" s="34">
        <v>0</v>
      </c>
      <c r="BB96" s="34">
        <v>0</v>
      </c>
      <c r="BC96" s="34">
        <v>0</v>
      </c>
      <c r="BD96" s="34">
        <v>0.5</v>
      </c>
      <c r="BE96" s="34">
        <v>1</v>
      </c>
      <c r="BF96" s="34">
        <v>0</v>
      </c>
      <c r="BG96" s="34">
        <v>0</v>
      </c>
      <c r="BH96" s="34" t="s">
        <v>121</v>
      </c>
    </row>
    <row r="97" spans="1:63" ht="46.5" hidden="1" customHeight="1">
      <c r="A97" s="90">
        <f t="shared" si="1"/>
        <v>96</v>
      </c>
      <c r="B97" s="7" t="s">
        <v>113</v>
      </c>
      <c r="C97" s="34" t="s">
        <v>139</v>
      </c>
      <c r="D97" s="35">
        <v>44659</v>
      </c>
      <c r="E97" s="34" t="s">
        <v>603</v>
      </c>
      <c r="F97" s="34" t="s">
        <v>116</v>
      </c>
      <c r="G97" s="34" t="s">
        <v>138</v>
      </c>
      <c r="H97" s="34" t="s">
        <v>121</v>
      </c>
      <c r="I97" s="34" t="s">
        <v>130</v>
      </c>
      <c r="J97" s="37" t="s">
        <v>578</v>
      </c>
      <c r="K97" s="37" t="s">
        <v>405</v>
      </c>
      <c r="L97" s="34">
        <v>3</v>
      </c>
      <c r="M97" s="37" t="s">
        <v>614</v>
      </c>
      <c r="N97" s="37" t="s">
        <v>121</v>
      </c>
      <c r="O97" s="34">
        <v>100</v>
      </c>
      <c r="P97" s="34" t="s">
        <v>605</v>
      </c>
      <c r="Q97" s="34" t="s">
        <v>71</v>
      </c>
      <c r="R97" s="34">
        <v>6</v>
      </c>
      <c r="S97" s="36">
        <v>4.4999999999999997E-3</v>
      </c>
      <c r="T97" s="34" t="s">
        <v>615</v>
      </c>
      <c r="U97" s="34" t="s">
        <v>73</v>
      </c>
      <c r="V97" s="34">
        <v>0.56000000000000005</v>
      </c>
      <c r="W97" s="37" t="s">
        <v>616</v>
      </c>
      <c r="X97" s="97" t="s">
        <v>617</v>
      </c>
      <c r="Y97" s="34" t="s">
        <v>618</v>
      </c>
      <c r="Z97" s="7" t="s">
        <v>113</v>
      </c>
      <c r="AA97" s="34" t="s">
        <v>233</v>
      </c>
      <c r="AB97" s="34" t="s">
        <v>73</v>
      </c>
      <c r="AD97" s="34" t="s">
        <v>609</v>
      </c>
      <c r="AE97" s="34" t="s">
        <v>73</v>
      </c>
      <c r="AF97" s="34">
        <v>8.9999999999999998E-4</v>
      </c>
      <c r="AG97" s="34">
        <v>0.12667999999999999</v>
      </c>
      <c r="AH97" s="34">
        <v>0.94372</v>
      </c>
      <c r="AI97" s="34">
        <v>7.1000000000000002E-4</v>
      </c>
      <c r="AJ97" s="34">
        <v>2.8402699999999999</v>
      </c>
      <c r="AK97" s="34">
        <v>0.95</v>
      </c>
      <c r="AL97" s="34">
        <v>4.0719999999999999E-2</v>
      </c>
      <c r="AM97" s="34">
        <v>5.0189999999999999E-2</v>
      </c>
      <c r="AN97" s="34">
        <v>0.50941000000000003</v>
      </c>
      <c r="AO97" s="34">
        <v>0.88221000000000005</v>
      </c>
      <c r="AP97" s="34">
        <v>0.98965000000000003</v>
      </c>
      <c r="AQ97" s="34">
        <v>1.0489999999999999</v>
      </c>
      <c r="AR97" s="34">
        <v>0.2</v>
      </c>
      <c r="AS97" s="34">
        <v>4.3113400000000004</v>
      </c>
      <c r="AT97" s="34">
        <v>0</v>
      </c>
      <c r="AU97" s="34">
        <v>1.286E-2</v>
      </c>
      <c r="AV97" s="34">
        <v>0.56725000000000003</v>
      </c>
      <c r="AW97" s="34">
        <v>0.40899999999999997</v>
      </c>
      <c r="AX97" s="34">
        <v>0</v>
      </c>
      <c r="AY97" s="34">
        <v>7.8390000000000001E-2</v>
      </c>
      <c r="AZ97" s="34">
        <v>0.5</v>
      </c>
      <c r="BA97" s="34">
        <v>0</v>
      </c>
      <c r="BB97" s="34">
        <v>0</v>
      </c>
      <c r="BC97" s="34">
        <v>0</v>
      </c>
      <c r="BD97" s="34">
        <v>0.5</v>
      </c>
      <c r="BE97" s="34">
        <v>1</v>
      </c>
      <c r="BF97" s="34">
        <v>1</v>
      </c>
      <c r="BG97" s="34">
        <v>1</v>
      </c>
      <c r="BH97" s="34" t="s">
        <v>121</v>
      </c>
    </row>
    <row r="98" spans="1:63" ht="33" hidden="1" customHeight="1">
      <c r="A98" s="90">
        <f t="shared" si="1"/>
        <v>97</v>
      </c>
      <c r="B98" s="7" t="s">
        <v>113</v>
      </c>
      <c r="C98" s="34" t="s">
        <v>139</v>
      </c>
      <c r="D98" s="35">
        <v>44662</v>
      </c>
      <c r="E98" s="34" t="s">
        <v>619</v>
      </c>
      <c r="F98" s="34" t="s">
        <v>116</v>
      </c>
      <c r="G98" s="34" t="s">
        <v>138</v>
      </c>
      <c r="H98" s="34" t="s">
        <v>121</v>
      </c>
      <c r="I98" s="34" t="s">
        <v>130</v>
      </c>
      <c r="J98" s="37" t="s">
        <v>578</v>
      </c>
      <c r="K98" s="37" t="s">
        <v>484</v>
      </c>
      <c r="L98" s="34">
        <v>3</v>
      </c>
      <c r="M98" s="37" t="s">
        <v>620</v>
      </c>
      <c r="N98" s="37" t="s">
        <v>621</v>
      </c>
      <c r="O98" s="34">
        <v>100</v>
      </c>
      <c r="P98" s="34" t="s">
        <v>622</v>
      </c>
      <c r="Q98" s="34" t="s">
        <v>71</v>
      </c>
      <c r="R98" s="34">
        <v>6</v>
      </c>
      <c r="S98" s="36">
        <v>4.4999999999999997E-3</v>
      </c>
      <c r="T98" s="34" t="s">
        <v>623</v>
      </c>
      <c r="U98" s="34" t="s">
        <v>73</v>
      </c>
      <c r="V98" s="94">
        <v>0.48</v>
      </c>
      <c r="W98" s="37" t="s">
        <v>624</v>
      </c>
      <c r="X98" s="97" t="s">
        <v>625</v>
      </c>
      <c r="Y98" s="34" t="s">
        <v>626</v>
      </c>
      <c r="Z98" s="7" t="s">
        <v>113</v>
      </c>
      <c r="AA98" s="34" t="s">
        <v>233</v>
      </c>
      <c r="AB98" s="34" t="s">
        <v>73</v>
      </c>
      <c r="AD98" s="34" t="s">
        <v>627</v>
      </c>
      <c r="AE98" s="34" t="s">
        <v>73</v>
      </c>
      <c r="AF98" s="34">
        <v>8.9999999999999998E-4</v>
      </c>
      <c r="AG98" s="34">
        <v>0.12667999999999999</v>
      </c>
      <c r="AH98" s="34">
        <v>0.94372</v>
      </c>
      <c r="AI98" s="34">
        <v>7.1000000000000002E-4</v>
      </c>
      <c r="AJ98" s="34">
        <v>2.8402699999999999</v>
      </c>
      <c r="AK98" s="34">
        <v>0.95</v>
      </c>
      <c r="AL98" s="34">
        <v>4.0719999999999999E-2</v>
      </c>
      <c r="AM98" s="34">
        <v>5.0189999999999999E-2</v>
      </c>
      <c r="AN98" s="34">
        <v>0.50941000000000003</v>
      </c>
      <c r="AO98" s="34">
        <v>0.88221000000000005</v>
      </c>
      <c r="AP98" s="34">
        <v>0.98965000000000003</v>
      </c>
      <c r="AQ98" s="34">
        <v>1.0489999999999999</v>
      </c>
      <c r="AR98" s="34">
        <v>0.2</v>
      </c>
      <c r="AS98" s="34">
        <v>4.3113400000000004</v>
      </c>
      <c r="AT98" s="34">
        <v>0</v>
      </c>
      <c r="AU98" s="34">
        <v>1.286E-2</v>
      </c>
      <c r="AV98" s="34">
        <v>0.56725000000000003</v>
      </c>
      <c r="AW98" s="34">
        <v>0.40899999999999997</v>
      </c>
      <c r="AX98" s="34">
        <v>0</v>
      </c>
      <c r="AY98" s="34">
        <v>7.8390000000000001E-2</v>
      </c>
      <c r="AZ98" s="34">
        <v>0.5</v>
      </c>
      <c r="BA98" s="34" t="s">
        <v>628</v>
      </c>
      <c r="BB98" s="34">
        <v>0</v>
      </c>
      <c r="BC98" s="34">
        <v>0</v>
      </c>
      <c r="BD98" s="34">
        <v>0.5</v>
      </c>
      <c r="BE98" s="34">
        <v>1</v>
      </c>
      <c r="BF98" s="34">
        <v>0</v>
      </c>
      <c r="BG98" s="34">
        <v>0</v>
      </c>
      <c r="BH98" s="34" t="s">
        <v>121</v>
      </c>
    </row>
    <row r="99" spans="1:63" ht="27" hidden="1" customHeight="1">
      <c r="A99" s="90">
        <f t="shared" si="1"/>
        <v>98</v>
      </c>
      <c r="B99" s="7" t="s">
        <v>113</v>
      </c>
      <c r="C99" s="34" t="s">
        <v>139</v>
      </c>
      <c r="D99" s="35">
        <v>44663</v>
      </c>
      <c r="E99" s="34" t="s">
        <v>603</v>
      </c>
      <c r="F99" s="34" t="s">
        <v>116</v>
      </c>
      <c r="G99" s="34" t="s">
        <v>138</v>
      </c>
      <c r="H99" s="34" t="s">
        <v>121</v>
      </c>
      <c r="I99" s="34" t="s">
        <v>130</v>
      </c>
      <c r="J99" s="37" t="s">
        <v>578</v>
      </c>
      <c r="K99" s="37" t="s">
        <v>279</v>
      </c>
      <c r="L99" s="34">
        <v>3</v>
      </c>
      <c r="M99" s="37" t="s">
        <v>629</v>
      </c>
      <c r="N99" s="37" t="s">
        <v>121</v>
      </c>
      <c r="O99" s="34">
        <v>100</v>
      </c>
      <c r="P99" s="34" t="s">
        <v>605</v>
      </c>
      <c r="Q99" s="34" t="s">
        <v>71</v>
      </c>
      <c r="R99" s="34">
        <v>24</v>
      </c>
      <c r="S99" s="36">
        <v>4.4999999999999997E-3</v>
      </c>
      <c r="T99" s="34" t="s">
        <v>630</v>
      </c>
      <c r="U99" s="34" t="s">
        <v>73</v>
      </c>
      <c r="V99" s="94">
        <v>0.47</v>
      </c>
      <c r="W99" s="37" t="s">
        <v>631</v>
      </c>
      <c r="X99" s="97" t="s">
        <v>632</v>
      </c>
      <c r="Y99" s="34" t="s">
        <v>633</v>
      </c>
      <c r="Z99" s="7" t="s">
        <v>113</v>
      </c>
      <c r="AA99" s="34" t="s">
        <v>233</v>
      </c>
      <c r="AB99" s="34" t="s">
        <v>73</v>
      </c>
      <c r="AD99" s="34" t="s">
        <v>609</v>
      </c>
      <c r="AE99" s="34" t="s">
        <v>73</v>
      </c>
      <c r="AF99" s="34">
        <v>8.9999999999999998E-4</v>
      </c>
      <c r="AG99" s="34">
        <v>0.12667999999999999</v>
      </c>
      <c r="AH99" s="34">
        <v>0.94372</v>
      </c>
      <c r="AI99" s="34">
        <v>7.1000000000000002E-4</v>
      </c>
      <c r="AJ99" s="34">
        <v>2.8402699999999999</v>
      </c>
      <c r="AK99" s="34">
        <v>0.95</v>
      </c>
      <c r="AL99" s="34">
        <v>4.0719999999999999E-2</v>
      </c>
      <c r="AM99" s="34">
        <v>5.0189999999999999E-2</v>
      </c>
      <c r="AN99" s="34">
        <v>0.50941000000000003</v>
      </c>
      <c r="AO99" s="34">
        <v>0.88221000000000005</v>
      </c>
      <c r="AP99" s="34">
        <v>0.98965000000000003</v>
      </c>
      <c r="AQ99" s="34">
        <v>1.0489999999999999</v>
      </c>
      <c r="AR99" s="34">
        <v>0.2</v>
      </c>
      <c r="AS99" s="34">
        <v>4.3113400000000004</v>
      </c>
      <c r="AT99" s="34">
        <v>0</v>
      </c>
      <c r="AU99" s="34">
        <v>1.286E-2</v>
      </c>
      <c r="AV99" s="34">
        <v>0.56725000000000003</v>
      </c>
      <c r="AW99" s="34">
        <v>0.40899999999999997</v>
      </c>
      <c r="AX99" s="34">
        <v>0</v>
      </c>
      <c r="AY99" s="34">
        <v>7.8390000000000001E-2</v>
      </c>
      <c r="AZ99" s="34">
        <v>0.5</v>
      </c>
      <c r="BA99" s="34">
        <v>0</v>
      </c>
      <c r="BB99" s="34">
        <v>0</v>
      </c>
      <c r="BC99" s="34">
        <v>0</v>
      </c>
      <c r="BD99" s="34">
        <v>0.5</v>
      </c>
      <c r="BE99" s="34">
        <v>1</v>
      </c>
      <c r="BF99" s="34">
        <v>1</v>
      </c>
      <c r="BG99" s="34">
        <v>1</v>
      </c>
      <c r="BH99" s="34" t="s">
        <v>121</v>
      </c>
    </row>
    <row r="100" spans="1:63" hidden="1">
      <c r="A100" s="90">
        <f t="shared" si="1"/>
        <v>99</v>
      </c>
      <c r="B100" s="7" t="s">
        <v>140</v>
      </c>
      <c r="C100" s="34" t="s">
        <v>139</v>
      </c>
      <c r="D100" s="35">
        <v>44669</v>
      </c>
      <c r="E100" s="34" t="s">
        <v>540</v>
      </c>
      <c r="F100" s="34" t="s">
        <v>116</v>
      </c>
      <c r="G100" s="34" t="s">
        <v>138</v>
      </c>
      <c r="H100" s="34">
        <v>85</v>
      </c>
      <c r="I100" s="34" t="s">
        <v>634</v>
      </c>
      <c r="J100" s="37" t="s">
        <v>635</v>
      </c>
      <c r="K100" s="37" t="s">
        <v>384</v>
      </c>
      <c r="L100" s="34">
        <v>1</v>
      </c>
      <c r="M100" s="37" t="s">
        <v>636</v>
      </c>
      <c r="N100" s="37" t="s">
        <v>637</v>
      </c>
      <c r="O100" s="34">
        <v>100</v>
      </c>
      <c r="P100" s="87" t="s">
        <v>533</v>
      </c>
      <c r="Q100" s="34" t="s">
        <v>71</v>
      </c>
      <c r="R100" s="34">
        <v>6</v>
      </c>
      <c r="S100" s="36">
        <v>4.4999999999999997E-3</v>
      </c>
      <c r="T100" s="34" t="s">
        <v>380</v>
      </c>
      <c r="U100" s="34" t="s">
        <v>124</v>
      </c>
      <c r="V100" s="34">
        <v>0.66</v>
      </c>
      <c r="W100" s="37" t="s">
        <v>638</v>
      </c>
      <c r="X100" s="34" t="s">
        <v>639</v>
      </c>
      <c r="Z100" s="34" t="s">
        <v>140</v>
      </c>
      <c r="AA100" s="34" t="s">
        <v>164</v>
      </c>
      <c r="AB100" s="34" t="s">
        <v>73</v>
      </c>
      <c r="AD100" s="34" t="s">
        <v>538</v>
      </c>
      <c r="AE100" s="34" t="s">
        <v>73</v>
      </c>
      <c r="AF100" s="87">
        <v>3.2000000000000002E-3</v>
      </c>
      <c r="AG100" s="87">
        <v>0.12</v>
      </c>
      <c r="AH100" s="87">
        <v>0.84299999999999997</v>
      </c>
      <c r="AI100" s="87">
        <v>3.6000000000000002E-4</v>
      </c>
      <c r="AJ100" s="87">
        <v>2</v>
      </c>
      <c r="AK100" s="87">
        <v>0.5</v>
      </c>
      <c r="AL100" s="87">
        <v>0.05</v>
      </c>
      <c r="AM100" s="87">
        <v>2.9600000000000001E-2</v>
      </c>
      <c r="AN100" s="87">
        <v>0.24299999999999999</v>
      </c>
      <c r="AO100" s="87">
        <v>0.63100000000000001</v>
      </c>
      <c r="AP100" s="87">
        <v>0.30099999999999999</v>
      </c>
      <c r="AQ100" s="87">
        <v>0.91100000000000003</v>
      </c>
      <c r="AR100" s="87">
        <v>0.2</v>
      </c>
      <c r="AS100" s="87">
        <v>2.91</v>
      </c>
      <c r="AT100" s="87">
        <v>0</v>
      </c>
      <c r="AU100" s="87">
        <v>1.38E-2</v>
      </c>
      <c r="AV100" s="87">
        <v>0.66400000000000003</v>
      </c>
      <c r="AW100" s="87">
        <v>0.46400000000000002</v>
      </c>
      <c r="AX100" s="87">
        <v>0.373</v>
      </c>
      <c r="AY100" s="87">
        <v>0.245</v>
      </c>
      <c r="AZ100" s="87">
        <v>0.89800000000000002</v>
      </c>
      <c r="BA100" s="87">
        <v>0.60199999999999998</v>
      </c>
      <c r="BB100" s="87">
        <v>0</v>
      </c>
      <c r="BC100" s="87">
        <v>8.5599999999999999E-3</v>
      </c>
      <c r="BD100" s="87">
        <v>0.5</v>
      </c>
      <c r="BE100" s="87">
        <v>1</v>
      </c>
      <c r="BF100" s="87">
        <v>0.24299999999999999</v>
      </c>
      <c r="BG100" s="87">
        <v>0</v>
      </c>
      <c r="BH100" s="87" t="s">
        <v>77</v>
      </c>
    </row>
    <row r="101" spans="1:63" hidden="1">
      <c r="A101" s="90">
        <f>ROW()-1</f>
        <v>100</v>
      </c>
      <c r="B101" s="7" t="s">
        <v>140</v>
      </c>
      <c r="C101" s="34" t="s">
        <v>139</v>
      </c>
      <c r="D101" s="35">
        <v>44669</v>
      </c>
      <c r="E101" s="34" t="s">
        <v>540</v>
      </c>
      <c r="F101" s="34" t="s">
        <v>116</v>
      </c>
      <c r="G101" s="34" t="s">
        <v>138</v>
      </c>
      <c r="H101" s="34">
        <v>102</v>
      </c>
      <c r="I101" s="34" t="s">
        <v>634</v>
      </c>
      <c r="J101" s="37" t="s">
        <v>635</v>
      </c>
      <c r="K101" s="37" t="s">
        <v>384</v>
      </c>
      <c r="L101" s="34">
        <v>1</v>
      </c>
      <c r="M101" s="37" t="s">
        <v>636</v>
      </c>
      <c r="N101" s="37" t="s">
        <v>640</v>
      </c>
      <c r="O101" s="34">
        <v>200</v>
      </c>
      <c r="P101" s="87" t="s">
        <v>533</v>
      </c>
      <c r="Q101" s="34" t="s">
        <v>71</v>
      </c>
      <c r="R101" s="34">
        <v>6</v>
      </c>
      <c r="S101" s="36">
        <v>4.4999999999999997E-3</v>
      </c>
      <c r="T101" s="34" t="s">
        <v>641</v>
      </c>
      <c r="U101" s="34" t="s">
        <v>124</v>
      </c>
      <c r="V101" s="34">
        <v>0.74</v>
      </c>
      <c r="W101" s="37" t="s">
        <v>642</v>
      </c>
      <c r="X101" s="34" t="s">
        <v>643</v>
      </c>
      <c r="Z101" s="34" t="s">
        <v>140</v>
      </c>
      <c r="AA101" s="34" t="s">
        <v>164</v>
      </c>
      <c r="AB101" s="34" t="s">
        <v>73</v>
      </c>
      <c r="AD101" s="34" t="s">
        <v>538</v>
      </c>
      <c r="AE101" s="34" t="s">
        <v>73</v>
      </c>
      <c r="AF101" s="87">
        <v>3.2000000000000002E-3</v>
      </c>
      <c r="AG101" s="87">
        <v>0.12</v>
      </c>
      <c r="AH101" s="87">
        <v>0.84299999999999997</v>
      </c>
      <c r="AI101" s="87">
        <v>3.6000000000000002E-4</v>
      </c>
      <c r="AJ101" s="87">
        <v>2</v>
      </c>
      <c r="AK101" s="87">
        <v>0.5</v>
      </c>
      <c r="AL101" s="87">
        <v>0.05</v>
      </c>
      <c r="AM101" s="87">
        <v>2.9600000000000001E-2</v>
      </c>
      <c r="AN101" s="87">
        <v>0.24299999999999999</v>
      </c>
      <c r="AO101" s="87">
        <v>0.63100000000000001</v>
      </c>
      <c r="AP101" s="87">
        <v>0.30099999999999999</v>
      </c>
      <c r="AQ101" s="87">
        <v>0.91100000000000003</v>
      </c>
      <c r="AR101" s="87">
        <v>0.2</v>
      </c>
      <c r="AS101" s="87">
        <v>2.91</v>
      </c>
      <c r="AT101" s="87">
        <v>0</v>
      </c>
      <c r="AU101" s="87">
        <v>1.38E-2</v>
      </c>
      <c r="AV101" s="87">
        <v>0.66400000000000003</v>
      </c>
      <c r="AW101" s="87">
        <v>0.46400000000000002</v>
      </c>
      <c r="AX101" s="87">
        <v>0.373</v>
      </c>
      <c r="AY101" s="87">
        <v>0.245</v>
      </c>
      <c r="AZ101" s="87">
        <v>0.89800000000000002</v>
      </c>
      <c r="BA101" s="87">
        <v>0.60199999999999998</v>
      </c>
      <c r="BB101" s="87">
        <v>0</v>
      </c>
      <c r="BC101" s="87">
        <v>8.5599999999999999E-3</v>
      </c>
      <c r="BD101" s="87">
        <v>0.5</v>
      </c>
      <c r="BE101" s="87">
        <v>1</v>
      </c>
      <c r="BF101" s="87">
        <v>0.24299999999999999</v>
      </c>
      <c r="BG101" s="87">
        <v>0</v>
      </c>
      <c r="BH101" s="87" t="s">
        <v>77</v>
      </c>
    </row>
    <row r="102" spans="1:63" ht="25.5">
      <c r="A102" s="90">
        <f t="shared" si="1"/>
        <v>101</v>
      </c>
      <c r="B102" s="7" t="s">
        <v>140</v>
      </c>
      <c r="C102" s="34" t="s">
        <v>139</v>
      </c>
      <c r="D102" s="35">
        <v>44670</v>
      </c>
      <c r="E102" s="34" t="s">
        <v>644</v>
      </c>
      <c r="F102" s="34" t="s">
        <v>116</v>
      </c>
      <c r="G102" s="34" t="s">
        <v>138</v>
      </c>
      <c r="I102" s="34" t="s">
        <v>645</v>
      </c>
      <c r="J102" s="37" t="s">
        <v>646</v>
      </c>
      <c r="K102" s="37" t="s">
        <v>647</v>
      </c>
      <c r="L102" s="34">
        <v>3</v>
      </c>
      <c r="M102" s="37" t="s">
        <v>648</v>
      </c>
      <c r="N102" s="37" t="s">
        <v>640</v>
      </c>
      <c r="O102" s="34">
        <v>200</v>
      </c>
      <c r="P102" s="34" t="s">
        <v>649</v>
      </c>
      <c r="Q102" s="34" t="s">
        <v>71</v>
      </c>
      <c r="R102" s="34">
        <v>6</v>
      </c>
      <c r="S102" s="36">
        <v>4.4999999999999997E-3</v>
      </c>
      <c r="T102" s="34">
        <v>1.5129999999999999</v>
      </c>
      <c r="U102" s="34" t="s">
        <v>124</v>
      </c>
      <c r="V102" s="34">
        <v>0.54</v>
      </c>
      <c r="W102" s="37" t="s">
        <v>650</v>
      </c>
      <c r="X102" s="34" t="s">
        <v>651</v>
      </c>
      <c r="Y102" s="34" t="s">
        <v>652</v>
      </c>
      <c r="Z102" s="34" t="s">
        <v>140</v>
      </c>
      <c r="AA102" s="34" t="s">
        <v>653</v>
      </c>
      <c r="AB102" s="34" t="s">
        <v>73</v>
      </c>
      <c r="AD102" s="34" t="s">
        <v>654</v>
      </c>
      <c r="AE102" s="34" t="s">
        <v>73</v>
      </c>
      <c r="AF102" s="34">
        <v>0.01</v>
      </c>
      <c r="AG102" s="34">
        <v>0.1</v>
      </c>
      <c r="AH102" s="34">
        <v>0.93700000000000006</v>
      </c>
      <c r="AI102" s="34">
        <v>5.0000000000000001E-4</v>
      </c>
      <c r="AJ102" s="34">
        <v>3</v>
      </c>
      <c r="AK102" s="34">
        <v>0.8</v>
      </c>
      <c r="AL102" s="34">
        <v>0.1</v>
      </c>
      <c r="AM102" s="34">
        <v>0.05</v>
      </c>
      <c r="AN102" s="34">
        <v>0.5</v>
      </c>
      <c r="AO102" s="34">
        <v>1</v>
      </c>
      <c r="AP102" s="34">
        <v>1</v>
      </c>
      <c r="AQ102" s="34">
        <v>1</v>
      </c>
      <c r="AR102" s="34">
        <v>0.2</v>
      </c>
      <c r="AS102" s="34">
        <v>4</v>
      </c>
      <c r="AT102" s="34">
        <v>0</v>
      </c>
      <c r="AU102" s="34">
        <v>1.4999999999999999E-2</v>
      </c>
      <c r="AV102" s="34">
        <v>0.7</v>
      </c>
      <c r="AW102" s="34">
        <v>0.4</v>
      </c>
      <c r="AX102" s="34">
        <v>0</v>
      </c>
      <c r="AY102" s="34">
        <v>0.1</v>
      </c>
      <c r="AZ102" s="34">
        <v>0.5</v>
      </c>
      <c r="BA102" s="34">
        <v>0</v>
      </c>
      <c r="BB102" s="34">
        <v>0</v>
      </c>
      <c r="BC102" s="34">
        <v>0</v>
      </c>
      <c r="BD102" s="34">
        <v>0.5</v>
      </c>
      <c r="BE102" s="34">
        <v>1</v>
      </c>
      <c r="BF102" s="34">
        <v>0</v>
      </c>
      <c r="BG102" s="34">
        <v>0</v>
      </c>
      <c r="BH102" s="34" t="s">
        <v>77</v>
      </c>
    </row>
    <row r="103" spans="1:63" ht="25.5" hidden="1">
      <c r="A103" s="90">
        <f t="shared" si="1"/>
        <v>102</v>
      </c>
      <c r="B103" s="7" t="s">
        <v>140</v>
      </c>
      <c r="C103" s="34" t="s">
        <v>139</v>
      </c>
      <c r="D103" s="35">
        <v>44670</v>
      </c>
      <c r="E103" s="34" t="s">
        <v>603</v>
      </c>
      <c r="F103" s="34" t="s">
        <v>116</v>
      </c>
      <c r="G103" s="34" t="s">
        <v>138</v>
      </c>
      <c r="H103" s="34" t="s">
        <v>121</v>
      </c>
      <c r="I103" s="34" t="s">
        <v>645</v>
      </c>
      <c r="J103" s="37" t="s">
        <v>646</v>
      </c>
      <c r="K103" s="37" t="s">
        <v>279</v>
      </c>
      <c r="L103" s="34">
        <v>3</v>
      </c>
      <c r="M103" s="37" t="s">
        <v>655</v>
      </c>
      <c r="N103" s="37" t="s">
        <v>640</v>
      </c>
      <c r="O103" s="34">
        <v>200</v>
      </c>
      <c r="P103" s="34" t="s">
        <v>605</v>
      </c>
      <c r="Q103" s="34" t="s">
        <v>71</v>
      </c>
      <c r="R103" s="34">
        <v>6</v>
      </c>
      <c r="S103" s="36">
        <v>4.4999999999999997E-3</v>
      </c>
      <c r="T103" s="34">
        <v>1.57</v>
      </c>
      <c r="U103" s="34" t="s">
        <v>124</v>
      </c>
      <c r="V103" s="34">
        <v>0.55000000000000004</v>
      </c>
      <c r="W103" s="37" t="s">
        <v>656</v>
      </c>
      <c r="X103" s="34" t="s">
        <v>657</v>
      </c>
      <c r="Y103" s="34" t="s">
        <v>658</v>
      </c>
      <c r="Z103" s="34" t="s">
        <v>140</v>
      </c>
      <c r="AA103" s="34" t="s">
        <v>164</v>
      </c>
      <c r="AB103" s="34" t="s">
        <v>73</v>
      </c>
      <c r="AD103" s="34" t="s">
        <v>609</v>
      </c>
      <c r="AE103" s="34" t="s">
        <v>73</v>
      </c>
      <c r="AF103" s="34">
        <v>0.01</v>
      </c>
      <c r="AG103" s="34">
        <v>0.1</v>
      </c>
      <c r="AH103" s="34">
        <v>0.93700000000000006</v>
      </c>
      <c r="AI103" s="34">
        <v>5.0000000000000001E-4</v>
      </c>
      <c r="AJ103" s="34">
        <v>3</v>
      </c>
      <c r="AK103" s="34">
        <v>0.8</v>
      </c>
      <c r="AL103" s="34">
        <v>0.1</v>
      </c>
      <c r="AM103" s="34">
        <v>0.05</v>
      </c>
      <c r="AN103" s="34">
        <v>0.5</v>
      </c>
      <c r="AO103" s="34">
        <v>1</v>
      </c>
      <c r="AP103" s="34">
        <v>1</v>
      </c>
      <c r="AQ103" s="34">
        <v>1</v>
      </c>
      <c r="AR103" s="34">
        <v>0.2</v>
      </c>
      <c r="AS103" s="34">
        <v>4</v>
      </c>
      <c r="AT103" s="34">
        <v>0</v>
      </c>
      <c r="AU103" s="34">
        <v>1.4999999999999999E-2</v>
      </c>
      <c r="AV103" s="34">
        <v>0.7</v>
      </c>
      <c r="AW103" s="34">
        <v>0.4</v>
      </c>
      <c r="AX103" s="34">
        <v>0</v>
      </c>
      <c r="AY103" s="34">
        <v>0.1</v>
      </c>
      <c r="AZ103" s="34">
        <v>0.5</v>
      </c>
      <c r="BA103" s="34">
        <v>0</v>
      </c>
      <c r="BB103" s="34">
        <v>0</v>
      </c>
      <c r="BC103" s="34">
        <v>0</v>
      </c>
      <c r="BD103" s="34">
        <v>0.5</v>
      </c>
      <c r="BE103" s="34">
        <v>1</v>
      </c>
      <c r="BF103" s="34">
        <v>0</v>
      </c>
      <c r="BG103" s="34">
        <v>0</v>
      </c>
      <c r="BH103" s="34" t="s">
        <v>77</v>
      </c>
    </row>
    <row r="104" spans="1:63">
      <c r="A104" s="90">
        <f>ROW()-1</f>
        <v>103</v>
      </c>
      <c r="B104" s="7" t="s">
        <v>140</v>
      </c>
      <c r="C104" s="34" t="s">
        <v>139</v>
      </c>
      <c r="D104" s="35">
        <v>44671</v>
      </c>
      <c r="E104" s="34" t="s">
        <v>644</v>
      </c>
      <c r="F104" s="34" t="s">
        <v>116</v>
      </c>
      <c r="G104" s="34" t="s">
        <v>138</v>
      </c>
      <c r="H104" s="34" t="s">
        <v>121</v>
      </c>
      <c r="I104" s="34" t="s">
        <v>645</v>
      </c>
      <c r="J104" s="37" t="s">
        <v>646</v>
      </c>
      <c r="K104" s="37" t="s">
        <v>659</v>
      </c>
      <c r="L104" s="34">
        <v>2</v>
      </c>
      <c r="M104" s="37" t="s">
        <v>660</v>
      </c>
      <c r="N104" s="37" t="s">
        <v>640</v>
      </c>
      <c r="O104" s="34">
        <v>200</v>
      </c>
      <c r="P104" s="34" t="s">
        <v>649</v>
      </c>
      <c r="Q104" s="34" t="s">
        <v>71</v>
      </c>
      <c r="R104" s="34">
        <v>6</v>
      </c>
      <c r="S104" s="36">
        <v>4.4999999999999997E-3</v>
      </c>
      <c r="T104" s="34" t="s">
        <v>661</v>
      </c>
      <c r="U104" s="34" t="s">
        <v>124</v>
      </c>
      <c r="V104" s="34">
        <v>0.66</v>
      </c>
      <c r="W104" s="37" t="s">
        <v>662</v>
      </c>
      <c r="X104" s="34" t="s">
        <v>663</v>
      </c>
      <c r="Y104" s="34" t="s">
        <v>664</v>
      </c>
      <c r="Z104" s="34" t="s">
        <v>140</v>
      </c>
      <c r="AA104" s="34" t="s">
        <v>164</v>
      </c>
      <c r="AB104" s="34" t="s">
        <v>73</v>
      </c>
      <c r="AD104" s="34" t="s">
        <v>665</v>
      </c>
      <c r="AE104" s="34" t="s">
        <v>73</v>
      </c>
      <c r="AF104" s="34">
        <v>0.01</v>
      </c>
      <c r="AG104" s="34">
        <v>0.1</v>
      </c>
      <c r="AH104" s="34">
        <v>0.93700000000000006</v>
      </c>
      <c r="AI104" s="34">
        <v>5.0000000000000001E-4</v>
      </c>
      <c r="AJ104" s="34">
        <v>3</v>
      </c>
      <c r="AK104" s="34">
        <v>0.8</v>
      </c>
      <c r="AL104" s="34">
        <v>0.1</v>
      </c>
      <c r="AM104" s="34">
        <v>0.05</v>
      </c>
      <c r="AN104" s="34">
        <v>0.5</v>
      </c>
      <c r="AO104" s="34">
        <v>1</v>
      </c>
      <c r="AP104" s="34">
        <v>1</v>
      </c>
      <c r="AQ104" s="34">
        <v>1</v>
      </c>
      <c r="AR104" s="34">
        <v>0.2</v>
      </c>
      <c r="AS104" s="34">
        <v>4</v>
      </c>
      <c r="AT104" s="34">
        <v>0</v>
      </c>
      <c r="AU104" s="34">
        <v>1.4999999999999999E-2</v>
      </c>
      <c r="AV104" s="34">
        <v>0.7</v>
      </c>
      <c r="AW104" s="34">
        <v>0.4</v>
      </c>
      <c r="AX104" s="34">
        <v>0</v>
      </c>
      <c r="AY104" s="34">
        <v>0.1</v>
      </c>
      <c r="AZ104" s="34">
        <v>0.5</v>
      </c>
      <c r="BA104" s="34">
        <v>0</v>
      </c>
      <c r="BB104" s="34">
        <v>0</v>
      </c>
      <c r="BC104" s="34">
        <v>0</v>
      </c>
      <c r="BD104" s="34">
        <v>0.5</v>
      </c>
      <c r="BE104" s="34">
        <v>1</v>
      </c>
      <c r="BF104" s="34">
        <v>0</v>
      </c>
      <c r="BG104" s="34">
        <v>0</v>
      </c>
      <c r="BH104" s="34" t="s">
        <v>77</v>
      </c>
    </row>
    <row r="105" spans="1:63" hidden="1">
      <c r="A105" s="90">
        <f t="shared" si="1"/>
        <v>104</v>
      </c>
      <c r="B105" s="7" t="s">
        <v>140</v>
      </c>
      <c r="C105" s="34" t="s">
        <v>139</v>
      </c>
      <c r="D105" s="35">
        <v>44673</v>
      </c>
      <c r="E105" s="34" t="s">
        <v>666</v>
      </c>
      <c r="F105" s="34" t="s">
        <v>116</v>
      </c>
      <c r="G105" s="34" t="s">
        <v>138</v>
      </c>
      <c r="I105" s="34" t="s">
        <v>667</v>
      </c>
      <c r="J105" s="37" t="s">
        <v>578</v>
      </c>
      <c r="K105" s="37" t="s">
        <v>384</v>
      </c>
      <c r="L105" s="34">
        <v>1</v>
      </c>
      <c r="M105" s="37" t="s">
        <v>668</v>
      </c>
      <c r="N105" s="37" t="s">
        <v>669</v>
      </c>
      <c r="O105" s="34">
        <v>100</v>
      </c>
      <c r="P105" s="34" t="s">
        <v>670</v>
      </c>
      <c r="Q105" s="34" t="s">
        <v>71</v>
      </c>
      <c r="R105" s="34">
        <v>6</v>
      </c>
      <c r="S105" s="36">
        <v>4.4999999999999997E-3</v>
      </c>
      <c r="T105" s="34" t="s">
        <v>671</v>
      </c>
      <c r="U105" s="34" t="s">
        <v>124</v>
      </c>
      <c r="V105" s="34">
        <v>0.75</v>
      </c>
      <c r="W105" s="37" t="s">
        <v>672</v>
      </c>
      <c r="X105" s="34" t="s">
        <v>673</v>
      </c>
      <c r="Y105" s="34" t="s">
        <v>674</v>
      </c>
      <c r="Z105" s="34" t="s">
        <v>140</v>
      </c>
      <c r="AA105" s="34" t="s">
        <v>233</v>
      </c>
      <c r="AB105" s="34" t="s">
        <v>73</v>
      </c>
      <c r="AD105" s="34" t="s">
        <v>675</v>
      </c>
      <c r="AE105" s="34" t="s">
        <v>73</v>
      </c>
      <c r="AF105" s="87">
        <v>8.9300000000000004E-3</v>
      </c>
      <c r="AG105" s="192">
        <v>1.47E-2</v>
      </c>
      <c r="AH105" s="192">
        <v>0.98</v>
      </c>
      <c r="AI105" s="192">
        <v>5.0000000000000001E-4</v>
      </c>
      <c r="AJ105" s="192">
        <v>2.8250999999999999</v>
      </c>
      <c r="AK105" s="192">
        <v>0.79879</v>
      </c>
      <c r="AL105" s="192">
        <v>7.4179999999999996E-2</v>
      </c>
      <c r="AM105" s="192">
        <v>4.4409999999999998E-2</v>
      </c>
      <c r="AN105" s="192">
        <v>0.41998999999999997</v>
      </c>
      <c r="AO105" s="192">
        <v>1.0646</v>
      </c>
      <c r="AP105" s="192">
        <v>1.224</v>
      </c>
      <c r="AQ105" s="192">
        <v>1.1367</v>
      </c>
      <c r="AR105" s="192">
        <v>0.2</v>
      </c>
      <c r="AS105" s="192">
        <v>4.9321000000000002</v>
      </c>
      <c r="AT105" s="192">
        <v>0</v>
      </c>
      <c r="AU105" s="192">
        <v>1.9089999999999999E-2</v>
      </c>
      <c r="AV105" s="192">
        <v>0.65047999999999995</v>
      </c>
      <c r="AW105" s="192">
        <v>0.42899999999999999</v>
      </c>
      <c r="AX105" s="192">
        <v>0</v>
      </c>
      <c r="AY105" s="192">
        <v>0.14330000000000001</v>
      </c>
      <c r="AZ105" s="192">
        <v>0.68300000000000005</v>
      </c>
      <c r="BA105" s="192">
        <v>0</v>
      </c>
      <c r="BB105" s="192">
        <v>0</v>
      </c>
      <c r="BC105" s="192">
        <v>0</v>
      </c>
      <c r="BD105" s="192">
        <v>0.5</v>
      </c>
      <c r="BE105" s="192">
        <v>0.63109999999999999</v>
      </c>
      <c r="BF105" s="192">
        <v>0</v>
      </c>
      <c r="BG105" s="192">
        <v>0</v>
      </c>
      <c r="BH105" s="87"/>
      <c r="BI105" s="87"/>
      <c r="BJ105" s="136"/>
      <c r="BK105" s="136"/>
    </row>
    <row r="106" spans="1:63" hidden="1">
      <c r="A106" s="90">
        <v>109</v>
      </c>
      <c r="B106" s="7" t="s">
        <v>140</v>
      </c>
      <c r="C106" s="34" t="s">
        <v>139</v>
      </c>
      <c r="D106" s="35">
        <v>44673</v>
      </c>
      <c r="E106" s="34" t="s">
        <v>666</v>
      </c>
      <c r="F106" s="34" t="s">
        <v>116</v>
      </c>
      <c r="G106" s="34" t="s">
        <v>138</v>
      </c>
      <c r="I106" s="34" t="s">
        <v>667</v>
      </c>
      <c r="J106" s="37" t="s">
        <v>578</v>
      </c>
      <c r="K106" s="37" t="s">
        <v>296</v>
      </c>
      <c r="L106" s="34">
        <v>2</v>
      </c>
      <c r="M106" s="37" t="s">
        <v>676</v>
      </c>
      <c r="N106" s="37" t="s">
        <v>669</v>
      </c>
      <c r="O106" s="34">
        <v>100</v>
      </c>
      <c r="P106" s="34" t="s">
        <v>677</v>
      </c>
      <c r="Q106" s="34" t="s">
        <v>71</v>
      </c>
      <c r="R106" s="34">
        <v>6</v>
      </c>
      <c r="S106" s="36">
        <v>4.4999999999999997E-3</v>
      </c>
      <c r="T106" s="34" t="s">
        <v>678</v>
      </c>
      <c r="U106" s="34" t="s">
        <v>124</v>
      </c>
      <c r="V106" s="34">
        <v>0.90600000000000003</v>
      </c>
      <c r="W106" s="37" t="s">
        <v>679</v>
      </c>
      <c r="X106" s="34" t="s">
        <v>680</v>
      </c>
      <c r="Y106" s="34" t="s">
        <v>681</v>
      </c>
      <c r="Z106" s="34" t="s">
        <v>140</v>
      </c>
      <c r="AA106" s="34" t="s">
        <v>233</v>
      </c>
      <c r="AB106" s="34" t="s">
        <v>73</v>
      </c>
      <c r="AD106" s="34" t="s">
        <v>682</v>
      </c>
      <c r="AE106" s="34" t="s">
        <v>73</v>
      </c>
      <c r="AF106" s="87">
        <v>1.7100000000000001E-2</v>
      </c>
      <c r="AG106" s="192">
        <v>1.1429999999999999E-2</v>
      </c>
      <c r="AH106" s="192">
        <v>0.94599999999999995</v>
      </c>
      <c r="AI106" s="192">
        <v>7.6000000000000004E-4</v>
      </c>
      <c r="AJ106" s="192">
        <v>3.3008000000000002</v>
      </c>
      <c r="AK106" s="192">
        <v>0.89036999999999999</v>
      </c>
      <c r="AL106" s="192">
        <v>4.6399999999999997E-2</v>
      </c>
      <c r="AM106" s="192">
        <v>4.7169999999999997E-2</v>
      </c>
      <c r="AN106" s="192">
        <v>0.57188000000000005</v>
      </c>
      <c r="AO106" s="192">
        <v>0.73799999999999999</v>
      </c>
      <c r="AP106" s="192">
        <v>0.95099999999999996</v>
      </c>
      <c r="AQ106" s="192">
        <v>0.81699999999999995</v>
      </c>
      <c r="AR106" s="192">
        <v>0.2</v>
      </c>
      <c r="AS106" s="192">
        <v>3.4337</v>
      </c>
      <c r="AT106" s="192">
        <v>0</v>
      </c>
      <c r="AU106" s="192">
        <v>1.89E-2</v>
      </c>
      <c r="AV106" s="192">
        <v>0.55900000000000005</v>
      </c>
      <c r="AW106" s="192">
        <v>0.42599999999999999</v>
      </c>
      <c r="AX106" s="192">
        <v>0</v>
      </c>
      <c r="AY106" s="192">
        <v>0.13100000000000001</v>
      </c>
      <c r="AZ106" s="192">
        <v>0.65400000000000003</v>
      </c>
      <c r="BA106" s="192">
        <v>0</v>
      </c>
      <c r="BB106" s="192">
        <v>0</v>
      </c>
      <c r="BC106" s="192">
        <v>0</v>
      </c>
      <c r="BD106" s="192">
        <v>0.5</v>
      </c>
      <c r="BE106" s="192">
        <v>1</v>
      </c>
      <c r="BF106" s="192">
        <v>0</v>
      </c>
      <c r="BG106" s="192">
        <v>0</v>
      </c>
      <c r="BH106" s="87" t="s">
        <v>77</v>
      </c>
    </row>
    <row r="107" spans="1:63" ht="27" hidden="1">
      <c r="A107" s="90">
        <f t="shared" si="1"/>
        <v>106</v>
      </c>
      <c r="B107" s="7" t="s">
        <v>140</v>
      </c>
      <c r="C107" s="34" t="s">
        <v>139</v>
      </c>
      <c r="D107" s="35">
        <v>44673</v>
      </c>
      <c r="E107" s="34" t="s">
        <v>666</v>
      </c>
      <c r="F107" s="34" t="s">
        <v>116</v>
      </c>
      <c r="G107" s="34" t="s">
        <v>138</v>
      </c>
      <c r="I107" s="34" t="s">
        <v>667</v>
      </c>
      <c r="J107" s="37" t="s">
        <v>578</v>
      </c>
      <c r="K107" s="37" t="s">
        <v>212</v>
      </c>
      <c r="L107" s="34">
        <v>3</v>
      </c>
      <c r="M107" s="37" t="s">
        <v>683</v>
      </c>
      <c r="N107" s="37" t="s">
        <v>669</v>
      </c>
      <c r="O107" s="34">
        <v>100</v>
      </c>
      <c r="P107" s="34" t="s">
        <v>684</v>
      </c>
      <c r="Q107" s="34" t="s">
        <v>71</v>
      </c>
      <c r="R107" s="34">
        <v>6</v>
      </c>
      <c r="S107" s="36">
        <v>4.4999999999999997E-3</v>
      </c>
      <c r="T107" s="34" t="s">
        <v>685</v>
      </c>
      <c r="U107" s="34" t="s">
        <v>124</v>
      </c>
      <c r="V107" s="34">
        <v>0.79600000000000004</v>
      </c>
      <c r="W107" s="37" t="s">
        <v>686</v>
      </c>
      <c r="X107" s="34" t="s">
        <v>687</v>
      </c>
      <c r="Y107" s="34" t="s">
        <v>688</v>
      </c>
      <c r="Z107" s="34" t="s">
        <v>140</v>
      </c>
      <c r="AA107" s="34" t="s">
        <v>164</v>
      </c>
      <c r="AB107" s="34" t="s">
        <v>73</v>
      </c>
      <c r="AD107" s="34" t="s">
        <v>689</v>
      </c>
      <c r="AE107" s="34" t="s">
        <v>73</v>
      </c>
      <c r="AF107" s="87">
        <v>1E-3</v>
      </c>
      <c r="AG107" s="87">
        <v>0.1</v>
      </c>
      <c r="AH107" s="87">
        <v>0.93700000000000006</v>
      </c>
      <c r="AI107" s="87">
        <v>5.0000000000000001E-4</v>
      </c>
      <c r="AJ107" s="87">
        <v>3</v>
      </c>
      <c r="AK107" s="87">
        <v>0.8</v>
      </c>
      <c r="AL107" s="87">
        <v>0.1</v>
      </c>
      <c r="AM107" s="87">
        <v>0.05</v>
      </c>
      <c r="AN107" s="87">
        <v>0.5</v>
      </c>
      <c r="AO107" s="87">
        <v>1</v>
      </c>
      <c r="AP107" s="87">
        <v>1</v>
      </c>
      <c r="AQ107" s="87">
        <v>1</v>
      </c>
      <c r="AR107" s="87">
        <v>0.2</v>
      </c>
      <c r="AS107" s="87">
        <v>4</v>
      </c>
      <c r="AT107" s="87">
        <v>0</v>
      </c>
      <c r="AU107" s="87">
        <v>1.4999999999999999E-2</v>
      </c>
      <c r="AV107" s="87">
        <v>0.7</v>
      </c>
      <c r="AW107" s="87">
        <v>0.4</v>
      </c>
      <c r="AX107" s="87">
        <v>0</v>
      </c>
      <c r="AY107" s="87">
        <v>0.1</v>
      </c>
      <c r="AZ107" s="87">
        <v>0.5</v>
      </c>
      <c r="BA107" s="87">
        <v>0</v>
      </c>
      <c r="BB107" s="87">
        <v>0</v>
      </c>
      <c r="BC107" s="87">
        <v>0</v>
      </c>
      <c r="BD107" s="87">
        <v>0.5</v>
      </c>
      <c r="BE107" s="87">
        <v>1</v>
      </c>
      <c r="BF107" s="87">
        <v>0</v>
      </c>
      <c r="BG107" s="87">
        <v>0</v>
      </c>
      <c r="BH107" s="87" t="s">
        <v>77</v>
      </c>
    </row>
    <row r="108" spans="1:63" ht="25.5" hidden="1">
      <c r="A108" s="90">
        <f t="shared" si="1"/>
        <v>107</v>
      </c>
      <c r="B108" s="7" t="s">
        <v>140</v>
      </c>
      <c r="C108" s="34" t="s">
        <v>139</v>
      </c>
      <c r="D108" s="35">
        <v>44673</v>
      </c>
      <c r="E108" s="34" t="s">
        <v>666</v>
      </c>
      <c r="F108" s="34" t="s">
        <v>116</v>
      </c>
      <c r="G108" s="34" t="s">
        <v>138</v>
      </c>
      <c r="I108" s="34" t="s">
        <v>667</v>
      </c>
      <c r="J108" s="37" t="s">
        <v>578</v>
      </c>
      <c r="K108" s="37" t="s">
        <v>279</v>
      </c>
      <c r="L108" s="34">
        <v>3</v>
      </c>
      <c r="M108" s="37" t="s">
        <v>690</v>
      </c>
      <c r="N108" s="37" t="s">
        <v>669</v>
      </c>
      <c r="O108" s="34">
        <v>100</v>
      </c>
      <c r="P108" s="34" t="s">
        <v>691</v>
      </c>
      <c r="Q108" s="34" t="s">
        <v>71</v>
      </c>
      <c r="R108" s="34">
        <v>6</v>
      </c>
      <c r="S108" s="36">
        <v>4.4999999999999997E-3</v>
      </c>
      <c r="T108" s="34">
        <v>0.53</v>
      </c>
      <c r="U108" s="34" t="s">
        <v>124</v>
      </c>
      <c r="V108" s="34">
        <v>0.41</v>
      </c>
      <c r="W108" s="37" t="s">
        <v>692</v>
      </c>
      <c r="X108" s="34" t="s">
        <v>693</v>
      </c>
      <c r="Y108" s="34" t="s">
        <v>694</v>
      </c>
      <c r="Z108" s="34" t="s">
        <v>140</v>
      </c>
      <c r="AA108" s="34" t="s">
        <v>233</v>
      </c>
      <c r="AD108" s="34" t="s">
        <v>695</v>
      </c>
      <c r="AE108" s="34" t="s">
        <v>73</v>
      </c>
      <c r="AF108" s="34">
        <v>8.9999999999999998E-4</v>
      </c>
      <c r="AG108" s="34">
        <v>0.12667999999999999</v>
      </c>
      <c r="AH108" s="34">
        <v>0.94372</v>
      </c>
      <c r="AI108" s="34">
        <v>7.1000000000000002E-4</v>
      </c>
      <c r="AJ108" s="34">
        <v>2.8402699999999999</v>
      </c>
      <c r="AK108" s="34">
        <v>0.95</v>
      </c>
      <c r="AL108" s="34">
        <v>4.0719999999999999E-2</v>
      </c>
      <c r="AM108" s="34">
        <v>5.0189999999999999E-2</v>
      </c>
      <c r="AN108" s="34">
        <v>0.50941000000000003</v>
      </c>
      <c r="AO108" s="34">
        <v>0.88221000000000005</v>
      </c>
      <c r="AP108" s="34">
        <v>0.98965000000000003</v>
      </c>
      <c r="AQ108" s="34">
        <v>1.0489999999999999</v>
      </c>
      <c r="AR108" s="34">
        <v>0.2</v>
      </c>
      <c r="AS108" s="34">
        <v>4.3113400000000004</v>
      </c>
      <c r="AT108" s="34">
        <v>0</v>
      </c>
      <c r="AU108" s="34">
        <v>1.286E-2</v>
      </c>
      <c r="AV108" s="34">
        <v>0.56725000000000003</v>
      </c>
      <c r="AW108" s="34">
        <v>0.40899999999999997</v>
      </c>
      <c r="AX108" s="34">
        <v>0</v>
      </c>
      <c r="AY108" s="34">
        <v>7.8390000000000001E-2</v>
      </c>
      <c r="AZ108" s="34">
        <v>0.5</v>
      </c>
      <c r="BA108" s="34">
        <v>0</v>
      </c>
      <c r="BB108" s="34">
        <v>0</v>
      </c>
      <c r="BC108" s="34">
        <v>0</v>
      </c>
      <c r="BD108" s="34">
        <v>0.5</v>
      </c>
      <c r="BE108" s="34">
        <v>1</v>
      </c>
      <c r="BF108" s="34">
        <v>0</v>
      </c>
      <c r="BG108" s="34">
        <v>0</v>
      </c>
    </row>
    <row r="109" spans="1:63" ht="27">
      <c r="A109" s="90">
        <f t="shared" si="1"/>
        <v>108</v>
      </c>
      <c r="B109" s="7" t="s">
        <v>140</v>
      </c>
      <c r="C109" s="34" t="s">
        <v>139</v>
      </c>
      <c r="D109" s="35">
        <v>44676</v>
      </c>
      <c r="E109" s="34" t="s">
        <v>666</v>
      </c>
      <c r="F109" s="34" t="s">
        <v>116</v>
      </c>
      <c r="G109" s="34" t="s">
        <v>138</v>
      </c>
      <c r="I109" s="34" t="s">
        <v>667</v>
      </c>
      <c r="J109" s="37" t="s">
        <v>578</v>
      </c>
      <c r="K109" s="37" t="s">
        <v>647</v>
      </c>
      <c r="L109" s="34">
        <v>3</v>
      </c>
      <c r="M109" s="37" t="s">
        <v>696</v>
      </c>
      <c r="N109" s="37" t="s">
        <v>637</v>
      </c>
      <c r="O109" s="34">
        <v>100</v>
      </c>
      <c r="P109" s="34" t="s">
        <v>697</v>
      </c>
      <c r="Q109" s="34" t="s">
        <v>71</v>
      </c>
      <c r="R109" s="34">
        <v>6</v>
      </c>
      <c r="S109" s="36">
        <v>4.4999999999999997E-3</v>
      </c>
      <c r="T109" s="34" t="s">
        <v>698</v>
      </c>
      <c r="U109" s="34" t="s">
        <v>124</v>
      </c>
      <c r="V109" s="34">
        <v>0.45</v>
      </c>
      <c r="W109" s="37" t="s">
        <v>699</v>
      </c>
      <c r="X109" s="34" t="s">
        <v>700</v>
      </c>
      <c r="Y109" s="34" t="s">
        <v>701</v>
      </c>
      <c r="Z109" s="34" t="s">
        <v>140</v>
      </c>
      <c r="AA109" s="34" t="s">
        <v>164</v>
      </c>
      <c r="AB109" s="34" t="s">
        <v>73</v>
      </c>
      <c r="AD109" s="34" t="s">
        <v>702</v>
      </c>
      <c r="AE109" s="34" t="s">
        <v>73</v>
      </c>
      <c r="AF109" s="34">
        <v>7.7200000000000003E-3</v>
      </c>
      <c r="AG109" s="34">
        <v>0.01</v>
      </c>
      <c r="AH109" s="34">
        <v>0.98</v>
      </c>
      <c r="AI109" s="34">
        <v>7.3999999999999999E-4</v>
      </c>
      <c r="AJ109" s="34">
        <v>3.6177999999999999</v>
      </c>
      <c r="AK109" s="34">
        <v>0.87694000000000005</v>
      </c>
      <c r="AL109" s="34">
        <v>8.115E-2</v>
      </c>
      <c r="AM109" s="34">
        <v>4.0689999999999997E-2</v>
      </c>
      <c r="AN109" s="34">
        <v>0.44923000000000002</v>
      </c>
      <c r="AO109" s="34">
        <v>0.5</v>
      </c>
      <c r="AP109" s="34">
        <v>1.1100000000000001</v>
      </c>
      <c r="AQ109" s="34">
        <v>0.63773000000000002</v>
      </c>
      <c r="AR109" s="34">
        <v>0.2</v>
      </c>
      <c r="AS109" s="34">
        <v>6.2641</v>
      </c>
      <c r="AT109" s="34">
        <v>0</v>
      </c>
      <c r="AU109" s="34">
        <v>1.0370000000000001E-2</v>
      </c>
      <c r="AV109" s="34">
        <v>0.9</v>
      </c>
      <c r="AW109" s="34">
        <v>0.34118999999999999</v>
      </c>
      <c r="AX109" s="34">
        <v>0</v>
      </c>
      <c r="AY109" s="34">
        <v>5.9639999999999999E-2</v>
      </c>
      <c r="AZ109" s="34">
        <v>0.57826</v>
      </c>
      <c r="BA109" s="34">
        <v>0</v>
      </c>
      <c r="BB109" s="34">
        <v>0</v>
      </c>
      <c r="BC109" s="34">
        <v>0</v>
      </c>
      <c r="BD109" s="34">
        <v>0.5</v>
      </c>
      <c r="BE109" s="34">
        <v>0.77293000000000001</v>
      </c>
      <c r="BF109" s="34">
        <v>0</v>
      </c>
      <c r="BG109" s="34">
        <v>0</v>
      </c>
      <c r="BH109" s="34" t="s">
        <v>233</v>
      </c>
    </row>
    <row r="110" spans="1:63" ht="27" hidden="1">
      <c r="A110" s="90">
        <f t="shared" si="1"/>
        <v>109</v>
      </c>
      <c r="B110" s="7" t="s">
        <v>140</v>
      </c>
      <c r="C110" s="34" t="s">
        <v>139</v>
      </c>
      <c r="D110" s="35">
        <v>44676</v>
      </c>
      <c r="E110" s="34" t="s">
        <v>666</v>
      </c>
      <c r="F110" s="34" t="s">
        <v>116</v>
      </c>
      <c r="G110" s="34" t="s">
        <v>138</v>
      </c>
      <c r="I110" s="34" t="s">
        <v>667</v>
      </c>
      <c r="J110" s="37" t="s">
        <v>578</v>
      </c>
      <c r="K110" s="37" t="s">
        <v>405</v>
      </c>
      <c r="L110" s="34">
        <v>3</v>
      </c>
      <c r="M110" s="37" t="s">
        <v>703</v>
      </c>
      <c r="N110" s="37" t="s">
        <v>640</v>
      </c>
      <c r="O110" s="34">
        <v>100</v>
      </c>
      <c r="P110" s="34" t="s">
        <v>697</v>
      </c>
      <c r="Q110" s="34" t="s">
        <v>71</v>
      </c>
      <c r="R110" s="34">
        <v>6</v>
      </c>
      <c r="S110" s="36">
        <v>4.4999999999999997E-3</v>
      </c>
      <c r="T110" s="34" t="s">
        <v>431</v>
      </c>
      <c r="U110" s="34" t="s">
        <v>124</v>
      </c>
      <c r="V110" s="34">
        <v>0.57999999999999996</v>
      </c>
      <c r="W110" s="37" t="s">
        <v>704</v>
      </c>
      <c r="X110" s="34" t="s">
        <v>705</v>
      </c>
      <c r="Y110" s="34" t="s">
        <v>706</v>
      </c>
      <c r="Z110" s="34" t="s">
        <v>140</v>
      </c>
      <c r="AA110" s="34" t="s">
        <v>233</v>
      </c>
      <c r="AB110" s="34" t="s">
        <v>73</v>
      </c>
      <c r="AD110" s="34" t="s">
        <v>707</v>
      </c>
      <c r="AE110" s="34" t="s">
        <v>73</v>
      </c>
      <c r="AF110" s="34">
        <v>7.7200000000000003E-3</v>
      </c>
      <c r="AG110" s="34">
        <v>0.01</v>
      </c>
      <c r="AH110" s="34">
        <v>0.98</v>
      </c>
      <c r="AI110" s="34">
        <v>7.3999999999999999E-4</v>
      </c>
      <c r="AJ110" s="34">
        <v>3.6177999999999999</v>
      </c>
      <c r="AK110" s="34">
        <v>0.87694000000000005</v>
      </c>
      <c r="AL110" s="34">
        <v>8.115E-2</v>
      </c>
      <c r="AM110" s="34">
        <v>4.0689999999999997E-2</v>
      </c>
      <c r="AN110" s="34">
        <v>0.44923000000000002</v>
      </c>
      <c r="AO110" s="34">
        <v>0.5</v>
      </c>
      <c r="AP110" s="34">
        <v>1.1100000000000001</v>
      </c>
      <c r="AQ110" s="34">
        <v>0.63773000000000002</v>
      </c>
      <c r="AR110" s="34">
        <v>0.2</v>
      </c>
      <c r="AS110" s="34">
        <v>6.2641</v>
      </c>
      <c r="AT110" s="34">
        <v>0</v>
      </c>
      <c r="AU110" s="34">
        <v>1.0370000000000001E-2</v>
      </c>
      <c r="AV110" s="34">
        <v>0.9</v>
      </c>
      <c r="AW110" s="34">
        <v>0.34118999999999999</v>
      </c>
      <c r="AX110" s="34">
        <v>0</v>
      </c>
      <c r="AY110" s="34">
        <v>5.9639999999999999E-2</v>
      </c>
      <c r="AZ110" s="34">
        <v>0.57826</v>
      </c>
      <c r="BA110" s="34">
        <v>0</v>
      </c>
      <c r="BB110" s="34">
        <v>0</v>
      </c>
      <c r="BC110" s="34">
        <v>0</v>
      </c>
      <c r="BD110" s="34">
        <v>0.5</v>
      </c>
      <c r="BE110" s="34">
        <v>0.77293000000000001</v>
      </c>
      <c r="BF110" s="34">
        <v>0</v>
      </c>
      <c r="BG110" s="34">
        <v>0</v>
      </c>
      <c r="BH110" s="34" t="s">
        <v>233</v>
      </c>
    </row>
    <row r="111" spans="1:63" ht="27" hidden="1">
      <c r="A111" s="90">
        <f t="shared" si="1"/>
        <v>110</v>
      </c>
      <c r="B111" s="7" t="s">
        <v>140</v>
      </c>
      <c r="C111" s="34" t="s">
        <v>139</v>
      </c>
      <c r="D111" s="35">
        <v>44677</v>
      </c>
      <c r="E111" s="34" t="s">
        <v>666</v>
      </c>
      <c r="F111" s="34" t="s">
        <v>116</v>
      </c>
      <c r="G111" s="34" t="s">
        <v>138</v>
      </c>
      <c r="I111" s="34" t="s">
        <v>64</v>
      </c>
      <c r="J111" s="37" t="s">
        <v>708</v>
      </c>
      <c r="K111" s="37" t="s">
        <v>279</v>
      </c>
      <c r="L111" s="34">
        <v>3</v>
      </c>
      <c r="M111" s="37" t="s">
        <v>709</v>
      </c>
      <c r="N111" s="37" t="s">
        <v>640</v>
      </c>
      <c r="O111" s="34">
        <v>100</v>
      </c>
      <c r="P111" s="34" t="s">
        <v>691</v>
      </c>
      <c r="Q111" s="34" t="s">
        <v>71</v>
      </c>
      <c r="R111" s="34">
        <v>6</v>
      </c>
      <c r="S111" s="36">
        <v>4.4999999999999997E-3</v>
      </c>
      <c r="T111" s="34" t="s">
        <v>710</v>
      </c>
      <c r="U111" s="34" t="s">
        <v>124</v>
      </c>
      <c r="V111" s="34">
        <v>0.55000000000000004</v>
      </c>
      <c r="W111" s="37" t="s">
        <v>711</v>
      </c>
      <c r="X111" s="34" t="s">
        <v>712</v>
      </c>
      <c r="Y111" s="34" t="s">
        <v>713</v>
      </c>
      <c r="Z111" s="34" t="s">
        <v>140</v>
      </c>
      <c r="AA111" s="34" t="s">
        <v>233</v>
      </c>
      <c r="AB111" s="34" t="s">
        <v>73</v>
      </c>
      <c r="AD111" s="34" t="s">
        <v>695</v>
      </c>
      <c r="AE111" s="34" t="s">
        <v>73</v>
      </c>
      <c r="AF111" s="34">
        <v>8.9999999999999998E-4</v>
      </c>
      <c r="AG111" s="34">
        <v>0.12667999999999999</v>
      </c>
      <c r="AH111" s="34">
        <v>0.94372</v>
      </c>
      <c r="AI111" s="34">
        <v>7.1000000000000002E-4</v>
      </c>
      <c r="AJ111" s="34">
        <v>2.8402699999999999</v>
      </c>
      <c r="AK111" s="34">
        <v>0.95</v>
      </c>
      <c r="AL111" s="34">
        <v>4.0719999999999999E-2</v>
      </c>
      <c r="AM111" s="34">
        <v>5.0189999999999999E-2</v>
      </c>
      <c r="AN111" s="34">
        <v>0.50941000000000003</v>
      </c>
      <c r="AO111" s="34">
        <v>0.88221000000000005</v>
      </c>
      <c r="AP111" s="34">
        <v>0.98965000000000003</v>
      </c>
      <c r="AQ111" s="34">
        <v>1.0489999999999999</v>
      </c>
      <c r="AR111" s="34">
        <v>0.2</v>
      </c>
      <c r="AS111" s="34">
        <v>4.3113400000000004</v>
      </c>
      <c r="AT111" s="34">
        <v>0</v>
      </c>
      <c r="AU111" s="34">
        <v>1.286E-2</v>
      </c>
      <c r="AV111" s="34">
        <v>0.56725000000000003</v>
      </c>
      <c r="AW111" s="34">
        <v>0.40899999999999997</v>
      </c>
      <c r="AX111" s="34">
        <v>0</v>
      </c>
      <c r="AY111" s="34">
        <v>7.8390000000000001E-2</v>
      </c>
      <c r="AZ111" s="34">
        <v>0.5</v>
      </c>
      <c r="BA111" s="34">
        <v>0</v>
      </c>
      <c r="BB111" s="34">
        <v>0</v>
      </c>
      <c r="BC111" s="34">
        <v>0</v>
      </c>
      <c r="BD111" s="34">
        <v>0.5</v>
      </c>
      <c r="BE111" s="34">
        <v>1</v>
      </c>
      <c r="BF111" s="34">
        <v>0</v>
      </c>
      <c r="BG111" s="34">
        <v>0</v>
      </c>
    </row>
    <row r="112" spans="1:63" ht="27" hidden="1">
      <c r="A112" s="90">
        <f t="shared" si="1"/>
        <v>111</v>
      </c>
      <c r="B112" s="7" t="s">
        <v>140</v>
      </c>
      <c r="C112" s="34" t="s">
        <v>139</v>
      </c>
      <c r="D112" s="35">
        <v>44677</v>
      </c>
      <c r="E112" s="34" t="s">
        <v>666</v>
      </c>
      <c r="F112" s="34" t="s">
        <v>116</v>
      </c>
      <c r="G112" s="34" t="s">
        <v>138</v>
      </c>
      <c r="I112" s="34" t="s">
        <v>64</v>
      </c>
      <c r="J112" s="37" t="s">
        <v>708</v>
      </c>
      <c r="K112" s="37" t="s">
        <v>212</v>
      </c>
      <c r="L112" s="34">
        <v>3</v>
      </c>
      <c r="M112" s="37" t="s">
        <v>714</v>
      </c>
      <c r="N112" s="37" t="s">
        <v>640</v>
      </c>
      <c r="O112" s="34">
        <v>100</v>
      </c>
      <c r="P112" s="34" t="s">
        <v>684</v>
      </c>
      <c r="Q112" s="34" t="s">
        <v>71</v>
      </c>
      <c r="R112" s="34">
        <v>6</v>
      </c>
      <c r="S112" s="36">
        <v>4.4999999999999997E-3</v>
      </c>
      <c r="T112" s="34" t="s">
        <v>715</v>
      </c>
      <c r="U112" s="34" t="s">
        <v>124</v>
      </c>
      <c r="V112" s="34">
        <v>0.79</v>
      </c>
      <c r="W112" s="37" t="s">
        <v>716</v>
      </c>
      <c r="X112" s="34" t="s">
        <v>717</v>
      </c>
      <c r="Y112" s="34" t="s">
        <v>718</v>
      </c>
      <c r="Z112" s="34" t="s">
        <v>140</v>
      </c>
      <c r="AA112" s="34" t="s">
        <v>233</v>
      </c>
      <c r="AB112" s="34" t="s">
        <v>73</v>
      </c>
      <c r="AD112" s="34" t="s">
        <v>689</v>
      </c>
      <c r="AE112" s="34" t="s">
        <v>73</v>
      </c>
      <c r="AF112" s="87">
        <v>1E-3</v>
      </c>
      <c r="AG112" s="87">
        <v>0.1</v>
      </c>
      <c r="AH112" s="87">
        <v>0.93700000000000006</v>
      </c>
      <c r="AI112" s="87">
        <v>5.0000000000000001E-4</v>
      </c>
      <c r="AJ112" s="87">
        <v>3</v>
      </c>
      <c r="AK112" s="87">
        <v>0.8</v>
      </c>
      <c r="AL112" s="87">
        <v>0.1</v>
      </c>
      <c r="AM112" s="87">
        <v>0.05</v>
      </c>
      <c r="AN112" s="87">
        <v>0.5</v>
      </c>
      <c r="AO112" s="87">
        <v>1</v>
      </c>
      <c r="AP112" s="87">
        <v>1</v>
      </c>
      <c r="AQ112" s="87">
        <v>1</v>
      </c>
      <c r="AR112" s="87">
        <v>0.2</v>
      </c>
      <c r="AS112" s="87">
        <v>4</v>
      </c>
      <c r="AT112" s="87">
        <v>0</v>
      </c>
      <c r="AU112" s="87">
        <v>1.4999999999999999E-2</v>
      </c>
      <c r="AV112" s="87">
        <v>0.7</v>
      </c>
      <c r="AW112" s="87">
        <v>0.4</v>
      </c>
      <c r="AX112" s="87">
        <v>0</v>
      </c>
      <c r="AY112" s="87">
        <v>0.1</v>
      </c>
      <c r="AZ112" s="87">
        <v>0.5</v>
      </c>
      <c r="BA112" s="87">
        <v>0</v>
      </c>
      <c r="BB112" s="87">
        <v>0</v>
      </c>
      <c r="BC112" s="87">
        <v>0</v>
      </c>
      <c r="BD112" s="87">
        <v>0.5</v>
      </c>
      <c r="BE112" s="87">
        <v>1</v>
      </c>
      <c r="BF112" s="87">
        <v>0</v>
      </c>
      <c r="BG112" s="87">
        <v>0</v>
      </c>
      <c r="BH112" s="87" t="s">
        <v>77</v>
      </c>
    </row>
    <row r="113" spans="1:61" hidden="1">
      <c r="A113" s="90">
        <f t="shared" si="1"/>
        <v>112</v>
      </c>
      <c r="B113" s="7" t="s">
        <v>140</v>
      </c>
      <c r="C113" s="34" t="s">
        <v>139</v>
      </c>
      <c r="D113" s="35">
        <v>44677</v>
      </c>
      <c r="E113" s="34" t="s">
        <v>666</v>
      </c>
      <c r="F113" s="34" t="s">
        <v>116</v>
      </c>
      <c r="G113" s="34" t="s">
        <v>138</v>
      </c>
      <c r="I113" s="34" t="s">
        <v>64</v>
      </c>
      <c r="J113" s="37" t="s">
        <v>708</v>
      </c>
      <c r="K113" s="37" t="s">
        <v>212</v>
      </c>
      <c r="L113" s="34">
        <v>2</v>
      </c>
      <c r="M113" s="37" t="s">
        <v>719</v>
      </c>
      <c r="N113" s="37" t="s">
        <v>640</v>
      </c>
      <c r="O113" s="34">
        <v>100</v>
      </c>
      <c r="P113" s="34" t="s">
        <v>677</v>
      </c>
      <c r="Q113" s="34" t="s">
        <v>71</v>
      </c>
      <c r="R113" s="34">
        <v>6</v>
      </c>
      <c r="S113" s="36">
        <v>4.4999999999999997E-3</v>
      </c>
      <c r="T113" s="34" t="s">
        <v>91</v>
      </c>
      <c r="U113" s="34" t="s">
        <v>124</v>
      </c>
      <c r="V113" s="34">
        <v>0.91</v>
      </c>
      <c r="W113" s="37" t="s">
        <v>720</v>
      </c>
      <c r="X113" s="34" t="s">
        <v>721</v>
      </c>
      <c r="Y113" s="34" t="s">
        <v>722</v>
      </c>
      <c r="Z113" s="34" t="s">
        <v>140</v>
      </c>
      <c r="AA113" s="34" t="s">
        <v>164</v>
      </c>
      <c r="AB113" s="34" t="s">
        <v>73</v>
      </c>
      <c r="AD113" s="34" t="s">
        <v>682</v>
      </c>
      <c r="AF113" s="87">
        <v>1.7100000000000001E-2</v>
      </c>
      <c r="AG113" s="192">
        <v>1.1429999999999999E-2</v>
      </c>
      <c r="AH113" s="192">
        <v>0.94599999999999995</v>
      </c>
      <c r="AI113" s="192">
        <v>7.6000000000000004E-4</v>
      </c>
      <c r="AJ113" s="192">
        <v>3.3008000000000002</v>
      </c>
      <c r="AK113" s="192">
        <v>0.89036999999999999</v>
      </c>
      <c r="AL113" s="192">
        <v>4.6399999999999997E-2</v>
      </c>
      <c r="AM113" s="192">
        <v>4.7169999999999997E-2</v>
      </c>
      <c r="AN113" s="192">
        <v>0.57188000000000005</v>
      </c>
      <c r="AO113" s="192">
        <v>0.73799999999999999</v>
      </c>
      <c r="AP113" s="192">
        <v>0.95099999999999996</v>
      </c>
      <c r="AQ113" s="192">
        <v>0.81699999999999995</v>
      </c>
      <c r="AR113" s="192">
        <v>0.2</v>
      </c>
      <c r="AS113" s="192">
        <v>3.4337</v>
      </c>
      <c r="AT113" s="192">
        <v>0</v>
      </c>
      <c r="AU113" s="192">
        <v>1.89E-2</v>
      </c>
      <c r="AV113" s="192">
        <v>0.55900000000000005</v>
      </c>
      <c r="AW113" s="192">
        <v>0.42599999999999999</v>
      </c>
      <c r="AX113" s="192">
        <v>0</v>
      </c>
      <c r="AY113" s="192">
        <v>0.13100000000000001</v>
      </c>
      <c r="AZ113" s="192">
        <v>0.65400000000000003</v>
      </c>
      <c r="BA113" s="192">
        <v>0</v>
      </c>
      <c r="BB113" s="192">
        <v>0</v>
      </c>
      <c r="BC113" s="192">
        <v>0</v>
      </c>
      <c r="BD113" s="192">
        <v>0.5</v>
      </c>
      <c r="BE113" s="192">
        <v>1</v>
      </c>
      <c r="BF113" s="192">
        <v>0</v>
      </c>
      <c r="BG113" s="192">
        <v>0</v>
      </c>
      <c r="BH113" s="87" t="s">
        <v>77</v>
      </c>
    </row>
    <row r="114" spans="1:61" ht="15" hidden="1" customHeight="1">
      <c r="A114" s="34">
        <v>116</v>
      </c>
      <c r="B114" s="7" t="s">
        <v>140</v>
      </c>
      <c r="C114" s="34" t="s">
        <v>139</v>
      </c>
      <c r="D114" s="35">
        <v>44677</v>
      </c>
      <c r="E114" s="34" t="s">
        <v>666</v>
      </c>
      <c r="F114" s="34" t="s">
        <v>116</v>
      </c>
      <c r="G114" s="34" t="s">
        <v>138</v>
      </c>
      <c r="I114" s="34" t="s">
        <v>64</v>
      </c>
      <c r="J114" s="37" t="s">
        <v>708</v>
      </c>
      <c r="K114" s="37" t="s">
        <v>384</v>
      </c>
      <c r="L114" s="34">
        <v>1</v>
      </c>
      <c r="M114" s="37" t="s">
        <v>668</v>
      </c>
      <c r="N114" s="37" t="s">
        <v>640</v>
      </c>
      <c r="O114" s="34">
        <v>100</v>
      </c>
      <c r="P114" s="34" t="s">
        <v>670</v>
      </c>
      <c r="Q114" s="34" t="s">
        <v>71</v>
      </c>
      <c r="R114" s="34">
        <v>6</v>
      </c>
      <c r="S114" s="36">
        <v>4.4999999999999997E-3</v>
      </c>
      <c r="T114" s="34" t="s">
        <v>723</v>
      </c>
      <c r="U114" s="34" t="s">
        <v>124</v>
      </c>
      <c r="V114" s="34">
        <v>0.71</v>
      </c>
      <c r="W114" s="37" t="s">
        <v>724</v>
      </c>
      <c r="X114" s="34" t="s">
        <v>725</v>
      </c>
      <c r="Y114" s="34" t="s">
        <v>726</v>
      </c>
      <c r="Z114" s="34" t="s">
        <v>140</v>
      </c>
      <c r="AA114" s="34" t="s">
        <v>164</v>
      </c>
      <c r="AB114" s="34" t="s">
        <v>73</v>
      </c>
      <c r="AD114" s="34" t="s">
        <v>675</v>
      </c>
      <c r="AE114" s="34" t="s">
        <v>73</v>
      </c>
      <c r="AF114" s="87">
        <v>8.9300000000000004E-3</v>
      </c>
      <c r="AG114" s="192">
        <v>1.47E-2</v>
      </c>
      <c r="AH114" s="192">
        <v>0.98</v>
      </c>
      <c r="AI114" s="192">
        <v>5.0000000000000001E-4</v>
      </c>
      <c r="AJ114" s="192">
        <v>2.8250999999999999</v>
      </c>
      <c r="AK114" s="192">
        <v>0.79879</v>
      </c>
      <c r="AL114" s="192">
        <v>7.4179999999999996E-2</v>
      </c>
      <c r="AM114" s="192">
        <v>4.4409999999999998E-2</v>
      </c>
      <c r="AN114" s="192">
        <v>0.41998999999999997</v>
      </c>
      <c r="AO114" s="192">
        <v>1.0646</v>
      </c>
      <c r="AP114" s="192">
        <v>1.224</v>
      </c>
      <c r="AQ114" s="192">
        <v>1.1367</v>
      </c>
      <c r="AR114" s="192">
        <v>0.2</v>
      </c>
      <c r="AS114" s="192">
        <v>4.9321000000000002</v>
      </c>
      <c r="AT114" s="192">
        <v>0</v>
      </c>
      <c r="AU114" s="192">
        <v>1.9089999999999999E-2</v>
      </c>
      <c r="AV114" s="192">
        <v>0.65047999999999995</v>
      </c>
      <c r="AW114" s="192">
        <v>0.42899999999999999</v>
      </c>
      <c r="AX114" s="192">
        <v>0</v>
      </c>
      <c r="AY114" s="192">
        <v>0.14330000000000001</v>
      </c>
      <c r="AZ114" s="192">
        <v>0.68300000000000005</v>
      </c>
      <c r="BA114" s="192">
        <v>0</v>
      </c>
      <c r="BB114" s="192">
        <v>0</v>
      </c>
      <c r="BC114" s="192">
        <v>0</v>
      </c>
      <c r="BD114" s="192">
        <v>0.5</v>
      </c>
      <c r="BE114" s="192">
        <v>0.63109999999999999</v>
      </c>
      <c r="BF114" s="192">
        <v>0</v>
      </c>
      <c r="BG114" s="192">
        <v>0</v>
      </c>
      <c r="BH114" s="87"/>
    </row>
    <row r="115" spans="1:61" ht="23.25" customHeight="1">
      <c r="A115" s="34">
        <v>117</v>
      </c>
      <c r="B115" s="7" t="s">
        <v>140</v>
      </c>
      <c r="C115" s="34" t="s">
        <v>139</v>
      </c>
      <c r="D115" s="35">
        <v>44678</v>
      </c>
      <c r="E115" s="34" t="s">
        <v>666</v>
      </c>
      <c r="F115" s="34" t="s">
        <v>116</v>
      </c>
      <c r="G115" s="34" t="s">
        <v>138</v>
      </c>
      <c r="I115" s="34" t="s">
        <v>64</v>
      </c>
      <c r="J115" s="37" t="s">
        <v>708</v>
      </c>
      <c r="K115" s="37" t="s">
        <v>647</v>
      </c>
      <c r="L115" s="34">
        <v>3</v>
      </c>
      <c r="M115" s="195" t="s">
        <v>727</v>
      </c>
      <c r="N115" s="37" t="s">
        <v>640</v>
      </c>
      <c r="O115" s="34">
        <v>100</v>
      </c>
      <c r="P115" s="34" t="s">
        <v>728</v>
      </c>
      <c r="Q115" s="34" t="s">
        <v>71</v>
      </c>
      <c r="R115" s="34">
        <v>6</v>
      </c>
      <c r="S115" s="36">
        <v>4.4999999999999997E-3</v>
      </c>
      <c r="T115" s="34" t="s">
        <v>547</v>
      </c>
      <c r="U115" s="34" t="s">
        <v>124</v>
      </c>
      <c r="V115" s="34">
        <v>0.5</v>
      </c>
      <c r="W115" s="131" t="s">
        <v>729</v>
      </c>
      <c r="X115" s="34" t="s">
        <v>730</v>
      </c>
      <c r="Y115" s="34" t="s">
        <v>731</v>
      </c>
      <c r="Z115" s="34" t="s">
        <v>140</v>
      </c>
      <c r="AA115" s="34" t="s">
        <v>164</v>
      </c>
      <c r="AB115" s="34" t="s">
        <v>73</v>
      </c>
      <c r="AD115" s="34" t="s">
        <v>732</v>
      </c>
      <c r="AE115" s="34" t="s">
        <v>73</v>
      </c>
      <c r="AF115" s="34">
        <v>7.7200000000000003E-3</v>
      </c>
      <c r="AG115" s="34">
        <v>0.01</v>
      </c>
      <c r="AH115" s="34">
        <v>0.98</v>
      </c>
      <c r="AI115" s="34">
        <v>7.3999999999999999E-4</v>
      </c>
      <c r="AJ115" s="34">
        <v>3.6177999999999999</v>
      </c>
      <c r="AK115" s="34">
        <v>0.87694000000000005</v>
      </c>
      <c r="AL115" s="34">
        <v>8.115E-2</v>
      </c>
      <c r="AM115" s="34">
        <v>4.0689999999999997E-2</v>
      </c>
      <c r="AN115" s="34">
        <v>0.44923000000000002</v>
      </c>
      <c r="AO115" s="34">
        <v>0.5</v>
      </c>
      <c r="AP115" s="34">
        <v>1.1100000000000001</v>
      </c>
      <c r="AQ115" s="34">
        <v>0.63773000000000002</v>
      </c>
      <c r="AR115" s="34">
        <v>0.2</v>
      </c>
      <c r="AS115" s="34">
        <v>6.2641</v>
      </c>
      <c r="AT115" s="34">
        <v>0</v>
      </c>
      <c r="AU115" s="34">
        <v>1.0370000000000001E-2</v>
      </c>
      <c r="AV115" s="34">
        <v>0.9</v>
      </c>
      <c r="AW115" s="34">
        <v>0.34118999999999999</v>
      </c>
      <c r="AX115" s="34">
        <v>0</v>
      </c>
      <c r="AY115" s="34">
        <v>5.9639999999999999E-2</v>
      </c>
      <c r="AZ115" s="34">
        <v>0.57826</v>
      </c>
      <c r="BA115" s="34">
        <v>0</v>
      </c>
      <c r="BB115" s="34">
        <v>0</v>
      </c>
      <c r="BC115" s="34">
        <v>0</v>
      </c>
      <c r="BD115" s="34">
        <v>0.5</v>
      </c>
      <c r="BE115" s="34">
        <v>0.77293000000000001</v>
      </c>
      <c r="BF115" s="34">
        <v>0</v>
      </c>
      <c r="BG115" s="34">
        <v>0</v>
      </c>
      <c r="BH115" s="34" t="s">
        <v>233</v>
      </c>
    </row>
    <row r="116" spans="1:61" ht="27" hidden="1">
      <c r="A116" s="34">
        <v>118</v>
      </c>
      <c r="B116" s="7" t="s">
        <v>140</v>
      </c>
      <c r="C116" s="34" t="s">
        <v>139</v>
      </c>
      <c r="D116" s="35">
        <v>44678</v>
      </c>
      <c r="E116" s="34" t="s">
        <v>666</v>
      </c>
      <c r="F116" s="34" t="s">
        <v>116</v>
      </c>
      <c r="G116" s="34" t="s">
        <v>138</v>
      </c>
      <c r="I116" s="34" t="s">
        <v>64</v>
      </c>
      <c r="J116" s="37" t="s">
        <v>708</v>
      </c>
      <c r="K116" s="37" t="s">
        <v>279</v>
      </c>
      <c r="L116" s="34">
        <v>3</v>
      </c>
      <c r="M116" s="131" t="s">
        <v>733</v>
      </c>
      <c r="N116" s="37" t="s">
        <v>640</v>
      </c>
      <c r="O116" s="34">
        <v>100</v>
      </c>
      <c r="P116" s="34" t="s">
        <v>734</v>
      </c>
      <c r="Q116" s="34" t="s">
        <v>71</v>
      </c>
      <c r="R116" s="34">
        <v>6</v>
      </c>
      <c r="S116" s="36">
        <v>4.4999999999999997E-3</v>
      </c>
      <c r="T116" s="34" t="s">
        <v>735</v>
      </c>
      <c r="U116" s="34" t="s">
        <v>124</v>
      </c>
      <c r="V116" s="34">
        <v>0.56999999999999995</v>
      </c>
      <c r="W116" s="131" t="s">
        <v>736</v>
      </c>
      <c r="X116" s="34" t="s">
        <v>737</v>
      </c>
      <c r="Y116" s="34" t="s">
        <v>738</v>
      </c>
      <c r="Z116" s="34" t="s">
        <v>140</v>
      </c>
      <c r="AA116" s="34" t="s">
        <v>164</v>
      </c>
      <c r="AB116" s="34" t="s">
        <v>73</v>
      </c>
      <c r="AD116" s="34" t="s">
        <v>695</v>
      </c>
      <c r="AE116" s="34" t="s">
        <v>73</v>
      </c>
      <c r="AF116" s="34">
        <v>8.9999999999999998E-4</v>
      </c>
      <c r="AG116" s="34">
        <v>0.12667999999999999</v>
      </c>
      <c r="AH116" s="34">
        <v>0.94372</v>
      </c>
      <c r="AI116" s="34">
        <v>7.1000000000000002E-4</v>
      </c>
      <c r="AJ116" s="34">
        <v>2.8402699999999999</v>
      </c>
      <c r="AK116" s="34">
        <v>0.95</v>
      </c>
      <c r="AL116" s="34">
        <v>4.0719999999999999E-2</v>
      </c>
      <c r="AM116" s="34">
        <v>5.0189999999999999E-2</v>
      </c>
      <c r="AN116" s="34">
        <v>0.50941000000000003</v>
      </c>
      <c r="AO116" s="34">
        <v>0.88221000000000005</v>
      </c>
      <c r="AP116" s="34">
        <v>0.98965000000000003</v>
      </c>
      <c r="AQ116" s="34">
        <v>1.0489999999999999</v>
      </c>
      <c r="AR116" s="34">
        <v>0.2</v>
      </c>
      <c r="AS116" s="34">
        <v>4.3113400000000004</v>
      </c>
      <c r="AT116" s="34">
        <v>0</v>
      </c>
      <c r="AU116" s="34">
        <v>1.286E-2</v>
      </c>
      <c r="AV116" s="34">
        <v>0.56725000000000003</v>
      </c>
      <c r="AW116" s="34">
        <v>0.40899999999999997</v>
      </c>
      <c r="AX116" s="34">
        <v>0</v>
      </c>
      <c r="AY116" s="34">
        <v>7.8390000000000001E-2</v>
      </c>
      <c r="AZ116" s="34">
        <v>0.5</v>
      </c>
      <c r="BA116" s="34">
        <v>0</v>
      </c>
      <c r="BB116" s="34">
        <v>0</v>
      </c>
      <c r="BC116" s="34">
        <v>0</v>
      </c>
      <c r="BD116" s="34">
        <v>0.5</v>
      </c>
      <c r="BE116" s="34">
        <v>1</v>
      </c>
      <c r="BF116" s="34">
        <v>0</v>
      </c>
      <c r="BG116" s="34">
        <v>0</v>
      </c>
    </row>
    <row r="117" spans="1:61" ht="27">
      <c r="A117" s="34">
        <v>119</v>
      </c>
      <c r="B117" s="7" t="s">
        <v>140</v>
      </c>
      <c r="C117" s="34" t="s">
        <v>139</v>
      </c>
      <c r="D117" s="35">
        <v>44679</v>
      </c>
      <c r="E117" s="34" t="s">
        <v>666</v>
      </c>
      <c r="F117" s="34" t="s">
        <v>116</v>
      </c>
      <c r="G117" s="34" t="s">
        <v>138</v>
      </c>
      <c r="I117" s="34" t="s">
        <v>64</v>
      </c>
      <c r="J117" s="37" t="s">
        <v>739</v>
      </c>
      <c r="K117" s="37" t="s">
        <v>647</v>
      </c>
      <c r="L117" s="34">
        <v>3</v>
      </c>
      <c r="M117" s="131" t="s">
        <v>740</v>
      </c>
      <c r="N117" s="37" t="s">
        <v>640</v>
      </c>
      <c r="O117" s="34">
        <v>100</v>
      </c>
      <c r="P117" s="34" t="s">
        <v>741</v>
      </c>
      <c r="Q117" s="34" t="s">
        <v>71</v>
      </c>
      <c r="R117" s="34">
        <v>2</v>
      </c>
      <c r="S117" s="36">
        <v>4.4999999999999997E-3</v>
      </c>
      <c r="T117" s="34" t="s">
        <v>742</v>
      </c>
      <c r="U117" s="34" t="s">
        <v>124</v>
      </c>
      <c r="V117" s="34">
        <v>0.49</v>
      </c>
      <c r="W117" s="131" t="s">
        <v>743</v>
      </c>
      <c r="X117" s="34" t="s">
        <v>744</v>
      </c>
      <c r="Y117" s="34" t="s">
        <v>745</v>
      </c>
      <c r="Z117" s="34" t="s">
        <v>140</v>
      </c>
      <c r="AA117" s="34" t="s">
        <v>164</v>
      </c>
      <c r="AB117" s="34" t="s">
        <v>73</v>
      </c>
      <c r="AD117" s="34" t="s">
        <v>746</v>
      </c>
      <c r="AE117" s="34" t="s">
        <v>73</v>
      </c>
      <c r="AF117" s="34">
        <v>7.7200000000000003E-3</v>
      </c>
      <c r="AG117" s="34">
        <v>0.01</v>
      </c>
      <c r="AH117" s="34">
        <v>0.98</v>
      </c>
      <c r="AI117" s="34">
        <v>7.3999999999999999E-4</v>
      </c>
      <c r="AJ117" s="34">
        <v>3.6177999999999999</v>
      </c>
      <c r="AK117" s="34">
        <v>0.87694000000000005</v>
      </c>
      <c r="AL117" s="34">
        <v>8.115E-2</v>
      </c>
      <c r="AM117" s="34">
        <v>4.0689999999999997E-2</v>
      </c>
      <c r="AN117" s="34">
        <v>0.44923000000000002</v>
      </c>
      <c r="AO117" s="34">
        <v>0.5</v>
      </c>
      <c r="AP117" s="34">
        <v>1.1100000000000001</v>
      </c>
      <c r="AQ117" s="34">
        <v>0.63773000000000002</v>
      </c>
      <c r="AR117" s="34">
        <v>0.2</v>
      </c>
      <c r="AS117" s="34">
        <v>6.2641</v>
      </c>
      <c r="AT117" s="34">
        <v>0</v>
      </c>
      <c r="AU117" s="34">
        <v>1.0370000000000001E-2</v>
      </c>
      <c r="AV117" s="34">
        <v>0.9</v>
      </c>
      <c r="AW117" s="34">
        <v>0.34118999999999999</v>
      </c>
      <c r="AX117" s="34">
        <v>0</v>
      </c>
      <c r="AY117" s="34">
        <v>5.9639999999999999E-2</v>
      </c>
      <c r="AZ117" s="34">
        <v>0.57826</v>
      </c>
      <c r="BA117" s="34">
        <v>0</v>
      </c>
      <c r="BB117" s="34">
        <v>0</v>
      </c>
      <c r="BC117" s="34">
        <v>0</v>
      </c>
      <c r="BD117" s="34">
        <v>0.5</v>
      </c>
      <c r="BE117" s="34">
        <v>0.77293000000000001</v>
      </c>
      <c r="BF117" s="34">
        <v>0</v>
      </c>
      <c r="BG117" s="34">
        <v>0</v>
      </c>
    </row>
    <row r="118" spans="1:61" ht="27">
      <c r="A118" s="34">
        <v>120</v>
      </c>
      <c r="B118" s="7" t="s">
        <v>140</v>
      </c>
      <c r="C118" s="34" t="s">
        <v>139</v>
      </c>
      <c r="D118" s="35">
        <v>44680</v>
      </c>
      <c r="E118" s="34" t="s">
        <v>666</v>
      </c>
      <c r="F118" s="34" t="s">
        <v>116</v>
      </c>
      <c r="G118" s="34" t="s">
        <v>138</v>
      </c>
      <c r="I118" s="34" t="s">
        <v>64</v>
      </c>
      <c r="J118" s="37" t="s">
        <v>739</v>
      </c>
      <c r="K118" s="37" t="s">
        <v>647</v>
      </c>
      <c r="L118" s="34">
        <v>3</v>
      </c>
      <c r="M118" s="131" t="s">
        <v>747</v>
      </c>
      <c r="N118" s="37" t="s">
        <v>637</v>
      </c>
      <c r="O118" s="34">
        <v>100</v>
      </c>
      <c r="P118" s="34" t="s">
        <v>741</v>
      </c>
      <c r="Q118" s="34" t="s">
        <v>177</v>
      </c>
      <c r="R118" s="34">
        <v>2</v>
      </c>
      <c r="S118" s="36">
        <v>4.4999999999999997E-3</v>
      </c>
      <c r="T118" s="34" t="s">
        <v>748</v>
      </c>
      <c r="U118" s="34" t="s">
        <v>124</v>
      </c>
      <c r="V118" s="34">
        <v>0.12</v>
      </c>
      <c r="W118" s="131" t="s">
        <v>749</v>
      </c>
      <c r="X118" s="34" t="s">
        <v>750</v>
      </c>
      <c r="Y118" s="34" t="s">
        <v>751</v>
      </c>
      <c r="Z118" s="34" t="s">
        <v>140</v>
      </c>
      <c r="AA118" s="34" t="s">
        <v>164</v>
      </c>
      <c r="AB118" s="34" t="s">
        <v>73</v>
      </c>
      <c r="AD118" s="34" t="s">
        <v>746</v>
      </c>
      <c r="AE118" s="34" t="s">
        <v>73</v>
      </c>
      <c r="AF118" s="34">
        <v>7.7200000000000003E-3</v>
      </c>
      <c r="AG118" s="34">
        <v>0.01</v>
      </c>
      <c r="AH118" s="34">
        <v>0.98</v>
      </c>
      <c r="AI118" s="34">
        <v>7.3999999999999999E-4</v>
      </c>
      <c r="AJ118" s="34">
        <v>3.6177999999999999</v>
      </c>
      <c r="AK118" s="34">
        <v>0.87694000000000005</v>
      </c>
      <c r="AL118" s="34">
        <v>8.115E-2</v>
      </c>
      <c r="AM118" s="34">
        <v>4.0689999999999997E-2</v>
      </c>
      <c r="AN118" s="34">
        <v>0.44923000000000002</v>
      </c>
      <c r="AO118" s="34">
        <v>0.5</v>
      </c>
      <c r="AP118" s="34">
        <v>1.1100000000000001</v>
      </c>
      <c r="AQ118" s="34">
        <v>0.63773000000000002</v>
      </c>
      <c r="AR118" s="34">
        <v>0.2</v>
      </c>
      <c r="AS118" s="34">
        <v>6.2641</v>
      </c>
      <c r="AT118" s="34">
        <v>0</v>
      </c>
      <c r="AU118" s="34">
        <v>1.0370000000000001E-2</v>
      </c>
      <c r="AV118" s="34">
        <v>0.9</v>
      </c>
      <c r="AW118" s="34">
        <v>0.34118999999999999</v>
      </c>
      <c r="AX118" s="34">
        <v>0</v>
      </c>
      <c r="AY118" s="34">
        <v>5.9639999999999999E-2</v>
      </c>
      <c r="AZ118" s="34">
        <v>0.57826</v>
      </c>
      <c r="BA118" s="34">
        <v>0</v>
      </c>
      <c r="BB118" s="34">
        <v>0</v>
      </c>
      <c r="BC118" s="34">
        <v>0</v>
      </c>
      <c r="BD118" s="34">
        <v>0.5</v>
      </c>
      <c r="BE118" s="34">
        <v>0.77293000000000001</v>
      </c>
      <c r="BF118" s="34">
        <v>0</v>
      </c>
      <c r="BG118" s="34">
        <v>0</v>
      </c>
    </row>
    <row r="119" spans="1:61" ht="27">
      <c r="A119" s="34">
        <v>121</v>
      </c>
      <c r="B119" s="7" t="s">
        <v>140</v>
      </c>
      <c r="C119" s="34" t="s">
        <v>139</v>
      </c>
      <c r="D119" s="35">
        <v>44683</v>
      </c>
      <c r="E119" s="34" t="s">
        <v>666</v>
      </c>
      <c r="F119" s="34" t="s">
        <v>116</v>
      </c>
      <c r="G119" s="34" t="s">
        <v>138</v>
      </c>
      <c r="I119" s="34" t="s">
        <v>64</v>
      </c>
      <c r="J119" s="37" t="s">
        <v>739</v>
      </c>
      <c r="K119" s="37" t="s">
        <v>647</v>
      </c>
      <c r="L119" s="34">
        <v>3</v>
      </c>
      <c r="M119" s="131" t="s">
        <v>752</v>
      </c>
      <c r="N119" s="37" t="s">
        <v>637</v>
      </c>
      <c r="O119" s="34">
        <v>100</v>
      </c>
      <c r="P119" s="34" t="s">
        <v>741</v>
      </c>
      <c r="Q119" s="34" t="s">
        <v>71</v>
      </c>
      <c r="R119" s="34">
        <v>6</v>
      </c>
      <c r="S119" s="36">
        <v>4.4999999999999997E-3</v>
      </c>
      <c r="T119" s="34" t="s">
        <v>753</v>
      </c>
      <c r="U119" s="34" t="s">
        <v>124</v>
      </c>
      <c r="V119" s="34">
        <v>0.54</v>
      </c>
      <c r="W119" s="131" t="s">
        <v>754</v>
      </c>
      <c r="X119" s="34" t="s">
        <v>755</v>
      </c>
      <c r="Y119" s="34" t="s">
        <v>756</v>
      </c>
      <c r="Z119" s="34" t="s">
        <v>140</v>
      </c>
      <c r="AA119" s="34" t="s">
        <v>164</v>
      </c>
      <c r="AB119" s="34" t="s">
        <v>73</v>
      </c>
      <c r="AD119" s="34" t="s">
        <v>746</v>
      </c>
      <c r="AE119" s="34" t="s">
        <v>73</v>
      </c>
      <c r="AF119" s="34">
        <v>7.7200000000000003E-3</v>
      </c>
      <c r="AG119" s="34">
        <v>0.01</v>
      </c>
      <c r="AH119" s="34">
        <v>0.98</v>
      </c>
      <c r="AI119" s="34">
        <v>7.3999999999999999E-4</v>
      </c>
      <c r="AJ119" s="34">
        <v>3.6177999999999999</v>
      </c>
      <c r="AK119" s="34">
        <v>0.87694000000000005</v>
      </c>
      <c r="AL119" s="34">
        <v>8.115E-2</v>
      </c>
      <c r="AM119" s="34">
        <v>4.0689999999999997E-2</v>
      </c>
      <c r="AN119" s="34">
        <v>0.44923000000000002</v>
      </c>
      <c r="AO119" s="34">
        <v>0.5</v>
      </c>
      <c r="AP119" s="34">
        <v>1.1100000000000001</v>
      </c>
      <c r="AQ119" s="34">
        <v>0.63773000000000002</v>
      </c>
      <c r="AR119" s="34">
        <v>0.2</v>
      </c>
      <c r="AS119" s="34">
        <v>6.2641</v>
      </c>
      <c r="AT119" s="34">
        <v>0</v>
      </c>
      <c r="AU119" s="34">
        <v>1.0370000000000001E-2</v>
      </c>
      <c r="AV119" s="34">
        <v>0.9</v>
      </c>
      <c r="AW119" s="34">
        <v>0.34118999999999999</v>
      </c>
      <c r="AX119" s="34">
        <v>0</v>
      </c>
      <c r="AY119" s="34">
        <v>5.9639999999999999E-2</v>
      </c>
      <c r="AZ119" s="34">
        <v>0.57826</v>
      </c>
      <c r="BA119" s="34">
        <v>0</v>
      </c>
      <c r="BB119" s="34">
        <v>0</v>
      </c>
      <c r="BC119" s="34">
        <v>0</v>
      </c>
      <c r="BD119" s="34">
        <v>0.5</v>
      </c>
      <c r="BE119" s="34">
        <v>0.77293000000000001</v>
      </c>
      <c r="BF119" s="34">
        <v>0</v>
      </c>
      <c r="BG119" s="34">
        <v>0</v>
      </c>
    </row>
    <row r="120" spans="1:61" ht="27">
      <c r="A120" s="34">
        <v>122</v>
      </c>
      <c r="B120" s="7" t="s">
        <v>140</v>
      </c>
      <c r="C120" s="34" t="s">
        <v>139</v>
      </c>
      <c r="D120" s="35">
        <v>44685</v>
      </c>
      <c r="E120" s="34" t="s">
        <v>666</v>
      </c>
      <c r="F120" s="34" t="s">
        <v>116</v>
      </c>
      <c r="G120" s="34" t="s">
        <v>138</v>
      </c>
      <c r="I120" s="34" t="s">
        <v>64</v>
      </c>
      <c r="J120" s="37" t="s">
        <v>739</v>
      </c>
      <c r="K120" s="37" t="s">
        <v>647</v>
      </c>
      <c r="L120" s="34">
        <v>3</v>
      </c>
      <c r="M120" s="131" t="s">
        <v>752</v>
      </c>
      <c r="N120" s="37" t="s">
        <v>757</v>
      </c>
      <c r="O120" s="34">
        <v>100</v>
      </c>
      <c r="P120" s="34" t="s">
        <v>741</v>
      </c>
      <c r="Q120" s="34" t="s">
        <v>71</v>
      </c>
      <c r="R120" s="34">
        <v>6</v>
      </c>
      <c r="S120" s="36">
        <v>4.4999999999999997E-3</v>
      </c>
      <c r="T120" s="34" t="s">
        <v>758</v>
      </c>
      <c r="U120" s="34" t="s">
        <v>124</v>
      </c>
      <c r="V120" s="34">
        <v>0.54</v>
      </c>
      <c r="W120" s="131" t="s">
        <v>759</v>
      </c>
      <c r="X120" s="34" t="s">
        <v>760</v>
      </c>
      <c r="Y120" s="34" t="s">
        <v>761</v>
      </c>
      <c r="Z120" s="34" t="s">
        <v>140</v>
      </c>
      <c r="AA120" s="34" t="s">
        <v>164</v>
      </c>
      <c r="AB120" s="34" t="s">
        <v>73</v>
      </c>
      <c r="AD120" s="34" t="s">
        <v>746</v>
      </c>
      <c r="AE120" s="34" t="s">
        <v>73</v>
      </c>
      <c r="AF120" s="34">
        <v>7.7200000000000003E-3</v>
      </c>
      <c r="AG120" s="34">
        <v>0.01</v>
      </c>
      <c r="AH120" s="34">
        <v>0.98</v>
      </c>
      <c r="AI120" s="34">
        <v>7.3999999999999999E-4</v>
      </c>
      <c r="AJ120" s="34">
        <v>3.6177999999999999</v>
      </c>
      <c r="AK120" s="34">
        <v>0.87694000000000005</v>
      </c>
      <c r="AL120" s="34">
        <v>8.115E-2</v>
      </c>
      <c r="AM120" s="34">
        <v>4.0689999999999997E-2</v>
      </c>
      <c r="AN120" s="34">
        <v>0.44923000000000002</v>
      </c>
      <c r="AO120" s="34">
        <v>0.5</v>
      </c>
      <c r="AP120" s="34">
        <v>1.1100000000000001</v>
      </c>
      <c r="AQ120" s="34">
        <v>0.63773000000000002</v>
      </c>
      <c r="AR120" s="34">
        <v>0.2</v>
      </c>
      <c r="AS120" s="34">
        <v>6.2641</v>
      </c>
      <c r="AT120" s="34">
        <v>0</v>
      </c>
      <c r="AU120" s="34">
        <v>1.0370000000000001E-2</v>
      </c>
      <c r="AV120" s="34">
        <v>0.9</v>
      </c>
      <c r="AW120" s="34">
        <v>0.34118999999999999</v>
      </c>
      <c r="AX120" s="34">
        <v>0</v>
      </c>
      <c r="AY120" s="34">
        <v>5.9639999999999999E-2</v>
      </c>
      <c r="AZ120" s="34">
        <v>0.57826</v>
      </c>
      <c r="BA120" s="34">
        <v>0</v>
      </c>
      <c r="BB120" s="34">
        <v>0</v>
      </c>
      <c r="BC120" s="34">
        <v>0</v>
      </c>
      <c r="BD120" s="34">
        <v>0.5</v>
      </c>
      <c r="BE120" s="34">
        <v>0.77293000000000001</v>
      </c>
      <c r="BF120" s="34">
        <v>0</v>
      </c>
      <c r="BG120" s="34">
        <v>0</v>
      </c>
    </row>
    <row r="121" spans="1:61" ht="27">
      <c r="A121" s="34">
        <v>122</v>
      </c>
      <c r="B121" s="7" t="s">
        <v>140</v>
      </c>
      <c r="C121" s="34" t="s">
        <v>139</v>
      </c>
      <c r="D121" s="35">
        <v>44685</v>
      </c>
      <c r="E121" s="34" t="s">
        <v>666</v>
      </c>
      <c r="F121" s="34" t="s">
        <v>116</v>
      </c>
      <c r="G121" s="34" t="s">
        <v>138</v>
      </c>
      <c r="I121" s="34" t="s">
        <v>64</v>
      </c>
      <c r="J121" s="37" t="s">
        <v>739</v>
      </c>
      <c r="K121" s="37" t="s">
        <v>647</v>
      </c>
      <c r="L121" s="34">
        <v>3</v>
      </c>
      <c r="M121" s="131" t="s">
        <v>752</v>
      </c>
      <c r="N121" s="37" t="s">
        <v>757</v>
      </c>
      <c r="O121" s="34">
        <v>100</v>
      </c>
      <c r="P121" s="34" t="s">
        <v>741</v>
      </c>
      <c r="Q121" s="34" t="s">
        <v>71</v>
      </c>
      <c r="R121" s="34">
        <v>12</v>
      </c>
      <c r="S121" s="36">
        <v>4.4999999999999997E-3</v>
      </c>
      <c r="T121" s="34" t="s">
        <v>758</v>
      </c>
      <c r="U121" s="34" t="s">
        <v>124</v>
      </c>
      <c r="V121" s="34">
        <v>0.55000000000000004</v>
      </c>
      <c r="W121" s="131" t="s">
        <v>762</v>
      </c>
      <c r="X121" s="34" t="s">
        <v>763</v>
      </c>
      <c r="Y121" s="34" t="s">
        <v>764</v>
      </c>
      <c r="Z121" s="34" t="s">
        <v>140</v>
      </c>
      <c r="AA121" s="34" t="s">
        <v>164</v>
      </c>
      <c r="AB121" s="34" t="s">
        <v>73</v>
      </c>
      <c r="AD121" s="34" t="s">
        <v>746</v>
      </c>
      <c r="AE121" s="34" t="s">
        <v>73</v>
      </c>
      <c r="AF121" s="34">
        <v>7.7200000000000003E-3</v>
      </c>
      <c r="AG121" s="34">
        <v>0.01</v>
      </c>
      <c r="AH121" s="34">
        <v>0.98</v>
      </c>
      <c r="AI121" s="34">
        <v>7.3999999999999999E-4</v>
      </c>
      <c r="AJ121" s="34">
        <v>3.6177999999999999</v>
      </c>
      <c r="AK121" s="34">
        <v>0.87694000000000005</v>
      </c>
      <c r="AL121" s="34">
        <v>8.115E-2</v>
      </c>
      <c r="AM121" s="34">
        <v>4.0689999999999997E-2</v>
      </c>
      <c r="AN121" s="34">
        <v>0.44923000000000002</v>
      </c>
      <c r="AO121" s="34">
        <v>0.5</v>
      </c>
      <c r="AP121" s="34">
        <v>1.1100000000000001</v>
      </c>
      <c r="AQ121" s="34">
        <v>0.63773000000000002</v>
      </c>
      <c r="AR121" s="34">
        <v>0.2</v>
      </c>
      <c r="AS121" s="34">
        <v>6.2641</v>
      </c>
      <c r="AT121" s="34">
        <v>0</v>
      </c>
      <c r="AU121" s="34">
        <v>1.0370000000000001E-2</v>
      </c>
      <c r="AV121" s="34">
        <v>0.9</v>
      </c>
      <c r="AW121" s="34">
        <v>0.34118999999999999</v>
      </c>
      <c r="AX121" s="34">
        <v>0</v>
      </c>
      <c r="AY121" s="34">
        <v>5.9639999999999999E-2</v>
      </c>
      <c r="AZ121" s="34">
        <v>0.57826</v>
      </c>
      <c r="BA121" s="34">
        <v>0</v>
      </c>
      <c r="BB121" s="34">
        <v>0</v>
      </c>
      <c r="BC121" s="34">
        <v>0</v>
      </c>
      <c r="BD121" s="34">
        <v>0.5</v>
      </c>
      <c r="BE121" s="34">
        <v>0.77293000000000001</v>
      </c>
      <c r="BF121" s="34">
        <v>0</v>
      </c>
      <c r="BG121" s="34">
        <v>0</v>
      </c>
    </row>
    <row r="122" spans="1:61" ht="27" hidden="1">
      <c r="A122" s="34">
        <v>123</v>
      </c>
      <c r="B122" s="7" t="s">
        <v>140</v>
      </c>
      <c r="C122" s="34" t="s">
        <v>139</v>
      </c>
      <c r="D122" s="35">
        <v>44685</v>
      </c>
      <c r="E122" s="34" t="s">
        <v>666</v>
      </c>
      <c r="F122" s="34" t="s">
        <v>116</v>
      </c>
      <c r="G122" s="34" t="s">
        <v>138</v>
      </c>
      <c r="I122" s="34" t="s">
        <v>64</v>
      </c>
      <c r="J122" s="37" t="s">
        <v>739</v>
      </c>
      <c r="K122" s="37" t="s">
        <v>279</v>
      </c>
      <c r="L122" s="34">
        <v>3</v>
      </c>
      <c r="M122" s="131" t="s">
        <v>752</v>
      </c>
      <c r="N122" s="37" t="s">
        <v>757</v>
      </c>
      <c r="O122" s="34">
        <v>200</v>
      </c>
      <c r="P122" s="34" t="s">
        <v>741</v>
      </c>
      <c r="Q122" s="34" t="s">
        <v>71</v>
      </c>
      <c r="R122" s="34">
        <v>12</v>
      </c>
      <c r="S122" s="36">
        <v>4.4999999999999997E-3</v>
      </c>
      <c r="T122" s="34" t="s">
        <v>170</v>
      </c>
      <c r="U122" s="34" t="s">
        <v>124</v>
      </c>
      <c r="V122" s="34">
        <v>0.56000000000000005</v>
      </c>
      <c r="W122" s="205" t="s">
        <v>765</v>
      </c>
      <c r="X122" s="34" t="s">
        <v>766</v>
      </c>
      <c r="Y122" s="34" t="s">
        <v>767</v>
      </c>
      <c r="Z122" s="34" t="s">
        <v>140</v>
      </c>
      <c r="AA122" s="34" t="s">
        <v>164</v>
      </c>
      <c r="AB122" s="34" t="s">
        <v>73</v>
      </c>
      <c r="AD122" s="34" t="s">
        <v>746</v>
      </c>
      <c r="AE122" s="34" t="s">
        <v>73</v>
      </c>
      <c r="AF122" s="34">
        <v>7.7200000000000003E-3</v>
      </c>
      <c r="AG122" s="34">
        <v>0.01</v>
      </c>
      <c r="AH122" s="34">
        <v>0.98</v>
      </c>
      <c r="AI122" s="34">
        <v>7.3999999999999999E-4</v>
      </c>
      <c r="AJ122" s="34">
        <v>3.6177999999999999</v>
      </c>
      <c r="AK122" s="34">
        <v>0.87694000000000005</v>
      </c>
      <c r="AL122" s="34">
        <v>8.115E-2</v>
      </c>
      <c r="AM122" s="34">
        <v>4.0689999999999997E-2</v>
      </c>
      <c r="AN122" s="34">
        <v>0.44923000000000002</v>
      </c>
      <c r="AO122" s="34">
        <v>0.5</v>
      </c>
      <c r="AP122" s="34">
        <v>1.1100000000000001</v>
      </c>
      <c r="AQ122" s="34">
        <v>0.63773000000000002</v>
      </c>
      <c r="AR122" s="34">
        <v>0.2</v>
      </c>
      <c r="AS122" s="34">
        <v>6.2641</v>
      </c>
      <c r="AT122" s="34">
        <v>0</v>
      </c>
      <c r="AU122" s="34">
        <v>1.0370000000000001E-2</v>
      </c>
      <c r="AV122" s="34">
        <v>0.9</v>
      </c>
      <c r="AW122" s="34">
        <v>0.34118999999999999</v>
      </c>
      <c r="AX122" s="34">
        <v>0</v>
      </c>
      <c r="AY122" s="34">
        <v>5.9639999999999999E-2</v>
      </c>
      <c r="AZ122" s="34">
        <v>0.57826</v>
      </c>
      <c r="BA122" s="34">
        <v>0</v>
      </c>
      <c r="BB122" s="34">
        <v>0</v>
      </c>
      <c r="BC122" s="34">
        <v>0</v>
      </c>
      <c r="BD122" s="34">
        <v>0.5</v>
      </c>
      <c r="BE122" s="34">
        <v>0.77293000000000001</v>
      </c>
      <c r="BF122" s="34">
        <v>0</v>
      </c>
      <c r="BG122" s="34">
        <v>0</v>
      </c>
    </row>
    <row r="123" spans="1:61" ht="27" hidden="1">
      <c r="A123" s="34">
        <v>124</v>
      </c>
      <c r="B123" s="7" t="s">
        <v>140</v>
      </c>
      <c r="C123" s="34" t="s">
        <v>139</v>
      </c>
      <c r="D123" s="35">
        <v>44685</v>
      </c>
      <c r="E123" s="34" t="s">
        <v>666</v>
      </c>
      <c r="F123" s="34" t="s">
        <v>116</v>
      </c>
      <c r="G123" s="34" t="s">
        <v>138</v>
      </c>
      <c r="I123" s="34" t="s">
        <v>64</v>
      </c>
      <c r="J123" s="37" t="s">
        <v>708</v>
      </c>
      <c r="K123" s="37" t="s">
        <v>279</v>
      </c>
      <c r="L123" s="34">
        <v>3</v>
      </c>
      <c r="M123" s="131" t="s">
        <v>768</v>
      </c>
      <c r="N123" s="37" t="s">
        <v>640</v>
      </c>
      <c r="O123" s="34">
        <v>100</v>
      </c>
      <c r="P123" s="34" t="s">
        <v>734</v>
      </c>
      <c r="Q123" s="34" t="s">
        <v>71</v>
      </c>
      <c r="R123" s="34">
        <v>6</v>
      </c>
      <c r="S123" s="36">
        <v>4.4999999999999997E-3</v>
      </c>
      <c r="T123" s="34" t="s">
        <v>735</v>
      </c>
      <c r="U123" s="34" t="s">
        <v>124</v>
      </c>
      <c r="V123" s="34">
        <v>0.61</v>
      </c>
      <c r="W123" s="205" t="s">
        <v>769</v>
      </c>
      <c r="X123" s="34" t="s">
        <v>770</v>
      </c>
      <c r="Y123" s="206" t="s">
        <v>771</v>
      </c>
      <c r="Z123" s="34" t="s">
        <v>140</v>
      </c>
      <c r="AA123" s="34" t="s">
        <v>164</v>
      </c>
      <c r="AB123" s="34" t="s">
        <v>73</v>
      </c>
      <c r="AD123" s="34" t="s">
        <v>695</v>
      </c>
      <c r="AE123" s="34" t="s">
        <v>73</v>
      </c>
      <c r="AF123" s="206">
        <v>8.9999999999999998E-4</v>
      </c>
      <c r="AG123" s="34">
        <v>0.12667999999999999</v>
      </c>
      <c r="AH123" s="34">
        <v>0.94372</v>
      </c>
      <c r="AI123" s="34">
        <v>7.1000000000000002E-4</v>
      </c>
      <c r="AJ123" s="34">
        <v>2.8402699999999999</v>
      </c>
      <c r="AK123" s="34">
        <v>0.95</v>
      </c>
      <c r="AL123" s="34">
        <v>4.0719999999999999E-2</v>
      </c>
      <c r="AM123" s="34">
        <v>5.0189999999999999E-2</v>
      </c>
      <c r="AN123" s="34">
        <v>0.50941000000000003</v>
      </c>
      <c r="AO123" s="34">
        <v>0.88221000000000005</v>
      </c>
      <c r="AP123" s="34">
        <v>0.98965000000000003</v>
      </c>
      <c r="AQ123" s="34">
        <v>1.0489999999999999</v>
      </c>
      <c r="AR123" s="34">
        <v>0.2</v>
      </c>
      <c r="AS123" s="34">
        <v>4.3113400000000004</v>
      </c>
      <c r="AT123" s="34">
        <v>0</v>
      </c>
      <c r="AU123" s="34">
        <v>1.286E-2</v>
      </c>
      <c r="AV123" s="34">
        <v>0.56725000000000003</v>
      </c>
      <c r="AW123" s="34">
        <v>0.40899999999999997</v>
      </c>
      <c r="AX123" s="34">
        <v>0</v>
      </c>
      <c r="AY123" s="34">
        <v>7.8390000000000001E-2</v>
      </c>
      <c r="AZ123" s="34">
        <v>0.5</v>
      </c>
      <c r="BA123" s="34">
        <v>0</v>
      </c>
      <c r="BB123" s="34">
        <v>0</v>
      </c>
      <c r="BC123" s="34">
        <v>0</v>
      </c>
      <c r="BD123" s="34">
        <v>0.5</v>
      </c>
      <c r="BE123" s="34">
        <v>1</v>
      </c>
      <c r="BF123" s="34">
        <v>0</v>
      </c>
      <c r="BG123" s="34">
        <v>0</v>
      </c>
    </row>
    <row r="124" spans="1:61" ht="27" hidden="1">
      <c r="A124" s="34">
        <v>125</v>
      </c>
      <c r="B124" s="7" t="s">
        <v>140</v>
      </c>
      <c r="C124" s="34" t="s">
        <v>139</v>
      </c>
      <c r="D124" s="35">
        <v>44687</v>
      </c>
      <c r="E124" s="34" t="s">
        <v>666</v>
      </c>
      <c r="F124" s="34" t="s">
        <v>116</v>
      </c>
      <c r="G124" s="34" t="s">
        <v>138</v>
      </c>
      <c r="I124" s="34" t="s">
        <v>64</v>
      </c>
      <c r="J124" s="37" t="s">
        <v>739</v>
      </c>
      <c r="K124" s="37" t="s">
        <v>279</v>
      </c>
      <c r="L124" s="34">
        <v>3</v>
      </c>
      <c r="M124" s="131" t="s">
        <v>772</v>
      </c>
      <c r="N124" s="37" t="s">
        <v>757</v>
      </c>
      <c r="O124" s="34">
        <v>200</v>
      </c>
      <c r="P124" s="34" t="s">
        <v>741</v>
      </c>
      <c r="Q124" s="34" t="s">
        <v>71</v>
      </c>
      <c r="R124" s="34">
        <v>12</v>
      </c>
      <c r="S124" s="36">
        <v>4.4999999999999997E-3</v>
      </c>
      <c r="T124" s="34" t="s">
        <v>773</v>
      </c>
      <c r="U124" s="34" t="s">
        <v>124</v>
      </c>
      <c r="V124" s="34">
        <v>0.48</v>
      </c>
      <c r="W124" s="205" t="s">
        <v>774</v>
      </c>
      <c r="X124" s="34" t="s">
        <v>775</v>
      </c>
      <c r="Y124" s="206" t="s">
        <v>776</v>
      </c>
      <c r="Z124" s="34" t="s">
        <v>140</v>
      </c>
      <c r="AA124" s="34" t="s">
        <v>164</v>
      </c>
      <c r="AB124" s="34" t="s">
        <v>73</v>
      </c>
      <c r="AD124" s="34" t="s">
        <v>746</v>
      </c>
      <c r="AE124" s="34" t="s">
        <v>73</v>
      </c>
      <c r="AF124" s="34">
        <v>7.7200000000000003E-3</v>
      </c>
      <c r="AG124" s="34">
        <v>0.01</v>
      </c>
      <c r="AH124" s="34">
        <v>0.98</v>
      </c>
      <c r="AI124" s="34">
        <v>7.3999999999999999E-4</v>
      </c>
      <c r="AJ124" s="34">
        <v>3.6177999999999999</v>
      </c>
      <c r="AK124" s="34">
        <v>0.87694000000000005</v>
      </c>
      <c r="AL124" s="34">
        <v>8.115E-2</v>
      </c>
      <c r="AM124" s="34">
        <v>4.0689999999999997E-2</v>
      </c>
      <c r="AN124" s="34">
        <v>0.44923000000000002</v>
      </c>
      <c r="AO124" s="34">
        <v>0.5</v>
      </c>
      <c r="AP124" s="34">
        <v>1.1100000000000001</v>
      </c>
      <c r="AQ124" s="34">
        <v>0.63773000000000002</v>
      </c>
      <c r="AR124" s="34">
        <v>0.2</v>
      </c>
      <c r="AS124" s="34">
        <v>6.2641</v>
      </c>
      <c r="AT124" s="34">
        <v>0</v>
      </c>
      <c r="AU124" s="34">
        <v>1.0370000000000001E-2</v>
      </c>
      <c r="AV124" s="34">
        <v>0.9</v>
      </c>
      <c r="AW124" s="34">
        <v>0.34118999999999999</v>
      </c>
      <c r="AX124" s="34">
        <v>0</v>
      </c>
      <c r="AY124" s="34">
        <v>5.9639999999999999E-2</v>
      </c>
      <c r="AZ124" s="34">
        <v>0.57826</v>
      </c>
      <c r="BA124" s="34">
        <v>0</v>
      </c>
      <c r="BB124" s="34">
        <v>0</v>
      </c>
      <c r="BC124" s="34">
        <v>0</v>
      </c>
      <c r="BD124" s="34">
        <v>0.5</v>
      </c>
      <c r="BE124" s="34">
        <v>0.77293000000000001</v>
      </c>
      <c r="BF124" s="34">
        <v>0</v>
      </c>
      <c r="BG124" s="34">
        <v>0</v>
      </c>
    </row>
    <row r="125" spans="1:61" ht="27" hidden="1">
      <c r="A125" s="34">
        <v>126</v>
      </c>
      <c r="B125" s="7" t="s">
        <v>140</v>
      </c>
      <c r="C125" s="34" t="s">
        <v>139</v>
      </c>
      <c r="D125" s="35">
        <v>44690</v>
      </c>
      <c r="E125" s="34" t="s">
        <v>666</v>
      </c>
      <c r="F125" s="34" t="s">
        <v>116</v>
      </c>
      <c r="G125" s="34" t="s">
        <v>138</v>
      </c>
      <c r="I125" s="34" t="s">
        <v>64</v>
      </c>
      <c r="J125" s="37" t="s">
        <v>708</v>
      </c>
      <c r="K125" s="37" t="s">
        <v>279</v>
      </c>
      <c r="L125" s="34">
        <v>3</v>
      </c>
      <c r="M125" s="131" t="s">
        <v>777</v>
      </c>
      <c r="N125" s="37" t="s">
        <v>640</v>
      </c>
      <c r="O125" s="34">
        <v>100</v>
      </c>
      <c r="P125" s="34" t="s">
        <v>734</v>
      </c>
      <c r="Q125" s="34" t="s">
        <v>71</v>
      </c>
      <c r="R125" s="34">
        <v>8</v>
      </c>
      <c r="S125" s="36">
        <v>4.4999999999999997E-3</v>
      </c>
      <c r="T125" s="34" t="s">
        <v>91</v>
      </c>
      <c r="U125" s="34" t="s">
        <v>124</v>
      </c>
      <c r="V125" s="34">
        <v>0.64</v>
      </c>
      <c r="W125" s="205" t="s">
        <v>778</v>
      </c>
      <c r="X125" s="34" t="s">
        <v>779</v>
      </c>
      <c r="Y125" s="206" t="s">
        <v>780</v>
      </c>
      <c r="Z125" s="34" t="s">
        <v>140</v>
      </c>
      <c r="AA125" s="34" t="s">
        <v>164</v>
      </c>
      <c r="AB125" s="35">
        <v>44706</v>
      </c>
      <c r="AD125" s="34" t="s">
        <v>695</v>
      </c>
      <c r="AE125" s="34" t="s">
        <v>73</v>
      </c>
      <c r="AF125" s="206">
        <v>8.9999999999999998E-4</v>
      </c>
      <c r="AG125" s="34">
        <v>0.12667999999999999</v>
      </c>
      <c r="AH125" s="34">
        <v>0.94372</v>
      </c>
      <c r="AI125" s="34">
        <v>7.1000000000000002E-4</v>
      </c>
      <c r="AJ125" s="34">
        <v>2.8402699999999999</v>
      </c>
      <c r="AK125" s="34">
        <v>0.95</v>
      </c>
      <c r="AL125" s="34">
        <v>4.0719999999999999E-2</v>
      </c>
      <c r="AM125" s="34">
        <v>5.0189999999999999E-2</v>
      </c>
      <c r="AN125" s="34">
        <v>0.50941000000000003</v>
      </c>
      <c r="AO125" s="34">
        <v>0.88221000000000005</v>
      </c>
      <c r="AP125" s="34">
        <v>0.98965000000000003</v>
      </c>
      <c r="AQ125" s="34">
        <v>1.0489999999999999</v>
      </c>
      <c r="AR125" s="34">
        <v>0.2</v>
      </c>
      <c r="AS125" s="34">
        <v>4.3113400000000004</v>
      </c>
      <c r="AT125" s="34">
        <v>0</v>
      </c>
      <c r="AU125" s="34">
        <v>1.286E-2</v>
      </c>
      <c r="AV125" s="34">
        <v>0.56725000000000003</v>
      </c>
      <c r="AW125" s="34">
        <v>0.40899999999999997</v>
      </c>
      <c r="AX125" s="34">
        <v>0</v>
      </c>
      <c r="AY125" s="34">
        <v>7.8390000000000001E-2</v>
      </c>
      <c r="AZ125" s="34">
        <v>0.5</v>
      </c>
      <c r="BA125" s="34">
        <v>0</v>
      </c>
      <c r="BB125" s="34">
        <v>0</v>
      </c>
      <c r="BC125" s="34">
        <v>0</v>
      </c>
      <c r="BD125" s="34">
        <v>0.5</v>
      </c>
      <c r="BE125" s="34">
        <v>1</v>
      </c>
      <c r="BF125" s="34">
        <v>0</v>
      </c>
      <c r="BG125" s="34">
        <v>0</v>
      </c>
    </row>
    <row r="126" spans="1:61" ht="27" hidden="1">
      <c r="A126" s="34">
        <v>127</v>
      </c>
      <c r="B126" s="7" t="s">
        <v>140</v>
      </c>
      <c r="C126" s="34" t="s">
        <v>139</v>
      </c>
      <c r="D126" s="35">
        <v>44692</v>
      </c>
      <c r="E126" s="34" t="s">
        <v>666</v>
      </c>
      <c r="F126" s="34" t="s">
        <v>116</v>
      </c>
      <c r="G126" s="34" t="s">
        <v>138</v>
      </c>
      <c r="I126" s="34" t="s">
        <v>64</v>
      </c>
      <c r="J126" s="37" t="s">
        <v>708</v>
      </c>
      <c r="K126" s="37" t="s">
        <v>279</v>
      </c>
      <c r="L126" s="34">
        <v>3</v>
      </c>
      <c r="M126" s="131" t="s">
        <v>781</v>
      </c>
      <c r="N126" s="37" t="s">
        <v>640</v>
      </c>
      <c r="O126" s="34">
        <v>100</v>
      </c>
      <c r="P126" s="34" t="s">
        <v>734</v>
      </c>
      <c r="Q126" s="34" t="s">
        <v>71</v>
      </c>
      <c r="R126" s="34">
        <v>12</v>
      </c>
      <c r="S126" s="36">
        <v>4.4999999999999997E-3</v>
      </c>
      <c r="T126" s="34" t="s">
        <v>758</v>
      </c>
      <c r="U126" s="34" t="s">
        <v>124</v>
      </c>
      <c r="V126" s="34">
        <v>0.59</v>
      </c>
      <c r="W126" s="205" t="s">
        <v>782</v>
      </c>
      <c r="X126" s="34" t="s">
        <v>783</v>
      </c>
      <c r="Y126" s="206" t="s">
        <v>784</v>
      </c>
      <c r="Z126" s="34" t="s">
        <v>140</v>
      </c>
      <c r="AA126" s="34" t="s">
        <v>164</v>
      </c>
      <c r="AB126" s="34" t="s">
        <v>73</v>
      </c>
      <c r="AD126" s="34" t="s">
        <v>695</v>
      </c>
      <c r="AE126" s="34" t="s">
        <v>73</v>
      </c>
      <c r="AF126" s="206">
        <v>8.9999999999999998E-4</v>
      </c>
      <c r="AG126" s="34">
        <v>0.12667999999999999</v>
      </c>
      <c r="AH126" s="34">
        <v>0.94372</v>
      </c>
      <c r="AI126" s="34">
        <v>7.1000000000000002E-4</v>
      </c>
      <c r="AJ126" s="34">
        <v>2.8402699999999999</v>
      </c>
      <c r="AK126" s="34">
        <v>0.95</v>
      </c>
      <c r="AL126" s="34">
        <v>4.0719999999999999E-2</v>
      </c>
      <c r="AM126" s="34">
        <v>5.0189999999999999E-2</v>
      </c>
      <c r="AN126" s="34">
        <v>0.50941000000000003</v>
      </c>
      <c r="AO126" s="34">
        <v>0.88221000000000005</v>
      </c>
      <c r="AP126" s="34">
        <v>0.98965000000000003</v>
      </c>
      <c r="AQ126" s="34">
        <v>1.0489999999999999</v>
      </c>
      <c r="AR126" s="34">
        <v>0.2</v>
      </c>
      <c r="AS126" s="34">
        <v>4.3113400000000004</v>
      </c>
      <c r="AT126" s="34">
        <v>0</v>
      </c>
      <c r="AU126" s="34">
        <v>1.286E-2</v>
      </c>
      <c r="AV126" s="34">
        <v>0.56725000000000003</v>
      </c>
      <c r="AW126" s="34">
        <v>0.40899999999999997</v>
      </c>
      <c r="AX126" s="34">
        <v>0</v>
      </c>
      <c r="AY126" s="34">
        <v>7.8390000000000001E-2</v>
      </c>
      <c r="AZ126" s="34">
        <v>0.5</v>
      </c>
      <c r="BA126" s="34">
        <v>0</v>
      </c>
      <c r="BB126" s="34">
        <v>0</v>
      </c>
      <c r="BC126" s="34">
        <v>0</v>
      </c>
      <c r="BD126" s="34">
        <v>0.5</v>
      </c>
      <c r="BE126" s="34">
        <v>1</v>
      </c>
      <c r="BF126" s="34">
        <v>0</v>
      </c>
      <c r="BG126" s="34">
        <v>0</v>
      </c>
    </row>
    <row r="127" spans="1:61" ht="27" hidden="1">
      <c r="A127" s="34">
        <v>128</v>
      </c>
      <c r="B127" s="7" t="s">
        <v>140</v>
      </c>
      <c r="C127" s="34" t="s">
        <v>139</v>
      </c>
      <c r="D127" s="35">
        <v>44692</v>
      </c>
      <c r="E127" s="34" t="s">
        <v>666</v>
      </c>
      <c r="F127" s="34" t="s">
        <v>116</v>
      </c>
      <c r="G127" s="34" t="s">
        <v>138</v>
      </c>
      <c r="I127" s="34" t="s">
        <v>64</v>
      </c>
      <c r="J127" s="37" t="s">
        <v>708</v>
      </c>
      <c r="K127" s="37" t="s">
        <v>279</v>
      </c>
      <c r="L127" s="34">
        <v>3</v>
      </c>
      <c r="M127" s="131" t="s">
        <v>785</v>
      </c>
      <c r="N127" s="37" t="s">
        <v>640</v>
      </c>
      <c r="O127" s="34">
        <v>100</v>
      </c>
      <c r="P127" s="34" t="s">
        <v>734</v>
      </c>
      <c r="Q127" s="34" t="s">
        <v>71</v>
      </c>
      <c r="R127" s="34">
        <v>8</v>
      </c>
      <c r="S127" s="36">
        <v>4.4999999999999997E-3</v>
      </c>
      <c r="T127" s="34" t="s">
        <v>392</v>
      </c>
      <c r="U127" s="34" t="s">
        <v>124</v>
      </c>
      <c r="V127" s="34">
        <v>0.6</v>
      </c>
      <c r="W127" s="205" t="s">
        <v>786</v>
      </c>
      <c r="X127" s="34" t="s">
        <v>787</v>
      </c>
      <c r="Y127" s="206" t="s">
        <v>788</v>
      </c>
      <c r="Z127" s="34" t="s">
        <v>140</v>
      </c>
      <c r="AA127" s="34" t="s">
        <v>164</v>
      </c>
      <c r="AB127" s="34" t="s">
        <v>73</v>
      </c>
      <c r="AD127" s="34" t="s">
        <v>695</v>
      </c>
      <c r="AE127" s="34" t="s">
        <v>73</v>
      </c>
      <c r="AF127" s="206">
        <v>8.9999999999999998E-4</v>
      </c>
      <c r="AG127" s="34">
        <v>0.12667999999999999</v>
      </c>
      <c r="AH127" s="34">
        <v>0.94372</v>
      </c>
      <c r="AI127" s="34">
        <v>7.1000000000000002E-4</v>
      </c>
      <c r="AJ127" s="34">
        <v>2.8402699999999999</v>
      </c>
      <c r="AK127" s="34">
        <v>0.95</v>
      </c>
      <c r="AL127" s="34">
        <v>4.0719999999999999E-2</v>
      </c>
      <c r="AM127" s="34">
        <v>5.0189999999999999E-2</v>
      </c>
      <c r="AN127" s="34">
        <v>0.50941000000000003</v>
      </c>
      <c r="AO127" s="34">
        <v>0.88221000000000005</v>
      </c>
      <c r="AP127" s="34">
        <v>0.98965000000000003</v>
      </c>
      <c r="AQ127" s="34">
        <v>1.0489999999999999</v>
      </c>
      <c r="AR127" s="34">
        <v>0.2</v>
      </c>
      <c r="AS127" s="34">
        <v>4.3113400000000004</v>
      </c>
      <c r="AT127" s="34">
        <v>0</v>
      </c>
      <c r="AU127" s="34">
        <v>1.286E-2</v>
      </c>
      <c r="AV127" s="34">
        <v>0.56725000000000003</v>
      </c>
      <c r="AW127" s="34">
        <v>0.40899999999999997</v>
      </c>
      <c r="AX127" s="34">
        <v>0</v>
      </c>
      <c r="AY127" s="34">
        <v>7.8390000000000001E-2</v>
      </c>
      <c r="AZ127" s="34">
        <v>0.5</v>
      </c>
      <c r="BA127" s="34">
        <v>0</v>
      </c>
      <c r="BB127" s="34">
        <v>0</v>
      </c>
      <c r="BC127" s="34">
        <v>0</v>
      </c>
      <c r="BD127" s="34">
        <v>0.5</v>
      </c>
      <c r="BE127" s="34">
        <v>1</v>
      </c>
      <c r="BF127" s="34">
        <v>0</v>
      </c>
      <c r="BG127" s="34">
        <v>0</v>
      </c>
    </row>
    <row r="128" spans="1:61" s="282" customFormat="1" ht="27" hidden="1">
      <c r="A128" s="275">
        <v>129</v>
      </c>
      <c r="B128" s="276" t="s">
        <v>140</v>
      </c>
      <c r="C128" s="275" t="s">
        <v>139</v>
      </c>
      <c r="D128" s="277">
        <v>44694</v>
      </c>
      <c r="E128" s="275" t="s">
        <v>789</v>
      </c>
      <c r="F128" s="275" t="s">
        <v>116</v>
      </c>
      <c r="G128" s="275" t="s">
        <v>138</v>
      </c>
      <c r="H128" s="275"/>
      <c r="I128" s="275" t="s">
        <v>64</v>
      </c>
      <c r="J128" s="278" t="s">
        <v>708</v>
      </c>
      <c r="K128" s="278" t="s">
        <v>279</v>
      </c>
      <c r="L128" s="275">
        <v>3</v>
      </c>
      <c r="M128" s="278" t="s">
        <v>790</v>
      </c>
      <c r="N128" s="278" t="s">
        <v>640</v>
      </c>
      <c r="O128" s="275">
        <v>100</v>
      </c>
      <c r="P128" s="275" t="s">
        <v>791</v>
      </c>
      <c r="Q128" s="275" t="s">
        <v>71</v>
      </c>
      <c r="R128" s="275">
        <v>8</v>
      </c>
      <c r="S128" s="279">
        <v>4.4999999999999997E-3</v>
      </c>
      <c r="T128" s="275" t="s">
        <v>758</v>
      </c>
      <c r="U128" s="275" t="s">
        <v>124</v>
      </c>
      <c r="V128" s="275">
        <v>0.56000000000000005</v>
      </c>
      <c r="W128" s="280" t="s">
        <v>792</v>
      </c>
      <c r="X128" s="275" t="s">
        <v>793</v>
      </c>
      <c r="Y128" s="281" t="s">
        <v>794</v>
      </c>
      <c r="Z128" s="275" t="s">
        <v>140</v>
      </c>
      <c r="AA128" s="275" t="s">
        <v>164</v>
      </c>
      <c r="AB128" s="275" t="s">
        <v>73</v>
      </c>
      <c r="AC128" s="275"/>
      <c r="AD128" s="275"/>
      <c r="AE128" s="275" t="s">
        <v>73</v>
      </c>
      <c r="AF128" s="281">
        <v>8.9999999999999998E-4</v>
      </c>
      <c r="AG128" s="275">
        <v>0.12667999999999999</v>
      </c>
      <c r="AH128" s="275">
        <v>0.94372</v>
      </c>
      <c r="AI128" s="275">
        <v>7.1000000000000002E-4</v>
      </c>
      <c r="AJ128" s="275">
        <v>2.8402699999999999</v>
      </c>
      <c r="AK128" s="275">
        <v>0.95</v>
      </c>
      <c r="AL128" s="275">
        <v>4.0719999999999999E-2</v>
      </c>
      <c r="AM128" s="275">
        <v>5.0189999999999999E-2</v>
      </c>
      <c r="AN128" s="275">
        <v>0.50941000000000003</v>
      </c>
      <c r="AO128" s="275">
        <v>0.88221000000000005</v>
      </c>
      <c r="AP128" s="275">
        <v>0.98965000000000003</v>
      </c>
      <c r="AQ128" s="275">
        <v>1.0489999999999999</v>
      </c>
      <c r="AR128" s="275">
        <v>0.2</v>
      </c>
      <c r="AS128" s="275">
        <v>4.3113400000000004</v>
      </c>
      <c r="AT128" s="275">
        <v>0</v>
      </c>
      <c r="AU128" s="275">
        <v>1.286E-2</v>
      </c>
      <c r="AV128" s="275">
        <v>0.56725000000000003</v>
      </c>
      <c r="AW128" s="275">
        <v>0.40899999999999997</v>
      </c>
      <c r="AX128" s="275">
        <v>0</v>
      </c>
      <c r="AY128" s="275">
        <v>7.8390000000000001E-2</v>
      </c>
      <c r="AZ128" s="275">
        <v>0.5</v>
      </c>
      <c r="BA128" s="275">
        <v>0</v>
      </c>
      <c r="BB128" s="275">
        <v>0</v>
      </c>
      <c r="BC128" s="275">
        <v>0</v>
      </c>
      <c r="BD128" s="275">
        <v>0.5</v>
      </c>
      <c r="BE128" s="275">
        <v>1</v>
      </c>
      <c r="BF128" s="275">
        <v>0</v>
      </c>
      <c r="BG128" s="275">
        <v>0</v>
      </c>
      <c r="BH128" s="275"/>
      <c r="BI128" s="275"/>
    </row>
    <row r="129" spans="1:61" s="282" customFormat="1" hidden="1">
      <c r="A129" s="275">
        <v>130</v>
      </c>
      <c r="B129" s="276" t="s">
        <v>140</v>
      </c>
      <c r="C129" s="275" t="s">
        <v>139</v>
      </c>
      <c r="D129" s="277">
        <v>44694</v>
      </c>
      <c r="E129" s="275" t="s">
        <v>789</v>
      </c>
      <c r="F129" s="275" t="s">
        <v>116</v>
      </c>
      <c r="G129" s="275" t="s">
        <v>138</v>
      </c>
      <c r="H129" s="275"/>
      <c r="I129" s="275" t="s">
        <v>64</v>
      </c>
      <c r="J129" s="278" t="s">
        <v>739</v>
      </c>
      <c r="K129" s="278" t="s">
        <v>384</v>
      </c>
      <c r="L129" s="275">
        <v>1</v>
      </c>
      <c r="M129" s="278" t="s">
        <v>795</v>
      </c>
      <c r="N129" s="278" t="s">
        <v>757</v>
      </c>
      <c r="O129" s="275">
        <v>100</v>
      </c>
      <c r="P129" s="275" t="s">
        <v>796</v>
      </c>
      <c r="Q129" s="275" t="s">
        <v>71</v>
      </c>
      <c r="R129" s="275">
        <v>8</v>
      </c>
      <c r="S129" s="279">
        <v>4.4999999999999997E-3</v>
      </c>
      <c r="T129" s="275" t="s">
        <v>797</v>
      </c>
      <c r="U129" s="275" t="s">
        <v>124</v>
      </c>
      <c r="V129" s="275">
        <v>0.56000000000000005</v>
      </c>
      <c r="W129" s="280" t="s">
        <v>798</v>
      </c>
      <c r="X129" s="275" t="s">
        <v>799</v>
      </c>
      <c r="Y129" s="275" t="s">
        <v>800</v>
      </c>
      <c r="Z129" s="275" t="s">
        <v>140</v>
      </c>
      <c r="AA129" s="275" t="s">
        <v>164</v>
      </c>
      <c r="AB129" s="275" t="s">
        <v>73</v>
      </c>
      <c r="AC129" s="275"/>
      <c r="AD129" s="275"/>
      <c r="AE129" s="275" t="s">
        <v>73</v>
      </c>
      <c r="AF129" s="275">
        <v>7.7200000000000003E-3</v>
      </c>
      <c r="AG129" s="275">
        <v>0.01</v>
      </c>
      <c r="AH129" s="275">
        <v>0.98</v>
      </c>
      <c r="AI129" s="275">
        <v>7.3999999999999999E-4</v>
      </c>
      <c r="AJ129" s="275">
        <v>3.6177999999999999</v>
      </c>
      <c r="AK129" s="275">
        <v>0.87694000000000005</v>
      </c>
      <c r="AL129" s="275">
        <v>8.115E-2</v>
      </c>
      <c r="AM129" s="275">
        <v>4.0689999999999997E-2</v>
      </c>
      <c r="AN129" s="275">
        <v>0.44923000000000002</v>
      </c>
      <c r="AO129" s="275">
        <v>0.5</v>
      </c>
      <c r="AP129" s="275">
        <v>1.1100000000000001</v>
      </c>
      <c r="AQ129" s="275">
        <v>0.63773000000000002</v>
      </c>
      <c r="AR129" s="275">
        <v>0.2</v>
      </c>
      <c r="AS129" s="275">
        <v>6.2641</v>
      </c>
      <c r="AT129" s="275">
        <v>0</v>
      </c>
      <c r="AU129" s="275">
        <v>1.0370000000000001E-2</v>
      </c>
      <c r="AV129" s="275">
        <v>0.9</v>
      </c>
      <c r="AW129" s="275">
        <v>0.34118999999999999</v>
      </c>
      <c r="AX129" s="275">
        <v>0</v>
      </c>
      <c r="AY129" s="275">
        <v>5.9639999999999999E-2</v>
      </c>
      <c r="AZ129" s="275">
        <v>0.57826</v>
      </c>
      <c r="BA129" s="275">
        <v>0</v>
      </c>
      <c r="BB129" s="275">
        <v>0</v>
      </c>
      <c r="BC129" s="275">
        <v>0</v>
      </c>
      <c r="BD129" s="275">
        <v>0.5</v>
      </c>
      <c r="BE129" s="275">
        <v>0.77293000000000001</v>
      </c>
      <c r="BF129" s="275">
        <v>0</v>
      </c>
      <c r="BG129" s="275">
        <v>0</v>
      </c>
      <c r="BH129" s="275"/>
      <c r="BI129" s="275"/>
    </row>
    <row r="130" spans="1:61" s="282" customFormat="1" hidden="1">
      <c r="A130" s="275">
        <v>131</v>
      </c>
      <c r="B130" s="276" t="s">
        <v>140</v>
      </c>
      <c r="C130" s="275" t="s">
        <v>139</v>
      </c>
      <c r="D130" s="277">
        <v>44701</v>
      </c>
      <c r="E130" s="275" t="s">
        <v>789</v>
      </c>
      <c r="F130" s="275" t="s">
        <v>116</v>
      </c>
      <c r="G130" s="275" t="s">
        <v>138</v>
      </c>
      <c r="H130" s="275"/>
      <c r="I130" s="275" t="s">
        <v>64</v>
      </c>
      <c r="J130" s="278" t="s">
        <v>708</v>
      </c>
      <c r="K130" s="278" t="s">
        <v>384</v>
      </c>
      <c r="L130" s="275">
        <v>1</v>
      </c>
      <c r="M130" s="278" t="s">
        <v>795</v>
      </c>
      <c r="N130" s="278" t="s">
        <v>757</v>
      </c>
      <c r="O130" s="275">
        <v>100</v>
      </c>
      <c r="P130" s="275" t="s">
        <v>801</v>
      </c>
      <c r="Q130" s="275" t="s">
        <v>71</v>
      </c>
      <c r="R130" s="275">
        <v>8</v>
      </c>
      <c r="S130" s="279">
        <v>4.4999999999999997E-3</v>
      </c>
      <c r="T130" s="275" t="s">
        <v>802</v>
      </c>
      <c r="U130" s="275" t="s">
        <v>124</v>
      </c>
      <c r="V130" s="275">
        <v>0.61</v>
      </c>
      <c r="W130" s="280" t="s">
        <v>803</v>
      </c>
      <c r="X130" s="275" t="s">
        <v>804</v>
      </c>
      <c r="Y130" s="275" t="s">
        <v>805</v>
      </c>
      <c r="Z130" s="275" t="s">
        <v>140</v>
      </c>
      <c r="AA130" s="275" t="s">
        <v>164</v>
      </c>
      <c r="AB130" s="275" t="s">
        <v>73</v>
      </c>
      <c r="AC130" s="275"/>
      <c r="AD130" s="275"/>
      <c r="AE130" s="275" t="s">
        <v>73</v>
      </c>
      <c r="AF130" s="275">
        <v>7.7200000000000003E-3</v>
      </c>
      <c r="AG130" s="275">
        <v>0.01</v>
      </c>
      <c r="AH130" s="275">
        <v>0.98</v>
      </c>
      <c r="AI130" s="275">
        <v>7.3999999999999999E-4</v>
      </c>
      <c r="AJ130" s="275">
        <v>3.6177999999999999</v>
      </c>
      <c r="AK130" s="275">
        <v>0.87694000000000005</v>
      </c>
      <c r="AL130" s="275">
        <v>8.115E-2</v>
      </c>
      <c r="AM130" s="275">
        <v>4.0689999999999997E-2</v>
      </c>
      <c r="AN130" s="275">
        <v>0.44923000000000002</v>
      </c>
      <c r="AO130" s="275">
        <v>0.5</v>
      </c>
      <c r="AP130" s="275">
        <v>1.1100000000000001</v>
      </c>
      <c r="AQ130" s="275">
        <v>0.63773000000000002</v>
      </c>
      <c r="AR130" s="275">
        <v>0.2</v>
      </c>
      <c r="AS130" s="275">
        <v>6.2641</v>
      </c>
      <c r="AT130" s="275">
        <v>0</v>
      </c>
      <c r="AU130" s="275">
        <v>1.0370000000000001E-2</v>
      </c>
      <c r="AV130" s="275">
        <v>0.9</v>
      </c>
      <c r="AW130" s="275">
        <v>0.34118999999999999</v>
      </c>
      <c r="AX130" s="275">
        <v>0</v>
      </c>
      <c r="AY130" s="275">
        <v>5.9639999999999999E-2</v>
      </c>
      <c r="AZ130" s="275">
        <v>0.57826</v>
      </c>
      <c r="BA130" s="275">
        <v>0</v>
      </c>
      <c r="BB130" s="275">
        <v>0</v>
      </c>
      <c r="BC130" s="275">
        <v>0</v>
      </c>
      <c r="BD130" s="275">
        <v>0.5</v>
      </c>
      <c r="BE130" s="275">
        <v>0.77293000000000001</v>
      </c>
      <c r="BF130" s="275">
        <v>0</v>
      </c>
      <c r="BG130" s="275">
        <v>0</v>
      </c>
      <c r="BH130" s="275"/>
      <c r="BI130" s="275"/>
    </row>
    <row r="131" spans="1:61" s="282" customFormat="1" ht="26.25" hidden="1" customHeight="1">
      <c r="A131" s="275">
        <v>132</v>
      </c>
      <c r="B131" s="276" t="s">
        <v>140</v>
      </c>
      <c r="C131" s="275" t="s">
        <v>139</v>
      </c>
      <c r="D131" s="277">
        <v>44701</v>
      </c>
      <c r="E131" s="275" t="s">
        <v>789</v>
      </c>
      <c r="F131" s="275" t="s">
        <v>116</v>
      </c>
      <c r="G131" s="275" t="s">
        <v>138</v>
      </c>
      <c r="H131" s="275"/>
      <c r="I131" s="275" t="s">
        <v>64</v>
      </c>
      <c r="J131" s="278" t="s">
        <v>708</v>
      </c>
      <c r="K131" s="278" t="s">
        <v>279</v>
      </c>
      <c r="L131" s="275">
        <v>3</v>
      </c>
      <c r="M131" s="278" t="s">
        <v>790</v>
      </c>
      <c r="N131" s="278" t="s">
        <v>640</v>
      </c>
      <c r="O131" s="275">
        <v>100</v>
      </c>
      <c r="P131" s="275" t="s">
        <v>806</v>
      </c>
      <c r="Q131" s="275" t="s">
        <v>71</v>
      </c>
      <c r="R131" s="275">
        <v>8</v>
      </c>
      <c r="S131" s="279">
        <v>4.4999999999999997E-3</v>
      </c>
      <c r="T131" s="275" t="s">
        <v>807</v>
      </c>
      <c r="U131" s="275" t="s">
        <v>124</v>
      </c>
      <c r="V131" s="275">
        <v>0.59</v>
      </c>
      <c r="W131" s="280" t="s">
        <v>808</v>
      </c>
      <c r="X131" s="275" t="s">
        <v>809</v>
      </c>
      <c r="Y131" s="281" t="s">
        <v>810</v>
      </c>
      <c r="Z131" s="275" t="s">
        <v>140</v>
      </c>
      <c r="AA131" s="275" t="s">
        <v>164</v>
      </c>
      <c r="AB131" s="275" t="s">
        <v>73</v>
      </c>
      <c r="AC131" s="275"/>
      <c r="AD131" s="275"/>
      <c r="AE131" s="275" t="s">
        <v>73</v>
      </c>
      <c r="AF131" s="281">
        <v>8.9999999999999998E-4</v>
      </c>
      <c r="AG131" s="275">
        <v>0.12667999999999999</v>
      </c>
      <c r="AH131" s="275">
        <v>0.94372</v>
      </c>
      <c r="AI131" s="275">
        <v>7.1000000000000002E-4</v>
      </c>
      <c r="AJ131" s="275">
        <v>2.8402699999999999</v>
      </c>
      <c r="AK131" s="275">
        <v>0.95</v>
      </c>
      <c r="AL131" s="275">
        <v>4.0719999999999999E-2</v>
      </c>
      <c r="AM131" s="275">
        <v>5.0189999999999999E-2</v>
      </c>
      <c r="AN131" s="275">
        <v>0.50941000000000003</v>
      </c>
      <c r="AO131" s="275">
        <v>0.88221000000000005</v>
      </c>
      <c r="AP131" s="275">
        <v>0.98965000000000003</v>
      </c>
      <c r="AQ131" s="275">
        <v>1.0489999999999999</v>
      </c>
      <c r="AR131" s="275">
        <v>0.2</v>
      </c>
      <c r="AS131" s="275">
        <v>4.3113400000000004</v>
      </c>
      <c r="AT131" s="275">
        <v>0</v>
      </c>
      <c r="AU131" s="275">
        <v>1.286E-2</v>
      </c>
      <c r="AV131" s="275">
        <v>0.56725000000000003</v>
      </c>
      <c r="AW131" s="275">
        <v>0.40899999999999997</v>
      </c>
      <c r="AX131" s="275">
        <v>0</v>
      </c>
      <c r="AY131" s="275">
        <v>7.8390000000000001E-2</v>
      </c>
      <c r="AZ131" s="275">
        <v>0.5</v>
      </c>
      <c r="BA131" s="275">
        <v>0</v>
      </c>
      <c r="BB131" s="275">
        <v>0</v>
      </c>
      <c r="BC131" s="275">
        <v>0</v>
      </c>
      <c r="BD131" s="275">
        <v>0.5</v>
      </c>
      <c r="BE131" s="275">
        <v>1</v>
      </c>
      <c r="BF131" s="275">
        <v>0</v>
      </c>
      <c r="BG131" s="275">
        <v>0</v>
      </c>
      <c r="BH131" s="275"/>
      <c r="BI131" s="275"/>
    </row>
    <row r="132" spans="1:61" s="136" customFormat="1" ht="15" hidden="1" customHeight="1">
      <c r="A132" s="87">
        <v>133</v>
      </c>
      <c r="B132" s="62" t="s">
        <v>113</v>
      </c>
      <c r="C132" s="87" t="s">
        <v>139</v>
      </c>
      <c r="D132" s="130">
        <v>44698</v>
      </c>
      <c r="E132" s="87" t="s">
        <v>811</v>
      </c>
      <c r="F132" s="87" t="s">
        <v>116</v>
      </c>
      <c r="G132" s="87" t="s">
        <v>138</v>
      </c>
      <c r="H132" s="87"/>
      <c r="I132" s="87" t="s">
        <v>667</v>
      </c>
      <c r="J132" s="131" t="s">
        <v>812</v>
      </c>
      <c r="K132" s="131" t="s">
        <v>813</v>
      </c>
      <c r="L132" s="87">
        <v>1</v>
      </c>
      <c r="M132" s="131" t="s">
        <v>814</v>
      </c>
      <c r="N132" s="131" t="s">
        <v>640</v>
      </c>
      <c r="O132" s="87">
        <v>100</v>
      </c>
      <c r="P132" s="87" t="s">
        <v>815</v>
      </c>
      <c r="Q132" s="87" t="s">
        <v>71</v>
      </c>
      <c r="R132" s="87">
        <v>3</v>
      </c>
      <c r="S132" s="134">
        <v>4.4999999999999997E-3</v>
      </c>
      <c r="T132" s="87" t="s">
        <v>152</v>
      </c>
      <c r="U132" s="87" t="s">
        <v>124</v>
      </c>
      <c r="V132" s="87">
        <v>0.94</v>
      </c>
      <c r="W132" s="205" t="s">
        <v>816</v>
      </c>
      <c r="X132" s="87" t="s">
        <v>817</v>
      </c>
      <c r="Y132" s="87" t="s">
        <v>818</v>
      </c>
      <c r="Z132" s="87" t="s">
        <v>113</v>
      </c>
      <c r="AA132" s="87" t="s">
        <v>233</v>
      </c>
      <c r="AB132" s="130">
        <v>44706</v>
      </c>
      <c r="AC132" s="87"/>
      <c r="AD132" s="87" t="s">
        <v>819</v>
      </c>
      <c r="AE132" s="87" t="s">
        <v>124</v>
      </c>
      <c r="AF132" s="87">
        <v>0.01</v>
      </c>
      <c r="AG132" s="87">
        <v>0.1</v>
      </c>
      <c r="AH132" s="87">
        <v>0.93700000000000006</v>
      </c>
      <c r="AI132" s="87">
        <v>5.0000000000000001E-4</v>
      </c>
      <c r="AJ132" s="87">
        <v>3</v>
      </c>
      <c r="AK132" s="87">
        <v>0.8</v>
      </c>
      <c r="AL132" s="87">
        <v>0.1</v>
      </c>
      <c r="AM132" s="87">
        <v>0.05</v>
      </c>
      <c r="AN132" s="87">
        <v>0.5</v>
      </c>
      <c r="AO132" s="87">
        <v>1</v>
      </c>
      <c r="AP132" s="87">
        <v>1</v>
      </c>
      <c r="AQ132" s="87">
        <v>1</v>
      </c>
      <c r="AR132" s="87">
        <v>0.2</v>
      </c>
      <c r="AS132" s="87">
        <v>4</v>
      </c>
      <c r="AT132" s="87">
        <v>0</v>
      </c>
      <c r="AU132" s="87">
        <v>1.4999999999999999E-2</v>
      </c>
      <c r="AV132" s="87">
        <v>0.7</v>
      </c>
      <c r="AW132" s="87">
        <v>0.4</v>
      </c>
      <c r="AX132" s="87">
        <v>0</v>
      </c>
      <c r="AY132" s="87">
        <v>0.1</v>
      </c>
      <c r="AZ132" s="87">
        <v>0.5</v>
      </c>
      <c r="BA132" s="87">
        <v>0</v>
      </c>
      <c r="BB132" s="87">
        <v>0</v>
      </c>
      <c r="BC132" s="87">
        <v>0</v>
      </c>
      <c r="BD132" s="87">
        <v>0.5</v>
      </c>
      <c r="BE132" s="87">
        <v>1</v>
      </c>
      <c r="BF132" s="87">
        <v>0</v>
      </c>
      <c r="BG132" s="87">
        <v>0</v>
      </c>
      <c r="BH132" s="87" t="s">
        <v>77</v>
      </c>
      <c r="BI132" s="87"/>
    </row>
    <row r="133" spans="1:61" ht="18.75" hidden="1" customHeight="1">
      <c r="A133" s="34">
        <v>134</v>
      </c>
      <c r="B133" s="7" t="s">
        <v>113</v>
      </c>
      <c r="C133" s="34" t="s">
        <v>139</v>
      </c>
      <c r="D133" s="35">
        <v>44698</v>
      </c>
      <c r="E133" s="34" t="s">
        <v>811</v>
      </c>
      <c r="F133" s="34" t="s">
        <v>116</v>
      </c>
      <c r="G133" s="34" t="s">
        <v>138</v>
      </c>
      <c r="I133" s="34" t="s">
        <v>667</v>
      </c>
      <c r="J133" s="37" t="s">
        <v>378</v>
      </c>
      <c r="K133" s="131" t="s">
        <v>813</v>
      </c>
      <c r="L133" s="34">
        <v>1</v>
      </c>
      <c r="M133" s="37" t="s">
        <v>814</v>
      </c>
      <c r="N133" s="37" t="s">
        <v>820</v>
      </c>
      <c r="O133" s="34">
        <v>100</v>
      </c>
      <c r="P133" s="34" t="s">
        <v>815</v>
      </c>
      <c r="Q133" s="34" t="s">
        <v>71</v>
      </c>
      <c r="R133" s="34">
        <v>9</v>
      </c>
      <c r="S133" s="36">
        <v>4.4999999999999997E-3</v>
      </c>
      <c r="T133" s="34" t="s">
        <v>821</v>
      </c>
      <c r="U133" s="34" t="s">
        <v>124</v>
      </c>
      <c r="V133" s="34">
        <v>0.99</v>
      </c>
      <c r="W133" s="205" t="s">
        <v>822</v>
      </c>
      <c r="X133" s="97" t="s">
        <v>823</v>
      </c>
      <c r="Y133" s="215" t="s">
        <v>824</v>
      </c>
      <c r="Z133" s="7" t="s">
        <v>113</v>
      </c>
      <c r="AA133" s="34" t="s">
        <v>164</v>
      </c>
      <c r="AB133" s="34" t="s">
        <v>73</v>
      </c>
      <c r="AD133" s="34" t="s">
        <v>819</v>
      </c>
      <c r="AE133" s="34" t="s">
        <v>73</v>
      </c>
      <c r="AF133" s="34">
        <v>0.01</v>
      </c>
      <c r="AG133" s="34">
        <v>0.1</v>
      </c>
      <c r="AH133" s="34">
        <v>0.93700000000000006</v>
      </c>
      <c r="AI133" s="34">
        <v>5.0000000000000001E-4</v>
      </c>
      <c r="AJ133" s="34">
        <v>3</v>
      </c>
      <c r="AK133" s="34">
        <v>0.8</v>
      </c>
      <c r="AL133" s="34">
        <v>0.1</v>
      </c>
      <c r="AM133" s="34">
        <v>0.05</v>
      </c>
      <c r="AN133" s="34">
        <v>0.5</v>
      </c>
      <c r="AO133" s="34">
        <v>1</v>
      </c>
      <c r="AP133" s="34">
        <v>1</v>
      </c>
      <c r="AQ133" s="34">
        <v>1</v>
      </c>
      <c r="AR133" s="34">
        <v>0.2</v>
      </c>
      <c r="AS133" s="34">
        <v>4</v>
      </c>
      <c r="AT133" s="34">
        <v>0</v>
      </c>
      <c r="AU133" s="34">
        <v>1.4999999999999999E-2</v>
      </c>
      <c r="AV133" s="34">
        <v>0.7</v>
      </c>
      <c r="AW133" s="34">
        <v>0.4</v>
      </c>
      <c r="AX133" s="34">
        <v>0</v>
      </c>
      <c r="AY133" s="34">
        <v>0.1</v>
      </c>
      <c r="AZ133" s="34">
        <v>0.5</v>
      </c>
      <c r="BA133" s="34">
        <v>0</v>
      </c>
      <c r="BB133" s="34">
        <v>0</v>
      </c>
      <c r="BC133" s="34">
        <v>0</v>
      </c>
      <c r="BD133" s="34">
        <v>0.5</v>
      </c>
      <c r="BE133" s="34">
        <v>1</v>
      </c>
      <c r="BF133" s="34">
        <v>0</v>
      </c>
      <c r="BG133" s="34">
        <v>0</v>
      </c>
      <c r="BH133" s="34" t="s">
        <v>77</v>
      </c>
      <c r="BI133" s="34" t="s">
        <v>825</v>
      </c>
    </row>
    <row r="134" spans="1:61" s="267" customFormat="1" ht="15" hidden="1" customHeight="1">
      <c r="A134" s="191">
        <v>135</v>
      </c>
      <c r="B134" s="263" t="s">
        <v>140</v>
      </c>
      <c r="C134" s="191" t="s">
        <v>139</v>
      </c>
      <c r="D134" s="264">
        <v>44698</v>
      </c>
      <c r="E134" s="191" t="s">
        <v>811</v>
      </c>
      <c r="F134" s="191" t="s">
        <v>116</v>
      </c>
      <c r="G134" s="191" t="s">
        <v>138</v>
      </c>
      <c r="H134" s="191"/>
      <c r="I134" s="191" t="s">
        <v>64</v>
      </c>
      <c r="J134" s="40" t="s">
        <v>708</v>
      </c>
      <c r="K134" s="40" t="s">
        <v>813</v>
      </c>
      <c r="L134" s="191">
        <v>1</v>
      </c>
      <c r="M134" s="40" t="s">
        <v>814</v>
      </c>
      <c r="N134" s="40" t="s">
        <v>640</v>
      </c>
      <c r="O134" s="191">
        <v>100</v>
      </c>
      <c r="P134" s="191" t="s">
        <v>815</v>
      </c>
      <c r="Q134" s="191" t="s">
        <v>71</v>
      </c>
      <c r="R134" s="191">
        <v>8</v>
      </c>
      <c r="S134" s="265">
        <v>4.4999999999999997E-3</v>
      </c>
      <c r="T134" s="191" t="s">
        <v>152</v>
      </c>
      <c r="U134" s="191" t="s">
        <v>124</v>
      </c>
      <c r="V134" s="191">
        <v>0.87</v>
      </c>
      <c r="W134" s="266" t="s">
        <v>822</v>
      </c>
      <c r="X134" s="191" t="s">
        <v>826</v>
      </c>
      <c r="Y134" s="191" t="s">
        <v>827</v>
      </c>
      <c r="Z134" s="191" t="s">
        <v>140</v>
      </c>
      <c r="AA134" s="191" t="s">
        <v>233</v>
      </c>
      <c r="AB134" s="264">
        <v>44706</v>
      </c>
      <c r="AC134" s="191"/>
      <c r="AD134" s="191" t="s">
        <v>819</v>
      </c>
      <c r="AE134" s="191" t="s">
        <v>124</v>
      </c>
      <c r="AF134" s="191">
        <v>0.01</v>
      </c>
      <c r="AG134" s="191">
        <v>0.1</v>
      </c>
      <c r="AH134" s="191">
        <v>0.93700000000000006</v>
      </c>
      <c r="AI134" s="191">
        <v>5.0000000000000001E-4</v>
      </c>
      <c r="AJ134" s="191">
        <v>3</v>
      </c>
      <c r="AK134" s="191">
        <v>0.8</v>
      </c>
      <c r="AL134" s="191">
        <v>0.1</v>
      </c>
      <c r="AM134" s="191">
        <v>0.05</v>
      </c>
      <c r="AN134" s="191">
        <v>0.5</v>
      </c>
      <c r="AO134" s="191">
        <v>1</v>
      </c>
      <c r="AP134" s="191">
        <v>1</v>
      </c>
      <c r="AQ134" s="191">
        <v>1</v>
      </c>
      <c r="AR134" s="191">
        <v>0.2</v>
      </c>
      <c r="AS134" s="191">
        <v>4</v>
      </c>
      <c r="AT134" s="191">
        <v>0</v>
      </c>
      <c r="AU134" s="191">
        <v>1.4999999999999999E-2</v>
      </c>
      <c r="AV134" s="191">
        <v>0.7</v>
      </c>
      <c r="AW134" s="191">
        <v>0.4</v>
      </c>
      <c r="AX134" s="191">
        <v>0</v>
      </c>
      <c r="AY134" s="191">
        <v>0.1</v>
      </c>
      <c r="AZ134" s="191">
        <v>0.5</v>
      </c>
      <c r="BA134" s="191">
        <v>0</v>
      </c>
      <c r="BB134" s="191">
        <v>0</v>
      </c>
      <c r="BC134" s="191">
        <v>0</v>
      </c>
      <c r="BD134" s="191">
        <v>0.5</v>
      </c>
      <c r="BE134" s="191">
        <v>1</v>
      </c>
      <c r="BF134" s="191">
        <v>0</v>
      </c>
      <c r="BG134" s="191">
        <v>0</v>
      </c>
      <c r="BH134" s="191" t="s">
        <v>77</v>
      </c>
      <c r="BI134" s="191"/>
    </row>
    <row r="135" spans="1:61" s="267" customFormat="1" ht="15" hidden="1" customHeight="1">
      <c r="A135" s="191">
        <v>136</v>
      </c>
      <c r="B135" s="263" t="s">
        <v>140</v>
      </c>
      <c r="C135" s="191" t="s">
        <v>139</v>
      </c>
      <c r="D135" s="264">
        <v>44699</v>
      </c>
      <c r="E135" s="191" t="s">
        <v>828</v>
      </c>
      <c r="F135" s="191" t="s">
        <v>116</v>
      </c>
      <c r="G135" s="191" t="s">
        <v>138</v>
      </c>
      <c r="H135" s="191"/>
      <c r="I135" s="191" t="s">
        <v>64</v>
      </c>
      <c r="J135" s="40" t="s">
        <v>708</v>
      </c>
      <c r="K135" s="40" t="s">
        <v>829</v>
      </c>
      <c r="L135" s="191">
        <v>1</v>
      </c>
      <c r="M135" s="40" t="s">
        <v>830</v>
      </c>
      <c r="N135" s="40" t="s">
        <v>640</v>
      </c>
      <c r="O135" s="191">
        <v>100</v>
      </c>
      <c r="P135" s="191" t="s">
        <v>831</v>
      </c>
      <c r="Q135" s="191" t="s">
        <v>71</v>
      </c>
      <c r="R135" s="191">
        <v>8</v>
      </c>
      <c r="S135" s="265">
        <v>4.4999999999999997E-3</v>
      </c>
      <c r="T135" s="191" t="s">
        <v>832</v>
      </c>
      <c r="U135" s="191" t="s">
        <v>124</v>
      </c>
      <c r="V135" s="191">
        <v>0.99</v>
      </c>
      <c r="W135" s="266" t="s">
        <v>833</v>
      </c>
      <c r="X135" s="191" t="s">
        <v>834</v>
      </c>
      <c r="Y135" s="191" t="s">
        <v>835</v>
      </c>
      <c r="Z135" s="191" t="s">
        <v>140</v>
      </c>
      <c r="AA135" s="191" t="s">
        <v>233</v>
      </c>
      <c r="AB135" s="264">
        <v>44706</v>
      </c>
      <c r="AC135" s="191"/>
      <c r="AD135" s="191"/>
      <c r="AE135" s="191" t="s">
        <v>124</v>
      </c>
      <c r="AF135" s="191">
        <v>0.01</v>
      </c>
      <c r="AG135" s="191">
        <v>0.1</v>
      </c>
      <c r="AH135" s="191">
        <v>0.93700000000000006</v>
      </c>
      <c r="AI135" s="191">
        <v>5.0000000000000001E-4</v>
      </c>
      <c r="AJ135" s="191">
        <v>3</v>
      </c>
      <c r="AK135" s="191">
        <v>0.8</v>
      </c>
      <c r="AL135" s="191">
        <v>0.1</v>
      </c>
      <c r="AM135" s="191">
        <v>0.05</v>
      </c>
      <c r="AN135" s="191">
        <v>0.5</v>
      </c>
      <c r="AO135" s="191">
        <v>1</v>
      </c>
      <c r="AP135" s="191">
        <v>1</v>
      </c>
      <c r="AQ135" s="191">
        <v>1</v>
      </c>
      <c r="AR135" s="191">
        <v>0.2</v>
      </c>
      <c r="AS135" s="191">
        <v>4</v>
      </c>
      <c r="AT135" s="191">
        <v>0</v>
      </c>
      <c r="AU135" s="191">
        <v>1.4999999999999999E-2</v>
      </c>
      <c r="AV135" s="191">
        <v>0.7</v>
      </c>
      <c r="AW135" s="191">
        <v>0.4</v>
      </c>
      <c r="AX135" s="191">
        <v>0</v>
      </c>
      <c r="AY135" s="191">
        <v>0.1</v>
      </c>
      <c r="AZ135" s="191">
        <v>0.5</v>
      </c>
      <c r="BA135" s="191">
        <v>0</v>
      </c>
      <c r="BB135" s="191">
        <v>0</v>
      </c>
      <c r="BC135" s="191">
        <v>0</v>
      </c>
      <c r="BD135" s="191">
        <v>0.5</v>
      </c>
      <c r="BE135" s="191">
        <v>1</v>
      </c>
      <c r="BF135" s="191">
        <v>0</v>
      </c>
      <c r="BG135" s="191">
        <v>0</v>
      </c>
      <c r="BH135" s="191" t="s">
        <v>77</v>
      </c>
      <c r="BI135" s="191"/>
    </row>
    <row r="136" spans="1:61" s="274" customFormat="1" ht="30" hidden="1" customHeight="1">
      <c r="A136" s="268">
        <v>137</v>
      </c>
      <c r="B136" s="269" t="s">
        <v>140</v>
      </c>
      <c r="C136" s="268" t="s">
        <v>139</v>
      </c>
      <c r="D136" s="270">
        <v>44704</v>
      </c>
      <c r="E136" s="268" t="s">
        <v>836</v>
      </c>
      <c r="F136" s="268" t="s">
        <v>116</v>
      </c>
      <c r="G136" s="268" t="s">
        <v>138</v>
      </c>
      <c r="H136" s="268"/>
      <c r="I136" s="268" t="s">
        <v>64</v>
      </c>
      <c r="J136" s="271" t="s">
        <v>708</v>
      </c>
      <c r="K136" s="271" t="s">
        <v>837</v>
      </c>
      <c r="L136" s="268">
        <v>2</v>
      </c>
      <c r="M136" s="271" t="s">
        <v>838</v>
      </c>
      <c r="N136" s="271" t="s">
        <v>640</v>
      </c>
      <c r="O136" s="268">
        <v>100</v>
      </c>
      <c r="P136" s="268" t="s">
        <v>839</v>
      </c>
      <c r="Q136" s="268" t="s">
        <v>71</v>
      </c>
      <c r="R136" s="268">
        <v>8</v>
      </c>
      <c r="S136" s="272">
        <v>4.4999999999999997E-3</v>
      </c>
      <c r="T136" s="268" t="s">
        <v>840</v>
      </c>
      <c r="U136" s="268" t="s">
        <v>124</v>
      </c>
      <c r="V136" s="268">
        <v>0.97</v>
      </c>
      <c r="W136" s="273" t="s">
        <v>841</v>
      </c>
      <c r="X136" s="268" t="s">
        <v>842</v>
      </c>
      <c r="Y136" s="268" t="s">
        <v>843</v>
      </c>
      <c r="Z136" s="268" t="s">
        <v>140</v>
      </c>
      <c r="AA136" s="268" t="s">
        <v>233</v>
      </c>
      <c r="AB136" s="270"/>
      <c r="AC136" s="268"/>
      <c r="AD136" s="34" t="s">
        <v>844</v>
      </c>
      <c r="AE136" s="268" t="s">
        <v>124</v>
      </c>
      <c r="AF136" s="268">
        <v>0.01</v>
      </c>
      <c r="AG136" s="268">
        <v>0.1</v>
      </c>
      <c r="AH136" s="268">
        <v>0.93700000000000006</v>
      </c>
      <c r="AI136" s="268">
        <v>5.0000000000000001E-4</v>
      </c>
      <c r="AJ136" s="268">
        <v>3</v>
      </c>
      <c r="AK136" s="268">
        <v>0.8</v>
      </c>
      <c r="AL136" s="268">
        <v>0.1</v>
      </c>
      <c r="AM136" s="268">
        <v>0.05</v>
      </c>
      <c r="AN136" s="268">
        <v>0.5</v>
      </c>
      <c r="AO136" s="268">
        <v>1</v>
      </c>
      <c r="AP136" s="268">
        <v>1</v>
      </c>
      <c r="AQ136" s="268">
        <v>1</v>
      </c>
      <c r="AR136" s="268">
        <v>0.2</v>
      </c>
      <c r="AS136" s="268">
        <v>4</v>
      </c>
      <c r="AT136" s="268">
        <v>0</v>
      </c>
      <c r="AU136" s="268">
        <v>1.4999999999999999E-2</v>
      </c>
      <c r="AV136" s="268">
        <v>0.7</v>
      </c>
      <c r="AW136" s="268">
        <v>0.4</v>
      </c>
      <c r="AX136" s="268">
        <v>0</v>
      </c>
      <c r="AY136" s="268">
        <v>0.1</v>
      </c>
      <c r="AZ136" s="268">
        <v>0.5</v>
      </c>
      <c r="BA136" s="268">
        <v>0</v>
      </c>
      <c r="BB136" s="268">
        <v>0</v>
      </c>
      <c r="BC136" s="268">
        <v>0</v>
      </c>
      <c r="BD136" s="268">
        <v>0.5</v>
      </c>
      <c r="BE136" s="268">
        <v>1</v>
      </c>
      <c r="BF136" s="268">
        <v>0</v>
      </c>
      <c r="BG136" s="268">
        <v>0</v>
      </c>
      <c r="BH136" s="268" t="s">
        <v>77</v>
      </c>
      <c r="BI136" s="268"/>
    </row>
    <row r="137" spans="1:61" s="282" customFormat="1" ht="24.75" customHeight="1">
      <c r="A137" s="275">
        <v>138</v>
      </c>
      <c r="B137" s="276" t="s">
        <v>140</v>
      </c>
      <c r="C137" s="275" t="s">
        <v>139</v>
      </c>
      <c r="D137" s="277">
        <v>44701</v>
      </c>
      <c r="E137" s="275" t="s">
        <v>789</v>
      </c>
      <c r="F137" s="275" t="s">
        <v>116</v>
      </c>
      <c r="G137" s="275" t="s">
        <v>138</v>
      </c>
      <c r="H137" s="275"/>
      <c r="I137" s="275" t="s">
        <v>64</v>
      </c>
      <c r="J137" s="278" t="s">
        <v>708</v>
      </c>
      <c r="K137" s="278" t="s">
        <v>647</v>
      </c>
      <c r="L137" s="275">
        <v>3</v>
      </c>
      <c r="M137" s="278" t="s">
        <v>845</v>
      </c>
      <c r="N137" s="278" t="s">
        <v>640</v>
      </c>
      <c r="O137" s="275">
        <v>100</v>
      </c>
      <c r="P137" s="275" t="s">
        <v>846</v>
      </c>
      <c r="Q137" s="275" t="s">
        <v>71</v>
      </c>
      <c r="R137" s="275">
        <v>8</v>
      </c>
      <c r="S137" s="279">
        <v>4.4999999999999997E-3</v>
      </c>
      <c r="T137" s="275" t="s">
        <v>547</v>
      </c>
      <c r="U137" s="275" t="s">
        <v>124</v>
      </c>
      <c r="V137" s="275">
        <v>0.57999999999999996</v>
      </c>
      <c r="W137" s="278" t="s">
        <v>847</v>
      </c>
      <c r="X137" s="275" t="s">
        <v>848</v>
      </c>
      <c r="Y137" s="275" t="s">
        <v>849</v>
      </c>
      <c r="Z137" s="275" t="s">
        <v>140</v>
      </c>
      <c r="AA137" s="275" t="s">
        <v>164</v>
      </c>
      <c r="AB137" s="275" t="s">
        <v>73</v>
      </c>
      <c r="AC137" s="275"/>
      <c r="AD137" s="275"/>
      <c r="AE137" s="275" t="s">
        <v>73</v>
      </c>
      <c r="AF137" s="275">
        <v>7.7200000000000003E-3</v>
      </c>
      <c r="AG137" s="275">
        <v>0.01</v>
      </c>
      <c r="AH137" s="275">
        <v>0.98</v>
      </c>
      <c r="AI137" s="275">
        <v>7.3999999999999999E-4</v>
      </c>
      <c r="AJ137" s="275">
        <v>3.6177999999999999</v>
      </c>
      <c r="AK137" s="275">
        <v>0.87694000000000005</v>
      </c>
      <c r="AL137" s="275">
        <v>8.115E-2</v>
      </c>
      <c r="AM137" s="275">
        <v>4.0689999999999997E-2</v>
      </c>
      <c r="AN137" s="275">
        <v>0.44923000000000002</v>
      </c>
      <c r="AO137" s="275">
        <v>0.5</v>
      </c>
      <c r="AP137" s="275">
        <v>1.1100000000000001</v>
      </c>
      <c r="AQ137" s="275">
        <v>0.63773000000000002</v>
      </c>
      <c r="AR137" s="275">
        <v>0.2</v>
      </c>
      <c r="AS137" s="275">
        <v>6.2641</v>
      </c>
      <c r="AT137" s="275">
        <v>0</v>
      </c>
      <c r="AU137" s="275">
        <v>1.0370000000000001E-2</v>
      </c>
      <c r="AV137" s="275">
        <v>0.9</v>
      </c>
      <c r="AW137" s="275">
        <v>0.34118999999999999</v>
      </c>
      <c r="AX137" s="275">
        <v>0</v>
      </c>
      <c r="AY137" s="275">
        <v>5.9639999999999999E-2</v>
      </c>
      <c r="AZ137" s="275">
        <v>0.57826</v>
      </c>
      <c r="BA137" s="275">
        <v>0</v>
      </c>
      <c r="BB137" s="275">
        <v>0</v>
      </c>
      <c r="BC137" s="275">
        <v>0</v>
      </c>
      <c r="BD137" s="275">
        <v>0.5</v>
      </c>
      <c r="BE137" s="275">
        <v>0.77293000000000001</v>
      </c>
      <c r="BF137" s="275">
        <v>0</v>
      </c>
      <c r="BG137" s="275">
        <v>0</v>
      </c>
      <c r="BH137" s="275" t="s">
        <v>233</v>
      </c>
      <c r="BI137" s="275"/>
    </row>
    <row r="138" spans="1:61" ht="24.75" hidden="1" customHeight="1">
      <c r="A138" s="34">
        <v>139</v>
      </c>
      <c r="B138" s="7" t="s">
        <v>140</v>
      </c>
      <c r="C138" s="34" t="s">
        <v>139</v>
      </c>
      <c r="D138" s="35">
        <v>44708</v>
      </c>
      <c r="E138" s="87" t="s">
        <v>836</v>
      </c>
      <c r="F138" s="34" t="s">
        <v>116</v>
      </c>
      <c r="G138" s="34" t="s">
        <v>138</v>
      </c>
      <c r="H138" s="34">
        <v>137</v>
      </c>
      <c r="I138" s="34" t="s">
        <v>64</v>
      </c>
      <c r="J138" s="37" t="s">
        <v>708</v>
      </c>
      <c r="K138" s="37" t="s">
        <v>837</v>
      </c>
      <c r="L138" s="34">
        <v>2</v>
      </c>
      <c r="M138" s="37" t="s">
        <v>850</v>
      </c>
      <c r="N138" s="37" t="s">
        <v>640</v>
      </c>
      <c r="O138" s="34">
        <v>100</v>
      </c>
      <c r="P138" s="34" t="s">
        <v>839</v>
      </c>
      <c r="Q138" s="34" t="s">
        <v>71</v>
      </c>
      <c r="R138" s="34">
        <v>8</v>
      </c>
      <c r="S138" s="36">
        <v>4.4999999999999997E-3</v>
      </c>
      <c r="T138" s="34" t="s">
        <v>840</v>
      </c>
      <c r="U138" s="34" t="s">
        <v>124</v>
      </c>
      <c r="V138" s="34">
        <v>0.92</v>
      </c>
      <c r="W138" s="205" t="s">
        <v>851</v>
      </c>
      <c r="X138" s="34" t="s">
        <v>852</v>
      </c>
      <c r="Y138" s="87" t="s">
        <v>853</v>
      </c>
      <c r="Z138" s="34" t="s">
        <v>140</v>
      </c>
      <c r="AA138" s="34" t="s">
        <v>233</v>
      </c>
      <c r="AB138" s="35" t="s">
        <v>73</v>
      </c>
      <c r="AD138" s="34" t="s">
        <v>854</v>
      </c>
      <c r="AE138" s="34" t="s">
        <v>124</v>
      </c>
      <c r="AF138" s="34">
        <v>0.01</v>
      </c>
      <c r="AG138" s="34">
        <v>0.1</v>
      </c>
      <c r="AH138" s="34">
        <v>0.93700000000000006</v>
      </c>
      <c r="AI138" s="34">
        <v>5.0000000000000001E-4</v>
      </c>
      <c r="AJ138" s="34">
        <v>3</v>
      </c>
      <c r="AK138" s="34">
        <v>0.8</v>
      </c>
      <c r="AL138" s="34">
        <v>0.1</v>
      </c>
      <c r="AM138" s="34">
        <v>0.05</v>
      </c>
      <c r="AN138" s="34">
        <v>0.5</v>
      </c>
      <c r="AO138" s="34">
        <v>1</v>
      </c>
      <c r="AP138" s="34">
        <v>1</v>
      </c>
      <c r="AQ138" s="34">
        <v>1</v>
      </c>
      <c r="AR138" s="34">
        <v>0.2</v>
      </c>
      <c r="AS138" s="34">
        <v>4</v>
      </c>
      <c r="AT138" s="34">
        <v>0</v>
      </c>
      <c r="AU138" s="34">
        <v>1.4999999999999999E-2</v>
      </c>
      <c r="AV138" s="34">
        <v>0.7</v>
      </c>
      <c r="AW138" s="34">
        <v>0.4</v>
      </c>
      <c r="AX138" s="34">
        <v>0</v>
      </c>
      <c r="AY138" s="34">
        <v>0.1</v>
      </c>
      <c r="AZ138" s="34">
        <v>0.5</v>
      </c>
      <c r="BA138" s="34">
        <v>0</v>
      </c>
      <c r="BB138" s="34">
        <v>0</v>
      </c>
      <c r="BC138" s="34">
        <v>0</v>
      </c>
      <c r="BD138" s="34">
        <v>0.5</v>
      </c>
      <c r="BE138" s="34">
        <v>1</v>
      </c>
      <c r="BF138" s="34">
        <v>0</v>
      </c>
      <c r="BG138" s="34">
        <v>0</v>
      </c>
      <c r="BH138" s="34" t="s">
        <v>77</v>
      </c>
    </row>
    <row r="139" spans="1:61" ht="29.25" hidden="1" customHeight="1">
      <c r="A139" s="34">
        <v>140</v>
      </c>
      <c r="B139" s="7" t="s">
        <v>140</v>
      </c>
      <c r="C139" s="34" t="s">
        <v>139</v>
      </c>
      <c r="D139" s="35">
        <v>44708</v>
      </c>
      <c r="E139" s="87" t="s">
        <v>836</v>
      </c>
      <c r="F139" s="34" t="s">
        <v>116</v>
      </c>
      <c r="G139" s="34" t="s">
        <v>138</v>
      </c>
      <c r="H139" s="34">
        <v>137</v>
      </c>
      <c r="I139" s="34" t="s">
        <v>64</v>
      </c>
      <c r="J139" s="37" t="s">
        <v>708</v>
      </c>
      <c r="K139" s="37" t="s">
        <v>837</v>
      </c>
      <c r="L139" s="34">
        <v>2</v>
      </c>
      <c r="M139" s="37" t="s">
        <v>855</v>
      </c>
      <c r="N139" s="37" t="s">
        <v>640</v>
      </c>
      <c r="O139" s="34">
        <v>100</v>
      </c>
      <c r="P139" s="34" t="s">
        <v>839</v>
      </c>
      <c r="Q139" s="34" t="s">
        <v>71</v>
      </c>
      <c r="R139" s="34">
        <v>8</v>
      </c>
      <c r="S139" s="36">
        <v>4.4999999999999997E-3</v>
      </c>
      <c r="T139" s="34" t="s">
        <v>710</v>
      </c>
      <c r="U139" s="34" t="s">
        <v>124</v>
      </c>
      <c r="V139" s="34">
        <v>0.94</v>
      </c>
      <c r="W139" s="205" t="s">
        <v>856</v>
      </c>
      <c r="X139" s="34" t="s">
        <v>857</v>
      </c>
      <c r="Y139" s="34" t="s">
        <v>858</v>
      </c>
      <c r="Z139" s="34" t="s">
        <v>140</v>
      </c>
      <c r="AA139" s="34" t="s">
        <v>233</v>
      </c>
      <c r="AB139" s="35" t="s">
        <v>73</v>
      </c>
      <c r="AD139" s="34" t="s">
        <v>844</v>
      </c>
      <c r="AE139" s="34" t="s">
        <v>124</v>
      </c>
      <c r="AF139" s="34">
        <v>0.01</v>
      </c>
      <c r="AG139" s="34">
        <v>0.1</v>
      </c>
      <c r="AH139" s="34">
        <v>0.93700000000000006</v>
      </c>
      <c r="AI139" s="34">
        <v>5.0000000000000001E-4</v>
      </c>
      <c r="AJ139" s="34">
        <v>3</v>
      </c>
      <c r="AK139" s="34">
        <v>0.8</v>
      </c>
      <c r="AL139" s="34">
        <v>0.1</v>
      </c>
      <c r="AM139" s="34">
        <v>0.05</v>
      </c>
      <c r="AN139" s="34">
        <v>0.5</v>
      </c>
      <c r="AO139" s="34">
        <v>1</v>
      </c>
      <c r="AP139" s="34">
        <v>1</v>
      </c>
      <c r="AQ139" s="34">
        <v>1</v>
      </c>
      <c r="AR139" s="34">
        <v>0.2</v>
      </c>
      <c r="AS139" s="34">
        <v>4</v>
      </c>
      <c r="AT139" s="34">
        <v>0</v>
      </c>
      <c r="AU139" s="34">
        <v>1.4999999999999999E-2</v>
      </c>
      <c r="AV139" s="34">
        <v>0.7</v>
      </c>
      <c r="AW139" s="34">
        <v>0.4</v>
      </c>
      <c r="AX139" s="34">
        <v>0</v>
      </c>
      <c r="AY139" s="34">
        <v>0.1</v>
      </c>
      <c r="AZ139" s="34">
        <v>0.5</v>
      </c>
      <c r="BA139" s="34">
        <v>0</v>
      </c>
      <c r="BB139" s="34">
        <v>0</v>
      </c>
      <c r="BC139" s="34">
        <v>0</v>
      </c>
      <c r="BD139" s="34">
        <v>0.5</v>
      </c>
      <c r="BE139" s="34">
        <v>1</v>
      </c>
      <c r="BF139" s="34">
        <v>0</v>
      </c>
      <c r="BG139" s="34">
        <v>0</v>
      </c>
      <c r="BH139" s="34" t="s">
        <v>77</v>
      </c>
    </row>
    <row r="140" spans="1:61" ht="27" hidden="1" customHeight="1">
      <c r="A140" s="34">
        <v>141</v>
      </c>
      <c r="B140" s="7" t="s">
        <v>140</v>
      </c>
      <c r="C140" s="34" t="s">
        <v>139</v>
      </c>
      <c r="D140" s="35">
        <v>44708</v>
      </c>
      <c r="E140" s="87" t="s">
        <v>836</v>
      </c>
      <c r="F140" s="34" t="s">
        <v>116</v>
      </c>
      <c r="G140" s="34" t="s">
        <v>138</v>
      </c>
      <c r="H140" s="34">
        <v>137</v>
      </c>
      <c r="I140" s="34" t="s">
        <v>64</v>
      </c>
      <c r="J140" s="37" t="s">
        <v>708</v>
      </c>
      <c r="K140" s="37" t="s">
        <v>837</v>
      </c>
      <c r="L140" s="34">
        <v>2</v>
      </c>
      <c r="M140" s="37" t="s">
        <v>859</v>
      </c>
      <c r="N140" s="37" t="s">
        <v>640</v>
      </c>
      <c r="O140" s="34">
        <v>100</v>
      </c>
      <c r="P140" s="34" t="s">
        <v>839</v>
      </c>
      <c r="Q140" s="34" t="s">
        <v>71</v>
      </c>
      <c r="R140" s="34">
        <v>8</v>
      </c>
      <c r="S140" s="36">
        <v>4.4999999999999997E-3</v>
      </c>
      <c r="T140" s="34" t="s">
        <v>840</v>
      </c>
      <c r="U140" s="34" t="s">
        <v>124</v>
      </c>
      <c r="V140" s="34">
        <v>0.91</v>
      </c>
      <c r="W140" s="205" t="s">
        <v>860</v>
      </c>
      <c r="X140" s="34" t="s">
        <v>861</v>
      </c>
      <c r="Y140" s="34" t="s">
        <v>862</v>
      </c>
      <c r="Z140" s="34" t="s">
        <v>140</v>
      </c>
      <c r="AA140" s="34" t="s">
        <v>233</v>
      </c>
      <c r="AB140" s="35" t="s">
        <v>73</v>
      </c>
      <c r="AD140" s="34" t="s">
        <v>863</v>
      </c>
      <c r="AE140" s="34" t="s">
        <v>124</v>
      </c>
      <c r="AF140" s="34">
        <v>0.01</v>
      </c>
      <c r="AG140" s="34">
        <v>0.1</v>
      </c>
      <c r="AH140" s="34">
        <v>0.93700000000000006</v>
      </c>
      <c r="AI140" s="34">
        <v>5.0000000000000001E-4</v>
      </c>
      <c r="AJ140" s="34">
        <v>3</v>
      </c>
      <c r="AK140" s="34">
        <v>0.8</v>
      </c>
      <c r="AL140" s="34">
        <v>0.1</v>
      </c>
      <c r="AM140" s="34">
        <v>0.05</v>
      </c>
      <c r="AN140" s="34">
        <v>0.5</v>
      </c>
      <c r="AO140" s="34">
        <v>1</v>
      </c>
      <c r="AP140" s="34">
        <v>1</v>
      </c>
      <c r="AQ140" s="34">
        <v>1</v>
      </c>
      <c r="AR140" s="34">
        <v>0.2</v>
      </c>
      <c r="AS140" s="34">
        <v>4</v>
      </c>
      <c r="AT140" s="34">
        <v>0</v>
      </c>
      <c r="AU140" s="34">
        <v>1.4999999999999999E-2</v>
      </c>
      <c r="AV140" s="34">
        <v>0.7</v>
      </c>
      <c r="AW140" s="34">
        <v>0.4</v>
      </c>
      <c r="AX140" s="34">
        <v>0</v>
      </c>
      <c r="AY140" s="34">
        <v>0.1</v>
      </c>
      <c r="AZ140" s="34">
        <v>0.5</v>
      </c>
      <c r="BA140" s="34">
        <v>0</v>
      </c>
      <c r="BB140" s="34">
        <v>0</v>
      </c>
      <c r="BC140" s="34">
        <v>0</v>
      </c>
      <c r="BD140" s="34">
        <v>0.5</v>
      </c>
      <c r="BE140" s="34">
        <v>1</v>
      </c>
      <c r="BF140" s="34">
        <v>0</v>
      </c>
      <c r="BG140" s="34">
        <v>0</v>
      </c>
      <c r="BH140" s="34" t="s">
        <v>77</v>
      </c>
    </row>
    <row r="141" spans="1:61" ht="27.75" hidden="1" customHeight="1">
      <c r="A141" s="34">
        <v>142</v>
      </c>
      <c r="B141" s="7" t="s">
        <v>140</v>
      </c>
      <c r="C141" s="34" t="s">
        <v>139</v>
      </c>
      <c r="D141" s="35">
        <v>44708</v>
      </c>
      <c r="E141" s="87" t="s">
        <v>836</v>
      </c>
      <c r="F141" s="34" t="s">
        <v>116</v>
      </c>
      <c r="G141" s="34" t="s">
        <v>138</v>
      </c>
      <c r="H141" s="34">
        <v>137</v>
      </c>
      <c r="I141" s="34" t="s">
        <v>64</v>
      </c>
      <c r="J141" s="37" t="s">
        <v>708</v>
      </c>
      <c r="K141" s="37" t="s">
        <v>837</v>
      </c>
      <c r="L141" s="34">
        <v>2</v>
      </c>
      <c r="M141" s="37" t="s">
        <v>864</v>
      </c>
      <c r="N141" s="37" t="s">
        <v>640</v>
      </c>
      <c r="O141" s="34">
        <v>100</v>
      </c>
      <c r="P141" s="34" t="s">
        <v>839</v>
      </c>
      <c r="Q141" s="34" t="s">
        <v>71</v>
      </c>
      <c r="R141" s="34">
        <v>8</v>
      </c>
      <c r="S141" s="36">
        <v>4.4999999999999997E-3</v>
      </c>
      <c r="T141" s="34" t="s">
        <v>865</v>
      </c>
      <c r="U141" s="34" t="s">
        <v>124</v>
      </c>
      <c r="V141" s="34">
        <v>0.93</v>
      </c>
      <c r="W141" s="205" t="s">
        <v>866</v>
      </c>
      <c r="X141" s="34" t="s">
        <v>867</v>
      </c>
      <c r="Y141" s="34" t="s">
        <v>868</v>
      </c>
      <c r="Z141" s="34" t="s">
        <v>140</v>
      </c>
      <c r="AA141" s="34" t="s">
        <v>233</v>
      </c>
      <c r="AB141" s="35" t="s">
        <v>73</v>
      </c>
      <c r="AD141" s="34" t="s">
        <v>863</v>
      </c>
      <c r="AE141" s="34" t="s">
        <v>124</v>
      </c>
      <c r="AF141" s="34">
        <v>0.01</v>
      </c>
      <c r="AG141" s="34">
        <v>0.1</v>
      </c>
      <c r="AH141" s="34">
        <v>0.93700000000000006</v>
      </c>
      <c r="AI141" s="34">
        <v>5.0000000000000001E-4</v>
      </c>
      <c r="AJ141" s="34">
        <v>3</v>
      </c>
      <c r="AK141" s="34">
        <v>0.8</v>
      </c>
      <c r="AL141" s="34">
        <v>0.1</v>
      </c>
      <c r="AM141" s="34">
        <v>0.05</v>
      </c>
      <c r="AN141" s="34">
        <v>0.5</v>
      </c>
      <c r="AO141" s="34">
        <v>1</v>
      </c>
      <c r="AP141" s="34">
        <v>1</v>
      </c>
      <c r="AQ141" s="34">
        <v>1</v>
      </c>
      <c r="AR141" s="34">
        <v>0.2</v>
      </c>
      <c r="AS141" s="34">
        <v>4</v>
      </c>
      <c r="AT141" s="34">
        <v>0</v>
      </c>
      <c r="AU141" s="34">
        <v>1.4999999999999999E-2</v>
      </c>
      <c r="AV141" s="34">
        <v>0.7</v>
      </c>
      <c r="AW141" s="34">
        <v>0.4</v>
      </c>
      <c r="AX141" s="34">
        <v>0</v>
      </c>
      <c r="AY141" s="34">
        <v>0.1</v>
      </c>
      <c r="AZ141" s="34">
        <v>0.5</v>
      </c>
      <c r="BA141" s="34">
        <v>0</v>
      </c>
      <c r="BB141" s="34">
        <v>0</v>
      </c>
      <c r="BC141" s="34">
        <v>0</v>
      </c>
      <c r="BD141" s="34">
        <v>0.5</v>
      </c>
      <c r="BE141" s="34">
        <v>1</v>
      </c>
      <c r="BF141" s="34">
        <v>0</v>
      </c>
      <c r="BG141" s="34">
        <v>0</v>
      </c>
      <c r="BH141" s="34" t="s">
        <v>77</v>
      </c>
    </row>
    <row r="142" spans="1:61" ht="27.75" hidden="1" customHeight="1">
      <c r="A142" s="34">
        <v>143</v>
      </c>
      <c r="B142" s="7" t="s">
        <v>140</v>
      </c>
      <c r="C142" s="34" t="s">
        <v>139</v>
      </c>
      <c r="D142" s="35">
        <v>44711</v>
      </c>
      <c r="E142" s="87" t="s">
        <v>836</v>
      </c>
      <c r="F142" s="34" t="s">
        <v>116</v>
      </c>
      <c r="G142" s="34" t="s">
        <v>138</v>
      </c>
      <c r="H142" s="34">
        <v>137</v>
      </c>
      <c r="I142" s="34" t="s">
        <v>64</v>
      </c>
      <c r="J142" s="37" t="s">
        <v>708</v>
      </c>
      <c r="K142" s="37" t="s">
        <v>837</v>
      </c>
      <c r="L142" s="34">
        <v>2</v>
      </c>
      <c r="M142" s="37" t="s">
        <v>869</v>
      </c>
      <c r="N142" s="37" t="s">
        <v>640</v>
      </c>
      <c r="O142" s="34">
        <v>100</v>
      </c>
      <c r="P142" s="34" t="s">
        <v>839</v>
      </c>
      <c r="Q142" s="34" t="s">
        <v>71</v>
      </c>
      <c r="R142" s="34">
        <v>8</v>
      </c>
      <c r="S142" s="36">
        <v>4.4999999999999997E-3</v>
      </c>
      <c r="T142" s="34" t="s">
        <v>865</v>
      </c>
      <c r="U142" s="34" t="s">
        <v>124</v>
      </c>
      <c r="V142" s="34">
        <v>0.69</v>
      </c>
      <c r="W142" s="205" t="s">
        <v>870</v>
      </c>
      <c r="X142" s="34" t="s">
        <v>871</v>
      </c>
      <c r="Y142" s="34" t="s">
        <v>872</v>
      </c>
      <c r="Z142" s="34" t="s">
        <v>140</v>
      </c>
      <c r="AA142" s="34" t="s">
        <v>233</v>
      </c>
      <c r="AB142" s="35" t="s">
        <v>73</v>
      </c>
      <c r="AD142" s="34" t="s">
        <v>863</v>
      </c>
      <c r="AE142" s="34" t="s">
        <v>124</v>
      </c>
    </row>
    <row r="143" spans="1:61" ht="27.75" hidden="1" customHeight="1">
      <c r="A143" s="34">
        <v>144</v>
      </c>
      <c r="B143" s="7" t="s">
        <v>140</v>
      </c>
      <c r="C143" s="34" t="s">
        <v>139</v>
      </c>
      <c r="D143" s="35">
        <v>44711</v>
      </c>
      <c r="E143" s="87" t="s">
        <v>836</v>
      </c>
      <c r="F143" s="34" t="s">
        <v>116</v>
      </c>
      <c r="G143" s="34" t="s">
        <v>138</v>
      </c>
      <c r="H143" s="34">
        <v>137</v>
      </c>
      <c r="I143" s="34" t="s">
        <v>64</v>
      </c>
      <c r="J143" s="37" t="s">
        <v>708</v>
      </c>
      <c r="K143" s="37" t="s">
        <v>837</v>
      </c>
      <c r="L143" s="34">
        <v>2</v>
      </c>
      <c r="M143" s="37" t="s">
        <v>873</v>
      </c>
      <c r="N143" s="37" t="s">
        <v>640</v>
      </c>
      <c r="O143" s="34">
        <v>100</v>
      </c>
      <c r="P143" s="34" t="s">
        <v>839</v>
      </c>
      <c r="Q143" s="34" t="s">
        <v>71</v>
      </c>
      <c r="R143" s="34">
        <v>8</v>
      </c>
      <c r="S143" s="36">
        <v>4.4999999999999997E-3</v>
      </c>
      <c r="T143" s="34" t="s">
        <v>874</v>
      </c>
      <c r="U143" s="34" t="s">
        <v>124</v>
      </c>
      <c r="V143" s="34">
        <v>0.99</v>
      </c>
      <c r="W143" s="205" t="s">
        <v>875</v>
      </c>
      <c r="X143" s="34" t="s">
        <v>876</v>
      </c>
      <c r="Y143" s="34" t="s">
        <v>877</v>
      </c>
      <c r="Z143" s="34" t="s">
        <v>140</v>
      </c>
      <c r="AA143" s="34" t="s">
        <v>233</v>
      </c>
      <c r="AB143" s="35" t="s">
        <v>73</v>
      </c>
      <c r="AD143" s="34" t="s">
        <v>863</v>
      </c>
      <c r="AE143" s="34" t="s">
        <v>124</v>
      </c>
      <c r="AF143" s="34">
        <v>3.2000000000000002E-3</v>
      </c>
      <c r="AG143" s="34">
        <v>0.12</v>
      </c>
      <c r="AH143" s="34">
        <v>0.84299999999999997</v>
      </c>
      <c r="AI143" s="34">
        <v>3.6000000000000002E-4</v>
      </c>
      <c r="AJ143" s="34">
        <v>2</v>
      </c>
      <c r="AK143" s="34">
        <v>0.5</v>
      </c>
      <c r="AL143" s="34">
        <v>0.05</v>
      </c>
      <c r="AM143" s="34">
        <v>2.9600000000000001E-2</v>
      </c>
      <c r="AN143" s="34">
        <v>0.24299999999999999</v>
      </c>
      <c r="AO143" s="34">
        <v>0.63100000000000001</v>
      </c>
      <c r="AP143" s="34">
        <v>0.30099999999999999</v>
      </c>
      <c r="AQ143" s="34">
        <v>0.91100000000000003</v>
      </c>
      <c r="AR143" s="34">
        <v>0.2</v>
      </c>
      <c r="AS143" s="34">
        <v>2.91</v>
      </c>
      <c r="AT143" s="34">
        <v>0</v>
      </c>
      <c r="AU143" s="34">
        <v>1.38E-2</v>
      </c>
      <c r="AV143" s="34">
        <v>0.66400000000000003</v>
      </c>
      <c r="AW143" s="34">
        <v>0.46400000000000002</v>
      </c>
      <c r="AX143" s="34">
        <v>0.373</v>
      </c>
      <c r="AY143" s="34">
        <v>0.245</v>
      </c>
      <c r="AZ143" s="34">
        <v>0.89800000000000002</v>
      </c>
      <c r="BA143" s="34">
        <v>0.60199999999999998</v>
      </c>
      <c r="BB143" s="34">
        <v>0</v>
      </c>
      <c r="BC143" s="34">
        <v>8.5599999999999999E-3</v>
      </c>
      <c r="BD143" s="34">
        <v>0.5</v>
      </c>
      <c r="BE143" s="34">
        <v>1</v>
      </c>
      <c r="BF143" s="34">
        <v>0.24299999999999999</v>
      </c>
      <c r="BG143" s="34">
        <v>0</v>
      </c>
      <c r="BH143" s="34" t="s">
        <v>77</v>
      </c>
    </row>
    <row r="144" spans="1:61" ht="27.75" hidden="1" customHeight="1">
      <c r="A144" s="34">
        <v>145</v>
      </c>
      <c r="B144" s="7" t="s">
        <v>140</v>
      </c>
      <c r="C144" s="34" t="s">
        <v>139</v>
      </c>
      <c r="D144" s="35">
        <v>44711</v>
      </c>
      <c r="E144" s="87" t="s">
        <v>836</v>
      </c>
      <c r="F144" s="34" t="s">
        <v>116</v>
      </c>
      <c r="G144" s="34" t="s">
        <v>138</v>
      </c>
      <c r="H144" s="34">
        <v>137</v>
      </c>
      <c r="I144" s="34" t="s">
        <v>64</v>
      </c>
      <c r="J144" s="37" t="s">
        <v>708</v>
      </c>
      <c r="K144" s="37" t="s">
        <v>837</v>
      </c>
      <c r="L144" s="34">
        <v>2</v>
      </c>
      <c r="M144" s="37" t="s">
        <v>878</v>
      </c>
      <c r="N144" s="37" t="s">
        <v>640</v>
      </c>
      <c r="O144" s="34">
        <v>100</v>
      </c>
      <c r="P144" s="34" t="s">
        <v>839</v>
      </c>
      <c r="Q144" s="34" t="s">
        <v>71</v>
      </c>
      <c r="R144" s="34">
        <v>8</v>
      </c>
      <c r="S144" s="36">
        <v>4.4999999999999997E-3</v>
      </c>
      <c r="T144" s="34" t="s">
        <v>865</v>
      </c>
      <c r="U144" s="34" t="s">
        <v>124</v>
      </c>
      <c r="V144" s="34">
        <v>0.99</v>
      </c>
      <c r="W144" s="205" t="s">
        <v>879</v>
      </c>
      <c r="X144" s="34" t="s">
        <v>880</v>
      </c>
      <c r="Y144" s="34" t="s">
        <v>881</v>
      </c>
      <c r="Z144" s="34" t="s">
        <v>140</v>
      </c>
      <c r="AA144" s="34" t="s">
        <v>233</v>
      </c>
      <c r="AB144" s="35" t="s">
        <v>73</v>
      </c>
      <c r="AD144" s="34" t="s">
        <v>863</v>
      </c>
      <c r="AE144" s="34" t="s">
        <v>124</v>
      </c>
      <c r="AF144" s="34">
        <v>3.2000000000000002E-3</v>
      </c>
      <c r="AG144" s="34">
        <v>0.12</v>
      </c>
      <c r="AH144" s="34">
        <v>0.84299999999999997</v>
      </c>
      <c r="AI144" s="34">
        <v>3.6000000000000002E-4</v>
      </c>
      <c r="AJ144" s="34">
        <v>2</v>
      </c>
      <c r="AK144" s="34">
        <v>0.5</v>
      </c>
      <c r="AL144" s="34">
        <v>0.05</v>
      </c>
      <c r="AM144" s="34">
        <v>2.9600000000000001E-2</v>
      </c>
      <c r="AN144" s="34">
        <v>0.24299999999999999</v>
      </c>
      <c r="AO144" s="34">
        <v>0.63100000000000001</v>
      </c>
      <c r="AP144" s="34">
        <v>0.30099999999999999</v>
      </c>
      <c r="AQ144" s="34">
        <v>0.91100000000000003</v>
      </c>
      <c r="AR144" s="34">
        <v>0.2</v>
      </c>
      <c r="AS144" s="34">
        <v>2.91</v>
      </c>
      <c r="AT144" s="34">
        <v>0</v>
      </c>
      <c r="AU144" s="34">
        <v>1.38E-2</v>
      </c>
      <c r="AV144" s="34">
        <v>0.66400000000000003</v>
      </c>
      <c r="AW144" s="34">
        <v>0.46400000000000002</v>
      </c>
      <c r="AX144" s="34">
        <v>0.373</v>
      </c>
      <c r="AY144" s="34">
        <v>0.245</v>
      </c>
      <c r="AZ144" s="34">
        <v>0.89800000000000002</v>
      </c>
      <c r="BA144" s="34">
        <v>0.60199999999999998</v>
      </c>
      <c r="BB144" s="34">
        <v>0</v>
      </c>
      <c r="BC144" s="34">
        <v>8.5599999999999999E-3</v>
      </c>
      <c r="BD144" s="34">
        <v>0.5</v>
      </c>
      <c r="BE144" s="34">
        <v>1</v>
      </c>
      <c r="BF144" s="34">
        <v>0.24299999999999999</v>
      </c>
      <c r="BG144" s="34">
        <v>0</v>
      </c>
      <c r="BH144" s="34" t="s">
        <v>77</v>
      </c>
    </row>
    <row r="145" spans="1:66" ht="27.75" hidden="1" customHeight="1">
      <c r="A145" s="34">
        <v>146</v>
      </c>
      <c r="B145" s="7" t="s">
        <v>140</v>
      </c>
      <c r="C145" s="34" t="s">
        <v>139</v>
      </c>
      <c r="D145" s="35">
        <v>44711</v>
      </c>
      <c r="E145" s="34" t="s">
        <v>836</v>
      </c>
      <c r="F145" s="34" t="s">
        <v>116</v>
      </c>
      <c r="G145" s="34" t="s">
        <v>138</v>
      </c>
      <c r="H145" s="34">
        <v>137</v>
      </c>
      <c r="I145" s="34" t="s">
        <v>64</v>
      </c>
      <c r="J145" s="37" t="s">
        <v>708</v>
      </c>
      <c r="K145" s="37" t="s">
        <v>837</v>
      </c>
      <c r="L145" s="34">
        <v>2</v>
      </c>
      <c r="M145" s="37" t="s">
        <v>882</v>
      </c>
      <c r="N145" s="37" t="s">
        <v>640</v>
      </c>
      <c r="O145" s="34">
        <v>100</v>
      </c>
      <c r="Q145" s="34" t="s">
        <v>71</v>
      </c>
      <c r="R145" s="34">
        <v>8</v>
      </c>
      <c r="S145" s="36">
        <v>4.4999999999999997E-3</v>
      </c>
      <c r="T145" s="104"/>
      <c r="U145" s="34" t="s">
        <v>124</v>
      </c>
      <c r="W145" s="289"/>
      <c r="Y145" s="34" t="s">
        <v>883</v>
      </c>
      <c r="Z145" s="34" t="s">
        <v>140</v>
      </c>
      <c r="AA145" s="34" t="s">
        <v>233</v>
      </c>
      <c r="AB145" s="35" t="s">
        <v>73</v>
      </c>
      <c r="AD145" s="34" t="s">
        <v>863</v>
      </c>
      <c r="AE145" s="34" t="s">
        <v>124</v>
      </c>
      <c r="AF145" s="34">
        <v>0.01</v>
      </c>
      <c r="AG145" s="34">
        <v>0.1</v>
      </c>
      <c r="AH145" s="34">
        <v>0.93700000000000006</v>
      </c>
      <c r="AI145" s="34">
        <v>5.0000000000000001E-4</v>
      </c>
      <c r="AJ145" s="34">
        <v>3</v>
      </c>
      <c r="AK145" s="34">
        <v>0.8</v>
      </c>
      <c r="AL145" s="34">
        <v>0.1</v>
      </c>
      <c r="AM145" s="34">
        <v>0.05</v>
      </c>
      <c r="AN145" s="34">
        <v>0.5</v>
      </c>
      <c r="AO145" s="34">
        <v>1</v>
      </c>
      <c r="AP145" s="34">
        <v>1</v>
      </c>
      <c r="AQ145" s="34">
        <v>1</v>
      </c>
      <c r="AR145" s="34">
        <v>0.2</v>
      </c>
      <c r="AS145" s="34">
        <v>4</v>
      </c>
      <c r="AT145" s="34">
        <v>0</v>
      </c>
      <c r="AU145" s="34">
        <v>1.4999999999999999E-2</v>
      </c>
      <c r="AV145" s="34">
        <v>0.7</v>
      </c>
      <c r="AW145" s="34">
        <v>0.4</v>
      </c>
      <c r="AX145" s="34">
        <v>0</v>
      </c>
      <c r="AY145" s="34">
        <v>0.1</v>
      </c>
      <c r="AZ145" s="34">
        <v>0.5</v>
      </c>
      <c r="BA145" s="34">
        <v>0</v>
      </c>
      <c r="BB145" s="34">
        <v>0</v>
      </c>
      <c r="BC145" s="34">
        <v>0</v>
      </c>
      <c r="BD145" s="34">
        <v>0.5</v>
      </c>
      <c r="BE145" s="34">
        <v>1</v>
      </c>
      <c r="BF145" s="34">
        <v>0</v>
      </c>
      <c r="BG145" s="34">
        <v>0</v>
      </c>
      <c r="BH145" s="34" t="s">
        <v>77</v>
      </c>
    </row>
    <row r="146" spans="1:66" ht="15" hidden="1" customHeight="1">
      <c r="A146" s="34">
        <v>147</v>
      </c>
      <c r="B146" s="7" t="s">
        <v>140</v>
      </c>
      <c r="C146" s="34" t="s">
        <v>139</v>
      </c>
      <c r="D146" s="35">
        <v>44719</v>
      </c>
      <c r="E146" s="34" t="s">
        <v>884</v>
      </c>
      <c r="F146" s="34" t="s">
        <v>116</v>
      </c>
      <c r="G146" s="34" t="s">
        <v>138</v>
      </c>
      <c r="H146" s="34">
        <v>137</v>
      </c>
      <c r="I146" s="34" t="s">
        <v>64</v>
      </c>
      <c r="J146" s="37" t="s">
        <v>708</v>
      </c>
      <c r="K146" s="37" t="s">
        <v>149</v>
      </c>
      <c r="L146" s="34">
        <v>2</v>
      </c>
      <c r="M146" s="37" t="s">
        <v>885</v>
      </c>
      <c r="N146" s="37" t="s">
        <v>640</v>
      </c>
      <c r="O146" s="34">
        <v>100</v>
      </c>
      <c r="P146" s="34" t="s">
        <v>886</v>
      </c>
      <c r="Q146" s="34" t="s">
        <v>71</v>
      </c>
      <c r="R146" s="34">
        <v>8</v>
      </c>
      <c r="S146" s="36">
        <v>4.4999999999999997E-3</v>
      </c>
      <c r="T146" s="34" t="s">
        <v>887</v>
      </c>
      <c r="U146" s="34" t="s">
        <v>124</v>
      </c>
      <c r="V146" s="34" t="s">
        <v>888</v>
      </c>
      <c r="W146" s="37" t="s">
        <v>353</v>
      </c>
      <c r="X146" s="34" t="s">
        <v>889</v>
      </c>
      <c r="Y146" s="34" t="s">
        <v>890</v>
      </c>
      <c r="Z146" s="34" t="s">
        <v>140</v>
      </c>
      <c r="AA146" s="34" t="s">
        <v>233</v>
      </c>
      <c r="AB146" s="35" t="s">
        <v>73</v>
      </c>
      <c r="AD146" s="34" t="s">
        <v>891</v>
      </c>
      <c r="AE146" s="34" t="s">
        <v>124</v>
      </c>
      <c r="AF146" s="34">
        <v>0.01</v>
      </c>
      <c r="AG146" s="34">
        <v>0.1</v>
      </c>
      <c r="AH146" s="34">
        <v>0.93700000000000006</v>
      </c>
      <c r="AI146" s="34">
        <v>5.0000000000000001E-4</v>
      </c>
      <c r="AJ146" s="34">
        <v>3</v>
      </c>
      <c r="AK146" s="34">
        <v>0.8</v>
      </c>
      <c r="AL146" s="34">
        <v>0.1</v>
      </c>
      <c r="AM146" s="34">
        <v>0.05</v>
      </c>
      <c r="AN146" s="34">
        <v>0.5</v>
      </c>
      <c r="AO146" s="34">
        <v>1</v>
      </c>
      <c r="AP146" s="34">
        <v>1</v>
      </c>
      <c r="AQ146" s="34">
        <v>1</v>
      </c>
      <c r="AR146" s="34">
        <v>0.2</v>
      </c>
      <c r="AS146" s="34">
        <v>4</v>
      </c>
      <c r="AT146" s="34">
        <v>0</v>
      </c>
      <c r="AU146" s="34">
        <v>1.4999999999999999E-2</v>
      </c>
      <c r="AV146" s="34">
        <v>0.7</v>
      </c>
      <c r="AW146" s="34">
        <v>0.4</v>
      </c>
      <c r="AX146" s="34">
        <v>0</v>
      </c>
      <c r="AY146" s="34">
        <v>0.1</v>
      </c>
      <c r="AZ146" s="34">
        <v>0.5</v>
      </c>
      <c r="BA146" s="34">
        <v>0</v>
      </c>
      <c r="BB146" s="34">
        <v>0</v>
      </c>
      <c r="BC146" s="34">
        <v>0</v>
      </c>
      <c r="BD146" s="34">
        <v>0.5</v>
      </c>
      <c r="BE146" s="34">
        <v>1</v>
      </c>
      <c r="BF146" s="34">
        <v>0</v>
      </c>
      <c r="BG146" s="34">
        <v>0</v>
      </c>
      <c r="BH146" s="34" t="s">
        <v>77</v>
      </c>
    </row>
    <row r="147" spans="1:66" ht="15" hidden="1" customHeight="1">
      <c r="A147" s="34">
        <v>148</v>
      </c>
      <c r="B147" s="7" t="s">
        <v>140</v>
      </c>
      <c r="C147" s="34" t="s">
        <v>139</v>
      </c>
      <c r="D147" s="35">
        <v>44719</v>
      </c>
      <c r="E147" s="34" t="s">
        <v>811</v>
      </c>
      <c r="F147" s="34" t="s">
        <v>116</v>
      </c>
      <c r="G147" s="34" t="s">
        <v>138</v>
      </c>
      <c r="H147" s="34">
        <v>137</v>
      </c>
      <c r="I147" s="34" t="s">
        <v>64</v>
      </c>
      <c r="J147" s="37" t="s">
        <v>708</v>
      </c>
      <c r="K147" s="37" t="s">
        <v>149</v>
      </c>
      <c r="L147" s="34">
        <v>2</v>
      </c>
      <c r="M147" s="37" t="s">
        <v>892</v>
      </c>
      <c r="N147" s="37" t="s">
        <v>640</v>
      </c>
      <c r="O147" s="34">
        <v>100</v>
      </c>
      <c r="P147" s="34" t="s">
        <v>886</v>
      </c>
      <c r="Q147" s="34" t="s">
        <v>71</v>
      </c>
      <c r="R147" s="34">
        <v>12</v>
      </c>
      <c r="S147" s="36">
        <v>4.4999999999999997E-3</v>
      </c>
      <c r="T147" s="34" t="s">
        <v>893</v>
      </c>
      <c r="U147" s="34" t="s">
        <v>124</v>
      </c>
      <c r="V147" s="34">
        <v>0.28999999999999998</v>
      </c>
      <c r="W147" s="37" t="s">
        <v>894</v>
      </c>
      <c r="X147" s="34" t="s">
        <v>895</v>
      </c>
      <c r="Y147" s="34" t="s">
        <v>896</v>
      </c>
      <c r="Z147" s="34" t="s">
        <v>140</v>
      </c>
      <c r="AA147" s="34" t="s">
        <v>233</v>
      </c>
      <c r="AB147" s="35" t="s">
        <v>73</v>
      </c>
      <c r="AD147" s="34" t="s">
        <v>891</v>
      </c>
      <c r="AE147" s="34" t="s">
        <v>124</v>
      </c>
      <c r="AF147" s="34">
        <v>0.01</v>
      </c>
      <c r="AG147" s="34">
        <v>0.1</v>
      </c>
      <c r="AH147" s="34">
        <v>0.93700000000000006</v>
      </c>
      <c r="AI147" s="34">
        <v>5.0000000000000001E-4</v>
      </c>
      <c r="AJ147" s="34">
        <v>3</v>
      </c>
      <c r="AK147" s="34">
        <v>0.8</v>
      </c>
      <c r="AL147" s="34">
        <v>0.1</v>
      </c>
      <c r="AM147" s="34">
        <v>0.05</v>
      </c>
      <c r="AN147" s="34">
        <v>0.5</v>
      </c>
      <c r="AO147" s="34">
        <v>1</v>
      </c>
      <c r="AP147" s="34">
        <v>1</v>
      </c>
      <c r="AQ147" s="34">
        <v>1</v>
      </c>
      <c r="AR147" s="34">
        <v>0.2</v>
      </c>
      <c r="AS147" s="34">
        <v>4</v>
      </c>
      <c r="AT147" s="34">
        <v>0</v>
      </c>
      <c r="AU147" s="34">
        <v>1.4999999999999999E-2</v>
      </c>
      <c r="AV147" s="34">
        <v>0.7</v>
      </c>
      <c r="AW147" s="34">
        <v>0.4</v>
      </c>
      <c r="AX147" s="34">
        <v>0</v>
      </c>
      <c r="AY147" s="34">
        <v>0.1</v>
      </c>
      <c r="AZ147" s="34">
        <v>0.5</v>
      </c>
      <c r="BA147" s="34">
        <v>0</v>
      </c>
      <c r="BB147" s="34">
        <v>0</v>
      </c>
      <c r="BC147" s="34">
        <v>0</v>
      </c>
      <c r="BD147" s="34">
        <v>0.5</v>
      </c>
      <c r="BE147" s="34">
        <v>1</v>
      </c>
      <c r="BF147" s="34">
        <v>0</v>
      </c>
      <c r="BG147" s="34">
        <v>0</v>
      </c>
      <c r="BH147" s="34" t="s">
        <v>77</v>
      </c>
    </row>
    <row r="148" spans="1:66" ht="15" hidden="1" customHeight="1">
      <c r="A148" s="34">
        <v>149</v>
      </c>
      <c r="B148" s="7" t="s">
        <v>140</v>
      </c>
      <c r="C148" s="34" t="s">
        <v>139</v>
      </c>
      <c r="D148" s="35">
        <v>44725</v>
      </c>
      <c r="E148" s="34" t="s">
        <v>828</v>
      </c>
      <c r="F148" s="34" t="s">
        <v>116</v>
      </c>
      <c r="G148" s="34" t="s">
        <v>138</v>
      </c>
      <c r="H148" s="34">
        <v>137</v>
      </c>
      <c r="I148" s="34" t="s">
        <v>64</v>
      </c>
      <c r="J148" s="37" t="s">
        <v>708</v>
      </c>
      <c r="K148" s="37" t="s">
        <v>149</v>
      </c>
      <c r="L148" s="34">
        <v>2</v>
      </c>
      <c r="M148" s="37" t="s">
        <v>897</v>
      </c>
      <c r="N148" s="37" t="s">
        <v>640</v>
      </c>
      <c r="O148" s="34">
        <v>100</v>
      </c>
      <c r="P148" s="34" t="s">
        <v>886</v>
      </c>
      <c r="Q148" s="34" t="s">
        <v>71</v>
      </c>
      <c r="R148" s="34">
        <v>12</v>
      </c>
      <c r="S148" s="36">
        <v>4.4999999999999997E-3</v>
      </c>
      <c r="T148" s="34" t="s">
        <v>898</v>
      </c>
      <c r="U148" s="34" t="s">
        <v>124</v>
      </c>
      <c r="V148" s="34">
        <v>0.3</v>
      </c>
      <c r="W148" s="37" t="s">
        <v>899</v>
      </c>
      <c r="X148" s="34" t="s">
        <v>900</v>
      </c>
      <c r="Y148" s="34" t="s">
        <v>901</v>
      </c>
      <c r="Z148" s="34" t="s">
        <v>140</v>
      </c>
      <c r="AA148" s="34" t="s">
        <v>233</v>
      </c>
      <c r="AB148" s="35" t="s">
        <v>73</v>
      </c>
      <c r="AD148" s="34" t="s">
        <v>891</v>
      </c>
      <c r="AE148" s="34" t="s">
        <v>124</v>
      </c>
      <c r="AF148" s="34">
        <v>0.01</v>
      </c>
      <c r="AG148" s="34">
        <v>0.1</v>
      </c>
      <c r="AH148" s="34">
        <v>0.93700000000000006</v>
      </c>
      <c r="AI148" s="34">
        <v>5.0000000000000001E-4</v>
      </c>
      <c r="AJ148" s="34">
        <v>3</v>
      </c>
      <c r="AK148" s="34">
        <v>0.8</v>
      </c>
      <c r="AL148" s="34">
        <v>0.1</v>
      </c>
      <c r="AM148" s="34">
        <v>0.05</v>
      </c>
      <c r="AN148" s="34">
        <v>0.5</v>
      </c>
      <c r="AO148" s="34">
        <v>1</v>
      </c>
      <c r="AP148" s="34">
        <v>1</v>
      </c>
      <c r="AQ148" s="34">
        <v>1</v>
      </c>
      <c r="AR148" s="34">
        <v>0.2</v>
      </c>
      <c r="AS148" s="34">
        <v>4</v>
      </c>
      <c r="AT148" s="34">
        <v>0</v>
      </c>
      <c r="AU148" s="34">
        <v>1.4999999999999999E-2</v>
      </c>
      <c r="AV148" s="34">
        <v>0.7</v>
      </c>
      <c r="AW148" s="34">
        <v>0.4</v>
      </c>
      <c r="AX148" s="34">
        <v>0</v>
      </c>
      <c r="AY148" s="34">
        <v>0.1</v>
      </c>
      <c r="AZ148" s="34">
        <v>0.5</v>
      </c>
      <c r="BA148" s="34">
        <v>0</v>
      </c>
      <c r="BB148" s="34">
        <v>0</v>
      </c>
      <c r="BC148" s="34">
        <v>0</v>
      </c>
      <c r="BD148" s="34">
        <v>0.5</v>
      </c>
      <c r="BE148" s="34">
        <v>1</v>
      </c>
      <c r="BF148" s="34">
        <v>0</v>
      </c>
      <c r="BG148" s="34">
        <v>0</v>
      </c>
      <c r="BH148" s="34" t="s">
        <v>77</v>
      </c>
      <c r="BI148" s="34">
        <v>0</v>
      </c>
      <c r="BJ148" s="34">
        <v>0.5</v>
      </c>
      <c r="BK148" s="34">
        <v>1</v>
      </c>
      <c r="BL148" s="34">
        <v>0</v>
      </c>
      <c r="BM148" s="34">
        <v>0</v>
      </c>
      <c r="BN148" s="34" t="s">
        <v>77</v>
      </c>
    </row>
    <row r="149" spans="1:66" ht="15" customHeight="1">
      <c r="A149" s="34">
        <v>150</v>
      </c>
      <c r="B149" s="7" t="s">
        <v>140</v>
      </c>
      <c r="C149" s="34" t="s">
        <v>139</v>
      </c>
      <c r="D149" s="35">
        <v>44725</v>
      </c>
      <c r="E149" s="34" t="s">
        <v>836</v>
      </c>
      <c r="F149" s="34" t="s">
        <v>116</v>
      </c>
      <c r="G149" s="34" t="s">
        <v>138</v>
      </c>
      <c r="H149" s="34">
        <v>138</v>
      </c>
      <c r="I149" s="34" t="s">
        <v>64</v>
      </c>
      <c r="J149" s="37" t="s">
        <v>708</v>
      </c>
      <c r="K149" s="37" t="s">
        <v>647</v>
      </c>
      <c r="L149" s="34">
        <v>3</v>
      </c>
      <c r="M149" s="37" t="s">
        <v>902</v>
      </c>
      <c r="N149" s="37" t="s">
        <v>640</v>
      </c>
      <c r="O149" s="34">
        <v>200</v>
      </c>
      <c r="P149" s="34" t="s">
        <v>903</v>
      </c>
      <c r="Q149" s="34" t="s">
        <v>71</v>
      </c>
      <c r="R149" s="34">
        <v>12</v>
      </c>
      <c r="S149" s="36">
        <v>4.4999999999999997E-3</v>
      </c>
      <c r="T149" s="34" t="s">
        <v>753</v>
      </c>
      <c r="U149" s="34" t="s">
        <v>124</v>
      </c>
      <c r="V149" s="34">
        <v>0.55000000000000004</v>
      </c>
      <c r="W149" s="205" t="s">
        <v>904</v>
      </c>
      <c r="X149" s="34" t="s">
        <v>905</v>
      </c>
      <c r="Y149" s="34" t="s">
        <v>906</v>
      </c>
      <c r="Z149" s="34" t="s">
        <v>140</v>
      </c>
      <c r="AA149" s="34" t="s">
        <v>233</v>
      </c>
      <c r="AB149" s="35" t="s">
        <v>73</v>
      </c>
      <c r="AD149" s="34" t="s">
        <v>891</v>
      </c>
      <c r="AE149" s="34" t="s">
        <v>124</v>
      </c>
      <c r="AF149" s="34">
        <v>0.32</v>
      </c>
      <c r="AG149" s="34">
        <v>0.12</v>
      </c>
      <c r="AH149" s="34">
        <v>0.84299999999999997</v>
      </c>
      <c r="AI149" s="34">
        <v>3.6000000000000002E-4</v>
      </c>
      <c r="AJ149" s="34">
        <v>2</v>
      </c>
      <c r="AK149" s="34">
        <v>0.5</v>
      </c>
      <c r="AL149" s="34">
        <v>0.05</v>
      </c>
      <c r="AM149" s="34">
        <v>2.9600000000000001E-2</v>
      </c>
      <c r="AN149" s="34">
        <v>0.24299999999999999</v>
      </c>
      <c r="AO149" s="34">
        <v>0.63100000000000001</v>
      </c>
      <c r="AP149" s="34">
        <v>0.30099999999999999</v>
      </c>
      <c r="AQ149" s="34">
        <v>0.91100000000000003</v>
      </c>
      <c r="AR149" s="34">
        <v>0.2</v>
      </c>
      <c r="AS149" s="34">
        <v>2.91</v>
      </c>
      <c r="AT149" s="34">
        <v>0</v>
      </c>
      <c r="AU149" s="34">
        <v>1.38E-2</v>
      </c>
      <c r="AV149" s="34">
        <v>0.66400000000000003</v>
      </c>
      <c r="AW149" s="34">
        <v>0.46400000000000002</v>
      </c>
      <c r="AX149" s="34">
        <v>0.373</v>
      </c>
      <c r="AY149" s="34">
        <v>0.245</v>
      </c>
      <c r="AZ149" s="34">
        <v>0.89800000000000002</v>
      </c>
      <c r="BA149" s="34">
        <v>0.60199999999999998</v>
      </c>
      <c r="BB149" s="34">
        <v>0</v>
      </c>
      <c r="BC149" s="34">
        <v>8.5599999999999999E-3</v>
      </c>
      <c r="BD149" s="34">
        <v>0.5</v>
      </c>
      <c r="BE149" s="34">
        <v>1</v>
      </c>
      <c r="BF149" s="34">
        <v>0.24299999999999999</v>
      </c>
      <c r="BG149" s="34">
        <v>0</v>
      </c>
      <c r="BH149" s="34" t="s">
        <v>77</v>
      </c>
    </row>
    <row r="150" spans="1:66" ht="15" hidden="1" customHeight="1">
      <c r="A150" s="34">
        <v>151</v>
      </c>
      <c r="B150" s="7" t="s">
        <v>140</v>
      </c>
      <c r="C150" s="34" t="s">
        <v>139</v>
      </c>
      <c r="D150" s="35">
        <v>44726</v>
      </c>
      <c r="E150" s="34" t="s">
        <v>828</v>
      </c>
      <c r="F150" s="34" t="s">
        <v>116</v>
      </c>
      <c r="G150" s="34" t="s">
        <v>138</v>
      </c>
      <c r="H150" s="34">
        <v>137</v>
      </c>
      <c r="I150" s="34" t="s">
        <v>64</v>
      </c>
      <c r="J150" s="37" t="s">
        <v>708</v>
      </c>
      <c r="K150" s="37" t="s">
        <v>149</v>
      </c>
      <c r="L150" s="34">
        <v>2</v>
      </c>
      <c r="M150" s="37" t="s">
        <v>907</v>
      </c>
      <c r="N150" s="37" t="s">
        <v>637</v>
      </c>
      <c r="O150" s="34">
        <v>100</v>
      </c>
      <c r="P150" s="34" t="s">
        <v>886</v>
      </c>
      <c r="Q150" s="34" t="s">
        <v>71</v>
      </c>
      <c r="R150" s="34">
        <v>24</v>
      </c>
      <c r="S150" s="36">
        <v>4.4999999999999997E-3</v>
      </c>
      <c r="T150" s="34" t="s">
        <v>908</v>
      </c>
      <c r="U150" s="34" t="s">
        <v>124</v>
      </c>
      <c r="V150" s="34">
        <v>0.26</v>
      </c>
      <c r="W150" s="37" t="s">
        <v>899</v>
      </c>
      <c r="X150" s="34" t="s">
        <v>909</v>
      </c>
      <c r="Y150" s="34" t="s">
        <v>910</v>
      </c>
      <c r="Z150" s="34" t="s">
        <v>140</v>
      </c>
      <c r="AA150" s="34" t="s">
        <v>233</v>
      </c>
      <c r="AB150" s="35" t="s">
        <v>73</v>
      </c>
      <c r="AD150" s="34" t="s">
        <v>891</v>
      </c>
      <c r="AE150" s="34" t="s">
        <v>124</v>
      </c>
      <c r="AF150" s="34">
        <v>0.01</v>
      </c>
      <c r="AG150" s="34">
        <v>0.1</v>
      </c>
      <c r="AH150" s="34">
        <v>0.93700000000000006</v>
      </c>
      <c r="AI150" s="34">
        <v>5.0000000000000001E-4</v>
      </c>
      <c r="AJ150" s="34">
        <v>3</v>
      </c>
      <c r="AK150" s="34">
        <v>0.8</v>
      </c>
      <c r="AL150" s="34">
        <v>0.1</v>
      </c>
      <c r="AM150" s="34">
        <v>0.05</v>
      </c>
      <c r="AN150" s="34">
        <v>0.5</v>
      </c>
      <c r="AO150" s="34">
        <v>1</v>
      </c>
      <c r="AP150" s="34">
        <v>1</v>
      </c>
      <c r="AQ150" s="34">
        <v>1</v>
      </c>
      <c r="AR150" s="34">
        <v>0.2</v>
      </c>
      <c r="AS150" s="34">
        <v>4</v>
      </c>
      <c r="AT150" s="34">
        <v>0</v>
      </c>
      <c r="AU150" s="34">
        <v>1.4999999999999999E-2</v>
      </c>
      <c r="AV150" s="34">
        <v>0.7</v>
      </c>
      <c r="AW150" s="34">
        <v>0.4</v>
      </c>
      <c r="AX150" s="34">
        <v>0</v>
      </c>
      <c r="AY150" s="34">
        <v>0.1</v>
      </c>
      <c r="AZ150" s="34">
        <v>0.5</v>
      </c>
      <c r="BA150" s="34">
        <v>0</v>
      </c>
      <c r="BB150" s="34">
        <v>0</v>
      </c>
      <c r="BC150" s="34">
        <v>0</v>
      </c>
      <c r="BD150" s="34">
        <v>0.5</v>
      </c>
      <c r="BE150" s="34">
        <v>1</v>
      </c>
      <c r="BF150" s="34">
        <v>0</v>
      </c>
      <c r="BG150" s="34">
        <v>0</v>
      </c>
      <c r="BH150" s="34" t="s">
        <v>77</v>
      </c>
      <c r="BI150" s="34">
        <v>0</v>
      </c>
      <c r="BJ150" s="34">
        <v>0.5</v>
      </c>
      <c r="BK150" s="34">
        <v>1</v>
      </c>
      <c r="BL150" s="34">
        <v>0</v>
      </c>
      <c r="BM150" s="34">
        <v>0</v>
      </c>
      <c r="BN150" s="34" t="s">
        <v>77</v>
      </c>
    </row>
    <row r="151" spans="1:66" ht="15" hidden="1" customHeight="1">
      <c r="A151" s="34">
        <v>152</v>
      </c>
      <c r="B151" s="7" t="s">
        <v>140</v>
      </c>
      <c r="C151" s="34" t="s">
        <v>139</v>
      </c>
      <c r="D151" s="35">
        <v>44726</v>
      </c>
      <c r="E151" s="34" t="s">
        <v>828</v>
      </c>
      <c r="F151" s="34" t="s">
        <v>116</v>
      </c>
      <c r="G151" s="34" t="s">
        <v>138</v>
      </c>
      <c r="H151" s="34">
        <v>137</v>
      </c>
      <c r="I151" s="34" t="s">
        <v>64</v>
      </c>
      <c r="J151" s="37" t="s">
        <v>708</v>
      </c>
      <c r="K151" s="37" t="s">
        <v>149</v>
      </c>
      <c r="L151" s="34">
        <v>2</v>
      </c>
      <c r="M151" s="37" t="s">
        <v>907</v>
      </c>
      <c r="N151" s="37" t="s">
        <v>637</v>
      </c>
      <c r="O151" s="34">
        <v>100</v>
      </c>
      <c r="P151" s="34" t="s">
        <v>886</v>
      </c>
      <c r="Q151" s="34" t="s">
        <v>71</v>
      </c>
      <c r="R151" s="34">
        <v>24</v>
      </c>
      <c r="S151" s="36">
        <v>4.4999999999999997E-3</v>
      </c>
      <c r="T151" s="34" t="s">
        <v>908</v>
      </c>
      <c r="U151" s="34" t="s">
        <v>124</v>
      </c>
      <c r="V151" s="34">
        <v>0.26</v>
      </c>
      <c r="W151" s="37" t="s">
        <v>899</v>
      </c>
      <c r="X151" s="34" t="s">
        <v>911</v>
      </c>
      <c r="Y151" s="34" t="s">
        <v>912</v>
      </c>
      <c r="Z151" s="34" t="s">
        <v>140</v>
      </c>
      <c r="AA151" s="34" t="s">
        <v>233</v>
      </c>
      <c r="AB151" s="35" t="s">
        <v>73</v>
      </c>
      <c r="AD151" s="34" t="s">
        <v>891</v>
      </c>
      <c r="AE151" s="34" t="s">
        <v>124</v>
      </c>
      <c r="AF151" s="34">
        <v>0.01</v>
      </c>
      <c r="AG151" s="34">
        <v>0.1</v>
      </c>
      <c r="AH151" s="34">
        <v>0.93700000000000006</v>
      </c>
      <c r="AI151" s="34">
        <v>5.0000000000000001E-4</v>
      </c>
      <c r="AJ151" s="34">
        <v>3</v>
      </c>
      <c r="AK151" s="34">
        <v>0.8</v>
      </c>
      <c r="AL151" s="34">
        <v>0.1</v>
      </c>
      <c r="AM151" s="34">
        <v>0.05</v>
      </c>
      <c r="AN151" s="34">
        <v>0.5</v>
      </c>
      <c r="AO151" s="34">
        <v>1</v>
      </c>
      <c r="AP151" s="34">
        <v>1</v>
      </c>
      <c r="AQ151" s="34">
        <v>1</v>
      </c>
      <c r="AR151" s="34">
        <v>0.2</v>
      </c>
      <c r="AS151" s="34">
        <v>4</v>
      </c>
      <c r="AT151" s="34">
        <v>0</v>
      </c>
      <c r="AU151" s="34">
        <v>1.4999999999999999E-2</v>
      </c>
      <c r="AV151" s="34">
        <v>0.7</v>
      </c>
      <c r="AW151" s="34">
        <v>0.4</v>
      </c>
      <c r="AX151" s="34">
        <v>0</v>
      </c>
      <c r="AY151" s="34">
        <v>0.1</v>
      </c>
      <c r="AZ151" s="34">
        <v>0.5</v>
      </c>
      <c r="BA151" s="34">
        <v>0</v>
      </c>
      <c r="BB151" s="34">
        <v>0</v>
      </c>
      <c r="BC151" s="34">
        <v>0</v>
      </c>
      <c r="BD151" s="34">
        <v>0.5</v>
      </c>
      <c r="BE151" s="34">
        <v>1</v>
      </c>
      <c r="BF151" s="34">
        <v>0</v>
      </c>
      <c r="BG151" s="34">
        <v>0</v>
      </c>
      <c r="BH151" s="34" t="s">
        <v>77</v>
      </c>
      <c r="BI151" s="34">
        <v>0</v>
      </c>
      <c r="BJ151" s="34">
        <v>0.5</v>
      </c>
      <c r="BK151" s="34">
        <v>1</v>
      </c>
      <c r="BL151" s="34">
        <v>0</v>
      </c>
      <c r="BM151" s="34">
        <v>0</v>
      </c>
      <c r="BN151" s="34" t="s">
        <v>77</v>
      </c>
    </row>
    <row r="152" spans="1:66" ht="15" hidden="1" customHeight="1">
      <c r="A152" s="34">
        <v>153</v>
      </c>
      <c r="B152" s="7" t="s">
        <v>140</v>
      </c>
      <c r="C152" s="34" t="s">
        <v>139</v>
      </c>
      <c r="D152" s="35">
        <v>44727</v>
      </c>
      <c r="E152" s="34" t="s">
        <v>828</v>
      </c>
      <c r="F152" s="34" t="s">
        <v>116</v>
      </c>
      <c r="G152" s="34" t="s">
        <v>138</v>
      </c>
      <c r="H152" s="34">
        <v>137</v>
      </c>
      <c r="I152" s="34" t="s">
        <v>64</v>
      </c>
      <c r="J152" s="37" t="s">
        <v>708</v>
      </c>
      <c r="K152" s="37" t="s">
        <v>149</v>
      </c>
      <c r="L152" s="34">
        <v>2</v>
      </c>
      <c r="M152" s="37" t="s">
        <v>907</v>
      </c>
      <c r="N152" s="37" t="s">
        <v>637</v>
      </c>
      <c r="O152" s="34">
        <v>200</v>
      </c>
      <c r="P152" s="34" t="s">
        <v>886</v>
      </c>
      <c r="Q152" s="34" t="s">
        <v>71</v>
      </c>
      <c r="R152" s="34">
        <v>24</v>
      </c>
      <c r="S152" s="36">
        <v>4.4999999999999997E-3</v>
      </c>
      <c r="T152" s="34" t="s">
        <v>913</v>
      </c>
      <c r="U152" s="34" t="s">
        <v>124</v>
      </c>
      <c r="V152" s="34">
        <v>0.32</v>
      </c>
      <c r="W152" s="37" t="s">
        <v>914</v>
      </c>
      <c r="X152" s="34" t="s">
        <v>915</v>
      </c>
      <c r="Y152" s="34" t="s">
        <v>916</v>
      </c>
      <c r="Z152" s="34" t="s">
        <v>140</v>
      </c>
      <c r="AA152" s="34" t="s">
        <v>233</v>
      </c>
      <c r="AB152" s="35" t="s">
        <v>73</v>
      </c>
      <c r="AD152" s="34" t="s">
        <v>891</v>
      </c>
      <c r="AE152" s="34" t="s">
        <v>124</v>
      </c>
      <c r="AF152" s="34">
        <v>0.01</v>
      </c>
      <c r="AG152" s="34">
        <v>0.1</v>
      </c>
      <c r="AH152" s="34">
        <v>0.93700000000000006</v>
      </c>
      <c r="AI152" s="34">
        <v>5.0000000000000001E-4</v>
      </c>
      <c r="AJ152" s="34">
        <v>3</v>
      </c>
      <c r="AK152" s="34">
        <v>0.8</v>
      </c>
      <c r="AL152" s="34">
        <v>0.1</v>
      </c>
      <c r="AM152" s="34">
        <v>0.05</v>
      </c>
      <c r="AN152" s="34">
        <v>0.5</v>
      </c>
      <c r="AO152" s="34">
        <v>1</v>
      </c>
      <c r="AP152" s="34">
        <v>1</v>
      </c>
      <c r="AQ152" s="34">
        <v>1</v>
      </c>
      <c r="AR152" s="34">
        <v>0.2</v>
      </c>
      <c r="AS152" s="34">
        <v>4</v>
      </c>
      <c r="AT152" s="34">
        <v>0</v>
      </c>
      <c r="AU152" s="34">
        <v>1.4999999999999999E-2</v>
      </c>
      <c r="AV152" s="34">
        <v>0.7</v>
      </c>
      <c r="AW152" s="34">
        <v>0.4</v>
      </c>
      <c r="AX152" s="34">
        <v>0</v>
      </c>
      <c r="AY152" s="34">
        <v>0.1</v>
      </c>
      <c r="AZ152" s="34">
        <v>0.5</v>
      </c>
      <c r="BA152" s="34">
        <v>0</v>
      </c>
      <c r="BB152" s="34">
        <v>0</v>
      </c>
      <c r="BC152" s="34">
        <v>0</v>
      </c>
      <c r="BD152" s="34">
        <v>0.5</v>
      </c>
      <c r="BE152" s="34">
        <v>1</v>
      </c>
      <c r="BF152" s="34">
        <v>0</v>
      </c>
      <c r="BG152" s="34">
        <v>0</v>
      </c>
      <c r="BH152" s="34" t="s">
        <v>77</v>
      </c>
      <c r="BI152" s="34">
        <v>0</v>
      </c>
      <c r="BJ152" s="34">
        <v>0.5</v>
      </c>
      <c r="BK152" s="34">
        <v>1</v>
      </c>
      <c r="BL152" s="34">
        <v>0</v>
      </c>
      <c r="BM152" s="34">
        <v>0</v>
      </c>
      <c r="BN152" s="34" t="s">
        <v>77</v>
      </c>
    </row>
    <row r="153" spans="1:66" ht="15" hidden="1" customHeight="1">
      <c r="A153" s="34">
        <v>154</v>
      </c>
      <c r="B153" s="7" t="s">
        <v>140</v>
      </c>
      <c r="C153" s="34" t="s">
        <v>139</v>
      </c>
      <c r="D153" s="35">
        <v>44727</v>
      </c>
      <c r="E153" s="34" t="s">
        <v>828</v>
      </c>
      <c r="F153" s="34" t="s">
        <v>116</v>
      </c>
      <c r="G153" s="34" t="s">
        <v>138</v>
      </c>
      <c r="H153" s="34">
        <v>137</v>
      </c>
      <c r="I153" s="34" t="s">
        <v>64</v>
      </c>
      <c r="J153" s="37" t="s">
        <v>708</v>
      </c>
      <c r="K153" s="37" t="s">
        <v>149</v>
      </c>
      <c r="L153" s="34">
        <v>2</v>
      </c>
      <c r="M153" s="37" t="s">
        <v>917</v>
      </c>
      <c r="N153" s="37" t="s">
        <v>637</v>
      </c>
      <c r="O153" s="34">
        <v>100</v>
      </c>
      <c r="P153" s="34" t="s">
        <v>886</v>
      </c>
      <c r="Q153" s="34" t="s">
        <v>71</v>
      </c>
      <c r="R153" s="34">
        <v>24</v>
      </c>
      <c r="S153" s="36">
        <v>4.4999999999999997E-3</v>
      </c>
      <c r="T153" s="34" t="s">
        <v>908</v>
      </c>
      <c r="U153" s="34" t="s">
        <v>124</v>
      </c>
      <c r="V153" s="34">
        <v>0.26</v>
      </c>
      <c r="W153" s="37" t="s">
        <v>899</v>
      </c>
      <c r="X153" s="34" t="s">
        <v>918</v>
      </c>
      <c r="Y153" s="34" t="s">
        <v>919</v>
      </c>
      <c r="Z153" s="34" t="s">
        <v>140</v>
      </c>
      <c r="AA153" s="34" t="s">
        <v>233</v>
      </c>
      <c r="AB153" s="35" t="s">
        <v>73</v>
      </c>
      <c r="AD153" s="34" t="s">
        <v>891</v>
      </c>
      <c r="AE153" s="34" t="s">
        <v>124</v>
      </c>
      <c r="AF153" s="34">
        <v>0.01</v>
      </c>
      <c r="AG153" s="34">
        <v>0.1</v>
      </c>
      <c r="AH153" s="34">
        <v>0.93700000000000006</v>
      </c>
      <c r="AI153" s="34">
        <v>5.0000000000000001E-4</v>
      </c>
      <c r="AJ153" s="34">
        <v>3</v>
      </c>
      <c r="AK153" s="34">
        <v>0.8</v>
      </c>
      <c r="AL153" s="34">
        <v>0.1</v>
      </c>
      <c r="AM153" s="34">
        <v>0.05</v>
      </c>
      <c r="AN153" s="34">
        <v>0.5</v>
      </c>
      <c r="AO153" s="34">
        <v>1</v>
      </c>
      <c r="AP153" s="34">
        <v>1</v>
      </c>
      <c r="AQ153" s="34">
        <v>1</v>
      </c>
      <c r="AR153" s="34">
        <v>0.2</v>
      </c>
      <c r="AS153" s="34">
        <v>4</v>
      </c>
      <c r="AT153" s="34">
        <v>0</v>
      </c>
      <c r="AU153" s="34">
        <v>1.4999999999999999E-2</v>
      </c>
      <c r="AV153" s="34">
        <v>0.7</v>
      </c>
      <c r="AW153" s="34">
        <v>0.4</v>
      </c>
      <c r="AX153" s="34">
        <v>0</v>
      </c>
      <c r="AY153" s="34">
        <v>0.1</v>
      </c>
      <c r="AZ153" s="34">
        <v>0.5</v>
      </c>
      <c r="BA153" s="34">
        <v>0</v>
      </c>
      <c r="BB153" s="34">
        <v>0</v>
      </c>
      <c r="BC153" s="34">
        <v>0</v>
      </c>
      <c r="BD153" s="34">
        <v>0.5</v>
      </c>
      <c r="BE153" s="34">
        <v>1</v>
      </c>
      <c r="BF153" s="34">
        <v>0</v>
      </c>
      <c r="BG153" s="34">
        <v>0</v>
      </c>
      <c r="BH153" s="34" t="s">
        <v>77</v>
      </c>
      <c r="BI153" s="34">
        <v>0</v>
      </c>
      <c r="BJ153" s="34">
        <v>0.5</v>
      </c>
      <c r="BK153" s="34">
        <v>1</v>
      </c>
      <c r="BL153" s="34">
        <v>0</v>
      </c>
      <c r="BM153" s="34">
        <v>0</v>
      </c>
      <c r="BN153" s="34" t="s">
        <v>77</v>
      </c>
    </row>
    <row r="154" spans="1:66" ht="15" hidden="1" customHeight="1">
      <c r="A154" s="34">
        <v>155</v>
      </c>
      <c r="B154" s="7" t="s">
        <v>140</v>
      </c>
      <c r="C154" s="34" t="s">
        <v>139</v>
      </c>
      <c r="D154" s="35">
        <v>44728</v>
      </c>
      <c r="E154" s="34" t="s">
        <v>828</v>
      </c>
      <c r="F154" s="34" t="s">
        <v>116</v>
      </c>
      <c r="G154" s="34" t="s">
        <v>138</v>
      </c>
      <c r="H154" s="34">
        <v>137</v>
      </c>
      <c r="I154" s="34" t="s">
        <v>64</v>
      </c>
      <c r="J154" s="37" t="s">
        <v>708</v>
      </c>
      <c r="K154" s="37" t="s">
        <v>149</v>
      </c>
      <c r="L154" s="34">
        <v>2</v>
      </c>
      <c r="M154" s="37" t="s">
        <v>920</v>
      </c>
      <c r="N154" s="37" t="s">
        <v>637</v>
      </c>
      <c r="O154" s="34">
        <v>100</v>
      </c>
      <c r="P154" s="34" t="s">
        <v>886</v>
      </c>
      <c r="Q154" s="34" t="s">
        <v>71</v>
      </c>
      <c r="R154" s="34">
        <v>12</v>
      </c>
      <c r="S154" s="36">
        <v>4.4999999999999997E-3</v>
      </c>
      <c r="T154" s="34" t="s">
        <v>921</v>
      </c>
      <c r="U154" s="34" t="s">
        <v>124</v>
      </c>
      <c r="V154" s="34">
        <v>0.24</v>
      </c>
      <c r="W154" s="37" t="s">
        <v>914</v>
      </c>
      <c r="X154" s="34" t="s">
        <v>922</v>
      </c>
      <c r="Y154" s="34" t="s">
        <v>923</v>
      </c>
      <c r="Z154" s="34" t="s">
        <v>140</v>
      </c>
      <c r="AA154" s="34" t="s">
        <v>233</v>
      </c>
      <c r="AB154" s="35" t="s">
        <v>73</v>
      </c>
      <c r="AD154" s="34" t="s">
        <v>891</v>
      </c>
      <c r="AE154" s="34" t="s">
        <v>124</v>
      </c>
      <c r="AF154" s="34">
        <v>0.01</v>
      </c>
      <c r="AG154" s="34">
        <v>0.1</v>
      </c>
      <c r="AH154" s="34">
        <v>0.93700000000000006</v>
      </c>
      <c r="AI154" s="34">
        <v>5.0000000000000001E-4</v>
      </c>
      <c r="AJ154" s="34">
        <v>3</v>
      </c>
      <c r="AK154" s="34">
        <v>0.8</v>
      </c>
      <c r="AL154" s="34">
        <v>0.1</v>
      </c>
      <c r="AM154" s="34">
        <v>0.05</v>
      </c>
      <c r="AN154" s="34">
        <v>0.5</v>
      </c>
      <c r="AO154" s="34">
        <v>1</v>
      </c>
      <c r="AP154" s="34">
        <v>1</v>
      </c>
      <c r="AQ154" s="34">
        <v>1</v>
      </c>
      <c r="AR154" s="34">
        <v>0.2</v>
      </c>
      <c r="AS154" s="34">
        <v>4</v>
      </c>
      <c r="AT154" s="34">
        <v>0</v>
      </c>
      <c r="AU154" s="34">
        <v>1.4999999999999999E-2</v>
      </c>
      <c r="AV154" s="34">
        <v>0.7</v>
      </c>
      <c r="AW154" s="34">
        <v>0.4</v>
      </c>
      <c r="AX154" s="34">
        <v>0</v>
      </c>
      <c r="AY154" s="34">
        <v>0.1</v>
      </c>
      <c r="AZ154" s="34">
        <v>0.5</v>
      </c>
      <c r="BA154" s="34">
        <v>0</v>
      </c>
      <c r="BB154" s="34">
        <v>0</v>
      </c>
      <c r="BC154" s="34">
        <v>0</v>
      </c>
      <c r="BD154" s="34">
        <v>0.5</v>
      </c>
      <c r="BE154" s="34">
        <v>1</v>
      </c>
      <c r="BF154" s="34">
        <v>0</v>
      </c>
      <c r="BG154" s="34">
        <v>0</v>
      </c>
      <c r="BH154" s="34" t="s">
        <v>77</v>
      </c>
      <c r="BI154" s="34">
        <v>0</v>
      </c>
      <c r="BJ154" s="34">
        <v>0.5</v>
      </c>
      <c r="BK154" s="34">
        <v>1</v>
      </c>
      <c r="BL154" s="34">
        <v>0</v>
      </c>
      <c r="BM154" s="34">
        <v>0</v>
      </c>
      <c r="BN154" s="34" t="s">
        <v>77</v>
      </c>
    </row>
    <row r="155" spans="1:66" ht="15" hidden="1" customHeight="1">
      <c r="A155" s="34">
        <v>156</v>
      </c>
      <c r="B155" s="7" t="s">
        <v>140</v>
      </c>
      <c r="C155" s="34" t="s">
        <v>139</v>
      </c>
      <c r="D155" s="35">
        <v>44729</v>
      </c>
      <c r="E155" s="34" t="s">
        <v>828</v>
      </c>
      <c r="F155" s="34" t="s">
        <v>116</v>
      </c>
      <c r="G155" s="34" t="s">
        <v>138</v>
      </c>
      <c r="H155" s="34">
        <v>137</v>
      </c>
      <c r="I155" s="34" t="s">
        <v>64</v>
      </c>
      <c r="J155" s="37" t="s">
        <v>708</v>
      </c>
      <c r="K155" s="37" t="s">
        <v>149</v>
      </c>
      <c r="L155" s="34">
        <v>2</v>
      </c>
      <c r="M155" s="37" t="s">
        <v>924</v>
      </c>
      <c r="N155" s="37" t="s">
        <v>637</v>
      </c>
      <c r="O155" s="34">
        <v>100</v>
      </c>
      <c r="P155" s="34" t="s">
        <v>886</v>
      </c>
      <c r="Q155" s="34" t="s">
        <v>177</v>
      </c>
      <c r="R155" s="34">
        <v>12</v>
      </c>
      <c r="S155" s="36">
        <v>4.4999999999999997E-3</v>
      </c>
      <c r="T155" s="34" t="s">
        <v>925</v>
      </c>
      <c r="U155" s="34" t="s">
        <v>124</v>
      </c>
      <c r="V155" s="34">
        <v>0.32</v>
      </c>
      <c r="W155" s="37" t="s">
        <v>926</v>
      </c>
      <c r="X155" s="34" t="s">
        <v>927</v>
      </c>
      <c r="Y155" s="34" t="s">
        <v>928</v>
      </c>
      <c r="Z155" s="34" t="s">
        <v>140</v>
      </c>
      <c r="AA155" s="34" t="s">
        <v>233</v>
      </c>
      <c r="AB155" s="35" t="s">
        <v>73</v>
      </c>
      <c r="AD155" s="34" t="s">
        <v>891</v>
      </c>
      <c r="AE155" s="34" t="s">
        <v>124</v>
      </c>
      <c r="AF155" s="34">
        <v>0.01</v>
      </c>
      <c r="AG155" s="34">
        <v>0.1</v>
      </c>
      <c r="AH155" s="34">
        <v>0.93700000000000006</v>
      </c>
      <c r="AI155" s="34">
        <v>5.0000000000000001E-4</v>
      </c>
      <c r="AJ155" s="34">
        <v>3</v>
      </c>
      <c r="AK155" s="34">
        <v>0.8</v>
      </c>
      <c r="AL155" s="34">
        <v>0.1</v>
      </c>
      <c r="AM155" s="34">
        <v>0.05</v>
      </c>
      <c r="AN155" s="34">
        <v>0.5</v>
      </c>
      <c r="AO155" s="34">
        <v>1</v>
      </c>
      <c r="AP155" s="34">
        <v>1</v>
      </c>
      <c r="AQ155" s="34">
        <v>1</v>
      </c>
      <c r="AR155" s="34">
        <v>0.2</v>
      </c>
      <c r="AS155" s="34">
        <v>4</v>
      </c>
      <c r="AT155" s="34">
        <v>0</v>
      </c>
      <c r="AU155" s="34">
        <v>1.4999999999999999E-2</v>
      </c>
      <c r="AV155" s="34">
        <v>0.7</v>
      </c>
      <c r="AW155" s="34">
        <v>0.4</v>
      </c>
      <c r="AX155" s="34">
        <v>0</v>
      </c>
      <c r="AY155" s="34">
        <v>0.1</v>
      </c>
      <c r="AZ155" s="34">
        <v>0.5</v>
      </c>
      <c r="BA155" s="34">
        <v>0</v>
      </c>
      <c r="BB155" s="34">
        <v>0</v>
      </c>
      <c r="BC155" s="34">
        <v>0</v>
      </c>
      <c r="BD155" s="34">
        <v>0.5</v>
      </c>
      <c r="BE155" s="34">
        <v>1</v>
      </c>
      <c r="BF155" s="34">
        <v>0</v>
      </c>
      <c r="BG155" s="34">
        <v>0</v>
      </c>
      <c r="BH155" s="34" t="s">
        <v>77</v>
      </c>
      <c r="BI155" s="34">
        <v>0</v>
      </c>
      <c r="BJ155" s="34">
        <v>0.5</v>
      </c>
      <c r="BK155" s="34">
        <v>1</v>
      </c>
      <c r="BL155" s="34">
        <v>0</v>
      </c>
      <c r="BM155" s="34">
        <v>0</v>
      </c>
      <c r="BN155" s="34" t="s">
        <v>77</v>
      </c>
    </row>
    <row r="156" spans="1:66" ht="15" hidden="1" customHeight="1">
      <c r="A156" s="34">
        <v>157</v>
      </c>
      <c r="B156" s="7" t="s">
        <v>140</v>
      </c>
      <c r="C156" s="34" t="s">
        <v>139</v>
      </c>
      <c r="D156" s="35">
        <v>44729</v>
      </c>
      <c r="E156" s="34" t="s">
        <v>828</v>
      </c>
      <c r="F156" s="34" t="s">
        <v>116</v>
      </c>
      <c r="G156" s="34" t="s">
        <v>138</v>
      </c>
      <c r="H156" s="34">
        <v>137</v>
      </c>
      <c r="I156" s="34" t="s">
        <v>64</v>
      </c>
      <c r="J156" s="37" t="s">
        <v>708</v>
      </c>
      <c r="K156" s="37" t="s">
        <v>149</v>
      </c>
      <c r="L156" s="34">
        <v>2</v>
      </c>
      <c r="M156" s="37" t="s">
        <v>929</v>
      </c>
      <c r="N156" s="37" t="s">
        <v>637</v>
      </c>
      <c r="O156" s="34">
        <v>100</v>
      </c>
      <c r="P156" s="34" t="s">
        <v>886</v>
      </c>
      <c r="Q156" s="34" t="s">
        <v>177</v>
      </c>
      <c r="R156" s="34">
        <v>8</v>
      </c>
      <c r="S156" s="36">
        <v>4.4999999999999997E-3</v>
      </c>
      <c r="T156" s="34" t="s">
        <v>908</v>
      </c>
      <c r="U156" s="34" t="s">
        <v>124</v>
      </c>
      <c r="V156" s="34">
        <v>0.32</v>
      </c>
      <c r="W156" s="37" t="s">
        <v>930</v>
      </c>
      <c r="X156" s="34" t="s">
        <v>931</v>
      </c>
      <c r="Y156" s="34" t="s">
        <v>931</v>
      </c>
      <c r="Z156" s="34" t="s">
        <v>140</v>
      </c>
      <c r="AA156" s="34" t="s">
        <v>233</v>
      </c>
      <c r="AB156" s="35" t="s">
        <v>73</v>
      </c>
      <c r="AD156" s="34" t="s">
        <v>891</v>
      </c>
      <c r="AE156" s="34" t="s">
        <v>124</v>
      </c>
      <c r="AF156" s="34">
        <v>0.01</v>
      </c>
      <c r="AG156" s="34">
        <v>0.1</v>
      </c>
      <c r="AH156" s="34">
        <v>0.93700000000000006</v>
      </c>
      <c r="AI156" s="34">
        <v>5.0000000000000001E-4</v>
      </c>
      <c r="AJ156" s="34">
        <v>3</v>
      </c>
      <c r="AK156" s="34">
        <v>0.8</v>
      </c>
      <c r="AL156" s="34">
        <v>0.1</v>
      </c>
      <c r="AM156" s="34">
        <v>0.05</v>
      </c>
      <c r="AN156" s="34">
        <v>0.5</v>
      </c>
      <c r="AO156" s="34">
        <v>1</v>
      </c>
      <c r="AP156" s="34">
        <v>1</v>
      </c>
      <c r="AQ156" s="34">
        <v>1</v>
      </c>
      <c r="AR156" s="34">
        <v>0.2</v>
      </c>
      <c r="AS156" s="34">
        <v>4</v>
      </c>
      <c r="AT156" s="34">
        <v>0</v>
      </c>
      <c r="AU156" s="34">
        <v>1.4999999999999999E-2</v>
      </c>
      <c r="AV156" s="34">
        <v>0.7</v>
      </c>
      <c r="AW156" s="34">
        <v>0.4</v>
      </c>
      <c r="AX156" s="34">
        <v>0</v>
      </c>
      <c r="AY156" s="34">
        <v>0.1</v>
      </c>
      <c r="AZ156" s="34">
        <v>0.5</v>
      </c>
      <c r="BA156" s="34">
        <v>0</v>
      </c>
      <c r="BB156" s="34">
        <v>0</v>
      </c>
      <c r="BC156" s="34">
        <v>0</v>
      </c>
      <c r="BD156" s="34">
        <v>0.5</v>
      </c>
      <c r="BE156" s="34">
        <v>1</v>
      </c>
      <c r="BF156" s="34">
        <v>0</v>
      </c>
      <c r="BG156" s="34">
        <v>0</v>
      </c>
      <c r="BH156" s="34" t="s">
        <v>77</v>
      </c>
      <c r="BI156" s="34">
        <v>0</v>
      </c>
      <c r="BJ156" s="34">
        <v>0.5</v>
      </c>
      <c r="BK156" s="34">
        <v>1</v>
      </c>
      <c r="BL156" s="34">
        <v>0</v>
      </c>
      <c r="BM156" s="34">
        <v>0</v>
      </c>
      <c r="BN156" s="34" t="s">
        <v>77</v>
      </c>
    </row>
    <row r="157" spans="1:66" ht="27" hidden="1">
      <c r="A157" s="34">
        <v>158</v>
      </c>
      <c r="B157" s="7" t="s">
        <v>140</v>
      </c>
      <c r="C157" s="34" t="s">
        <v>139</v>
      </c>
      <c r="D157" s="35">
        <v>44733</v>
      </c>
      <c r="E157" s="34" t="s">
        <v>932</v>
      </c>
      <c r="F157" s="34" t="s">
        <v>116</v>
      </c>
      <c r="G157" s="34" t="s">
        <v>138</v>
      </c>
      <c r="I157" s="34" t="s">
        <v>64</v>
      </c>
      <c r="J157" s="37" t="s">
        <v>708</v>
      </c>
      <c r="K157" s="37" t="s">
        <v>933</v>
      </c>
      <c r="L157" s="34">
        <v>4</v>
      </c>
      <c r="M157" s="37" t="s">
        <v>934</v>
      </c>
      <c r="N157" s="37" t="s">
        <v>637</v>
      </c>
      <c r="O157" s="34">
        <v>100</v>
      </c>
      <c r="P157" s="34" t="s">
        <v>81</v>
      </c>
      <c r="Q157" s="34" t="s">
        <v>71</v>
      </c>
      <c r="R157" s="34">
        <v>6</v>
      </c>
      <c r="S157" s="36">
        <v>4.4999999999999997E-3</v>
      </c>
      <c r="T157" s="34" t="s">
        <v>935</v>
      </c>
      <c r="U157" s="34" t="s">
        <v>124</v>
      </c>
      <c r="V157" s="34">
        <v>0.7</v>
      </c>
      <c r="W157" s="37" t="s">
        <v>936</v>
      </c>
      <c r="X157" s="34" t="s">
        <v>937</v>
      </c>
      <c r="Y157" s="34" t="s">
        <v>938</v>
      </c>
      <c r="Z157" s="34" t="s">
        <v>140</v>
      </c>
      <c r="AA157" s="34" t="s">
        <v>233</v>
      </c>
      <c r="AB157" s="35" t="s">
        <v>73</v>
      </c>
      <c r="AD157" s="34" t="s">
        <v>939</v>
      </c>
      <c r="AE157" s="34" t="s">
        <v>124</v>
      </c>
      <c r="AF157" s="34">
        <v>0.01</v>
      </c>
      <c r="AG157" s="34">
        <v>0.1</v>
      </c>
      <c r="AH157" s="34">
        <v>0.93700000000000006</v>
      </c>
      <c r="AI157" s="34">
        <v>5.0000000000000001E-4</v>
      </c>
      <c r="AJ157" s="34">
        <v>3</v>
      </c>
      <c r="AK157" s="34">
        <v>0.8</v>
      </c>
      <c r="AL157" s="34">
        <v>0.1</v>
      </c>
      <c r="AM157" s="34">
        <v>0.05</v>
      </c>
      <c r="AN157" s="34">
        <v>0.5</v>
      </c>
      <c r="AO157" s="34">
        <v>1</v>
      </c>
      <c r="AP157" s="34">
        <v>1</v>
      </c>
      <c r="AQ157" s="34">
        <v>1</v>
      </c>
      <c r="AR157" s="34">
        <v>0.2</v>
      </c>
      <c r="AS157" s="34">
        <v>4</v>
      </c>
      <c r="AT157" s="34">
        <v>0</v>
      </c>
      <c r="AU157" s="34">
        <v>1.4999999999999999E-2</v>
      </c>
      <c r="AV157" s="34">
        <v>0.7</v>
      </c>
      <c r="AW157" s="34">
        <v>0.4</v>
      </c>
      <c r="AX157" s="34">
        <v>0</v>
      </c>
      <c r="AY157" s="34">
        <v>0.1</v>
      </c>
      <c r="AZ157" s="34">
        <v>0.5</v>
      </c>
      <c r="BA157" s="34">
        <v>0</v>
      </c>
      <c r="BB157" s="34">
        <v>0</v>
      </c>
      <c r="BC157" s="34">
        <v>0</v>
      </c>
      <c r="BD157" s="34">
        <v>0.5</v>
      </c>
      <c r="BE157" s="34">
        <v>1</v>
      </c>
      <c r="BF157" s="34">
        <v>0</v>
      </c>
      <c r="BG157" s="34">
        <v>0</v>
      </c>
      <c r="BH157" s="34" t="s">
        <v>77</v>
      </c>
      <c r="BI157" s="34">
        <v>0</v>
      </c>
      <c r="BJ157" s="34">
        <v>0.5</v>
      </c>
      <c r="BK157" s="34">
        <v>1</v>
      </c>
      <c r="BL157" s="34">
        <v>0</v>
      </c>
      <c r="BM157" s="34">
        <v>0</v>
      </c>
      <c r="BN157" s="34" t="s">
        <v>77</v>
      </c>
    </row>
    <row r="158" spans="1:66" ht="15" hidden="1" customHeight="1">
      <c r="A158" s="34">
        <v>159</v>
      </c>
      <c r="B158" s="7" t="s">
        <v>140</v>
      </c>
      <c r="C158" s="34" t="s">
        <v>139</v>
      </c>
      <c r="D158" s="35">
        <v>44733</v>
      </c>
      <c r="E158" s="34" t="s">
        <v>932</v>
      </c>
      <c r="F158" s="34" t="s">
        <v>116</v>
      </c>
      <c r="G158" s="34" t="s">
        <v>138</v>
      </c>
      <c r="I158" s="34" t="s">
        <v>64</v>
      </c>
      <c r="J158" s="37" t="s">
        <v>708</v>
      </c>
      <c r="K158" s="37" t="s">
        <v>933</v>
      </c>
      <c r="L158" s="34">
        <v>4</v>
      </c>
      <c r="M158" s="37" t="s">
        <v>940</v>
      </c>
      <c r="N158" s="37" t="s">
        <v>637</v>
      </c>
      <c r="O158" s="34">
        <v>100</v>
      </c>
      <c r="P158" s="34" t="s">
        <v>81</v>
      </c>
      <c r="Q158" s="34" t="s">
        <v>71</v>
      </c>
      <c r="R158" s="34">
        <v>8</v>
      </c>
      <c r="S158" s="36">
        <v>4.4999999999999997E-3</v>
      </c>
      <c r="T158" s="34" t="s">
        <v>908</v>
      </c>
      <c r="U158" s="34" t="s">
        <v>124</v>
      </c>
      <c r="V158" s="34">
        <v>0.69</v>
      </c>
      <c r="W158" s="37" t="s">
        <v>930</v>
      </c>
      <c r="X158" s="34" t="s">
        <v>941</v>
      </c>
      <c r="Y158" s="34" t="s">
        <v>941</v>
      </c>
      <c r="Z158" s="34" t="s">
        <v>140</v>
      </c>
      <c r="AA158" s="34" t="s">
        <v>233</v>
      </c>
      <c r="AB158" s="35" t="s">
        <v>73</v>
      </c>
      <c r="AD158" s="34" t="s">
        <v>939</v>
      </c>
      <c r="AE158" s="34" t="s">
        <v>124</v>
      </c>
      <c r="AF158" s="34">
        <v>0.01</v>
      </c>
      <c r="AG158" s="34">
        <v>0.1</v>
      </c>
      <c r="AH158" s="34">
        <v>0.93700000000000006</v>
      </c>
      <c r="AI158" s="34">
        <v>5.0000000000000001E-4</v>
      </c>
      <c r="AJ158" s="34">
        <v>3</v>
      </c>
      <c r="AK158" s="34">
        <v>0.8</v>
      </c>
      <c r="AL158" s="34">
        <v>0.1</v>
      </c>
      <c r="AM158" s="34">
        <v>0.05</v>
      </c>
      <c r="AN158" s="34">
        <v>0.5</v>
      </c>
      <c r="AO158" s="34">
        <v>1</v>
      </c>
      <c r="AP158" s="34">
        <v>1</v>
      </c>
      <c r="AQ158" s="34">
        <v>1</v>
      </c>
      <c r="AR158" s="34">
        <v>0.2</v>
      </c>
      <c r="AS158" s="34">
        <v>4</v>
      </c>
      <c r="AT158" s="34">
        <v>0</v>
      </c>
      <c r="AU158" s="34">
        <v>1.4999999999999999E-2</v>
      </c>
      <c r="AV158" s="34">
        <v>0.7</v>
      </c>
      <c r="AW158" s="34">
        <v>0.4</v>
      </c>
      <c r="AX158" s="34">
        <v>0</v>
      </c>
      <c r="AY158" s="34">
        <v>0.1</v>
      </c>
      <c r="AZ158" s="34">
        <v>0.5</v>
      </c>
      <c r="BA158" s="34">
        <v>0</v>
      </c>
      <c r="BB158" s="34">
        <v>0</v>
      </c>
      <c r="BC158" s="34">
        <v>0</v>
      </c>
      <c r="BD158" s="34">
        <v>0.5</v>
      </c>
      <c r="BE158" s="34">
        <v>1</v>
      </c>
      <c r="BF158" s="34">
        <v>0</v>
      </c>
      <c r="BG158" s="34">
        <v>0</v>
      </c>
      <c r="BH158" s="34" t="s">
        <v>77</v>
      </c>
      <c r="BI158" s="34">
        <v>0</v>
      </c>
      <c r="BJ158" s="34">
        <v>0.5</v>
      </c>
      <c r="BK158" s="34">
        <v>1</v>
      </c>
      <c r="BL158" s="34">
        <v>0</v>
      </c>
      <c r="BM158" s="34">
        <v>0</v>
      </c>
      <c r="BN158" s="34" t="s">
        <v>77</v>
      </c>
    </row>
    <row r="159" spans="1:66" ht="15" hidden="1" customHeight="1">
      <c r="A159" s="34">
        <v>160</v>
      </c>
      <c r="B159" s="7" t="s">
        <v>113</v>
      </c>
      <c r="C159" s="34" t="s">
        <v>139</v>
      </c>
      <c r="D159" s="35">
        <v>44734</v>
      </c>
      <c r="E159" s="34" t="s">
        <v>942</v>
      </c>
      <c r="F159" s="34" t="s">
        <v>116</v>
      </c>
      <c r="G159" s="34" t="s">
        <v>138</v>
      </c>
      <c r="H159" s="34" t="s">
        <v>121</v>
      </c>
      <c r="I159" s="34" t="s">
        <v>667</v>
      </c>
      <c r="J159" s="37" t="s">
        <v>812</v>
      </c>
      <c r="K159" s="37" t="s">
        <v>943</v>
      </c>
      <c r="L159" s="34">
        <v>1</v>
      </c>
      <c r="M159" s="37" t="s">
        <v>944</v>
      </c>
      <c r="N159" s="37" t="s">
        <v>945</v>
      </c>
      <c r="O159" s="34">
        <v>30</v>
      </c>
      <c r="P159" s="34" t="s">
        <v>946</v>
      </c>
      <c r="Q159" s="34" t="s">
        <v>71</v>
      </c>
      <c r="R159" s="34">
        <v>7</v>
      </c>
      <c r="S159" s="36">
        <v>4.4999999999999997E-3</v>
      </c>
      <c r="T159" s="34" t="s">
        <v>947</v>
      </c>
      <c r="U159" s="34" t="s">
        <v>124</v>
      </c>
      <c r="V159" s="34">
        <v>0.02</v>
      </c>
      <c r="W159" s="37" t="s">
        <v>948</v>
      </c>
      <c r="X159" s="97" t="s">
        <v>949</v>
      </c>
      <c r="Y159" s="97" t="s">
        <v>950</v>
      </c>
      <c r="Z159" s="34" t="s">
        <v>951</v>
      </c>
      <c r="AA159" s="34" t="s">
        <v>233</v>
      </c>
      <c r="AB159" s="35" t="s">
        <v>73</v>
      </c>
      <c r="AD159" s="34" t="s">
        <v>952</v>
      </c>
      <c r="AE159" s="34" t="s">
        <v>124</v>
      </c>
      <c r="AF159" s="34">
        <v>0.01</v>
      </c>
      <c r="AG159" s="34">
        <v>0.1</v>
      </c>
      <c r="AH159" s="34">
        <v>0.93700000000000006</v>
      </c>
      <c r="AI159" s="34">
        <v>5.0000000000000001E-4</v>
      </c>
      <c r="AJ159" s="34">
        <v>3</v>
      </c>
      <c r="AK159" s="34">
        <v>0.8</v>
      </c>
      <c r="AL159" s="34">
        <v>0.1</v>
      </c>
      <c r="AM159" s="34">
        <v>0.05</v>
      </c>
      <c r="AN159" s="34">
        <v>0.5</v>
      </c>
      <c r="AO159" s="34">
        <v>1</v>
      </c>
      <c r="AP159" s="34">
        <v>1</v>
      </c>
      <c r="AQ159" s="34">
        <v>1</v>
      </c>
      <c r="AR159" s="34">
        <v>0.2</v>
      </c>
      <c r="AS159" s="34">
        <v>4</v>
      </c>
      <c r="AT159" s="34">
        <v>0</v>
      </c>
      <c r="AU159" s="34">
        <v>1.4999999999999999E-2</v>
      </c>
      <c r="AV159" s="34">
        <v>0.7</v>
      </c>
      <c r="AW159" s="34">
        <v>0.4</v>
      </c>
      <c r="AX159" s="34">
        <v>0</v>
      </c>
      <c r="AY159" s="34">
        <v>0.1</v>
      </c>
      <c r="AZ159" s="34">
        <v>0.5</v>
      </c>
      <c r="BA159" s="34">
        <v>0</v>
      </c>
      <c r="BB159" s="34">
        <v>0</v>
      </c>
      <c r="BC159" s="34">
        <v>0</v>
      </c>
      <c r="BD159" s="34">
        <v>0.5</v>
      </c>
      <c r="BE159" s="34">
        <v>1</v>
      </c>
      <c r="BF159" s="34">
        <v>0</v>
      </c>
      <c r="BG159" s="34">
        <v>0</v>
      </c>
      <c r="BH159" s="34" t="s">
        <v>77</v>
      </c>
      <c r="BI159" s="34">
        <v>0</v>
      </c>
    </row>
    <row r="160" spans="1:66" ht="27">
      <c r="A160" s="34">
        <v>161</v>
      </c>
      <c r="B160" s="7" t="s">
        <v>113</v>
      </c>
      <c r="C160" s="34" t="s">
        <v>139</v>
      </c>
      <c r="D160" s="35">
        <v>44734</v>
      </c>
      <c r="E160" s="34" t="s">
        <v>953</v>
      </c>
      <c r="F160" s="34" t="s">
        <v>116</v>
      </c>
      <c r="G160" s="34" t="s">
        <v>138</v>
      </c>
      <c r="H160" s="34" t="s">
        <v>121</v>
      </c>
      <c r="I160" s="34" t="s">
        <v>667</v>
      </c>
      <c r="J160" s="37" t="s">
        <v>812</v>
      </c>
      <c r="K160" s="37" t="s">
        <v>953</v>
      </c>
      <c r="L160" s="34">
        <v>4</v>
      </c>
      <c r="M160" s="37" t="s">
        <v>954</v>
      </c>
      <c r="N160" s="37" t="s">
        <v>955</v>
      </c>
      <c r="O160" s="34">
        <v>100</v>
      </c>
      <c r="P160" s="34" t="s">
        <v>956</v>
      </c>
      <c r="Q160" s="34" t="s">
        <v>71</v>
      </c>
      <c r="R160" s="34">
        <v>6</v>
      </c>
      <c r="S160" s="36">
        <v>4.4999999999999997E-3</v>
      </c>
      <c r="T160" s="34" t="s">
        <v>957</v>
      </c>
      <c r="U160" s="34" t="s">
        <v>124</v>
      </c>
      <c r="V160" s="34">
        <v>0.21</v>
      </c>
      <c r="W160" s="37" t="s">
        <v>958</v>
      </c>
      <c r="X160" s="97" t="s">
        <v>959</v>
      </c>
      <c r="Y160" s="97" t="s">
        <v>960</v>
      </c>
      <c r="Z160" s="34" t="s">
        <v>951</v>
      </c>
      <c r="AA160" s="34" t="s">
        <v>233</v>
      </c>
      <c r="AB160" s="35" t="s">
        <v>73</v>
      </c>
      <c r="AD160" s="34" t="s">
        <v>961</v>
      </c>
      <c r="AE160" s="34" t="s">
        <v>124</v>
      </c>
      <c r="AF160" s="34">
        <v>0.01</v>
      </c>
      <c r="AG160" s="34">
        <v>0.1</v>
      </c>
      <c r="AH160" s="34">
        <v>0.93700000000000006</v>
      </c>
      <c r="AI160" s="34">
        <v>5.0000000000000001E-4</v>
      </c>
      <c r="AJ160" s="34">
        <v>3</v>
      </c>
      <c r="AK160" s="34">
        <v>0.8</v>
      </c>
      <c r="AL160" s="34">
        <v>0.1</v>
      </c>
      <c r="AM160" s="34">
        <v>0.05</v>
      </c>
      <c r="AN160" s="34">
        <v>0.5</v>
      </c>
      <c r="AO160" s="34">
        <v>1</v>
      </c>
      <c r="AP160" s="34">
        <v>1</v>
      </c>
      <c r="AQ160" s="34">
        <v>1</v>
      </c>
      <c r="AR160" s="34">
        <v>0.2</v>
      </c>
      <c r="AS160" s="34">
        <v>4</v>
      </c>
      <c r="AT160" s="34">
        <v>0</v>
      </c>
      <c r="AU160" s="34">
        <v>1.4999999999999999E-2</v>
      </c>
      <c r="AV160" s="34">
        <v>0.7</v>
      </c>
      <c r="AW160" s="34">
        <v>0.4</v>
      </c>
      <c r="AX160" s="34">
        <v>0</v>
      </c>
      <c r="AY160" s="34">
        <v>0.1</v>
      </c>
      <c r="AZ160" s="34">
        <v>0.5</v>
      </c>
      <c r="BA160" s="34">
        <v>0</v>
      </c>
      <c r="BB160" s="34">
        <v>0</v>
      </c>
      <c r="BC160" s="34">
        <v>0</v>
      </c>
      <c r="BD160" s="34">
        <v>0.5</v>
      </c>
      <c r="BE160" s="34">
        <v>1</v>
      </c>
      <c r="BF160" s="34">
        <v>0</v>
      </c>
      <c r="BG160" s="34">
        <v>0</v>
      </c>
      <c r="BH160" s="34" t="s">
        <v>77</v>
      </c>
      <c r="BI160" s="34">
        <v>0</v>
      </c>
    </row>
    <row r="161" spans="1:66" ht="27">
      <c r="A161" s="34">
        <v>162</v>
      </c>
      <c r="B161" s="7" t="s">
        <v>113</v>
      </c>
      <c r="C161" s="34" t="s">
        <v>139</v>
      </c>
      <c r="D161" s="35">
        <v>44734</v>
      </c>
      <c r="E161" s="34" t="s">
        <v>953</v>
      </c>
      <c r="F161" s="34" t="s">
        <v>116</v>
      </c>
      <c r="G161" s="34" t="s">
        <v>138</v>
      </c>
      <c r="H161" s="34" t="s">
        <v>121</v>
      </c>
      <c r="I161" s="34" t="s">
        <v>667</v>
      </c>
      <c r="J161" s="37" t="s">
        <v>962</v>
      </c>
      <c r="K161" s="37" t="s">
        <v>953</v>
      </c>
      <c r="L161" s="34">
        <v>4</v>
      </c>
      <c r="M161" s="37" t="s">
        <v>954</v>
      </c>
      <c r="N161" s="37" t="s">
        <v>955</v>
      </c>
      <c r="O161" s="34">
        <v>40</v>
      </c>
      <c r="P161" s="34" t="s">
        <v>956</v>
      </c>
      <c r="Q161" s="34" t="s">
        <v>177</v>
      </c>
      <c r="R161" s="34">
        <v>3</v>
      </c>
      <c r="S161" s="36">
        <v>4.4999999999999997E-3</v>
      </c>
      <c r="T161" s="34" t="s">
        <v>963</v>
      </c>
      <c r="U161" s="34" t="s">
        <v>124</v>
      </c>
      <c r="V161" s="34">
        <v>7.6999999999999999E-2</v>
      </c>
      <c r="W161" s="37" t="s">
        <v>964</v>
      </c>
      <c r="X161" s="97" t="s">
        <v>965</v>
      </c>
      <c r="Y161" s="97" t="s">
        <v>966</v>
      </c>
      <c r="Z161" s="34" t="s">
        <v>951</v>
      </c>
      <c r="AA161" s="34" t="s">
        <v>233</v>
      </c>
      <c r="AB161" s="35" t="s">
        <v>73</v>
      </c>
      <c r="AD161" s="34" t="s">
        <v>961</v>
      </c>
      <c r="AE161" s="34" t="s">
        <v>124</v>
      </c>
      <c r="AF161" s="34">
        <v>1E-3</v>
      </c>
      <c r="AG161" s="34">
        <v>0.1</v>
      </c>
      <c r="AH161" s="34">
        <v>0.93700000000000006</v>
      </c>
      <c r="AI161" s="34">
        <v>5.0000000000000001E-4</v>
      </c>
      <c r="AJ161" s="34">
        <v>3</v>
      </c>
      <c r="AK161" s="34">
        <v>0.8</v>
      </c>
      <c r="AL161" s="34">
        <v>0.1</v>
      </c>
      <c r="AM161" s="34">
        <v>0.05</v>
      </c>
      <c r="AN161" s="34">
        <v>0.5</v>
      </c>
      <c r="AO161" s="34">
        <v>1</v>
      </c>
      <c r="AP161" s="34">
        <v>1</v>
      </c>
      <c r="AQ161" s="34">
        <v>1</v>
      </c>
      <c r="AR161" s="34">
        <v>0.2</v>
      </c>
      <c r="AS161" s="34">
        <v>4</v>
      </c>
      <c r="AT161" s="34">
        <v>0</v>
      </c>
      <c r="AU161" s="34">
        <v>1.4999999999999999E-2</v>
      </c>
      <c r="AV161" s="34">
        <v>0.7</v>
      </c>
      <c r="AW161" s="34">
        <v>0.4</v>
      </c>
      <c r="AX161" s="34">
        <v>0</v>
      </c>
      <c r="AY161" s="34">
        <v>0.1</v>
      </c>
      <c r="AZ161" s="34">
        <v>0.5</v>
      </c>
      <c r="BA161" s="34">
        <v>0</v>
      </c>
      <c r="BB161" s="34">
        <v>0</v>
      </c>
      <c r="BC161" s="34">
        <v>0</v>
      </c>
      <c r="BD161" s="34">
        <v>0.5</v>
      </c>
      <c r="BE161" s="34">
        <v>1</v>
      </c>
      <c r="BF161" s="34">
        <v>0</v>
      </c>
      <c r="BG161" s="34">
        <v>0</v>
      </c>
      <c r="BH161" s="34" t="s">
        <v>77</v>
      </c>
      <c r="BI161" s="34">
        <v>0</v>
      </c>
    </row>
    <row r="162" spans="1:66" ht="27">
      <c r="A162" s="34">
        <v>163</v>
      </c>
      <c r="B162" s="7" t="s">
        <v>113</v>
      </c>
      <c r="C162" s="34" t="s">
        <v>139</v>
      </c>
      <c r="D162" s="35">
        <v>44734</v>
      </c>
      <c r="E162" s="34" t="s">
        <v>953</v>
      </c>
      <c r="F162" s="34" t="s">
        <v>116</v>
      </c>
      <c r="G162" s="34" t="s">
        <v>138</v>
      </c>
      <c r="H162" s="34" t="s">
        <v>121</v>
      </c>
      <c r="I162" s="34" t="s">
        <v>667</v>
      </c>
      <c r="J162" s="37" t="s">
        <v>962</v>
      </c>
      <c r="K162" s="37" t="s">
        <v>953</v>
      </c>
      <c r="L162" s="34">
        <v>4</v>
      </c>
      <c r="M162" s="37" t="s">
        <v>954</v>
      </c>
      <c r="N162" s="37" t="s">
        <v>955</v>
      </c>
      <c r="O162" s="34">
        <v>50</v>
      </c>
      <c r="P162" s="34" t="s">
        <v>956</v>
      </c>
      <c r="Q162" s="34" t="s">
        <v>71</v>
      </c>
      <c r="R162" s="34">
        <v>9</v>
      </c>
      <c r="S162" s="36">
        <v>4.4999999999999997E-3</v>
      </c>
      <c r="T162" s="34" t="s">
        <v>967</v>
      </c>
      <c r="U162" s="34" t="s">
        <v>124</v>
      </c>
      <c r="V162" s="34">
        <v>9.9000000000000005E-2</v>
      </c>
      <c r="W162" s="37" t="s">
        <v>968</v>
      </c>
      <c r="X162" s="97" t="s">
        <v>969</v>
      </c>
      <c r="Y162" s="97" t="s">
        <v>970</v>
      </c>
      <c r="Z162" s="34" t="s">
        <v>951</v>
      </c>
      <c r="AA162" s="34" t="s">
        <v>233</v>
      </c>
      <c r="AB162" s="35" t="s">
        <v>73</v>
      </c>
      <c r="AD162" s="34" t="s">
        <v>961</v>
      </c>
      <c r="AE162" s="34" t="s">
        <v>124</v>
      </c>
      <c r="AF162" s="34">
        <v>0.01</v>
      </c>
      <c r="AG162" s="34">
        <v>0.1</v>
      </c>
      <c r="AH162" s="34">
        <v>0.93700000000000006</v>
      </c>
      <c r="AI162" s="34">
        <v>5.0000000000000001E-4</v>
      </c>
      <c r="AJ162" s="34">
        <v>3</v>
      </c>
      <c r="AK162" s="34">
        <v>0.8</v>
      </c>
      <c r="AL162" s="34">
        <v>0.1</v>
      </c>
      <c r="AM162" s="34">
        <v>0.05</v>
      </c>
      <c r="AN162" s="34">
        <v>0.5</v>
      </c>
      <c r="AO162" s="34">
        <v>1</v>
      </c>
      <c r="AP162" s="34">
        <v>1</v>
      </c>
      <c r="AQ162" s="34">
        <v>1</v>
      </c>
      <c r="AR162" s="34">
        <v>0.2</v>
      </c>
      <c r="AS162" s="34">
        <v>4</v>
      </c>
      <c r="AT162" s="34">
        <v>0</v>
      </c>
      <c r="AU162" s="34">
        <v>1.4999999999999999E-2</v>
      </c>
      <c r="AV162" s="34">
        <v>0.7</v>
      </c>
      <c r="AW162" s="34">
        <v>0.4</v>
      </c>
      <c r="AX162" s="34">
        <v>0</v>
      </c>
      <c r="AY162" s="34">
        <v>0.1</v>
      </c>
      <c r="AZ162" s="34">
        <v>0.5</v>
      </c>
      <c r="BA162" s="34">
        <v>0</v>
      </c>
      <c r="BB162" s="34">
        <v>0</v>
      </c>
      <c r="BC162" s="34">
        <v>0</v>
      </c>
      <c r="BD162" s="34">
        <v>0.5</v>
      </c>
      <c r="BE162" s="34">
        <v>1</v>
      </c>
      <c r="BF162" s="34">
        <v>0</v>
      </c>
      <c r="BG162" s="34">
        <v>0</v>
      </c>
      <c r="BH162" s="34" t="s">
        <v>77</v>
      </c>
      <c r="BI162" s="34">
        <v>0</v>
      </c>
    </row>
    <row r="163" spans="1:66" ht="27" hidden="1">
      <c r="A163" s="34">
        <v>164</v>
      </c>
      <c r="B163" s="7" t="s">
        <v>140</v>
      </c>
      <c r="C163" s="34" t="s">
        <v>139</v>
      </c>
      <c r="D163" s="35">
        <v>44734</v>
      </c>
      <c r="E163" s="34" t="s">
        <v>932</v>
      </c>
      <c r="F163" s="34" t="s">
        <v>116</v>
      </c>
      <c r="G163" s="34" t="s">
        <v>138</v>
      </c>
      <c r="H163" s="34" t="s">
        <v>121</v>
      </c>
      <c r="I163" s="34" t="s">
        <v>667</v>
      </c>
      <c r="J163" s="37" t="s">
        <v>812</v>
      </c>
      <c r="K163" s="37" t="s">
        <v>933</v>
      </c>
      <c r="L163" s="34">
        <v>4</v>
      </c>
      <c r="M163" s="37" t="s">
        <v>971</v>
      </c>
      <c r="N163" s="37" t="s">
        <v>637</v>
      </c>
      <c r="O163" s="34">
        <v>100</v>
      </c>
      <c r="P163" s="34" t="s">
        <v>81</v>
      </c>
      <c r="Q163" s="34" t="s">
        <v>71</v>
      </c>
      <c r="R163" s="34">
        <v>8</v>
      </c>
      <c r="S163" s="36">
        <v>4.4999999999999997E-3</v>
      </c>
      <c r="T163" s="34" t="s">
        <v>935</v>
      </c>
      <c r="U163" s="34" t="s">
        <v>124</v>
      </c>
      <c r="V163" s="34">
        <v>0.7</v>
      </c>
      <c r="W163" s="37" t="s">
        <v>972</v>
      </c>
      <c r="X163" s="34" t="s">
        <v>973</v>
      </c>
      <c r="Y163" s="34" t="s">
        <v>974</v>
      </c>
      <c r="Z163" s="34" t="s">
        <v>140</v>
      </c>
      <c r="AA163" s="34" t="s">
        <v>233</v>
      </c>
      <c r="AB163" s="35" t="s">
        <v>73</v>
      </c>
      <c r="AD163" s="34" t="s">
        <v>939</v>
      </c>
      <c r="AE163" s="34" t="s">
        <v>124</v>
      </c>
      <c r="AF163" s="34">
        <v>0.01</v>
      </c>
      <c r="AG163" s="34">
        <v>0.1</v>
      </c>
      <c r="AH163" s="34">
        <v>0.93700000000000006</v>
      </c>
      <c r="AI163" s="34">
        <v>5.0000000000000001E-4</v>
      </c>
      <c r="AJ163" s="34">
        <v>3</v>
      </c>
      <c r="AK163" s="34">
        <v>0.8</v>
      </c>
      <c r="AL163" s="34">
        <v>0.1</v>
      </c>
      <c r="AM163" s="34">
        <v>0.05</v>
      </c>
      <c r="AN163" s="34">
        <v>0.5</v>
      </c>
      <c r="AO163" s="34">
        <v>1</v>
      </c>
      <c r="AP163" s="34">
        <v>1</v>
      </c>
      <c r="AQ163" s="34">
        <v>1</v>
      </c>
      <c r="AR163" s="34">
        <v>0.2</v>
      </c>
      <c r="AS163" s="34">
        <v>4</v>
      </c>
      <c r="AT163" s="34">
        <v>0</v>
      </c>
      <c r="AU163" s="34">
        <v>1.4999999999999999E-2</v>
      </c>
      <c r="AV163" s="34">
        <v>0.7</v>
      </c>
      <c r="AW163" s="34">
        <v>0.4</v>
      </c>
      <c r="AX163" s="34">
        <v>0</v>
      </c>
      <c r="AY163" s="34">
        <v>0.1</v>
      </c>
      <c r="AZ163" s="34">
        <v>0.5</v>
      </c>
      <c r="BA163" s="34">
        <v>0</v>
      </c>
      <c r="BB163" s="34">
        <v>0</v>
      </c>
      <c r="BC163" s="34">
        <v>0</v>
      </c>
      <c r="BD163" s="34">
        <v>0.5</v>
      </c>
      <c r="BE163" s="34">
        <v>1</v>
      </c>
      <c r="BF163" s="34">
        <v>0</v>
      </c>
      <c r="BG163" s="34">
        <v>0</v>
      </c>
      <c r="BH163" s="34" t="s">
        <v>77</v>
      </c>
      <c r="BI163" s="34">
        <v>0</v>
      </c>
      <c r="BJ163" s="34">
        <v>0.5</v>
      </c>
      <c r="BK163" s="34">
        <v>1</v>
      </c>
      <c r="BL163" s="34">
        <v>0</v>
      </c>
      <c r="BM163" s="34">
        <v>0</v>
      </c>
      <c r="BN163" s="34" t="s">
        <v>77</v>
      </c>
    </row>
    <row r="164" spans="1:66" ht="15" hidden="1" customHeight="1">
      <c r="A164" s="34">
        <v>165</v>
      </c>
      <c r="B164" s="7" t="s">
        <v>140</v>
      </c>
      <c r="C164" s="34" t="s">
        <v>139</v>
      </c>
      <c r="D164" s="35">
        <v>44734</v>
      </c>
      <c r="E164" s="34" t="s">
        <v>932</v>
      </c>
      <c r="F164" s="34" t="s">
        <v>116</v>
      </c>
      <c r="G164" s="34" t="s">
        <v>138</v>
      </c>
      <c r="H164" s="34" t="s">
        <v>121</v>
      </c>
      <c r="I164" s="34" t="s">
        <v>64</v>
      </c>
      <c r="J164" s="37" t="s">
        <v>812</v>
      </c>
      <c r="K164" s="37" t="s">
        <v>933</v>
      </c>
      <c r="L164" s="34">
        <v>4</v>
      </c>
      <c r="M164" s="37" t="s">
        <v>975</v>
      </c>
      <c r="N164" s="37" t="s">
        <v>640</v>
      </c>
      <c r="O164" s="34">
        <v>50</v>
      </c>
      <c r="P164" s="34" t="s">
        <v>81</v>
      </c>
      <c r="Q164" s="34" t="s">
        <v>71</v>
      </c>
      <c r="R164" s="34">
        <v>6</v>
      </c>
      <c r="S164" s="36">
        <v>4.4999999999999997E-3</v>
      </c>
      <c r="T164" s="34" t="s">
        <v>723</v>
      </c>
      <c r="U164" s="34" t="s">
        <v>124</v>
      </c>
      <c r="V164" s="34">
        <v>0.73</v>
      </c>
      <c r="W164" s="37" t="s">
        <v>976</v>
      </c>
      <c r="X164" s="34" t="s">
        <v>977</v>
      </c>
      <c r="Y164" s="34" t="s">
        <v>977</v>
      </c>
      <c r="Z164" s="34" t="s">
        <v>140</v>
      </c>
      <c r="AA164" s="34" t="s">
        <v>233</v>
      </c>
      <c r="AB164" s="35" t="s">
        <v>73</v>
      </c>
      <c r="AD164" s="34" t="s">
        <v>939</v>
      </c>
      <c r="AE164" s="34" t="s">
        <v>124</v>
      </c>
      <c r="AF164" s="34">
        <v>0.01</v>
      </c>
      <c r="AG164" s="34">
        <v>0.1</v>
      </c>
      <c r="AH164" s="34">
        <v>0.93700000000000006</v>
      </c>
      <c r="AI164" s="34">
        <v>5.0000000000000001E-4</v>
      </c>
      <c r="AJ164" s="34">
        <v>3</v>
      </c>
      <c r="AK164" s="34">
        <v>0.8</v>
      </c>
      <c r="AL164" s="34">
        <v>0.1</v>
      </c>
      <c r="AM164" s="34">
        <v>0.05</v>
      </c>
      <c r="AN164" s="34">
        <v>0.5</v>
      </c>
      <c r="AO164" s="34">
        <v>1</v>
      </c>
      <c r="AP164" s="34">
        <v>1</v>
      </c>
      <c r="AQ164" s="34">
        <v>1</v>
      </c>
      <c r="AR164" s="34">
        <v>0.2</v>
      </c>
      <c r="AS164" s="34">
        <v>4</v>
      </c>
      <c r="AT164" s="34">
        <v>0</v>
      </c>
      <c r="AU164" s="34">
        <v>1.4999999999999999E-2</v>
      </c>
      <c r="AV164" s="34">
        <v>0.7</v>
      </c>
      <c r="AW164" s="34">
        <v>0.4</v>
      </c>
      <c r="AX164" s="34">
        <v>0</v>
      </c>
      <c r="AY164" s="34">
        <v>0.1</v>
      </c>
      <c r="AZ164" s="34">
        <v>0.5</v>
      </c>
      <c r="BA164" s="34">
        <v>0</v>
      </c>
      <c r="BB164" s="34">
        <v>0</v>
      </c>
      <c r="BC164" s="34">
        <v>0</v>
      </c>
      <c r="BD164" s="34">
        <v>0.5</v>
      </c>
      <c r="BE164" s="34">
        <v>1</v>
      </c>
      <c r="BF164" s="34">
        <v>0</v>
      </c>
      <c r="BG164" s="34">
        <v>0</v>
      </c>
      <c r="BH164" s="34" t="s">
        <v>77</v>
      </c>
      <c r="BI164" s="34">
        <v>0</v>
      </c>
      <c r="BJ164" s="34">
        <v>0.5</v>
      </c>
      <c r="BK164" s="34">
        <v>1</v>
      </c>
      <c r="BL164" s="34">
        <v>0</v>
      </c>
      <c r="BM164" s="34">
        <v>0</v>
      </c>
      <c r="BN164" s="34" t="s">
        <v>77</v>
      </c>
    </row>
    <row r="165" spans="1:66" ht="15" hidden="1" customHeight="1">
      <c r="A165" s="34">
        <v>166</v>
      </c>
      <c r="B165" s="7" t="s">
        <v>140</v>
      </c>
      <c r="C165" s="34" t="s">
        <v>139</v>
      </c>
      <c r="D165" s="35">
        <v>44735</v>
      </c>
      <c r="E165" s="34" t="s">
        <v>932</v>
      </c>
      <c r="F165" s="34" t="s">
        <v>116</v>
      </c>
      <c r="G165" s="34" t="s">
        <v>138</v>
      </c>
      <c r="H165" s="34" t="s">
        <v>121</v>
      </c>
      <c r="I165" s="34" t="s">
        <v>64</v>
      </c>
      <c r="J165" s="37" t="s">
        <v>812</v>
      </c>
      <c r="K165" s="37" t="s">
        <v>933</v>
      </c>
      <c r="L165" s="34">
        <v>4</v>
      </c>
      <c r="M165" s="37" t="s">
        <v>971</v>
      </c>
      <c r="N165" s="37" t="s">
        <v>637</v>
      </c>
      <c r="O165" s="34">
        <v>100</v>
      </c>
      <c r="P165" s="34" t="s">
        <v>81</v>
      </c>
      <c r="Q165" s="34" t="s">
        <v>71</v>
      </c>
      <c r="R165" s="34">
        <v>8</v>
      </c>
      <c r="S165" s="36">
        <v>4.4999999999999997E-3</v>
      </c>
      <c r="T165" s="34" t="s">
        <v>935</v>
      </c>
      <c r="U165" s="34" t="s">
        <v>124</v>
      </c>
      <c r="V165" s="34">
        <v>0.7</v>
      </c>
      <c r="W165" s="37" t="s">
        <v>972</v>
      </c>
      <c r="X165" s="34" t="s">
        <v>973</v>
      </c>
      <c r="Y165" s="34" t="s">
        <v>974</v>
      </c>
      <c r="Z165" s="34" t="s">
        <v>140</v>
      </c>
      <c r="AA165" s="34" t="s">
        <v>233</v>
      </c>
      <c r="AB165" s="35" t="s">
        <v>73</v>
      </c>
      <c r="AD165" s="34" t="s">
        <v>939</v>
      </c>
      <c r="AE165" s="34" t="s">
        <v>124</v>
      </c>
      <c r="AF165" s="34">
        <v>0.01</v>
      </c>
      <c r="AG165" s="34">
        <v>0.1</v>
      </c>
      <c r="AH165" s="34">
        <v>0.93700000000000006</v>
      </c>
      <c r="AI165" s="34">
        <v>5.0000000000000001E-4</v>
      </c>
      <c r="AJ165" s="34">
        <v>3</v>
      </c>
      <c r="AK165" s="34">
        <v>0.8</v>
      </c>
      <c r="AL165" s="34">
        <v>0.1</v>
      </c>
      <c r="AM165" s="34">
        <v>0.05</v>
      </c>
      <c r="AN165" s="34">
        <v>0.5</v>
      </c>
      <c r="AO165" s="34">
        <v>1</v>
      </c>
      <c r="AP165" s="34">
        <v>1</v>
      </c>
      <c r="AQ165" s="34">
        <v>1</v>
      </c>
      <c r="AR165" s="34">
        <v>0.2</v>
      </c>
      <c r="AS165" s="34">
        <v>4</v>
      </c>
      <c r="AT165" s="34">
        <v>0</v>
      </c>
      <c r="AU165" s="34">
        <v>1.4999999999999999E-2</v>
      </c>
      <c r="AV165" s="34">
        <v>0.7</v>
      </c>
      <c r="AW165" s="34">
        <v>0.4</v>
      </c>
      <c r="AX165" s="34">
        <v>0</v>
      </c>
      <c r="AY165" s="34">
        <v>0.1</v>
      </c>
      <c r="AZ165" s="34">
        <v>0.5</v>
      </c>
      <c r="BA165" s="34">
        <v>0</v>
      </c>
      <c r="BB165" s="34">
        <v>0</v>
      </c>
      <c r="BC165" s="34">
        <v>0</v>
      </c>
      <c r="BD165" s="34">
        <v>0.5</v>
      </c>
      <c r="BE165" s="34">
        <v>1</v>
      </c>
      <c r="BF165" s="34">
        <v>0</v>
      </c>
      <c r="BG165" s="34">
        <v>0</v>
      </c>
      <c r="BH165" s="34" t="s">
        <v>77</v>
      </c>
      <c r="BI165" s="34">
        <v>0</v>
      </c>
      <c r="BJ165" s="34">
        <v>0.5</v>
      </c>
      <c r="BK165" s="34">
        <v>1</v>
      </c>
      <c r="BL165" s="34">
        <v>0</v>
      </c>
      <c r="BM165" s="34">
        <v>0</v>
      </c>
      <c r="BN165" s="34" t="s">
        <v>77</v>
      </c>
    </row>
    <row r="166" spans="1:66" ht="17.25" hidden="1" customHeight="1">
      <c r="A166" s="34">
        <v>167</v>
      </c>
      <c r="B166" s="7" t="s">
        <v>140</v>
      </c>
      <c r="C166" s="34" t="s">
        <v>139</v>
      </c>
      <c r="D166" s="35">
        <v>44735</v>
      </c>
      <c r="E166" s="34" t="s">
        <v>932</v>
      </c>
      <c r="F166" s="34" t="s">
        <v>116</v>
      </c>
      <c r="G166" s="34" t="s">
        <v>138</v>
      </c>
      <c r="H166" s="34" t="s">
        <v>121</v>
      </c>
      <c r="I166" s="34" t="s">
        <v>64</v>
      </c>
      <c r="J166" s="37" t="s">
        <v>812</v>
      </c>
      <c r="K166" s="37" t="s">
        <v>933</v>
      </c>
      <c r="L166" s="34">
        <v>4</v>
      </c>
      <c r="M166" s="37" t="s">
        <v>975</v>
      </c>
      <c r="N166" s="37" t="s">
        <v>637</v>
      </c>
      <c r="O166" s="34">
        <v>100</v>
      </c>
      <c r="P166" s="34" t="s">
        <v>81</v>
      </c>
      <c r="Q166" s="34" t="s">
        <v>71</v>
      </c>
      <c r="R166" s="34">
        <v>6</v>
      </c>
      <c r="S166" s="36">
        <v>4.4999999999999997E-3</v>
      </c>
      <c r="T166" s="34" t="s">
        <v>723</v>
      </c>
      <c r="U166" s="34" t="s">
        <v>124</v>
      </c>
      <c r="V166" s="34">
        <v>0.73</v>
      </c>
      <c r="W166" s="37" t="s">
        <v>976</v>
      </c>
      <c r="X166" s="34" t="s">
        <v>977</v>
      </c>
      <c r="Y166" s="34" t="s">
        <v>977</v>
      </c>
      <c r="Z166" s="34" t="s">
        <v>140</v>
      </c>
      <c r="AA166" s="34" t="s">
        <v>233</v>
      </c>
      <c r="AB166" s="35" t="s">
        <v>73</v>
      </c>
      <c r="AD166" s="34" t="s">
        <v>939</v>
      </c>
      <c r="AE166" s="34" t="s">
        <v>124</v>
      </c>
      <c r="AF166" s="34">
        <v>0.01</v>
      </c>
      <c r="AG166" s="34">
        <v>0.1</v>
      </c>
      <c r="AH166" s="34">
        <v>0.93700000000000006</v>
      </c>
      <c r="AI166" s="34">
        <v>5.0000000000000001E-4</v>
      </c>
      <c r="AJ166" s="34">
        <v>3</v>
      </c>
      <c r="AK166" s="34">
        <v>0.8</v>
      </c>
      <c r="AL166" s="34">
        <v>0.1</v>
      </c>
      <c r="AM166" s="34">
        <v>0.05</v>
      </c>
      <c r="AN166" s="34">
        <v>0.5</v>
      </c>
      <c r="AO166" s="34">
        <v>1</v>
      </c>
      <c r="AP166" s="34">
        <v>1</v>
      </c>
      <c r="AQ166" s="34">
        <v>1</v>
      </c>
      <c r="AR166" s="34">
        <v>0.2</v>
      </c>
      <c r="AS166" s="34">
        <v>4</v>
      </c>
      <c r="AT166" s="34">
        <v>0</v>
      </c>
      <c r="AU166" s="34">
        <v>1.4999999999999999E-2</v>
      </c>
      <c r="AV166" s="34">
        <v>0.7</v>
      </c>
      <c r="AW166" s="34">
        <v>0.4</v>
      </c>
      <c r="AX166" s="34">
        <v>0</v>
      </c>
      <c r="AY166" s="34">
        <v>0.1</v>
      </c>
      <c r="AZ166" s="34">
        <v>0.5</v>
      </c>
      <c r="BA166" s="34">
        <v>0</v>
      </c>
      <c r="BB166" s="34">
        <v>0</v>
      </c>
      <c r="BC166" s="34">
        <v>0</v>
      </c>
      <c r="BD166" s="34">
        <v>0.5</v>
      </c>
      <c r="BE166" s="34">
        <v>1</v>
      </c>
      <c r="BF166" s="34">
        <v>0</v>
      </c>
      <c r="BG166" s="34">
        <v>0</v>
      </c>
      <c r="BH166" s="34" t="s">
        <v>77</v>
      </c>
      <c r="BI166" s="34">
        <v>0</v>
      </c>
      <c r="BJ166" s="34">
        <v>0.5</v>
      </c>
      <c r="BK166" s="34">
        <v>1</v>
      </c>
      <c r="BL166" s="34">
        <v>0</v>
      </c>
      <c r="BM166" s="34">
        <v>0</v>
      </c>
      <c r="BN166" s="34" t="s">
        <v>77</v>
      </c>
    </row>
    <row r="167" spans="1:66" ht="15" hidden="1" customHeight="1">
      <c r="A167" s="34">
        <v>168</v>
      </c>
      <c r="B167" s="7" t="s">
        <v>146</v>
      </c>
      <c r="C167" s="34" t="s">
        <v>139</v>
      </c>
      <c r="D167" s="35">
        <v>44741</v>
      </c>
      <c r="E167" s="34" t="s">
        <v>932</v>
      </c>
      <c r="F167" s="34" t="s">
        <v>116</v>
      </c>
      <c r="G167" s="34" t="s">
        <v>138</v>
      </c>
      <c r="H167" s="34" t="s">
        <v>121</v>
      </c>
      <c r="I167" s="34" t="s">
        <v>667</v>
      </c>
      <c r="J167" s="37" t="s">
        <v>812</v>
      </c>
      <c r="K167" s="37" t="s">
        <v>279</v>
      </c>
      <c r="L167" s="34">
        <v>3</v>
      </c>
      <c r="P167" s="34" t="s">
        <v>81</v>
      </c>
      <c r="Q167" s="34" t="s">
        <v>177</v>
      </c>
      <c r="R167" s="34">
        <v>8</v>
      </c>
      <c r="S167" s="36">
        <v>4.4999999999999997E-3</v>
      </c>
      <c r="T167" s="34" t="s">
        <v>723</v>
      </c>
      <c r="U167" s="34" t="s">
        <v>124</v>
      </c>
      <c r="V167" s="34">
        <v>0.5</v>
      </c>
      <c r="W167" s="37" t="s">
        <v>978</v>
      </c>
      <c r="X167" s="299" t="s">
        <v>979</v>
      </c>
      <c r="Y167" s="34" t="s">
        <v>980</v>
      </c>
      <c r="Z167" s="34" t="s">
        <v>981</v>
      </c>
      <c r="AA167" s="34" t="s">
        <v>233</v>
      </c>
      <c r="AB167" s="34" t="s">
        <v>73</v>
      </c>
      <c r="AD167" s="34" t="s">
        <v>982</v>
      </c>
      <c r="AE167" s="34" t="s">
        <v>124</v>
      </c>
      <c r="AF167" s="34">
        <v>0.01</v>
      </c>
      <c r="AG167" s="34">
        <v>0.1</v>
      </c>
      <c r="AH167" s="34">
        <v>0.93700000000000006</v>
      </c>
      <c r="AI167" s="34">
        <v>5.0000000000000001E-4</v>
      </c>
      <c r="AJ167" s="34">
        <v>3</v>
      </c>
      <c r="AK167" s="34">
        <v>0.8</v>
      </c>
      <c r="AL167" s="34">
        <v>0.1</v>
      </c>
      <c r="AM167" s="34">
        <v>0.05</v>
      </c>
      <c r="AN167" s="34">
        <v>0.5</v>
      </c>
      <c r="AO167" s="34">
        <v>1</v>
      </c>
      <c r="AP167" s="34">
        <v>1</v>
      </c>
      <c r="AQ167" s="34">
        <v>1</v>
      </c>
      <c r="AR167" s="34">
        <v>0.2</v>
      </c>
      <c r="AS167" s="34">
        <v>4</v>
      </c>
      <c r="AT167" s="34">
        <v>0</v>
      </c>
      <c r="AU167" s="34">
        <v>1.4999999999999999E-2</v>
      </c>
      <c r="AV167" s="34">
        <v>0.7</v>
      </c>
      <c r="AW167" s="34">
        <v>0.4</v>
      </c>
      <c r="AX167" s="34">
        <v>0</v>
      </c>
      <c r="AY167" s="34">
        <v>0.1</v>
      </c>
      <c r="AZ167" s="34">
        <v>0.5</v>
      </c>
      <c r="BA167" s="34">
        <v>0</v>
      </c>
      <c r="BB167" s="34">
        <v>0</v>
      </c>
      <c r="BC167" s="34">
        <v>0</v>
      </c>
      <c r="BD167" s="34">
        <v>0.5</v>
      </c>
      <c r="BE167" s="34">
        <v>1</v>
      </c>
      <c r="BF167" s="34">
        <v>0</v>
      </c>
      <c r="BG167" s="34">
        <v>0</v>
      </c>
      <c r="BH167" s="34" t="s">
        <v>124</v>
      </c>
      <c r="BI167" s="34" t="s">
        <v>983</v>
      </c>
    </row>
    <row r="168" spans="1:66" ht="15" hidden="1" customHeight="1">
      <c r="A168" s="34">
        <v>169</v>
      </c>
      <c r="B168" s="7" t="s">
        <v>140</v>
      </c>
      <c r="C168" s="34" t="s">
        <v>139</v>
      </c>
      <c r="D168" s="35">
        <v>44736</v>
      </c>
      <c r="E168" s="34" t="s">
        <v>932</v>
      </c>
      <c r="F168" s="34" t="s">
        <v>116</v>
      </c>
      <c r="G168" s="34" t="s">
        <v>138</v>
      </c>
      <c r="H168" s="34" t="s">
        <v>121</v>
      </c>
      <c r="I168" s="34" t="s">
        <v>64</v>
      </c>
      <c r="J168" s="37" t="s">
        <v>812</v>
      </c>
      <c r="K168" s="37" t="s">
        <v>933</v>
      </c>
      <c r="L168" s="34">
        <v>4</v>
      </c>
      <c r="M168" s="37" t="s">
        <v>971</v>
      </c>
      <c r="N168" s="37" t="s">
        <v>640</v>
      </c>
      <c r="O168" s="34">
        <v>100</v>
      </c>
      <c r="P168" s="34" t="s">
        <v>81</v>
      </c>
      <c r="Q168" s="34" t="s">
        <v>71</v>
      </c>
      <c r="R168" s="34">
        <v>8</v>
      </c>
      <c r="S168" s="36">
        <v>4.4999999999999997E-3</v>
      </c>
      <c r="T168" s="34" t="s">
        <v>935</v>
      </c>
      <c r="U168" s="34" t="s">
        <v>124</v>
      </c>
      <c r="V168" s="34">
        <v>0.8</v>
      </c>
      <c r="W168" s="37" t="s">
        <v>984</v>
      </c>
      <c r="X168" s="34" t="s">
        <v>985</v>
      </c>
      <c r="Y168" s="34" t="s">
        <v>986</v>
      </c>
      <c r="Z168" s="34" t="s">
        <v>140</v>
      </c>
      <c r="AA168" s="34" t="s">
        <v>233</v>
      </c>
      <c r="AB168" s="35" t="s">
        <v>73</v>
      </c>
      <c r="AD168" s="34" t="s">
        <v>939</v>
      </c>
      <c r="AE168" s="34" t="s">
        <v>124</v>
      </c>
      <c r="AF168" s="34">
        <v>0.01</v>
      </c>
      <c r="AG168" s="34">
        <v>0.1</v>
      </c>
      <c r="AH168" s="34">
        <v>0.93700000000000006</v>
      </c>
      <c r="AI168" s="34">
        <v>5.0000000000000001E-4</v>
      </c>
      <c r="AJ168" s="34">
        <v>3</v>
      </c>
      <c r="AK168" s="34">
        <v>0.8</v>
      </c>
      <c r="AL168" s="34">
        <v>0.1</v>
      </c>
      <c r="AM168" s="34">
        <v>0.05</v>
      </c>
      <c r="AN168" s="34">
        <v>0.5</v>
      </c>
      <c r="AO168" s="34">
        <v>1</v>
      </c>
      <c r="AP168" s="34">
        <v>1</v>
      </c>
      <c r="AQ168" s="34">
        <v>1</v>
      </c>
      <c r="AR168" s="34">
        <v>0.2</v>
      </c>
      <c r="AS168" s="34">
        <v>4</v>
      </c>
      <c r="AT168" s="34">
        <v>0</v>
      </c>
      <c r="AU168" s="34">
        <v>1.4999999999999999E-2</v>
      </c>
      <c r="AV168" s="34">
        <v>0.7</v>
      </c>
      <c r="AW168" s="34">
        <v>0.4</v>
      </c>
      <c r="AX168" s="34">
        <v>0</v>
      </c>
      <c r="AY168" s="34">
        <v>0.1</v>
      </c>
      <c r="AZ168" s="34">
        <v>0.5</v>
      </c>
      <c r="BA168" s="34">
        <v>0</v>
      </c>
      <c r="BB168" s="34">
        <v>0</v>
      </c>
      <c r="BC168" s="34">
        <v>0</v>
      </c>
      <c r="BD168" s="34">
        <v>0.5</v>
      </c>
      <c r="BE168" s="34">
        <v>1</v>
      </c>
      <c r="BF168" s="34">
        <v>0</v>
      </c>
      <c r="BG168" s="34">
        <v>0</v>
      </c>
      <c r="BH168" s="34" t="s">
        <v>77</v>
      </c>
      <c r="BI168" s="34">
        <v>0</v>
      </c>
      <c r="BJ168" s="34">
        <v>0.5</v>
      </c>
      <c r="BK168" s="34">
        <v>1</v>
      </c>
      <c r="BL168" s="34">
        <v>0</v>
      </c>
      <c r="BM168" s="34">
        <v>0</v>
      </c>
      <c r="BN168" s="34" t="s">
        <v>77</v>
      </c>
    </row>
    <row r="169" spans="1:66" ht="17.25" hidden="1" customHeight="1">
      <c r="A169" s="34">
        <v>170</v>
      </c>
      <c r="B169" s="7" t="s">
        <v>140</v>
      </c>
      <c r="C169" s="34" t="s">
        <v>139</v>
      </c>
      <c r="D169" s="35">
        <v>44736</v>
      </c>
      <c r="E169" s="34" t="s">
        <v>932</v>
      </c>
      <c r="F169" s="34" t="s">
        <v>116</v>
      </c>
      <c r="G169" s="34" t="s">
        <v>138</v>
      </c>
      <c r="H169" s="34" t="s">
        <v>121</v>
      </c>
      <c r="I169" s="34" t="s">
        <v>64</v>
      </c>
      <c r="J169" s="37" t="s">
        <v>812</v>
      </c>
      <c r="K169" s="37" t="s">
        <v>933</v>
      </c>
      <c r="L169" s="34">
        <v>4</v>
      </c>
      <c r="M169" s="37" t="s">
        <v>975</v>
      </c>
      <c r="N169" s="37" t="s">
        <v>640</v>
      </c>
      <c r="O169" s="34">
        <v>100</v>
      </c>
      <c r="P169" s="34" t="s">
        <v>81</v>
      </c>
      <c r="Q169" s="34" t="s">
        <v>71</v>
      </c>
      <c r="R169" s="34">
        <v>6</v>
      </c>
      <c r="S169" s="36">
        <v>4.4999999999999997E-3</v>
      </c>
      <c r="T169" s="34" t="s">
        <v>723</v>
      </c>
      <c r="U169" s="34" t="s">
        <v>124</v>
      </c>
      <c r="V169" s="34">
        <v>0.78</v>
      </c>
      <c r="W169" s="37" t="s">
        <v>987</v>
      </c>
      <c r="X169" s="34" t="s">
        <v>988</v>
      </c>
      <c r="Y169" s="34" t="s">
        <v>988</v>
      </c>
      <c r="Z169" s="34" t="s">
        <v>140</v>
      </c>
      <c r="AA169" s="34" t="s">
        <v>233</v>
      </c>
      <c r="AB169" s="35" t="s">
        <v>73</v>
      </c>
      <c r="AD169" s="34" t="s">
        <v>939</v>
      </c>
      <c r="AE169" s="34" t="s">
        <v>124</v>
      </c>
      <c r="AF169" s="275">
        <v>7.7200000000000003E-3</v>
      </c>
      <c r="AG169" s="275">
        <v>0.01</v>
      </c>
      <c r="AH169" s="275">
        <v>0.98</v>
      </c>
      <c r="AI169" s="275">
        <v>7.3999999999999999E-4</v>
      </c>
      <c r="AJ169" s="275">
        <v>3.6177999999999999</v>
      </c>
      <c r="AK169" s="275">
        <v>0.87694000000000005</v>
      </c>
      <c r="AL169" s="275">
        <v>8.115E-2</v>
      </c>
      <c r="AM169" s="275">
        <v>4.0689999999999997E-2</v>
      </c>
      <c r="AN169" s="275">
        <v>0.44923000000000002</v>
      </c>
      <c r="AO169" s="275">
        <v>0.5</v>
      </c>
      <c r="AP169" s="275">
        <v>1.1100000000000001</v>
      </c>
      <c r="AQ169" s="275">
        <v>0.63773000000000002</v>
      </c>
      <c r="AR169" s="275">
        <v>0.2</v>
      </c>
      <c r="AS169" s="275">
        <v>6.2641</v>
      </c>
      <c r="AT169" s="275">
        <v>0</v>
      </c>
      <c r="AU169" s="275">
        <v>1.0370000000000001E-2</v>
      </c>
      <c r="AV169" s="275">
        <v>0.9</v>
      </c>
      <c r="AW169" s="275">
        <v>0.34118999999999999</v>
      </c>
      <c r="AX169" s="275">
        <v>0</v>
      </c>
      <c r="AY169" s="275">
        <v>5.9639999999999999E-2</v>
      </c>
      <c r="AZ169" s="275">
        <v>0.57826</v>
      </c>
      <c r="BA169" s="275">
        <v>0</v>
      </c>
      <c r="BB169" s="275">
        <v>0</v>
      </c>
      <c r="BC169" s="275">
        <v>0</v>
      </c>
      <c r="BD169" s="275">
        <v>0.5</v>
      </c>
      <c r="BE169" s="275">
        <v>0.77293000000000001</v>
      </c>
      <c r="BF169" s="275">
        <v>0</v>
      </c>
      <c r="BG169" s="275">
        <v>0</v>
      </c>
      <c r="BJ169" s="34"/>
      <c r="BK169" s="34"/>
      <c r="BL169" s="34"/>
      <c r="BM169" s="34"/>
      <c r="BN169" s="34"/>
    </row>
    <row r="170" spans="1:66" ht="15" hidden="1" customHeight="1">
      <c r="A170" s="34">
        <v>171</v>
      </c>
      <c r="B170" s="7" t="s">
        <v>140</v>
      </c>
      <c r="C170" s="34" t="s">
        <v>139</v>
      </c>
      <c r="D170" s="35">
        <v>44739</v>
      </c>
      <c r="E170" s="34" t="s">
        <v>932</v>
      </c>
      <c r="F170" s="34" t="s">
        <v>116</v>
      </c>
      <c r="G170" s="34" t="s">
        <v>138</v>
      </c>
      <c r="H170" s="34" t="s">
        <v>121</v>
      </c>
      <c r="I170" s="34" t="s">
        <v>64</v>
      </c>
      <c r="J170" s="37" t="s">
        <v>812</v>
      </c>
      <c r="K170" s="37" t="s">
        <v>989</v>
      </c>
      <c r="L170" s="34">
        <v>2</v>
      </c>
      <c r="M170" s="37" t="s">
        <v>990</v>
      </c>
      <c r="N170" s="37" t="s">
        <v>637</v>
      </c>
      <c r="O170" s="34">
        <v>100</v>
      </c>
      <c r="P170" s="34" t="s">
        <v>81</v>
      </c>
      <c r="Q170" s="34" t="s">
        <v>71</v>
      </c>
      <c r="R170" s="34">
        <v>4</v>
      </c>
      <c r="S170" s="36">
        <v>4.4999999999999997E-3</v>
      </c>
      <c r="T170" s="34" t="s">
        <v>661</v>
      </c>
      <c r="U170" s="34" t="s">
        <v>124</v>
      </c>
      <c r="V170" s="34">
        <v>0.65</v>
      </c>
      <c r="W170" s="37" t="s">
        <v>991</v>
      </c>
      <c r="X170" s="34" t="s">
        <v>992</v>
      </c>
      <c r="Y170" s="34" t="s">
        <v>993</v>
      </c>
      <c r="Z170" s="34" t="s">
        <v>140</v>
      </c>
      <c r="AA170" s="34" t="s">
        <v>233</v>
      </c>
      <c r="AB170" s="35" t="s">
        <v>73</v>
      </c>
      <c r="AD170" s="34" t="s">
        <v>939</v>
      </c>
      <c r="AE170" s="34" t="s">
        <v>124</v>
      </c>
      <c r="AF170" s="275">
        <v>7.7200000000000003E-3</v>
      </c>
      <c r="AG170" s="275">
        <v>0.01</v>
      </c>
      <c r="AH170" s="275">
        <v>0.98</v>
      </c>
      <c r="AI170" s="275">
        <v>7.3999999999999999E-4</v>
      </c>
      <c r="AJ170" s="275">
        <v>3.6177999999999999</v>
      </c>
      <c r="AK170" s="275">
        <v>0.87694000000000005</v>
      </c>
      <c r="AL170" s="275">
        <v>8.115E-2</v>
      </c>
      <c r="AM170" s="275">
        <v>4.0689999999999997E-2</v>
      </c>
      <c r="AN170" s="275">
        <v>0.44923000000000002</v>
      </c>
      <c r="AO170" s="275">
        <v>0.5</v>
      </c>
      <c r="AP170" s="275">
        <v>1.1100000000000001</v>
      </c>
      <c r="AQ170" s="275">
        <v>0.63773000000000002</v>
      </c>
      <c r="AR170" s="275">
        <v>0.2</v>
      </c>
      <c r="AS170" s="275">
        <v>6.2641</v>
      </c>
      <c r="AT170" s="275">
        <v>0</v>
      </c>
      <c r="AU170" s="275">
        <v>1.0370000000000001E-2</v>
      </c>
      <c r="AV170" s="275">
        <v>0.9</v>
      </c>
      <c r="AW170" s="275">
        <v>0.34118999999999999</v>
      </c>
      <c r="AX170" s="275">
        <v>0</v>
      </c>
      <c r="AY170" s="275">
        <v>5.9639999999999999E-2</v>
      </c>
      <c r="AZ170" s="275">
        <v>0.57826</v>
      </c>
      <c r="BA170" s="275">
        <v>0</v>
      </c>
      <c r="BB170" s="275">
        <v>0</v>
      </c>
      <c r="BC170" s="275">
        <v>0</v>
      </c>
      <c r="BD170" s="275">
        <v>0.5</v>
      </c>
      <c r="BE170" s="275">
        <v>0.77293000000000001</v>
      </c>
      <c r="BF170" s="275">
        <v>0</v>
      </c>
      <c r="BG170" s="275">
        <v>0</v>
      </c>
      <c r="BJ170" s="34"/>
      <c r="BK170" s="34"/>
      <c r="BL170" s="34"/>
      <c r="BM170" s="34"/>
      <c r="BN170" s="34"/>
    </row>
    <row r="171" spans="1:66" ht="17.25" hidden="1" customHeight="1">
      <c r="A171" s="34">
        <v>172</v>
      </c>
      <c r="B171" s="7" t="s">
        <v>140</v>
      </c>
      <c r="C171" s="34" t="s">
        <v>139</v>
      </c>
      <c r="D171" s="35">
        <v>44739</v>
      </c>
      <c r="E171" s="34" t="s">
        <v>932</v>
      </c>
      <c r="F171" s="34" t="s">
        <v>116</v>
      </c>
      <c r="G171" s="34" t="s">
        <v>138</v>
      </c>
      <c r="H171" s="34" t="s">
        <v>121</v>
      </c>
      <c r="I171" s="34" t="s">
        <v>64</v>
      </c>
      <c r="J171" s="37" t="s">
        <v>812</v>
      </c>
      <c r="K171" s="37" t="s">
        <v>994</v>
      </c>
      <c r="L171" s="34">
        <v>2</v>
      </c>
      <c r="M171" s="37" t="s">
        <v>975</v>
      </c>
      <c r="N171" s="37" t="s">
        <v>637</v>
      </c>
      <c r="O171" s="34">
        <v>100</v>
      </c>
      <c r="P171" s="34" t="s">
        <v>81</v>
      </c>
      <c r="Q171" s="34" t="s">
        <v>71</v>
      </c>
      <c r="R171" s="34">
        <v>4</v>
      </c>
      <c r="S171" s="36">
        <v>4.4999999999999997E-3</v>
      </c>
      <c r="T171" s="34">
        <v>0.79</v>
      </c>
      <c r="U171" s="34" t="s">
        <v>124</v>
      </c>
      <c r="V171" s="34">
        <v>0.93</v>
      </c>
      <c r="W171" s="37" t="s">
        <v>995</v>
      </c>
      <c r="X171" s="34" t="s">
        <v>996</v>
      </c>
      <c r="Y171" s="34" t="s">
        <v>996</v>
      </c>
      <c r="Z171" s="34" t="s">
        <v>140</v>
      </c>
      <c r="AA171" s="34" t="s">
        <v>233</v>
      </c>
      <c r="AB171" s="35" t="s">
        <v>73</v>
      </c>
      <c r="AD171" s="34" t="s">
        <v>939</v>
      </c>
      <c r="AE171" s="34" t="s">
        <v>124</v>
      </c>
      <c r="AF171" s="34">
        <v>0.32</v>
      </c>
      <c r="AG171" s="34">
        <v>0.12</v>
      </c>
      <c r="AH171" s="34">
        <v>0.84299999999999997</v>
      </c>
      <c r="AI171" s="34">
        <v>3.6000000000000002E-4</v>
      </c>
      <c r="AJ171" s="34">
        <v>2</v>
      </c>
      <c r="AK171" s="34">
        <v>0.5</v>
      </c>
      <c r="AL171" s="34">
        <v>0.05</v>
      </c>
      <c r="AM171" s="34">
        <v>2.9600000000000001E-2</v>
      </c>
      <c r="AN171" s="34">
        <v>0.24299999999999999</v>
      </c>
      <c r="AO171" s="34">
        <v>0.63100000000000001</v>
      </c>
      <c r="AP171" s="34">
        <v>0.30099999999999999</v>
      </c>
      <c r="AQ171" s="34">
        <v>0.91100000000000003</v>
      </c>
      <c r="AR171" s="34">
        <v>0.2</v>
      </c>
      <c r="AS171" s="34">
        <v>2.91</v>
      </c>
      <c r="AT171" s="34">
        <v>0</v>
      </c>
      <c r="AU171" s="34">
        <v>1.38E-2</v>
      </c>
      <c r="AV171" s="34">
        <v>0.66400000000000003</v>
      </c>
      <c r="AW171" s="34">
        <v>0.46400000000000002</v>
      </c>
      <c r="AX171" s="34">
        <v>0.373</v>
      </c>
      <c r="AY171" s="34">
        <v>0.245</v>
      </c>
      <c r="AZ171" s="34">
        <v>0.89800000000000002</v>
      </c>
      <c r="BA171" s="34">
        <v>0.60199999999999998</v>
      </c>
      <c r="BB171" s="34">
        <v>0</v>
      </c>
      <c r="BC171" s="34">
        <v>8.5599999999999999E-3</v>
      </c>
      <c r="BD171" s="34">
        <v>0.5</v>
      </c>
      <c r="BE171" s="34">
        <v>1</v>
      </c>
      <c r="BF171" s="34">
        <v>0.24299999999999999</v>
      </c>
      <c r="BG171" s="34">
        <v>0</v>
      </c>
      <c r="BH171" s="34" t="s">
        <v>77</v>
      </c>
    </row>
    <row r="172" spans="1:66" ht="27">
      <c r="A172" s="34">
        <v>173</v>
      </c>
      <c r="B172" s="7" t="s">
        <v>113</v>
      </c>
      <c r="C172" s="34" t="s">
        <v>139</v>
      </c>
      <c r="D172" s="35">
        <v>44740</v>
      </c>
      <c r="E172" s="34" t="s">
        <v>932</v>
      </c>
      <c r="F172" s="34" t="s">
        <v>116</v>
      </c>
      <c r="G172" s="34" t="s">
        <v>138</v>
      </c>
      <c r="H172" s="34" t="s">
        <v>121</v>
      </c>
      <c r="I172" s="34" t="s">
        <v>667</v>
      </c>
      <c r="J172" s="37" t="s">
        <v>812</v>
      </c>
      <c r="K172" s="37" t="s">
        <v>647</v>
      </c>
      <c r="L172" s="34">
        <v>3</v>
      </c>
      <c r="M172" s="37" t="s">
        <v>997</v>
      </c>
      <c r="N172" s="37" t="s">
        <v>998</v>
      </c>
      <c r="O172" s="34">
        <v>50</v>
      </c>
      <c r="P172" s="34" t="s">
        <v>999</v>
      </c>
      <c r="Q172" s="34" t="s">
        <v>177</v>
      </c>
      <c r="R172" s="34">
        <v>12</v>
      </c>
      <c r="S172" s="36">
        <v>4.4999999999999997E-3</v>
      </c>
      <c r="T172" s="34" t="s">
        <v>431</v>
      </c>
      <c r="U172" s="34" t="s">
        <v>124</v>
      </c>
      <c r="V172" s="34">
        <v>0.55000000000000004</v>
      </c>
      <c r="W172" s="37" t="s">
        <v>1000</v>
      </c>
      <c r="X172" s="97" t="s">
        <v>1001</v>
      </c>
      <c r="Y172" s="97" t="s">
        <v>1002</v>
      </c>
      <c r="Z172" s="34" t="s">
        <v>951</v>
      </c>
      <c r="AA172" s="34" t="s">
        <v>233</v>
      </c>
      <c r="AB172" s="34" t="s">
        <v>73</v>
      </c>
      <c r="AD172" s="34" t="s">
        <v>654</v>
      </c>
      <c r="AE172" s="34" t="s">
        <v>73</v>
      </c>
      <c r="AF172" s="34">
        <v>1E-3</v>
      </c>
      <c r="AG172" s="34">
        <v>0.1</v>
      </c>
      <c r="AH172" s="34">
        <v>0.93700000000000006</v>
      </c>
      <c r="AI172" s="34">
        <v>5.0000000000000001E-4</v>
      </c>
      <c r="AJ172" s="34">
        <v>3</v>
      </c>
      <c r="AK172" s="34">
        <v>0.8</v>
      </c>
      <c r="AL172" s="34">
        <v>0.1</v>
      </c>
      <c r="AM172" s="34">
        <v>0.05</v>
      </c>
      <c r="AN172" s="34">
        <v>0.5</v>
      </c>
      <c r="AO172" s="34">
        <v>1</v>
      </c>
      <c r="AP172" s="34">
        <v>1</v>
      </c>
      <c r="AQ172" s="34">
        <v>1</v>
      </c>
      <c r="AR172" s="34">
        <v>0.2</v>
      </c>
      <c r="AS172" s="34">
        <v>4</v>
      </c>
      <c r="AT172" s="34">
        <v>0</v>
      </c>
      <c r="AU172" s="34">
        <v>1.4999999999999999E-2</v>
      </c>
      <c r="AV172" s="34">
        <v>0.7</v>
      </c>
      <c r="AW172" s="34">
        <v>0.4</v>
      </c>
      <c r="AX172" s="34">
        <v>0</v>
      </c>
      <c r="AY172" s="34">
        <v>0.1</v>
      </c>
      <c r="AZ172" s="34">
        <v>0.5</v>
      </c>
      <c r="BA172" s="34">
        <v>0</v>
      </c>
      <c r="BB172" s="34">
        <v>0</v>
      </c>
      <c r="BC172" s="34">
        <v>0</v>
      </c>
      <c r="BD172" s="34">
        <v>0.5</v>
      </c>
      <c r="BE172" s="34">
        <v>1</v>
      </c>
      <c r="BF172" s="34">
        <v>0</v>
      </c>
      <c r="BG172" s="34">
        <v>0</v>
      </c>
      <c r="BH172" s="34" t="s">
        <v>77</v>
      </c>
    </row>
    <row r="173" spans="1:66" ht="27">
      <c r="A173" s="34">
        <v>174</v>
      </c>
      <c r="B173" s="7" t="s">
        <v>113</v>
      </c>
      <c r="C173" s="34" t="s">
        <v>139</v>
      </c>
      <c r="D173" s="35">
        <v>44740</v>
      </c>
      <c r="E173" s="34" t="s">
        <v>932</v>
      </c>
      <c r="F173" s="34" t="s">
        <v>116</v>
      </c>
      <c r="G173" s="34" t="s">
        <v>138</v>
      </c>
      <c r="H173" s="34" t="s">
        <v>121</v>
      </c>
      <c r="I173" s="34" t="s">
        <v>667</v>
      </c>
      <c r="J173" s="37" t="s">
        <v>812</v>
      </c>
      <c r="K173" s="37" t="s">
        <v>647</v>
      </c>
      <c r="L173" s="34">
        <v>3</v>
      </c>
      <c r="M173" s="37" t="s">
        <v>1003</v>
      </c>
      <c r="N173" s="37" t="s">
        <v>637</v>
      </c>
      <c r="O173" s="34">
        <v>50</v>
      </c>
      <c r="P173" s="34" t="s">
        <v>999</v>
      </c>
      <c r="Q173" s="34" t="s">
        <v>71</v>
      </c>
      <c r="R173" s="34">
        <v>12</v>
      </c>
      <c r="S173" s="36">
        <v>4.4999999999999997E-3</v>
      </c>
      <c r="T173" s="34" t="s">
        <v>1004</v>
      </c>
      <c r="U173" s="34" t="s">
        <v>124</v>
      </c>
      <c r="V173" s="34">
        <v>0.54</v>
      </c>
      <c r="W173" s="37" t="s">
        <v>1005</v>
      </c>
      <c r="X173" s="97" t="s">
        <v>1006</v>
      </c>
      <c r="Y173" s="97" t="s">
        <v>1007</v>
      </c>
      <c r="Z173" s="34" t="s">
        <v>951</v>
      </c>
      <c r="AA173" s="34" t="s">
        <v>233</v>
      </c>
      <c r="AB173" s="34" t="s">
        <v>73</v>
      </c>
      <c r="AD173" s="34" t="s">
        <v>654</v>
      </c>
      <c r="AE173" s="34" t="s">
        <v>73</v>
      </c>
      <c r="AF173" s="34">
        <v>0.01</v>
      </c>
      <c r="AG173" s="34">
        <v>0.1</v>
      </c>
      <c r="AH173" s="34">
        <v>0.93700000000000006</v>
      </c>
      <c r="AI173" s="34">
        <v>5.0000000000000001E-4</v>
      </c>
      <c r="AJ173" s="34">
        <v>3</v>
      </c>
      <c r="AK173" s="34">
        <v>0.8</v>
      </c>
      <c r="AL173" s="34">
        <v>0.1</v>
      </c>
      <c r="AM173" s="34">
        <v>0.05</v>
      </c>
      <c r="AN173" s="34">
        <v>0.5</v>
      </c>
      <c r="AO173" s="34">
        <v>1</v>
      </c>
      <c r="AP173" s="34">
        <v>1</v>
      </c>
      <c r="AQ173" s="34">
        <v>1</v>
      </c>
      <c r="AR173" s="34">
        <v>0.2</v>
      </c>
      <c r="AS173" s="34">
        <v>4</v>
      </c>
      <c r="AT173" s="34">
        <v>0</v>
      </c>
      <c r="AU173" s="34">
        <v>1.4999999999999999E-2</v>
      </c>
      <c r="AV173" s="34">
        <v>0.7</v>
      </c>
      <c r="AW173" s="34">
        <v>0.4</v>
      </c>
      <c r="AX173" s="34">
        <v>0</v>
      </c>
      <c r="AY173" s="34">
        <v>0.1</v>
      </c>
      <c r="AZ173" s="34">
        <v>0.5</v>
      </c>
      <c r="BA173" s="34">
        <v>0</v>
      </c>
      <c r="BB173" s="34">
        <v>0</v>
      </c>
      <c r="BC173" s="34">
        <v>0</v>
      </c>
      <c r="BD173" s="34">
        <v>0.5</v>
      </c>
      <c r="BE173" s="34">
        <v>1</v>
      </c>
      <c r="BF173" s="34">
        <v>0</v>
      </c>
      <c r="BG173" s="34">
        <v>0</v>
      </c>
      <c r="BH173" s="34" t="s">
        <v>77</v>
      </c>
    </row>
    <row r="174" spans="1:66" ht="27">
      <c r="A174" s="34">
        <v>175</v>
      </c>
      <c r="B174" s="7" t="s">
        <v>113</v>
      </c>
      <c r="C174" s="34" t="s">
        <v>139</v>
      </c>
      <c r="D174" s="35">
        <v>44741</v>
      </c>
      <c r="E174" s="34" t="s">
        <v>932</v>
      </c>
      <c r="F174" s="34" t="s">
        <v>116</v>
      </c>
      <c r="G174" s="34" t="s">
        <v>138</v>
      </c>
      <c r="H174" s="34" t="s">
        <v>121</v>
      </c>
      <c r="I174" s="34" t="s">
        <v>667</v>
      </c>
      <c r="J174" s="37" t="s">
        <v>812</v>
      </c>
      <c r="K174" s="37" t="s">
        <v>647</v>
      </c>
      <c r="L174" s="34">
        <v>3</v>
      </c>
      <c r="M174" s="37" t="s">
        <v>1008</v>
      </c>
      <c r="N174" s="37" t="s">
        <v>1009</v>
      </c>
      <c r="O174" s="34">
        <v>50</v>
      </c>
      <c r="P174" s="34" t="s">
        <v>999</v>
      </c>
      <c r="Q174" s="34" t="s">
        <v>71</v>
      </c>
      <c r="R174" s="34">
        <v>12</v>
      </c>
      <c r="S174" s="36">
        <v>4.4999999999999997E-3</v>
      </c>
      <c r="T174" s="34" t="s">
        <v>840</v>
      </c>
      <c r="U174" s="34" t="s">
        <v>124</v>
      </c>
      <c r="V174" s="34">
        <v>0.51</v>
      </c>
      <c r="W174" s="39" t="s">
        <v>1010</v>
      </c>
      <c r="X174" s="97" t="s">
        <v>1011</v>
      </c>
      <c r="Y174" s="97" t="s">
        <v>1012</v>
      </c>
      <c r="Z174" s="34" t="s">
        <v>951</v>
      </c>
      <c r="AA174" s="34" t="s">
        <v>233</v>
      </c>
      <c r="AB174" s="34" t="s">
        <v>73</v>
      </c>
      <c r="AD174" s="34" t="s">
        <v>654</v>
      </c>
      <c r="AE174" s="34" t="s">
        <v>73</v>
      </c>
      <c r="AF174" s="34">
        <v>0.01</v>
      </c>
      <c r="AG174" s="34">
        <v>0.1</v>
      </c>
      <c r="AH174" s="34">
        <v>0.93700000000000006</v>
      </c>
      <c r="AI174" s="34">
        <v>5.0000000000000001E-4</v>
      </c>
      <c r="AJ174" s="34">
        <v>3</v>
      </c>
      <c r="AK174" s="34">
        <v>0.8</v>
      </c>
      <c r="AL174" s="34">
        <v>0.1</v>
      </c>
      <c r="AM174" s="34">
        <v>0.05</v>
      </c>
      <c r="AN174" s="34">
        <v>0.5</v>
      </c>
      <c r="AO174" s="34">
        <v>1</v>
      </c>
      <c r="AP174" s="34">
        <v>1</v>
      </c>
      <c r="AQ174" s="34">
        <v>1</v>
      </c>
      <c r="AR174" s="34">
        <v>0.2</v>
      </c>
      <c r="AS174" s="34">
        <v>4</v>
      </c>
      <c r="AT174" s="34">
        <v>0</v>
      </c>
      <c r="AU174" s="34">
        <v>1.4999999999999999E-2</v>
      </c>
      <c r="AV174" s="34">
        <v>0.7</v>
      </c>
      <c r="AW174" s="34">
        <v>0.4</v>
      </c>
      <c r="AX174" s="34">
        <v>0</v>
      </c>
      <c r="AY174" s="34">
        <v>0.1</v>
      </c>
      <c r="AZ174" s="34">
        <v>0.5</v>
      </c>
      <c r="BA174" s="34">
        <v>0</v>
      </c>
      <c r="BB174" s="34">
        <v>0</v>
      </c>
      <c r="BC174" s="34">
        <v>0</v>
      </c>
      <c r="BD174" s="34">
        <v>0.5</v>
      </c>
      <c r="BE174" s="34">
        <v>1</v>
      </c>
      <c r="BF174" s="34">
        <v>0</v>
      </c>
      <c r="BG174" s="34">
        <v>0</v>
      </c>
      <c r="BH174" s="34" t="s">
        <v>77</v>
      </c>
    </row>
    <row r="175" spans="1:66" ht="27">
      <c r="A175" s="34">
        <v>176</v>
      </c>
      <c r="B175" s="7" t="s">
        <v>113</v>
      </c>
      <c r="C175" s="34" t="s">
        <v>139</v>
      </c>
      <c r="D175" s="35">
        <v>44741</v>
      </c>
      <c r="E175" s="34" t="s">
        <v>932</v>
      </c>
      <c r="F175" s="34" t="s">
        <v>116</v>
      </c>
      <c r="G175" s="34" t="s">
        <v>138</v>
      </c>
      <c r="H175" s="34" t="s">
        <v>121</v>
      </c>
      <c r="I175" s="34" t="s">
        <v>667</v>
      </c>
      <c r="J175" s="37" t="s">
        <v>812</v>
      </c>
      <c r="K175" s="37" t="s">
        <v>647</v>
      </c>
      <c r="L175" s="34">
        <v>3</v>
      </c>
      <c r="M175" s="37" t="s">
        <v>1013</v>
      </c>
      <c r="N175" s="37" t="s">
        <v>1009</v>
      </c>
      <c r="O175" s="34">
        <v>50</v>
      </c>
      <c r="P175" s="34" t="s">
        <v>999</v>
      </c>
      <c r="Q175" s="34" t="s">
        <v>177</v>
      </c>
      <c r="R175" s="34">
        <v>12</v>
      </c>
      <c r="S175" s="36">
        <v>4.4999999999999997E-3</v>
      </c>
      <c r="T175" s="34" t="s">
        <v>1014</v>
      </c>
      <c r="U175" s="34" t="s">
        <v>124</v>
      </c>
      <c r="V175" s="34">
        <v>0.5</v>
      </c>
      <c r="W175" s="37" t="s">
        <v>1015</v>
      </c>
      <c r="X175" s="97" t="s">
        <v>1016</v>
      </c>
      <c r="Y175" s="97" t="s">
        <v>1017</v>
      </c>
      <c r="Z175" s="34" t="s">
        <v>951</v>
      </c>
      <c r="AA175" s="34" t="s">
        <v>233</v>
      </c>
      <c r="AB175" s="34" t="s">
        <v>73</v>
      </c>
      <c r="AD175" s="34" t="s">
        <v>654</v>
      </c>
      <c r="AE175" s="34" t="s">
        <v>73</v>
      </c>
      <c r="AF175" s="34">
        <v>1E-3</v>
      </c>
      <c r="AG175" s="34">
        <v>0.1</v>
      </c>
      <c r="AH175" s="34">
        <v>0.93700000000000006</v>
      </c>
      <c r="AI175" s="34">
        <v>5.0000000000000001E-4</v>
      </c>
      <c r="AJ175" s="34">
        <v>3</v>
      </c>
      <c r="AK175" s="34">
        <v>0.8</v>
      </c>
      <c r="AL175" s="34">
        <v>0.1</v>
      </c>
      <c r="AM175" s="34">
        <v>0.05</v>
      </c>
      <c r="AN175" s="34">
        <v>0.5</v>
      </c>
      <c r="AO175" s="34">
        <v>1</v>
      </c>
      <c r="AP175" s="34">
        <v>1</v>
      </c>
      <c r="AQ175" s="34">
        <v>1</v>
      </c>
      <c r="AR175" s="34">
        <v>0.2</v>
      </c>
      <c r="AS175" s="34">
        <v>4</v>
      </c>
      <c r="AT175" s="34">
        <v>0</v>
      </c>
      <c r="AU175" s="34">
        <v>1.4999999999999999E-2</v>
      </c>
      <c r="AV175" s="34">
        <v>0.7</v>
      </c>
      <c r="AW175" s="34">
        <v>0.4</v>
      </c>
      <c r="AX175" s="34">
        <v>0</v>
      </c>
      <c r="AY175" s="34">
        <v>0.1</v>
      </c>
      <c r="AZ175" s="34">
        <v>0.5</v>
      </c>
      <c r="BA175" s="34">
        <v>0</v>
      </c>
      <c r="BB175" s="34">
        <v>0</v>
      </c>
      <c r="BC175" s="34">
        <v>0</v>
      </c>
      <c r="BD175" s="34">
        <v>0.5</v>
      </c>
      <c r="BE175" s="34">
        <v>1</v>
      </c>
      <c r="BF175" s="34">
        <v>0</v>
      </c>
      <c r="BG175" s="34">
        <v>0</v>
      </c>
      <c r="BH175" s="34" t="s">
        <v>77</v>
      </c>
    </row>
    <row r="176" spans="1:66" ht="15" hidden="1" customHeight="1">
      <c r="A176" s="34">
        <v>177</v>
      </c>
      <c r="B176" s="7" t="s">
        <v>146</v>
      </c>
      <c r="C176" s="34" t="s">
        <v>139</v>
      </c>
      <c r="D176" s="35">
        <v>44742</v>
      </c>
      <c r="E176" s="34" t="s">
        <v>932</v>
      </c>
      <c r="F176" s="34" t="s">
        <v>116</v>
      </c>
      <c r="G176" s="34" t="s">
        <v>138</v>
      </c>
      <c r="H176" s="34" t="s">
        <v>121</v>
      </c>
      <c r="I176" s="34" t="s">
        <v>667</v>
      </c>
      <c r="J176" s="37" t="s">
        <v>812</v>
      </c>
      <c r="K176" s="37" t="s">
        <v>279</v>
      </c>
      <c r="L176" s="34">
        <v>3</v>
      </c>
      <c r="M176" s="37" t="s">
        <v>1018</v>
      </c>
      <c r="N176" s="37" t="s">
        <v>637</v>
      </c>
      <c r="O176" s="34">
        <v>100</v>
      </c>
      <c r="P176" s="34" t="s">
        <v>81</v>
      </c>
      <c r="Q176" s="34" t="s">
        <v>71</v>
      </c>
      <c r="R176" s="34">
        <v>8</v>
      </c>
      <c r="S176" s="36">
        <v>4.4999999999999997E-3</v>
      </c>
      <c r="T176" s="34" t="s">
        <v>723</v>
      </c>
      <c r="U176" s="34" t="s">
        <v>124</v>
      </c>
      <c r="V176" s="34">
        <v>0.45600000000000002</v>
      </c>
      <c r="W176" s="37" t="s">
        <v>1019</v>
      </c>
      <c r="X176" s="299" t="s">
        <v>1020</v>
      </c>
      <c r="Y176" s="34" t="s">
        <v>1021</v>
      </c>
      <c r="Z176" s="34" t="s">
        <v>981</v>
      </c>
      <c r="AA176" s="34" t="s">
        <v>233</v>
      </c>
      <c r="AB176" s="34" t="s">
        <v>73</v>
      </c>
      <c r="AD176" s="34" t="s">
        <v>982</v>
      </c>
      <c r="AE176" s="34" t="s">
        <v>124</v>
      </c>
      <c r="AF176" s="34">
        <v>0.01</v>
      </c>
      <c r="AG176" s="34">
        <v>0.1</v>
      </c>
      <c r="AH176" s="34">
        <v>0.93700000000000006</v>
      </c>
      <c r="AI176" s="34">
        <v>5.0000000000000001E-4</v>
      </c>
      <c r="AJ176" s="34">
        <v>3</v>
      </c>
      <c r="AK176" s="34">
        <v>0.8</v>
      </c>
      <c r="AL176" s="34">
        <v>0.1</v>
      </c>
      <c r="AM176" s="34">
        <v>0.05</v>
      </c>
      <c r="AN176" s="34">
        <v>0.5</v>
      </c>
      <c r="AO176" s="34">
        <v>1</v>
      </c>
      <c r="AP176" s="34">
        <v>1</v>
      </c>
      <c r="AQ176" s="34">
        <v>1</v>
      </c>
      <c r="AR176" s="34">
        <v>0.2</v>
      </c>
      <c r="AS176" s="34">
        <v>4</v>
      </c>
      <c r="AT176" s="34">
        <v>0</v>
      </c>
      <c r="AU176" s="34">
        <v>1.4999999999999999E-2</v>
      </c>
      <c r="AV176" s="34">
        <v>0.7</v>
      </c>
      <c r="AW176" s="34">
        <v>0.4</v>
      </c>
      <c r="AX176" s="34">
        <v>0</v>
      </c>
      <c r="AY176" s="34">
        <v>0.1</v>
      </c>
      <c r="AZ176" s="34">
        <v>0.5</v>
      </c>
      <c r="BA176" s="34">
        <v>0</v>
      </c>
      <c r="BB176" s="34">
        <v>0</v>
      </c>
      <c r="BC176" s="34">
        <v>0</v>
      </c>
      <c r="BD176" s="34">
        <v>0.5</v>
      </c>
      <c r="BE176" s="34">
        <v>1</v>
      </c>
      <c r="BF176" s="34">
        <v>0</v>
      </c>
      <c r="BG176" s="34">
        <v>0</v>
      </c>
      <c r="BH176" s="34" t="s">
        <v>233</v>
      </c>
    </row>
    <row r="177" spans="1:66" ht="15" hidden="1" customHeight="1">
      <c r="A177" s="34">
        <v>178</v>
      </c>
      <c r="B177" s="7" t="s">
        <v>140</v>
      </c>
      <c r="C177" s="34" t="s">
        <v>139</v>
      </c>
      <c r="D177" s="35">
        <v>44741</v>
      </c>
      <c r="E177" s="34" t="s">
        <v>932</v>
      </c>
      <c r="F177" s="34" t="s">
        <v>116</v>
      </c>
      <c r="G177" s="34" t="s">
        <v>138</v>
      </c>
      <c r="H177" s="34" t="s">
        <v>121</v>
      </c>
      <c r="I177" s="34" t="s">
        <v>64</v>
      </c>
      <c r="J177" s="37" t="s">
        <v>812</v>
      </c>
      <c r="K177" s="37" t="s">
        <v>989</v>
      </c>
      <c r="L177" s="34">
        <v>2</v>
      </c>
      <c r="M177" s="37" t="s">
        <v>990</v>
      </c>
      <c r="N177" s="37" t="s">
        <v>640</v>
      </c>
      <c r="O177" s="34">
        <v>100</v>
      </c>
      <c r="P177" s="34" t="s">
        <v>81</v>
      </c>
      <c r="Q177" s="34" t="s">
        <v>71</v>
      </c>
      <c r="R177" s="34">
        <v>4</v>
      </c>
      <c r="S177" s="36">
        <v>4.4999999999999997E-3</v>
      </c>
      <c r="T177" s="34" t="s">
        <v>661</v>
      </c>
      <c r="U177" s="34" t="s">
        <v>124</v>
      </c>
      <c r="V177" s="34">
        <v>0.65</v>
      </c>
      <c r="W177" s="37" t="s">
        <v>1022</v>
      </c>
      <c r="X177" s="34" t="s">
        <v>992</v>
      </c>
      <c r="Y177" s="34" t="s">
        <v>993</v>
      </c>
      <c r="Z177" s="34" t="s">
        <v>140</v>
      </c>
      <c r="AA177" s="34" t="s">
        <v>233</v>
      </c>
      <c r="AB177" s="35" t="s">
        <v>73</v>
      </c>
      <c r="AD177" s="34" t="s">
        <v>939</v>
      </c>
      <c r="AE177" s="34" t="s">
        <v>124</v>
      </c>
      <c r="AF177" s="34">
        <v>0.32</v>
      </c>
      <c r="AG177" s="34">
        <v>0.12</v>
      </c>
      <c r="AH177" s="34">
        <v>0.84299999999999997</v>
      </c>
      <c r="AI177" s="34">
        <v>3.6000000000000002E-4</v>
      </c>
      <c r="AJ177" s="34">
        <v>2</v>
      </c>
      <c r="AK177" s="34">
        <v>0.5</v>
      </c>
      <c r="AL177" s="34">
        <v>0.05</v>
      </c>
      <c r="AM177" s="34">
        <v>2.9600000000000001E-2</v>
      </c>
      <c r="AN177" s="34">
        <v>0.24299999999999999</v>
      </c>
      <c r="AO177" s="34">
        <v>0.63100000000000001</v>
      </c>
      <c r="AP177" s="34">
        <v>0.30099999999999999</v>
      </c>
      <c r="AQ177" s="34">
        <v>0.91100000000000003</v>
      </c>
      <c r="AR177" s="34">
        <v>0.2</v>
      </c>
      <c r="AS177" s="34">
        <v>2.91</v>
      </c>
      <c r="AT177" s="34">
        <v>0</v>
      </c>
      <c r="AU177" s="34">
        <v>1.38E-2</v>
      </c>
      <c r="AV177" s="34">
        <v>0.66400000000000003</v>
      </c>
      <c r="AW177" s="34">
        <v>0.46400000000000002</v>
      </c>
      <c r="AX177" s="34">
        <v>0.373</v>
      </c>
      <c r="AY177" s="34">
        <v>0.245</v>
      </c>
      <c r="AZ177" s="34">
        <v>0.89800000000000002</v>
      </c>
      <c r="BA177" s="34">
        <v>0.60199999999999998</v>
      </c>
      <c r="BB177" s="34">
        <v>0</v>
      </c>
      <c r="BC177" s="34">
        <v>8.5599999999999999E-3</v>
      </c>
      <c r="BD177" s="34">
        <v>0.5</v>
      </c>
      <c r="BE177" s="34">
        <v>1</v>
      </c>
      <c r="BF177" s="34">
        <v>0.24299999999999999</v>
      </c>
      <c r="BG177" s="275">
        <v>0</v>
      </c>
      <c r="BJ177" s="34"/>
      <c r="BK177" s="34"/>
      <c r="BL177" s="34"/>
      <c r="BM177" s="34"/>
      <c r="BN177" s="34"/>
    </row>
    <row r="178" spans="1:66" ht="17.25" hidden="1" customHeight="1">
      <c r="A178" s="34">
        <v>179</v>
      </c>
      <c r="B178" s="7" t="s">
        <v>140</v>
      </c>
      <c r="C178" s="34" t="s">
        <v>139</v>
      </c>
      <c r="D178" s="35">
        <v>44741</v>
      </c>
      <c r="E178" s="34" t="s">
        <v>932</v>
      </c>
      <c r="F178" s="34" t="s">
        <v>116</v>
      </c>
      <c r="G178" s="34" t="s">
        <v>138</v>
      </c>
      <c r="H178" s="34" t="s">
        <v>121</v>
      </c>
      <c r="I178" s="34" t="s">
        <v>64</v>
      </c>
      <c r="J178" s="37" t="s">
        <v>812</v>
      </c>
      <c r="K178" s="37" t="s">
        <v>989</v>
      </c>
      <c r="L178" s="34">
        <v>2</v>
      </c>
      <c r="M178" s="37">
        <v>8</v>
      </c>
      <c r="N178" s="37" t="s">
        <v>640</v>
      </c>
      <c r="O178" s="34">
        <v>100</v>
      </c>
      <c r="P178" s="34" t="s">
        <v>81</v>
      </c>
      <c r="Q178" s="34" t="s">
        <v>71</v>
      </c>
      <c r="R178" s="34">
        <v>8</v>
      </c>
      <c r="S178" s="36">
        <v>4.4999999999999997E-3</v>
      </c>
      <c r="T178" s="34" t="s">
        <v>268</v>
      </c>
      <c r="U178" s="34" t="s">
        <v>124</v>
      </c>
      <c r="V178" s="34">
        <v>0.65</v>
      </c>
      <c r="W178" s="37" t="s">
        <v>1023</v>
      </c>
      <c r="X178" s="34" t="s">
        <v>1024</v>
      </c>
      <c r="Y178" s="34" t="s">
        <v>1024</v>
      </c>
      <c r="Z178" s="34" t="s">
        <v>140</v>
      </c>
      <c r="AA178" s="34" t="s">
        <v>233</v>
      </c>
      <c r="AB178" s="35" t="s">
        <v>73</v>
      </c>
      <c r="AD178" s="34" t="s">
        <v>939</v>
      </c>
      <c r="AE178" s="34" t="s">
        <v>124</v>
      </c>
      <c r="AF178" s="34">
        <v>0.32</v>
      </c>
      <c r="AG178" s="34">
        <v>0.12</v>
      </c>
      <c r="AH178" s="34">
        <v>0.84299999999999997</v>
      </c>
      <c r="AI178" s="34">
        <v>3.6000000000000002E-4</v>
      </c>
      <c r="AJ178" s="34">
        <v>2</v>
      </c>
      <c r="AK178" s="34">
        <v>0.5</v>
      </c>
      <c r="AL178" s="34">
        <v>0.05</v>
      </c>
      <c r="AM178" s="34">
        <v>2.9600000000000001E-2</v>
      </c>
      <c r="AN178" s="34">
        <v>0.24299999999999999</v>
      </c>
      <c r="AO178" s="34">
        <v>0.63100000000000001</v>
      </c>
      <c r="AP178" s="34">
        <v>0.30099999999999999</v>
      </c>
      <c r="AQ178" s="34">
        <v>0.91100000000000003</v>
      </c>
      <c r="AR178" s="34">
        <v>0.2</v>
      </c>
      <c r="AS178" s="34">
        <v>2.91</v>
      </c>
      <c r="AT178" s="34">
        <v>0</v>
      </c>
      <c r="AU178" s="34">
        <v>1.38E-2</v>
      </c>
      <c r="AV178" s="34">
        <v>0.66400000000000003</v>
      </c>
      <c r="AW178" s="34">
        <v>0.46400000000000002</v>
      </c>
      <c r="AX178" s="34">
        <v>0.373</v>
      </c>
      <c r="AY178" s="34">
        <v>0.245</v>
      </c>
      <c r="AZ178" s="34">
        <v>0.89800000000000002</v>
      </c>
      <c r="BA178" s="34">
        <v>0.60199999999999998</v>
      </c>
      <c r="BB178" s="34">
        <v>0</v>
      </c>
      <c r="BC178" s="34">
        <v>8.5599999999999999E-3</v>
      </c>
      <c r="BD178" s="34">
        <v>0.5</v>
      </c>
      <c r="BE178" s="34">
        <v>1</v>
      </c>
      <c r="BF178" s="34">
        <v>0.24299999999999999</v>
      </c>
      <c r="BG178" s="34">
        <v>0</v>
      </c>
      <c r="BH178" s="34" t="s">
        <v>77</v>
      </c>
    </row>
    <row r="179" spans="1:66" ht="27">
      <c r="A179" s="34">
        <v>180</v>
      </c>
      <c r="B179" s="7" t="s">
        <v>113</v>
      </c>
      <c r="C179" s="34" t="s">
        <v>139</v>
      </c>
      <c r="D179" s="35">
        <v>44742</v>
      </c>
      <c r="E179" s="34" t="s">
        <v>932</v>
      </c>
      <c r="F179" s="34" t="s">
        <v>116</v>
      </c>
      <c r="G179" s="34" t="s">
        <v>138</v>
      </c>
      <c r="H179" s="34" t="s">
        <v>121</v>
      </c>
      <c r="I179" s="34" t="s">
        <v>667</v>
      </c>
      <c r="J179" s="37" t="s">
        <v>812</v>
      </c>
      <c r="K179" s="37" t="s">
        <v>647</v>
      </c>
      <c r="L179" s="34">
        <v>3</v>
      </c>
      <c r="M179" s="37" t="s">
        <v>1025</v>
      </c>
      <c r="N179" s="37" t="s">
        <v>637</v>
      </c>
      <c r="O179" s="34">
        <v>50</v>
      </c>
      <c r="P179" s="34" t="s">
        <v>999</v>
      </c>
      <c r="Q179" s="34" t="s">
        <v>177</v>
      </c>
      <c r="R179" s="34">
        <v>6</v>
      </c>
      <c r="S179" s="36">
        <v>4.4999999999999997E-3</v>
      </c>
      <c r="T179" s="34" t="s">
        <v>547</v>
      </c>
      <c r="U179" s="34" t="s">
        <v>124</v>
      </c>
      <c r="V179" s="34">
        <v>0.44900000000000001</v>
      </c>
      <c r="W179" s="37" t="s">
        <v>1026</v>
      </c>
      <c r="X179" s="97" t="s">
        <v>1027</v>
      </c>
      <c r="Y179" s="97" t="s">
        <v>1028</v>
      </c>
      <c r="Z179" s="34" t="s">
        <v>951</v>
      </c>
      <c r="AA179" s="34" t="s">
        <v>233</v>
      </c>
      <c r="AB179" s="34" t="s">
        <v>73</v>
      </c>
      <c r="AD179" s="34" t="s">
        <v>654</v>
      </c>
      <c r="AE179" s="34" t="s">
        <v>73</v>
      </c>
      <c r="AF179" s="34">
        <v>1E-3</v>
      </c>
      <c r="AG179" s="34">
        <v>0.1</v>
      </c>
      <c r="AH179" s="34">
        <v>0.93700000000000006</v>
      </c>
      <c r="AI179" s="34">
        <v>5.0000000000000001E-4</v>
      </c>
      <c r="AJ179" s="34">
        <v>3</v>
      </c>
      <c r="AK179" s="34">
        <v>0.8</v>
      </c>
      <c r="AL179" s="34">
        <v>0.1</v>
      </c>
      <c r="AM179" s="34">
        <v>0.05</v>
      </c>
      <c r="AN179" s="34">
        <v>0.5</v>
      </c>
      <c r="AO179" s="34">
        <v>1</v>
      </c>
      <c r="AP179" s="34">
        <v>1</v>
      </c>
      <c r="AQ179" s="34">
        <v>1</v>
      </c>
      <c r="AR179" s="34">
        <v>0.2</v>
      </c>
      <c r="AS179" s="34">
        <v>4</v>
      </c>
      <c r="AT179" s="34">
        <v>0</v>
      </c>
      <c r="AU179" s="34">
        <v>1.4999999999999999E-2</v>
      </c>
      <c r="AV179" s="34">
        <v>0.7</v>
      </c>
      <c r="AW179" s="34">
        <v>0.4</v>
      </c>
      <c r="AX179" s="34">
        <v>0</v>
      </c>
      <c r="AY179" s="34">
        <v>0.1</v>
      </c>
      <c r="AZ179" s="34">
        <v>0.5</v>
      </c>
      <c r="BA179" s="34">
        <v>0</v>
      </c>
      <c r="BB179" s="34">
        <v>0</v>
      </c>
      <c r="BC179" s="34">
        <v>0</v>
      </c>
      <c r="BD179" s="34">
        <v>0.5</v>
      </c>
      <c r="BE179" s="34">
        <v>1</v>
      </c>
      <c r="BF179" s="34">
        <v>0</v>
      </c>
      <c r="BG179" s="34">
        <v>0</v>
      </c>
      <c r="BH179" s="34" t="s">
        <v>77</v>
      </c>
    </row>
    <row r="180" spans="1:66" ht="27">
      <c r="A180" s="34">
        <v>181</v>
      </c>
      <c r="B180" s="7" t="s">
        <v>113</v>
      </c>
      <c r="C180" s="34" t="s">
        <v>139</v>
      </c>
      <c r="D180" s="35">
        <v>44742</v>
      </c>
      <c r="E180" s="34" t="s">
        <v>932</v>
      </c>
      <c r="F180" s="34" t="s">
        <v>116</v>
      </c>
      <c r="G180" s="34" t="s">
        <v>138</v>
      </c>
      <c r="H180" s="34" t="s">
        <v>121</v>
      </c>
      <c r="I180" s="34" t="s">
        <v>667</v>
      </c>
      <c r="J180" s="37" t="s">
        <v>812</v>
      </c>
      <c r="K180" s="37" t="s">
        <v>647</v>
      </c>
      <c r="L180" s="34">
        <v>3</v>
      </c>
      <c r="M180" s="37" t="s">
        <v>1029</v>
      </c>
      <c r="N180" s="37" t="s">
        <v>637</v>
      </c>
      <c r="O180" s="34">
        <v>50</v>
      </c>
      <c r="P180" s="34" t="s">
        <v>999</v>
      </c>
      <c r="Q180" s="34" t="s">
        <v>71</v>
      </c>
      <c r="R180" s="34">
        <v>6</v>
      </c>
      <c r="S180" s="36">
        <v>4.4999999999999997E-3</v>
      </c>
      <c r="T180" s="34" t="s">
        <v>840</v>
      </c>
      <c r="U180" s="34" t="s">
        <v>124</v>
      </c>
      <c r="V180" s="34">
        <v>0.499</v>
      </c>
      <c r="W180" s="39" t="s">
        <v>1030</v>
      </c>
      <c r="X180" s="97" t="s">
        <v>1031</v>
      </c>
      <c r="Y180" s="97" t="s">
        <v>1032</v>
      </c>
      <c r="Z180" s="34" t="s">
        <v>951</v>
      </c>
      <c r="AA180" s="34" t="s">
        <v>233</v>
      </c>
      <c r="AB180" s="34" t="s">
        <v>73</v>
      </c>
      <c r="AD180" s="34" t="s">
        <v>654</v>
      </c>
      <c r="AE180" s="34" t="s">
        <v>73</v>
      </c>
      <c r="AF180" s="34">
        <v>0.01</v>
      </c>
      <c r="AG180" s="34">
        <v>0.1</v>
      </c>
      <c r="AH180" s="34">
        <v>0.93700000000000006</v>
      </c>
      <c r="AI180" s="34">
        <v>5.0000000000000001E-4</v>
      </c>
      <c r="AJ180" s="34">
        <v>3</v>
      </c>
      <c r="AK180" s="34">
        <v>0.8</v>
      </c>
      <c r="AL180" s="34">
        <v>0.1</v>
      </c>
      <c r="AM180" s="34">
        <v>0.05</v>
      </c>
      <c r="AN180" s="34">
        <v>0.5</v>
      </c>
      <c r="AO180" s="34">
        <v>1</v>
      </c>
      <c r="AP180" s="34">
        <v>1</v>
      </c>
      <c r="AQ180" s="34">
        <v>1</v>
      </c>
      <c r="AR180" s="34">
        <v>0.2</v>
      </c>
      <c r="AS180" s="34">
        <v>4</v>
      </c>
      <c r="AT180" s="34">
        <v>0</v>
      </c>
      <c r="AU180" s="34">
        <v>1.4999999999999999E-2</v>
      </c>
      <c r="AV180" s="34">
        <v>0.7</v>
      </c>
      <c r="AW180" s="34">
        <v>0.4</v>
      </c>
      <c r="AX180" s="34">
        <v>0</v>
      </c>
      <c r="AY180" s="34">
        <v>0.1</v>
      </c>
      <c r="AZ180" s="34">
        <v>0.5</v>
      </c>
      <c r="BA180" s="34">
        <v>0</v>
      </c>
      <c r="BB180" s="34">
        <v>0</v>
      </c>
      <c r="BC180" s="34">
        <v>0</v>
      </c>
      <c r="BD180" s="34">
        <v>0.5</v>
      </c>
      <c r="BE180" s="34">
        <v>1</v>
      </c>
      <c r="BF180" s="34">
        <v>0</v>
      </c>
      <c r="BG180" s="34">
        <v>0</v>
      </c>
      <c r="BH180" s="34" t="s">
        <v>77</v>
      </c>
    </row>
    <row r="181" spans="1:66" ht="27">
      <c r="A181" s="34">
        <v>182</v>
      </c>
      <c r="B181" s="7" t="s">
        <v>113</v>
      </c>
      <c r="C181" s="34" t="s">
        <v>139</v>
      </c>
      <c r="D181" s="35">
        <v>44742</v>
      </c>
      <c r="E181" s="34" t="s">
        <v>932</v>
      </c>
      <c r="F181" s="34" t="s">
        <v>116</v>
      </c>
      <c r="G181" s="34" t="s">
        <v>138</v>
      </c>
      <c r="H181" s="34" t="s">
        <v>1033</v>
      </c>
      <c r="I181" s="34" t="s">
        <v>667</v>
      </c>
      <c r="J181" s="34" t="s">
        <v>1034</v>
      </c>
      <c r="K181" s="37" t="s">
        <v>647</v>
      </c>
      <c r="L181" s="34">
        <v>3</v>
      </c>
      <c r="M181" s="37" t="s">
        <v>1035</v>
      </c>
      <c r="N181" s="37" t="s">
        <v>637</v>
      </c>
      <c r="O181" s="34" t="s">
        <v>121</v>
      </c>
      <c r="P181" s="34" t="s">
        <v>1036</v>
      </c>
      <c r="Q181" s="34" t="s">
        <v>71</v>
      </c>
      <c r="R181" s="34">
        <v>12</v>
      </c>
      <c r="S181" s="36">
        <v>4.4999999999999997E-3</v>
      </c>
      <c r="T181" s="34" t="s">
        <v>121</v>
      </c>
      <c r="U181" s="34" t="s">
        <v>124</v>
      </c>
      <c r="V181" s="37">
        <v>0.56000000000000005</v>
      </c>
      <c r="W181" s="215" t="s">
        <v>1037</v>
      </c>
      <c r="X181" s="97" t="s">
        <v>1038</v>
      </c>
      <c r="Y181" s="97" t="s">
        <v>1039</v>
      </c>
      <c r="Z181" s="34" t="s">
        <v>951</v>
      </c>
      <c r="AA181" s="34" t="s">
        <v>233</v>
      </c>
      <c r="AB181" s="34" t="s">
        <v>73</v>
      </c>
      <c r="AD181" s="34" t="s">
        <v>121</v>
      </c>
      <c r="AE181" s="34" t="s">
        <v>73</v>
      </c>
      <c r="AF181" s="34">
        <v>0.01</v>
      </c>
      <c r="AG181" s="34">
        <v>0.1</v>
      </c>
      <c r="AH181" s="34">
        <v>0.93700000000000006</v>
      </c>
      <c r="AI181" s="34">
        <v>5.0000000000000001E-4</v>
      </c>
      <c r="AJ181" s="34">
        <v>3</v>
      </c>
      <c r="AK181" s="34">
        <v>0.8</v>
      </c>
      <c r="AL181" s="34">
        <v>0.1</v>
      </c>
      <c r="AM181" s="34">
        <v>0.05</v>
      </c>
      <c r="AN181" s="34">
        <v>0.5</v>
      </c>
      <c r="AO181" s="34">
        <v>1</v>
      </c>
      <c r="AP181" s="34">
        <v>1</v>
      </c>
      <c r="AQ181" s="34">
        <v>1</v>
      </c>
      <c r="AR181" s="34">
        <v>0.2</v>
      </c>
      <c r="AS181" s="34">
        <v>4</v>
      </c>
      <c r="AT181" s="34">
        <v>0</v>
      </c>
      <c r="AU181" s="34">
        <v>1.4999999999999999E-2</v>
      </c>
      <c r="AV181" s="34">
        <v>0.7</v>
      </c>
      <c r="AW181" s="34">
        <v>0.4</v>
      </c>
      <c r="AX181" s="34">
        <v>0</v>
      </c>
      <c r="AY181" s="34">
        <v>0.1</v>
      </c>
      <c r="AZ181" s="34">
        <v>0.5</v>
      </c>
      <c r="BA181" s="34">
        <v>0</v>
      </c>
      <c r="BB181" s="34">
        <v>0</v>
      </c>
      <c r="BC181" s="34">
        <v>0</v>
      </c>
      <c r="BD181" s="34">
        <v>0.5</v>
      </c>
      <c r="BE181" s="34">
        <v>1</v>
      </c>
      <c r="BF181" s="34">
        <v>0</v>
      </c>
      <c r="BG181" s="34">
        <v>0</v>
      </c>
      <c r="BH181" s="34" t="s">
        <v>77</v>
      </c>
    </row>
    <row r="182" spans="1:66" ht="15" hidden="1" customHeight="1">
      <c r="A182" s="34">
        <v>183</v>
      </c>
      <c r="B182" s="7" t="s">
        <v>140</v>
      </c>
      <c r="C182" s="34" t="s">
        <v>139</v>
      </c>
      <c r="D182" s="35">
        <v>44742</v>
      </c>
      <c r="E182" s="34" t="s">
        <v>932</v>
      </c>
      <c r="F182" s="34" t="s">
        <v>116</v>
      </c>
      <c r="G182" s="34" t="s">
        <v>138</v>
      </c>
      <c r="H182" s="34" t="s">
        <v>121</v>
      </c>
      <c r="I182" s="34" t="s">
        <v>64</v>
      </c>
      <c r="J182" s="37" t="s">
        <v>812</v>
      </c>
      <c r="K182" s="37" t="s">
        <v>994</v>
      </c>
      <c r="L182" s="34">
        <v>2</v>
      </c>
      <c r="M182" s="37" t="s">
        <v>1040</v>
      </c>
      <c r="N182" s="37" t="s">
        <v>640</v>
      </c>
      <c r="O182" s="34">
        <v>60</v>
      </c>
      <c r="P182" s="34" t="s">
        <v>81</v>
      </c>
      <c r="Q182" s="34" t="s">
        <v>71</v>
      </c>
      <c r="R182" s="34">
        <v>4</v>
      </c>
      <c r="S182" s="36">
        <v>4.4999999999999997E-3</v>
      </c>
      <c r="T182" s="34" t="s">
        <v>1041</v>
      </c>
      <c r="U182" s="34" t="s">
        <v>124</v>
      </c>
      <c r="V182" s="34">
        <v>0.85</v>
      </c>
      <c r="W182" s="37" t="s">
        <v>1042</v>
      </c>
      <c r="X182" s="34" t="s">
        <v>996</v>
      </c>
      <c r="Y182" s="34" t="s">
        <v>1043</v>
      </c>
      <c r="Z182" s="34" t="s">
        <v>140</v>
      </c>
      <c r="AA182" s="34" t="s">
        <v>233</v>
      </c>
      <c r="AB182" s="35" t="s">
        <v>73</v>
      </c>
      <c r="AD182" s="34" t="s">
        <v>1044</v>
      </c>
      <c r="AE182" s="34" t="s">
        <v>124</v>
      </c>
      <c r="AF182" s="34">
        <v>1E-3</v>
      </c>
      <c r="AG182" s="34">
        <v>0.1</v>
      </c>
      <c r="AH182" s="34">
        <v>0.93700000000000006</v>
      </c>
      <c r="AI182" s="34">
        <v>5.0000000000000001E-4</v>
      </c>
      <c r="AJ182" s="34">
        <v>3</v>
      </c>
      <c r="AK182" s="34">
        <v>0.8</v>
      </c>
      <c r="AL182" s="34">
        <v>0.1</v>
      </c>
      <c r="AM182" s="34">
        <v>0.05</v>
      </c>
      <c r="AN182" s="34">
        <v>0.5</v>
      </c>
      <c r="AO182" s="34">
        <v>1</v>
      </c>
      <c r="AP182" s="34">
        <v>1</v>
      </c>
      <c r="AQ182" s="34">
        <v>1</v>
      </c>
      <c r="AR182" s="34">
        <v>0.2</v>
      </c>
      <c r="AS182" s="34">
        <v>4</v>
      </c>
      <c r="AT182" s="34">
        <v>0</v>
      </c>
      <c r="AU182" s="34">
        <v>1.4999999999999999E-2</v>
      </c>
      <c r="AV182" s="34">
        <v>0.7</v>
      </c>
      <c r="AW182" s="34">
        <v>0.4</v>
      </c>
      <c r="AX182" s="34">
        <v>0</v>
      </c>
      <c r="AY182" s="34">
        <v>0.1</v>
      </c>
      <c r="AZ182" s="34">
        <v>0.5</v>
      </c>
      <c r="BA182" s="34">
        <v>0</v>
      </c>
      <c r="BB182" s="34">
        <v>0</v>
      </c>
      <c r="BC182" s="34">
        <v>0</v>
      </c>
      <c r="BD182" s="34">
        <v>0.5</v>
      </c>
      <c r="BE182" s="34">
        <v>1</v>
      </c>
      <c r="BF182" s="34">
        <v>0</v>
      </c>
      <c r="BG182" s="34">
        <v>0</v>
      </c>
      <c r="BJ182" s="34"/>
      <c r="BK182" s="34"/>
      <c r="BL182" s="34"/>
      <c r="BM182" s="34"/>
      <c r="BN182" s="34"/>
    </row>
    <row r="183" spans="1:66" ht="17.25" hidden="1" customHeight="1">
      <c r="A183" s="34">
        <v>184</v>
      </c>
      <c r="B183" s="7" t="s">
        <v>140</v>
      </c>
      <c r="C183" s="34" t="s">
        <v>139</v>
      </c>
      <c r="D183" s="35">
        <v>44742</v>
      </c>
      <c r="E183" s="34" t="s">
        <v>932</v>
      </c>
      <c r="F183" s="34" t="s">
        <v>116</v>
      </c>
      <c r="G183" s="34" t="s">
        <v>138</v>
      </c>
      <c r="H183" s="34" t="s">
        <v>121</v>
      </c>
      <c r="I183" s="34" t="s">
        <v>64</v>
      </c>
      <c r="J183" s="37" t="s">
        <v>812</v>
      </c>
      <c r="K183" s="37" t="s">
        <v>989</v>
      </c>
      <c r="L183" s="34">
        <v>2</v>
      </c>
      <c r="M183" s="37" t="s">
        <v>1045</v>
      </c>
      <c r="N183" s="37" t="s">
        <v>640</v>
      </c>
      <c r="O183" s="34">
        <v>100</v>
      </c>
      <c r="P183" s="34" t="s">
        <v>81</v>
      </c>
      <c r="Q183" s="34" t="s">
        <v>71</v>
      </c>
      <c r="R183" s="34">
        <v>8</v>
      </c>
      <c r="S183" s="36">
        <v>4.4999999999999997E-3</v>
      </c>
      <c r="T183" s="34" t="s">
        <v>268</v>
      </c>
      <c r="U183" s="34" t="s">
        <v>124</v>
      </c>
      <c r="V183" s="34">
        <v>0.65</v>
      </c>
      <c r="W183" s="37" t="s">
        <v>1023</v>
      </c>
      <c r="X183" s="34" t="s">
        <v>1024</v>
      </c>
      <c r="Y183" s="34" t="s">
        <v>1046</v>
      </c>
      <c r="Z183" s="34" t="s">
        <v>140</v>
      </c>
      <c r="AA183" s="34" t="s">
        <v>233</v>
      </c>
      <c r="AB183" s="35" t="s">
        <v>73</v>
      </c>
      <c r="AD183" s="34" t="s">
        <v>1047</v>
      </c>
      <c r="AE183" s="34" t="s">
        <v>124</v>
      </c>
      <c r="AF183" s="34">
        <v>1E-3</v>
      </c>
      <c r="AG183" s="34">
        <v>0.1</v>
      </c>
      <c r="AH183" s="34">
        <v>0.93700000000000006</v>
      </c>
      <c r="AI183" s="34">
        <v>5.0000000000000001E-4</v>
      </c>
      <c r="AJ183" s="34">
        <v>3</v>
      </c>
      <c r="AK183" s="34">
        <v>0.8</v>
      </c>
      <c r="AL183" s="34">
        <v>0.1</v>
      </c>
      <c r="AM183" s="34">
        <v>0.05</v>
      </c>
      <c r="AN183" s="34">
        <v>0.5</v>
      </c>
      <c r="AO183" s="34">
        <v>1</v>
      </c>
      <c r="AP183" s="34">
        <v>1</v>
      </c>
      <c r="AQ183" s="34">
        <v>1</v>
      </c>
      <c r="AR183" s="34">
        <v>0.2</v>
      </c>
      <c r="AS183" s="34">
        <v>4</v>
      </c>
      <c r="AT183" s="34">
        <v>0</v>
      </c>
      <c r="AU183" s="34">
        <v>1.4999999999999999E-2</v>
      </c>
      <c r="AV183" s="34">
        <v>0.7</v>
      </c>
      <c r="AW183" s="34">
        <v>0.4</v>
      </c>
      <c r="AX183" s="34">
        <v>0</v>
      </c>
      <c r="AY183" s="34">
        <v>0.1</v>
      </c>
      <c r="AZ183" s="34">
        <v>0.5</v>
      </c>
      <c r="BA183" s="34">
        <v>0</v>
      </c>
      <c r="BB183" s="34">
        <v>0</v>
      </c>
      <c r="BC183" s="34">
        <v>0</v>
      </c>
      <c r="BD183" s="34">
        <v>0.5</v>
      </c>
      <c r="BE183" s="34">
        <v>1</v>
      </c>
      <c r="BF183" s="34">
        <v>0</v>
      </c>
      <c r="BG183" s="34">
        <v>0</v>
      </c>
      <c r="BH183" s="34" t="s">
        <v>77</v>
      </c>
    </row>
    <row r="184" spans="1:66" ht="15" hidden="1" customHeight="1">
      <c r="A184" s="34">
        <v>185</v>
      </c>
      <c r="B184" s="7" t="s">
        <v>140</v>
      </c>
      <c r="C184" s="34" t="s">
        <v>139</v>
      </c>
      <c r="D184" s="35">
        <v>44743</v>
      </c>
      <c r="E184" s="34" t="s">
        <v>932</v>
      </c>
      <c r="F184" s="34" t="s">
        <v>116</v>
      </c>
      <c r="G184" s="34" t="s">
        <v>138</v>
      </c>
      <c r="H184" s="34" t="s">
        <v>121</v>
      </c>
      <c r="I184" s="34" t="s">
        <v>64</v>
      </c>
      <c r="J184" s="37" t="s">
        <v>812</v>
      </c>
      <c r="K184" s="37" t="s">
        <v>994</v>
      </c>
      <c r="L184" s="34">
        <v>2</v>
      </c>
      <c r="M184" s="37" t="s">
        <v>1048</v>
      </c>
      <c r="N184" s="37" t="s">
        <v>640</v>
      </c>
      <c r="O184" s="34">
        <v>60</v>
      </c>
      <c r="P184" s="34" t="s">
        <v>81</v>
      </c>
      <c r="Q184" s="34" t="s">
        <v>71</v>
      </c>
      <c r="R184" s="34">
        <v>8</v>
      </c>
      <c r="S184" s="36">
        <v>4.4999999999999997E-3</v>
      </c>
      <c r="T184" s="34" t="s">
        <v>1041</v>
      </c>
      <c r="U184" s="34" t="s">
        <v>124</v>
      </c>
      <c r="V184" s="34">
        <v>0.83</v>
      </c>
      <c r="W184" s="37" t="s">
        <v>1049</v>
      </c>
      <c r="X184" s="34" t="s">
        <v>1050</v>
      </c>
      <c r="Y184" s="34" t="s">
        <v>1051</v>
      </c>
      <c r="Z184" s="34" t="s">
        <v>140</v>
      </c>
      <c r="AA184" s="34" t="s">
        <v>233</v>
      </c>
      <c r="AB184" s="35" t="s">
        <v>73</v>
      </c>
      <c r="AD184" s="34" t="s">
        <v>1044</v>
      </c>
      <c r="AE184" s="34" t="s">
        <v>124</v>
      </c>
      <c r="AF184" s="34">
        <v>1E-3</v>
      </c>
      <c r="AG184" s="34">
        <v>0.1</v>
      </c>
      <c r="AH184" s="34">
        <v>0.93700000000000006</v>
      </c>
      <c r="AI184" s="34">
        <v>5.0000000000000001E-4</v>
      </c>
      <c r="AJ184" s="34">
        <v>3</v>
      </c>
      <c r="AK184" s="34">
        <v>0.8</v>
      </c>
      <c r="AL184" s="34">
        <v>0.1</v>
      </c>
      <c r="AM184" s="34">
        <v>0.05</v>
      </c>
      <c r="AN184" s="34">
        <v>0.5</v>
      </c>
      <c r="AO184" s="34">
        <v>1</v>
      </c>
      <c r="AP184" s="34">
        <v>1</v>
      </c>
      <c r="AQ184" s="34">
        <v>1</v>
      </c>
      <c r="AR184" s="34">
        <v>0.2</v>
      </c>
      <c r="AS184" s="34">
        <v>4</v>
      </c>
      <c r="AT184" s="34">
        <v>0</v>
      </c>
      <c r="AU184" s="34">
        <v>1.4999999999999999E-2</v>
      </c>
      <c r="AV184" s="34">
        <v>0.7</v>
      </c>
      <c r="AW184" s="34">
        <v>0.4</v>
      </c>
      <c r="AX184" s="34">
        <v>0</v>
      </c>
      <c r="AY184" s="34">
        <v>0.1</v>
      </c>
      <c r="AZ184" s="34">
        <v>0.5</v>
      </c>
      <c r="BA184" s="34">
        <v>0</v>
      </c>
      <c r="BB184" s="34">
        <v>0</v>
      </c>
      <c r="BC184" s="34">
        <v>0</v>
      </c>
      <c r="BD184" s="34">
        <v>0.5</v>
      </c>
      <c r="BE184" s="34">
        <v>1</v>
      </c>
      <c r="BF184" s="34">
        <v>0</v>
      </c>
      <c r="BG184" s="34">
        <v>0</v>
      </c>
      <c r="BJ184" s="34"/>
      <c r="BK184" s="34"/>
      <c r="BL184" s="34"/>
      <c r="BM184" s="34"/>
      <c r="BN184" s="34"/>
    </row>
    <row r="185" spans="1:66" s="136" customFormat="1" ht="17.25" hidden="1" customHeight="1">
      <c r="A185" s="87">
        <v>186</v>
      </c>
      <c r="B185" s="62" t="s">
        <v>140</v>
      </c>
      <c r="C185" s="87" t="s">
        <v>139</v>
      </c>
      <c r="D185" s="130">
        <v>44743</v>
      </c>
      <c r="E185" s="87" t="s">
        <v>932</v>
      </c>
      <c r="F185" s="87" t="s">
        <v>116</v>
      </c>
      <c r="G185" s="87" t="s">
        <v>138</v>
      </c>
      <c r="H185" s="87" t="s">
        <v>121</v>
      </c>
      <c r="I185" s="87" t="s">
        <v>64</v>
      </c>
      <c r="J185" s="131" t="s">
        <v>812</v>
      </c>
      <c r="K185" s="131" t="s">
        <v>989</v>
      </c>
      <c r="L185" s="87">
        <v>2</v>
      </c>
      <c r="M185" s="131" t="s">
        <v>1045</v>
      </c>
      <c r="N185" s="131" t="s">
        <v>640</v>
      </c>
      <c r="O185" s="87">
        <v>100</v>
      </c>
      <c r="P185" s="87" t="s">
        <v>81</v>
      </c>
      <c r="Q185" s="87" t="s">
        <v>71</v>
      </c>
      <c r="R185" s="87">
        <v>8</v>
      </c>
      <c r="S185" s="134">
        <v>4.4999999999999997E-3</v>
      </c>
      <c r="T185" s="87" t="s">
        <v>268</v>
      </c>
      <c r="U185" s="87" t="s">
        <v>124</v>
      </c>
      <c r="V185" s="87">
        <v>0.66</v>
      </c>
      <c r="W185" s="131" t="s">
        <v>1052</v>
      </c>
      <c r="X185" s="87" t="s">
        <v>1053</v>
      </c>
      <c r="Y185" s="87" t="s">
        <v>1054</v>
      </c>
      <c r="Z185" s="87" t="s">
        <v>140</v>
      </c>
      <c r="AA185" s="87" t="s">
        <v>233</v>
      </c>
      <c r="AB185" s="130" t="s">
        <v>73</v>
      </c>
      <c r="AC185" s="87"/>
      <c r="AD185" s="87" t="s">
        <v>1047</v>
      </c>
      <c r="AE185" s="87" t="s">
        <v>124</v>
      </c>
      <c r="AF185" s="87">
        <v>0.32</v>
      </c>
      <c r="AG185" s="87">
        <v>0.12</v>
      </c>
      <c r="AH185" s="87">
        <v>0.84299999999999997</v>
      </c>
      <c r="AI185" s="87">
        <v>3.6000000000000002E-4</v>
      </c>
      <c r="AJ185" s="87">
        <v>2</v>
      </c>
      <c r="AK185" s="87">
        <v>0.5</v>
      </c>
      <c r="AL185" s="87">
        <v>0.05</v>
      </c>
      <c r="AM185" s="87">
        <v>2.9600000000000001E-2</v>
      </c>
      <c r="AN185" s="87">
        <v>0.24299999999999999</v>
      </c>
      <c r="AO185" s="87">
        <v>0.63100000000000001</v>
      </c>
      <c r="AP185" s="87">
        <v>0.30099999999999999</v>
      </c>
      <c r="AQ185" s="87">
        <v>0.91100000000000003</v>
      </c>
      <c r="AR185" s="87">
        <v>0.2</v>
      </c>
      <c r="AS185" s="87">
        <v>2.91</v>
      </c>
      <c r="AT185" s="87">
        <v>0</v>
      </c>
      <c r="AU185" s="87">
        <v>1.38E-2</v>
      </c>
      <c r="AV185" s="87">
        <v>0.66400000000000003</v>
      </c>
      <c r="AW185" s="87">
        <v>0.46400000000000002</v>
      </c>
      <c r="AX185" s="87">
        <v>0.373</v>
      </c>
      <c r="AY185" s="87">
        <v>0.245</v>
      </c>
      <c r="AZ185" s="87">
        <v>0.89800000000000002</v>
      </c>
      <c r="BA185" s="87">
        <v>0.60199999999999998</v>
      </c>
      <c r="BB185" s="87">
        <v>0</v>
      </c>
      <c r="BC185" s="87">
        <v>8.5599999999999999E-3</v>
      </c>
      <c r="BD185" s="87">
        <v>0.5</v>
      </c>
      <c r="BE185" s="87">
        <v>1</v>
      </c>
      <c r="BF185" s="87">
        <v>0.24299999999999999</v>
      </c>
      <c r="BG185" s="87">
        <v>0</v>
      </c>
      <c r="BH185" s="87" t="s">
        <v>77</v>
      </c>
      <c r="BI185" s="87"/>
    </row>
    <row r="186" spans="1:66" ht="17.25" hidden="1" customHeight="1">
      <c r="A186" s="34">
        <v>187</v>
      </c>
      <c r="B186" s="7" t="s">
        <v>140</v>
      </c>
      <c r="C186" s="34" t="s">
        <v>139</v>
      </c>
      <c r="D186" s="35">
        <v>44746</v>
      </c>
      <c r="E186" s="34" t="s">
        <v>932</v>
      </c>
      <c r="F186" s="34" t="s">
        <v>116</v>
      </c>
      <c r="G186" s="34" t="s">
        <v>138</v>
      </c>
      <c r="H186" s="34" t="s">
        <v>121</v>
      </c>
      <c r="I186" s="34" t="s">
        <v>64</v>
      </c>
      <c r="J186" s="37" t="s">
        <v>812</v>
      </c>
      <c r="K186" s="37" t="s">
        <v>989</v>
      </c>
      <c r="L186" s="34">
        <v>2</v>
      </c>
      <c r="M186" s="37" t="s">
        <v>1055</v>
      </c>
      <c r="N186" s="37" t="s">
        <v>640</v>
      </c>
      <c r="O186" s="34">
        <v>60</v>
      </c>
      <c r="P186" s="34" t="s">
        <v>81</v>
      </c>
      <c r="Q186" s="34" t="s">
        <v>71</v>
      </c>
      <c r="R186" s="34">
        <v>8</v>
      </c>
      <c r="S186" s="36">
        <v>4.4999999999999997E-3</v>
      </c>
      <c r="T186" s="34" t="s">
        <v>1056</v>
      </c>
      <c r="U186" s="34" t="s">
        <v>124</v>
      </c>
      <c r="V186" s="34">
        <v>0.69</v>
      </c>
      <c r="W186" s="37" t="s">
        <v>1057</v>
      </c>
      <c r="X186" s="34" t="s">
        <v>1058</v>
      </c>
      <c r="Y186" s="34" t="s">
        <v>1059</v>
      </c>
      <c r="Z186" s="34" t="s">
        <v>140</v>
      </c>
      <c r="AA186" s="34" t="s">
        <v>233</v>
      </c>
      <c r="AB186" s="35" t="s">
        <v>73</v>
      </c>
      <c r="AD186" s="34" t="s">
        <v>1047</v>
      </c>
      <c r="AE186" s="34" t="s">
        <v>124</v>
      </c>
      <c r="AF186" s="34">
        <v>0.32</v>
      </c>
      <c r="AG186" s="34">
        <v>0.12</v>
      </c>
      <c r="AH186" s="34">
        <v>0.84299999999999997</v>
      </c>
      <c r="AI186" s="34">
        <v>3.6000000000000002E-4</v>
      </c>
      <c r="AJ186" s="34">
        <v>2</v>
      </c>
      <c r="AK186" s="34">
        <v>0.5</v>
      </c>
      <c r="AL186" s="34">
        <v>0.05</v>
      </c>
      <c r="AM186" s="34">
        <v>2.9600000000000001E-2</v>
      </c>
      <c r="AN186" s="34">
        <v>0.24299999999999999</v>
      </c>
      <c r="AO186" s="34">
        <v>0.63100000000000001</v>
      </c>
      <c r="AP186" s="34">
        <v>0.30099999999999999</v>
      </c>
      <c r="AQ186" s="34">
        <v>0.91100000000000003</v>
      </c>
      <c r="AR186" s="34">
        <v>0.2</v>
      </c>
      <c r="AS186" s="34">
        <v>2.91</v>
      </c>
      <c r="AT186" s="34">
        <v>0</v>
      </c>
      <c r="AU186" s="34">
        <v>1.38E-2</v>
      </c>
      <c r="AV186" s="34">
        <v>0.66400000000000003</v>
      </c>
      <c r="AW186" s="34">
        <v>0.46400000000000002</v>
      </c>
      <c r="AX186" s="34">
        <v>0.373</v>
      </c>
      <c r="AY186" s="34">
        <v>0.245</v>
      </c>
      <c r="AZ186" s="34">
        <v>0.89800000000000002</v>
      </c>
      <c r="BA186" s="34">
        <v>0.60199999999999998</v>
      </c>
      <c r="BB186" s="34">
        <v>0</v>
      </c>
      <c r="BC186" s="34">
        <v>8.5599999999999999E-3</v>
      </c>
      <c r="BD186" s="34">
        <v>0.5</v>
      </c>
      <c r="BE186" s="34">
        <v>1</v>
      </c>
      <c r="BF186" s="34">
        <v>0.24299999999999999</v>
      </c>
      <c r="BG186" s="34">
        <v>0</v>
      </c>
      <c r="BH186" s="34" t="s">
        <v>77</v>
      </c>
    </row>
    <row r="187" spans="1:66" s="136" customFormat="1" ht="17.25" hidden="1" customHeight="1">
      <c r="A187" s="87">
        <v>188</v>
      </c>
      <c r="B187" s="62" t="s">
        <v>140</v>
      </c>
      <c r="C187" s="87" t="s">
        <v>139</v>
      </c>
      <c r="D187" s="130">
        <v>44746</v>
      </c>
      <c r="E187" s="87" t="s">
        <v>932</v>
      </c>
      <c r="F187" s="87" t="s">
        <v>116</v>
      </c>
      <c r="G187" s="87" t="s">
        <v>138</v>
      </c>
      <c r="H187" s="87" t="s">
        <v>121</v>
      </c>
      <c r="I187" s="87" t="s">
        <v>64</v>
      </c>
      <c r="J187" s="131" t="s">
        <v>812</v>
      </c>
      <c r="K187" s="131" t="s">
        <v>989</v>
      </c>
      <c r="L187" s="87">
        <v>2</v>
      </c>
      <c r="M187" s="131" t="s">
        <v>1060</v>
      </c>
      <c r="N187" s="131" t="s">
        <v>640</v>
      </c>
      <c r="O187" s="87">
        <v>60</v>
      </c>
      <c r="P187" s="87" t="s">
        <v>81</v>
      </c>
      <c r="Q187" s="87" t="s">
        <v>71</v>
      </c>
      <c r="R187" s="87">
        <v>6</v>
      </c>
      <c r="S187" s="134">
        <v>4.4999999999999997E-3</v>
      </c>
      <c r="T187" s="87" t="s">
        <v>268</v>
      </c>
      <c r="U187" s="87" t="s">
        <v>124</v>
      </c>
      <c r="V187" s="87">
        <v>0.7</v>
      </c>
      <c r="W187" s="131" t="s">
        <v>1061</v>
      </c>
      <c r="X187" s="87" t="s">
        <v>1062</v>
      </c>
      <c r="Y187" s="87" t="s">
        <v>1063</v>
      </c>
      <c r="Z187" s="87" t="s">
        <v>140</v>
      </c>
      <c r="AA187" s="87" t="s">
        <v>233</v>
      </c>
      <c r="AB187" s="130" t="s">
        <v>73</v>
      </c>
      <c r="AC187" s="87"/>
      <c r="AD187" s="87" t="s">
        <v>1047</v>
      </c>
      <c r="AE187" s="87" t="s">
        <v>124</v>
      </c>
      <c r="AF187" s="87">
        <v>0.32</v>
      </c>
      <c r="AG187" s="87">
        <v>0.12</v>
      </c>
      <c r="AH187" s="87">
        <v>0.84299999999999997</v>
      </c>
      <c r="AI187" s="87">
        <v>3.6000000000000002E-4</v>
      </c>
      <c r="AJ187" s="87">
        <v>2</v>
      </c>
      <c r="AK187" s="87">
        <v>0.5</v>
      </c>
      <c r="AL187" s="87">
        <v>0.05</v>
      </c>
      <c r="AM187" s="87">
        <v>2.9600000000000001E-2</v>
      </c>
      <c r="AN187" s="87">
        <v>0.24299999999999999</v>
      </c>
      <c r="AO187" s="87">
        <v>0.63100000000000001</v>
      </c>
      <c r="AP187" s="87">
        <v>0.30099999999999999</v>
      </c>
      <c r="AQ187" s="87">
        <v>0.91100000000000003</v>
      </c>
      <c r="AR187" s="87">
        <v>0.2</v>
      </c>
      <c r="AS187" s="87">
        <v>2.91</v>
      </c>
      <c r="AT187" s="87">
        <v>0</v>
      </c>
      <c r="AU187" s="87">
        <v>1.38E-2</v>
      </c>
      <c r="AV187" s="87">
        <v>0.66400000000000003</v>
      </c>
      <c r="AW187" s="87">
        <v>0.46400000000000002</v>
      </c>
      <c r="AX187" s="87">
        <v>0.373</v>
      </c>
      <c r="AY187" s="87">
        <v>0.245</v>
      </c>
      <c r="AZ187" s="87">
        <v>0.89800000000000002</v>
      </c>
      <c r="BA187" s="87">
        <v>0.60199999999999998</v>
      </c>
      <c r="BB187" s="87">
        <v>0</v>
      </c>
      <c r="BC187" s="87">
        <v>8.5599999999999999E-3</v>
      </c>
      <c r="BD187" s="87">
        <v>0.5</v>
      </c>
      <c r="BE187" s="87">
        <v>1</v>
      </c>
      <c r="BF187" s="87">
        <v>0.24299999999999999</v>
      </c>
      <c r="BG187" s="87">
        <v>0</v>
      </c>
      <c r="BH187" s="87" t="s">
        <v>77</v>
      </c>
      <c r="BI187" s="87"/>
    </row>
    <row r="188" spans="1:66" s="136" customFormat="1" ht="17.25" hidden="1" customHeight="1">
      <c r="A188" s="87">
        <v>189</v>
      </c>
      <c r="B188" s="62" t="s">
        <v>140</v>
      </c>
      <c r="C188" s="87" t="s">
        <v>139</v>
      </c>
      <c r="D188" s="130">
        <v>44747</v>
      </c>
      <c r="E188" s="87" t="s">
        <v>932</v>
      </c>
      <c r="F188" s="87" t="s">
        <v>116</v>
      </c>
      <c r="G188" s="87" t="s">
        <v>138</v>
      </c>
      <c r="H188" s="87" t="s">
        <v>121</v>
      </c>
      <c r="I188" s="87" t="s">
        <v>64</v>
      </c>
      <c r="J188" s="131" t="s">
        <v>1064</v>
      </c>
      <c r="K188" s="131" t="s">
        <v>989</v>
      </c>
      <c r="L188" s="87">
        <v>2</v>
      </c>
      <c r="M188" s="131" t="s">
        <v>1065</v>
      </c>
      <c r="N188" s="131" t="s">
        <v>640</v>
      </c>
      <c r="O188" s="87">
        <v>60</v>
      </c>
      <c r="P188" s="87" t="s">
        <v>1066</v>
      </c>
      <c r="Q188" s="87" t="s">
        <v>71</v>
      </c>
      <c r="R188" s="87">
        <v>6</v>
      </c>
      <c r="S188" s="134">
        <v>4.4999999999999997E-3</v>
      </c>
      <c r="T188" s="87" t="s">
        <v>121</v>
      </c>
      <c r="U188" s="87" t="s">
        <v>124</v>
      </c>
      <c r="V188" s="87">
        <v>0.47</v>
      </c>
      <c r="W188" s="131" t="s">
        <v>1067</v>
      </c>
      <c r="X188" s="87" t="s">
        <v>1068</v>
      </c>
      <c r="Y188" s="87" t="s">
        <v>1069</v>
      </c>
      <c r="Z188" s="87" t="s">
        <v>140</v>
      </c>
      <c r="AA188" s="87" t="s">
        <v>233</v>
      </c>
      <c r="AB188" s="130" t="s">
        <v>73</v>
      </c>
      <c r="AC188" s="87"/>
      <c r="AD188" s="87" t="s">
        <v>121</v>
      </c>
      <c r="AE188" s="87" t="s">
        <v>124</v>
      </c>
      <c r="AF188" s="87">
        <v>0.32</v>
      </c>
      <c r="AG188" s="87">
        <v>0.12</v>
      </c>
      <c r="AH188" s="87">
        <v>0.84299999999999997</v>
      </c>
      <c r="AI188" s="87">
        <v>3.6000000000000002E-4</v>
      </c>
      <c r="AJ188" s="87">
        <v>2</v>
      </c>
      <c r="AK188" s="87">
        <v>0.5</v>
      </c>
      <c r="AL188" s="87">
        <v>0.05</v>
      </c>
      <c r="AM188" s="87">
        <v>2.9600000000000001E-2</v>
      </c>
      <c r="AN188" s="87">
        <v>0.24299999999999999</v>
      </c>
      <c r="AO188" s="87">
        <v>0.63100000000000001</v>
      </c>
      <c r="AP188" s="87">
        <v>0.30099999999999999</v>
      </c>
      <c r="AQ188" s="87">
        <v>0.91100000000000003</v>
      </c>
      <c r="AR188" s="87">
        <v>0.2</v>
      </c>
      <c r="AS188" s="87">
        <v>2.91</v>
      </c>
      <c r="AT188" s="87">
        <v>0</v>
      </c>
      <c r="AU188" s="87">
        <v>1.38E-2</v>
      </c>
      <c r="AV188" s="87">
        <v>0.66400000000000003</v>
      </c>
      <c r="AW188" s="87">
        <v>0.46400000000000002</v>
      </c>
      <c r="AX188" s="87">
        <v>0.373</v>
      </c>
      <c r="AY188" s="87">
        <v>0.245</v>
      </c>
      <c r="AZ188" s="87">
        <v>0.89800000000000002</v>
      </c>
      <c r="BA188" s="87">
        <v>0.60199999999999998</v>
      </c>
      <c r="BB188" s="87">
        <v>0</v>
      </c>
      <c r="BC188" s="87">
        <v>8.5599999999999999E-3</v>
      </c>
      <c r="BD188" s="87">
        <v>0.5</v>
      </c>
      <c r="BE188" s="87">
        <v>1</v>
      </c>
      <c r="BF188" s="87">
        <v>0.24299999999999999</v>
      </c>
      <c r="BG188" s="87">
        <v>0</v>
      </c>
      <c r="BH188" s="87" t="s">
        <v>77</v>
      </c>
      <c r="BI188" s="87"/>
    </row>
    <row r="189" spans="1:66" ht="27">
      <c r="A189" s="34">
        <v>190</v>
      </c>
      <c r="B189" s="7" t="s">
        <v>113</v>
      </c>
      <c r="C189" s="34" t="s">
        <v>139</v>
      </c>
      <c r="D189" s="35">
        <v>44746</v>
      </c>
      <c r="E189" s="34" t="s">
        <v>932</v>
      </c>
      <c r="F189" s="34" t="s">
        <v>116</v>
      </c>
      <c r="G189" s="34" t="s">
        <v>138</v>
      </c>
      <c r="H189" s="299" t="s">
        <v>1070</v>
      </c>
      <c r="I189" s="34" t="s">
        <v>667</v>
      </c>
      <c r="J189" s="34" t="s">
        <v>1071</v>
      </c>
      <c r="K189" s="37" t="s">
        <v>647</v>
      </c>
      <c r="L189" s="34">
        <v>3</v>
      </c>
      <c r="M189" s="37" t="s">
        <v>1072</v>
      </c>
      <c r="N189" s="37" t="s">
        <v>637</v>
      </c>
      <c r="O189" s="34" t="s">
        <v>121</v>
      </c>
      <c r="P189" s="34" t="s">
        <v>1036</v>
      </c>
      <c r="Q189" s="34" t="s">
        <v>71</v>
      </c>
      <c r="R189" s="34">
        <v>6</v>
      </c>
      <c r="S189" s="36">
        <v>4.4999999999999997E-3</v>
      </c>
      <c r="T189" s="34" t="s">
        <v>121</v>
      </c>
      <c r="U189" s="34" t="s">
        <v>124</v>
      </c>
      <c r="V189" s="37">
        <v>0.51</v>
      </c>
      <c r="W189" s="215" t="s">
        <v>1073</v>
      </c>
      <c r="X189" s="97" t="s">
        <v>1074</v>
      </c>
      <c r="Y189" s="97" t="s">
        <v>1075</v>
      </c>
      <c r="Z189" s="34" t="s">
        <v>951</v>
      </c>
      <c r="AA189" s="34" t="s">
        <v>233</v>
      </c>
      <c r="AB189" s="34" t="s">
        <v>73</v>
      </c>
      <c r="AD189" s="34" t="s">
        <v>121</v>
      </c>
      <c r="AE189" s="34" t="s">
        <v>73</v>
      </c>
      <c r="AF189" s="34">
        <v>0.01</v>
      </c>
      <c r="AG189" s="34">
        <v>0.1</v>
      </c>
      <c r="AH189" s="34">
        <v>0.93700000000000006</v>
      </c>
      <c r="AI189" s="34">
        <v>5.0000000000000001E-4</v>
      </c>
      <c r="AJ189" s="34">
        <v>3</v>
      </c>
      <c r="AK189" s="34">
        <v>0.8</v>
      </c>
      <c r="AL189" s="34">
        <v>0.1</v>
      </c>
      <c r="AM189" s="34">
        <v>0.05</v>
      </c>
      <c r="AN189" s="34">
        <v>0.5</v>
      </c>
      <c r="AO189" s="34">
        <v>1</v>
      </c>
      <c r="AP189" s="34">
        <v>1</v>
      </c>
      <c r="AQ189" s="34">
        <v>1</v>
      </c>
      <c r="AR189" s="34">
        <v>0.2</v>
      </c>
      <c r="AS189" s="34">
        <v>4</v>
      </c>
      <c r="AT189" s="34">
        <v>0</v>
      </c>
      <c r="AU189" s="34">
        <v>1.4999999999999999E-2</v>
      </c>
      <c r="AV189" s="34">
        <v>0.7</v>
      </c>
      <c r="AW189" s="34">
        <v>0.4</v>
      </c>
      <c r="AX189" s="34">
        <v>0</v>
      </c>
      <c r="AY189" s="34">
        <v>0.1</v>
      </c>
      <c r="AZ189" s="34">
        <v>0.5</v>
      </c>
      <c r="BA189" s="34">
        <v>0</v>
      </c>
      <c r="BB189" s="34">
        <v>0</v>
      </c>
      <c r="BC189" s="34">
        <v>0</v>
      </c>
      <c r="BD189" s="34">
        <v>0.5</v>
      </c>
      <c r="BE189" s="34">
        <v>1</v>
      </c>
      <c r="BF189" s="34">
        <v>0</v>
      </c>
      <c r="BG189" s="34">
        <v>0</v>
      </c>
      <c r="BH189" s="34" t="s">
        <v>77</v>
      </c>
    </row>
    <row r="190" spans="1:66" ht="27" hidden="1">
      <c r="A190" s="34">
        <v>191</v>
      </c>
      <c r="B190" s="7" t="s">
        <v>146</v>
      </c>
      <c r="C190" s="34" t="s">
        <v>139</v>
      </c>
      <c r="D190" s="35">
        <v>44747</v>
      </c>
      <c r="E190" s="34" t="s">
        <v>932</v>
      </c>
      <c r="F190" s="34" t="s">
        <v>116</v>
      </c>
      <c r="G190" s="34" t="s">
        <v>138</v>
      </c>
      <c r="H190" s="34" t="s">
        <v>121</v>
      </c>
      <c r="I190" s="34" t="s">
        <v>667</v>
      </c>
      <c r="J190" s="37" t="s">
        <v>962</v>
      </c>
      <c r="K190" s="37" t="s">
        <v>279</v>
      </c>
      <c r="L190" s="34">
        <v>3</v>
      </c>
      <c r="M190" s="131" t="s">
        <v>1076</v>
      </c>
      <c r="N190" s="131" t="s">
        <v>637</v>
      </c>
      <c r="O190" s="34">
        <v>300</v>
      </c>
      <c r="P190" s="87" t="s">
        <v>1077</v>
      </c>
      <c r="Q190" s="34" t="s">
        <v>71</v>
      </c>
      <c r="R190" s="87">
        <v>8</v>
      </c>
      <c r="S190" s="36">
        <v>4.4999999999999997E-3</v>
      </c>
      <c r="T190" s="34" t="s">
        <v>1078</v>
      </c>
      <c r="U190" s="34" t="s">
        <v>124</v>
      </c>
      <c r="V190" s="36">
        <v>4.7600000000000003E-3</v>
      </c>
      <c r="W190" s="37" t="s">
        <v>1079</v>
      </c>
      <c r="X190" s="299" t="s">
        <v>1080</v>
      </c>
      <c r="Y190" s="34" t="s">
        <v>1081</v>
      </c>
      <c r="Z190" s="34" t="s">
        <v>981</v>
      </c>
      <c r="AA190" s="34" t="s">
        <v>233</v>
      </c>
      <c r="AB190" s="34" t="s">
        <v>73</v>
      </c>
      <c r="AD190" s="34" t="s">
        <v>1082</v>
      </c>
      <c r="AE190" s="34" t="s">
        <v>124</v>
      </c>
      <c r="AF190" s="34">
        <v>0.01</v>
      </c>
      <c r="AG190" s="34">
        <v>0.1</v>
      </c>
      <c r="AH190" s="34">
        <v>0.93700000000000006</v>
      </c>
      <c r="AI190" s="34">
        <v>5.0000000000000001E-4</v>
      </c>
      <c r="AJ190" s="34">
        <v>3</v>
      </c>
      <c r="AK190" s="34">
        <v>0.8</v>
      </c>
      <c r="AL190" s="34">
        <v>0.1</v>
      </c>
      <c r="AM190" s="34">
        <v>0.05</v>
      </c>
      <c r="AN190" s="34">
        <v>0.5</v>
      </c>
      <c r="AO190" s="34">
        <v>1</v>
      </c>
      <c r="AP190" s="34">
        <v>1</v>
      </c>
      <c r="AQ190" s="34">
        <v>1</v>
      </c>
      <c r="AR190" s="34">
        <v>0.2</v>
      </c>
      <c r="AS190" s="34">
        <v>4</v>
      </c>
      <c r="AT190" s="34">
        <v>0</v>
      </c>
      <c r="AU190" s="34">
        <v>1.4999999999999999E-2</v>
      </c>
      <c r="AV190" s="34">
        <v>0.7</v>
      </c>
      <c r="AW190" s="34">
        <v>0.4</v>
      </c>
      <c r="AX190" s="34">
        <v>0</v>
      </c>
      <c r="AY190" s="34">
        <v>0.1</v>
      </c>
      <c r="AZ190" s="34">
        <v>0.5</v>
      </c>
      <c r="BA190" s="34">
        <v>0</v>
      </c>
      <c r="BB190" s="34">
        <v>0</v>
      </c>
      <c r="BC190" s="34">
        <v>0</v>
      </c>
      <c r="BD190" s="34">
        <v>0.5</v>
      </c>
      <c r="BE190" s="34">
        <v>1</v>
      </c>
      <c r="BF190" s="34">
        <v>0</v>
      </c>
      <c r="BG190" s="34">
        <v>0</v>
      </c>
      <c r="BH190" s="34" t="s">
        <v>77</v>
      </c>
    </row>
    <row r="191" spans="1:66" ht="27">
      <c r="A191" s="34">
        <v>192</v>
      </c>
      <c r="B191" s="7" t="s">
        <v>113</v>
      </c>
      <c r="C191" s="34" t="s">
        <v>139</v>
      </c>
      <c r="D191" s="35">
        <v>44747</v>
      </c>
      <c r="E191" s="34" t="s">
        <v>932</v>
      </c>
      <c r="F191" s="34" t="s">
        <v>116</v>
      </c>
      <c r="G191" s="34" t="s">
        <v>138</v>
      </c>
      <c r="H191" s="34" t="s">
        <v>121</v>
      </c>
      <c r="I191" s="34" t="s">
        <v>667</v>
      </c>
      <c r="J191" s="37" t="s">
        <v>812</v>
      </c>
      <c r="K191" s="37" t="s">
        <v>647</v>
      </c>
      <c r="L191" s="34">
        <v>3</v>
      </c>
      <c r="M191" s="37" t="s">
        <v>1083</v>
      </c>
      <c r="N191" s="37" t="s">
        <v>998</v>
      </c>
      <c r="O191" s="34">
        <v>50</v>
      </c>
      <c r="P191" s="34" t="s">
        <v>999</v>
      </c>
      <c r="Q191" s="34" t="s">
        <v>71</v>
      </c>
      <c r="R191" s="34">
        <v>6</v>
      </c>
      <c r="S191" s="36">
        <v>4.4999999999999997E-3</v>
      </c>
      <c r="T191" s="34" t="s">
        <v>840</v>
      </c>
      <c r="U191" s="34" t="s">
        <v>124</v>
      </c>
      <c r="V191" s="34">
        <v>0.46</v>
      </c>
      <c r="W191" s="39" t="s">
        <v>1084</v>
      </c>
      <c r="X191" s="97" t="s">
        <v>1085</v>
      </c>
      <c r="Y191" s="97" t="s">
        <v>1086</v>
      </c>
      <c r="Z191" s="34" t="s">
        <v>951</v>
      </c>
      <c r="AA191" s="34" t="s">
        <v>233</v>
      </c>
      <c r="AB191" s="34" t="s">
        <v>73</v>
      </c>
      <c r="AD191" s="34" t="s">
        <v>654</v>
      </c>
      <c r="AE191" s="34" t="s">
        <v>73</v>
      </c>
      <c r="AF191" s="34">
        <v>0.01</v>
      </c>
      <c r="AG191" s="34">
        <v>0.1</v>
      </c>
      <c r="AH191" s="34">
        <v>0.93700000000000006</v>
      </c>
      <c r="AI191" s="34">
        <v>5.0000000000000001E-4</v>
      </c>
      <c r="AJ191" s="34">
        <v>3</v>
      </c>
      <c r="AK191" s="34">
        <v>0.8</v>
      </c>
      <c r="AL191" s="34">
        <v>0.1</v>
      </c>
      <c r="AM191" s="34">
        <v>0.05</v>
      </c>
      <c r="AN191" s="34">
        <v>0.5</v>
      </c>
      <c r="AO191" s="34">
        <v>1</v>
      </c>
      <c r="AP191" s="34">
        <v>1</v>
      </c>
      <c r="AQ191" s="34">
        <v>1</v>
      </c>
      <c r="AR191" s="34">
        <v>0.2</v>
      </c>
      <c r="AS191" s="34">
        <v>4</v>
      </c>
      <c r="AT191" s="34">
        <v>0</v>
      </c>
      <c r="AU191" s="34">
        <v>1.4999999999999999E-2</v>
      </c>
      <c r="AV191" s="34">
        <v>0.7</v>
      </c>
      <c r="AW191" s="34">
        <v>0.4</v>
      </c>
      <c r="AX191" s="34">
        <v>0</v>
      </c>
      <c r="AY191" s="34">
        <v>0.1</v>
      </c>
      <c r="AZ191" s="34">
        <v>0.5</v>
      </c>
      <c r="BA191" s="34">
        <v>0</v>
      </c>
      <c r="BB191" s="34">
        <v>0</v>
      </c>
      <c r="BC191" s="34">
        <v>0</v>
      </c>
      <c r="BD191" s="34">
        <v>0.5</v>
      </c>
      <c r="BE191" s="34">
        <v>1</v>
      </c>
      <c r="BF191" s="34">
        <v>0</v>
      </c>
      <c r="BG191" s="34">
        <v>0</v>
      </c>
      <c r="BH191" s="34" t="s">
        <v>77</v>
      </c>
    </row>
    <row r="192" spans="1:66" ht="15" hidden="1" customHeight="1">
      <c r="A192" s="34">
        <v>193</v>
      </c>
      <c r="B192" s="7" t="s">
        <v>140</v>
      </c>
      <c r="C192" s="34" t="s">
        <v>139</v>
      </c>
      <c r="D192" s="35">
        <v>44747</v>
      </c>
      <c r="E192" s="34" t="s">
        <v>68</v>
      </c>
      <c r="F192" s="34" t="s">
        <v>116</v>
      </c>
      <c r="G192" s="34" t="s">
        <v>138</v>
      </c>
      <c r="H192" s="34" t="s">
        <v>121</v>
      </c>
      <c r="I192" s="34" t="s">
        <v>667</v>
      </c>
      <c r="J192" s="37" t="s">
        <v>1087</v>
      </c>
      <c r="K192" s="37" t="s">
        <v>66</v>
      </c>
      <c r="L192" s="34">
        <v>1</v>
      </c>
      <c r="M192" s="37" t="s">
        <v>1088</v>
      </c>
      <c r="N192" s="37" t="s">
        <v>640</v>
      </c>
      <c r="O192" s="34">
        <v>60</v>
      </c>
      <c r="P192" s="34" t="s">
        <v>69</v>
      </c>
      <c r="Q192" s="34" t="s">
        <v>71</v>
      </c>
      <c r="R192" s="34">
        <v>6</v>
      </c>
      <c r="S192" s="36">
        <v>4.4999999999999997E-3</v>
      </c>
      <c r="T192" s="34">
        <v>0.436</v>
      </c>
      <c r="U192" s="34" t="s">
        <v>124</v>
      </c>
      <c r="V192" s="34">
        <v>0.67</v>
      </c>
      <c r="W192" s="39" t="s">
        <v>1089</v>
      </c>
      <c r="X192" s="87" t="s">
        <v>1090</v>
      </c>
      <c r="Y192" s="87" t="s">
        <v>1091</v>
      </c>
      <c r="Z192" s="34" t="s">
        <v>140</v>
      </c>
      <c r="AA192" s="34" t="s">
        <v>233</v>
      </c>
      <c r="AD192" s="34" t="s">
        <v>70</v>
      </c>
      <c r="AF192" s="34">
        <v>0.01</v>
      </c>
      <c r="AG192" s="34">
        <v>0.1</v>
      </c>
      <c r="AH192" s="34">
        <v>0.93700000000000006</v>
      </c>
      <c r="AI192" s="34">
        <v>5.0000000000000001E-4</v>
      </c>
      <c r="AJ192" s="34">
        <v>3</v>
      </c>
      <c r="AK192" s="34">
        <v>0.8</v>
      </c>
      <c r="AL192" s="34">
        <v>0.1</v>
      </c>
      <c r="AM192" s="34">
        <v>0.05</v>
      </c>
      <c r="AN192" s="34">
        <v>0.5</v>
      </c>
      <c r="AO192" s="34">
        <v>1</v>
      </c>
      <c r="AP192" s="34">
        <v>1</v>
      </c>
      <c r="AQ192" s="34">
        <v>1</v>
      </c>
      <c r="AR192" s="34">
        <v>0.2</v>
      </c>
      <c r="AS192" s="34">
        <v>4</v>
      </c>
      <c r="AT192" s="34">
        <v>0</v>
      </c>
      <c r="AU192" s="34">
        <v>1.4999999999999999E-2</v>
      </c>
      <c r="AV192" s="34">
        <v>0.7</v>
      </c>
      <c r="AW192" s="34">
        <v>0.4</v>
      </c>
      <c r="AX192" s="34">
        <v>0</v>
      </c>
      <c r="AY192" s="34">
        <v>0.1</v>
      </c>
      <c r="AZ192" s="34">
        <v>0.5</v>
      </c>
      <c r="BA192" s="34">
        <v>0</v>
      </c>
      <c r="BB192" s="34">
        <v>0</v>
      </c>
      <c r="BC192" s="34">
        <v>0</v>
      </c>
      <c r="BD192" s="34">
        <v>0.5</v>
      </c>
      <c r="BE192" s="34">
        <v>1</v>
      </c>
      <c r="BF192" s="34">
        <v>0</v>
      </c>
      <c r="BG192" s="34">
        <v>0</v>
      </c>
      <c r="BH192" s="34" t="s">
        <v>77</v>
      </c>
    </row>
    <row r="193" spans="1:60" ht="27" hidden="1">
      <c r="A193" s="34">
        <v>194</v>
      </c>
      <c r="B193" s="7" t="s">
        <v>146</v>
      </c>
      <c r="C193" s="34" t="s">
        <v>139</v>
      </c>
      <c r="D193" s="35">
        <v>44748</v>
      </c>
      <c r="E193" s="34" t="s">
        <v>1092</v>
      </c>
      <c r="F193" s="34" t="s">
        <v>116</v>
      </c>
      <c r="G193" s="34" t="s">
        <v>138</v>
      </c>
      <c r="H193" s="34" t="s">
        <v>121</v>
      </c>
      <c r="I193" s="34" t="s">
        <v>667</v>
      </c>
      <c r="J193" s="37" t="s">
        <v>812</v>
      </c>
      <c r="K193" s="37" t="s">
        <v>279</v>
      </c>
      <c r="L193" s="34">
        <v>3</v>
      </c>
      <c r="M193" s="131" t="s">
        <v>1093</v>
      </c>
      <c r="N193" s="131" t="s">
        <v>637</v>
      </c>
      <c r="O193" s="34">
        <v>100</v>
      </c>
      <c r="P193" s="87" t="s">
        <v>1077</v>
      </c>
      <c r="Q193" s="34" t="s">
        <v>71</v>
      </c>
      <c r="R193" s="87">
        <v>8</v>
      </c>
      <c r="S193" s="36">
        <v>4.4999999999999997E-3</v>
      </c>
      <c r="T193" s="34" t="s">
        <v>1094</v>
      </c>
      <c r="U193" s="34" t="s">
        <v>124</v>
      </c>
      <c r="V193" s="36">
        <v>4.0000000000000001E-3</v>
      </c>
      <c r="W193" s="37" t="s">
        <v>1095</v>
      </c>
      <c r="X193" s="299" t="s">
        <v>1096</v>
      </c>
      <c r="Y193" s="34" t="s">
        <v>1097</v>
      </c>
      <c r="Z193" s="34" t="s">
        <v>981</v>
      </c>
      <c r="AA193" s="34" t="s">
        <v>233</v>
      </c>
      <c r="AB193" s="34" t="s">
        <v>73</v>
      </c>
      <c r="AD193" s="34" t="s">
        <v>1082</v>
      </c>
      <c r="AE193" s="34" t="s">
        <v>124</v>
      </c>
      <c r="AF193" s="34">
        <v>0.01</v>
      </c>
      <c r="AG193" s="34">
        <v>0.1</v>
      </c>
      <c r="AH193" s="34">
        <v>0.93700000000000006</v>
      </c>
      <c r="AI193" s="34">
        <v>5.0000000000000001E-4</v>
      </c>
      <c r="AJ193" s="34">
        <v>3</v>
      </c>
      <c r="AK193" s="34">
        <v>0.8</v>
      </c>
      <c r="AL193" s="34">
        <v>0.1</v>
      </c>
      <c r="AM193" s="34">
        <v>0.05</v>
      </c>
      <c r="AN193" s="34">
        <v>0.5</v>
      </c>
      <c r="AO193" s="34">
        <v>1</v>
      </c>
      <c r="AP193" s="34">
        <v>1</v>
      </c>
      <c r="AQ193" s="34">
        <v>1</v>
      </c>
      <c r="AR193" s="34">
        <v>0.2</v>
      </c>
      <c r="AS193" s="34">
        <v>4</v>
      </c>
      <c r="AT193" s="34">
        <v>0</v>
      </c>
      <c r="AU193" s="34">
        <v>1.4999999999999999E-2</v>
      </c>
      <c r="AV193" s="34">
        <v>0.7</v>
      </c>
      <c r="AW193" s="34">
        <v>0.4</v>
      </c>
      <c r="AX193" s="34">
        <v>0</v>
      </c>
      <c r="AY193" s="34">
        <v>0.1</v>
      </c>
      <c r="AZ193" s="34">
        <v>0.5</v>
      </c>
      <c r="BA193" s="34">
        <v>0</v>
      </c>
      <c r="BB193" s="34">
        <v>0</v>
      </c>
      <c r="BC193" s="34">
        <v>0</v>
      </c>
      <c r="BD193" s="34">
        <v>0.5</v>
      </c>
      <c r="BE193" s="34">
        <v>1</v>
      </c>
      <c r="BF193" s="34">
        <v>0</v>
      </c>
      <c r="BG193" s="34">
        <v>0</v>
      </c>
      <c r="BH193" s="34" t="s">
        <v>77</v>
      </c>
    </row>
    <row r="194" spans="1:60" ht="27">
      <c r="A194" s="34">
        <v>195</v>
      </c>
      <c r="B194" s="7" t="s">
        <v>113</v>
      </c>
      <c r="C194" s="34" t="s">
        <v>139</v>
      </c>
      <c r="D194" s="35">
        <v>44748</v>
      </c>
      <c r="E194" s="34" t="s">
        <v>932</v>
      </c>
      <c r="F194" s="34" t="s">
        <v>116</v>
      </c>
      <c r="G194" s="34" t="s">
        <v>138</v>
      </c>
      <c r="H194" s="34" t="s">
        <v>121</v>
      </c>
      <c r="I194" s="34" t="s">
        <v>667</v>
      </c>
      <c r="J194" s="37" t="s">
        <v>812</v>
      </c>
      <c r="K194" s="37" t="s">
        <v>647</v>
      </c>
      <c r="L194" s="34">
        <v>3</v>
      </c>
      <c r="M194" s="37" t="s">
        <v>1098</v>
      </c>
      <c r="N194" s="37" t="s">
        <v>1009</v>
      </c>
      <c r="O194" s="34">
        <v>50</v>
      </c>
      <c r="P194" s="34" t="s">
        <v>999</v>
      </c>
      <c r="Q194" s="34" t="s">
        <v>71</v>
      </c>
      <c r="R194" s="34">
        <v>6</v>
      </c>
      <c r="S194" s="36">
        <v>4.4999999999999997E-3</v>
      </c>
      <c r="T194" s="34" t="s">
        <v>710</v>
      </c>
      <c r="U194" s="34" t="s">
        <v>124</v>
      </c>
      <c r="V194" s="34">
        <v>0.52</v>
      </c>
      <c r="W194" s="37" t="s">
        <v>1099</v>
      </c>
      <c r="X194" s="97" t="s">
        <v>1100</v>
      </c>
      <c r="Y194" s="97" t="s">
        <v>1101</v>
      </c>
      <c r="Z194" s="34" t="s">
        <v>951</v>
      </c>
      <c r="AA194" s="34" t="s">
        <v>233</v>
      </c>
      <c r="AB194" s="34" t="s">
        <v>73</v>
      </c>
      <c r="AD194" s="34" t="s">
        <v>654</v>
      </c>
      <c r="AE194" s="34" t="s">
        <v>73</v>
      </c>
      <c r="AF194" s="34">
        <v>0.01</v>
      </c>
      <c r="AG194" s="34">
        <v>0.1</v>
      </c>
      <c r="AH194" s="34">
        <v>0.93700000000000006</v>
      </c>
      <c r="AI194" s="34">
        <v>5.0000000000000001E-4</v>
      </c>
      <c r="AJ194" s="34">
        <v>3</v>
      </c>
      <c r="AK194" s="34">
        <v>0.8</v>
      </c>
      <c r="AL194" s="34">
        <v>0.1</v>
      </c>
      <c r="AM194" s="34">
        <v>0.05</v>
      </c>
      <c r="AN194" s="34">
        <v>0.5</v>
      </c>
      <c r="AO194" s="34">
        <v>1</v>
      </c>
      <c r="AP194" s="34">
        <v>1</v>
      </c>
      <c r="AQ194" s="34">
        <v>1</v>
      </c>
      <c r="AR194" s="34">
        <v>0.2</v>
      </c>
      <c r="AS194" s="34">
        <v>4</v>
      </c>
      <c r="AT194" s="34">
        <v>0</v>
      </c>
      <c r="AU194" s="34">
        <v>1.4999999999999999E-2</v>
      </c>
      <c r="AV194" s="34">
        <v>0.7</v>
      </c>
      <c r="AW194" s="34">
        <v>0.4</v>
      </c>
      <c r="AX194" s="34">
        <v>0</v>
      </c>
      <c r="AY194" s="34">
        <v>0.1</v>
      </c>
      <c r="AZ194" s="34">
        <v>0.5</v>
      </c>
      <c r="BA194" s="34">
        <v>0</v>
      </c>
      <c r="BB194" s="34">
        <v>0</v>
      </c>
      <c r="BC194" s="34">
        <v>0</v>
      </c>
      <c r="BD194" s="34">
        <v>0.5</v>
      </c>
      <c r="BE194" s="34">
        <v>1</v>
      </c>
      <c r="BF194" s="34">
        <v>0</v>
      </c>
      <c r="BG194" s="34">
        <v>0</v>
      </c>
      <c r="BH194" s="34" t="s">
        <v>77</v>
      </c>
    </row>
    <row r="195" spans="1:60" ht="27" hidden="1">
      <c r="A195" s="34">
        <v>196</v>
      </c>
      <c r="B195" s="7" t="s">
        <v>146</v>
      </c>
      <c r="C195" s="34" t="s">
        <v>139</v>
      </c>
      <c r="D195" s="35">
        <v>44748</v>
      </c>
      <c r="E195" s="34" t="s">
        <v>1102</v>
      </c>
      <c r="F195" s="34" t="s">
        <v>116</v>
      </c>
      <c r="G195" s="34" t="s">
        <v>138</v>
      </c>
      <c r="H195" s="34" t="s">
        <v>121</v>
      </c>
      <c r="I195" s="34" t="s">
        <v>667</v>
      </c>
      <c r="J195" s="37" t="s">
        <v>812</v>
      </c>
      <c r="K195" s="37" t="s">
        <v>279</v>
      </c>
      <c r="L195" s="34">
        <v>3</v>
      </c>
      <c r="M195" s="131" t="s">
        <v>1103</v>
      </c>
      <c r="N195" s="131" t="s">
        <v>637</v>
      </c>
      <c r="O195" s="34">
        <v>100</v>
      </c>
      <c r="P195" s="87" t="s">
        <v>1104</v>
      </c>
      <c r="Q195" s="34" t="s">
        <v>71</v>
      </c>
      <c r="R195" s="87">
        <v>8</v>
      </c>
      <c r="S195" s="36">
        <v>4.4999999999999997E-3</v>
      </c>
      <c r="T195" s="87" t="s">
        <v>1105</v>
      </c>
      <c r="U195" s="34" t="s">
        <v>124</v>
      </c>
      <c r="V195" s="134">
        <v>5.0499999999999998E-3</v>
      </c>
      <c r="W195" s="301" t="s">
        <v>1106</v>
      </c>
      <c r="X195" s="299" t="s">
        <v>1096</v>
      </c>
      <c r="Y195" s="34" t="s">
        <v>1097</v>
      </c>
      <c r="Z195" s="34" t="s">
        <v>981</v>
      </c>
      <c r="AA195" s="34" t="s">
        <v>233</v>
      </c>
      <c r="AB195" s="34" t="s">
        <v>73</v>
      </c>
      <c r="AD195" s="34" t="s">
        <v>1107</v>
      </c>
      <c r="AE195" s="34" t="s">
        <v>124</v>
      </c>
      <c r="AF195" s="34">
        <v>0.01</v>
      </c>
      <c r="AG195" s="34">
        <v>0.1</v>
      </c>
      <c r="AH195" s="34">
        <v>0.93700000000000006</v>
      </c>
      <c r="AI195" s="34">
        <v>5.0000000000000001E-4</v>
      </c>
      <c r="AJ195" s="34">
        <v>3</v>
      </c>
      <c r="AK195" s="34">
        <v>0.8</v>
      </c>
      <c r="AL195" s="34">
        <v>0.1</v>
      </c>
      <c r="AM195" s="34">
        <v>0.05</v>
      </c>
      <c r="AN195" s="34">
        <v>0.5</v>
      </c>
      <c r="AO195" s="34">
        <v>1</v>
      </c>
      <c r="AP195" s="34">
        <v>1</v>
      </c>
      <c r="AQ195" s="34">
        <v>1</v>
      </c>
      <c r="AR195" s="34">
        <v>0.2</v>
      </c>
      <c r="AS195" s="34">
        <v>4</v>
      </c>
      <c r="AT195" s="34">
        <v>0</v>
      </c>
      <c r="AU195" s="34">
        <v>1.4999999999999999E-2</v>
      </c>
      <c r="AV195" s="34">
        <v>0.7</v>
      </c>
      <c r="AW195" s="34">
        <v>0.4</v>
      </c>
      <c r="AX195" s="34">
        <v>0</v>
      </c>
      <c r="AY195" s="34">
        <v>0.1</v>
      </c>
      <c r="AZ195" s="34">
        <v>0.5</v>
      </c>
      <c r="BA195" s="34">
        <v>0</v>
      </c>
      <c r="BB195" s="34">
        <v>0</v>
      </c>
      <c r="BC195" s="34">
        <v>0</v>
      </c>
      <c r="BD195" s="34">
        <v>0.5</v>
      </c>
      <c r="BE195" s="34">
        <v>1</v>
      </c>
      <c r="BF195" s="34">
        <v>0</v>
      </c>
      <c r="BG195" s="34">
        <v>0</v>
      </c>
      <c r="BH195" s="34" t="s">
        <v>77</v>
      </c>
    </row>
  </sheetData>
  <autoFilter ref="A1:BN195" xr:uid="{EC98567C-9B8A-4A17-8DE2-8E8EA09D2EF6}">
    <filterColumn colId="10">
      <filters>
        <filter val="JC"/>
        <filter val="JCD"/>
        <filter val="JCDA"/>
      </filters>
    </filterColumn>
  </autoFilter>
  <conditionalFormatting sqref="A1">
    <cfRule type="expression" dxfId="255" priority="1870">
      <formula>$C1="tobestarted"</formula>
    </cfRule>
  </conditionalFormatting>
  <conditionalFormatting sqref="A133 A2:A32 A61">
    <cfRule type="expression" dxfId="254" priority="1871">
      <formula>$C2:$C1010="completed"</formula>
    </cfRule>
  </conditionalFormatting>
  <conditionalFormatting sqref="A133 A2:A32 A61">
    <cfRule type="expression" dxfId="253" priority="1872">
      <formula>$C2:$C1010="inprogress"</formula>
    </cfRule>
  </conditionalFormatting>
  <conditionalFormatting sqref="A133 A2:A32 A61">
    <cfRule type="expression" dxfId="252" priority="1873">
      <formula>$C2:$C1010="tobestarted"</formula>
    </cfRule>
  </conditionalFormatting>
  <conditionalFormatting sqref="A71 A83">
    <cfRule type="expression" dxfId="251" priority="1874">
      <formula>$C71:$C1075="completed"</formula>
    </cfRule>
  </conditionalFormatting>
  <conditionalFormatting sqref="A71 A83">
    <cfRule type="expression" dxfId="250" priority="1876">
      <formula>$C71:$C1075="inprogress"</formula>
    </cfRule>
  </conditionalFormatting>
  <conditionalFormatting sqref="A71 A83">
    <cfRule type="expression" dxfId="249" priority="1878">
      <formula>$C71:$C1075="tobestarted"</formula>
    </cfRule>
  </conditionalFormatting>
  <conditionalFormatting sqref="A196:A1010">
    <cfRule type="expression" dxfId="248" priority="1883">
      <formula>$C196:$C1194="completed"</formula>
    </cfRule>
  </conditionalFormatting>
  <conditionalFormatting sqref="A196:A1010">
    <cfRule type="expression" dxfId="247" priority="1884">
      <formula>$C196:$C1194="inprogress"</formula>
    </cfRule>
  </conditionalFormatting>
  <conditionalFormatting sqref="A196:A1010">
    <cfRule type="expression" dxfId="246" priority="1885">
      <formula>$C196:$C1194="tobestarted"</formula>
    </cfRule>
  </conditionalFormatting>
  <conditionalFormatting sqref="A72 A62:A70 A33:A60">
    <cfRule type="expression" dxfId="245" priority="277">
      <formula>$C33:$C1042="completed"</formula>
    </cfRule>
  </conditionalFormatting>
  <conditionalFormatting sqref="A72 A62:A70 A33:A60">
    <cfRule type="expression" dxfId="244" priority="278">
      <formula>$C33:$C1042="inprogress"</formula>
    </cfRule>
  </conditionalFormatting>
  <conditionalFormatting sqref="A72 A62:A70 A33:A60">
    <cfRule type="expression" dxfId="243" priority="279">
      <formula>$C33:$C1042="tobestarted"</formula>
    </cfRule>
  </conditionalFormatting>
  <conditionalFormatting sqref="A82 A93:A99 A105:A106">
    <cfRule type="expression" dxfId="242" priority="2326">
      <formula>$C82:$C1085="completed"</formula>
    </cfRule>
  </conditionalFormatting>
  <conditionalFormatting sqref="A82 A93:A99 A105:A106">
    <cfRule type="expression" dxfId="241" priority="2327">
      <formula>$C82:$C1085="inprogress"</formula>
    </cfRule>
  </conditionalFormatting>
  <conditionalFormatting sqref="A82 A93:A99 A105:A106">
    <cfRule type="expression" dxfId="240" priority="2328">
      <formula>$C82:$C1085="tobestarted"</formula>
    </cfRule>
  </conditionalFormatting>
  <conditionalFormatting sqref="A138 A141:A142 A145:A148 A160 A170:A180">
    <cfRule type="expression" dxfId="239" priority="181">
      <formula>$C138:$C1133="completed"</formula>
    </cfRule>
  </conditionalFormatting>
  <conditionalFormatting sqref="A138 A141:A142 A145:A148 A160 A170:A180">
    <cfRule type="expression" dxfId="238" priority="182">
      <formula>$C138:$C1133="inprogress"</formula>
    </cfRule>
  </conditionalFormatting>
  <conditionalFormatting sqref="A138 A141:A142 A145:A148 A160 A170:A180">
    <cfRule type="expression" dxfId="237" priority="183">
      <formula>$C138:$C1133="tobestarted"</formula>
    </cfRule>
  </conditionalFormatting>
  <conditionalFormatting sqref="A139">
    <cfRule type="expression" dxfId="236" priority="178">
      <formula>$C139:$C1134="completed"</formula>
    </cfRule>
  </conditionalFormatting>
  <conditionalFormatting sqref="A139">
    <cfRule type="expression" dxfId="235" priority="179">
      <formula>$C139:$C1134="inprogress"</formula>
    </cfRule>
  </conditionalFormatting>
  <conditionalFormatting sqref="A139">
    <cfRule type="expression" dxfId="234" priority="180">
      <formula>$C139:$C1134="tobestarted"</formula>
    </cfRule>
  </conditionalFormatting>
  <conditionalFormatting sqref="A140">
    <cfRule type="expression" dxfId="233" priority="175">
      <formula>$C140:$C1135="completed"</formula>
    </cfRule>
  </conditionalFormatting>
  <conditionalFormatting sqref="A140">
    <cfRule type="expression" dxfId="232" priority="176">
      <formula>$C140:$C1135="inprogress"</formula>
    </cfRule>
  </conditionalFormatting>
  <conditionalFormatting sqref="A140">
    <cfRule type="expression" dxfId="231" priority="177">
      <formula>$C140:$C1135="tobestarted"</formula>
    </cfRule>
  </conditionalFormatting>
  <conditionalFormatting sqref="A161">
    <cfRule type="expression" dxfId="230" priority="172">
      <formula>$C161:$C1159="completed"</formula>
    </cfRule>
  </conditionalFormatting>
  <conditionalFormatting sqref="A161">
    <cfRule type="expression" dxfId="229" priority="173">
      <formula>$C161:$C1159="inprogress"</formula>
    </cfRule>
  </conditionalFormatting>
  <conditionalFormatting sqref="A161">
    <cfRule type="expression" dxfId="228" priority="174">
      <formula>$C161:$C1159="tobestarted"</formula>
    </cfRule>
  </conditionalFormatting>
  <conditionalFormatting sqref="A143">
    <cfRule type="expression" dxfId="227" priority="157">
      <formula>$C143:$C1138="completed"</formula>
    </cfRule>
  </conditionalFormatting>
  <conditionalFormatting sqref="A143">
    <cfRule type="expression" dxfId="226" priority="158">
      <formula>$C143:$C1138="inprogress"</formula>
    </cfRule>
  </conditionalFormatting>
  <conditionalFormatting sqref="A143">
    <cfRule type="expression" dxfId="225" priority="159">
      <formula>$C143:$C1138="tobestarted"</formula>
    </cfRule>
  </conditionalFormatting>
  <conditionalFormatting sqref="A144">
    <cfRule type="expression" dxfId="224" priority="154">
      <formula>$C144:$C1139="completed"</formula>
    </cfRule>
  </conditionalFormatting>
  <conditionalFormatting sqref="A144">
    <cfRule type="expression" dxfId="223" priority="155">
      <formula>$C144:$C1139="inprogress"</formula>
    </cfRule>
  </conditionalFormatting>
  <conditionalFormatting sqref="A144">
    <cfRule type="expression" dxfId="222" priority="156">
      <formula>$C144:$C1139="tobestarted"</formula>
    </cfRule>
  </conditionalFormatting>
  <conditionalFormatting sqref="A137">
    <cfRule type="expression" dxfId="221" priority="2722">
      <formula>$C133:$C1137="completed"</formula>
    </cfRule>
  </conditionalFormatting>
  <conditionalFormatting sqref="A137">
    <cfRule type="expression" dxfId="220" priority="2724">
      <formula>$C133:$C1137="inprogress"</formula>
    </cfRule>
  </conditionalFormatting>
  <conditionalFormatting sqref="A137">
    <cfRule type="expression" dxfId="219" priority="2726">
      <formula>$C133:$C1137="tobestarted"</formula>
    </cfRule>
  </conditionalFormatting>
  <conditionalFormatting sqref="A132">
    <cfRule type="expression" dxfId="218" priority="2766">
      <formula>$C132:$C1133="completed"</formula>
    </cfRule>
  </conditionalFormatting>
  <conditionalFormatting sqref="A132">
    <cfRule type="expression" dxfId="217" priority="2767">
      <formula>$C132:$C1133="inprogress"</formula>
    </cfRule>
  </conditionalFormatting>
  <conditionalFormatting sqref="A132">
    <cfRule type="expression" dxfId="216" priority="2768">
      <formula>$C132:$C1133="tobestarted"</formula>
    </cfRule>
  </conditionalFormatting>
  <conditionalFormatting sqref="A149">
    <cfRule type="expression" dxfId="215" priority="142">
      <formula>$C149:$C1144="completed"</formula>
    </cfRule>
  </conditionalFormatting>
  <conditionalFormatting sqref="A149">
    <cfRule type="expression" dxfId="214" priority="143">
      <formula>$C149:$C1144="inprogress"</formula>
    </cfRule>
  </conditionalFormatting>
  <conditionalFormatting sqref="A149">
    <cfRule type="expression" dxfId="213" priority="144">
      <formula>$C149:$C1144="tobestarted"</formula>
    </cfRule>
  </conditionalFormatting>
  <conditionalFormatting sqref="A150">
    <cfRule type="expression" dxfId="212" priority="139">
      <formula>$C150:$C1145="completed"</formula>
    </cfRule>
  </conditionalFormatting>
  <conditionalFormatting sqref="A150">
    <cfRule type="expression" dxfId="211" priority="140">
      <formula>$C150:$C1145="inprogress"</formula>
    </cfRule>
  </conditionalFormatting>
  <conditionalFormatting sqref="A150">
    <cfRule type="expression" dxfId="210" priority="141">
      <formula>$C150:$C1145="tobestarted"</formula>
    </cfRule>
  </conditionalFormatting>
  <conditionalFormatting sqref="A151">
    <cfRule type="expression" dxfId="209" priority="136">
      <formula>$C151:$C1146="completed"</formula>
    </cfRule>
  </conditionalFormatting>
  <conditionalFormatting sqref="A151">
    <cfRule type="expression" dxfId="208" priority="137">
      <formula>$C151:$C1146="inprogress"</formula>
    </cfRule>
  </conditionalFormatting>
  <conditionalFormatting sqref="A151">
    <cfRule type="expression" dxfId="207" priority="138">
      <formula>$C151:$C1146="tobestarted"</formula>
    </cfRule>
  </conditionalFormatting>
  <conditionalFormatting sqref="A152">
    <cfRule type="expression" dxfId="206" priority="133">
      <formula>$C152:$C1147="completed"</formula>
    </cfRule>
  </conditionalFormatting>
  <conditionalFormatting sqref="A152">
    <cfRule type="expression" dxfId="205" priority="134">
      <formula>$C152:$C1147="inprogress"</formula>
    </cfRule>
  </conditionalFormatting>
  <conditionalFormatting sqref="A152">
    <cfRule type="expression" dxfId="204" priority="135">
      <formula>$C152:$C1147="tobestarted"</formula>
    </cfRule>
  </conditionalFormatting>
  <conditionalFormatting sqref="A153">
    <cfRule type="expression" dxfId="203" priority="130">
      <formula>$C153:$C1148="completed"</formula>
    </cfRule>
  </conditionalFormatting>
  <conditionalFormatting sqref="A153">
    <cfRule type="expression" dxfId="202" priority="131">
      <formula>$C153:$C1148="inprogress"</formula>
    </cfRule>
  </conditionalFormatting>
  <conditionalFormatting sqref="A153">
    <cfRule type="expression" dxfId="201" priority="132">
      <formula>$C153:$C1148="tobestarted"</formula>
    </cfRule>
  </conditionalFormatting>
  <conditionalFormatting sqref="A154">
    <cfRule type="expression" dxfId="200" priority="127">
      <formula>$C154:$C1149="completed"</formula>
    </cfRule>
  </conditionalFormatting>
  <conditionalFormatting sqref="A154">
    <cfRule type="expression" dxfId="199" priority="128">
      <formula>$C154:$C1149="inprogress"</formula>
    </cfRule>
  </conditionalFormatting>
  <conditionalFormatting sqref="A154">
    <cfRule type="expression" dxfId="198" priority="129">
      <formula>$C154:$C1149="tobestarted"</formula>
    </cfRule>
  </conditionalFormatting>
  <conditionalFormatting sqref="A155">
    <cfRule type="expression" dxfId="197" priority="121">
      <formula>$C155:$C1150="completed"</formula>
    </cfRule>
  </conditionalFormatting>
  <conditionalFormatting sqref="A155">
    <cfRule type="expression" dxfId="196" priority="122">
      <formula>$C155:$C1150="inprogress"</formula>
    </cfRule>
  </conditionalFormatting>
  <conditionalFormatting sqref="A155">
    <cfRule type="expression" dxfId="195" priority="123">
      <formula>$C155:$C1150="tobestarted"</formula>
    </cfRule>
  </conditionalFormatting>
  <conditionalFormatting sqref="A156">
    <cfRule type="expression" dxfId="194" priority="118">
      <formula>$C156:$C1151="completed"</formula>
    </cfRule>
  </conditionalFormatting>
  <conditionalFormatting sqref="A156">
    <cfRule type="expression" dxfId="193" priority="119">
      <formula>$C156:$C1151="inprogress"</formula>
    </cfRule>
  </conditionalFormatting>
  <conditionalFormatting sqref="A156">
    <cfRule type="expression" dxfId="192" priority="120">
      <formula>$C156:$C1151="tobestarted"</formula>
    </cfRule>
  </conditionalFormatting>
  <conditionalFormatting sqref="A157">
    <cfRule type="expression" dxfId="191" priority="115">
      <formula>$C157:$C1152="completed"</formula>
    </cfRule>
  </conditionalFormatting>
  <conditionalFormatting sqref="A157">
    <cfRule type="expression" dxfId="190" priority="116">
      <formula>$C157:$C1152="inprogress"</formula>
    </cfRule>
  </conditionalFormatting>
  <conditionalFormatting sqref="A157">
    <cfRule type="expression" dxfId="189" priority="117">
      <formula>$C157:$C1152="tobestarted"</formula>
    </cfRule>
  </conditionalFormatting>
  <conditionalFormatting sqref="A158">
    <cfRule type="expression" dxfId="188" priority="112">
      <formula>$C158:$C1153="completed"</formula>
    </cfRule>
  </conditionalFormatting>
  <conditionalFormatting sqref="A158">
    <cfRule type="expression" dxfId="187" priority="113">
      <formula>$C158:$C1153="inprogress"</formula>
    </cfRule>
  </conditionalFormatting>
  <conditionalFormatting sqref="A158">
    <cfRule type="expression" dxfId="186" priority="114">
      <formula>$C158:$C1153="tobestarted"</formula>
    </cfRule>
  </conditionalFormatting>
  <conditionalFormatting sqref="A162">
    <cfRule type="expression" dxfId="185" priority="100">
      <formula>$C162:$C1160="completed"</formula>
    </cfRule>
  </conditionalFormatting>
  <conditionalFormatting sqref="A162">
    <cfRule type="expression" dxfId="184" priority="101">
      <formula>$C162:$C1160="inprogress"</formula>
    </cfRule>
  </conditionalFormatting>
  <conditionalFormatting sqref="A162">
    <cfRule type="expression" dxfId="183" priority="102">
      <formula>$C162:$C1160="tobestarted"</formula>
    </cfRule>
  </conditionalFormatting>
  <conditionalFormatting sqref="A163">
    <cfRule type="expression" dxfId="182" priority="97">
      <formula>$C163:$C1158="completed"</formula>
    </cfRule>
  </conditionalFormatting>
  <conditionalFormatting sqref="A163">
    <cfRule type="expression" dxfId="181" priority="98">
      <formula>$C163:$C1158="inprogress"</formula>
    </cfRule>
  </conditionalFormatting>
  <conditionalFormatting sqref="A163">
    <cfRule type="expression" dxfId="180" priority="99">
      <formula>$C163:$C1158="tobestarted"</formula>
    </cfRule>
  </conditionalFormatting>
  <conditionalFormatting sqref="A164">
    <cfRule type="expression" dxfId="179" priority="94">
      <formula>$C164:$C1159="completed"</formula>
    </cfRule>
  </conditionalFormatting>
  <conditionalFormatting sqref="A164">
    <cfRule type="expression" dxfId="178" priority="95">
      <formula>$C164:$C1159="inprogress"</formula>
    </cfRule>
  </conditionalFormatting>
  <conditionalFormatting sqref="A164">
    <cfRule type="expression" dxfId="177" priority="96">
      <formula>$C164:$C1159="tobestarted"</formula>
    </cfRule>
  </conditionalFormatting>
  <conditionalFormatting sqref="A165">
    <cfRule type="expression" dxfId="176" priority="91">
      <formula>$C165:$C1160="completed"</formula>
    </cfRule>
  </conditionalFormatting>
  <conditionalFormatting sqref="A165">
    <cfRule type="expression" dxfId="175" priority="92">
      <formula>$C165:$C1160="inprogress"</formula>
    </cfRule>
  </conditionalFormatting>
  <conditionalFormatting sqref="A165">
    <cfRule type="expression" dxfId="174" priority="93">
      <formula>$C165:$C1160="tobestarted"</formula>
    </cfRule>
  </conditionalFormatting>
  <conditionalFormatting sqref="A166">
    <cfRule type="expression" dxfId="173" priority="88">
      <formula>$C166:$C1161="completed"</formula>
    </cfRule>
  </conditionalFormatting>
  <conditionalFormatting sqref="A166">
    <cfRule type="expression" dxfId="172" priority="89">
      <formula>$C166:$C1161="inprogress"</formula>
    </cfRule>
  </conditionalFormatting>
  <conditionalFormatting sqref="A166">
    <cfRule type="expression" dxfId="171" priority="90">
      <formula>$C166:$C1161="tobestarted"</formula>
    </cfRule>
  </conditionalFormatting>
  <conditionalFormatting sqref="A168">
    <cfRule type="expression" dxfId="170" priority="85">
      <formula>$C168:$C1163="completed"</formula>
    </cfRule>
  </conditionalFormatting>
  <conditionalFormatting sqref="A168">
    <cfRule type="expression" dxfId="169" priority="86">
      <formula>$C168:$C1163="inprogress"</formula>
    </cfRule>
  </conditionalFormatting>
  <conditionalFormatting sqref="A168">
    <cfRule type="expression" dxfId="168" priority="87">
      <formula>$C168:$C1163="tobestarted"</formula>
    </cfRule>
  </conditionalFormatting>
  <conditionalFormatting sqref="A169">
    <cfRule type="expression" dxfId="167" priority="82">
      <formula>$C169:$C1164="completed"</formula>
    </cfRule>
  </conditionalFormatting>
  <conditionalFormatting sqref="A169">
    <cfRule type="expression" dxfId="166" priority="83">
      <formula>$C169:$C1164="inprogress"</formula>
    </cfRule>
  </conditionalFormatting>
  <conditionalFormatting sqref="A169">
    <cfRule type="expression" dxfId="165" priority="84">
      <formula>$C169:$C1164="tobestarted"</formula>
    </cfRule>
  </conditionalFormatting>
  <conditionalFormatting sqref="A181">
    <cfRule type="expression" dxfId="164" priority="46">
      <formula>$C181:$C1176="completed"</formula>
    </cfRule>
  </conditionalFormatting>
  <conditionalFormatting sqref="A181">
    <cfRule type="expression" dxfId="163" priority="47">
      <formula>$C181:$C1176="inprogress"</formula>
    </cfRule>
  </conditionalFormatting>
  <conditionalFormatting sqref="A181">
    <cfRule type="expression" dxfId="162" priority="48">
      <formula>$C181:$C1176="tobestarted"</formula>
    </cfRule>
  </conditionalFormatting>
  <conditionalFormatting sqref="A183">
    <cfRule type="expression" dxfId="161" priority="43">
      <formula>$C183:$C1178="completed"</formula>
    </cfRule>
  </conditionalFormatting>
  <conditionalFormatting sqref="A183">
    <cfRule type="expression" dxfId="160" priority="44">
      <formula>$C183:$C1178="inprogress"</formula>
    </cfRule>
  </conditionalFormatting>
  <conditionalFormatting sqref="A183">
    <cfRule type="expression" dxfId="159" priority="45">
      <formula>$C183:$C1178="tobestarted"</formula>
    </cfRule>
  </conditionalFormatting>
  <conditionalFormatting sqref="A182">
    <cfRule type="expression" dxfId="158" priority="40">
      <formula>$C182:$C1177="completed"</formula>
    </cfRule>
  </conditionalFormatting>
  <conditionalFormatting sqref="A182">
    <cfRule type="expression" dxfId="157" priority="41">
      <formula>$C182:$C1177="inprogress"</formula>
    </cfRule>
  </conditionalFormatting>
  <conditionalFormatting sqref="A182">
    <cfRule type="expression" dxfId="156" priority="42">
      <formula>$C182:$C1177="tobestarted"</formula>
    </cfRule>
  </conditionalFormatting>
  <conditionalFormatting sqref="A185">
    <cfRule type="expression" dxfId="155" priority="37">
      <formula>$C185:$C1180="completed"</formula>
    </cfRule>
  </conditionalFormatting>
  <conditionalFormatting sqref="A185">
    <cfRule type="expression" dxfId="154" priority="38">
      <formula>$C185:$C1180="inprogress"</formula>
    </cfRule>
  </conditionalFormatting>
  <conditionalFormatting sqref="A185">
    <cfRule type="expression" dxfId="153" priority="39">
      <formula>$C185:$C1180="tobestarted"</formula>
    </cfRule>
  </conditionalFormatting>
  <conditionalFormatting sqref="A184">
    <cfRule type="expression" dxfId="152" priority="28">
      <formula>$C184:$C1179="completed"</formula>
    </cfRule>
  </conditionalFormatting>
  <conditionalFormatting sqref="A184">
    <cfRule type="expression" dxfId="151" priority="29">
      <formula>$C184:$C1179="inprogress"</formula>
    </cfRule>
  </conditionalFormatting>
  <conditionalFormatting sqref="A184">
    <cfRule type="expression" dxfId="150" priority="30">
      <formula>$C184:$C1179="tobestarted"</formula>
    </cfRule>
  </conditionalFormatting>
  <conditionalFormatting sqref="A186">
    <cfRule type="expression" dxfId="149" priority="25">
      <formula>$C186:$C1181="completed"</formula>
    </cfRule>
  </conditionalFormatting>
  <conditionalFormatting sqref="A186">
    <cfRule type="expression" dxfId="148" priority="26">
      <formula>$C186:$C1181="inprogress"</formula>
    </cfRule>
  </conditionalFormatting>
  <conditionalFormatting sqref="A186">
    <cfRule type="expression" dxfId="147" priority="27">
      <formula>$C186:$C1181="tobestarted"</formula>
    </cfRule>
  </conditionalFormatting>
  <conditionalFormatting sqref="A159 A167">
    <cfRule type="expression" dxfId="146" priority="2961">
      <formula>$C159:$C1156="completed"</formula>
    </cfRule>
  </conditionalFormatting>
  <conditionalFormatting sqref="A159 A167">
    <cfRule type="expression" dxfId="145" priority="2963">
      <formula>$C159:$C1156="inprogress"</formula>
    </cfRule>
  </conditionalFormatting>
  <conditionalFormatting sqref="A159 A167">
    <cfRule type="expression" dxfId="144" priority="2965">
      <formula>$C159:$C1156="tobestarted"</formula>
    </cfRule>
  </conditionalFormatting>
  <conditionalFormatting sqref="A187">
    <cfRule type="expression" dxfId="143" priority="22">
      <formula>$C187:$C1182="completed"</formula>
    </cfRule>
  </conditionalFormatting>
  <conditionalFormatting sqref="A187">
    <cfRule type="expression" dxfId="142" priority="23">
      <formula>$C187:$C1182="inprogress"</formula>
    </cfRule>
  </conditionalFormatting>
  <conditionalFormatting sqref="A187">
    <cfRule type="expression" dxfId="141" priority="24">
      <formula>$C187:$C1182="tobestarted"</formula>
    </cfRule>
  </conditionalFormatting>
  <conditionalFormatting sqref="A189 A134:A136 A191 A194">
    <cfRule type="expression" dxfId="140" priority="19">
      <formula>$C134:$C1130="completed"</formula>
    </cfRule>
  </conditionalFormatting>
  <conditionalFormatting sqref="A189 A134:A136 A191 A194">
    <cfRule type="expression" dxfId="139" priority="20">
      <formula>$C134:$C1130="inprogress"</formula>
    </cfRule>
  </conditionalFormatting>
  <conditionalFormatting sqref="A189 A134:A136 A191 A194">
    <cfRule type="expression" dxfId="138" priority="21">
      <formula>$C134:$C1130="tobestarted"</formula>
    </cfRule>
  </conditionalFormatting>
  <conditionalFormatting sqref="A190 A192">
    <cfRule type="expression" dxfId="137" priority="16">
      <formula>$C190:$C1189="completed"</formula>
    </cfRule>
  </conditionalFormatting>
  <conditionalFormatting sqref="A190 A192">
    <cfRule type="expression" dxfId="136" priority="17">
      <formula>$C190:$C1189="inprogress"</formula>
    </cfRule>
  </conditionalFormatting>
  <conditionalFormatting sqref="A190 A192">
    <cfRule type="expression" dxfId="135" priority="18">
      <formula>$C190:$C1189="tobestarted"</formula>
    </cfRule>
  </conditionalFormatting>
  <conditionalFormatting sqref="A130:A131">
    <cfRule type="expression" dxfId="134" priority="3042">
      <formula>$C130:$C1136="completed"</formula>
    </cfRule>
  </conditionalFormatting>
  <conditionalFormatting sqref="A130:A131">
    <cfRule type="expression" dxfId="133" priority="3043">
      <formula>$C130:$C1136="inprogress"</formula>
    </cfRule>
  </conditionalFormatting>
  <conditionalFormatting sqref="A130:A131">
    <cfRule type="expression" dxfId="132" priority="3044">
      <formula>$C130:$C1136="tobestarted"</formula>
    </cfRule>
  </conditionalFormatting>
  <conditionalFormatting sqref="A114:A129">
    <cfRule type="expression" dxfId="131" priority="3102">
      <formula>$C114:$C1119="completed"</formula>
    </cfRule>
  </conditionalFormatting>
  <conditionalFormatting sqref="A114:A129">
    <cfRule type="expression" dxfId="130" priority="3103">
      <formula>$C114:$C1119="inprogress"</formula>
    </cfRule>
  </conditionalFormatting>
  <conditionalFormatting sqref="A114:A129">
    <cfRule type="expression" dxfId="129" priority="3104">
      <formula>$C114:$C1119="tobestarted"</formula>
    </cfRule>
  </conditionalFormatting>
  <conditionalFormatting sqref="A107:A113 A100:A104 A73:A81 A84:A92">
    <cfRule type="expression" dxfId="128" priority="3105">
      <formula>$C73:$C1075="completed"</formula>
    </cfRule>
  </conditionalFormatting>
  <conditionalFormatting sqref="A107:A113 A100:A104 A73:A81 A84:A92">
    <cfRule type="expression" dxfId="127" priority="3109">
      <formula>$C73:$C1075="inprogress"</formula>
    </cfRule>
  </conditionalFormatting>
  <conditionalFormatting sqref="A107:A113 A100:A104 A73:A81 A84:A92">
    <cfRule type="expression" dxfId="126" priority="3113">
      <formula>$C73:$C1075="tobestarted"</formula>
    </cfRule>
  </conditionalFormatting>
  <conditionalFormatting sqref="A188">
    <cfRule type="expression" dxfId="125" priority="10">
      <formula>$C188:$C1183="completed"</formula>
    </cfRule>
  </conditionalFormatting>
  <conditionalFormatting sqref="A188">
    <cfRule type="expression" dxfId="124" priority="11">
      <formula>$C188:$C1183="inprogress"</formula>
    </cfRule>
  </conditionalFormatting>
  <conditionalFormatting sqref="A188">
    <cfRule type="expression" dxfId="123" priority="12">
      <formula>$C188:$C1183="tobestarted"</formula>
    </cfRule>
  </conditionalFormatting>
  <conditionalFormatting sqref="A193">
    <cfRule type="expression" dxfId="122" priority="7">
      <formula>$C193:$C1192="completed"</formula>
    </cfRule>
  </conditionalFormatting>
  <conditionalFormatting sqref="A193">
    <cfRule type="expression" dxfId="121" priority="8">
      <formula>$C193:$C1192="inprogress"</formula>
    </cfRule>
  </conditionalFormatting>
  <conditionalFormatting sqref="A193">
    <cfRule type="expression" dxfId="120" priority="9">
      <formula>$C193:$C1192="tobestarted"</formula>
    </cfRule>
  </conditionalFormatting>
  <conditionalFormatting sqref="A195">
    <cfRule type="expression" dxfId="119" priority="1">
      <formula>$C195:$C1194="completed"</formula>
    </cfRule>
  </conditionalFormatting>
  <conditionalFormatting sqref="A195">
    <cfRule type="expression" dxfId="118" priority="2">
      <formula>$C195:$C1194="inprogress"</formula>
    </cfRule>
  </conditionalFormatting>
  <conditionalFormatting sqref="A195">
    <cfRule type="expression" dxfId="117" priority="3">
      <formula>$C195:$C1194="tobestarted"</formula>
    </cfRule>
  </conditionalFormatting>
  <dataValidations count="4">
    <dataValidation type="list" allowBlank="1" showInputMessage="1" showErrorMessage="1" sqref="G2:G61 G137 G82:G131 G133 G172:G175 G179:G181 G189 G191 G194" xr:uid="{B8828596-C201-40D0-A401-943E11F5059F}">
      <formula1>$XEZ$2:$XEZ$3</formula1>
    </dataValidation>
    <dataValidation type="list" allowBlank="1" showInputMessage="1" showErrorMessage="1" sqref="Z90 Z93:Z99 C1 Z133 B2:B1048576" xr:uid="{E1259F9C-A139-413D-A652-0535195F499B}">
      <formula1>$XFB$2:$XFB$5</formula1>
    </dataValidation>
    <dataValidation type="list" allowBlank="1" showInputMessage="1" showErrorMessage="1" sqref="Z63:Z89 Z91:Z92 Z2:Z61 Z137 Z100:Z131" xr:uid="{94F5D426-CC2F-4145-8E5D-B965C4CE8D26}">
      <formula1>$XFB$2:$XFD$5</formula1>
    </dataValidation>
    <dataValidation type="list" allowBlank="1" showInputMessage="1" showErrorMessage="1" sqref="C1:C1048576" xr:uid="{EAB5BE30-C479-4F27-AF6F-C5ECB352CAEC}">
      <formula1>$XFA$2:$XFA$4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A7C0-F272-4F37-A3AE-1569AC192850}">
  <dimension ref="A1:S59"/>
  <sheetViews>
    <sheetView showGridLines="0" workbookViewId="0">
      <pane xSplit="4" ySplit="3" topLeftCell="E4" activePane="bottomRight" state="frozen"/>
      <selection pane="bottomRight" activeCell="A29" sqref="A29"/>
      <selection pane="bottomLeft"/>
      <selection pane="topRight"/>
    </sheetView>
  </sheetViews>
  <sheetFormatPr defaultRowHeight="15"/>
  <cols>
    <col min="1" max="1" width="15.5703125" style="7" bestFit="1" customWidth="1"/>
    <col min="2" max="3" width="15.5703125" style="7" customWidth="1"/>
    <col min="4" max="4" width="30.140625" style="108" bestFit="1" customWidth="1"/>
    <col min="5" max="5" width="22.42578125" style="30" customWidth="1"/>
    <col min="6" max="6" width="8.85546875" style="30" bestFit="1" customWidth="1"/>
    <col min="7" max="7" width="13.28515625" style="30" bestFit="1" customWidth="1"/>
    <col min="8" max="8" width="17" style="30" bestFit="1" customWidth="1"/>
    <col min="9" max="9" width="19.7109375" style="30" bestFit="1" customWidth="1"/>
    <col min="10" max="10" width="25.85546875" style="30" bestFit="1" customWidth="1"/>
    <col min="11" max="11" width="5.42578125" style="30" bestFit="1" customWidth="1"/>
    <col min="12" max="12" width="30" style="30" customWidth="1"/>
    <col min="13" max="13" width="18.140625" style="30" customWidth="1"/>
    <col min="14" max="14" width="19.7109375" style="30" bestFit="1" customWidth="1"/>
    <col min="15" max="15" width="7.7109375" style="30" bestFit="1" customWidth="1"/>
    <col min="16" max="16" width="108.140625" style="30" customWidth="1"/>
    <col min="17" max="17" width="33.140625" style="30" customWidth="1"/>
    <col min="18" max="18" width="35.28515625" style="30" customWidth="1"/>
    <col min="19" max="16384" width="9.140625" style="30"/>
  </cols>
  <sheetData>
    <row r="1" spans="1:19">
      <c r="A1" s="110" t="s">
        <v>1108</v>
      </c>
      <c r="B1" s="110" t="s">
        <v>1109</v>
      </c>
      <c r="C1" s="110" t="s">
        <v>1110</v>
      </c>
      <c r="D1" s="111" t="s">
        <v>1111</v>
      </c>
      <c r="E1" s="110" t="s">
        <v>1112</v>
      </c>
      <c r="F1" s="110" t="s">
        <v>11</v>
      </c>
      <c r="G1" s="110" t="s">
        <v>1113</v>
      </c>
      <c r="H1" s="110" t="s">
        <v>1114</v>
      </c>
      <c r="I1" s="293" t="s">
        <v>1115</v>
      </c>
      <c r="J1" s="293" t="s">
        <v>1116</v>
      </c>
      <c r="K1" s="293" t="s">
        <v>1117</v>
      </c>
      <c r="L1" s="293" t="s">
        <v>1118</v>
      </c>
      <c r="M1" s="293" t="s">
        <v>1119</v>
      </c>
      <c r="N1" s="110" t="s">
        <v>1120</v>
      </c>
      <c r="O1" s="110" t="s">
        <v>1121</v>
      </c>
      <c r="P1" s="110" t="s">
        <v>1122</v>
      </c>
      <c r="Q1" s="293" t="s">
        <v>1123</v>
      </c>
      <c r="R1" s="293" t="s">
        <v>1124</v>
      </c>
      <c r="S1" s="293" t="s">
        <v>1125</v>
      </c>
    </row>
    <row r="2" spans="1:19">
      <c r="A2" s="62" t="s">
        <v>1126</v>
      </c>
      <c r="B2" s="62"/>
      <c r="C2" s="62" t="s">
        <v>117</v>
      </c>
      <c r="D2" s="292"/>
      <c r="E2" s="8">
        <v>44596</v>
      </c>
      <c r="F2" s="7">
        <v>9</v>
      </c>
      <c r="G2" s="7">
        <v>0</v>
      </c>
      <c r="H2" s="7" t="s">
        <v>121</v>
      </c>
      <c r="I2" s="7" t="s">
        <v>77</v>
      </c>
      <c r="J2" s="7" t="s">
        <v>1127</v>
      </c>
      <c r="K2" s="7">
        <v>1</v>
      </c>
      <c r="L2" s="7" t="s">
        <v>121</v>
      </c>
      <c r="M2" s="7">
        <v>8</v>
      </c>
      <c r="N2" s="7"/>
      <c r="O2" s="7">
        <v>17</v>
      </c>
      <c r="P2" s="7" t="s">
        <v>1128</v>
      </c>
    </row>
    <row r="3" spans="1:19">
      <c r="A3" s="62" t="s">
        <v>1129</v>
      </c>
      <c r="B3" s="62"/>
      <c r="C3" s="62"/>
      <c r="D3" s="292"/>
      <c r="E3" s="8">
        <v>44601</v>
      </c>
      <c r="F3" s="7">
        <v>232</v>
      </c>
      <c r="G3" s="7">
        <v>104</v>
      </c>
      <c r="H3" s="7">
        <v>31</v>
      </c>
      <c r="I3" s="7" t="s">
        <v>77</v>
      </c>
      <c r="J3" s="7" t="s">
        <v>1130</v>
      </c>
      <c r="K3" s="7">
        <v>61</v>
      </c>
      <c r="L3" s="7">
        <v>23</v>
      </c>
      <c r="M3" s="7">
        <v>67</v>
      </c>
      <c r="N3" s="7"/>
      <c r="O3" s="7">
        <v>138</v>
      </c>
      <c r="P3" s="7" t="s">
        <v>1131</v>
      </c>
    </row>
    <row r="4" spans="1:19" ht="15.75" customHeight="1">
      <c r="A4" s="7" t="s">
        <v>147</v>
      </c>
      <c r="E4" s="8">
        <v>44606</v>
      </c>
      <c r="F4" s="7">
        <v>91</v>
      </c>
      <c r="G4" s="7">
        <v>0</v>
      </c>
      <c r="H4" s="7">
        <v>37</v>
      </c>
      <c r="I4" s="7" t="s">
        <v>77</v>
      </c>
      <c r="J4" s="7" t="s">
        <v>1132</v>
      </c>
      <c r="K4" s="7">
        <v>91</v>
      </c>
      <c r="L4" s="7">
        <v>0</v>
      </c>
      <c r="M4" s="7">
        <v>0</v>
      </c>
      <c r="N4" s="7"/>
      <c r="O4" s="7">
        <v>2</v>
      </c>
      <c r="P4" s="7" t="s">
        <v>1133</v>
      </c>
    </row>
    <row r="5" spans="1:19" ht="15.75" customHeight="1">
      <c r="A5" s="7" t="s">
        <v>165</v>
      </c>
      <c r="E5" s="8">
        <v>44608</v>
      </c>
      <c r="F5" s="7">
        <v>182</v>
      </c>
      <c r="G5" s="7">
        <v>0</v>
      </c>
      <c r="H5" s="7">
        <v>91</v>
      </c>
      <c r="I5" s="7" t="s">
        <v>77</v>
      </c>
      <c r="J5" s="7" t="s">
        <v>1134</v>
      </c>
      <c r="K5" s="7">
        <v>91</v>
      </c>
      <c r="L5" s="7">
        <v>0</v>
      </c>
      <c r="M5" s="7">
        <v>0</v>
      </c>
      <c r="N5" s="7"/>
      <c r="O5" s="7">
        <v>2</v>
      </c>
      <c r="P5" s="7" t="s">
        <v>1135</v>
      </c>
    </row>
    <row r="6" spans="1:19" ht="15.75" customHeight="1">
      <c r="A6" s="7" t="s">
        <v>1136</v>
      </c>
      <c r="E6" s="8">
        <v>44610</v>
      </c>
      <c r="F6" s="7">
        <v>91</v>
      </c>
      <c r="G6" s="7">
        <v>0</v>
      </c>
      <c r="H6" s="7" t="s">
        <v>121</v>
      </c>
      <c r="I6" s="7" t="s">
        <v>77</v>
      </c>
      <c r="J6" s="7" t="s">
        <v>1134</v>
      </c>
      <c r="K6" s="7">
        <v>91</v>
      </c>
      <c r="L6" s="7">
        <v>0</v>
      </c>
      <c r="M6" s="7">
        <v>0</v>
      </c>
      <c r="N6" s="7"/>
      <c r="O6" s="7">
        <v>2</v>
      </c>
      <c r="P6" s="7" t="s">
        <v>1137</v>
      </c>
    </row>
    <row r="7" spans="1:19" ht="15.75" customHeight="1">
      <c r="A7" s="7" t="s">
        <v>199</v>
      </c>
      <c r="E7" s="8">
        <v>44613</v>
      </c>
      <c r="F7" s="7">
        <v>182</v>
      </c>
      <c r="G7" s="7">
        <v>0</v>
      </c>
      <c r="H7" s="7">
        <v>91</v>
      </c>
      <c r="I7" s="7" t="s">
        <v>77</v>
      </c>
      <c r="J7" s="7" t="s">
        <v>1134</v>
      </c>
      <c r="K7" s="7">
        <v>91</v>
      </c>
      <c r="L7" s="7">
        <v>0</v>
      </c>
      <c r="M7" s="7">
        <v>0</v>
      </c>
      <c r="N7" s="7"/>
      <c r="O7" s="7">
        <v>2</v>
      </c>
      <c r="P7" s="7" t="s">
        <v>1138</v>
      </c>
    </row>
    <row r="8" spans="1:19" ht="15.75" customHeight="1">
      <c r="A8" s="7" t="s">
        <v>158</v>
      </c>
      <c r="E8" s="8">
        <v>44613</v>
      </c>
      <c r="F8" s="7">
        <v>98</v>
      </c>
      <c r="G8" s="7">
        <v>0</v>
      </c>
      <c r="H8" s="62">
        <v>7</v>
      </c>
      <c r="I8" s="7" t="s">
        <v>77</v>
      </c>
      <c r="J8" s="7" t="s">
        <v>1132</v>
      </c>
      <c r="K8" s="7">
        <v>98</v>
      </c>
      <c r="L8" s="7">
        <v>0</v>
      </c>
      <c r="M8" s="7">
        <v>0</v>
      </c>
      <c r="N8" s="7"/>
      <c r="O8" s="7">
        <v>3</v>
      </c>
      <c r="P8" s="7" t="s">
        <v>1139</v>
      </c>
    </row>
    <row r="9" spans="1:19" ht="15.75" customHeight="1">
      <c r="A9" s="7" t="s">
        <v>226</v>
      </c>
      <c r="E9" s="8">
        <v>44617</v>
      </c>
      <c r="F9" s="7">
        <v>179</v>
      </c>
      <c r="G9" s="7">
        <v>0</v>
      </c>
      <c r="H9" s="7">
        <v>81</v>
      </c>
      <c r="I9" s="7" t="s">
        <v>77</v>
      </c>
      <c r="J9" s="7" t="s">
        <v>1140</v>
      </c>
      <c r="K9" s="7">
        <v>81</v>
      </c>
      <c r="L9" s="7">
        <v>0</v>
      </c>
      <c r="M9" s="7">
        <v>0</v>
      </c>
      <c r="N9" s="7"/>
      <c r="O9" s="7">
        <v>3</v>
      </c>
      <c r="P9" s="7" t="s">
        <v>1135</v>
      </c>
    </row>
    <row r="10" spans="1:19" ht="15.75" customHeight="1">
      <c r="A10" s="7" t="s">
        <v>264</v>
      </c>
      <c r="E10" s="8">
        <v>44624</v>
      </c>
      <c r="F10" s="7">
        <v>83</v>
      </c>
      <c r="G10" s="7">
        <v>0</v>
      </c>
      <c r="H10" s="7" t="s">
        <v>121</v>
      </c>
      <c r="I10" s="7" t="s">
        <v>77</v>
      </c>
      <c r="J10" s="7" t="s">
        <v>1134</v>
      </c>
      <c r="K10" s="7">
        <v>83</v>
      </c>
      <c r="L10" s="7">
        <v>0</v>
      </c>
      <c r="M10" s="7">
        <v>0</v>
      </c>
      <c r="N10" s="7"/>
      <c r="O10" s="7">
        <v>4</v>
      </c>
      <c r="P10" s="7" t="s">
        <v>1141</v>
      </c>
    </row>
    <row r="11" spans="1:19" ht="15.75" customHeight="1">
      <c r="A11" s="7" t="s">
        <v>278</v>
      </c>
      <c r="E11" s="8">
        <v>44629</v>
      </c>
      <c r="F11" s="7">
        <v>114</v>
      </c>
      <c r="G11" s="7">
        <v>0</v>
      </c>
      <c r="H11" s="7">
        <v>50</v>
      </c>
      <c r="I11" s="7" t="s">
        <v>77</v>
      </c>
      <c r="J11" s="7" t="s">
        <v>1134</v>
      </c>
      <c r="K11" s="7">
        <v>64</v>
      </c>
      <c r="L11" s="7">
        <v>0</v>
      </c>
      <c r="M11" s="7">
        <v>0</v>
      </c>
      <c r="N11" s="7"/>
      <c r="O11" s="7">
        <v>3</v>
      </c>
      <c r="P11" s="7" t="s">
        <v>1142</v>
      </c>
    </row>
    <row r="12" spans="1:19" ht="15.75" customHeight="1">
      <c r="A12" s="7" t="s">
        <v>522</v>
      </c>
      <c r="E12" s="8">
        <v>44635</v>
      </c>
      <c r="F12" s="7">
        <v>98</v>
      </c>
      <c r="G12" s="7">
        <v>0</v>
      </c>
      <c r="H12" s="7">
        <v>0</v>
      </c>
      <c r="I12" s="7" t="s">
        <v>77</v>
      </c>
      <c r="J12" s="7" t="s">
        <v>1134</v>
      </c>
      <c r="K12" s="7">
        <v>98</v>
      </c>
      <c r="L12" s="7">
        <v>0</v>
      </c>
      <c r="M12" s="7">
        <v>0</v>
      </c>
      <c r="N12" s="7"/>
      <c r="O12" s="7">
        <v>2</v>
      </c>
      <c r="P12" s="7" t="s">
        <v>1143</v>
      </c>
    </row>
    <row r="13" spans="1:19" ht="15.75" customHeight="1">
      <c r="A13" s="62"/>
      <c r="B13" s="62"/>
      <c r="C13" s="62"/>
      <c r="D13" s="292"/>
      <c r="E13" s="8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9" ht="15.75" customHeight="1">
      <c r="A14" s="62"/>
      <c r="B14" s="62"/>
      <c r="C14" s="62"/>
      <c r="D14" s="292"/>
      <c r="E14" s="8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9" s="188" customFormat="1" ht="15.75" customHeight="1">
      <c r="A15" s="309" t="s">
        <v>1144</v>
      </c>
      <c r="B15" s="310"/>
      <c r="C15" s="310"/>
      <c r="D15" s="310"/>
      <c r="E15" s="310"/>
      <c r="F15" s="310"/>
      <c r="G15" s="310"/>
      <c r="H15" s="310"/>
      <c r="I15" s="310"/>
      <c r="J15" s="310"/>
      <c r="K15" s="310"/>
      <c r="L15" s="311"/>
      <c r="M15" s="187"/>
      <c r="N15" s="187"/>
      <c r="O15" s="187"/>
      <c r="P15" s="187"/>
    </row>
    <row r="16" spans="1:19" ht="15.75" customHeight="1">
      <c r="A16" s="7" t="s">
        <v>303</v>
      </c>
      <c r="C16" s="7" t="s">
        <v>138</v>
      </c>
      <c r="D16" s="108" t="s">
        <v>1145</v>
      </c>
      <c r="E16" s="8">
        <v>44635</v>
      </c>
      <c r="F16" s="7">
        <v>98</v>
      </c>
      <c r="G16" s="7">
        <v>0</v>
      </c>
      <c r="H16" s="7">
        <v>0</v>
      </c>
      <c r="I16" s="7" t="s">
        <v>77</v>
      </c>
      <c r="J16" s="7" t="s">
        <v>1134</v>
      </c>
      <c r="K16" s="7">
        <v>98</v>
      </c>
      <c r="L16" s="7">
        <v>0</v>
      </c>
      <c r="M16" s="7">
        <v>0</v>
      </c>
      <c r="N16" s="7"/>
      <c r="O16" s="7">
        <v>2</v>
      </c>
      <c r="P16" s="7" t="s">
        <v>1146</v>
      </c>
    </row>
    <row r="17" spans="1:16" ht="60.75">
      <c r="A17" s="7" t="s">
        <v>313</v>
      </c>
      <c r="D17" s="108" t="s">
        <v>1147</v>
      </c>
      <c r="E17" s="8">
        <v>44635</v>
      </c>
      <c r="F17" s="7">
        <v>30</v>
      </c>
      <c r="G17" s="7">
        <v>0</v>
      </c>
      <c r="H17" s="7">
        <v>0</v>
      </c>
      <c r="I17" s="7" t="s">
        <v>77</v>
      </c>
      <c r="J17" s="7" t="s">
        <v>1134</v>
      </c>
      <c r="K17" s="7">
        <v>30</v>
      </c>
      <c r="L17" s="7">
        <v>0</v>
      </c>
      <c r="M17" s="7">
        <v>0</v>
      </c>
      <c r="N17" s="7"/>
      <c r="O17" s="7">
        <v>4</v>
      </c>
      <c r="P17" s="7" t="s">
        <v>1148</v>
      </c>
    </row>
    <row r="18" spans="1:16" ht="15.75" customHeight="1">
      <c r="A18" s="7" t="s">
        <v>328</v>
      </c>
      <c r="D18" s="108" t="s">
        <v>1149</v>
      </c>
      <c r="E18" s="8">
        <v>44635</v>
      </c>
      <c r="F18" s="7">
        <v>30</v>
      </c>
      <c r="G18" s="7">
        <v>0</v>
      </c>
      <c r="H18" s="7">
        <v>0</v>
      </c>
      <c r="I18" s="7" t="s">
        <v>77</v>
      </c>
      <c r="J18" s="7" t="s">
        <v>1134</v>
      </c>
      <c r="K18" s="7">
        <v>30</v>
      </c>
      <c r="L18" s="7">
        <v>0</v>
      </c>
      <c r="M18" s="7">
        <v>0</v>
      </c>
      <c r="N18" s="7"/>
      <c r="O18" s="7">
        <v>2</v>
      </c>
      <c r="P18" s="190" t="s">
        <v>1150</v>
      </c>
    </row>
    <row r="19" spans="1:16" ht="45.75">
      <c r="A19" s="7" t="s">
        <v>335</v>
      </c>
      <c r="D19" s="108" t="s">
        <v>336</v>
      </c>
      <c r="E19" s="8">
        <v>44636</v>
      </c>
      <c r="F19" s="7">
        <v>10</v>
      </c>
      <c r="G19" s="7">
        <v>0</v>
      </c>
      <c r="H19" s="7">
        <v>0</v>
      </c>
      <c r="I19" s="7" t="s">
        <v>77</v>
      </c>
      <c r="J19" s="7" t="s">
        <v>1134</v>
      </c>
      <c r="K19" s="7">
        <v>10</v>
      </c>
      <c r="L19" s="7">
        <v>0</v>
      </c>
      <c r="M19" s="7">
        <v>0</v>
      </c>
      <c r="N19" s="7"/>
      <c r="O19" s="7">
        <v>2</v>
      </c>
      <c r="P19" s="7" t="s">
        <v>1151</v>
      </c>
    </row>
    <row r="20" spans="1:16">
      <c r="A20" s="7" t="s">
        <v>361</v>
      </c>
      <c r="D20" s="108" t="s">
        <v>1152</v>
      </c>
      <c r="E20" s="8">
        <v>44641</v>
      </c>
      <c r="F20" s="7">
        <v>75</v>
      </c>
      <c r="G20" s="7">
        <v>0</v>
      </c>
      <c r="H20" s="7">
        <v>0</v>
      </c>
      <c r="I20" s="7" t="s">
        <v>77</v>
      </c>
      <c r="J20" s="7" t="s">
        <v>1134</v>
      </c>
      <c r="K20" s="7">
        <v>75</v>
      </c>
      <c r="L20" s="7">
        <v>0</v>
      </c>
      <c r="M20" s="7">
        <v>0</v>
      </c>
      <c r="N20" s="7"/>
      <c r="O20" s="7">
        <v>3</v>
      </c>
      <c r="P20" s="7" t="s">
        <v>1153</v>
      </c>
    </row>
    <row r="21" spans="1:16" ht="30.75">
      <c r="A21" s="7" t="s">
        <v>414</v>
      </c>
      <c r="D21" s="108" t="s">
        <v>1154</v>
      </c>
      <c r="E21" s="8">
        <v>44645</v>
      </c>
      <c r="F21" s="7">
        <v>188</v>
      </c>
      <c r="G21" s="7">
        <v>0</v>
      </c>
      <c r="H21" s="7">
        <v>53</v>
      </c>
      <c r="I21" s="7" t="s">
        <v>77</v>
      </c>
      <c r="J21" s="7" t="s">
        <v>1134</v>
      </c>
      <c r="K21" s="7">
        <v>188</v>
      </c>
      <c r="L21" s="7">
        <v>0</v>
      </c>
      <c r="M21" s="7">
        <v>0</v>
      </c>
      <c r="N21" s="7"/>
      <c r="O21" s="7">
        <v>3</v>
      </c>
      <c r="P21" s="7" t="s">
        <v>1155</v>
      </c>
    </row>
    <row r="22" spans="1:16">
      <c r="A22" s="7" t="s">
        <v>436</v>
      </c>
      <c r="D22" s="108" t="s">
        <v>1156</v>
      </c>
      <c r="E22" s="8">
        <v>44648</v>
      </c>
      <c r="F22" s="7">
        <v>135</v>
      </c>
      <c r="G22" s="7">
        <v>0</v>
      </c>
      <c r="H22" s="7">
        <v>0</v>
      </c>
      <c r="I22" s="7" t="s">
        <v>77</v>
      </c>
      <c r="J22" s="7" t="s">
        <v>1134</v>
      </c>
      <c r="K22" s="7">
        <v>135</v>
      </c>
      <c r="L22" s="7">
        <v>0</v>
      </c>
      <c r="M22" s="7">
        <v>0</v>
      </c>
      <c r="N22" s="7"/>
      <c r="O22" s="7">
        <v>3</v>
      </c>
      <c r="P22" s="7" t="s">
        <v>1157</v>
      </c>
    </row>
    <row r="23" spans="1:16">
      <c r="A23" s="7" t="s">
        <v>455</v>
      </c>
      <c r="D23" s="108" t="s">
        <v>1158</v>
      </c>
      <c r="E23" s="8">
        <v>44648</v>
      </c>
      <c r="F23" s="7">
        <v>119</v>
      </c>
      <c r="G23" s="7">
        <v>0</v>
      </c>
      <c r="H23" s="7">
        <v>0</v>
      </c>
      <c r="I23" s="7" t="s">
        <v>77</v>
      </c>
      <c r="J23" s="7" t="s">
        <v>1134</v>
      </c>
      <c r="K23" s="7">
        <v>119</v>
      </c>
      <c r="L23" s="7">
        <v>0</v>
      </c>
      <c r="M23" s="7">
        <v>0</v>
      </c>
      <c r="N23" s="7"/>
      <c r="O23" s="7">
        <v>2</v>
      </c>
      <c r="P23" s="7" t="s">
        <v>1159</v>
      </c>
    </row>
    <row r="24" spans="1:16">
      <c r="A24" s="7" t="s">
        <v>468</v>
      </c>
      <c r="D24" s="108" t="s">
        <v>1160</v>
      </c>
      <c r="E24" s="8">
        <v>44648</v>
      </c>
      <c r="F24" s="7" t="s">
        <v>1161</v>
      </c>
      <c r="G24" s="7">
        <v>0</v>
      </c>
      <c r="H24" s="7">
        <v>0</v>
      </c>
      <c r="I24" s="7" t="s">
        <v>77</v>
      </c>
      <c r="J24" s="7" t="s">
        <v>1134</v>
      </c>
      <c r="K24" s="7">
        <v>135</v>
      </c>
      <c r="L24" s="7">
        <v>0</v>
      </c>
      <c r="M24" s="7">
        <v>0</v>
      </c>
      <c r="N24" s="7"/>
      <c r="O24" s="7">
        <v>1</v>
      </c>
      <c r="P24" s="7" t="s">
        <v>1162</v>
      </c>
    </row>
    <row r="25" spans="1:16">
      <c r="A25" s="7" t="s">
        <v>591</v>
      </c>
      <c r="D25" s="108" t="s">
        <v>1156</v>
      </c>
      <c r="E25" s="8">
        <v>44658</v>
      </c>
      <c r="F25" s="7">
        <v>171</v>
      </c>
      <c r="G25" s="7">
        <v>0</v>
      </c>
      <c r="H25" s="7">
        <v>17</v>
      </c>
      <c r="I25" s="7" t="s">
        <v>77</v>
      </c>
      <c r="J25" s="7" t="s">
        <v>1134</v>
      </c>
      <c r="K25" s="7">
        <v>135</v>
      </c>
      <c r="L25" s="7">
        <v>0</v>
      </c>
      <c r="M25" s="7">
        <v>0</v>
      </c>
      <c r="N25" s="7"/>
      <c r="O25" s="7">
        <v>3</v>
      </c>
      <c r="P25" s="7" t="s">
        <v>1163</v>
      </c>
    </row>
    <row r="26" spans="1:16">
      <c r="A26" s="7" t="s">
        <v>603</v>
      </c>
      <c r="D26" s="108" t="s">
        <v>1156</v>
      </c>
      <c r="E26" s="8">
        <v>44659</v>
      </c>
      <c r="F26" s="7">
        <v>195</v>
      </c>
      <c r="G26" s="7">
        <v>0</v>
      </c>
      <c r="H26" s="7">
        <v>60</v>
      </c>
      <c r="I26" s="7" t="s">
        <v>77</v>
      </c>
      <c r="J26" s="7" t="s">
        <v>1134</v>
      </c>
      <c r="K26" s="7">
        <v>195</v>
      </c>
      <c r="L26" s="7">
        <v>0</v>
      </c>
      <c r="M26" s="7">
        <v>0</v>
      </c>
      <c r="N26" s="7"/>
      <c r="O26" s="7">
        <v>3</v>
      </c>
      <c r="P26" s="7" t="s">
        <v>1164</v>
      </c>
    </row>
    <row r="27" spans="1:16">
      <c r="A27" s="7" t="s">
        <v>619</v>
      </c>
      <c r="D27" s="108" t="s">
        <v>1156</v>
      </c>
      <c r="E27" s="8">
        <v>44662</v>
      </c>
      <c r="F27" s="7">
        <v>357</v>
      </c>
      <c r="G27" s="7">
        <v>0</v>
      </c>
      <c r="H27" s="7">
        <v>222</v>
      </c>
      <c r="I27" s="7" t="s">
        <v>77</v>
      </c>
      <c r="J27" s="7" t="s">
        <v>1134</v>
      </c>
      <c r="K27" s="7">
        <v>195</v>
      </c>
      <c r="L27" s="7">
        <v>0</v>
      </c>
      <c r="M27" s="7">
        <v>0</v>
      </c>
      <c r="N27" s="7"/>
      <c r="O27" s="7">
        <v>3</v>
      </c>
      <c r="P27" s="7" t="s">
        <v>1165</v>
      </c>
    </row>
    <row r="28" spans="1:16">
      <c r="A28" s="7" t="s">
        <v>540</v>
      </c>
      <c r="D28" s="108" t="s">
        <v>1166</v>
      </c>
      <c r="E28" s="7" t="s">
        <v>539</v>
      </c>
      <c r="F28" s="7">
        <v>231</v>
      </c>
      <c r="G28" s="7">
        <v>0</v>
      </c>
      <c r="H28" s="7">
        <v>0</v>
      </c>
      <c r="I28" s="7" t="s">
        <v>77</v>
      </c>
      <c r="J28" s="7" t="s">
        <v>1134</v>
      </c>
      <c r="K28" s="7">
        <v>231</v>
      </c>
      <c r="L28" s="7">
        <v>0</v>
      </c>
      <c r="M28" s="7">
        <v>0</v>
      </c>
      <c r="N28" s="7"/>
      <c r="O28" s="7">
        <v>1</v>
      </c>
      <c r="P28" s="7" t="s">
        <v>1167</v>
      </c>
    </row>
    <row r="29" spans="1:16">
      <c r="A29" s="7" t="s">
        <v>644</v>
      </c>
      <c r="D29" s="108" t="s">
        <v>1168</v>
      </c>
      <c r="E29" s="8" t="s">
        <v>1169</v>
      </c>
      <c r="F29" s="7">
        <v>189</v>
      </c>
      <c r="G29" s="7">
        <v>0</v>
      </c>
      <c r="H29" s="7">
        <v>0</v>
      </c>
      <c r="I29" s="7" t="s">
        <v>77</v>
      </c>
      <c r="J29" s="7" t="s">
        <v>1134</v>
      </c>
      <c r="K29" s="7">
        <v>189</v>
      </c>
      <c r="L29" s="7">
        <v>0</v>
      </c>
      <c r="M29" s="7">
        <v>0</v>
      </c>
      <c r="N29" s="7"/>
      <c r="O29" s="7">
        <v>3</v>
      </c>
      <c r="P29" s="7" t="s">
        <v>1170</v>
      </c>
    </row>
    <row r="30" spans="1:16">
      <c r="A30" s="7" t="s">
        <v>1171</v>
      </c>
      <c r="D30" s="108" t="s">
        <v>1172</v>
      </c>
      <c r="E30" s="8"/>
      <c r="F30" s="7">
        <v>177</v>
      </c>
      <c r="G30" s="7">
        <v>0</v>
      </c>
      <c r="H30" s="7"/>
      <c r="I30" s="7" t="s">
        <v>77</v>
      </c>
      <c r="J30" s="7" t="s">
        <v>1134</v>
      </c>
      <c r="K30" s="7">
        <v>177</v>
      </c>
      <c r="L30" s="7">
        <v>0</v>
      </c>
      <c r="M30" s="7">
        <v>0</v>
      </c>
      <c r="N30" s="7"/>
      <c r="O30" s="7">
        <v>1</v>
      </c>
      <c r="P30" s="30" t="s">
        <v>1173</v>
      </c>
    </row>
    <row r="31" spans="1:16">
      <c r="A31" s="7" t="s">
        <v>1174</v>
      </c>
      <c r="D31" s="108" t="s">
        <v>1175</v>
      </c>
      <c r="E31" s="8"/>
      <c r="F31" s="7">
        <v>162</v>
      </c>
      <c r="G31" s="7">
        <v>0</v>
      </c>
      <c r="H31" s="7"/>
      <c r="I31" s="7" t="s">
        <v>77</v>
      </c>
      <c r="J31" s="7" t="s">
        <v>1134</v>
      </c>
      <c r="K31" s="7">
        <v>162</v>
      </c>
      <c r="L31" s="7">
        <v>0</v>
      </c>
      <c r="M31" s="7"/>
      <c r="N31" s="7"/>
      <c r="O31" s="7"/>
      <c r="P31" s="30" t="s">
        <v>1176</v>
      </c>
    </row>
    <row r="32" spans="1:16">
      <c r="A32" s="7" t="s">
        <v>1177</v>
      </c>
      <c r="D32" s="108" t="s">
        <v>1178</v>
      </c>
      <c r="E32" s="8"/>
      <c r="F32" s="7">
        <v>192</v>
      </c>
      <c r="G32" s="7">
        <v>0</v>
      </c>
      <c r="H32" s="7"/>
      <c r="I32" s="7" t="s">
        <v>77</v>
      </c>
      <c r="J32" s="7" t="s">
        <v>1134</v>
      </c>
      <c r="K32" s="7">
        <v>192</v>
      </c>
      <c r="L32" s="7">
        <v>0</v>
      </c>
      <c r="M32" s="7"/>
      <c r="N32" s="7"/>
      <c r="O32" s="7"/>
      <c r="P32" s="30" t="s">
        <v>1179</v>
      </c>
    </row>
    <row r="33" spans="1:16">
      <c r="A33" s="7" t="s">
        <v>1180</v>
      </c>
      <c r="D33" s="108" t="s">
        <v>212</v>
      </c>
      <c r="E33" s="8"/>
      <c r="F33" s="7">
        <v>307</v>
      </c>
      <c r="G33" s="7">
        <v>0</v>
      </c>
      <c r="H33" s="7"/>
      <c r="I33" s="7" t="s">
        <v>77</v>
      </c>
      <c r="J33" s="7" t="s">
        <v>1134</v>
      </c>
      <c r="K33" s="7">
        <v>307</v>
      </c>
      <c r="L33" s="7">
        <v>0</v>
      </c>
      <c r="M33" s="7"/>
      <c r="N33" s="7"/>
      <c r="O33" s="7"/>
      <c r="P33" s="30" t="s">
        <v>1181</v>
      </c>
    </row>
    <row r="34" spans="1:16">
      <c r="A34" s="7" t="s">
        <v>884</v>
      </c>
      <c r="D34" s="108" t="s">
        <v>149</v>
      </c>
      <c r="E34" s="8"/>
      <c r="F34" s="7">
        <v>307</v>
      </c>
      <c r="G34" s="7">
        <v>0</v>
      </c>
      <c r="H34" s="7"/>
      <c r="I34" s="7" t="s">
        <v>77</v>
      </c>
      <c r="J34" s="7" t="s">
        <v>1134</v>
      </c>
      <c r="K34" s="7">
        <v>307</v>
      </c>
      <c r="L34" s="7">
        <v>0</v>
      </c>
      <c r="M34" s="7"/>
      <c r="N34" s="7"/>
      <c r="O34" s="7"/>
      <c r="P34" s="30" t="s">
        <v>1182</v>
      </c>
    </row>
    <row r="35" spans="1:16">
      <c r="A35" s="7" t="s">
        <v>811</v>
      </c>
      <c r="D35" s="108" t="s">
        <v>1183</v>
      </c>
      <c r="E35" s="8"/>
      <c r="F35" s="7">
        <v>42</v>
      </c>
      <c r="G35" s="7">
        <v>0</v>
      </c>
      <c r="H35" s="7"/>
      <c r="I35" s="7" t="s">
        <v>77</v>
      </c>
      <c r="J35" s="7" t="s">
        <v>1134</v>
      </c>
      <c r="K35" s="7">
        <v>42</v>
      </c>
      <c r="L35" s="7">
        <v>0</v>
      </c>
      <c r="M35" s="7"/>
      <c r="N35" s="7"/>
      <c r="O35" s="7"/>
      <c r="P35" s="7" t="s">
        <v>1184</v>
      </c>
    </row>
    <row r="36" spans="1:16">
      <c r="A36" s="7" t="s">
        <v>828</v>
      </c>
      <c r="D36" s="108" t="s">
        <v>1185</v>
      </c>
      <c r="E36" s="8"/>
      <c r="F36" s="7">
        <v>31</v>
      </c>
      <c r="G36" s="7">
        <v>0</v>
      </c>
      <c r="H36" s="7"/>
      <c r="I36" s="7" t="s">
        <v>77</v>
      </c>
      <c r="J36" s="7" t="s">
        <v>1134</v>
      </c>
      <c r="K36" s="7">
        <v>31</v>
      </c>
      <c r="L36" s="7">
        <v>0</v>
      </c>
      <c r="M36" s="7"/>
      <c r="N36" s="7"/>
      <c r="O36" s="7"/>
      <c r="P36" s="7" t="s">
        <v>1186</v>
      </c>
    </row>
    <row r="37" spans="1:16">
      <c r="A37" s="7" t="s">
        <v>836</v>
      </c>
      <c r="D37" s="108" t="s">
        <v>1187</v>
      </c>
      <c r="E37" s="8"/>
      <c r="F37" s="7">
        <v>79</v>
      </c>
      <c r="G37" s="7">
        <v>0</v>
      </c>
      <c r="H37" s="7"/>
      <c r="I37" s="7" t="s">
        <v>77</v>
      </c>
      <c r="J37" s="7" t="s">
        <v>1134</v>
      </c>
      <c r="K37" s="7">
        <v>79</v>
      </c>
      <c r="L37" s="7">
        <v>0</v>
      </c>
      <c r="M37" s="7"/>
      <c r="N37" s="7"/>
      <c r="O37" s="7"/>
      <c r="P37" s="7" t="s">
        <v>1188</v>
      </c>
    </row>
    <row r="38" spans="1:16">
      <c r="E38" s="8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>
      <c r="E39" s="8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>
      <c r="E40" s="194" t="s">
        <v>1189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</row>
    <row r="41" spans="1:16" s="193" customFormat="1" ht="30.75">
      <c r="A41" s="193" t="s">
        <v>1190</v>
      </c>
      <c r="D41" s="193" t="s">
        <v>105</v>
      </c>
      <c r="E41" s="285"/>
      <c r="F41" s="193" t="s">
        <v>1191</v>
      </c>
      <c r="G41" s="193" t="s">
        <v>1192</v>
      </c>
      <c r="H41" s="193" t="s">
        <v>1123</v>
      </c>
      <c r="I41" s="193" t="s">
        <v>1124</v>
      </c>
      <c r="J41" s="193" t="s">
        <v>1125</v>
      </c>
      <c r="K41" s="312" t="s">
        <v>1193</v>
      </c>
      <c r="L41" s="313"/>
      <c r="P41" s="193" t="s">
        <v>1194</v>
      </c>
    </row>
    <row r="42" spans="1:16">
      <c r="A42" s="7" t="s">
        <v>1195</v>
      </c>
      <c r="B42" s="7" t="s">
        <v>149</v>
      </c>
      <c r="D42" s="108" t="s">
        <v>1145</v>
      </c>
      <c r="E42" s="8"/>
      <c r="F42" s="291">
        <v>104</v>
      </c>
      <c r="H42" s="291">
        <v>75</v>
      </c>
      <c r="I42" s="291">
        <v>14</v>
      </c>
      <c r="J42" s="291">
        <v>15</v>
      </c>
      <c r="K42" s="307" t="s">
        <v>1196</v>
      </c>
      <c r="L42" s="308"/>
      <c r="M42" s="7"/>
      <c r="N42" s="7"/>
      <c r="O42" s="7"/>
      <c r="P42" s="7" t="s">
        <v>1197</v>
      </c>
    </row>
    <row r="43" spans="1:16">
      <c r="B43" s="7" t="s">
        <v>212</v>
      </c>
      <c r="D43" s="108" t="s">
        <v>1198</v>
      </c>
      <c r="E43" s="8"/>
      <c r="F43" s="291">
        <v>104</v>
      </c>
      <c r="H43" s="291">
        <v>75</v>
      </c>
      <c r="I43" s="291">
        <v>14</v>
      </c>
      <c r="J43" s="291">
        <v>15</v>
      </c>
      <c r="K43" s="307" t="s">
        <v>1196</v>
      </c>
      <c r="L43" s="308"/>
      <c r="M43" s="7"/>
      <c r="N43" s="7"/>
      <c r="O43" s="7"/>
      <c r="P43" s="190" t="s">
        <v>1197</v>
      </c>
    </row>
    <row r="44" spans="1:16">
      <c r="B44" s="7" t="s">
        <v>384</v>
      </c>
      <c r="D44" s="108" t="s">
        <v>1166</v>
      </c>
      <c r="E44" s="8"/>
      <c r="F44" s="291">
        <v>227</v>
      </c>
      <c r="H44" s="291">
        <v>192</v>
      </c>
      <c r="I44" s="291">
        <v>20</v>
      </c>
      <c r="J44" s="291">
        <v>15</v>
      </c>
      <c r="K44" s="307" t="s">
        <v>1196</v>
      </c>
      <c r="L44" s="308"/>
      <c r="M44" s="7"/>
      <c r="N44" s="7"/>
      <c r="O44" s="7"/>
      <c r="P44" s="190" t="s">
        <v>1197</v>
      </c>
    </row>
    <row r="45" spans="1:16">
      <c r="B45" s="7" t="s">
        <v>279</v>
      </c>
      <c r="D45" s="108" t="s">
        <v>1156</v>
      </c>
      <c r="E45" s="8"/>
      <c r="F45" s="291">
        <v>194</v>
      </c>
      <c r="H45" s="291">
        <v>161</v>
      </c>
      <c r="I45" s="291">
        <v>18</v>
      </c>
      <c r="J45" s="291">
        <v>15</v>
      </c>
      <c r="K45" s="307" t="s">
        <v>1196</v>
      </c>
      <c r="L45" s="308"/>
      <c r="M45" s="7"/>
      <c r="N45" s="7"/>
      <c r="O45" s="7"/>
      <c r="P45" s="190" t="s">
        <v>1197</v>
      </c>
    </row>
    <row r="46" spans="1:16">
      <c r="B46" s="7" t="s">
        <v>647</v>
      </c>
      <c r="D46" s="108" t="s">
        <v>1168</v>
      </c>
      <c r="E46" s="8"/>
      <c r="F46" s="291">
        <v>193</v>
      </c>
      <c r="H46" s="291">
        <v>162</v>
      </c>
      <c r="I46" s="291">
        <v>16</v>
      </c>
      <c r="J46" s="291">
        <v>15</v>
      </c>
      <c r="K46" s="307" t="s">
        <v>1196</v>
      </c>
      <c r="L46" s="308"/>
      <c r="M46" s="7"/>
      <c r="N46" s="7"/>
      <c r="O46" s="7"/>
      <c r="P46" s="190" t="s">
        <v>1197</v>
      </c>
    </row>
    <row r="47" spans="1:16">
      <c r="E47" s="8"/>
      <c r="F47" s="291"/>
      <c r="H47" s="291"/>
      <c r="I47" s="291"/>
      <c r="J47" s="291"/>
      <c r="K47" s="286"/>
      <c r="L47" s="287"/>
      <c r="M47" s="7"/>
      <c r="N47" s="7"/>
      <c r="O47" s="7"/>
      <c r="P47" s="190"/>
    </row>
    <row r="48" spans="1:16">
      <c r="E48" s="8"/>
      <c r="K48" s="286"/>
      <c r="L48" s="287"/>
      <c r="M48" s="7"/>
      <c r="N48" s="7"/>
      <c r="O48" s="7"/>
      <c r="P48" s="7"/>
    </row>
    <row r="49" spans="1:16">
      <c r="E49" s="284" t="s">
        <v>1199</v>
      </c>
    </row>
    <row r="50" spans="1:16" s="188" customFormat="1" ht="30.75">
      <c r="A50" s="193" t="s">
        <v>1190</v>
      </c>
      <c r="B50" s="193"/>
      <c r="C50" s="193"/>
      <c r="D50" s="193" t="s">
        <v>105</v>
      </c>
      <c r="F50" s="193" t="s">
        <v>1191</v>
      </c>
      <c r="G50" s="193" t="s">
        <v>1192</v>
      </c>
      <c r="H50" s="193" t="s">
        <v>1123</v>
      </c>
      <c r="I50" s="193" t="s">
        <v>1124</v>
      </c>
      <c r="J50" s="193" t="s">
        <v>1125</v>
      </c>
      <c r="K50" s="314" t="s">
        <v>1200</v>
      </c>
      <c r="L50" s="315"/>
      <c r="P50" s="188" t="s">
        <v>1201</v>
      </c>
    </row>
    <row r="51" spans="1:16">
      <c r="A51" s="7" t="s">
        <v>149</v>
      </c>
      <c r="D51" s="108" t="s">
        <v>1145</v>
      </c>
      <c r="F51" s="7">
        <v>312</v>
      </c>
      <c r="G51" s="7"/>
      <c r="H51" s="291">
        <v>269</v>
      </c>
      <c r="I51" s="291">
        <v>28</v>
      </c>
      <c r="J51" s="291">
        <v>15</v>
      </c>
      <c r="K51" s="399" t="s">
        <v>1202</v>
      </c>
      <c r="L51" s="400"/>
      <c r="P51" s="30" t="s">
        <v>1203</v>
      </c>
    </row>
    <row r="52" spans="1:16">
      <c r="A52" s="7" t="s">
        <v>212</v>
      </c>
      <c r="D52" s="108" t="s">
        <v>1198</v>
      </c>
      <c r="F52" s="7">
        <v>312</v>
      </c>
      <c r="G52" s="7"/>
      <c r="H52" s="291">
        <v>269</v>
      </c>
      <c r="I52" s="291">
        <v>28</v>
      </c>
      <c r="J52" s="291">
        <v>15</v>
      </c>
      <c r="K52" s="399" t="s">
        <v>1204</v>
      </c>
      <c r="L52" s="400"/>
      <c r="P52" s="190" t="s">
        <v>1203</v>
      </c>
    </row>
    <row r="53" spans="1:16">
      <c r="A53" s="7" t="s">
        <v>384</v>
      </c>
      <c r="D53" s="108" t="s">
        <v>1166</v>
      </c>
      <c r="E53" s="108"/>
      <c r="F53" s="291">
        <v>303</v>
      </c>
      <c r="H53" s="291">
        <v>268</v>
      </c>
      <c r="I53" s="291">
        <v>20</v>
      </c>
      <c r="J53" s="291">
        <v>15</v>
      </c>
      <c r="K53" s="399" t="s">
        <v>1205</v>
      </c>
      <c r="L53" s="400"/>
      <c r="P53" s="190" t="s">
        <v>1203</v>
      </c>
    </row>
    <row r="54" spans="1:16">
      <c r="A54" s="7" t="s">
        <v>279</v>
      </c>
      <c r="D54" s="108" t="s">
        <v>1156</v>
      </c>
      <c r="F54" s="291">
        <v>199</v>
      </c>
      <c r="H54" s="291">
        <v>166</v>
      </c>
      <c r="I54" s="291">
        <v>18</v>
      </c>
      <c r="J54" s="291">
        <v>15</v>
      </c>
      <c r="K54" s="399" t="s">
        <v>1206</v>
      </c>
      <c r="L54" s="400"/>
      <c r="P54" s="190" t="s">
        <v>1203</v>
      </c>
    </row>
    <row r="55" spans="1:16">
      <c r="A55" s="7" t="s">
        <v>647</v>
      </c>
      <c r="D55" s="108" t="s">
        <v>1168</v>
      </c>
      <c r="F55" s="291">
        <v>209</v>
      </c>
      <c r="H55" s="291">
        <v>178</v>
      </c>
      <c r="I55" s="291">
        <v>16</v>
      </c>
      <c r="J55" s="291">
        <v>15</v>
      </c>
      <c r="K55" s="399" t="s">
        <v>1207</v>
      </c>
      <c r="L55" s="400"/>
      <c r="P55" s="190" t="s">
        <v>1203</v>
      </c>
    </row>
    <row r="56" spans="1:16">
      <c r="F56" s="291"/>
    </row>
    <row r="57" spans="1:16">
      <c r="H57" s="7"/>
    </row>
    <row r="58" spans="1:16">
      <c r="H58" s="7"/>
    </row>
    <row r="59" spans="1:16">
      <c r="H59" s="7"/>
    </row>
  </sheetData>
  <mergeCells count="13">
    <mergeCell ref="K52:L52"/>
    <mergeCell ref="K53:L53"/>
    <mergeCell ref="K54:L54"/>
    <mergeCell ref="K55:L55"/>
    <mergeCell ref="K50:L50"/>
    <mergeCell ref="K51:L51"/>
    <mergeCell ref="K45:L45"/>
    <mergeCell ref="K46:L46"/>
    <mergeCell ref="A15:L15"/>
    <mergeCell ref="K41:L41"/>
    <mergeCell ref="K42:L42"/>
    <mergeCell ref="K43:L43"/>
    <mergeCell ref="K44:L44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2830C-5EC9-4DCD-A393-E135D7274BB2}">
  <dimension ref="A1:R62"/>
  <sheetViews>
    <sheetView workbookViewId="0">
      <selection activeCell="D10" sqref="D10"/>
    </sheetView>
  </sheetViews>
  <sheetFormatPr defaultRowHeight="15"/>
  <cols>
    <col min="1" max="1" width="25.42578125" bestFit="1" customWidth="1"/>
    <col min="2" max="2" width="11.28515625" bestFit="1" customWidth="1"/>
    <col min="4" max="4" width="47.42578125" customWidth="1"/>
    <col min="5" max="5" width="22.85546875" bestFit="1" customWidth="1"/>
    <col min="6" max="6" width="8.85546875" bestFit="1" customWidth="1"/>
    <col min="7" max="7" width="13.28515625" bestFit="1" customWidth="1"/>
    <col min="8" max="8" width="17" bestFit="1" customWidth="1"/>
    <col min="12" max="12" width="19.7109375" bestFit="1" customWidth="1"/>
    <col min="13" max="13" width="7.7109375" bestFit="1" customWidth="1"/>
    <col min="14" max="14" width="111.85546875" bestFit="1" customWidth="1"/>
    <col min="15" max="15" width="12.28515625" bestFit="1" customWidth="1"/>
    <col min="16" max="16" width="19.7109375" bestFit="1" customWidth="1"/>
    <col min="17" max="17" width="18.140625" bestFit="1" customWidth="1"/>
    <col min="18" max="18" width="19.140625" bestFit="1" customWidth="1"/>
  </cols>
  <sheetData>
    <row r="1" spans="1:18" s="30" customFormat="1">
      <c r="A1" s="110" t="s">
        <v>1108</v>
      </c>
      <c r="B1" s="110" t="s">
        <v>1109</v>
      </c>
      <c r="C1" s="110" t="s">
        <v>1110</v>
      </c>
      <c r="D1" s="111" t="s">
        <v>1111</v>
      </c>
      <c r="E1" s="110" t="s">
        <v>1112</v>
      </c>
      <c r="F1" s="110" t="s">
        <v>11</v>
      </c>
      <c r="G1" s="110" t="s">
        <v>1113</v>
      </c>
      <c r="H1" s="110" t="s">
        <v>1114</v>
      </c>
      <c r="I1" s="110" t="s">
        <v>1123</v>
      </c>
      <c r="J1" s="110" t="s">
        <v>1124</v>
      </c>
      <c r="K1" s="110" t="s">
        <v>1125</v>
      </c>
      <c r="L1" s="110" t="s">
        <v>1120</v>
      </c>
      <c r="M1" s="110" t="s">
        <v>1121</v>
      </c>
      <c r="N1" s="110" t="s">
        <v>1122</v>
      </c>
      <c r="O1" s="110" t="s">
        <v>1115</v>
      </c>
      <c r="P1" s="110" t="s">
        <v>1116</v>
      </c>
      <c r="Q1" s="110" t="s">
        <v>1118</v>
      </c>
      <c r="R1" s="110" t="s">
        <v>1119</v>
      </c>
    </row>
    <row r="2" spans="1:18" s="30" customFormat="1">
      <c r="A2" s="62" t="s">
        <v>1126</v>
      </c>
      <c r="C2" s="291" t="s">
        <v>117</v>
      </c>
      <c r="E2" s="8">
        <v>44596</v>
      </c>
      <c r="F2" s="7">
        <v>9</v>
      </c>
      <c r="G2" s="7">
        <v>0</v>
      </c>
      <c r="H2" s="7" t="s">
        <v>121</v>
      </c>
      <c r="M2" s="7">
        <v>17</v>
      </c>
      <c r="N2" s="7" t="s">
        <v>1128</v>
      </c>
      <c r="O2" s="7" t="s">
        <v>77</v>
      </c>
      <c r="P2" s="7" t="s">
        <v>1127</v>
      </c>
      <c r="Q2" s="7" t="s">
        <v>121</v>
      </c>
      <c r="R2" s="291">
        <v>0</v>
      </c>
    </row>
    <row r="3" spans="1:18" s="30" customFormat="1">
      <c r="A3" s="62" t="s">
        <v>1129</v>
      </c>
      <c r="C3" s="291" t="s">
        <v>117</v>
      </c>
      <c r="E3" s="8">
        <v>44601</v>
      </c>
      <c r="F3" s="7">
        <v>232</v>
      </c>
      <c r="G3" s="7">
        <v>104</v>
      </c>
      <c r="H3" s="7">
        <v>31</v>
      </c>
      <c r="M3" s="7">
        <v>138</v>
      </c>
      <c r="N3" s="7" t="s">
        <v>1131</v>
      </c>
      <c r="O3" s="7" t="s">
        <v>77</v>
      </c>
      <c r="P3" s="7" t="s">
        <v>1130</v>
      </c>
      <c r="Q3" s="7">
        <v>23</v>
      </c>
      <c r="R3" s="291">
        <v>0</v>
      </c>
    </row>
    <row r="4" spans="1:18" s="30" customFormat="1">
      <c r="A4" s="7" t="s">
        <v>147</v>
      </c>
      <c r="C4" s="291" t="s">
        <v>117</v>
      </c>
      <c r="E4" s="8">
        <v>44606</v>
      </c>
      <c r="F4" s="7">
        <v>91</v>
      </c>
      <c r="G4" s="7">
        <v>0</v>
      </c>
      <c r="H4" s="7">
        <v>37</v>
      </c>
      <c r="M4" s="7">
        <v>2</v>
      </c>
      <c r="N4" s="7" t="s">
        <v>1133</v>
      </c>
      <c r="O4" s="7" t="s">
        <v>77</v>
      </c>
      <c r="P4" s="7" t="s">
        <v>1132</v>
      </c>
      <c r="Q4" s="7">
        <v>0</v>
      </c>
      <c r="R4" s="291">
        <v>0</v>
      </c>
    </row>
    <row r="5" spans="1:18" s="30" customFormat="1">
      <c r="A5" s="7" t="s">
        <v>165</v>
      </c>
      <c r="C5" s="298" t="s">
        <v>117</v>
      </c>
      <c r="E5" s="8">
        <v>44608</v>
      </c>
      <c r="F5" s="7">
        <v>182</v>
      </c>
      <c r="G5" s="7">
        <v>0</v>
      </c>
      <c r="H5" s="7">
        <v>91</v>
      </c>
      <c r="M5" s="7">
        <v>2</v>
      </c>
      <c r="N5" s="7" t="s">
        <v>1135</v>
      </c>
      <c r="O5" s="7" t="s">
        <v>77</v>
      </c>
      <c r="P5" s="7" t="s">
        <v>1134</v>
      </c>
      <c r="Q5" s="7">
        <v>0</v>
      </c>
      <c r="R5" s="291">
        <v>0</v>
      </c>
    </row>
    <row r="6" spans="1:18" s="30" customFormat="1">
      <c r="A6" s="7" t="s">
        <v>1136</v>
      </c>
      <c r="C6" s="291" t="s">
        <v>117</v>
      </c>
      <c r="E6" s="8">
        <v>44610</v>
      </c>
      <c r="F6" s="7">
        <v>91</v>
      </c>
      <c r="G6" s="7">
        <v>0</v>
      </c>
      <c r="H6" s="7" t="s">
        <v>121</v>
      </c>
      <c r="M6" s="7">
        <v>2</v>
      </c>
      <c r="N6" s="7" t="s">
        <v>1137</v>
      </c>
      <c r="O6" s="7" t="s">
        <v>77</v>
      </c>
      <c r="P6" s="7" t="s">
        <v>1134</v>
      </c>
      <c r="Q6" s="7">
        <v>0</v>
      </c>
      <c r="R6" s="291">
        <v>0</v>
      </c>
    </row>
    <row r="7" spans="1:18" s="30" customFormat="1">
      <c r="A7" s="7" t="s">
        <v>199</v>
      </c>
      <c r="C7" s="291" t="s">
        <v>117</v>
      </c>
      <c r="E7" s="8">
        <v>44613</v>
      </c>
      <c r="F7" s="7">
        <v>182</v>
      </c>
      <c r="G7" s="7">
        <v>0</v>
      </c>
      <c r="H7" s="7">
        <v>91</v>
      </c>
      <c r="M7" s="7">
        <v>2</v>
      </c>
      <c r="N7" s="7" t="s">
        <v>1138</v>
      </c>
      <c r="O7" s="7" t="s">
        <v>77</v>
      </c>
      <c r="P7" s="7" t="s">
        <v>1134</v>
      </c>
      <c r="Q7" s="7">
        <v>0</v>
      </c>
      <c r="R7" s="291">
        <v>0</v>
      </c>
    </row>
    <row r="8" spans="1:18" s="30" customFormat="1">
      <c r="A8" s="7" t="s">
        <v>158</v>
      </c>
      <c r="C8" s="298" t="s">
        <v>117</v>
      </c>
      <c r="E8" s="8">
        <v>44613</v>
      </c>
      <c r="F8" s="7">
        <v>98</v>
      </c>
      <c r="G8" s="7">
        <v>0</v>
      </c>
      <c r="H8" s="62">
        <v>7</v>
      </c>
      <c r="M8" s="7">
        <v>3</v>
      </c>
      <c r="N8" s="7" t="s">
        <v>1139</v>
      </c>
      <c r="O8" s="7" t="s">
        <v>77</v>
      </c>
      <c r="P8" s="7" t="s">
        <v>1132</v>
      </c>
      <c r="Q8" s="7">
        <v>0</v>
      </c>
      <c r="R8" s="291">
        <v>0</v>
      </c>
    </row>
    <row r="9" spans="1:18" s="30" customFormat="1">
      <c r="A9" s="7" t="s">
        <v>226</v>
      </c>
      <c r="C9" s="291" t="s">
        <v>117</v>
      </c>
      <c r="E9" s="8">
        <v>44617</v>
      </c>
      <c r="F9" s="7">
        <v>179</v>
      </c>
      <c r="G9" s="7">
        <v>0</v>
      </c>
      <c r="H9" s="7">
        <v>81</v>
      </c>
      <c r="M9" s="7">
        <v>3</v>
      </c>
      <c r="N9" s="7" t="s">
        <v>1135</v>
      </c>
      <c r="O9" s="7" t="s">
        <v>77</v>
      </c>
      <c r="P9" s="7" t="s">
        <v>1140</v>
      </c>
      <c r="Q9" s="7">
        <v>0</v>
      </c>
      <c r="R9" s="291">
        <v>0</v>
      </c>
    </row>
    <row r="10" spans="1:18" s="30" customFormat="1">
      <c r="A10" s="7" t="s">
        <v>264</v>
      </c>
      <c r="C10" s="291" t="s">
        <v>117</v>
      </c>
      <c r="E10" s="8">
        <v>44624</v>
      </c>
      <c r="F10" s="7">
        <v>83</v>
      </c>
      <c r="G10" s="7">
        <v>0</v>
      </c>
      <c r="H10" s="7" t="s">
        <v>121</v>
      </c>
      <c r="M10" s="7">
        <v>4</v>
      </c>
      <c r="N10" s="7" t="s">
        <v>1141</v>
      </c>
      <c r="O10" s="7" t="s">
        <v>77</v>
      </c>
      <c r="P10" s="7" t="s">
        <v>1134</v>
      </c>
      <c r="Q10" s="7">
        <v>0</v>
      </c>
      <c r="R10" s="291">
        <v>0</v>
      </c>
    </row>
    <row r="11" spans="1:18" s="30" customFormat="1">
      <c r="A11" s="7" t="s">
        <v>278</v>
      </c>
      <c r="C11" s="291" t="s">
        <v>117</v>
      </c>
      <c r="E11" s="8">
        <v>44629</v>
      </c>
      <c r="F11" s="7">
        <v>114</v>
      </c>
      <c r="G11" s="7">
        <v>0</v>
      </c>
      <c r="H11" s="7">
        <v>50</v>
      </c>
      <c r="M11" s="7">
        <v>3</v>
      </c>
      <c r="N11" s="7" t="s">
        <v>1142</v>
      </c>
      <c r="O11" s="7" t="s">
        <v>77</v>
      </c>
      <c r="P11" s="7" t="s">
        <v>1134</v>
      </c>
      <c r="Q11" s="7">
        <v>0</v>
      </c>
      <c r="R11" s="291">
        <v>0</v>
      </c>
    </row>
    <row r="12" spans="1:18" s="30" customFormat="1">
      <c r="A12" s="7" t="s">
        <v>522</v>
      </c>
      <c r="C12" s="291" t="s">
        <v>117</v>
      </c>
      <c r="E12" s="8">
        <v>44635</v>
      </c>
      <c r="F12" s="7">
        <v>98</v>
      </c>
      <c r="G12" s="7">
        <v>0</v>
      </c>
      <c r="H12" s="7">
        <v>0</v>
      </c>
      <c r="M12" s="7">
        <v>2</v>
      </c>
      <c r="N12" s="7" t="s">
        <v>1143</v>
      </c>
      <c r="O12" s="7" t="s">
        <v>77</v>
      </c>
      <c r="P12" s="7" t="s">
        <v>1134</v>
      </c>
      <c r="Q12" s="7">
        <v>0</v>
      </c>
      <c r="R12" s="291">
        <v>0</v>
      </c>
    </row>
    <row r="13" spans="1:18" s="30" customFormat="1">
      <c r="A13" s="7" t="s">
        <v>303</v>
      </c>
      <c r="C13" s="291" t="s">
        <v>138</v>
      </c>
      <c r="D13" s="108" t="s">
        <v>1145</v>
      </c>
      <c r="E13" s="8">
        <v>44635</v>
      </c>
      <c r="F13" s="7">
        <v>98</v>
      </c>
      <c r="G13" s="7">
        <v>0</v>
      </c>
      <c r="H13" s="7">
        <v>0</v>
      </c>
      <c r="I13" s="30">
        <v>81</v>
      </c>
      <c r="J13" s="30">
        <v>17</v>
      </c>
      <c r="K13" s="30">
        <v>6</v>
      </c>
      <c r="M13" s="30">
        <v>2</v>
      </c>
      <c r="N13" s="7" t="s">
        <v>1146</v>
      </c>
      <c r="O13" s="7" t="s">
        <v>77</v>
      </c>
      <c r="P13" s="7" t="s">
        <v>1134</v>
      </c>
      <c r="Q13" s="7">
        <v>0</v>
      </c>
      <c r="R13" s="291">
        <v>0</v>
      </c>
    </row>
    <row r="14" spans="1:18" s="30" customFormat="1" ht="30.75">
      <c r="A14" s="7" t="s">
        <v>313</v>
      </c>
      <c r="C14" s="291" t="s">
        <v>138</v>
      </c>
      <c r="D14" s="108" t="s">
        <v>1147</v>
      </c>
      <c r="E14" s="8">
        <v>44635</v>
      </c>
      <c r="F14" s="7">
        <v>30</v>
      </c>
      <c r="G14" s="7">
        <v>0</v>
      </c>
      <c r="H14" s="7">
        <v>0</v>
      </c>
      <c r="I14" s="30">
        <v>22</v>
      </c>
      <c r="J14" s="30">
        <v>2</v>
      </c>
      <c r="K14" s="30">
        <v>6</v>
      </c>
      <c r="M14" s="30">
        <v>4</v>
      </c>
      <c r="N14" s="7" t="s">
        <v>1148</v>
      </c>
      <c r="O14" s="7" t="s">
        <v>77</v>
      </c>
      <c r="P14" s="7" t="s">
        <v>1134</v>
      </c>
      <c r="Q14" s="7">
        <v>0</v>
      </c>
      <c r="R14" s="291">
        <v>0</v>
      </c>
    </row>
    <row r="15" spans="1:18" s="30" customFormat="1">
      <c r="A15" s="7" t="s">
        <v>328</v>
      </c>
      <c r="C15" s="291" t="s">
        <v>138</v>
      </c>
      <c r="D15" s="108" t="s">
        <v>1149</v>
      </c>
      <c r="E15" s="8">
        <v>44635</v>
      </c>
      <c r="F15" s="7">
        <v>30</v>
      </c>
      <c r="G15" s="7">
        <v>0</v>
      </c>
      <c r="H15" s="7">
        <v>0</v>
      </c>
      <c r="I15" s="30">
        <v>22</v>
      </c>
      <c r="J15" s="30">
        <v>2</v>
      </c>
      <c r="K15" s="30">
        <v>6</v>
      </c>
      <c r="M15" s="30">
        <v>2</v>
      </c>
      <c r="N15" s="295" t="s">
        <v>1150</v>
      </c>
      <c r="O15" s="7" t="s">
        <v>77</v>
      </c>
      <c r="P15" s="7" t="s">
        <v>1134</v>
      </c>
      <c r="Q15" s="7">
        <v>0</v>
      </c>
      <c r="R15" s="291">
        <v>0</v>
      </c>
    </row>
    <row r="16" spans="1:18" s="30" customFormat="1" ht="30.75">
      <c r="A16" s="7" t="s">
        <v>335</v>
      </c>
      <c r="C16" s="291" t="s">
        <v>138</v>
      </c>
      <c r="D16" s="108" t="s">
        <v>336</v>
      </c>
      <c r="E16" s="8">
        <v>44636</v>
      </c>
      <c r="F16" s="7">
        <v>10</v>
      </c>
      <c r="G16" s="7">
        <v>0</v>
      </c>
      <c r="H16" s="7">
        <v>0</v>
      </c>
      <c r="I16" s="30">
        <v>8</v>
      </c>
      <c r="J16" s="30">
        <v>2</v>
      </c>
      <c r="K16" s="30">
        <v>2</v>
      </c>
      <c r="M16" s="30">
        <v>2</v>
      </c>
      <c r="N16" s="7" t="s">
        <v>1151</v>
      </c>
      <c r="O16" s="7" t="s">
        <v>77</v>
      </c>
      <c r="P16" s="7" t="s">
        <v>1134</v>
      </c>
      <c r="Q16" s="7">
        <v>0</v>
      </c>
      <c r="R16" s="291">
        <v>0</v>
      </c>
    </row>
    <row r="17" spans="1:18" s="30" customFormat="1">
      <c r="A17" s="7" t="s">
        <v>361</v>
      </c>
      <c r="C17" s="291" t="s">
        <v>138</v>
      </c>
      <c r="D17" s="108" t="s">
        <v>1152</v>
      </c>
      <c r="E17" s="8">
        <v>44641</v>
      </c>
      <c r="F17" s="7">
        <v>75</v>
      </c>
      <c r="G17" s="7">
        <v>0</v>
      </c>
      <c r="H17" s="7">
        <v>0</v>
      </c>
      <c r="M17" s="30">
        <v>3</v>
      </c>
      <c r="N17" s="7" t="s">
        <v>1153</v>
      </c>
      <c r="O17" s="7" t="s">
        <v>77</v>
      </c>
      <c r="P17" s="7" t="s">
        <v>1134</v>
      </c>
      <c r="Q17" s="7">
        <v>0</v>
      </c>
      <c r="R17" s="291">
        <v>0</v>
      </c>
    </row>
    <row r="18" spans="1:18" s="30" customFormat="1">
      <c r="A18" s="7" t="s">
        <v>414</v>
      </c>
      <c r="C18" s="291" t="s">
        <v>138</v>
      </c>
      <c r="D18" s="108" t="s">
        <v>1154</v>
      </c>
      <c r="E18" s="8">
        <v>44645</v>
      </c>
      <c r="F18" s="7">
        <v>188</v>
      </c>
      <c r="G18" s="7">
        <v>0</v>
      </c>
      <c r="H18" s="7">
        <v>53</v>
      </c>
      <c r="I18" s="30">
        <v>140</v>
      </c>
      <c r="J18" s="30">
        <v>28</v>
      </c>
      <c r="K18" s="30">
        <v>20</v>
      </c>
      <c r="M18" s="30">
        <v>3</v>
      </c>
      <c r="N18" s="7" t="s">
        <v>1155</v>
      </c>
      <c r="O18" s="7" t="s">
        <v>77</v>
      </c>
      <c r="P18" s="7" t="s">
        <v>1134</v>
      </c>
      <c r="Q18" s="7">
        <v>0</v>
      </c>
      <c r="R18" s="291">
        <v>0</v>
      </c>
    </row>
    <row r="19" spans="1:18" s="30" customFormat="1">
      <c r="A19" s="7" t="s">
        <v>436</v>
      </c>
      <c r="C19" s="291" t="s">
        <v>138</v>
      </c>
      <c r="D19" s="108" t="s">
        <v>1156</v>
      </c>
      <c r="E19" s="8">
        <v>44648</v>
      </c>
      <c r="F19" s="7">
        <v>135</v>
      </c>
      <c r="G19" s="7">
        <v>0</v>
      </c>
      <c r="H19" s="7">
        <v>0</v>
      </c>
      <c r="I19" s="30">
        <v>95</v>
      </c>
      <c r="J19" s="30">
        <v>25</v>
      </c>
      <c r="K19" s="30">
        <v>15</v>
      </c>
      <c r="M19" s="30">
        <v>3</v>
      </c>
      <c r="N19" s="7" t="s">
        <v>1157</v>
      </c>
      <c r="O19" s="7" t="s">
        <v>77</v>
      </c>
      <c r="P19" s="7" t="s">
        <v>1134</v>
      </c>
      <c r="Q19" s="7">
        <v>0</v>
      </c>
      <c r="R19" s="291">
        <v>0</v>
      </c>
    </row>
    <row r="20" spans="1:18" s="30" customFormat="1">
      <c r="A20" s="7" t="s">
        <v>455</v>
      </c>
      <c r="C20" s="291" t="s">
        <v>138</v>
      </c>
      <c r="D20" s="108" t="s">
        <v>1158</v>
      </c>
      <c r="E20" s="8">
        <v>44648</v>
      </c>
      <c r="F20" s="7">
        <v>119</v>
      </c>
      <c r="G20" s="7">
        <v>0</v>
      </c>
      <c r="H20" s="7">
        <v>0</v>
      </c>
      <c r="I20" s="30">
        <v>84</v>
      </c>
      <c r="J20" s="30">
        <v>23</v>
      </c>
      <c r="K20" s="30">
        <v>12</v>
      </c>
      <c r="M20" s="30">
        <v>3</v>
      </c>
      <c r="N20" s="7" t="s">
        <v>1159</v>
      </c>
      <c r="O20" s="7" t="s">
        <v>77</v>
      </c>
      <c r="P20" s="7" t="s">
        <v>1134</v>
      </c>
      <c r="Q20" s="7">
        <v>0</v>
      </c>
      <c r="R20" s="291">
        <v>0</v>
      </c>
    </row>
    <row r="21" spans="1:18" s="30" customFormat="1">
      <c r="A21" s="7" t="s">
        <v>468</v>
      </c>
      <c r="C21" s="291" t="s">
        <v>138</v>
      </c>
      <c r="D21" s="108" t="s">
        <v>1160</v>
      </c>
      <c r="E21" s="8">
        <v>44648</v>
      </c>
      <c r="F21" s="7" t="s">
        <v>1161</v>
      </c>
      <c r="G21" s="7">
        <v>0</v>
      </c>
      <c r="H21" s="7">
        <v>0</v>
      </c>
      <c r="I21" s="30">
        <v>95</v>
      </c>
      <c r="J21" s="30">
        <v>25</v>
      </c>
      <c r="K21" s="30">
        <v>15</v>
      </c>
      <c r="M21" s="30">
        <v>3</v>
      </c>
      <c r="N21" s="7" t="s">
        <v>1162</v>
      </c>
      <c r="O21" s="7" t="s">
        <v>77</v>
      </c>
      <c r="P21" s="7" t="s">
        <v>1134</v>
      </c>
      <c r="Q21" s="7">
        <v>0</v>
      </c>
      <c r="R21" s="291">
        <v>0</v>
      </c>
    </row>
    <row r="22" spans="1:18" s="30" customFormat="1">
      <c r="A22" s="7" t="s">
        <v>591</v>
      </c>
      <c r="C22" s="291" t="s">
        <v>138</v>
      </c>
      <c r="D22" s="108" t="s">
        <v>1156</v>
      </c>
      <c r="E22" s="8">
        <v>44658</v>
      </c>
      <c r="F22" s="7">
        <v>171</v>
      </c>
      <c r="G22" s="7">
        <v>0</v>
      </c>
      <c r="H22" s="7">
        <v>17</v>
      </c>
      <c r="I22" s="30">
        <v>133</v>
      </c>
      <c r="J22" s="30">
        <v>23</v>
      </c>
      <c r="K22" s="30">
        <v>15</v>
      </c>
      <c r="M22" s="30">
        <v>3</v>
      </c>
      <c r="N22" s="7" t="s">
        <v>1163</v>
      </c>
      <c r="O22" s="7" t="s">
        <v>77</v>
      </c>
      <c r="P22" s="7" t="s">
        <v>1134</v>
      </c>
      <c r="Q22" s="7">
        <v>0</v>
      </c>
      <c r="R22" s="291">
        <v>0</v>
      </c>
    </row>
    <row r="23" spans="1:18" s="30" customFormat="1">
      <c r="A23" s="7" t="s">
        <v>603</v>
      </c>
      <c r="C23" s="291" t="s">
        <v>138</v>
      </c>
      <c r="D23" s="108" t="s">
        <v>1156</v>
      </c>
      <c r="E23" s="8">
        <v>44659</v>
      </c>
      <c r="F23" s="7">
        <v>195</v>
      </c>
      <c r="G23" s="7">
        <v>0</v>
      </c>
      <c r="H23" s="7">
        <v>60</v>
      </c>
      <c r="I23" s="30">
        <v>162</v>
      </c>
      <c r="J23" s="30">
        <v>18</v>
      </c>
      <c r="K23" s="30">
        <v>15</v>
      </c>
      <c r="M23" s="30">
        <v>3</v>
      </c>
      <c r="N23" s="7" t="s">
        <v>1164</v>
      </c>
      <c r="O23" s="7" t="s">
        <v>77</v>
      </c>
      <c r="P23" s="7" t="s">
        <v>1134</v>
      </c>
      <c r="Q23" s="7">
        <v>0</v>
      </c>
      <c r="R23" s="291">
        <v>0</v>
      </c>
    </row>
    <row r="24" spans="1:18" s="30" customFormat="1">
      <c r="A24" s="7" t="s">
        <v>619</v>
      </c>
      <c r="C24" s="291" t="s">
        <v>138</v>
      </c>
      <c r="D24" s="108" t="s">
        <v>1156</v>
      </c>
      <c r="E24" s="8">
        <v>44662</v>
      </c>
      <c r="F24" s="7">
        <v>357</v>
      </c>
      <c r="G24" s="7">
        <v>0</v>
      </c>
      <c r="H24" s="7">
        <v>222</v>
      </c>
      <c r="I24" s="30">
        <v>324</v>
      </c>
      <c r="J24" s="30">
        <v>18</v>
      </c>
      <c r="K24" s="30">
        <v>15</v>
      </c>
      <c r="M24" s="30">
        <v>3</v>
      </c>
      <c r="N24" s="7" t="s">
        <v>1165</v>
      </c>
      <c r="O24" s="7" t="s">
        <v>77</v>
      </c>
      <c r="P24" s="7" t="s">
        <v>1134</v>
      </c>
      <c r="Q24" s="7">
        <v>0</v>
      </c>
      <c r="R24" s="291">
        <v>0</v>
      </c>
    </row>
    <row r="25" spans="1:18" s="30" customFormat="1">
      <c r="A25" s="7" t="s">
        <v>540</v>
      </c>
      <c r="C25" s="291" t="s">
        <v>138</v>
      </c>
      <c r="D25" s="108" t="s">
        <v>1166</v>
      </c>
      <c r="E25" s="7" t="s">
        <v>539</v>
      </c>
      <c r="F25" s="7">
        <v>231</v>
      </c>
      <c r="G25" s="7">
        <v>0</v>
      </c>
      <c r="H25" s="7">
        <v>0</v>
      </c>
      <c r="I25" s="30">
        <v>189</v>
      </c>
      <c r="J25" s="30">
        <v>22</v>
      </c>
      <c r="K25" s="30">
        <v>15</v>
      </c>
      <c r="M25" s="30">
        <v>1</v>
      </c>
      <c r="N25" s="7" t="s">
        <v>1167</v>
      </c>
      <c r="O25" s="7" t="s">
        <v>77</v>
      </c>
      <c r="P25" s="7" t="s">
        <v>1134</v>
      </c>
      <c r="Q25" s="7">
        <v>0</v>
      </c>
      <c r="R25" s="291">
        <v>0</v>
      </c>
    </row>
    <row r="26" spans="1:18" s="30" customFormat="1">
      <c r="A26" s="7" t="s">
        <v>644</v>
      </c>
      <c r="C26" s="291" t="s">
        <v>138</v>
      </c>
      <c r="D26" s="108" t="s">
        <v>1168</v>
      </c>
      <c r="E26" s="8" t="s">
        <v>1169</v>
      </c>
      <c r="F26" s="7">
        <v>189</v>
      </c>
      <c r="G26" s="7">
        <v>0</v>
      </c>
      <c r="H26" s="7">
        <v>0</v>
      </c>
      <c r="M26" s="30">
        <v>3</v>
      </c>
      <c r="N26" s="7" t="s">
        <v>1170</v>
      </c>
      <c r="O26" s="7" t="s">
        <v>77</v>
      </c>
      <c r="P26" s="7" t="s">
        <v>1134</v>
      </c>
      <c r="Q26" s="7">
        <v>0</v>
      </c>
      <c r="R26" s="291">
        <v>0</v>
      </c>
    </row>
    <row r="27" spans="1:18" s="30" customFormat="1">
      <c r="A27" s="7" t="s">
        <v>1171</v>
      </c>
      <c r="C27" s="291" t="s">
        <v>138</v>
      </c>
      <c r="D27" s="108" t="s">
        <v>1172</v>
      </c>
      <c r="F27" s="7">
        <v>177</v>
      </c>
      <c r="G27" s="7">
        <v>0</v>
      </c>
      <c r="H27" s="7"/>
      <c r="I27" s="30">
        <v>162</v>
      </c>
      <c r="M27" s="30">
        <v>3</v>
      </c>
      <c r="N27" s="291" t="s">
        <v>1173</v>
      </c>
      <c r="O27" s="7" t="s">
        <v>77</v>
      </c>
      <c r="P27" s="7" t="s">
        <v>1134</v>
      </c>
      <c r="Q27" s="7">
        <v>0</v>
      </c>
      <c r="R27" s="291">
        <v>0</v>
      </c>
    </row>
    <row r="28" spans="1:18" s="30" customFormat="1">
      <c r="A28" s="7" t="s">
        <v>1174</v>
      </c>
      <c r="C28" s="291" t="s">
        <v>138</v>
      </c>
      <c r="D28" s="108" t="s">
        <v>1175</v>
      </c>
      <c r="F28" s="7">
        <v>162</v>
      </c>
      <c r="G28" s="7">
        <v>0</v>
      </c>
      <c r="H28" s="7"/>
      <c r="I28" s="30">
        <v>162</v>
      </c>
      <c r="M28" s="30">
        <v>3</v>
      </c>
      <c r="N28" s="291" t="s">
        <v>1176</v>
      </c>
      <c r="O28" s="7" t="s">
        <v>77</v>
      </c>
      <c r="P28" s="7" t="s">
        <v>1134</v>
      </c>
      <c r="Q28" s="7">
        <v>0</v>
      </c>
      <c r="R28" s="291">
        <v>0</v>
      </c>
    </row>
    <row r="29" spans="1:18" s="30" customFormat="1">
      <c r="A29" s="7" t="s">
        <v>1177</v>
      </c>
      <c r="C29" s="291" t="s">
        <v>138</v>
      </c>
      <c r="D29" s="108" t="s">
        <v>1178</v>
      </c>
      <c r="F29" s="7">
        <v>192</v>
      </c>
      <c r="G29" s="7">
        <v>0</v>
      </c>
      <c r="H29" s="7"/>
      <c r="I29" s="30">
        <v>192</v>
      </c>
      <c r="M29" s="30">
        <v>1</v>
      </c>
      <c r="N29" s="291" t="s">
        <v>1179</v>
      </c>
      <c r="O29" s="7" t="s">
        <v>77</v>
      </c>
      <c r="P29" s="7" t="s">
        <v>1134</v>
      </c>
      <c r="Q29" s="7">
        <v>0</v>
      </c>
      <c r="R29" s="291">
        <v>0</v>
      </c>
    </row>
    <row r="30" spans="1:18" s="30" customFormat="1">
      <c r="A30" s="7" t="s">
        <v>1180</v>
      </c>
      <c r="C30" s="291" t="s">
        <v>138</v>
      </c>
      <c r="D30" s="108" t="s">
        <v>212</v>
      </c>
      <c r="F30" s="7">
        <v>307</v>
      </c>
      <c r="G30" s="7">
        <v>0</v>
      </c>
      <c r="H30" s="7"/>
      <c r="I30" s="30">
        <v>60</v>
      </c>
      <c r="M30" s="30">
        <v>3</v>
      </c>
      <c r="N30" s="291" t="s">
        <v>1181</v>
      </c>
      <c r="O30" s="7" t="s">
        <v>77</v>
      </c>
      <c r="P30" s="7" t="s">
        <v>1134</v>
      </c>
      <c r="Q30" s="7">
        <v>0</v>
      </c>
      <c r="R30" s="291">
        <v>0</v>
      </c>
    </row>
    <row r="31" spans="1:18" s="30" customFormat="1">
      <c r="A31" s="7" t="s">
        <v>884</v>
      </c>
      <c r="C31" s="291" t="s">
        <v>138</v>
      </c>
      <c r="D31" s="108" t="s">
        <v>149</v>
      </c>
      <c r="F31" s="7">
        <v>307</v>
      </c>
      <c r="G31" s="7">
        <v>0</v>
      </c>
      <c r="H31" s="7"/>
      <c r="I31" s="30">
        <v>75</v>
      </c>
      <c r="M31" s="30">
        <v>2</v>
      </c>
      <c r="N31" s="291" t="s">
        <v>1182</v>
      </c>
      <c r="O31" s="7" t="s">
        <v>77</v>
      </c>
      <c r="P31" s="7" t="s">
        <v>1134</v>
      </c>
      <c r="Q31" s="7">
        <v>0</v>
      </c>
      <c r="R31" s="291">
        <v>0</v>
      </c>
    </row>
    <row r="32" spans="1:18" s="30" customFormat="1">
      <c r="A32" s="7" t="s">
        <v>811</v>
      </c>
      <c r="C32" s="291" t="s">
        <v>138</v>
      </c>
      <c r="D32" s="108" t="s">
        <v>1183</v>
      </c>
      <c r="F32" s="7">
        <v>42</v>
      </c>
      <c r="G32" s="7">
        <v>0</v>
      </c>
      <c r="H32" s="7"/>
      <c r="I32" s="30">
        <v>36</v>
      </c>
      <c r="J32" s="30">
        <v>6</v>
      </c>
      <c r="K32" s="30">
        <v>5</v>
      </c>
      <c r="M32" s="30">
        <v>1</v>
      </c>
      <c r="N32" s="7" t="s">
        <v>1184</v>
      </c>
      <c r="O32" s="7" t="s">
        <v>77</v>
      </c>
      <c r="P32" s="7" t="s">
        <v>1134</v>
      </c>
      <c r="Q32" s="7">
        <v>0</v>
      </c>
      <c r="R32" s="291">
        <v>0</v>
      </c>
    </row>
    <row r="33" spans="1:18" s="30" customFormat="1">
      <c r="A33" s="7" t="s">
        <v>828</v>
      </c>
      <c r="C33" s="291" t="s">
        <v>138</v>
      </c>
      <c r="D33" s="108" t="s">
        <v>1185</v>
      </c>
      <c r="F33" s="7">
        <v>31</v>
      </c>
      <c r="G33" s="7">
        <v>0</v>
      </c>
      <c r="H33" s="7"/>
      <c r="I33" s="30">
        <v>28</v>
      </c>
      <c r="J33" s="30">
        <v>3</v>
      </c>
      <c r="K33" s="30">
        <v>2</v>
      </c>
      <c r="M33" s="30">
        <v>1</v>
      </c>
      <c r="N33" s="7" t="s">
        <v>1186</v>
      </c>
      <c r="O33" s="7" t="s">
        <v>77</v>
      </c>
      <c r="P33" s="7" t="s">
        <v>1134</v>
      </c>
      <c r="Q33" s="7">
        <v>0</v>
      </c>
      <c r="R33" s="291">
        <v>0</v>
      </c>
    </row>
    <row r="34" spans="1:18" s="30" customFormat="1">
      <c r="A34" s="7" t="s">
        <v>836</v>
      </c>
      <c r="C34" s="291" t="s">
        <v>138</v>
      </c>
      <c r="D34" s="108" t="s">
        <v>1187</v>
      </c>
      <c r="F34" s="7">
        <v>79</v>
      </c>
      <c r="G34" s="7">
        <v>0</v>
      </c>
      <c r="H34" s="7"/>
      <c r="I34" s="30">
        <v>70</v>
      </c>
      <c r="J34" s="30">
        <v>9</v>
      </c>
      <c r="K34" s="30">
        <v>7</v>
      </c>
      <c r="M34" s="30">
        <v>2</v>
      </c>
      <c r="N34" s="7" t="s">
        <v>1188</v>
      </c>
      <c r="O34" s="7" t="s">
        <v>77</v>
      </c>
      <c r="P34" s="7" t="s">
        <v>1134</v>
      </c>
      <c r="Q34" s="7">
        <v>0</v>
      </c>
      <c r="R34" s="291">
        <v>0</v>
      </c>
    </row>
    <row r="35" spans="1:18" s="30" customFormat="1">
      <c r="A35" s="7" t="s">
        <v>1195</v>
      </c>
      <c r="B35" s="7" t="s">
        <v>149</v>
      </c>
      <c r="C35" s="291" t="s">
        <v>138</v>
      </c>
      <c r="D35" s="108" t="s">
        <v>1145</v>
      </c>
      <c r="F35" s="291">
        <v>104</v>
      </c>
      <c r="G35" s="7">
        <v>0</v>
      </c>
      <c r="I35" s="291">
        <v>75</v>
      </c>
      <c r="J35" s="291">
        <v>14</v>
      </c>
      <c r="K35" s="291">
        <v>15</v>
      </c>
      <c r="N35" s="7" t="s">
        <v>1197</v>
      </c>
      <c r="O35" s="7" t="s">
        <v>77</v>
      </c>
      <c r="P35" s="7" t="s">
        <v>1134</v>
      </c>
      <c r="Q35" s="7">
        <v>0</v>
      </c>
      <c r="R35" s="291">
        <v>0</v>
      </c>
    </row>
    <row r="36" spans="1:18" s="30" customFormat="1">
      <c r="A36" s="7" t="s">
        <v>1195</v>
      </c>
      <c r="B36" s="7" t="s">
        <v>212</v>
      </c>
      <c r="C36" s="291" t="s">
        <v>138</v>
      </c>
      <c r="D36" s="108" t="s">
        <v>1198</v>
      </c>
      <c r="F36" s="291">
        <v>104</v>
      </c>
      <c r="G36" s="7">
        <v>0</v>
      </c>
      <c r="I36" s="291">
        <v>75</v>
      </c>
      <c r="J36" s="291">
        <v>14</v>
      </c>
      <c r="K36" s="291">
        <v>15</v>
      </c>
      <c r="M36" s="30">
        <v>3</v>
      </c>
      <c r="N36" s="296" t="s">
        <v>1197</v>
      </c>
      <c r="O36" s="7" t="s">
        <v>77</v>
      </c>
      <c r="P36" s="7" t="s">
        <v>1134</v>
      </c>
      <c r="Q36" s="7">
        <v>0</v>
      </c>
      <c r="R36" s="291">
        <v>0</v>
      </c>
    </row>
    <row r="37" spans="1:18" s="30" customFormat="1">
      <c r="A37" s="7" t="s">
        <v>1195</v>
      </c>
      <c r="B37" s="7" t="s">
        <v>384</v>
      </c>
      <c r="C37" s="291" t="s">
        <v>138</v>
      </c>
      <c r="D37" s="108" t="s">
        <v>1166</v>
      </c>
      <c r="F37" s="291">
        <v>227</v>
      </c>
      <c r="G37" s="7">
        <v>0</v>
      </c>
      <c r="I37" s="291">
        <v>192</v>
      </c>
      <c r="J37" s="291">
        <v>20</v>
      </c>
      <c r="K37" s="291">
        <v>15</v>
      </c>
      <c r="M37" s="30">
        <v>1</v>
      </c>
      <c r="N37" s="296" t="s">
        <v>1197</v>
      </c>
      <c r="O37" s="7" t="s">
        <v>77</v>
      </c>
      <c r="P37" s="7" t="s">
        <v>1134</v>
      </c>
      <c r="Q37" s="7">
        <v>0</v>
      </c>
      <c r="R37" s="291">
        <v>0</v>
      </c>
    </row>
    <row r="38" spans="1:18" s="30" customFormat="1">
      <c r="A38" s="7" t="s">
        <v>1195</v>
      </c>
      <c r="B38" s="7" t="s">
        <v>279</v>
      </c>
      <c r="C38" s="291" t="s">
        <v>138</v>
      </c>
      <c r="D38" s="108" t="s">
        <v>1156</v>
      </c>
      <c r="F38" s="291">
        <v>194</v>
      </c>
      <c r="G38" s="7">
        <v>0</v>
      </c>
      <c r="I38" s="291">
        <v>161</v>
      </c>
      <c r="J38" s="291">
        <v>18</v>
      </c>
      <c r="K38" s="291">
        <v>15</v>
      </c>
      <c r="M38" s="30">
        <v>3</v>
      </c>
      <c r="N38" s="296" t="s">
        <v>1197</v>
      </c>
      <c r="O38" s="7" t="s">
        <v>77</v>
      </c>
      <c r="P38" s="7" t="s">
        <v>1134</v>
      </c>
      <c r="Q38" s="7">
        <v>0</v>
      </c>
      <c r="R38" s="291">
        <v>0</v>
      </c>
    </row>
    <row r="39" spans="1:18" s="30" customFormat="1">
      <c r="A39" s="7" t="s">
        <v>1195</v>
      </c>
      <c r="B39" s="7" t="s">
        <v>647</v>
      </c>
      <c r="C39" s="291" t="s">
        <v>138</v>
      </c>
      <c r="D39" s="108" t="s">
        <v>1168</v>
      </c>
      <c r="F39" s="291">
        <v>193</v>
      </c>
      <c r="G39" s="7">
        <v>0</v>
      </c>
      <c r="I39" s="291">
        <v>162</v>
      </c>
      <c r="J39" s="291">
        <v>16</v>
      </c>
      <c r="K39" s="291">
        <v>15</v>
      </c>
      <c r="M39" s="30">
        <v>3</v>
      </c>
      <c r="N39" s="296" t="s">
        <v>1197</v>
      </c>
      <c r="O39" s="7" t="s">
        <v>77</v>
      </c>
      <c r="P39" s="7" t="s">
        <v>1134</v>
      </c>
      <c r="Q39" s="7">
        <v>0</v>
      </c>
      <c r="R39" s="291">
        <v>0</v>
      </c>
    </row>
    <row r="40" spans="1:18" s="30" customFormat="1">
      <c r="A40" s="295" t="s">
        <v>1208</v>
      </c>
      <c r="B40" s="7" t="s">
        <v>149</v>
      </c>
      <c r="C40" s="291" t="s">
        <v>138</v>
      </c>
      <c r="D40" s="108" t="s">
        <v>1145</v>
      </c>
      <c r="F40" s="7">
        <v>312</v>
      </c>
      <c r="G40" s="7">
        <v>0</v>
      </c>
      <c r="I40" s="291">
        <v>269</v>
      </c>
      <c r="J40" s="291">
        <v>28</v>
      </c>
      <c r="K40" s="291">
        <v>15</v>
      </c>
      <c r="M40" s="30">
        <v>2</v>
      </c>
      <c r="N40" s="291" t="s">
        <v>1203</v>
      </c>
      <c r="O40" s="7" t="s">
        <v>77</v>
      </c>
      <c r="P40" s="7" t="s">
        <v>1134</v>
      </c>
      <c r="Q40" s="7">
        <v>0</v>
      </c>
      <c r="R40" s="291">
        <v>0</v>
      </c>
    </row>
    <row r="41" spans="1:18" s="30" customFormat="1">
      <c r="A41" s="295" t="s">
        <v>1208</v>
      </c>
      <c r="B41" s="7" t="s">
        <v>212</v>
      </c>
      <c r="C41" s="291" t="s">
        <v>138</v>
      </c>
      <c r="D41" s="108" t="s">
        <v>1198</v>
      </c>
      <c r="F41" s="7">
        <v>312</v>
      </c>
      <c r="G41" s="7">
        <v>0</v>
      </c>
      <c r="I41" s="291">
        <v>269</v>
      </c>
      <c r="J41" s="291">
        <v>28</v>
      </c>
      <c r="K41" s="291">
        <v>15</v>
      </c>
      <c r="M41" s="30">
        <v>3</v>
      </c>
      <c r="N41" s="296" t="s">
        <v>1203</v>
      </c>
      <c r="O41" s="7" t="s">
        <v>77</v>
      </c>
      <c r="P41" s="7" t="s">
        <v>1134</v>
      </c>
      <c r="Q41" s="7">
        <v>0</v>
      </c>
      <c r="R41" s="291">
        <v>0</v>
      </c>
    </row>
    <row r="42" spans="1:18" s="30" customFormat="1">
      <c r="A42" s="295" t="s">
        <v>1208</v>
      </c>
      <c r="B42" s="7" t="s">
        <v>384</v>
      </c>
      <c r="C42" s="291" t="s">
        <v>138</v>
      </c>
      <c r="D42" s="108" t="s">
        <v>1166</v>
      </c>
      <c r="F42" s="291">
        <v>303</v>
      </c>
      <c r="G42" s="7">
        <v>0</v>
      </c>
      <c r="I42" s="291">
        <v>268</v>
      </c>
      <c r="J42" s="291">
        <v>20</v>
      </c>
      <c r="K42" s="291">
        <v>15</v>
      </c>
      <c r="M42" s="30">
        <v>1</v>
      </c>
      <c r="N42" s="296" t="s">
        <v>1203</v>
      </c>
      <c r="O42" s="7" t="s">
        <v>77</v>
      </c>
      <c r="P42" s="7" t="s">
        <v>1134</v>
      </c>
      <c r="Q42" s="7">
        <v>0</v>
      </c>
      <c r="R42" s="291">
        <v>0</v>
      </c>
    </row>
    <row r="43" spans="1:18" s="30" customFormat="1">
      <c r="A43" s="295" t="s">
        <v>1208</v>
      </c>
      <c r="B43" s="7" t="s">
        <v>279</v>
      </c>
      <c r="C43" s="291" t="s">
        <v>138</v>
      </c>
      <c r="D43" s="108" t="s">
        <v>1156</v>
      </c>
      <c r="F43" s="291">
        <v>199</v>
      </c>
      <c r="G43" s="7">
        <v>0</v>
      </c>
      <c r="I43" s="291">
        <v>166</v>
      </c>
      <c r="J43" s="291">
        <v>18</v>
      </c>
      <c r="K43" s="291">
        <v>15</v>
      </c>
      <c r="M43" s="30">
        <v>3</v>
      </c>
      <c r="N43" s="296" t="s">
        <v>1203</v>
      </c>
      <c r="O43" s="7" t="s">
        <v>77</v>
      </c>
      <c r="P43" s="7" t="s">
        <v>1134</v>
      </c>
      <c r="Q43" s="7">
        <v>0</v>
      </c>
      <c r="R43" s="291">
        <v>0</v>
      </c>
    </row>
    <row r="44" spans="1:18" s="30" customFormat="1">
      <c r="A44" s="295" t="s">
        <v>1208</v>
      </c>
      <c r="B44" s="7" t="s">
        <v>647</v>
      </c>
      <c r="C44" s="291" t="s">
        <v>138</v>
      </c>
      <c r="D44" s="108" t="s">
        <v>1168</v>
      </c>
      <c r="F44" s="291">
        <v>209</v>
      </c>
      <c r="G44" s="7">
        <v>0</v>
      </c>
      <c r="I44" s="291">
        <v>178</v>
      </c>
      <c r="J44" s="291">
        <v>16</v>
      </c>
      <c r="K44" s="291">
        <v>15</v>
      </c>
      <c r="M44" s="30">
        <v>3</v>
      </c>
      <c r="N44" s="296" t="s">
        <v>1203</v>
      </c>
      <c r="O44" s="7" t="s">
        <v>77</v>
      </c>
      <c r="P44" s="7" t="s">
        <v>1134</v>
      </c>
      <c r="Q44" s="7">
        <v>0</v>
      </c>
      <c r="R44" s="291">
        <v>0</v>
      </c>
    </row>
    <row r="45" spans="1:18">
      <c r="O45" s="297"/>
      <c r="P45" s="297"/>
      <c r="R45" s="294"/>
    </row>
    <row r="46" spans="1:18">
      <c r="O46" s="9"/>
      <c r="P46" s="9"/>
      <c r="R46" s="294"/>
    </row>
    <row r="47" spans="1:18">
      <c r="O47" s="9"/>
      <c r="P47" s="9"/>
    </row>
    <row r="48" spans="1:18">
      <c r="P48" s="9"/>
    </row>
    <row r="49" spans="16:16">
      <c r="P49" s="9"/>
    </row>
    <row r="50" spans="16:16">
      <c r="P50" s="9"/>
    </row>
    <row r="51" spans="16:16">
      <c r="P51" s="9"/>
    </row>
    <row r="52" spans="16:16">
      <c r="P52" s="9"/>
    </row>
    <row r="53" spans="16:16">
      <c r="P53" s="9"/>
    </row>
    <row r="54" spans="16:16">
      <c r="P54" s="9"/>
    </row>
    <row r="55" spans="16:16">
      <c r="P55" s="9"/>
    </row>
    <row r="56" spans="16:16">
      <c r="P56" s="9"/>
    </row>
    <row r="57" spans="16:16">
      <c r="P57" s="9"/>
    </row>
    <row r="58" spans="16:16">
      <c r="P58" s="9"/>
    </row>
    <row r="59" spans="16:16">
      <c r="P59" s="9"/>
    </row>
    <row r="60" spans="16:16">
      <c r="P60" s="9"/>
    </row>
    <row r="61" spans="16:16">
      <c r="P61" s="9"/>
    </row>
    <row r="62" spans="16:16">
      <c r="P62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0885E-4753-415F-89AA-A4DCABE5015A}">
  <dimension ref="A2:BV179"/>
  <sheetViews>
    <sheetView workbookViewId="0">
      <pane xSplit="1" ySplit="3" topLeftCell="B144" activePane="bottomRight" state="frozen"/>
      <selection pane="bottomRight" activeCell="G153" sqref="G153"/>
      <selection pane="bottomLeft"/>
      <selection pane="topRight"/>
    </sheetView>
  </sheetViews>
  <sheetFormatPr defaultRowHeight="15"/>
  <cols>
    <col min="2" max="2" width="14.42578125" style="9" customWidth="1"/>
    <col min="5" max="5" width="9.5703125" bestFit="1" customWidth="1"/>
    <col min="6" max="6" width="9.5703125" customWidth="1"/>
    <col min="7" max="7" width="11.42578125" bestFit="1" customWidth="1"/>
    <col min="10" max="10" width="9.42578125" bestFit="1" customWidth="1"/>
    <col min="11" max="11" width="16.7109375" bestFit="1" customWidth="1"/>
    <col min="30" max="30" width="13.5703125" bestFit="1" customWidth="1"/>
  </cols>
  <sheetData>
    <row r="2" spans="1:32">
      <c r="B2" s="210" t="s">
        <v>24</v>
      </c>
      <c r="C2" s="212" t="s">
        <v>1209</v>
      </c>
      <c r="D2" s="210"/>
      <c r="E2" s="209"/>
      <c r="F2" s="209"/>
      <c r="G2" s="209"/>
      <c r="H2" s="209"/>
      <c r="I2" s="209"/>
      <c r="J2" s="209"/>
      <c r="K2" s="209"/>
      <c r="L2" s="209"/>
      <c r="M2" s="209"/>
      <c r="N2" s="209"/>
      <c r="O2" s="209"/>
      <c r="P2" s="209"/>
      <c r="Q2" s="212" t="s">
        <v>1210</v>
      </c>
      <c r="S2" s="209"/>
      <c r="T2" s="209"/>
      <c r="U2" s="209"/>
      <c r="V2" s="209"/>
      <c r="W2" s="209"/>
      <c r="X2" s="209"/>
      <c r="Y2" s="209"/>
      <c r="Z2" s="209"/>
      <c r="AA2" s="209"/>
      <c r="AB2" s="288"/>
      <c r="AC2" s="288"/>
      <c r="AD2" s="288"/>
      <c r="AE2" s="90"/>
      <c r="AF2" s="90"/>
    </row>
    <row r="3" spans="1:32">
      <c r="A3" s="210" t="s">
        <v>0</v>
      </c>
      <c r="B3" s="210" t="s">
        <v>1211</v>
      </c>
      <c r="C3" s="211" t="s">
        <v>1212</v>
      </c>
      <c r="D3" s="211" t="s">
        <v>1213</v>
      </c>
      <c r="E3" s="211" t="s">
        <v>1214</v>
      </c>
      <c r="F3" s="211"/>
      <c r="G3" s="211" t="s">
        <v>1215</v>
      </c>
      <c r="H3" s="211" t="s">
        <v>1216</v>
      </c>
      <c r="I3" s="211" t="s">
        <v>1217</v>
      </c>
      <c r="J3" s="211" t="s">
        <v>1218</v>
      </c>
      <c r="K3" s="211" t="s">
        <v>1219</v>
      </c>
      <c r="L3" s="211" t="s">
        <v>1220</v>
      </c>
      <c r="M3" s="211" t="s">
        <v>1221</v>
      </c>
      <c r="N3" s="211" t="s">
        <v>1183</v>
      </c>
      <c r="O3" s="211" t="s">
        <v>1185</v>
      </c>
      <c r="P3" s="211" t="s">
        <v>1222</v>
      </c>
      <c r="Q3" s="211" t="s">
        <v>1223</v>
      </c>
      <c r="R3" s="211" t="s">
        <v>1212</v>
      </c>
      <c r="S3" s="211" t="s">
        <v>1213</v>
      </c>
      <c r="T3" s="211" t="s">
        <v>1214</v>
      </c>
      <c r="U3" s="211" t="s">
        <v>1215</v>
      </c>
      <c r="V3" s="211" t="s">
        <v>1216</v>
      </c>
      <c r="W3" s="211" t="s">
        <v>1217</v>
      </c>
      <c r="X3" s="211" t="s">
        <v>1218</v>
      </c>
      <c r="Y3" s="211" t="s">
        <v>1219</v>
      </c>
      <c r="Z3" s="211" t="s">
        <v>1220</v>
      </c>
      <c r="AA3" s="211" t="s">
        <v>1221</v>
      </c>
      <c r="AB3" s="211" t="s">
        <v>1224</v>
      </c>
      <c r="AC3" s="211" t="s">
        <v>1185</v>
      </c>
      <c r="AD3" s="211" t="s">
        <v>1222</v>
      </c>
      <c r="AE3" s="211" t="s">
        <v>1225</v>
      </c>
      <c r="AF3" s="211" t="s">
        <v>1226</v>
      </c>
    </row>
    <row r="4" spans="1:32">
      <c r="A4" s="90">
        <f>ROW()-2</f>
        <v>2</v>
      </c>
      <c r="B4" s="92">
        <v>0</v>
      </c>
      <c r="C4" s="90" t="s">
        <v>121</v>
      </c>
      <c r="D4" s="90" t="s">
        <v>121</v>
      </c>
      <c r="E4" s="90" t="s">
        <v>121</v>
      </c>
      <c r="F4" s="90">
        <f>ROW()-1</f>
        <v>3</v>
      </c>
      <c r="G4" s="90" t="s">
        <v>121</v>
      </c>
      <c r="H4" s="90" t="s">
        <v>121</v>
      </c>
      <c r="I4" s="90" t="s">
        <v>121</v>
      </c>
      <c r="J4" s="90" t="s">
        <v>121</v>
      </c>
      <c r="K4" s="90" t="s">
        <v>121</v>
      </c>
      <c r="L4" s="90" t="s">
        <v>121</v>
      </c>
      <c r="M4" s="90" t="s">
        <v>121</v>
      </c>
      <c r="N4" s="90" t="s">
        <v>121</v>
      </c>
      <c r="O4" s="90" t="s">
        <v>121</v>
      </c>
      <c r="P4" s="90" t="s">
        <v>121</v>
      </c>
      <c r="Q4" s="90">
        <v>0</v>
      </c>
      <c r="R4" s="90" t="s">
        <v>121</v>
      </c>
      <c r="S4" s="90" t="s">
        <v>121</v>
      </c>
      <c r="T4" s="90" t="s">
        <v>121</v>
      </c>
      <c r="U4" s="90" t="s">
        <v>121</v>
      </c>
      <c r="V4" s="90" t="s">
        <v>121</v>
      </c>
      <c r="W4" s="90" t="s">
        <v>121</v>
      </c>
      <c r="X4" s="90" t="s">
        <v>121</v>
      </c>
      <c r="Y4" s="90" t="s">
        <v>121</v>
      </c>
      <c r="Z4" s="90" t="s">
        <v>121</v>
      </c>
      <c r="AA4" s="90" t="s">
        <v>121</v>
      </c>
      <c r="AB4" s="90" t="s">
        <v>121</v>
      </c>
      <c r="AC4" s="90" t="s">
        <v>121</v>
      </c>
      <c r="AD4" s="90" t="s">
        <v>121</v>
      </c>
      <c r="AE4" s="90" t="s">
        <v>121</v>
      </c>
      <c r="AF4" s="90" t="s">
        <v>121</v>
      </c>
    </row>
    <row r="5" spans="1:32">
      <c r="A5" s="90">
        <f t="shared" ref="A5:A68" si="0">ROW()-2</f>
        <v>3</v>
      </c>
      <c r="B5" s="37">
        <v>0</v>
      </c>
      <c r="C5" s="34" t="s">
        <v>121</v>
      </c>
      <c r="D5" s="34" t="s">
        <v>121</v>
      </c>
      <c r="E5" s="34" t="s">
        <v>121</v>
      </c>
      <c r="F5" s="90">
        <f t="shared" ref="F5:F73" si="1">ROW()-1</f>
        <v>4</v>
      </c>
      <c r="G5" s="90" t="s">
        <v>121</v>
      </c>
      <c r="H5" s="90" t="s">
        <v>121</v>
      </c>
      <c r="I5" s="90" t="s">
        <v>121</v>
      </c>
      <c r="J5" s="90" t="s">
        <v>121</v>
      </c>
      <c r="K5" s="90" t="s">
        <v>121</v>
      </c>
      <c r="L5" s="90" t="s">
        <v>121</v>
      </c>
      <c r="M5" s="90" t="s">
        <v>121</v>
      </c>
      <c r="N5" s="90" t="s">
        <v>121</v>
      </c>
      <c r="O5" s="90" t="s">
        <v>121</v>
      </c>
      <c r="P5" s="90" t="s">
        <v>121</v>
      </c>
      <c r="Q5" s="109">
        <v>100</v>
      </c>
      <c r="R5" s="90" t="s">
        <v>121</v>
      </c>
      <c r="S5" s="90" t="s">
        <v>121</v>
      </c>
      <c r="T5" s="90" t="s">
        <v>121</v>
      </c>
      <c r="U5" s="90" t="s">
        <v>121</v>
      </c>
      <c r="V5" s="90" t="s">
        <v>121</v>
      </c>
      <c r="W5" s="90" t="s">
        <v>121</v>
      </c>
      <c r="X5" s="90" t="s">
        <v>121</v>
      </c>
      <c r="Y5" s="90" t="s">
        <v>121</v>
      </c>
      <c r="Z5" s="90" t="s">
        <v>121</v>
      </c>
      <c r="AA5" s="90" t="s">
        <v>121</v>
      </c>
      <c r="AB5" s="90" t="s">
        <v>121</v>
      </c>
      <c r="AC5" s="90" t="s">
        <v>121</v>
      </c>
      <c r="AD5" s="90" t="s">
        <v>121</v>
      </c>
      <c r="AE5" s="94">
        <v>0.13</v>
      </c>
      <c r="AF5" s="94">
        <v>0.08</v>
      </c>
    </row>
    <row r="6" spans="1:32">
      <c r="A6" s="90">
        <f t="shared" si="0"/>
        <v>4</v>
      </c>
      <c r="B6" s="37">
        <v>0</v>
      </c>
      <c r="C6" s="34" t="s">
        <v>121</v>
      </c>
      <c r="D6" s="34" t="s">
        <v>121</v>
      </c>
      <c r="E6" s="34" t="s">
        <v>121</v>
      </c>
      <c r="F6" s="90">
        <f t="shared" si="1"/>
        <v>5</v>
      </c>
      <c r="G6" s="90" t="s">
        <v>121</v>
      </c>
      <c r="H6" s="90" t="s">
        <v>121</v>
      </c>
      <c r="I6" s="90" t="s">
        <v>121</v>
      </c>
      <c r="J6" s="90" t="s">
        <v>121</v>
      </c>
      <c r="K6" s="90" t="s">
        <v>121</v>
      </c>
      <c r="L6" s="90" t="s">
        <v>121</v>
      </c>
      <c r="M6" s="90" t="s">
        <v>121</v>
      </c>
      <c r="N6" s="90" t="s">
        <v>121</v>
      </c>
      <c r="O6" s="90" t="s">
        <v>121</v>
      </c>
      <c r="P6" s="90" t="s">
        <v>121</v>
      </c>
      <c r="Q6" s="90">
        <v>100</v>
      </c>
      <c r="R6" s="90" t="s">
        <v>121</v>
      </c>
      <c r="S6" s="90" t="s">
        <v>121</v>
      </c>
      <c r="T6" s="90" t="s">
        <v>121</v>
      </c>
      <c r="U6" s="90" t="s">
        <v>121</v>
      </c>
      <c r="V6" s="90" t="s">
        <v>121</v>
      </c>
      <c r="W6" s="90" t="s">
        <v>121</v>
      </c>
      <c r="X6" s="90" t="s">
        <v>121</v>
      </c>
      <c r="Y6" s="90" t="s">
        <v>121</v>
      </c>
      <c r="Z6" s="90" t="s">
        <v>121</v>
      </c>
      <c r="AA6" s="90" t="s">
        <v>121</v>
      </c>
      <c r="AB6" s="90" t="s">
        <v>121</v>
      </c>
      <c r="AC6" s="90" t="s">
        <v>121</v>
      </c>
      <c r="AD6" s="90" t="s">
        <v>121</v>
      </c>
      <c r="AE6" s="34">
        <v>0.11</v>
      </c>
      <c r="AF6" s="34">
        <v>-0.8</v>
      </c>
    </row>
    <row r="7" spans="1:32">
      <c r="A7" s="90">
        <f t="shared" si="0"/>
        <v>5</v>
      </c>
      <c r="B7" s="34" t="s">
        <v>121</v>
      </c>
      <c r="C7" s="34">
        <v>54</v>
      </c>
      <c r="D7" s="34">
        <v>100</v>
      </c>
      <c r="E7" s="90" t="s">
        <v>121</v>
      </c>
      <c r="F7" s="90">
        <f t="shared" si="1"/>
        <v>6</v>
      </c>
      <c r="G7" s="90" t="s">
        <v>121</v>
      </c>
      <c r="H7" s="90" t="s">
        <v>121</v>
      </c>
      <c r="I7" s="90" t="s">
        <v>121</v>
      </c>
      <c r="J7" s="90" t="s">
        <v>121</v>
      </c>
      <c r="K7" s="90" t="s">
        <v>121</v>
      </c>
      <c r="L7" s="90" t="s">
        <v>121</v>
      </c>
      <c r="M7" s="90" t="s">
        <v>121</v>
      </c>
      <c r="N7" s="90" t="s">
        <v>121</v>
      </c>
      <c r="O7" s="90" t="s">
        <v>121</v>
      </c>
      <c r="P7" s="90" t="s">
        <v>121</v>
      </c>
      <c r="Q7" s="90" t="s">
        <v>121</v>
      </c>
      <c r="R7" s="34">
        <v>46</v>
      </c>
      <c r="S7" s="34">
        <v>0</v>
      </c>
      <c r="T7" s="90" t="s">
        <v>121</v>
      </c>
      <c r="U7" s="90" t="s">
        <v>121</v>
      </c>
      <c r="V7" s="90" t="s">
        <v>121</v>
      </c>
      <c r="W7" s="90" t="s">
        <v>121</v>
      </c>
      <c r="X7" s="90" t="s">
        <v>121</v>
      </c>
      <c r="Y7" s="90" t="s">
        <v>121</v>
      </c>
      <c r="Z7" s="90" t="s">
        <v>121</v>
      </c>
      <c r="AA7" s="90" t="s">
        <v>121</v>
      </c>
      <c r="AB7" s="90" t="s">
        <v>121</v>
      </c>
      <c r="AC7" s="90" t="s">
        <v>121</v>
      </c>
      <c r="AD7" s="90" t="s">
        <v>121</v>
      </c>
      <c r="AE7" s="34">
        <v>0.7</v>
      </c>
      <c r="AF7" s="34">
        <v>0.6</v>
      </c>
    </row>
    <row r="8" spans="1:32">
      <c r="A8" s="90">
        <f t="shared" si="0"/>
        <v>6</v>
      </c>
      <c r="B8" s="34" t="s">
        <v>121</v>
      </c>
      <c r="C8" s="34">
        <v>49</v>
      </c>
      <c r="D8" s="34">
        <v>100</v>
      </c>
      <c r="E8" s="34" t="s">
        <v>121</v>
      </c>
      <c r="F8" s="90">
        <f t="shared" si="1"/>
        <v>7</v>
      </c>
      <c r="G8" s="90" t="s">
        <v>121</v>
      </c>
      <c r="H8" s="90" t="s">
        <v>121</v>
      </c>
      <c r="I8" s="90" t="s">
        <v>121</v>
      </c>
      <c r="J8" s="90" t="s">
        <v>121</v>
      </c>
      <c r="K8" s="90" t="s">
        <v>121</v>
      </c>
      <c r="L8" s="90" t="s">
        <v>121</v>
      </c>
      <c r="M8" s="90" t="s">
        <v>121</v>
      </c>
      <c r="N8" s="90" t="s">
        <v>121</v>
      </c>
      <c r="O8" s="90" t="s">
        <v>121</v>
      </c>
      <c r="P8" s="90" t="s">
        <v>121</v>
      </c>
      <c r="Q8" s="90" t="s">
        <v>121</v>
      </c>
      <c r="R8" s="34">
        <v>51</v>
      </c>
      <c r="S8" s="34">
        <v>0</v>
      </c>
      <c r="T8" s="90" t="s">
        <v>121</v>
      </c>
      <c r="U8" s="90" t="s">
        <v>121</v>
      </c>
      <c r="V8" s="90" t="s">
        <v>121</v>
      </c>
      <c r="W8" s="90" t="s">
        <v>121</v>
      </c>
      <c r="X8" s="90" t="s">
        <v>121</v>
      </c>
      <c r="Y8" s="90" t="s">
        <v>121</v>
      </c>
      <c r="Z8" s="90" t="s">
        <v>121</v>
      </c>
      <c r="AA8" s="90" t="s">
        <v>121</v>
      </c>
      <c r="AB8" s="90" t="s">
        <v>121</v>
      </c>
      <c r="AC8" s="90" t="s">
        <v>121</v>
      </c>
      <c r="AD8" s="90" t="s">
        <v>121</v>
      </c>
      <c r="AE8" s="34">
        <v>0.67</v>
      </c>
      <c r="AF8" s="34">
        <v>0.73</v>
      </c>
    </row>
    <row r="9" spans="1:32">
      <c r="A9" s="90">
        <f t="shared" si="0"/>
        <v>7</v>
      </c>
      <c r="B9" s="34" t="s">
        <v>121</v>
      </c>
      <c r="C9" s="34">
        <v>46</v>
      </c>
      <c r="D9" s="34">
        <v>100</v>
      </c>
      <c r="E9" s="34" t="s">
        <v>121</v>
      </c>
      <c r="F9" s="90">
        <f t="shared" si="1"/>
        <v>8</v>
      </c>
      <c r="G9" s="90" t="s">
        <v>121</v>
      </c>
      <c r="H9" s="90" t="s">
        <v>121</v>
      </c>
      <c r="I9" s="90" t="s">
        <v>121</v>
      </c>
      <c r="J9" s="90" t="s">
        <v>121</v>
      </c>
      <c r="K9" s="90" t="s">
        <v>121</v>
      </c>
      <c r="L9" s="90" t="s">
        <v>121</v>
      </c>
      <c r="M9" s="90" t="s">
        <v>121</v>
      </c>
      <c r="N9" s="90" t="s">
        <v>121</v>
      </c>
      <c r="O9" s="90" t="s">
        <v>121</v>
      </c>
      <c r="P9" s="90" t="s">
        <v>121</v>
      </c>
      <c r="Q9" s="90" t="s">
        <v>121</v>
      </c>
      <c r="R9" s="34">
        <v>54</v>
      </c>
      <c r="S9" s="34">
        <v>0</v>
      </c>
      <c r="T9" s="90" t="s">
        <v>121</v>
      </c>
      <c r="U9" s="90" t="s">
        <v>121</v>
      </c>
      <c r="V9" s="90" t="s">
        <v>121</v>
      </c>
      <c r="W9" s="90" t="s">
        <v>121</v>
      </c>
      <c r="X9" s="90" t="s">
        <v>121</v>
      </c>
      <c r="Y9" s="90" t="s">
        <v>121</v>
      </c>
      <c r="Z9" s="90" t="s">
        <v>121</v>
      </c>
      <c r="AA9" s="90" t="s">
        <v>121</v>
      </c>
      <c r="AB9" s="90" t="s">
        <v>121</v>
      </c>
      <c r="AC9" s="90" t="s">
        <v>121</v>
      </c>
      <c r="AD9" s="90" t="s">
        <v>121</v>
      </c>
      <c r="AE9" s="34">
        <v>0.68</v>
      </c>
      <c r="AF9" s="34">
        <v>0.63</v>
      </c>
    </row>
    <row r="10" spans="1:32">
      <c r="A10" s="90">
        <f t="shared" si="0"/>
        <v>8</v>
      </c>
      <c r="B10" s="34" t="s">
        <v>121</v>
      </c>
      <c r="C10" s="34">
        <v>80</v>
      </c>
      <c r="D10" s="34">
        <v>100</v>
      </c>
      <c r="E10" s="34" t="s">
        <v>121</v>
      </c>
      <c r="F10" s="90">
        <f t="shared" si="1"/>
        <v>9</v>
      </c>
      <c r="G10" s="90" t="s">
        <v>121</v>
      </c>
      <c r="H10" s="90" t="s">
        <v>121</v>
      </c>
      <c r="I10" s="90" t="s">
        <v>121</v>
      </c>
      <c r="J10" s="90" t="s">
        <v>121</v>
      </c>
      <c r="K10" s="90" t="s">
        <v>121</v>
      </c>
      <c r="L10" s="90" t="s">
        <v>121</v>
      </c>
      <c r="M10" s="90" t="s">
        <v>121</v>
      </c>
      <c r="N10" s="90" t="s">
        <v>121</v>
      </c>
      <c r="O10" s="90" t="s">
        <v>121</v>
      </c>
      <c r="P10" s="90" t="s">
        <v>121</v>
      </c>
      <c r="Q10" s="90" t="s">
        <v>121</v>
      </c>
      <c r="R10" s="34">
        <v>20</v>
      </c>
      <c r="S10" s="34">
        <v>0</v>
      </c>
      <c r="T10" s="90" t="s">
        <v>121</v>
      </c>
      <c r="U10" s="90" t="s">
        <v>121</v>
      </c>
      <c r="V10" s="90" t="s">
        <v>121</v>
      </c>
      <c r="W10" s="90" t="s">
        <v>121</v>
      </c>
      <c r="X10" s="90" t="s">
        <v>121</v>
      </c>
      <c r="Y10" s="90" t="s">
        <v>121</v>
      </c>
      <c r="Z10" s="90" t="s">
        <v>121</v>
      </c>
      <c r="AA10" s="90" t="s">
        <v>121</v>
      </c>
      <c r="AB10" s="90" t="s">
        <v>121</v>
      </c>
      <c r="AC10" s="90" t="s">
        <v>121</v>
      </c>
      <c r="AD10" s="90" t="s">
        <v>121</v>
      </c>
      <c r="AE10" s="34">
        <v>0.81</v>
      </c>
      <c r="AF10" s="34">
        <v>0.69</v>
      </c>
    </row>
    <row r="11" spans="1:32">
      <c r="A11" s="90">
        <f t="shared" si="0"/>
        <v>9</v>
      </c>
      <c r="B11" s="34" t="s">
        <v>121</v>
      </c>
      <c r="C11" s="34">
        <v>78</v>
      </c>
      <c r="D11" s="34">
        <v>97</v>
      </c>
      <c r="E11" s="34" t="s">
        <v>121</v>
      </c>
      <c r="F11" s="90">
        <f t="shared" si="1"/>
        <v>10</v>
      </c>
      <c r="G11" s="90" t="s">
        <v>121</v>
      </c>
      <c r="H11" s="90" t="s">
        <v>121</v>
      </c>
      <c r="I11" s="90" t="s">
        <v>121</v>
      </c>
      <c r="J11" s="90" t="s">
        <v>121</v>
      </c>
      <c r="K11" s="90" t="s">
        <v>121</v>
      </c>
      <c r="L11" s="90" t="s">
        <v>121</v>
      </c>
      <c r="M11" s="90" t="s">
        <v>121</v>
      </c>
      <c r="N11" s="90" t="s">
        <v>121</v>
      </c>
      <c r="O11" s="90" t="s">
        <v>121</v>
      </c>
      <c r="P11" s="90" t="s">
        <v>121</v>
      </c>
      <c r="Q11" s="90" t="s">
        <v>121</v>
      </c>
      <c r="R11" s="34">
        <v>22</v>
      </c>
      <c r="S11" s="34">
        <v>3</v>
      </c>
      <c r="T11" s="90" t="s">
        <v>121</v>
      </c>
      <c r="U11" s="90" t="s">
        <v>121</v>
      </c>
      <c r="V11" s="90" t="s">
        <v>121</v>
      </c>
      <c r="W11" s="90" t="s">
        <v>121</v>
      </c>
      <c r="X11" s="90" t="s">
        <v>121</v>
      </c>
      <c r="Y11" s="90" t="s">
        <v>121</v>
      </c>
      <c r="Z11" s="90" t="s">
        <v>121</v>
      </c>
      <c r="AA11" s="90" t="s">
        <v>121</v>
      </c>
      <c r="AB11" s="90" t="s">
        <v>121</v>
      </c>
      <c r="AC11" s="90" t="s">
        <v>121</v>
      </c>
      <c r="AD11" s="90" t="s">
        <v>121</v>
      </c>
      <c r="AE11" s="34">
        <v>0.8</v>
      </c>
      <c r="AF11" s="34">
        <v>0.81</v>
      </c>
    </row>
    <row r="12" spans="1:32">
      <c r="A12" s="90">
        <f t="shared" si="0"/>
        <v>10</v>
      </c>
      <c r="B12" s="34" t="s">
        <v>121</v>
      </c>
      <c r="C12" s="34">
        <v>84</v>
      </c>
      <c r="D12" s="34">
        <v>100</v>
      </c>
      <c r="E12" s="34" t="s">
        <v>121</v>
      </c>
      <c r="F12" s="90">
        <f t="shared" si="1"/>
        <v>11</v>
      </c>
      <c r="G12" s="90" t="s">
        <v>121</v>
      </c>
      <c r="H12" s="90" t="s">
        <v>121</v>
      </c>
      <c r="I12" s="90" t="s">
        <v>121</v>
      </c>
      <c r="J12" s="90" t="s">
        <v>121</v>
      </c>
      <c r="K12" s="90" t="s">
        <v>121</v>
      </c>
      <c r="L12" s="90" t="s">
        <v>121</v>
      </c>
      <c r="M12" s="90" t="s">
        <v>121</v>
      </c>
      <c r="N12" s="90" t="s">
        <v>121</v>
      </c>
      <c r="O12" s="90" t="s">
        <v>121</v>
      </c>
      <c r="P12" s="90" t="s">
        <v>121</v>
      </c>
      <c r="Q12" s="90" t="s">
        <v>121</v>
      </c>
      <c r="R12" s="34">
        <v>16</v>
      </c>
      <c r="S12" s="34">
        <v>0</v>
      </c>
      <c r="T12" s="90" t="s">
        <v>121</v>
      </c>
      <c r="U12" s="90" t="s">
        <v>121</v>
      </c>
      <c r="V12" s="90" t="s">
        <v>121</v>
      </c>
      <c r="W12" s="90" t="s">
        <v>121</v>
      </c>
      <c r="X12" s="90" t="s">
        <v>121</v>
      </c>
      <c r="Y12" s="90" t="s">
        <v>121</v>
      </c>
      <c r="Z12" s="90" t="s">
        <v>121</v>
      </c>
      <c r="AA12" s="90" t="s">
        <v>121</v>
      </c>
      <c r="AB12" s="90" t="s">
        <v>121</v>
      </c>
      <c r="AC12" s="90" t="s">
        <v>121</v>
      </c>
      <c r="AD12" s="90" t="s">
        <v>121</v>
      </c>
      <c r="AE12" s="34">
        <v>0.78</v>
      </c>
      <c r="AF12" s="34">
        <v>0.74</v>
      </c>
    </row>
    <row r="13" spans="1:32">
      <c r="A13" s="90">
        <f t="shared" si="0"/>
        <v>11</v>
      </c>
      <c r="B13" s="34" t="s">
        <v>121</v>
      </c>
      <c r="C13" s="34">
        <v>52</v>
      </c>
      <c r="D13" s="34">
        <v>94</v>
      </c>
      <c r="E13" s="34" t="s">
        <v>121</v>
      </c>
      <c r="F13" s="90">
        <f t="shared" si="1"/>
        <v>12</v>
      </c>
      <c r="G13" s="90" t="s">
        <v>121</v>
      </c>
      <c r="H13" s="90" t="s">
        <v>121</v>
      </c>
      <c r="I13" s="90" t="s">
        <v>121</v>
      </c>
      <c r="J13" s="90" t="s">
        <v>121</v>
      </c>
      <c r="K13" s="90" t="s">
        <v>121</v>
      </c>
      <c r="L13" s="90" t="s">
        <v>121</v>
      </c>
      <c r="M13" s="90" t="s">
        <v>121</v>
      </c>
      <c r="N13" s="90" t="s">
        <v>121</v>
      </c>
      <c r="O13" s="90" t="s">
        <v>121</v>
      </c>
      <c r="P13" s="90" t="s">
        <v>121</v>
      </c>
      <c r="Q13" s="90" t="s">
        <v>121</v>
      </c>
      <c r="R13" s="34">
        <v>48</v>
      </c>
      <c r="S13" s="34">
        <v>6</v>
      </c>
      <c r="T13" s="90" t="s">
        <v>121</v>
      </c>
      <c r="U13" s="90" t="s">
        <v>121</v>
      </c>
      <c r="V13" s="90" t="s">
        <v>121</v>
      </c>
      <c r="W13" s="90" t="s">
        <v>121</v>
      </c>
      <c r="X13" s="90" t="s">
        <v>121</v>
      </c>
      <c r="Y13" s="90" t="s">
        <v>121</v>
      </c>
      <c r="Z13" s="90" t="s">
        <v>121</v>
      </c>
      <c r="AA13" s="90" t="s">
        <v>121</v>
      </c>
      <c r="AB13" s="90" t="s">
        <v>121</v>
      </c>
      <c r="AC13" s="90" t="s">
        <v>121</v>
      </c>
      <c r="AD13" s="90" t="s">
        <v>121</v>
      </c>
      <c r="AE13" s="34">
        <v>0.71</v>
      </c>
      <c r="AF13" s="34">
        <v>0.74</v>
      </c>
    </row>
    <row r="14" spans="1:32">
      <c r="A14" s="90">
        <f t="shared" si="0"/>
        <v>12</v>
      </c>
      <c r="B14" s="34" t="s">
        <v>121</v>
      </c>
      <c r="C14" s="34">
        <v>0</v>
      </c>
      <c r="D14" s="34">
        <v>6</v>
      </c>
      <c r="E14" s="34" t="s">
        <v>121</v>
      </c>
      <c r="F14" s="90">
        <f t="shared" si="1"/>
        <v>13</v>
      </c>
      <c r="G14" s="90" t="s">
        <v>121</v>
      </c>
      <c r="H14" s="90" t="s">
        <v>121</v>
      </c>
      <c r="I14" s="90" t="s">
        <v>121</v>
      </c>
      <c r="J14" s="90" t="s">
        <v>121</v>
      </c>
      <c r="K14" s="90" t="s">
        <v>121</v>
      </c>
      <c r="L14" s="90" t="s">
        <v>121</v>
      </c>
      <c r="M14" s="90" t="s">
        <v>121</v>
      </c>
      <c r="N14" s="90" t="s">
        <v>121</v>
      </c>
      <c r="O14" s="90" t="s">
        <v>121</v>
      </c>
      <c r="P14" s="90" t="s">
        <v>121</v>
      </c>
      <c r="Q14" s="90" t="s">
        <v>121</v>
      </c>
      <c r="R14" s="34">
        <v>100</v>
      </c>
      <c r="S14" s="34">
        <v>94</v>
      </c>
      <c r="T14" s="90" t="s">
        <v>121</v>
      </c>
      <c r="U14" s="90" t="s">
        <v>121</v>
      </c>
      <c r="V14" s="90" t="s">
        <v>121</v>
      </c>
      <c r="W14" s="90" t="s">
        <v>121</v>
      </c>
      <c r="X14" s="90" t="s">
        <v>121</v>
      </c>
      <c r="Y14" s="90" t="s">
        <v>121</v>
      </c>
      <c r="Z14" s="90" t="s">
        <v>121</v>
      </c>
      <c r="AA14" s="90" t="s">
        <v>121</v>
      </c>
      <c r="AB14" s="90" t="s">
        <v>121</v>
      </c>
      <c r="AC14" s="90" t="s">
        <v>121</v>
      </c>
      <c r="AD14" s="90" t="s">
        <v>121</v>
      </c>
      <c r="AE14" s="34">
        <v>0.43</v>
      </c>
      <c r="AF14" s="34">
        <v>0.35</v>
      </c>
    </row>
    <row r="15" spans="1:32">
      <c r="A15" s="90">
        <f t="shared" si="0"/>
        <v>13</v>
      </c>
      <c r="B15" s="34" t="s">
        <v>121</v>
      </c>
      <c r="C15" s="34">
        <v>84</v>
      </c>
      <c r="D15" s="34">
        <v>100</v>
      </c>
      <c r="E15" s="34" t="s">
        <v>121</v>
      </c>
      <c r="F15" s="90">
        <f t="shared" si="1"/>
        <v>14</v>
      </c>
      <c r="G15" s="90" t="s">
        <v>121</v>
      </c>
      <c r="H15" s="90" t="s">
        <v>121</v>
      </c>
      <c r="I15" s="90" t="s">
        <v>121</v>
      </c>
      <c r="J15" s="90" t="s">
        <v>121</v>
      </c>
      <c r="K15" s="90" t="s">
        <v>121</v>
      </c>
      <c r="L15" s="90" t="s">
        <v>121</v>
      </c>
      <c r="M15" s="90" t="s">
        <v>121</v>
      </c>
      <c r="N15" s="90" t="s">
        <v>121</v>
      </c>
      <c r="O15" s="90" t="s">
        <v>121</v>
      </c>
      <c r="P15" s="90" t="s">
        <v>121</v>
      </c>
      <c r="Q15" s="90" t="s">
        <v>121</v>
      </c>
      <c r="R15" s="34">
        <v>16</v>
      </c>
      <c r="S15" s="34">
        <v>0</v>
      </c>
      <c r="T15" s="90" t="s">
        <v>121</v>
      </c>
      <c r="U15" s="90" t="s">
        <v>121</v>
      </c>
      <c r="V15" s="90" t="s">
        <v>121</v>
      </c>
      <c r="W15" s="90" t="s">
        <v>121</v>
      </c>
      <c r="X15" s="90" t="s">
        <v>121</v>
      </c>
      <c r="Y15" s="90" t="s">
        <v>121</v>
      </c>
      <c r="Z15" s="90" t="s">
        <v>121</v>
      </c>
      <c r="AA15" s="90" t="s">
        <v>121</v>
      </c>
      <c r="AB15" s="90" t="s">
        <v>121</v>
      </c>
      <c r="AC15" s="90" t="s">
        <v>121</v>
      </c>
      <c r="AD15" s="90" t="s">
        <v>121</v>
      </c>
      <c r="AE15" s="34">
        <v>0.8</v>
      </c>
      <c r="AF15" s="34">
        <v>0.72</v>
      </c>
    </row>
    <row r="16" spans="1:32">
      <c r="A16" s="90">
        <f t="shared" si="0"/>
        <v>14</v>
      </c>
      <c r="B16" s="34" t="s">
        <v>121</v>
      </c>
      <c r="C16" s="34">
        <v>69</v>
      </c>
      <c r="D16" s="34">
        <v>94</v>
      </c>
      <c r="E16" s="34" t="s">
        <v>121</v>
      </c>
      <c r="F16" s="90">
        <f t="shared" si="1"/>
        <v>15</v>
      </c>
      <c r="G16" s="90" t="s">
        <v>121</v>
      </c>
      <c r="H16" s="90" t="s">
        <v>121</v>
      </c>
      <c r="I16" s="90" t="s">
        <v>121</v>
      </c>
      <c r="J16" s="90" t="s">
        <v>121</v>
      </c>
      <c r="K16" s="90" t="s">
        <v>121</v>
      </c>
      <c r="L16" s="90" t="s">
        <v>121</v>
      </c>
      <c r="M16" s="90" t="s">
        <v>121</v>
      </c>
      <c r="N16" s="90" t="s">
        <v>121</v>
      </c>
      <c r="O16" s="90" t="s">
        <v>121</v>
      </c>
      <c r="P16" s="90" t="s">
        <v>121</v>
      </c>
      <c r="Q16" s="90" t="s">
        <v>121</v>
      </c>
      <c r="R16" s="34">
        <v>31</v>
      </c>
      <c r="S16" s="34">
        <v>6</v>
      </c>
      <c r="T16" s="90" t="s">
        <v>121</v>
      </c>
      <c r="U16" s="90" t="s">
        <v>121</v>
      </c>
      <c r="V16" s="90" t="s">
        <v>121</v>
      </c>
      <c r="W16" s="90" t="s">
        <v>121</v>
      </c>
      <c r="X16" s="90" t="s">
        <v>121</v>
      </c>
      <c r="Y16" s="90" t="s">
        <v>121</v>
      </c>
      <c r="Z16" s="90" t="s">
        <v>121</v>
      </c>
      <c r="AA16" s="90" t="s">
        <v>121</v>
      </c>
      <c r="AB16" s="90" t="s">
        <v>121</v>
      </c>
      <c r="AC16" s="90" t="s">
        <v>121</v>
      </c>
      <c r="AD16" s="90" t="s">
        <v>121</v>
      </c>
      <c r="AE16" s="34">
        <v>0.75</v>
      </c>
      <c r="AF16" s="34">
        <v>0.77</v>
      </c>
    </row>
    <row r="17" spans="1:32">
      <c r="A17" s="90">
        <f t="shared" si="0"/>
        <v>15</v>
      </c>
      <c r="B17" s="34" t="s">
        <v>121</v>
      </c>
      <c r="C17" s="34">
        <v>75</v>
      </c>
      <c r="D17" s="34">
        <v>100</v>
      </c>
      <c r="E17" s="34" t="s">
        <v>121</v>
      </c>
      <c r="F17" s="90">
        <f t="shared" si="1"/>
        <v>16</v>
      </c>
      <c r="G17" s="90" t="s">
        <v>121</v>
      </c>
      <c r="H17" s="90" t="s">
        <v>121</v>
      </c>
      <c r="I17" s="90" t="s">
        <v>121</v>
      </c>
      <c r="J17" s="90" t="s">
        <v>121</v>
      </c>
      <c r="K17" s="90" t="s">
        <v>121</v>
      </c>
      <c r="L17" s="90" t="s">
        <v>121</v>
      </c>
      <c r="M17" s="90" t="s">
        <v>121</v>
      </c>
      <c r="N17" s="90" t="s">
        <v>121</v>
      </c>
      <c r="O17" s="90" t="s">
        <v>121</v>
      </c>
      <c r="P17" s="90" t="s">
        <v>121</v>
      </c>
      <c r="Q17" s="90" t="s">
        <v>121</v>
      </c>
      <c r="R17" s="34">
        <v>25</v>
      </c>
      <c r="S17" s="34">
        <v>0</v>
      </c>
      <c r="T17" s="90" t="s">
        <v>121</v>
      </c>
      <c r="U17" s="90" t="s">
        <v>121</v>
      </c>
      <c r="V17" s="90" t="s">
        <v>121</v>
      </c>
      <c r="W17" s="90" t="s">
        <v>121</v>
      </c>
      <c r="X17" s="90" t="s">
        <v>121</v>
      </c>
      <c r="Y17" s="90" t="s">
        <v>121</v>
      </c>
      <c r="Z17" s="90" t="s">
        <v>121</v>
      </c>
      <c r="AA17" s="90" t="s">
        <v>121</v>
      </c>
      <c r="AB17" s="90" t="s">
        <v>121</v>
      </c>
      <c r="AC17" s="90" t="s">
        <v>121</v>
      </c>
      <c r="AD17" s="90" t="s">
        <v>121</v>
      </c>
      <c r="AE17" s="34">
        <v>0.77</v>
      </c>
      <c r="AF17" s="34">
        <v>0.74</v>
      </c>
    </row>
    <row r="18" spans="1:32">
      <c r="A18" s="90">
        <f t="shared" si="0"/>
        <v>16</v>
      </c>
      <c r="B18" s="34" t="s">
        <v>121</v>
      </c>
      <c r="C18" s="34" t="s">
        <v>121</v>
      </c>
      <c r="D18" s="34" t="s">
        <v>121</v>
      </c>
      <c r="E18" s="34" t="s">
        <v>121</v>
      </c>
      <c r="F18" s="90">
        <f t="shared" si="1"/>
        <v>17</v>
      </c>
      <c r="G18" s="90" t="s">
        <v>121</v>
      </c>
      <c r="H18" s="90" t="s">
        <v>121</v>
      </c>
      <c r="I18" s="90" t="s">
        <v>121</v>
      </c>
      <c r="J18" s="90" t="s">
        <v>121</v>
      </c>
      <c r="K18" s="90" t="s">
        <v>121</v>
      </c>
      <c r="L18" s="90" t="s">
        <v>121</v>
      </c>
      <c r="M18" s="90" t="s">
        <v>121</v>
      </c>
      <c r="N18" s="90" t="s">
        <v>121</v>
      </c>
      <c r="O18" s="90" t="s">
        <v>121</v>
      </c>
      <c r="P18" s="90" t="s">
        <v>121</v>
      </c>
      <c r="Q18" s="90" t="s">
        <v>121</v>
      </c>
      <c r="R18" s="90" t="s">
        <v>121</v>
      </c>
      <c r="S18" s="90" t="s">
        <v>121</v>
      </c>
      <c r="T18" s="90" t="s">
        <v>121</v>
      </c>
      <c r="U18" s="90" t="s">
        <v>121</v>
      </c>
      <c r="V18" s="90" t="s">
        <v>121</v>
      </c>
      <c r="W18" s="90" t="s">
        <v>121</v>
      </c>
      <c r="X18" s="90" t="s">
        <v>121</v>
      </c>
      <c r="Y18" s="90" t="s">
        <v>121</v>
      </c>
      <c r="Z18" s="90" t="s">
        <v>121</v>
      </c>
      <c r="AA18" s="90" t="s">
        <v>121</v>
      </c>
      <c r="AB18" s="90" t="s">
        <v>121</v>
      </c>
      <c r="AC18" s="90" t="s">
        <v>121</v>
      </c>
      <c r="AD18" s="90" t="s">
        <v>121</v>
      </c>
      <c r="AE18" s="34">
        <v>15</v>
      </c>
      <c r="AF18" s="34">
        <v>21</v>
      </c>
    </row>
    <row r="19" spans="1:32">
      <c r="A19" s="90">
        <f t="shared" si="0"/>
        <v>17</v>
      </c>
      <c r="B19" s="34" t="s">
        <v>121</v>
      </c>
      <c r="C19" s="34" t="s">
        <v>121</v>
      </c>
      <c r="D19" s="90" t="s">
        <v>121</v>
      </c>
      <c r="E19" s="90" t="s">
        <v>121</v>
      </c>
      <c r="F19" s="90">
        <f t="shared" si="1"/>
        <v>18</v>
      </c>
      <c r="G19" s="90" t="s">
        <v>121</v>
      </c>
      <c r="H19" s="90" t="s">
        <v>121</v>
      </c>
      <c r="I19" s="90" t="s">
        <v>121</v>
      </c>
      <c r="J19" s="90" t="s">
        <v>121</v>
      </c>
      <c r="K19" s="90" t="s">
        <v>121</v>
      </c>
      <c r="L19" s="90" t="s">
        <v>121</v>
      </c>
      <c r="M19" s="90" t="s">
        <v>121</v>
      </c>
      <c r="N19" s="90" t="s">
        <v>121</v>
      </c>
      <c r="O19" s="90" t="s">
        <v>121</v>
      </c>
      <c r="P19" s="90" t="s">
        <v>121</v>
      </c>
      <c r="Q19" s="90" t="s">
        <v>121</v>
      </c>
      <c r="R19" s="90" t="s">
        <v>121</v>
      </c>
      <c r="S19" s="90" t="s">
        <v>121</v>
      </c>
      <c r="T19" s="90" t="s">
        <v>121</v>
      </c>
      <c r="U19" s="90" t="s">
        <v>121</v>
      </c>
      <c r="V19" s="90" t="s">
        <v>121</v>
      </c>
      <c r="W19" s="90" t="s">
        <v>121</v>
      </c>
      <c r="X19" s="90" t="s">
        <v>121</v>
      </c>
      <c r="Y19" s="90" t="s">
        <v>121</v>
      </c>
      <c r="Z19" s="90" t="s">
        <v>121</v>
      </c>
      <c r="AA19" s="90" t="s">
        <v>121</v>
      </c>
      <c r="AB19" s="90" t="s">
        <v>121</v>
      </c>
      <c r="AC19" s="90" t="s">
        <v>121</v>
      </c>
      <c r="AD19" s="90" t="s">
        <v>121</v>
      </c>
      <c r="AE19" s="90" t="s">
        <v>121</v>
      </c>
      <c r="AF19" s="90" t="s">
        <v>121</v>
      </c>
    </row>
    <row r="20" spans="1:32">
      <c r="A20" s="90">
        <f t="shared" si="0"/>
        <v>18</v>
      </c>
      <c r="B20" s="34" t="s">
        <v>121</v>
      </c>
      <c r="C20" s="34">
        <v>80</v>
      </c>
      <c r="D20" s="34">
        <v>94</v>
      </c>
      <c r="E20" s="34">
        <v>92</v>
      </c>
      <c r="F20" s="90">
        <f t="shared" si="1"/>
        <v>19</v>
      </c>
      <c r="G20" s="90" t="s">
        <v>121</v>
      </c>
      <c r="H20" s="90" t="s">
        <v>121</v>
      </c>
      <c r="I20" s="90" t="s">
        <v>121</v>
      </c>
      <c r="J20" s="90" t="s">
        <v>121</v>
      </c>
      <c r="K20" s="90" t="s">
        <v>121</v>
      </c>
      <c r="L20" s="90" t="s">
        <v>121</v>
      </c>
      <c r="M20" s="90" t="s">
        <v>121</v>
      </c>
      <c r="N20" s="90" t="s">
        <v>121</v>
      </c>
      <c r="O20" s="90" t="s">
        <v>121</v>
      </c>
      <c r="P20" s="90" t="s">
        <v>121</v>
      </c>
      <c r="Q20" s="90" t="s">
        <v>121</v>
      </c>
      <c r="R20" s="34">
        <v>20</v>
      </c>
      <c r="S20" s="34">
        <v>6</v>
      </c>
      <c r="T20" s="34">
        <v>8</v>
      </c>
      <c r="U20" s="90" t="s">
        <v>121</v>
      </c>
      <c r="V20" s="90" t="s">
        <v>121</v>
      </c>
      <c r="W20" s="90" t="s">
        <v>121</v>
      </c>
      <c r="X20" s="90" t="s">
        <v>121</v>
      </c>
      <c r="Y20" s="90" t="s">
        <v>121</v>
      </c>
      <c r="Z20" s="90" t="s">
        <v>121</v>
      </c>
      <c r="AA20" s="90" t="s">
        <v>121</v>
      </c>
      <c r="AB20" s="90" t="s">
        <v>121</v>
      </c>
      <c r="AC20" s="90" t="s">
        <v>121</v>
      </c>
      <c r="AD20" s="90" t="s">
        <v>121</v>
      </c>
      <c r="AE20" s="34">
        <v>0.85</v>
      </c>
      <c r="AF20" s="34">
        <v>0.84</v>
      </c>
    </row>
    <row r="21" spans="1:32">
      <c r="A21" s="90">
        <f t="shared" si="0"/>
        <v>19</v>
      </c>
      <c r="B21" s="34" t="s">
        <v>121</v>
      </c>
      <c r="C21" s="34">
        <v>62</v>
      </c>
      <c r="D21" s="34">
        <v>79</v>
      </c>
      <c r="E21" s="34">
        <v>85</v>
      </c>
      <c r="F21" s="90">
        <f t="shared" si="1"/>
        <v>20</v>
      </c>
      <c r="G21" s="90" t="s">
        <v>121</v>
      </c>
      <c r="H21" s="90" t="s">
        <v>121</v>
      </c>
      <c r="I21" s="90" t="s">
        <v>121</v>
      </c>
      <c r="J21" s="90" t="s">
        <v>121</v>
      </c>
      <c r="K21" s="90" t="s">
        <v>121</v>
      </c>
      <c r="L21" s="90" t="s">
        <v>121</v>
      </c>
      <c r="M21" s="90" t="s">
        <v>121</v>
      </c>
      <c r="N21" s="90" t="s">
        <v>121</v>
      </c>
      <c r="O21" s="90" t="s">
        <v>121</v>
      </c>
      <c r="P21" s="90" t="s">
        <v>121</v>
      </c>
      <c r="Q21" s="90" t="s">
        <v>121</v>
      </c>
      <c r="R21" s="34">
        <v>38</v>
      </c>
      <c r="S21" s="34">
        <v>21</v>
      </c>
      <c r="T21" s="34">
        <v>15</v>
      </c>
      <c r="U21" s="90" t="s">
        <v>121</v>
      </c>
      <c r="V21" s="90" t="s">
        <v>121</v>
      </c>
      <c r="W21" s="90" t="s">
        <v>121</v>
      </c>
      <c r="X21" s="90" t="s">
        <v>121</v>
      </c>
      <c r="Y21" s="90" t="s">
        <v>121</v>
      </c>
      <c r="Z21" s="90" t="s">
        <v>121</v>
      </c>
      <c r="AA21" s="90" t="s">
        <v>121</v>
      </c>
      <c r="AB21" s="90" t="s">
        <v>121</v>
      </c>
      <c r="AC21" s="90" t="s">
        <v>121</v>
      </c>
      <c r="AD21" s="90" t="s">
        <v>121</v>
      </c>
      <c r="AE21" s="34">
        <v>0.72</v>
      </c>
      <c r="AF21" s="34">
        <v>0.74</v>
      </c>
    </row>
    <row r="22" spans="1:32">
      <c r="A22" s="90">
        <f t="shared" si="0"/>
        <v>20</v>
      </c>
      <c r="B22" s="34" t="s">
        <v>121</v>
      </c>
      <c r="C22" s="34">
        <v>77</v>
      </c>
      <c r="D22" s="34">
        <v>91</v>
      </c>
      <c r="E22" s="34">
        <v>89</v>
      </c>
      <c r="F22" s="90">
        <f t="shared" si="1"/>
        <v>21</v>
      </c>
      <c r="G22" s="90" t="s">
        <v>121</v>
      </c>
      <c r="H22" s="90" t="s">
        <v>121</v>
      </c>
      <c r="I22" s="90" t="s">
        <v>121</v>
      </c>
      <c r="J22" s="90" t="s">
        <v>121</v>
      </c>
      <c r="K22" s="90" t="s">
        <v>121</v>
      </c>
      <c r="L22" s="90" t="s">
        <v>121</v>
      </c>
      <c r="M22" s="90" t="s">
        <v>121</v>
      </c>
      <c r="N22" s="90" t="s">
        <v>121</v>
      </c>
      <c r="O22" s="90" t="s">
        <v>121</v>
      </c>
      <c r="P22" s="90" t="s">
        <v>121</v>
      </c>
      <c r="Q22" s="90" t="s">
        <v>121</v>
      </c>
      <c r="R22" s="34">
        <v>23</v>
      </c>
      <c r="S22" s="34">
        <v>9</v>
      </c>
      <c r="T22" s="34">
        <v>11</v>
      </c>
      <c r="U22" s="90" t="s">
        <v>121</v>
      </c>
      <c r="V22" s="90" t="s">
        <v>121</v>
      </c>
      <c r="W22" s="90" t="s">
        <v>121</v>
      </c>
      <c r="X22" s="90" t="s">
        <v>121</v>
      </c>
      <c r="Y22" s="90" t="s">
        <v>121</v>
      </c>
      <c r="Z22" s="90" t="s">
        <v>121</v>
      </c>
      <c r="AA22" s="90" t="s">
        <v>121</v>
      </c>
      <c r="AB22" s="90" t="s">
        <v>121</v>
      </c>
      <c r="AC22" s="90" t="s">
        <v>121</v>
      </c>
      <c r="AD22" s="90" t="s">
        <v>121</v>
      </c>
      <c r="AE22" s="34">
        <v>0.8</v>
      </c>
      <c r="AF22" s="34">
        <v>0.8</v>
      </c>
    </row>
    <row r="23" spans="1:32">
      <c r="A23" s="90">
        <f t="shared" si="0"/>
        <v>21</v>
      </c>
      <c r="B23" s="34" t="s">
        <v>121</v>
      </c>
      <c r="C23" s="34" t="s">
        <v>121</v>
      </c>
      <c r="D23" s="34" t="s">
        <v>121</v>
      </c>
      <c r="E23" s="34" t="s">
        <v>121</v>
      </c>
      <c r="F23" s="90">
        <f t="shared" si="1"/>
        <v>22</v>
      </c>
      <c r="G23" s="34" t="s">
        <v>121</v>
      </c>
      <c r="H23" s="90" t="s">
        <v>121</v>
      </c>
      <c r="I23" s="90" t="s">
        <v>121</v>
      </c>
      <c r="J23" s="90" t="s">
        <v>121</v>
      </c>
      <c r="K23" s="90" t="s">
        <v>121</v>
      </c>
      <c r="L23" s="90" t="s">
        <v>121</v>
      </c>
      <c r="M23" s="90" t="s">
        <v>121</v>
      </c>
      <c r="N23" s="90" t="s">
        <v>121</v>
      </c>
      <c r="O23" s="90" t="s">
        <v>121</v>
      </c>
      <c r="P23" s="90" t="s">
        <v>121</v>
      </c>
      <c r="Q23" s="90" t="s">
        <v>121</v>
      </c>
      <c r="R23" s="90" t="s">
        <v>121</v>
      </c>
      <c r="S23" s="90" t="s">
        <v>121</v>
      </c>
      <c r="T23" s="90" t="s">
        <v>121</v>
      </c>
      <c r="U23" s="90" t="s">
        <v>121</v>
      </c>
      <c r="V23" s="90" t="s">
        <v>121</v>
      </c>
      <c r="W23" s="90" t="s">
        <v>121</v>
      </c>
      <c r="X23" s="90" t="s">
        <v>121</v>
      </c>
      <c r="Y23" s="90" t="s">
        <v>121</v>
      </c>
      <c r="Z23" s="90" t="s">
        <v>121</v>
      </c>
      <c r="AA23" s="90" t="s">
        <v>121</v>
      </c>
      <c r="AB23" s="90" t="s">
        <v>121</v>
      </c>
      <c r="AC23" s="90" t="s">
        <v>121</v>
      </c>
      <c r="AD23" s="90" t="s">
        <v>121</v>
      </c>
      <c r="AE23" s="90" t="s">
        <v>121</v>
      </c>
      <c r="AF23" s="90" t="s">
        <v>121</v>
      </c>
    </row>
    <row r="24" spans="1:32">
      <c r="A24" s="90">
        <f t="shared" si="0"/>
        <v>22</v>
      </c>
      <c r="B24" s="34" t="s">
        <v>121</v>
      </c>
      <c r="C24" s="34" t="s">
        <v>121</v>
      </c>
      <c r="D24" s="34" t="s">
        <v>121</v>
      </c>
      <c r="E24" s="34" t="s">
        <v>121</v>
      </c>
      <c r="F24" s="90">
        <f t="shared" si="1"/>
        <v>23</v>
      </c>
      <c r="G24" s="34" t="s">
        <v>121</v>
      </c>
      <c r="H24" s="90" t="s">
        <v>121</v>
      </c>
      <c r="I24" s="90" t="s">
        <v>121</v>
      </c>
      <c r="J24" s="90" t="s">
        <v>121</v>
      </c>
      <c r="K24" s="90" t="s">
        <v>121</v>
      </c>
      <c r="L24" s="90" t="s">
        <v>121</v>
      </c>
      <c r="M24" s="90" t="s">
        <v>121</v>
      </c>
      <c r="N24" s="90" t="s">
        <v>121</v>
      </c>
      <c r="O24" s="90" t="s">
        <v>121</v>
      </c>
      <c r="P24" s="90" t="s">
        <v>121</v>
      </c>
      <c r="Q24" s="90" t="s">
        <v>121</v>
      </c>
      <c r="R24" s="90" t="s">
        <v>121</v>
      </c>
      <c r="S24" s="90" t="s">
        <v>121</v>
      </c>
      <c r="T24" s="90" t="s">
        <v>121</v>
      </c>
      <c r="U24" s="90" t="s">
        <v>121</v>
      </c>
      <c r="V24" s="90" t="s">
        <v>121</v>
      </c>
      <c r="W24" s="90" t="s">
        <v>121</v>
      </c>
      <c r="X24" s="90" t="s">
        <v>121</v>
      </c>
      <c r="Y24" s="90" t="s">
        <v>121</v>
      </c>
      <c r="Z24" s="90" t="s">
        <v>121</v>
      </c>
      <c r="AA24" s="90" t="s">
        <v>121</v>
      </c>
      <c r="AB24" s="90" t="s">
        <v>121</v>
      </c>
      <c r="AC24" s="90" t="s">
        <v>121</v>
      </c>
      <c r="AD24" s="90" t="s">
        <v>121</v>
      </c>
      <c r="AE24" s="34">
        <v>0.65</v>
      </c>
      <c r="AF24" s="34">
        <v>0.72</v>
      </c>
    </row>
    <row r="25" spans="1:32">
      <c r="A25" s="90">
        <f t="shared" si="0"/>
        <v>23</v>
      </c>
      <c r="B25" s="34" t="s">
        <v>121</v>
      </c>
      <c r="C25" s="34">
        <v>92</v>
      </c>
      <c r="D25" s="34">
        <v>88</v>
      </c>
      <c r="E25" s="34">
        <v>85</v>
      </c>
      <c r="F25" s="90">
        <f t="shared" si="1"/>
        <v>24</v>
      </c>
      <c r="G25" s="34" t="s">
        <v>121</v>
      </c>
      <c r="H25" s="90" t="s">
        <v>121</v>
      </c>
      <c r="I25" s="90" t="s">
        <v>121</v>
      </c>
      <c r="J25" s="90" t="s">
        <v>121</v>
      </c>
      <c r="K25" s="90" t="s">
        <v>121</v>
      </c>
      <c r="L25" s="90" t="s">
        <v>121</v>
      </c>
      <c r="M25" s="90" t="s">
        <v>121</v>
      </c>
      <c r="N25" s="90" t="s">
        <v>121</v>
      </c>
      <c r="O25" s="90" t="s">
        <v>121</v>
      </c>
      <c r="P25" s="90" t="s">
        <v>121</v>
      </c>
      <c r="Q25" s="90" t="s">
        <v>121</v>
      </c>
      <c r="R25" s="34">
        <v>8</v>
      </c>
      <c r="S25" s="34">
        <v>12</v>
      </c>
      <c r="T25" s="34">
        <v>15</v>
      </c>
      <c r="U25" s="34" t="s">
        <v>121</v>
      </c>
      <c r="V25" s="34" t="s">
        <v>121</v>
      </c>
      <c r="W25" s="90" t="s">
        <v>121</v>
      </c>
      <c r="X25" s="90" t="s">
        <v>121</v>
      </c>
      <c r="Y25" s="90" t="s">
        <v>121</v>
      </c>
      <c r="Z25" s="90" t="s">
        <v>121</v>
      </c>
      <c r="AA25" s="90" t="s">
        <v>121</v>
      </c>
      <c r="AB25" s="90" t="s">
        <v>121</v>
      </c>
      <c r="AC25" s="90" t="s">
        <v>121</v>
      </c>
      <c r="AD25" s="90" t="s">
        <v>121</v>
      </c>
      <c r="AE25" s="34">
        <v>0.85</v>
      </c>
      <c r="AF25" s="34">
        <v>0.85</v>
      </c>
    </row>
    <row r="26" spans="1:32">
      <c r="A26" s="90">
        <f t="shared" si="0"/>
        <v>24</v>
      </c>
      <c r="B26" s="34" t="s">
        <v>121</v>
      </c>
      <c r="C26" s="34" t="s">
        <v>121</v>
      </c>
      <c r="D26" s="34" t="s">
        <v>121</v>
      </c>
      <c r="E26" s="34" t="s">
        <v>121</v>
      </c>
      <c r="F26" s="90">
        <f t="shared" si="1"/>
        <v>25</v>
      </c>
      <c r="G26" s="34" t="s">
        <v>121</v>
      </c>
      <c r="H26" s="90" t="s">
        <v>121</v>
      </c>
      <c r="I26" s="90" t="s">
        <v>121</v>
      </c>
      <c r="J26" s="90" t="s">
        <v>121</v>
      </c>
      <c r="K26" s="90" t="s">
        <v>121</v>
      </c>
      <c r="L26" s="90" t="s">
        <v>121</v>
      </c>
      <c r="M26" s="90" t="s">
        <v>121</v>
      </c>
      <c r="N26" s="90" t="s">
        <v>121</v>
      </c>
      <c r="O26" s="90" t="s">
        <v>121</v>
      </c>
      <c r="P26" s="90" t="s">
        <v>121</v>
      </c>
      <c r="Q26" s="90" t="s">
        <v>121</v>
      </c>
      <c r="R26" s="90" t="s">
        <v>121</v>
      </c>
      <c r="S26" s="90" t="s">
        <v>121</v>
      </c>
      <c r="T26" s="90" t="s">
        <v>121</v>
      </c>
      <c r="U26" s="90" t="s">
        <v>121</v>
      </c>
      <c r="V26" s="90" t="s">
        <v>121</v>
      </c>
      <c r="W26" s="90" t="s">
        <v>121</v>
      </c>
      <c r="X26" s="90" t="s">
        <v>121</v>
      </c>
      <c r="Y26" s="90" t="s">
        <v>121</v>
      </c>
      <c r="Z26" s="90" t="s">
        <v>121</v>
      </c>
      <c r="AA26" s="90" t="s">
        <v>121</v>
      </c>
      <c r="AB26" s="90" t="s">
        <v>121</v>
      </c>
      <c r="AC26" s="90" t="s">
        <v>121</v>
      </c>
      <c r="AD26" s="90" t="s">
        <v>121</v>
      </c>
      <c r="AE26" s="90" t="s">
        <v>121</v>
      </c>
      <c r="AF26" s="90" t="s">
        <v>121</v>
      </c>
    </row>
    <row r="27" spans="1:32">
      <c r="A27" s="90">
        <f t="shared" si="0"/>
        <v>25</v>
      </c>
      <c r="B27" s="34" t="s">
        <v>121</v>
      </c>
      <c r="C27" s="34">
        <v>43</v>
      </c>
      <c r="D27" s="34">
        <v>91</v>
      </c>
      <c r="E27" s="34">
        <v>85</v>
      </c>
      <c r="F27" s="90">
        <f t="shared" si="1"/>
        <v>26</v>
      </c>
      <c r="G27" s="34" t="s">
        <v>121</v>
      </c>
      <c r="H27" s="90" t="s">
        <v>121</v>
      </c>
      <c r="I27" s="90" t="s">
        <v>121</v>
      </c>
      <c r="J27" s="34" t="s">
        <v>121</v>
      </c>
      <c r="K27" s="34" t="s">
        <v>121</v>
      </c>
      <c r="L27" s="34" t="s">
        <v>121</v>
      </c>
      <c r="M27" s="34" t="s">
        <v>121</v>
      </c>
      <c r="N27" s="90" t="s">
        <v>121</v>
      </c>
      <c r="O27" s="90" t="s">
        <v>121</v>
      </c>
      <c r="P27" s="90" t="s">
        <v>121</v>
      </c>
      <c r="Q27" s="34" t="s">
        <v>121</v>
      </c>
      <c r="R27" s="34">
        <v>57</v>
      </c>
      <c r="S27" s="34">
        <v>9</v>
      </c>
      <c r="T27" s="34">
        <v>15</v>
      </c>
      <c r="U27" s="90" t="s">
        <v>121</v>
      </c>
      <c r="V27" s="90" t="s">
        <v>121</v>
      </c>
      <c r="W27" s="90" t="s">
        <v>121</v>
      </c>
      <c r="X27" s="90" t="s">
        <v>121</v>
      </c>
      <c r="Y27" s="90" t="s">
        <v>121</v>
      </c>
      <c r="Z27" s="90" t="s">
        <v>121</v>
      </c>
      <c r="AA27" s="90" t="s">
        <v>121</v>
      </c>
      <c r="AB27" s="90" t="s">
        <v>121</v>
      </c>
      <c r="AC27" s="90" t="s">
        <v>121</v>
      </c>
      <c r="AD27" s="90" t="s">
        <v>121</v>
      </c>
      <c r="AE27" s="34">
        <v>0.59</v>
      </c>
      <c r="AF27" s="34">
        <v>0.64</v>
      </c>
    </row>
    <row r="28" spans="1:32">
      <c r="A28" s="90">
        <f t="shared" si="0"/>
        <v>26</v>
      </c>
      <c r="B28" s="34" t="s">
        <v>121</v>
      </c>
      <c r="C28" s="34">
        <v>44</v>
      </c>
      <c r="D28" s="34">
        <v>74</v>
      </c>
      <c r="E28" s="34">
        <v>85</v>
      </c>
      <c r="F28" s="90">
        <f t="shared" si="1"/>
        <v>27</v>
      </c>
      <c r="G28" s="34" t="s">
        <v>121</v>
      </c>
      <c r="H28" s="34" t="s">
        <v>121</v>
      </c>
      <c r="I28" s="34" t="s">
        <v>121</v>
      </c>
      <c r="J28" s="34" t="s">
        <v>121</v>
      </c>
      <c r="K28" s="34" t="s">
        <v>121</v>
      </c>
      <c r="L28" s="34" t="s">
        <v>121</v>
      </c>
      <c r="M28" s="34" t="s">
        <v>121</v>
      </c>
      <c r="N28" s="90" t="s">
        <v>121</v>
      </c>
      <c r="O28" s="90" t="s">
        <v>121</v>
      </c>
      <c r="P28" s="90" t="s">
        <v>121</v>
      </c>
      <c r="Q28" s="34" t="s">
        <v>121</v>
      </c>
      <c r="R28" s="34">
        <v>66</v>
      </c>
      <c r="S28" s="34">
        <v>36</v>
      </c>
      <c r="T28" s="34">
        <v>15</v>
      </c>
      <c r="U28" s="34" t="s">
        <v>121</v>
      </c>
      <c r="V28" s="34" t="s">
        <v>121</v>
      </c>
      <c r="W28" s="34" t="s">
        <v>121</v>
      </c>
      <c r="X28" s="34" t="s">
        <v>121</v>
      </c>
      <c r="Y28" s="34" t="s">
        <v>121</v>
      </c>
      <c r="Z28" s="34" t="s">
        <v>121</v>
      </c>
      <c r="AA28" s="34" t="s">
        <v>121</v>
      </c>
      <c r="AB28" s="90" t="s">
        <v>121</v>
      </c>
      <c r="AC28" s="90" t="s">
        <v>121</v>
      </c>
      <c r="AD28" s="90" t="s">
        <v>121</v>
      </c>
      <c r="AE28" s="34">
        <v>0.7</v>
      </c>
      <c r="AF28" s="34">
        <v>0.7</v>
      </c>
    </row>
    <row r="29" spans="1:32">
      <c r="A29" s="90">
        <f t="shared" si="0"/>
        <v>27</v>
      </c>
      <c r="B29" s="34" t="s">
        <v>121</v>
      </c>
      <c r="C29" s="34" t="s">
        <v>121</v>
      </c>
      <c r="D29" s="34" t="s">
        <v>121</v>
      </c>
      <c r="E29" s="34" t="s">
        <v>121</v>
      </c>
      <c r="F29" s="90">
        <f t="shared" si="1"/>
        <v>28</v>
      </c>
      <c r="G29" s="34" t="s">
        <v>121</v>
      </c>
      <c r="H29" s="34" t="s">
        <v>121</v>
      </c>
      <c r="I29" s="34" t="s">
        <v>121</v>
      </c>
      <c r="J29" s="34" t="s">
        <v>121</v>
      </c>
      <c r="K29" s="34" t="s">
        <v>121</v>
      </c>
      <c r="L29" s="34" t="s">
        <v>121</v>
      </c>
      <c r="M29" s="34" t="s">
        <v>121</v>
      </c>
      <c r="N29" s="90" t="s">
        <v>121</v>
      </c>
      <c r="O29" s="90" t="s">
        <v>121</v>
      </c>
      <c r="P29" s="90" t="s">
        <v>121</v>
      </c>
      <c r="Q29" s="34" t="s">
        <v>121</v>
      </c>
      <c r="R29" s="34" t="s">
        <v>121</v>
      </c>
      <c r="S29" s="34" t="s">
        <v>121</v>
      </c>
      <c r="T29" s="34" t="s">
        <v>121</v>
      </c>
      <c r="U29" s="34" t="s">
        <v>121</v>
      </c>
      <c r="V29" s="34" t="s">
        <v>121</v>
      </c>
      <c r="W29" s="34" t="s">
        <v>121</v>
      </c>
      <c r="X29" s="34" t="s">
        <v>121</v>
      </c>
      <c r="Y29" s="34" t="s">
        <v>121</v>
      </c>
      <c r="Z29" s="34" t="s">
        <v>121</v>
      </c>
      <c r="AA29" s="34" t="s">
        <v>121</v>
      </c>
      <c r="AB29" s="90" t="s">
        <v>121</v>
      </c>
      <c r="AC29" s="90" t="s">
        <v>121</v>
      </c>
      <c r="AD29" s="90" t="s">
        <v>121</v>
      </c>
      <c r="AE29" s="34" t="s">
        <v>121</v>
      </c>
      <c r="AF29" s="34" t="s">
        <v>121</v>
      </c>
    </row>
    <row r="30" spans="1:32">
      <c r="A30" s="90">
        <f t="shared" si="0"/>
        <v>28</v>
      </c>
      <c r="B30" s="34" t="s">
        <v>121</v>
      </c>
      <c r="C30" s="34" t="s">
        <v>121</v>
      </c>
      <c r="D30" s="34" t="s">
        <v>121</v>
      </c>
      <c r="E30" s="34" t="s">
        <v>121</v>
      </c>
      <c r="F30" s="90">
        <f t="shared" si="1"/>
        <v>29</v>
      </c>
      <c r="G30" s="34" t="s">
        <v>121</v>
      </c>
      <c r="H30" s="34" t="s">
        <v>121</v>
      </c>
      <c r="I30" s="34" t="s">
        <v>121</v>
      </c>
      <c r="J30" s="34" t="s">
        <v>121</v>
      </c>
      <c r="K30" s="34" t="s">
        <v>121</v>
      </c>
      <c r="L30" s="34" t="s">
        <v>121</v>
      </c>
      <c r="M30" s="34" t="s">
        <v>121</v>
      </c>
      <c r="N30" s="90" t="s">
        <v>121</v>
      </c>
      <c r="O30" s="90" t="s">
        <v>121</v>
      </c>
      <c r="P30" s="90" t="s">
        <v>121</v>
      </c>
      <c r="Q30" s="34" t="s">
        <v>121</v>
      </c>
      <c r="R30" s="34" t="s">
        <v>121</v>
      </c>
      <c r="S30" s="34" t="s">
        <v>121</v>
      </c>
      <c r="T30" s="34" t="s">
        <v>121</v>
      </c>
      <c r="U30" s="34" t="s">
        <v>121</v>
      </c>
      <c r="V30" s="34" t="s">
        <v>121</v>
      </c>
      <c r="W30" s="34" t="s">
        <v>121</v>
      </c>
      <c r="X30" s="34" t="s">
        <v>121</v>
      </c>
      <c r="Y30" s="34" t="s">
        <v>121</v>
      </c>
      <c r="Z30" s="34" t="s">
        <v>121</v>
      </c>
      <c r="AA30" s="34" t="s">
        <v>121</v>
      </c>
      <c r="AB30" s="90" t="s">
        <v>121</v>
      </c>
      <c r="AC30" s="90" t="s">
        <v>121</v>
      </c>
      <c r="AD30" s="90" t="s">
        <v>121</v>
      </c>
      <c r="AE30" s="34" t="s">
        <v>121</v>
      </c>
      <c r="AF30" s="34" t="s">
        <v>121</v>
      </c>
    </row>
    <row r="31" spans="1:32">
      <c r="A31" s="90">
        <f t="shared" si="0"/>
        <v>29</v>
      </c>
      <c r="B31" s="34" t="s">
        <v>121</v>
      </c>
      <c r="C31" s="34" t="s">
        <v>121</v>
      </c>
      <c r="D31" s="34" t="s">
        <v>121</v>
      </c>
      <c r="E31" s="34" t="s">
        <v>121</v>
      </c>
      <c r="F31" s="90">
        <f t="shared" si="1"/>
        <v>30</v>
      </c>
      <c r="G31" s="34" t="s">
        <v>121</v>
      </c>
      <c r="H31" s="34" t="s">
        <v>121</v>
      </c>
      <c r="I31" s="34" t="s">
        <v>121</v>
      </c>
      <c r="J31" s="34" t="s">
        <v>121</v>
      </c>
      <c r="K31" s="34" t="s">
        <v>121</v>
      </c>
      <c r="L31" s="34" t="s">
        <v>121</v>
      </c>
      <c r="M31" s="34" t="s">
        <v>121</v>
      </c>
      <c r="N31" s="90" t="s">
        <v>121</v>
      </c>
      <c r="O31" s="90" t="s">
        <v>121</v>
      </c>
      <c r="P31" s="90" t="s">
        <v>121</v>
      </c>
      <c r="Q31" s="34" t="s">
        <v>121</v>
      </c>
      <c r="R31" s="34" t="s">
        <v>121</v>
      </c>
      <c r="S31" s="34" t="s">
        <v>121</v>
      </c>
      <c r="T31" s="34" t="s">
        <v>121</v>
      </c>
      <c r="U31" s="34" t="s">
        <v>121</v>
      </c>
      <c r="V31" s="34" t="s">
        <v>121</v>
      </c>
      <c r="W31" s="34" t="s">
        <v>121</v>
      </c>
      <c r="X31" s="34" t="s">
        <v>121</v>
      </c>
      <c r="Y31" s="34" t="s">
        <v>121</v>
      </c>
      <c r="Z31" s="34" t="s">
        <v>121</v>
      </c>
      <c r="AA31" s="34" t="s">
        <v>121</v>
      </c>
      <c r="AB31" s="90" t="s">
        <v>121</v>
      </c>
      <c r="AC31" s="90" t="s">
        <v>121</v>
      </c>
      <c r="AD31" s="90" t="s">
        <v>121</v>
      </c>
      <c r="AE31" s="34" t="s">
        <v>121</v>
      </c>
      <c r="AF31" s="34" t="s">
        <v>121</v>
      </c>
    </row>
    <row r="32" spans="1:32">
      <c r="A32" s="90">
        <f t="shared" si="0"/>
        <v>30</v>
      </c>
      <c r="B32" s="34" t="s">
        <v>121</v>
      </c>
      <c r="C32" s="34" t="s">
        <v>121</v>
      </c>
      <c r="D32" s="34" t="s">
        <v>121</v>
      </c>
      <c r="E32" s="34" t="s">
        <v>121</v>
      </c>
      <c r="F32" s="90">
        <f t="shared" si="1"/>
        <v>31</v>
      </c>
      <c r="G32" s="34" t="s">
        <v>121</v>
      </c>
      <c r="H32" s="34" t="s">
        <v>121</v>
      </c>
      <c r="I32" s="34" t="s">
        <v>121</v>
      </c>
      <c r="J32" s="34" t="s">
        <v>121</v>
      </c>
      <c r="K32" s="34" t="s">
        <v>121</v>
      </c>
      <c r="L32" s="34" t="s">
        <v>121</v>
      </c>
      <c r="M32" s="34" t="s">
        <v>121</v>
      </c>
      <c r="N32" s="90" t="s">
        <v>121</v>
      </c>
      <c r="O32" s="90" t="s">
        <v>121</v>
      </c>
      <c r="P32" s="90" t="s">
        <v>121</v>
      </c>
      <c r="Q32" s="34" t="s">
        <v>121</v>
      </c>
      <c r="R32" s="34" t="s">
        <v>121</v>
      </c>
      <c r="S32" s="34" t="s">
        <v>121</v>
      </c>
      <c r="T32" s="34" t="s">
        <v>121</v>
      </c>
      <c r="U32" s="34" t="s">
        <v>121</v>
      </c>
      <c r="V32" s="34" t="s">
        <v>121</v>
      </c>
      <c r="W32" s="34" t="s">
        <v>121</v>
      </c>
      <c r="X32" s="34" t="s">
        <v>121</v>
      </c>
      <c r="Y32" s="34" t="s">
        <v>121</v>
      </c>
      <c r="Z32" s="34" t="s">
        <v>121</v>
      </c>
      <c r="AA32" s="34" t="s">
        <v>121</v>
      </c>
      <c r="AB32" s="90" t="s">
        <v>121</v>
      </c>
      <c r="AC32" s="90" t="s">
        <v>121</v>
      </c>
      <c r="AD32" s="90" t="s">
        <v>121</v>
      </c>
      <c r="AE32" s="34" t="s">
        <v>121</v>
      </c>
      <c r="AF32" s="34" t="s">
        <v>121</v>
      </c>
    </row>
    <row r="33" spans="1:74">
      <c r="A33" s="90">
        <f t="shared" si="0"/>
        <v>31</v>
      </c>
      <c r="B33" s="34" t="s">
        <v>121</v>
      </c>
      <c r="C33" s="34" t="s">
        <v>121</v>
      </c>
      <c r="D33" s="34" t="s">
        <v>121</v>
      </c>
      <c r="E33" s="34" t="s">
        <v>121</v>
      </c>
      <c r="F33" s="90">
        <f t="shared" si="1"/>
        <v>32</v>
      </c>
      <c r="G33" s="34" t="s">
        <v>121</v>
      </c>
      <c r="H33" s="34" t="s">
        <v>121</v>
      </c>
      <c r="I33" s="34" t="s">
        <v>121</v>
      </c>
      <c r="J33" s="34" t="s">
        <v>121</v>
      </c>
      <c r="K33" s="34" t="s">
        <v>121</v>
      </c>
      <c r="L33" s="34" t="s">
        <v>121</v>
      </c>
      <c r="M33" s="34" t="s">
        <v>121</v>
      </c>
      <c r="N33" s="90" t="s">
        <v>121</v>
      </c>
      <c r="O33" s="90" t="s">
        <v>121</v>
      </c>
      <c r="P33" s="90" t="s">
        <v>121</v>
      </c>
      <c r="Q33" s="34" t="s">
        <v>121</v>
      </c>
      <c r="R33" s="34" t="s">
        <v>121</v>
      </c>
      <c r="S33" s="34" t="s">
        <v>121</v>
      </c>
      <c r="T33" s="34" t="s">
        <v>121</v>
      </c>
      <c r="U33" s="34" t="s">
        <v>121</v>
      </c>
      <c r="V33" s="34" t="s">
        <v>121</v>
      </c>
      <c r="W33" s="34" t="s">
        <v>121</v>
      </c>
      <c r="X33" s="34" t="s">
        <v>121</v>
      </c>
      <c r="Y33" s="34" t="s">
        <v>121</v>
      </c>
      <c r="Z33" s="34" t="s">
        <v>121</v>
      </c>
      <c r="AA33" s="34" t="s">
        <v>121</v>
      </c>
      <c r="AB33" s="90" t="s">
        <v>121</v>
      </c>
      <c r="AC33" s="90" t="s">
        <v>121</v>
      </c>
      <c r="AD33" s="90" t="s">
        <v>121</v>
      </c>
      <c r="AE33" s="34" t="s">
        <v>121</v>
      </c>
      <c r="AF33" s="34" t="s">
        <v>121</v>
      </c>
    </row>
    <row r="34" spans="1:74">
      <c r="A34" s="90">
        <f t="shared" si="0"/>
        <v>32</v>
      </c>
      <c r="B34" s="34" t="s">
        <v>121</v>
      </c>
      <c r="C34" s="34" t="s">
        <v>121</v>
      </c>
      <c r="D34" s="34" t="s">
        <v>121</v>
      </c>
      <c r="E34" s="34" t="s">
        <v>121</v>
      </c>
      <c r="F34" s="90">
        <f t="shared" si="1"/>
        <v>33</v>
      </c>
      <c r="G34" s="34" t="s">
        <v>121</v>
      </c>
      <c r="H34" s="34" t="s">
        <v>121</v>
      </c>
      <c r="I34" s="34" t="s">
        <v>121</v>
      </c>
      <c r="J34" s="34" t="s">
        <v>121</v>
      </c>
      <c r="K34" s="34" t="s">
        <v>121</v>
      </c>
      <c r="L34" s="34" t="s">
        <v>121</v>
      </c>
      <c r="M34" s="34" t="s">
        <v>121</v>
      </c>
      <c r="N34" s="90" t="s">
        <v>121</v>
      </c>
      <c r="O34" s="90" t="s">
        <v>121</v>
      </c>
      <c r="P34" s="90" t="s">
        <v>121</v>
      </c>
      <c r="Q34" s="34" t="s">
        <v>121</v>
      </c>
      <c r="R34" s="34" t="s">
        <v>121</v>
      </c>
      <c r="S34" s="34" t="s">
        <v>121</v>
      </c>
      <c r="T34" s="34" t="s">
        <v>121</v>
      </c>
      <c r="U34" s="34" t="s">
        <v>121</v>
      </c>
      <c r="V34" s="34" t="s">
        <v>121</v>
      </c>
      <c r="W34" s="34" t="s">
        <v>121</v>
      </c>
      <c r="X34" s="34" t="s">
        <v>121</v>
      </c>
      <c r="Y34" s="34" t="s">
        <v>121</v>
      </c>
      <c r="Z34" s="34" t="s">
        <v>121</v>
      </c>
      <c r="AA34" s="34" t="s">
        <v>121</v>
      </c>
      <c r="AB34" s="90" t="s">
        <v>121</v>
      </c>
      <c r="AC34" s="90" t="s">
        <v>121</v>
      </c>
      <c r="AD34" s="90" t="s">
        <v>121</v>
      </c>
      <c r="AE34" s="34" t="s">
        <v>121</v>
      </c>
      <c r="AF34" s="34" t="s">
        <v>121</v>
      </c>
    </row>
    <row r="35" spans="1:74">
      <c r="A35" s="90">
        <f t="shared" si="0"/>
        <v>33</v>
      </c>
      <c r="B35" s="34" t="s">
        <v>121</v>
      </c>
      <c r="C35" s="34" t="s">
        <v>121</v>
      </c>
      <c r="D35" s="34" t="s">
        <v>121</v>
      </c>
      <c r="E35" s="34" t="s">
        <v>121</v>
      </c>
      <c r="F35" s="90">
        <f t="shared" si="1"/>
        <v>34</v>
      </c>
      <c r="G35" s="34" t="s">
        <v>121</v>
      </c>
      <c r="H35" s="34" t="s">
        <v>121</v>
      </c>
      <c r="I35" s="34" t="s">
        <v>121</v>
      </c>
      <c r="J35" s="34" t="s">
        <v>121</v>
      </c>
      <c r="K35" s="34" t="s">
        <v>121</v>
      </c>
      <c r="L35" s="34" t="s">
        <v>121</v>
      </c>
      <c r="M35" s="34" t="s">
        <v>121</v>
      </c>
      <c r="N35" s="90" t="s">
        <v>121</v>
      </c>
      <c r="O35" s="90" t="s">
        <v>121</v>
      </c>
      <c r="P35" s="90" t="s">
        <v>121</v>
      </c>
      <c r="Q35" s="34" t="s">
        <v>121</v>
      </c>
      <c r="R35" s="34" t="s">
        <v>121</v>
      </c>
      <c r="S35" s="34" t="s">
        <v>121</v>
      </c>
      <c r="T35" s="34" t="s">
        <v>121</v>
      </c>
      <c r="U35" s="34" t="s">
        <v>121</v>
      </c>
      <c r="V35" s="34" t="s">
        <v>121</v>
      </c>
      <c r="W35" s="34" t="s">
        <v>121</v>
      </c>
      <c r="X35" s="34" t="s">
        <v>121</v>
      </c>
      <c r="Y35" s="34" t="s">
        <v>121</v>
      </c>
      <c r="Z35" s="34" t="s">
        <v>121</v>
      </c>
      <c r="AA35" s="34" t="s">
        <v>121</v>
      </c>
      <c r="AB35" s="90" t="s">
        <v>121</v>
      </c>
      <c r="AC35" s="90" t="s">
        <v>121</v>
      </c>
      <c r="AD35" s="90" t="s">
        <v>121</v>
      </c>
      <c r="AE35" s="34" t="s">
        <v>121</v>
      </c>
      <c r="AF35" s="34" t="s">
        <v>121</v>
      </c>
    </row>
    <row r="36" spans="1:74">
      <c r="A36" s="90">
        <f t="shared" si="0"/>
        <v>34</v>
      </c>
      <c r="B36" s="34" t="s">
        <v>121</v>
      </c>
      <c r="C36" s="34" t="s">
        <v>121</v>
      </c>
      <c r="D36" s="34" t="s">
        <v>121</v>
      </c>
      <c r="E36" s="34" t="s">
        <v>121</v>
      </c>
      <c r="F36" s="90">
        <f t="shared" si="1"/>
        <v>35</v>
      </c>
      <c r="G36" s="34" t="s">
        <v>121</v>
      </c>
      <c r="H36" s="34" t="s">
        <v>121</v>
      </c>
      <c r="I36" s="34" t="s">
        <v>121</v>
      </c>
      <c r="J36" s="34" t="s">
        <v>121</v>
      </c>
      <c r="K36" s="34" t="s">
        <v>121</v>
      </c>
      <c r="L36" s="34" t="s">
        <v>121</v>
      </c>
      <c r="M36" s="34" t="s">
        <v>121</v>
      </c>
      <c r="N36" s="90" t="s">
        <v>121</v>
      </c>
      <c r="O36" s="90" t="s">
        <v>121</v>
      </c>
      <c r="P36" s="90" t="s">
        <v>121</v>
      </c>
      <c r="Q36" s="34" t="s">
        <v>121</v>
      </c>
      <c r="R36" s="34" t="s">
        <v>121</v>
      </c>
      <c r="S36" s="34" t="s">
        <v>121</v>
      </c>
      <c r="T36" s="34" t="s">
        <v>121</v>
      </c>
      <c r="U36" s="34" t="s">
        <v>121</v>
      </c>
      <c r="V36" s="34" t="s">
        <v>121</v>
      </c>
      <c r="W36" s="34" t="s">
        <v>121</v>
      </c>
      <c r="X36" s="34" t="s">
        <v>121</v>
      </c>
      <c r="Y36" s="34" t="s">
        <v>121</v>
      </c>
      <c r="Z36" s="34" t="s">
        <v>121</v>
      </c>
      <c r="AA36" s="34" t="s">
        <v>121</v>
      </c>
      <c r="AB36" s="90" t="s">
        <v>121</v>
      </c>
      <c r="AC36" s="90" t="s">
        <v>121</v>
      </c>
      <c r="AD36" s="90" t="s">
        <v>121</v>
      </c>
      <c r="AE36" s="34" t="s">
        <v>121</v>
      </c>
      <c r="AF36" s="34" t="s">
        <v>121</v>
      </c>
    </row>
    <row r="37" spans="1:74">
      <c r="A37" s="90">
        <f t="shared" si="0"/>
        <v>35</v>
      </c>
      <c r="B37" s="34" t="s">
        <v>121</v>
      </c>
      <c r="C37" s="34" t="s">
        <v>121</v>
      </c>
      <c r="D37" s="34" t="s">
        <v>121</v>
      </c>
      <c r="E37" s="34" t="s">
        <v>121</v>
      </c>
      <c r="F37" s="90">
        <f t="shared" si="1"/>
        <v>36</v>
      </c>
      <c r="G37" s="34" t="s">
        <v>121</v>
      </c>
      <c r="H37" s="34" t="s">
        <v>121</v>
      </c>
      <c r="I37" s="34" t="s">
        <v>121</v>
      </c>
      <c r="J37" s="34" t="s">
        <v>121</v>
      </c>
      <c r="K37" s="34" t="s">
        <v>121</v>
      </c>
      <c r="L37" s="34" t="s">
        <v>121</v>
      </c>
      <c r="M37" s="34" t="s">
        <v>121</v>
      </c>
      <c r="N37" s="90" t="s">
        <v>121</v>
      </c>
      <c r="O37" s="90" t="s">
        <v>121</v>
      </c>
      <c r="P37" s="90" t="s">
        <v>121</v>
      </c>
      <c r="Q37" s="34" t="s">
        <v>121</v>
      </c>
      <c r="R37" s="34" t="s">
        <v>121</v>
      </c>
      <c r="S37" s="34" t="s">
        <v>121</v>
      </c>
      <c r="T37" s="34" t="s">
        <v>121</v>
      </c>
      <c r="U37" s="34" t="s">
        <v>121</v>
      </c>
      <c r="V37" s="34" t="s">
        <v>121</v>
      </c>
      <c r="W37" s="34" t="s">
        <v>121</v>
      </c>
      <c r="X37" s="34" t="s">
        <v>121</v>
      </c>
      <c r="Y37" s="34" t="s">
        <v>121</v>
      </c>
      <c r="Z37" s="34" t="s">
        <v>121</v>
      </c>
      <c r="AA37" s="34" t="s">
        <v>121</v>
      </c>
      <c r="AB37" s="90" t="s">
        <v>121</v>
      </c>
      <c r="AC37" s="90" t="s">
        <v>121</v>
      </c>
      <c r="AD37" s="90" t="s">
        <v>121</v>
      </c>
      <c r="AE37" s="34" t="s">
        <v>121</v>
      </c>
      <c r="AF37" s="34" t="s">
        <v>121</v>
      </c>
    </row>
    <row r="38" spans="1:74">
      <c r="A38" s="90">
        <f t="shared" si="0"/>
        <v>36</v>
      </c>
      <c r="B38" s="34" t="s">
        <v>121</v>
      </c>
      <c r="C38" s="34">
        <v>44</v>
      </c>
      <c r="D38" s="34" t="s">
        <v>121</v>
      </c>
      <c r="E38" s="34" t="s">
        <v>121</v>
      </c>
      <c r="F38" s="90">
        <f t="shared" si="1"/>
        <v>37</v>
      </c>
      <c r="G38" s="34" t="s">
        <v>121</v>
      </c>
      <c r="H38" s="34">
        <v>0</v>
      </c>
      <c r="I38" s="34">
        <v>11</v>
      </c>
      <c r="J38" s="34">
        <v>0</v>
      </c>
      <c r="K38" s="34" t="s">
        <v>121</v>
      </c>
      <c r="L38" s="34" t="s">
        <v>121</v>
      </c>
      <c r="M38" s="34" t="s">
        <v>121</v>
      </c>
      <c r="N38" s="90" t="s">
        <v>121</v>
      </c>
      <c r="O38" s="90" t="s">
        <v>121</v>
      </c>
      <c r="P38" s="90" t="s">
        <v>121</v>
      </c>
      <c r="Q38" s="34" t="s">
        <v>121</v>
      </c>
      <c r="R38" s="34">
        <v>56</v>
      </c>
      <c r="S38" s="34" t="s">
        <v>121</v>
      </c>
      <c r="T38" s="34" t="s">
        <v>121</v>
      </c>
      <c r="U38" s="34" t="s">
        <v>121</v>
      </c>
      <c r="V38" s="34">
        <v>100</v>
      </c>
      <c r="W38" s="34">
        <v>89</v>
      </c>
      <c r="X38" s="34">
        <v>100</v>
      </c>
      <c r="Y38" s="34" t="s">
        <v>121</v>
      </c>
      <c r="Z38" s="34" t="s">
        <v>121</v>
      </c>
      <c r="AA38" s="34" t="s">
        <v>121</v>
      </c>
      <c r="AB38" s="90" t="s">
        <v>121</v>
      </c>
      <c r="AC38" s="90" t="s">
        <v>121</v>
      </c>
      <c r="AD38" s="90" t="s">
        <v>121</v>
      </c>
      <c r="AE38" s="34">
        <v>0.42</v>
      </c>
      <c r="AF38" s="34">
        <v>0.42</v>
      </c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</row>
    <row r="39" spans="1:74">
      <c r="A39" s="90">
        <f t="shared" si="0"/>
        <v>37</v>
      </c>
      <c r="B39" s="34" t="s">
        <v>121</v>
      </c>
      <c r="C39" s="34">
        <v>36</v>
      </c>
      <c r="D39" s="34" t="s">
        <v>121</v>
      </c>
      <c r="E39" s="34" t="s">
        <v>121</v>
      </c>
      <c r="F39" s="90">
        <f t="shared" si="1"/>
        <v>38</v>
      </c>
      <c r="G39" s="34" t="s">
        <v>121</v>
      </c>
      <c r="H39" s="34">
        <v>40</v>
      </c>
      <c r="I39" s="34">
        <v>37</v>
      </c>
      <c r="J39" s="34">
        <v>0</v>
      </c>
      <c r="K39" s="34" t="s">
        <v>121</v>
      </c>
      <c r="L39" s="34" t="s">
        <v>121</v>
      </c>
      <c r="M39" s="34" t="s">
        <v>121</v>
      </c>
      <c r="N39" s="90" t="s">
        <v>121</v>
      </c>
      <c r="O39" s="90" t="s">
        <v>121</v>
      </c>
      <c r="P39" s="90" t="s">
        <v>121</v>
      </c>
      <c r="Q39" s="34" t="s">
        <v>121</v>
      </c>
      <c r="R39" s="34">
        <v>64</v>
      </c>
      <c r="S39" s="34" t="s">
        <v>121</v>
      </c>
      <c r="T39" s="34" t="s">
        <v>121</v>
      </c>
      <c r="U39" s="34" t="s">
        <v>121</v>
      </c>
      <c r="V39" s="34">
        <v>60</v>
      </c>
      <c r="W39" s="34">
        <v>63</v>
      </c>
      <c r="X39" s="34">
        <v>100</v>
      </c>
      <c r="Y39" s="34" t="s">
        <v>121</v>
      </c>
      <c r="Z39" s="34" t="s">
        <v>121</v>
      </c>
      <c r="AA39" s="34" t="s">
        <v>121</v>
      </c>
      <c r="AB39" s="90" t="s">
        <v>121</v>
      </c>
      <c r="AC39" s="90" t="s">
        <v>121</v>
      </c>
      <c r="AD39" s="90" t="s">
        <v>121</v>
      </c>
      <c r="AE39" s="34">
        <v>0.32</v>
      </c>
      <c r="AF39" s="34">
        <v>0.22</v>
      </c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</row>
    <row r="40" spans="1:74">
      <c r="A40" s="90">
        <f t="shared" si="0"/>
        <v>38</v>
      </c>
      <c r="B40" s="34" t="s">
        <v>121</v>
      </c>
      <c r="C40" s="34" t="s">
        <v>121</v>
      </c>
      <c r="D40" s="34" t="s">
        <v>121</v>
      </c>
      <c r="E40" s="34" t="s">
        <v>121</v>
      </c>
      <c r="F40" s="90">
        <f t="shared" si="1"/>
        <v>39</v>
      </c>
      <c r="G40" s="34" t="s">
        <v>121</v>
      </c>
      <c r="H40" s="34" t="s">
        <v>121</v>
      </c>
      <c r="I40" s="34" t="s">
        <v>121</v>
      </c>
      <c r="J40" s="34" t="s">
        <v>121</v>
      </c>
      <c r="K40" s="34" t="s">
        <v>121</v>
      </c>
      <c r="L40" s="34" t="s">
        <v>121</v>
      </c>
      <c r="M40" s="34" t="s">
        <v>121</v>
      </c>
      <c r="N40" s="90" t="s">
        <v>121</v>
      </c>
      <c r="O40" s="90" t="s">
        <v>121</v>
      </c>
      <c r="P40" s="90" t="s">
        <v>121</v>
      </c>
      <c r="Q40" s="34" t="s">
        <v>121</v>
      </c>
      <c r="R40" s="34" t="s">
        <v>121</v>
      </c>
      <c r="S40" s="34" t="s">
        <v>121</v>
      </c>
      <c r="T40" s="34" t="s">
        <v>121</v>
      </c>
      <c r="U40" s="34" t="s">
        <v>121</v>
      </c>
      <c r="V40" s="34" t="s">
        <v>121</v>
      </c>
      <c r="W40" s="34" t="s">
        <v>121</v>
      </c>
      <c r="X40" s="34" t="s">
        <v>121</v>
      </c>
      <c r="Y40" s="34" t="s">
        <v>121</v>
      </c>
      <c r="Z40" s="34" t="s">
        <v>121</v>
      </c>
      <c r="AA40" s="34" t="s">
        <v>121</v>
      </c>
      <c r="AB40" s="90" t="s">
        <v>121</v>
      </c>
      <c r="AC40" s="90" t="s">
        <v>121</v>
      </c>
      <c r="AD40" s="90" t="s">
        <v>121</v>
      </c>
      <c r="AE40" s="34">
        <v>0.1</v>
      </c>
      <c r="AF40" s="34">
        <v>0.56999999999999995</v>
      </c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</row>
    <row r="41" spans="1:74">
      <c r="A41" s="90">
        <f t="shared" si="0"/>
        <v>39</v>
      </c>
      <c r="B41" s="34" t="s">
        <v>121</v>
      </c>
      <c r="C41" s="34" t="s">
        <v>121</v>
      </c>
      <c r="D41" s="34" t="s">
        <v>121</v>
      </c>
      <c r="E41" s="34" t="s">
        <v>121</v>
      </c>
      <c r="F41" s="90">
        <f t="shared" si="1"/>
        <v>40</v>
      </c>
      <c r="G41" s="34" t="s">
        <v>121</v>
      </c>
      <c r="H41" s="34">
        <v>40</v>
      </c>
      <c r="I41" s="34">
        <v>37</v>
      </c>
      <c r="J41" s="34">
        <v>0</v>
      </c>
      <c r="K41" s="34" t="s">
        <v>121</v>
      </c>
      <c r="L41" s="34" t="s">
        <v>121</v>
      </c>
      <c r="M41" s="34" t="s">
        <v>121</v>
      </c>
      <c r="N41" s="90" t="s">
        <v>121</v>
      </c>
      <c r="O41" s="90" t="s">
        <v>121</v>
      </c>
      <c r="P41" s="90" t="s">
        <v>121</v>
      </c>
      <c r="Q41" s="34" t="s">
        <v>121</v>
      </c>
      <c r="R41" s="34" t="s">
        <v>121</v>
      </c>
      <c r="S41" s="34" t="s">
        <v>121</v>
      </c>
      <c r="T41" s="34" t="s">
        <v>121</v>
      </c>
      <c r="U41" s="34" t="s">
        <v>121</v>
      </c>
      <c r="V41" s="34">
        <v>60</v>
      </c>
      <c r="W41" s="34">
        <v>63</v>
      </c>
      <c r="X41" s="34">
        <v>100</v>
      </c>
      <c r="Y41" s="34" t="s">
        <v>121</v>
      </c>
      <c r="Z41" s="34" t="s">
        <v>121</v>
      </c>
      <c r="AA41" s="34" t="s">
        <v>121</v>
      </c>
      <c r="AB41" s="90" t="s">
        <v>121</v>
      </c>
      <c r="AC41" s="90" t="s">
        <v>121</v>
      </c>
      <c r="AD41" s="90" t="s">
        <v>121</v>
      </c>
      <c r="AE41" s="34">
        <v>0.56999999999999995</v>
      </c>
      <c r="AF41" s="34">
        <v>0.15</v>
      </c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</row>
    <row r="42" spans="1:74">
      <c r="A42" s="90">
        <f t="shared" si="0"/>
        <v>40</v>
      </c>
      <c r="B42" s="34" t="s">
        <v>121</v>
      </c>
      <c r="C42" s="34">
        <v>86</v>
      </c>
      <c r="D42" s="34" t="s">
        <v>121</v>
      </c>
      <c r="E42" s="34">
        <v>85</v>
      </c>
      <c r="F42" s="90">
        <f t="shared" si="1"/>
        <v>41</v>
      </c>
      <c r="G42" s="34" t="s">
        <v>121</v>
      </c>
      <c r="H42" s="34" t="s">
        <v>121</v>
      </c>
      <c r="I42" s="34" t="s">
        <v>121</v>
      </c>
      <c r="J42" s="34" t="s">
        <v>121</v>
      </c>
      <c r="K42" s="34" t="s">
        <v>121</v>
      </c>
      <c r="L42" s="34" t="s">
        <v>121</v>
      </c>
      <c r="M42" s="34" t="s">
        <v>121</v>
      </c>
      <c r="N42" s="90" t="s">
        <v>121</v>
      </c>
      <c r="O42" s="90" t="s">
        <v>121</v>
      </c>
      <c r="P42" s="90" t="s">
        <v>121</v>
      </c>
      <c r="Q42" s="34" t="s">
        <v>121</v>
      </c>
      <c r="R42" s="34">
        <v>14</v>
      </c>
      <c r="S42" s="34">
        <v>15</v>
      </c>
      <c r="T42" s="34" t="s">
        <v>121</v>
      </c>
      <c r="U42" s="34" t="s">
        <v>121</v>
      </c>
      <c r="V42" s="34" t="s">
        <v>121</v>
      </c>
      <c r="W42" s="34" t="s">
        <v>121</v>
      </c>
      <c r="X42" s="34" t="s">
        <v>121</v>
      </c>
      <c r="Y42" s="34" t="s">
        <v>121</v>
      </c>
      <c r="Z42" s="34" t="s">
        <v>121</v>
      </c>
      <c r="AA42" s="34" t="s">
        <v>121</v>
      </c>
      <c r="AB42" s="90" t="s">
        <v>121</v>
      </c>
      <c r="AC42" s="90" t="s">
        <v>121</v>
      </c>
      <c r="AD42" s="90" t="s">
        <v>121</v>
      </c>
      <c r="AE42" s="34">
        <v>0.85</v>
      </c>
      <c r="AF42" s="34">
        <v>0.85</v>
      </c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</row>
    <row r="43" spans="1:74">
      <c r="A43" s="90">
        <f t="shared" si="0"/>
        <v>41</v>
      </c>
      <c r="B43" s="34" t="s">
        <v>121</v>
      </c>
      <c r="C43" s="34">
        <v>89</v>
      </c>
      <c r="D43" s="34" t="s">
        <v>121</v>
      </c>
      <c r="E43" s="34">
        <v>85</v>
      </c>
      <c r="F43" s="90">
        <f t="shared" si="1"/>
        <v>42</v>
      </c>
      <c r="G43" s="34" t="s">
        <v>121</v>
      </c>
      <c r="H43" s="34" t="s">
        <v>121</v>
      </c>
      <c r="I43" s="34" t="s">
        <v>121</v>
      </c>
      <c r="J43" s="34" t="s">
        <v>121</v>
      </c>
      <c r="K43" s="34" t="s">
        <v>121</v>
      </c>
      <c r="L43" s="34" t="s">
        <v>121</v>
      </c>
      <c r="M43" s="34" t="s">
        <v>121</v>
      </c>
      <c r="N43" s="90" t="s">
        <v>121</v>
      </c>
      <c r="O43" s="90" t="s">
        <v>121</v>
      </c>
      <c r="P43" s="90" t="s">
        <v>121</v>
      </c>
      <c r="Q43" s="34" t="s">
        <v>121</v>
      </c>
      <c r="R43" s="34">
        <v>11</v>
      </c>
      <c r="S43" s="34" t="s">
        <v>121</v>
      </c>
      <c r="T43" s="34">
        <v>15</v>
      </c>
      <c r="U43" s="34" t="s">
        <v>121</v>
      </c>
      <c r="V43" s="34" t="s">
        <v>121</v>
      </c>
      <c r="W43" s="34" t="s">
        <v>121</v>
      </c>
      <c r="X43" s="34" t="s">
        <v>121</v>
      </c>
      <c r="Y43" s="34" t="s">
        <v>121</v>
      </c>
      <c r="Z43" s="34" t="s">
        <v>121</v>
      </c>
      <c r="AA43" s="34" t="s">
        <v>121</v>
      </c>
      <c r="AB43" s="90" t="s">
        <v>121</v>
      </c>
      <c r="AC43" s="90" t="s">
        <v>121</v>
      </c>
      <c r="AD43" s="90" t="s">
        <v>121</v>
      </c>
      <c r="AE43" s="34">
        <v>0.81</v>
      </c>
      <c r="AF43" s="34">
        <v>0.88</v>
      </c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</row>
    <row r="44" spans="1:74">
      <c r="A44" s="90">
        <f t="shared" si="0"/>
        <v>42</v>
      </c>
      <c r="B44" s="34" t="s">
        <v>121</v>
      </c>
      <c r="C44" s="34">
        <v>84</v>
      </c>
      <c r="D44" s="34" t="s">
        <v>121</v>
      </c>
      <c r="E44" s="34">
        <v>85</v>
      </c>
      <c r="F44" s="90">
        <f t="shared" si="1"/>
        <v>43</v>
      </c>
      <c r="G44" s="34" t="s">
        <v>121</v>
      </c>
      <c r="H44" s="34" t="s">
        <v>121</v>
      </c>
      <c r="I44" s="34" t="s">
        <v>121</v>
      </c>
      <c r="J44" s="34" t="s">
        <v>121</v>
      </c>
      <c r="K44" s="34" t="s">
        <v>121</v>
      </c>
      <c r="L44" s="34" t="s">
        <v>121</v>
      </c>
      <c r="M44" s="34" t="s">
        <v>121</v>
      </c>
      <c r="N44" s="90" t="s">
        <v>121</v>
      </c>
      <c r="O44" s="90" t="s">
        <v>121</v>
      </c>
      <c r="P44" s="90" t="s">
        <v>121</v>
      </c>
      <c r="Q44" s="34" t="s">
        <v>121</v>
      </c>
      <c r="R44" s="34">
        <v>16</v>
      </c>
      <c r="S44" s="34" t="s">
        <v>121</v>
      </c>
      <c r="T44" s="34">
        <v>15</v>
      </c>
      <c r="U44" s="34" t="s">
        <v>121</v>
      </c>
      <c r="V44" s="34" t="s">
        <v>121</v>
      </c>
      <c r="W44" s="34" t="s">
        <v>121</v>
      </c>
      <c r="X44" s="34" t="s">
        <v>121</v>
      </c>
      <c r="Y44" s="34" t="s">
        <v>121</v>
      </c>
      <c r="Z44" s="34" t="s">
        <v>121</v>
      </c>
      <c r="AA44" s="34" t="s">
        <v>121</v>
      </c>
      <c r="AB44" s="90" t="s">
        <v>121</v>
      </c>
      <c r="AC44" s="90" t="s">
        <v>121</v>
      </c>
      <c r="AD44" s="90" t="s">
        <v>121</v>
      </c>
      <c r="AE44" s="34">
        <v>0.8</v>
      </c>
      <c r="AF44" s="34">
        <v>0.85</v>
      </c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</row>
    <row r="45" spans="1:74">
      <c r="A45" s="90">
        <f t="shared" si="0"/>
        <v>43</v>
      </c>
      <c r="B45" s="34" t="s">
        <v>121</v>
      </c>
      <c r="C45" s="34" t="s">
        <v>121</v>
      </c>
      <c r="D45" s="34" t="s">
        <v>121</v>
      </c>
      <c r="E45" s="34" t="s">
        <v>121</v>
      </c>
      <c r="F45" s="90">
        <f t="shared" si="1"/>
        <v>44</v>
      </c>
      <c r="G45" s="34" t="s">
        <v>121</v>
      </c>
      <c r="H45" s="34" t="s">
        <v>121</v>
      </c>
      <c r="I45" s="34" t="s">
        <v>121</v>
      </c>
      <c r="J45" s="34" t="s">
        <v>121</v>
      </c>
      <c r="K45" s="34" t="s">
        <v>121</v>
      </c>
      <c r="L45" s="34" t="s">
        <v>121</v>
      </c>
      <c r="M45" s="34" t="s">
        <v>121</v>
      </c>
      <c r="N45" s="90" t="s">
        <v>121</v>
      </c>
      <c r="O45" s="90" t="s">
        <v>121</v>
      </c>
      <c r="P45" s="90" t="s">
        <v>121</v>
      </c>
      <c r="Q45" s="34" t="s">
        <v>121</v>
      </c>
      <c r="R45" s="34" t="s">
        <v>121</v>
      </c>
      <c r="S45" s="34" t="s">
        <v>121</v>
      </c>
      <c r="T45" s="34" t="s">
        <v>121</v>
      </c>
      <c r="U45" s="34" t="s">
        <v>121</v>
      </c>
      <c r="V45" s="34" t="s">
        <v>121</v>
      </c>
      <c r="W45" s="34" t="s">
        <v>121</v>
      </c>
      <c r="X45" s="34" t="s">
        <v>121</v>
      </c>
      <c r="Y45" s="34" t="s">
        <v>121</v>
      </c>
      <c r="Z45" s="34" t="s">
        <v>121</v>
      </c>
      <c r="AA45" s="34" t="s">
        <v>121</v>
      </c>
      <c r="AB45" s="90" t="s">
        <v>121</v>
      </c>
      <c r="AC45" s="90" t="s">
        <v>121</v>
      </c>
      <c r="AD45" s="90" t="s">
        <v>121</v>
      </c>
      <c r="AE45" s="34" t="s">
        <v>121</v>
      </c>
      <c r="AF45" s="34" t="s">
        <v>121</v>
      </c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</row>
    <row r="46" spans="1:74">
      <c r="A46" s="90">
        <f t="shared" si="0"/>
        <v>44</v>
      </c>
      <c r="B46" s="34" t="s">
        <v>121</v>
      </c>
      <c r="C46" s="34">
        <v>0</v>
      </c>
      <c r="D46" s="34" t="s">
        <v>121</v>
      </c>
      <c r="E46" s="34" t="s">
        <v>121</v>
      </c>
      <c r="F46" s="90">
        <f t="shared" si="1"/>
        <v>45</v>
      </c>
      <c r="G46" s="34">
        <v>100</v>
      </c>
      <c r="H46" s="34" t="s">
        <v>121</v>
      </c>
      <c r="I46" s="34" t="s">
        <v>121</v>
      </c>
      <c r="J46" s="34" t="s">
        <v>121</v>
      </c>
      <c r="K46" s="34">
        <v>0</v>
      </c>
      <c r="L46" s="34" t="s">
        <v>121</v>
      </c>
      <c r="M46" s="34" t="s">
        <v>121</v>
      </c>
      <c r="N46" s="90" t="s">
        <v>121</v>
      </c>
      <c r="O46" s="90" t="s">
        <v>121</v>
      </c>
      <c r="P46" s="90" t="s">
        <v>121</v>
      </c>
      <c r="Q46" s="34" t="s">
        <v>121</v>
      </c>
      <c r="R46" s="34">
        <v>100</v>
      </c>
      <c r="S46" s="34" t="s">
        <v>121</v>
      </c>
      <c r="T46" s="34" t="s">
        <v>121</v>
      </c>
      <c r="U46" s="34">
        <v>0</v>
      </c>
      <c r="V46" s="34" t="s">
        <v>121</v>
      </c>
      <c r="W46" s="34" t="s">
        <v>121</v>
      </c>
      <c r="X46" s="34" t="s">
        <v>121</v>
      </c>
      <c r="Y46" s="34">
        <v>100</v>
      </c>
      <c r="Z46" s="34" t="s">
        <v>121</v>
      </c>
      <c r="AA46" s="34" t="s">
        <v>121</v>
      </c>
      <c r="AB46" s="90" t="s">
        <v>121</v>
      </c>
      <c r="AC46" s="90" t="s">
        <v>121</v>
      </c>
      <c r="AD46" s="90" t="s">
        <v>121</v>
      </c>
      <c r="AE46" s="34">
        <v>0.25</v>
      </c>
      <c r="AF46" s="34">
        <v>0.62</v>
      </c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</row>
    <row r="47" spans="1:74">
      <c r="A47" s="90">
        <f t="shared" si="0"/>
        <v>45</v>
      </c>
      <c r="B47" s="34" t="s">
        <v>121</v>
      </c>
      <c r="C47" s="34">
        <v>0</v>
      </c>
      <c r="D47" s="34" t="s">
        <v>121</v>
      </c>
      <c r="E47" s="34" t="s">
        <v>121</v>
      </c>
      <c r="F47" s="90">
        <f t="shared" si="1"/>
        <v>46</v>
      </c>
      <c r="G47" s="34">
        <v>100</v>
      </c>
      <c r="H47" s="34" t="s">
        <v>121</v>
      </c>
      <c r="I47" s="34" t="s">
        <v>121</v>
      </c>
      <c r="J47" s="34" t="s">
        <v>121</v>
      </c>
      <c r="K47" s="34">
        <v>0</v>
      </c>
      <c r="L47" s="34" t="s">
        <v>121</v>
      </c>
      <c r="M47" s="34" t="s">
        <v>121</v>
      </c>
      <c r="N47" s="90" t="s">
        <v>121</v>
      </c>
      <c r="O47" s="90" t="s">
        <v>121</v>
      </c>
      <c r="P47" s="90" t="s">
        <v>121</v>
      </c>
      <c r="Q47" s="34" t="s">
        <v>121</v>
      </c>
      <c r="R47" s="34">
        <v>100</v>
      </c>
      <c r="S47" s="34" t="s">
        <v>121</v>
      </c>
      <c r="T47" s="34" t="s">
        <v>121</v>
      </c>
      <c r="U47" s="34">
        <v>0</v>
      </c>
      <c r="V47" s="34" t="s">
        <v>121</v>
      </c>
      <c r="W47" s="34" t="s">
        <v>121</v>
      </c>
      <c r="X47" s="34" t="s">
        <v>121</v>
      </c>
      <c r="Y47" s="34">
        <v>100</v>
      </c>
      <c r="Z47" s="34" t="s">
        <v>121</v>
      </c>
      <c r="AA47" s="34" t="s">
        <v>121</v>
      </c>
      <c r="AB47" s="90" t="s">
        <v>121</v>
      </c>
      <c r="AC47" s="90" t="s">
        <v>121</v>
      </c>
      <c r="AD47" s="90" t="s">
        <v>121</v>
      </c>
      <c r="AE47" s="34">
        <v>0.37</v>
      </c>
      <c r="AF47" s="34">
        <v>0.79</v>
      </c>
      <c r="AG47" s="34"/>
      <c r="AH47" s="34"/>
      <c r="AI47" s="34"/>
      <c r="AJ47" s="34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</row>
    <row r="48" spans="1:74">
      <c r="A48" s="90">
        <f t="shared" si="0"/>
        <v>46</v>
      </c>
      <c r="B48" s="34" t="s">
        <v>121</v>
      </c>
      <c r="C48" s="34">
        <v>0</v>
      </c>
      <c r="D48" s="34" t="s">
        <v>121</v>
      </c>
      <c r="E48" s="34" t="s">
        <v>121</v>
      </c>
      <c r="F48" s="90">
        <f t="shared" si="1"/>
        <v>47</v>
      </c>
      <c r="G48" s="34">
        <v>100</v>
      </c>
      <c r="H48" s="34" t="s">
        <v>121</v>
      </c>
      <c r="I48" s="34" t="s">
        <v>121</v>
      </c>
      <c r="J48" s="34" t="s">
        <v>121</v>
      </c>
      <c r="K48" s="34" t="s">
        <v>121</v>
      </c>
      <c r="L48" s="34" t="s">
        <v>121</v>
      </c>
      <c r="M48" s="34" t="s">
        <v>121</v>
      </c>
      <c r="N48" s="90" t="s">
        <v>121</v>
      </c>
      <c r="O48" s="90" t="s">
        <v>121</v>
      </c>
      <c r="P48" s="90" t="s">
        <v>121</v>
      </c>
      <c r="Q48" s="34" t="s">
        <v>121</v>
      </c>
      <c r="R48" s="34">
        <v>100</v>
      </c>
      <c r="S48" s="34" t="s">
        <v>121</v>
      </c>
      <c r="T48" s="34" t="s">
        <v>121</v>
      </c>
      <c r="U48" s="34">
        <v>0</v>
      </c>
      <c r="V48" s="34" t="s">
        <v>121</v>
      </c>
      <c r="W48" s="34" t="s">
        <v>121</v>
      </c>
      <c r="X48" s="34" t="s">
        <v>121</v>
      </c>
      <c r="Y48" s="34" t="s">
        <v>121</v>
      </c>
      <c r="Z48" s="34" t="s">
        <v>121</v>
      </c>
      <c r="AA48" s="34" t="s">
        <v>121</v>
      </c>
      <c r="AB48" s="90" t="s">
        <v>121</v>
      </c>
      <c r="AC48" s="90" t="s">
        <v>121</v>
      </c>
      <c r="AD48" s="90" t="s">
        <v>121</v>
      </c>
      <c r="AE48" s="34">
        <v>0.24</v>
      </c>
      <c r="AF48" s="34">
        <v>0.83</v>
      </c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</row>
    <row r="49" spans="1:74">
      <c r="A49" s="90">
        <f t="shared" si="0"/>
        <v>47</v>
      </c>
      <c r="B49" s="34" t="s">
        <v>121</v>
      </c>
      <c r="C49" s="34" t="s">
        <v>121</v>
      </c>
      <c r="D49" s="34" t="s">
        <v>121</v>
      </c>
      <c r="E49" s="34" t="s">
        <v>121</v>
      </c>
      <c r="F49" s="90">
        <f t="shared" si="1"/>
        <v>48</v>
      </c>
      <c r="G49" s="34" t="s">
        <v>121</v>
      </c>
      <c r="H49" s="34" t="s">
        <v>121</v>
      </c>
      <c r="I49" s="34" t="s">
        <v>121</v>
      </c>
      <c r="J49" s="34" t="s">
        <v>121</v>
      </c>
      <c r="K49" s="34" t="s">
        <v>1227</v>
      </c>
      <c r="L49" s="34" t="s">
        <v>121</v>
      </c>
      <c r="M49" s="34" t="s">
        <v>121</v>
      </c>
      <c r="N49" s="90" t="s">
        <v>121</v>
      </c>
      <c r="O49" s="90" t="s">
        <v>121</v>
      </c>
      <c r="P49" s="90" t="s">
        <v>121</v>
      </c>
      <c r="Q49" s="34" t="s">
        <v>121</v>
      </c>
      <c r="R49" s="34" t="s">
        <v>121</v>
      </c>
      <c r="S49" s="34" t="s">
        <v>121</v>
      </c>
      <c r="T49" s="34" t="s">
        <v>121</v>
      </c>
      <c r="U49" s="34" t="s">
        <v>121</v>
      </c>
      <c r="V49" s="34" t="s">
        <v>121</v>
      </c>
      <c r="W49" s="34" t="s">
        <v>121</v>
      </c>
      <c r="X49" s="34" t="s">
        <v>121</v>
      </c>
      <c r="Y49" s="34" t="s">
        <v>1228</v>
      </c>
      <c r="Z49" s="34" t="s">
        <v>121</v>
      </c>
      <c r="AA49" s="34" t="s">
        <v>121</v>
      </c>
      <c r="AB49" s="90" t="s">
        <v>121</v>
      </c>
      <c r="AC49" s="90" t="s">
        <v>121</v>
      </c>
      <c r="AD49" s="90" t="s">
        <v>121</v>
      </c>
      <c r="AE49" s="34">
        <v>0.37</v>
      </c>
      <c r="AF49" s="34">
        <v>0.37</v>
      </c>
      <c r="AG49" s="34"/>
      <c r="AH49" s="34"/>
      <c r="AI49" s="34"/>
      <c r="AJ49" s="34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  <c r="BD49" s="34"/>
      <c r="BE49" s="34"/>
      <c r="BF49" s="34"/>
      <c r="BG49" s="34"/>
      <c r="BH49" s="34"/>
      <c r="BI49" s="34"/>
      <c r="BJ49" s="34"/>
      <c r="BK49" s="34"/>
      <c r="BL49" s="34"/>
      <c r="BM49" s="34"/>
      <c r="BN49" s="34"/>
      <c r="BO49" s="34"/>
      <c r="BP49" s="34"/>
      <c r="BQ49" s="34"/>
      <c r="BR49" s="34"/>
      <c r="BS49" s="34"/>
      <c r="BT49" s="34"/>
      <c r="BU49" s="34"/>
      <c r="BV49" s="34"/>
    </row>
    <row r="50" spans="1:74">
      <c r="A50" s="90">
        <f t="shared" si="0"/>
        <v>48</v>
      </c>
      <c r="B50" s="34" t="s">
        <v>121</v>
      </c>
      <c r="C50" s="34" t="s">
        <v>121</v>
      </c>
      <c r="D50" s="34" t="s">
        <v>121</v>
      </c>
      <c r="E50" s="34" t="s">
        <v>121</v>
      </c>
      <c r="F50" s="90">
        <f t="shared" si="1"/>
        <v>49</v>
      </c>
      <c r="G50" s="34" t="s">
        <v>121</v>
      </c>
      <c r="H50" s="34" t="s">
        <v>121</v>
      </c>
      <c r="I50" s="34" t="s">
        <v>121</v>
      </c>
      <c r="J50" s="34" t="s">
        <v>121</v>
      </c>
      <c r="K50" s="34" t="s">
        <v>1229</v>
      </c>
      <c r="L50" s="34" t="s">
        <v>121</v>
      </c>
      <c r="M50" s="34" t="s">
        <v>121</v>
      </c>
      <c r="N50" s="90" t="s">
        <v>121</v>
      </c>
      <c r="O50" s="90" t="s">
        <v>121</v>
      </c>
      <c r="P50" s="90" t="s">
        <v>121</v>
      </c>
      <c r="Q50" s="34" t="s">
        <v>121</v>
      </c>
      <c r="R50" s="34" t="s">
        <v>121</v>
      </c>
      <c r="S50" s="34" t="s">
        <v>121</v>
      </c>
      <c r="T50" s="34" t="s">
        <v>121</v>
      </c>
      <c r="U50" s="34" t="s">
        <v>121</v>
      </c>
      <c r="V50" s="34" t="s">
        <v>121</v>
      </c>
      <c r="W50" s="34" t="s">
        <v>121</v>
      </c>
      <c r="X50" s="34" t="s">
        <v>121</v>
      </c>
      <c r="Y50" s="34" t="s">
        <v>1230</v>
      </c>
      <c r="Z50" s="34" t="s">
        <v>121</v>
      </c>
      <c r="AA50" s="34" t="s">
        <v>121</v>
      </c>
      <c r="AB50" s="90" t="s">
        <v>121</v>
      </c>
      <c r="AC50" s="90" t="s">
        <v>121</v>
      </c>
      <c r="AD50" s="90" t="s">
        <v>121</v>
      </c>
      <c r="AE50" s="34">
        <v>0.37</v>
      </c>
      <c r="AF50" s="34">
        <v>0.37</v>
      </c>
      <c r="AG50" s="34"/>
      <c r="AH50" s="34"/>
      <c r="AI50" s="34"/>
      <c r="AJ50" s="3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</row>
    <row r="51" spans="1:74">
      <c r="A51" s="90">
        <f t="shared" si="0"/>
        <v>49</v>
      </c>
      <c r="B51" s="37" t="s">
        <v>121</v>
      </c>
      <c r="C51" s="37" t="s">
        <v>121</v>
      </c>
      <c r="D51" s="37" t="s">
        <v>121</v>
      </c>
      <c r="E51" s="37" t="s">
        <v>121</v>
      </c>
      <c r="F51" s="90">
        <f t="shared" si="1"/>
        <v>50</v>
      </c>
      <c r="G51" s="37" t="s">
        <v>121</v>
      </c>
      <c r="H51" s="37" t="s">
        <v>121</v>
      </c>
      <c r="I51" s="37" t="s">
        <v>121</v>
      </c>
      <c r="J51" s="37" t="s">
        <v>121</v>
      </c>
      <c r="K51" s="37" t="s">
        <v>121</v>
      </c>
      <c r="L51" s="37" t="s">
        <v>121</v>
      </c>
      <c r="M51" s="37" t="s">
        <v>121</v>
      </c>
      <c r="N51" s="90" t="s">
        <v>121</v>
      </c>
      <c r="O51" s="90" t="s">
        <v>121</v>
      </c>
      <c r="P51" s="90" t="s">
        <v>121</v>
      </c>
      <c r="Q51" s="37" t="s">
        <v>121</v>
      </c>
      <c r="R51" s="37" t="s">
        <v>121</v>
      </c>
      <c r="S51" s="37" t="s">
        <v>121</v>
      </c>
      <c r="T51" s="37" t="s">
        <v>121</v>
      </c>
      <c r="U51" s="37" t="s">
        <v>121</v>
      </c>
      <c r="V51" s="37" t="s">
        <v>121</v>
      </c>
      <c r="W51" s="37" t="s">
        <v>121</v>
      </c>
      <c r="X51" s="37" t="s">
        <v>121</v>
      </c>
      <c r="Y51" s="37" t="s">
        <v>121</v>
      </c>
      <c r="Z51" s="37" t="s">
        <v>121</v>
      </c>
      <c r="AA51" s="37" t="s">
        <v>121</v>
      </c>
      <c r="AB51" s="90" t="s">
        <v>121</v>
      </c>
      <c r="AC51" s="90" t="s">
        <v>121</v>
      </c>
      <c r="AD51" s="90" t="s">
        <v>121</v>
      </c>
      <c r="AE51" s="37" t="s">
        <v>121</v>
      </c>
      <c r="AF51" s="37" t="s">
        <v>121</v>
      </c>
      <c r="AG51" s="34"/>
      <c r="AH51" s="34"/>
      <c r="AI51" s="34"/>
      <c r="AJ51" s="3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</row>
    <row r="52" spans="1:74">
      <c r="A52" s="90">
        <f t="shared" si="0"/>
        <v>50</v>
      </c>
      <c r="B52" s="37" t="s">
        <v>121</v>
      </c>
      <c r="C52" s="34">
        <v>87</v>
      </c>
      <c r="D52" s="34" t="s">
        <v>121</v>
      </c>
      <c r="E52" s="34">
        <v>85</v>
      </c>
      <c r="F52" s="90">
        <f t="shared" si="1"/>
        <v>51</v>
      </c>
      <c r="G52" s="34" t="s">
        <v>121</v>
      </c>
      <c r="H52" s="34" t="s">
        <v>121</v>
      </c>
      <c r="I52" s="34" t="s">
        <v>121</v>
      </c>
      <c r="J52" s="34" t="s">
        <v>121</v>
      </c>
      <c r="K52" s="34" t="s">
        <v>121</v>
      </c>
      <c r="L52" s="34" t="s">
        <v>121</v>
      </c>
      <c r="M52" s="34" t="s">
        <v>121</v>
      </c>
      <c r="N52" s="90" t="s">
        <v>121</v>
      </c>
      <c r="O52" s="90" t="s">
        <v>121</v>
      </c>
      <c r="P52" s="90" t="s">
        <v>121</v>
      </c>
      <c r="Q52" s="34" t="s">
        <v>121</v>
      </c>
      <c r="R52" s="34">
        <v>13</v>
      </c>
      <c r="S52" s="34" t="s">
        <v>121</v>
      </c>
      <c r="T52" s="34">
        <v>15</v>
      </c>
      <c r="U52" s="34" t="s">
        <v>121</v>
      </c>
      <c r="V52" s="34" t="s">
        <v>121</v>
      </c>
      <c r="W52" s="34" t="s">
        <v>121</v>
      </c>
      <c r="X52" s="34" t="s">
        <v>121</v>
      </c>
      <c r="Y52" s="34" t="s">
        <v>121</v>
      </c>
      <c r="Z52" s="34" t="s">
        <v>121</v>
      </c>
      <c r="AA52" s="34" t="s">
        <v>121</v>
      </c>
      <c r="AB52" s="90" t="s">
        <v>121</v>
      </c>
      <c r="AC52" s="90" t="s">
        <v>121</v>
      </c>
      <c r="AD52" s="90" t="s">
        <v>121</v>
      </c>
      <c r="AE52" s="34">
        <v>80</v>
      </c>
      <c r="AF52" s="34">
        <v>88</v>
      </c>
      <c r="AG52" s="34"/>
      <c r="AH52" s="34"/>
      <c r="AI52" s="34"/>
      <c r="AJ52" s="3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  <c r="BD52" s="34"/>
      <c r="BE52" s="34"/>
      <c r="BF52" s="34"/>
      <c r="BG52" s="34"/>
      <c r="BH52" s="34"/>
      <c r="BI52" s="34"/>
      <c r="BJ52" s="34"/>
      <c r="BK52" s="34"/>
      <c r="BL52" s="34"/>
      <c r="BM52" s="34"/>
      <c r="BN52" s="34"/>
      <c r="BO52" s="34"/>
      <c r="BP52" s="34"/>
      <c r="BQ52" s="34"/>
      <c r="BR52" s="34"/>
      <c r="BS52" s="34"/>
      <c r="BT52" s="34"/>
      <c r="BU52" s="34"/>
      <c r="BV52" s="34"/>
    </row>
    <row r="53" spans="1:74">
      <c r="A53" s="90">
        <f t="shared" si="0"/>
        <v>51</v>
      </c>
      <c r="B53" s="34" t="s">
        <v>121</v>
      </c>
      <c r="C53" s="34" t="s">
        <v>121</v>
      </c>
      <c r="D53" s="34" t="s">
        <v>121</v>
      </c>
      <c r="E53" s="34" t="s">
        <v>121</v>
      </c>
      <c r="F53" s="90">
        <f t="shared" si="1"/>
        <v>52</v>
      </c>
      <c r="G53" s="34" t="s">
        <v>121</v>
      </c>
      <c r="H53" s="34" t="s">
        <v>121</v>
      </c>
      <c r="I53" s="34" t="s">
        <v>121</v>
      </c>
      <c r="J53" s="34" t="s">
        <v>121</v>
      </c>
      <c r="K53" s="34" t="s">
        <v>121</v>
      </c>
      <c r="L53" s="34" t="s">
        <v>121</v>
      </c>
      <c r="M53" s="34" t="s">
        <v>121</v>
      </c>
      <c r="N53" s="90" t="s">
        <v>121</v>
      </c>
      <c r="O53" s="90" t="s">
        <v>121</v>
      </c>
      <c r="P53" s="90" t="s">
        <v>121</v>
      </c>
      <c r="Q53" s="34" t="s">
        <v>121</v>
      </c>
      <c r="R53" s="34" t="s">
        <v>121</v>
      </c>
      <c r="S53" s="34" t="s">
        <v>121</v>
      </c>
      <c r="T53" s="34" t="s">
        <v>121</v>
      </c>
      <c r="U53" s="34" t="s">
        <v>121</v>
      </c>
      <c r="V53" s="34" t="s">
        <v>121</v>
      </c>
      <c r="W53" s="34" t="s">
        <v>121</v>
      </c>
      <c r="X53" s="34" t="s">
        <v>121</v>
      </c>
      <c r="Y53" s="34" t="s">
        <v>121</v>
      </c>
      <c r="Z53" s="34" t="s">
        <v>121</v>
      </c>
      <c r="AA53" s="34" t="s">
        <v>121</v>
      </c>
      <c r="AB53" s="90" t="s">
        <v>121</v>
      </c>
      <c r="AC53" s="90" t="s">
        <v>121</v>
      </c>
      <c r="AD53" s="90" t="s">
        <v>121</v>
      </c>
      <c r="AE53" s="34">
        <v>93</v>
      </c>
      <c r="AF53" s="34">
        <v>81</v>
      </c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4"/>
      <c r="BE53" s="34"/>
      <c r="BF53" s="34"/>
      <c r="BG53" s="34"/>
      <c r="BH53" s="34"/>
      <c r="BI53" s="34"/>
      <c r="BJ53" s="34"/>
      <c r="BK53" s="34"/>
      <c r="BL53" s="34"/>
      <c r="BM53" s="34"/>
      <c r="BN53" s="34"/>
      <c r="BO53" s="34"/>
      <c r="BP53" s="34"/>
      <c r="BQ53" s="34"/>
      <c r="BR53" s="34"/>
      <c r="BS53" s="34"/>
      <c r="BT53" s="34"/>
      <c r="BU53" s="34"/>
      <c r="BV53" s="34"/>
    </row>
    <row r="54" spans="1:74">
      <c r="A54" s="90">
        <f t="shared" si="0"/>
        <v>52</v>
      </c>
      <c r="B54" s="34" t="s">
        <v>121</v>
      </c>
      <c r="C54" s="34" t="s">
        <v>121</v>
      </c>
      <c r="D54" s="34" t="s">
        <v>121</v>
      </c>
      <c r="E54" s="34" t="s">
        <v>121</v>
      </c>
      <c r="F54" s="90">
        <f t="shared" si="1"/>
        <v>53</v>
      </c>
      <c r="G54" s="34" t="s">
        <v>121</v>
      </c>
      <c r="H54" s="34">
        <v>0</v>
      </c>
      <c r="I54" s="34">
        <v>5</v>
      </c>
      <c r="J54" s="34">
        <v>0</v>
      </c>
      <c r="K54" s="34" t="s">
        <v>121</v>
      </c>
      <c r="L54" s="34" t="s">
        <v>121</v>
      </c>
      <c r="M54" s="34" t="s">
        <v>121</v>
      </c>
      <c r="N54" s="90" t="s">
        <v>121</v>
      </c>
      <c r="O54" s="90" t="s">
        <v>121</v>
      </c>
      <c r="P54" s="90" t="s">
        <v>121</v>
      </c>
      <c r="Q54" s="34" t="s">
        <v>121</v>
      </c>
      <c r="R54" s="34" t="s">
        <v>121</v>
      </c>
      <c r="S54" s="34" t="s">
        <v>121</v>
      </c>
      <c r="T54" s="34" t="s">
        <v>121</v>
      </c>
      <c r="U54" s="34" t="s">
        <v>121</v>
      </c>
      <c r="V54" s="34">
        <v>100</v>
      </c>
      <c r="W54" s="34">
        <v>95</v>
      </c>
      <c r="X54" s="34">
        <v>100</v>
      </c>
      <c r="Y54" s="34" t="s">
        <v>121</v>
      </c>
      <c r="Z54" s="34" t="s">
        <v>121</v>
      </c>
      <c r="AA54" s="34" t="s">
        <v>121</v>
      </c>
      <c r="AB54" s="90" t="s">
        <v>121</v>
      </c>
      <c r="AC54" s="90" t="s">
        <v>121</v>
      </c>
      <c r="AD54" s="90" t="s">
        <v>121</v>
      </c>
      <c r="AE54" s="34">
        <v>0.16</v>
      </c>
      <c r="AF54" s="34">
        <v>0.1</v>
      </c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</row>
    <row r="55" spans="1:74">
      <c r="A55" s="90">
        <f t="shared" si="0"/>
        <v>53</v>
      </c>
      <c r="B55" s="34" t="s">
        <v>121</v>
      </c>
      <c r="C55" s="34" t="s">
        <v>121</v>
      </c>
      <c r="D55" s="34" t="s">
        <v>121</v>
      </c>
      <c r="E55" s="34" t="s">
        <v>121</v>
      </c>
      <c r="F55" s="90">
        <f t="shared" si="1"/>
        <v>54</v>
      </c>
      <c r="G55" s="34" t="s">
        <v>121</v>
      </c>
      <c r="H55" s="34">
        <v>40</v>
      </c>
      <c r="I55" s="34">
        <v>42</v>
      </c>
      <c r="J55" s="34">
        <v>29</v>
      </c>
      <c r="K55" s="34" t="s">
        <v>121</v>
      </c>
      <c r="L55" s="34" t="s">
        <v>121</v>
      </c>
      <c r="M55" s="34" t="s">
        <v>121</v>
      </c>
      <c r="N55" s="90" t="s">
        <v>121</v>
      </c>
      <c r="O55" s="90" t="s">
        <v>121</v>
      </c>
      <c r="P55" s="90" t="s">
        <v>121</v>
      </c>
      <c r="Q55" s="34" t="s">
        <v>121</v>
      </c>
      <c r="R55" s="34" t="s">
        <v>121</v>
      </c>
      <c r="S55" s="34" t="s">
        <v>121</v>
      </c>
      <c r="T55" s="34" t="s">
        <v>121</v>
      </c>
      <c r="U55" s="34" t="s">
        <v>121</v>
      </c>
      <c r="V55" s="34">
        <v>60</v>
      </c>
      <c r="W55" s="34">
        <v>58</v>
      </c>
      <c r="X55" s="34">
        <v>71</v>
      </c>
      <c r="Y55" s="34" t="s">
        <v>121</v>
      </c>
      <c r="Z55" s="34" t="s">
        <v>121</v>
      </c>
      <c r="AA55" s="34" t="s">
        <v>121</v>
      </c>
      <c r="AB55" s="90" t="s">
        <v>121</v>
      </c>
      <c r="AC55" s="90" t="s">
        <v>121</v>
      </c>
      <c r="AD55" s="90" t="s">
        <v>121</v>
      </c>
      <c r="AE55" s="34">
        <v>0.26</v>
      </c>
      <c r="AF55" s="34">
        <v>0.11</v>
      </c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</row>
    <row r="56" spans="1:74">
      <c r="A56" s="90">
        <f t="shared" si="0"/>
        <v>54</v>
      </c>
      <c r="B56" s="34" t="s">
        <v>121</v>
      </c>
      <c r="C56" s="34" t="s">
        <v>121</v>
      </c>
      <c r="D56" s="34" t="s">
        <v>121</v>
      </c>
      <c r="E56" s="34" t="s">
        <v>121</v>
      </c>
      <c r="F56" s="90">
        <f t="shared" si="1"/>
        <v>55</v>
      </c>
      <c r="G56" s="34" t="s">
        <v>121</v>
      </c>
      <c r="H56" s="34" t="s">
        <v>121</v>
      </c>
      <c r="I56" s="34" t="s">
        <v>121</v>
      </c>
      <c r="J56" s="34" t="s">
        <v>121</v>
      </c>
      <c r="K56" s="34" t="s">
        <v>121</v>
      </c>
      <c r="L56" s="34" t="s">
        <v>121</v>
      </c>
      <c r="M56" s="34" t="s">
        <v>121</v>
      </c>
      <c r="N56" s="90" t="s">
        <v>121</v>
      </c>
      <c r="O56" s="90" t="s">
        <v>121</v>
      </c>
      <c r="P56" s="90" t="s">
        <v>121</v>
      </c>
      <c r="Q56" s="34" t="s">
        <v>121</v>
      </c>
      <c r="R56" s="34" t="s">
        <v>121</v>
      </c>
      <c r="S56" s="34" t="s">
        <v>121</v>
      </c>
      <c r="T56" s="34" t="s">
        <v>121</v>
      </c>
      <c r="U56" s="34" t="s">
        <v>121</v>
      </c>
      <c r="V56" s="34" t="s">
        <v>121</v>
      </c>
      <c r="W56" s="34" t="s">
        <v>121</v>
      </c>
      <c r="X56" s="34" t="s">
        <v>121</v>
      </c>
      <c r="Y56" s="34" t="s">
        <v>121</v>
      </c>
      <c r="Z56" s="34" t="s">
        <v>121</v>
      </c>
      <c r="AA56" s="34" t="s">
        <v>121</v>
      </c>
      <c r="AB56" s="90" t="s">
        <v>121</v>
      </c>
      <c r="AC56" s="90" t="s">
        <v>121</v>
      </c>
      <c r="AD56" s="90" t="s">
        <v>121</v>
      </c>
      <c r="AE56" s="34" t="s">
        <v>121</v>
      </c>
      <c r="AF56" s="34" t="s">
        <v>121</v>
      </c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</row>
    <row r="57" spans="1:74">
      <c r="A57" s="90">
        <f t="shared" si="0"/>
        <v>55</v>
      </c>
      <c r="B57" s="34" t="s">
        <v>121</v>
      </c>
      <c r="C57" s="34">
        <v>91</v>
      </c>
      <c r="D57" s="34" t="s">
        <v>121</v>
      </c>
      <c r="E57" s="34">
        <v>85</v>
      </c>
      <c r="F57" s="90">
        <f t="shared" si="1"/>
        <v>56</v>
      </c>
      <c r="G57" s="34" t="s">
        <v>121</v>
      </c>
      <c r="H57" s="34" t="s">
        <v>121</v>
      </c>
      <c r="I57" s="34" t="s">
        <v>121</v>
      </c>
      <c r="J57" s="34" t="s">
        <v>121</v>
      </c>
      <c r="K57" s="34" t="s">
        <v>121</v>
      </c>
      <c r="L57" s="34" t="s">
        <v>121</v>
      </c>
      <c r="M57" s="34" t="s">
        <v>121</v>
      </c>
      <c r="N57" s="90" t="s">
        <v>121</v>
      </c>
      <c r="O57" s="90" t="s">
        <v>121</v>
      </c>
      <c r="P57" s="90" t="s">
        <v>121</v>
      </c>
      <c r="Q57" s="34" t="s">
        <v>121</v>
      </c>
      <c r="R57" s="34">
        <v>9</v>
      </c>
      <c r="S57" s="34" t="s">
        <v>121</v>
      </c>
      <c r="T57" s="34">
        <v>15</v>
      </c>
      <c r="U57" s="34" t="s">
        <v>121</v>
      </c>
      <c r="V57" s="34" t="s">
        <v>121</v>
      </c>
      <c r="W57" s="34" t="s">
        <v>121</v>
      </c>
      <c r="X57" s="34" t="s">
        <v>121</v>
      </c>
      <c r="Y57" s="34" t="s">
        <v>121</v>
      </c>
      <c r="Z57" s="34" t="s">
        <v>121</v>
      </c>
      <c r="AA57" s="34" t="s">
        <v>121</v>
      </c>
      <c r="AB57" s="90" t="s">
        <v>121</v>
      </c>
      <c r="AC57" s="90" t="s">
        <v>121</v>
      </c>
      <c r="AD57" s="90" t="s">
        <v>121</v>
      </c>
      <c r="AE57" s="34">
        <v>82</v>
      </c>
      <c r="AF57" s="34">
        <v>92</v>
      </c>
      <c r="AG57" s="34"/>
      <c r="AH57" s="34"/>
      <c r="AI57" s="34"/>
      <c r="AJ57" s="34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</row>
    <row r="58" spans="1:74">
      <c r="A58" s="90">
        <f t="shared" si="0"/>
        <v>56</v>
      </c>
      <c r="B58" s="34" t="s">
        <v>121</v>
      </c>
      <c r="C58" s="34" t="s">
        <v>121</v>
      </c>
      <c r="D58" s="34" t="s">
        <v>121</v>
      </c>
      <c r="E58" s="34" t="s">
        <v>121</v>
      </c>
      <c r="F58" s="90">
        <f t="shared" si="1"/>
        <v>57</v>
      </c>
      <c r="G58" s="34">
        <v>0.02</v>
      </c>
      <c r="H58" s="34" t="s">
        <v>121</v>
      </c>
      <c r="I58" s="34" t="s">
        <v>121</v>
      </c>
      <c r="J58" s="34" t="s">
        <v>121</v>
      </c>
      <c r="K58" s="34" t="s">
        <v>121</v>
      </c>
      <c r="L58" s="34" t="s">
        <v>121</v>
      </c>
      <c r="M58" s="34" t="s">
        <v>121</v>
      </c>
      <c r="N58" s="90" t="s">
        <v>121</v>
      </c>
      <c r="O58" s="90" t="s">
        <v>121</v>
      </c>
      <c r="P58" s="90" t="s">
        <v>121</v>
      </c>
      <c r="Q58" s="34" t="s">
        <v>121</v>
      </c>
      <c r="R58" s="34" t="s">
        <v>121</v>
      </c>
      <c r="S58" s="34" t="s">
        <v>121</v>
      </c>
      <c r="T58" s="34" t="s">
        <v>121</v>
      </c>
      <c r="U58" s="34">
        <v>0.98</v>
      </c>
      <c r="V58" s="34" t="s">
        <v>121</v>
      </c>
      <c r="W58" s="34" t="s">
        <v>121</v>
      </c>
      <c r="X58" s="34" t="s">
        <v>121</v>
      </c>
      <c r="Y58" s="34" t="s">
        <v>121</v>
      </c>
      <c r="Z58" s="34" t="s">
        <v>121</v>
      </c>
      <c r="AA58" s="34" t="s">
        <v>121</v>
      </c>
      <c r="AB58" s="90" t="s">
        <v>121</v>
      </c>
      <c r="AC58" s="90" t="s">
        <v>121</v>
      </c>
      <c r="AD58" s="90" t="s">
        <v>121</v>
      </c>
      <c r="AE58" s="34">
        <v>16</v>
      </c>
      <c r="AF58" s="34">
        <v>24</v>
      </c>
      <c r="AG58" s="34"/>
      <c r="AH58" s="34"/>
      <c r="AI58" s="34"/>
      <c r="AJ58" s="3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</row>
    <row r="59" spans="1:74">
      <c r="A59" s="90">
        <f t="shared" si="0"/>
        <v>57</v>
      </c>
      <c r="B59" s="34" t="s">
        <v>121</v>
      </c>
      <c r="C59" s="34" t="s">
        <v>121</v>
      </c>
      <c r="D59" s="34" t="s">
        <v>121</v>
      </c>
      <c r="E59" s="34" t="s">
        <v>121</v>
      </c>
      <c r="F59" s="90">
        <f t="shared" si="1"/>
        <v>58</v>
      </c>
      <c r="G59" s="34">
        <v>0</v>
      </c>
      <c r="H59" s="34" t="s">
        <v>121</v>
      </c>
      <c r="I59" s="34" t="s">
        <v>121</v>
      </c>
      <c r="J59" s="34" t="s">
        <v>121</v>
      </c>
      <c r="K59" s="34" t="s">
        <v>121</v>
      </c>
      <c r="L59" s="34" t="s">
        <v>121</v>
      </c>
      <c r="M59" s="34" t="s">
        <v>121</v>
      </c>
      <c r="N59" s="90" t="s">
        <v>121</v>
      </c>
      <c r="O59" s="90" t="s">
        <v>121</v>
      </c>
      <c r="P59" s="90" t="s">
        <v>121</v>
      </c>
      <c r="Q59" s="34" t="s">
        <v>121</v>
      </c>
      <c r="R59" s="34" t="s">
        <v>121</v>
      </c>
      <c r="S59" s="34" t="s">
        <v>121</v>
      </c>
      <c r="T59" s="34" t="s">
        <v>121</v>
      </c>
      <c r="U59" s="34">
        <v>100</v>
      </c>
      <c r="V59" s="34" t="s">
        <v>121</v>
      </c>
      <c r="W59" s="34" t="s">
        <v>121</v>
      </c>
      <c r="X59" s="34" t="s">
        <v>121</v>
      </c>
      <c r="Y59" s="34" t="s">
        <v>121</v>
      </c>
      <c r="Z59" s="34" t="s">
        <v>121</v>
      </c>
      <c r="AA59" s="34" t="s">
        <v>121</v>
      </c>
      <c r="AB59" s="90" t="s">
        <v>121</v>
      </c>
      <c r="AC59" s="90" t="s">
        <v>121</v>
      </c>
      <c r="AD59" s="90" t="s">
        <v>121</v>
      </c>
      <c r="AE59" s="34">
        <v>0.08</v>
      </c>
      <c r="AF59" s="34">
        <v>0.21</v>
      </c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</row>
    <row r="60" spans="1:74">
      <c r="A60" s="90">
        <f t="shared" si="0"/>
        <v>58</v>
      </c>
      <c r="B60" s="34" t="s">
        <v>121</v>
      </c>
      <c r="C60" s="34" t="s">
        <v>121</v>
      </c>
      <c r="D60" s="34" t="s">
        <v>121</v>
      </c>
      <c r="E60" s="34" t="s">
        <v>121</v>
      </c>
      <c r="F60" s="90">
        <f t="shared" si="1"/>
        <v>59</v>
      </c>
      <c r="G60" s="34">
        <v>49</v>
      </c>
      <c r="H60" s="34" t="s">
        <v>121</v>
      </c>
      <c r="I60" s="34" t="s">
        <v>121</v>
      </c>
      <c r="J60" s="34" t="s">
        <v>121</v>
      </c>
      <c r="K60" s="34" t="s">
        <v>121</v>
      </c>
      <c r="L60" s="34" t="s">
        <v>121</v>
      </c>
      <c r="M60" s="34" t="s">
        <v>121</v>
      </c>
      <c r="N60" s="90" t="s">
        <v>121</v>
      </c>
      <c r="O60" s="90" t="s">
        <v>121</v>
      </c>
      <c r="P60" s="90" t="s">
        <v>121</v>
      </c>
      <c r="Q60" s="34" t="s">
        <v>121</v>
      </c>
      <c r="R60" s="34" t="s">
        <v>121</v>
      </c>
      <c r="S60" s="34" t="s">
        <v>121</v>
      </c>
      <c r="T60" s="34" t="s">
        <v>121</v>
      </c>
      <c r="U60" s="34">
        <v>51</v>
      </c>
      <c r="V60" s="34" t="s">
        <v>121</v>
      </c>
      <c r="W60" s="34" t="s">
        <v>121</v>
      </c>
      <c r="X60" s="34" t="s">
        <v>121</v>
      </c>
      <c r="Y60" s="34" t="s">
        <v>121</v>
      </c>
      <c r="Z60" s="34" t="s">
        <v>121</v>
      </c>
      <c r="AA60" s="34" t="s">
        <v>121</v>
      </c>
      <c r="AB60" s="90" t="s">
        <v>121</v>
      </c>
      <c r="AC60" s="90" t="s">
        <v>121</v>
      </c>
      <c r="AD60" s="90" t="s">
        <v>121</v>
      </c>
      <c r="AE60" s="34">
        <v>0.4</v>
      </c>
      <c r="AF60" s="34">
        <v>0.61</v>
      </c>
      <c r="AG60" s="34"/>
      <c r="AH60" s="34"/>
      <c r="AI60" s="34"/>
      <c r="AJ60" s="3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</row>
    <row r="61" spans="1:74">
      <c r="A61" s="90">
        <f t="shared" si="0"/>
        <v>59</v>
      </c>
      <c r="B61" s="34" t="s">
        <v>121</v>
      </c>
      <c r="C61" s="34" t="s">
        <v>121</v>
      </c>
      <c r="D61" s="34" t="s">
        <v>121</v>
      </c>
      <c r="E61" s="34" t="s">
        <v>121</v>
      </c>
      <c r="F61" s="90">
        <f t="shared" si="1"/>
        <v>60</v>
      </c>
      <c r="G61" s="34">
        <v>43</v>
      </c>
      <c r="H61" s="34" t="s">
        <v>121</v>
      </c>
      <c r="I61" s="34" t="s">
        <v>121</v>
      </c>
      <c r="J61" s="34" t="s">
        <v>121</v>
      </c>
      <c r="K61" s="34" t="s">
        <v>121</v>
      </c>
      <c r="L61" s="34" t="s">
        <v>121</v>
      </c>
      <c r="M61" s="34" t="s">
        <v>121</v>
      </c>
      <c r="N61" s="90" t="s">
        <v>121</v>
      </c>
      <c r="O61" s="90" t="s">
        <v>121</v>
      </c>
      <c r="P61" s="90" t="s">
        <v>121</v>
      </c>
      <c r="Q61" s="34" t="s">
        <v>121</v>
      </c>
      <c r="R61" s="34" t="s">
        <v>121</v>
      </c>
      <c r="S61" s="34" t="s">
        <v>121</v>
      </c>
      <c r="T61" s="34" t="s">
        <v>121</v>
      </c>
      <c r="U61" s="34">
        <v>57</v>
      </c>
      <c r="V61" s="34" t="s">
        <v>121</v>
      </c>
      <c r="W61" s="34" t="s">
        <v>121</v>
      </c>
      <c r="X61" s="34" t="s">
        <v>121</v>
      </c>
      <c r="Y61" s="34" t="s">
        <v>121</v>
      </c>
      <c r="Z61" s="34" t="s">
        <v>121</v>
      </c>
      <c r="AA61" s="34" t="s">
        <v>121</v>
      </c>
      <c r="AB61" s="90" t="s">
        <v>121</v>
      </c>
      <c r="AC61" s="90" t="s">
        <v>121</v>
      </c>
      <c r="AD61" s="90" t="s">
        <v>121</v>
      </c>
      <c r="AE61" s="34">
        <v>0.44</v>
      </c>
      <c r="AF61" s="34">
        <v>0.68</v>
      </c>
      <c r="AG61" s="34"/>
      <c r="AH61" s="34"/>
      <c r="AI61" s="34"/>
      <c r="AJ61" s="3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</row>
    <row r="62" spans="1:74">
      <c r="A62" s="90">
        <f t="shared" si="0"/>
        <v>60</v>
      </c>
      <c r="B62" s="34" t="s">
        <v>121</v>
      </c>
      <c r="C62" s="34" t="s">
        <v>121</v>
      </c>
      <c r="D62" s="34" t="s">
        <v>121</v>
      </c>
      <c r="E62" s="34" t="s">
        <v>121</v>
      </c>
      <c r="F62" s="129">
        <f t="shared" si="1"/>
        <v>61</v>
      </c>
      <c r="G62" s="34" t="s">
        <v>121</v>
      </c>
      <c r="H62" s="34" t="s">
        <v>121</v>
      </c>
      <c r="I62" s="34" t="s">
        <v>121</v>
      </c>
      <c r="J62" s="34" t="s">
        <v>121</v>
      </c>
      <c r="K62" s="34" t="s">
        <v>121</v>
      </c>
      <c r="L62" s="34" t="s">
        <v>121</v>
      </c>
      <c r="M62" s="34" t="s">
        <v>121</v>
      </c>
      <c r="N62" s="90" t="s">
        <v>121</v>
      </c>
      <c r="O62" s="90" t="s">
        <v>121</v>
      </c>
      <c r="P62" s="90" t="s">
        <v>121</v>
      </c>
      <c r="Q62" s="34" t="s">
        <v>121</v>
      </c>
      <c r="R62" s="34" t="s">
        <v>121</v>
      </c>
      <c r="S62" s="34" t="s">
        <v>121</v>
      </c>
      <c r="T62" s="34" t="s">
        <v>121</v>
      </c>
      <c r="U62" s="34" t="s">
        <v>121</v>
      </c>
      <c r="V62" s="34" t="s">
        <v>121</v>
      </c>
      <c r="W62" s="34" t="s">
        <v>121</v>
      </c>
      <c r="X62" s="34" t="s">
        <v>121</v>
      </c>
      <c r="Y62" s="34" t="s">
        <v>121</v>
      </c>
      <c r="Z62" s="34" t="s">
        <v>121</v>
      </c>
      <c r="AA62" s="34" t="s">
        <v>121</v>
      </c>
      <c r="AB62" s="90" t="s">
        <v>121</v>
      </c>
      <c r="AC62" s="90" t="s">
        <v>121</v>
      </c>
      <c r="AD62" s="90" t="s">
        <v>121</v>
      </c>
      <c r="AE62" s="34" t="s">
        <v>121</v>
      </c>
      <c r="AF62" s="34" t="s">
        <v>121</v>
      </c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</row>
    <row r="63" spans="1:74">
      <c r="A63" s="90">
        <f t="shared" si="0"/>
        <v>61</v>
      </c>
      <c r="B63" s="34" t="s">
        <v>121</v>
      </c>
      <c r="C63" s="34" t="s">
        <v>121</v>
      </c>
      <c r="D63" s="34" t="s">
        <v>121</v>
      </c>
      <c r="E63" s="34" t="s">
        <v>121</v>
      </c>
      <c r="F63" s="90">
        <f t="shared" si="1"/>
        <v>62</v>
      </c>
      <c r="G63" s="34">
        <v>43</v>
      </c>
      <c r="H63" s="34" t="s">
        <v>121</v>
      </c>
      <c r="I63" s="34" t="s">
        <v>121</v>
      </c>
      <c r="J63" s="34" t="s">
        <v>121</v>
      </c>
      <c r="K63" s="34" t="s">
        <v>121</v>
      </c>
      <c r="L63" s="34" t="s">
        <v>121</v>
      </c>
      <c r="M63" s="34" t="s">
        <v>121</v>
      </c>
      <c r="N63" s="90" t="s">
        <v>121</v>
      </c>
      <c r="O63" s="90" t="s">
        <v>121</v>
      </c>
      <c r="P63" s="90" t="s">
        <v>121</v>
      </c>
      <c r="Q63" s="34" t="s">
        <v>121</v>
      </c>
      <c r="R63" s="34" t="s">
        <v>121</v>
      </c>
      <c r="S63" s="34" t="s">
        <v>121</v>
      </c>
      <c r="T63" s="34" t="s">
        <v>121</v>
      </c>
      <c r="U63" s="34">
        <v>57</v>
      </c>
      <c r="V63" s="34" t="s">
        <v>121</v>
      </c>
      <c r="W63" s="34" t="s">
        <v>121</v>
      </c>
      <c r="X63" s="34" t="s">
        <v>121</v>
      </c>
      <c r="Y63" s="34" t="s">
        <v>121</v>
      </c>
      <c r="Z63" s="34" t="s">
        <v>121</v>
      </c>
      <c r="AA63" s="34" t="s">
        <v>121</v>
      </c>
      <c r="AB63" s="90" t="s">
        <v>121</v>
      </c>
      <c r="AC63" s="90" t="s">
        <v>121</v>
      </c>
      <c r="AD63" s="90" t="s">
        <v>121</v>
      </c>
      <c r="AE63" s="34">
        <v>0.44</v>
      </c>
      <c r="AF63" s="34">
        <v>0.68</v>
      </c>
      <c r="AG63" s="34"/>
      <c r="AH63" s="34"/>
      <c r="AI63" s="34"/>
      <c r="AJ63" s="3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</row>
    <row r="64" spans="1:74">
      <c r="A64" s="90">
        <f t="shared" si="0"/>
        <v>62</v>
      </c>
      <c r="B64" s="34" t="s">
        <v>121</v>
      </c>
      <c r="C64" s="34" t="s">
        <v>121</v>
      </c>
      <c r="D64" s="34" t="s">
        <v>121</v>
      </c>
      <c r="E64" s="34" t="s">
        <v>121</v>
      </c>
      <c r="F64" s="90">
        <f t="shared" si="1"/>
        <v>63</v>
      </c>
      <c r="G64" s="34" t="s">
        <v>121</v>
      </c>
      <c r="H64" s="34" t="s">
        <v>121</v>
      </c>
      <c r="I64" s="34" t="s">
        <v>121</v>
      </c>
      <c r="J64" s="34" t="s">
        <v>121</v>
      </c>
      <c r="K64" s="34" t="s">
        <v>121</v>
      </c>
      <c r="L64" s="34" t="s">
        <v>121</v>
      </c>
      <c r="M64" s="34" t="s">
        <v>121</v>
      </c>
      <c r="N64" s="90" t="s">
        <v>121</v>
      </c>
      <c r="O64" s="90" t="s">
        <v>121</v>
      </c>
      <c r="P64" s="90" t="s">
        <v>121</v>
      </c>
      <c r="Q64" s="34" t="s">
        <v>121</v>
      </c>
      <c r="R64" s="34" t="s">
        <v>121</v>
      </c>
      <c r="S64" s="34" t="s">
        <v>121</v>
      </c>
      <c r="T64" s="34" t="s">
        <v>121</v>
      </c>
      <c r="U64" s="34" t="s">
        <v>121</v>
      </c>
      <c r="V64" s="34" t="s">
        <v>121</v>
      </c>
      <c r="W64" s="34" t="s">
        <v>121</v>
      </c>
      <c r="X64" s="34" t="s">
        <v>121</v>
      </c>
      <c r="Y64" s="34" t="s">
        <v>121</v>
      </c>
      <c r="Z64" s="34" t="s">
        <v>121</v>
      </c>
      <c r="AA64" s="34" t="s">
        <v>121</v>
      </c>
      <c r="AB64" s="90" t="s">
        <v>121</v>
      </c>
      <c r="AC64" s="90" t="s">
        <v>121</v>
      </c>
      <c r="AD64" s="90" t="s">
        <v>121</v>
      </c>
      <c r="AE64" s="34" t="s">
        <v>121</v>
      </c>
      <c r="AF64" s="34" t="s">
        <v>121</v>
      </c>
      <c r="AG64" s="34"/>
      <c r="AH64" s="34"/>
      <c r="AI64" s="34"/>
      <c r="AJ64" s="34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</row>
    <row r="65" spans="1:74">
      <c r="A65" s="90">
        <f t="shared" si="0"/>
        <v>63</v>
      </c>
      <c r="B65" s="34" t="s">
        <v>121</v>
      </c>
      <c r="C65" s="34" t="s">
        <v>121</v>
      </c>
      <c r="D65" s="34" t="s">
        <v>121</v>
      </c>
      <c r="E65" s="34" t="s">
        <v>121</v>
      </c>
      <c r="F65" s="90">
        <f t="shared" si="1"/>
        <v>64</v>
      </c>
      <c r="G65" s="34" t="s">
        <v>121</v>
      </c>
      <c r="H65" s="34" t="s">
        <v>121</v>
      </c>
      <c r="I65" s="34" t="s">
        <v>121</v>
      </c>
      <c r="J65" s="34" t="s">
        <v>121</v>
      </c>
      <c r="K65" s="34" t="s">
        <v>121</v>
      </c>
      <c r="L65" s="34" t="s">
        <v>121</v>
      </c>
      <c r="M65" s="34" t="s">
        <v>121</v>
      </c>
      <c r="N65" s="90" t="s">
        <v>121</v>
      </c>
      <c r="O65" s="90" t="s">
        <v>121</v>
      </c>
      <c r="P65" s="90" t="s">
        <v>121</v>
      </c>
      <c r="Q65" s="34" t="s">
        <v>121</v>
      </c>
      <c r="R65" s="34" t="s">
        <v>121</v>
      </c>
      <c r="S65" s="34" t="s">
        <v>121</v>
      </c>
      <c r="T65" s="34" t="s">
        <v>121</v>
      </c>
      <c r="U65" s="34" t="s">
        <v>121</v>
      </c>
      <c r="V65" s="34" t="s">
        <v>121</v>
      </c>
      <c r="W65" s="34" t="s">
        <v>121</v>
      </c>
      <c r="X65" s="34" t="s">
        <v>121</v>
      </c>
      <c r="Y65" s="34" t="s">
        <v>121</v>
      </c>
      <c r="Z65" s="34" t="s">
        <v>121</v>
      </c>
      <c r="AA65" s="34" t="s">
        <v>121</v>
      </c>
      <c r="AB65" s="90" t="s">
        <v>121</v>
      </c>
      <c r="AC65" s="90" t="s">
        <v>121</v>
      </c>
      <c r="AD65" s="90" t="s">
        <v>121</v>
      </c>
      <c r="AE65" s="34" t="s">
        <v>121</v>
      </c>
      <c r="AF65" s="34" t="s">
        <v>121</v>
      </c>
      <c r="AG65" s="34"/>
      <c r="AH65" s="34"/>
      <c r="AI65" s="34"/>
      <c r="AJ65" s="34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</row>
    <row r="66" spans="1:74">
      <c r="A66" s="90">
        <f t="shared" si="0"/>
        <v>64</v>
      </c>
      <c r="B66" s="34" t="s">
        <v>121</v>
      </c>
      <c r="C66" s="34" t="s">
        <v>121</v>
      </c>
      <c r="D66" s="34" t="s">
        <v>121</v>
      </c>
      <c r="E66" s="34" t="s">
        <v>121</v>
      </c>
      <c r="F66" s="90">
        <f t="shared" si="1"/>
        <v>65</v>
      </c>
      <c r="G66" s="34" t="s">
        <v>121</v>
      </c>
      <c r="H66" s="34" t="s">
        <v>121</v>
      </c>
      <c r="I66" s="34" t="s">
        <v>121</v>
      </c>
      <c r="J66" s="34" t="s">
        <v>121</v>
      </c>
      <c r="K66" s="34" t="s">
        <v>121</v>
      </c>
      <c r="L66" s="34" t="s">
        <v>121</v>
      </c>
      <c r="M66" s="34" t="s">
        <v>121</v>
      </c>
      <c r="N66" s="90" t="s">
        <v>121</v>
      </c>
      <c r="O66" s="90" t="s">
        <v>121</v>
      </c>
      <c r="P66" s="90" t="s">
        <v>121</v>
      </c>
      <c r="Q66" s="34" t="s">
        <v>121</v>
      </c>
      <c r="R66" s="34" t="s">
        <v>121</v>
      </c>
      <c r="S66" s="34" t="s">
        <v>121</v>
      </c>
      <c r="T66" s="34" t="s">
        <v>121</v>
      </c>
      <c r="U66" s="34" t="s">
        <v>121</v>
      </c>
      <c r="V66" s="34" t="s">
        <v>121</v>
      </c>
      <c r="W66" s="34" t="s">
        <v>121</v>
      </c>
      <c r="X66" s="34" t="s">
        <v>121</v>
      </c>
      <c r="Y66" s="34" t="s">
        <v>121</v>
      </c>
      <c r="Z66" s="34" t="s">
        <v>121</v>
      </c>
      <c r="AA66" s="34" t="s">
        <v>121</v>
      </c>
      <c r="AB66" s="90" t="s">
        <v>121</v>
      </c>
      <c r="AC66" s="90" t="s">
        <v>121</v>
      </c>
      <c r="AD66" s="90" t="s">
        <v>121</v>
      </c>
      <c r="AE66" s="34" t="s">
        <v>121</v>
      </c>
      <c r="AF66" s="34" t="s">
        <v>121</v>
      </c>
      <c r="AG66" s="34"/>
      <c r="AH66" s="34"/>
      <c r="AI66" s="34"/>
      <c r="AJ66" s="3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</row>
    <row r="67" spans="1:74">
      <c r="A67" s="90">
        <f t="shared" si="0"/>
        <v>65</v>
      </c>
      <c r="B67" s="34" t="s">
        <v>121</v>
      </c>
      <c r="C67" s="34" t="s">
        <v>121</v>
      </c>
      <c r="D67" s="34" t="s">
        <v>121</v>
      </c>
      <c r="E67" s="34" t="s">
        <v>121</v>
      </c>
      <c r="F67" s="92">
        <f t="shared" si="1"/>
        <v>66</v>
      </c>
      <c r="G67" s="34" t="s">
        <v>121</v>
      </c>
      <c r="H67" s="34">
        <v>80</v>
      </c>
      <c r="I67" s="34">
        <v>46</v>
      </c>
      <c r="J67" s="34">
        <v>42</v>
      </c>
      <c r="K67" s="34" t="s">
        <v>121</v>
      </c>
      <c r="L67" s="34" t="s">
        <v>121</v>
      </c>
      <c r="M67" s="34" t="s">
        <v>121</v>
      </c>
      <c r="N67" s="90" t="s">
        <v>121</v>
      </c>
      <c r="O67" s="90" t="s">
        <v>121</v>
      </c>
      <c r="P67" s="90" t="s">
        <v>121</v>
      </c>
      <c r="Q67" s="34" t="s">
        <v>121</v>
      </c>
      <c r="R67" s="34" t="s">
        <v>121</v>
      </c>
      <c r="S67" s="34" t="s">
        <v>121</v>
      </c>
      <c r="T67" s="34" t="s">
        <v>121</v>
      </c>
      <c r="U67" s="34" t="s">
        <v>121</v>
      </c>
      <c r="V67" s="34">
        <v>20</v>
      </c>
      <c r="W67" s="34">
        <v>54</v>
      </c>
      <c r="X67" s="34">
        <v>58</v>
      </c>
      <c r="Y67" s="34" t="s">
        <v>121</v>
      </c>
      <c r="Z67" s="34" t="s">
        <v>121</v>
      </c>
      <c r="AA67" s="34" t="s">
        <v>121</v>
      </c>
      <c r="AB67" s="90" t="s">
        <v>121</v>
      </c>
      <c r="AC67" s="90" t="s">
        <v>121</v>
      </c>
      <c r="AD67" s="90" t="s">
        <v>121</v>
      </c>
      <c r="AE67" s="34">
        <v>0.49</v>
      </c>
      <c r="AF67" s="34">
        <v>0.5</v>
      </c>
      <c r="AG67" s="34"/>
      <c r="AH67" s="34"/>
      <c r="AI67" s="34"/>
      <c r="AJ67" s="34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</row>
    <row r="68" spans="1:74">
      <c r="A68" s="90">
        <f t="shared" si="0"/>
        <v>66</v>
      </c>
      <c r="B68" s="34" t="s">
        <v>121</v>
      </c>
      <c r="C68" s="34" t="s">
        <v>121</v>
      </c>
      <c r="D68" s="34" t="s">
        <v>121</v>
      </c>
      <c r="E68" s="34" t="s">
        <v>121</v>
      </c>
      <c r="F68" s="109">
        <v>67</v>
      </c>
      <c r="G68" s="34" t="s">
        <v>121</v>
      </c>
      <c r="H68" s="34" t="s">
        <v>121</v>
      </c>
      <c r="I68" s="34" t="s">
        <v>121</v>
      </c>
      <c r="J68" s="34" t="s">
        <v>121</v>
      </c>
      <c r="K68" s="34" t="s">
        <v>121</v>
      </c>
      <c r="L68" s="34" t="s">
        <v>121</v>
      </c>
      <c r="M68" s="34" t="s">
        <v>121</v>
      </c>
      <c r="N68" s="90" t="s">
        <v>121</v>
      </c>
      <c r="O68" s="90" t="s">
        <v>121</v>
      </c>
      <c r="P68" s="90" t="s">
        <v>121</v>
      </c>
      <c r="Q68" s="34" t="s">
        <v>121</v>
      </c>
      <c r="R68" s="34" t="s">
        <v>121</v>
      </c>
      <c r="S68" s="34" t="s">
        <v>121</v>
      </c>
      <c r="T68" s="34" t="s">
        <v>121</v>
      </c>
      <c r="U68" s="34" t="s">
        <v>121</v>
      </c>
      <c r="V68" s="34" t="s">
        <v>121</v>
      </c>
      <c r="W68" s="34" t="s">
        <v>121</v>
      </c>
      <c r="X68" s="34" t="s">
        <v>121</v>
      </c>
      <c r="Y68" s="34" t="s">
        <v>121</v>
      </c>
      <c r="Z68" s="34" t="s">
        <v>121</v>
      </c>
      <c r="AA68" s="34" t="s">
        <v>121</v>
      </c>
      <c r="AB68" s="90" t="s">
        <v>121</v>
      </c>
      <c r="AC68" s="90" t="s">
        <v>121</v>
      </c>
      <c r="AD68" s="90" t="s">
        <v>121</v>
      </c>
      <c r="AE68" s="34">
        <v>0.49</v>
      </c>
      <c r="AF68" s="34">
        <v>0.5</v>
      </c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</row>
    <row r="69" spans="1:74">
      <c r="A69" s="90">
        <f t="shared" ref="A69:A132" si="2">ROW()-2</f>
        <v>67</v>
      </c>
      <c r="B69" s="34" t="s">
        <v>121</v>
      </c>
      <c r="C69" s="34" t="s">
        <v>121</v>
      </c>
      <c r="D69" s="34" t="s">
        <v>121</v>
      </c>
      <c r="E69" s="34" t="s">
        <v>121</v>
      </c>
      <c r="F69" s="109">
        <f t="shared" si="1"/>
        <v>68</v>
      </c>
      <c r="G69" s="34" t="s">
        <v>121</v>
      </c>
      <c r="H69" s="34">
        <v>75</v>
      </c>
      <c r="I69" s="34">
        <v>48</v>
      </c>
      <c r="J69" s="34">
        <v>50</v>
      </c>
      <c r="K69" s="34" t="s">
        <v>121</v>
      </c>
      <c r="L69" s="34" t="s">
        <v>121</v>
      </c>
      <c r="M69" s="34" t="s">
        <v>121</v>
      </c>
      <c r="N69" s="90" t="s">
        <v>121</v>
      </c>
      <c r="O69" s="90" t="s">
        <v>121</v>
      </c>
      <c r="P69" s="90" t="s">
        <v>121</v>
      </c>
      <c r="Q69" s="34" t="s">
        <v>121</v>
      </c>
      <c r="R69" s="34" t="s">
        <v>121</v>
      </c>
      <c r="S69" s="34" t="s">
        <v>121</v>
      </c>
      <c r="T69" s="34" t="s">
        <v>121</v>
      </c>
      <c r="U69" s="34" t="s">
        <v>121</v>
      </c>
      <c r="V69" s="34">
        <v>25</v>
      </c>
      <c r="W69" s="34">
        <v>52</v>
      </c>
      <c r="X69" s="34">
        <v>50</v>
      </c>
      <c r="Y69" s="34" t="s">
        <v>121</v>
      </c>
      <c r="Z69" s="34" t="s">
        <v>121</v>
      </c>
      <c r="AA69" s="34" t="s">
        <v>121</v>
      </c>
      <c r="AB69" s="90" t="s">
        <v>121</v>
      </c>
      <c r="AC69" s="90" t="s">
        <v>121</v>
      </c>
      <c r="AD69" s="90" t="s">
        <v>121</v>
      </c>
      <c r="AE69" s="34">
        <v>0.66</v>
      </c>
      <c r="AF69" s="34">
        <v>0.84</v>
      </c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</row>
    <row r="70" spans="1:74">
      <c r="A70" s="90">
        <f t="shared" si="2"/>
        <v>68</v>
      </c>
      <c r="B70" s="34" t="s">
        <v>121</v>
      </c>
      <c r="C70" s="34" t="s">
        <v>121</v>
      </c>
      <c r="D70" s="34" t="s">
        <v>121</v>
      </c>
      <c r="E70" s="34" t="s">
        <v>121</v>
      </c>
      <c r="F70" s="109">
        <v>69</v>
      </c>
      <c r="G70" s="34" t="s">
        <v>121</v>
      </c>
      <c r="H70" s="34">
        <v>96</v>
      </c>
      <c r="I70" s="34">
        <v>95</v>
      </c>
      <c r="J70" s="34">
        <v>50</v>
      </c>
      <c r="K70" s="34" t="s">
        <v>121</v>
      </c>
      <c r="L70" s="34" t="s">
        <v>121</v>
      </c>
      <c r="M70" s="34" t="s">
        <v>121</v>
      </c>
      <c r="N70" s="90" t="s">
        <v>121</v>
      </c>
      <c r="O70" s="90" t="s">
        <v>121</v>
      </c>
      <c r="P70" s="90" t="s">
        <v>121</v>
      </c>
      <c r="Q70" s="34" t="s">
        <v>121</v>
      </c>
      <c r="R70" s="34" t="s">
        <v>121</v>
      </c>
      <c r="S70" s="34" t="s">
        <v>121</v>
      </c>
      <c r="T70" s="34" t="s">
        <v>121</v>
      </c>
      <c r="U70" s="34" t="s">
        <v>121</v>
      </c>
      <c r="V70" s="34">
        <v>4</v>
      </c>
      <c r="W70" s="34">
        <v>5</v>
      </c>
      <c r="X70" s="34">
        <v>50</v>
      </c>
      <c r="Y70" s="34" t="s">
        <v>121</v>
      </c>
      <c r="Z70" s="34" t="s">
        <v>121</v>
      </c>
      <c r="AA70" s="34" t="s">
        <v>121</v>
      </c>
      <c r="AB70" s="90" t="s">
        <v>121</v>
      </c>
      <c r="AC70" s="90" t="s">
        <v>121</v>
      </c>
      <c r="AD70" s="90" t="s">
        <v>121</v>
      </c>
      <c r="AE70" s="34">
        <v>0.64</v>
      </c>
      <c r="AF70" s="34">
        <v>0.59</v>
      </c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</row>
    <row r="71" spans="1:74">
      <c r="A71" s="90">
        <f t="shared" si="2"/>
        <v>69</v>
      </c>
      <c r="B71" s="34" t="s">
        <v>121</v>
      </c>
      <c r="C71" s="34" t="s">
        <v>121</v>
      </c>
      <c r="D71" s="34" t="s">
        <v>121</v>
      </c>
      <c r="E71" s="34" t="s">
        <v>121</v>
      </c>
      <c r="F71" s="109">
        <f t="shared" si="1"/>
        <v>70</v>
      </c>
      <c r="G71" s="34" t="s">
        <v>121</v>
      </c>
      <c r="H71" s="34" t="s">
        <v>121</v>
      </c>
      <c r="I71" s="34" t="s">
        <v>121</v>
      </c>
      <c r="J71" s="34" t="s">
        <v>121</v>
      </c>
      <c r="K71" s="34" t="s">
        <v>121</v>
      </c>
      <c r="L71" s="34" t="s">
        <v>121</v>
      </c>
      <c r="M71" s="34" t="s">
        <v>121</v>
      </c>
      <c r="N71" s="90" t="s">
        <v>121</v>
      </c>
      <c r="O71" s="90" t="s">
        <v>121</v>
      </c>
      <c r="P71" s="90" t="s">
        <v>121</v>
      </c>
      <c r="Q71" s="34" t="s">
        <v>121</v>
      </c>
      <c r="R71" s="34" t="s">
        <v>121</v>
      </c>
      <c r="S71" s="34" t="s">
        <v>121</v>
      </c>
      <c r="T71" s="34" t="s">
        <v>121</v>
      </c>
      <c r="U71" s="34" t="s">
        <v>121</v>
      </c>
      <c r="V71" s="34" t="s">
        <v>121</v>
      </c>
      <c r="W71" s="34" t="s">
        <v>121</v>
      </c>
      <c r="X71" s="34" t="s">
        <v>121</v>
      </c>
      <c r="Y71" s="34" t="s">
        <v>121</v>
      </c>
      <c r="Z71" s="34" t="s">
        <v>121</v>
      </c>
      <c r="AA71" s="34" t="s">
        <v>121</v>
      </c>
      <c r="AB71" s="90" t="s">
        <v>121</v>
      </c>
      <c r="AC71" s="90" t="s">
        <v>121</v>
      </c>
      <c r="AD71" s="90" t="s">
        <v>121</v>
      </c>
      <c r="AE71" s="101">
        <v>0.04</v>
      </c>
      <c r="AF71" s="101">
        <v>0.33</v>
      </c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</row>
    <row r="72" spans="1:74">
      <c r="A72" s="90">
        <f t="shared" si="2"/>
        <v>70</v>
      </c>
      <c r="B72" s="34" t="s">
        <v>121</v>
      </c>
      <c r="C72" s="34" t="s">
        <v>121</v>
      </c>
      <c r="D72" s="34" t="s">
        <v>121</v>
      </c>
      <c r="E72" s="34" t="s">
        <v>121</v>
      </c>
      <c r="F72" s="109">
        <v>71</v>
      </c>
      <c r="G72" s="34" t="s">
        <v>121</v>
      </c>
      <c r="H72" s="34" t="s">
        <v>121</v>
      </c>
      <c r="I72" s="34" t="s">
        <v>121</v>
      </c>
      <c r="J72" s="34" t="s">
        <v>121</v>
      </c>
      <c r="K72" s="34" t="s">
        <v>121</v>
      </c>
      <c r="L72" s="34" t="s">
        <v>121</v>
      </c>
      <c r="M72" s="34" t="s">
        <v>121</v>
      </c>
      <c r="N72" s="90" t="s">
        <v>121</v>
      </c>
      <c r="O72" s="90" t="s">
        <v>121</v>
      </c>
      <c r="P72" s="90" t="s">
        <v>121</v>
      </c>
      <c r="Q72" s="34" t="s">
        <v>121</v>
      </c>
      <c r="R72" s="34" t="s">
        <v>121</v>
      </c>
      <c r="S72" s="34" t="s">
        <v>121</v>
      </c>
      <c r="T72" s="34" t="s">
        <v>121</v>
      </c>
      <c r="U72" s="34" t="s">
        <v>121</v>
      </c>
      <c r="V72" s="34" t="s">
        <v>121</v>
      </c>
      <c r="W72" s="34" t="s">
        <v>121</v>
      </c>
      <c r="X72" s="34" t="s">
        <v>121</v>
      </c>
      <c r="Y72" s="34" t="s">
        <v>121</v>
      </c>
      <c r="Z72" s="34" t="s">
        <v>121</v>
      </c>
      <c r="AA72" s="34" t="s">
        <v>121</v>
      </c>
      <c r="AB72" s="90" t="s">
        <v>121</v>
      </c>
      <c r="AC72" s="90" t="s">
        <v>121</v>
      </c>
      <c r="AD72" s="90" t="s">
        <v>121</v>
      </c>
      <c r="AE72" s="101">
        <v>0.33</v>
      </c>
      <c r="AF72" s="101">
        <v>0.36</v>
      </c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</row>
    <row r="73" spans="1:74">
      <c r="A73" s="90">
        <f t="shared" si="2"/>
        <v>71</v>
      </c>
      <c r="B73" s="34" t="s">
        <v>121</v>
      </c>
      <c r="C73" s="34" t="s">
        <v>121</v>
      </c>
      <c r="D73" s="34" t="s">
        <v>121</v>
      </c>
      <c r="E73" s="34" t="s">
        <v>121</v>
      </c>
      <c r="F73" s="90">
        <f t="shared" si="1"/>
        <v>72</v>
      </c>
      <c r="G73" s="34" t="s">
        <v>121</v>
      </c>
      <c r="H73" s="34" t="s">
        <v>121</v>
      </c>
      <c r="I73" s="34" t="s">
        <v>121</v>
      </c>
      <c r="J73" s="34" t="s">
        <v>121</v>
      </c>
      <c r="K73" s="34" t="s">
        <v>121</v>
      </c>
      <c r="L73" s="34" t="s">
        <v>121</v>
      </c>
      <c r="M73" s="34" t="s">
        <v>121</v>
      </c>
      <c r="N73" s="90" t="s">
        <v>121</v>
      </c>
      <c r="O73" s="90" t="s">
        <v>121</v>
      </c>
      <c r="P73" s="90" t="s">
        <v>121</v>
      </c>
      <c r="Q73" s="34" t="s">
        <v>121</v>
      </c>
      <c r="R73" s="34" t="s">
        <v>121</v>
      </c>
      <c r="S73" s="34" t="s">
        <v>121</v>
      </c>
      <c r="T73" s="34" t="s">
        <v>121</v>
      </c>
      <c r="U73" s="34" t="s">
        <v>121</v>
      </c>
      <c r="V73" s="34" t="s">
        <v>121</v>
      </c>
      <c r="W73" s="34" t="s">
        <v>121</v>
      </c>
      <c r="X73" s="34" t="s">
        <v>121</v>
      </c>
      <c r="Y73" s="34" t="s">
        <v>121</v>
      </c>
      <c r="Z73" s="34" t="s">
        <v>121</v>
      </c>
      <c r="AA73" s="34" t="s">
        <v>121</v>
      </c>
      <c r="AB73" s="90" t="s">
        <v>121</v>
      </c>
      <c r="AC73" s="90" t="s">
        <v>121</v>
      </c>
      <c r="AD73" s="90" t="s">
        <v>121</v>
      </c>
      <c r="AE73" s="101">
        <v>0.33</v>
      </c>
      <c r="AF73" s="101">
        <v>0.04</v>
      </c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</row>
    <row r="74" spans="1:74">
      <c r="A74" s="90">
        <f t="shared" si="2"/>
        <v>72</v>
      </c>
      <c r="B74" s="101" t="s">
        <v>121</v>
      </c>
      <c r="C74" s="101" t="s">
        <v>121</v>
      </c>
      <c r="D74" s="101" t="s">
        <v>121</v>
      </c>
      <c r="E74" s="101" t="s">
        <v>121</v>
      </c>
      <c r="F74" s="109">
        <v>73</v>
      </c>
      <c r="G74" s="101" t="s">
        <v>121</v>
      </c>
      <c r="H74" s="101" t="s">
        <v>121</v>
      </c>
      <c r="I74" s="101" t="s">
        <v>121</v>
      </c>
      <c r="J74" s="101" t="s">
        <v>121</v>
      </c>
      <c r="K74" s="101" t="s">
        <v>121</v>
      </c>
      <c r="L74" s="101" t="s">
        <v>121</v>
      </c>
      <c r="M74" s="101" t="s">
        <v>121</v>
      </c>
      <c r="N74" s="90" t="s">
        <v>121</v>
      </c>
      <c r="O74" s="90" t="s">
        <v>121</v>
      </c>
      <c r="P74" s="90" t="s">
        <v>121</v>
      </c>
      <c r="Q74" s="101" t="s">
        <v>121</v>
      </c>
      <c r="R74" s="101" t="s">
        <v>121</v>
      </c>
      <c r="S74" s="101" t="s">
        <v>121</v>
      </c>
      <c r="T74" s="101" t="s">
        <v>121</v>
      </c>
      <c r="U74" s="101" t="s">
        <v>121</v>
      </c>
      <c r="V74" s="101" t="s">
        <v>121</v>
      </c>
      <c r="W74" s="101" t="s">
        <v>121</v>
      </c>
      <c r="X74" s="101" t="s">
        <v>121</v>
      </c>
      <c r="Y74" s="101" t="s">
        <v>121</v>
      </c>
      <c r="Z74" s="101" t="s">
        <v>121</v>
      </c>
      <c r="AA74" s="101" t="s">
        <v>121</v>
      </c>
      <c r="AB74" s="90" t="s">
        <v>121</v>
      </c>
      <c r="AC74" s="90" t="s">
        <v>121</v>
      </c>
      <c r="AD74" s="90" t="s">
        <v>121</v>
      </c>
      <c r="AE74" s="101" t="s">
        <v>121</v>
      </c>
      <c r="AF74" s="101" t="s">
        <v>121</v>
      </c>
      <c r="AG74" s="34"/>
      <c r="AH74" s="34"/>
      <c r="AI74" s="34"/>
      <c r="AJ74" s="34"/>
      <c r="AK74" s="34"/>
      <c r="AL74" s="34"/>
      <c r="AM74" s="34"/>
      <c r="AN74" s="34"/>
      <c r="AO74" s="34"/>
      <c r="AP74" s="34"/>
      <c r="AQ74" s="34"/>
      <c r="AR74" s="34"/>
      <c r="AS74" s="34"/>
      <c r="AT74" s="34"/>
      <c r="AU74" s="34"/>
      <c r="AV74" s="34"/>
      <c r="AW74" s="34"/>
      <c r="AX74" s="34"/>
      <c r="AY74" s="34"/>
      <c r="AZ74" s="34"/>
      <c r="BA74" s="34"/>
      <c r="BB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</row>
    <row r="75" spans="1:74">
      <c r="A75" s="90">
        <f t="shared" si="2"/>
        <v>73</v>
      </c>
      <c r="B75" s="101" t="s">
        <v>121</v>
      </c>
      <c r="C75" s="101" t="s">
        <v>121</v>
      </c>
      <c r="D75" s="101" t="s">
        <v>121</v>
      </c>
      <c r="E75" s="101" t="s">
        <v>121</v>
      </c>
      <c r="F75" s="90">
        <f t="shared" ref="F75:F115" si="3">ROW()-1</f>
        <v>74</v>
      </c>
      <c r="G75" s="101" t="s">
        <v>121</v>
      </c>
      <c r="H75" s="34">
        <v>76</v>
      </c>
      <c r="I75" s="34">
        <v>82</v>
      </c>
      <c r="J75" s="34" t="s">
        <v>121</v>
      </c>
      <c r="K75" s="101" t="s">
        <v>121</v>
      </c>
      <c r="L75" s="101" t="s">
        <v>121</v>
      </c>
      <c r="M75" s="101" t="s">
        <v>121</v>
      </c>
      <c r="N75" s="90" t="s">
        <v>121</v>
      </c>
      <c r="O75" s="90" t="s">
        <v>121</v>
      </c>
      <c r="P75" s="90" t="s">
        <v>121</v>
      </c>
      <c r="Q75" s="101" t="s">
        <v>121</v>
      </c>
      <c r="R75" s="101" t="s">
        <v>121</v>
      </c>
      <c r="S75" s="101" t="s">
        <v>121</v>
      </c>
      <c r="T75" s="101" t="s">
        <v>121</v>
      </c>
      <c r="U75" s="101" t="s">
        <v>121</v>
      </c>
      <c r="V75" s="34">
        <v>24</v>
      </c>
      <c r="W75" s="34">
        <v>18</v>
      </c>
      <c r="X75" s="34" t="s">
        <v>121</v>
      </c>
      <c r="Y75" s="34" t="s">
        <v>121</v>
      </c>
      <c r="Z75" s="34" t="s">
        <v>121</v>
      </c>
      <c r="AA75" s="34" t="s">
        <v>121</v>
      </c>
      <c r="AB75" s="90" t="s">
        <v>121</v>
      </c>
      <c r="AC75" s="90" t="s">
        <v>121</v>
      </c>
      <c r="AD75" s="90" t="s">
        <v>121</v>
      </c>
      <c r="AE75" s="34">
        <v>0.46</v>
      </c>
      <c r="AF75" s="34">
        <v>0.7</v>
      </c>
      <c r="AG75" s="34"/>
      <c r="AH75" s="34"/>
      <c r="AI75" s="34"/>
      <c r="AJ75" s="34"/>
      <c r="AK75" s="34"/>
      <c r="AL75" s="34"/>
      <c r="AM75" s="34"/>
      <c r="AN75" s="34"/>
      <c r="AO75" s="34"/>
      <c r="AP75" s="34"/>
      <c r="AQ75" s="34"/>
      <c r="AR75" s="34"/>
      <c r="AS75" s="34"/>
      <c r="AT75" s="34"/>
      <c r="AU75" s="34"/>
      <c r="AV75" s="34"/>
      <c r="AW75" s="34"/>
      <c r="AX75" s="34"/>
      <c r="AY75" s="34"/>
      <c r="AZ75" s="34"/>
      <c r="BA75" s="34"/>
      <c r="BB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</row>
    <row r="76" spans="1:74">
      <c r="A76" s="90">
        <f t="shared" si="2"/>
        <v>74</v>
      </c>
      <c r="B76" s="34" t="s">
        <v>121</v>
      </c>
      <c r="C76" s="34" t="s">
        <v>121</v>
      </c>
      <c r="D76" s="34" t="s">
        <v>121</v>
      </c>
      <c r="E76" s="34" t="s">
        <v>121</v>
      </c>
      <c r="F76" s="90">
        <f t="shared" si="3"/>
        <v>75</v>
      </c>
      <c r="G76" s="34" t="s">
        <v>121</v>
      </c>
      <c r="H76" s="34" t="s">
        <v>121</v>
      </c>
      <c r="I76" s="34" t="s">
        <v>121</v>
      </c>
      <c r="J76" s="34" t="s">
        <v>121</v>
      </c>
      <c r="K76" s="34" t="s">
        <v>121</v>
      </c>
      <c r="L76" s="34" t="s">
        <v>121</v>
      </c>
      <c r="M76" s="34" t="s">
        <v>121</v>
      </c>
      <c r="N76" s="90" t="s">
        <v>121</v>
      </c>
      <c r="O76" s="90" t="s">
        <v>121</v>
      </c>
      <c r="P76" s="90" t="s">
        <v>121</v>
      </c>
      <c r="Q76" s="34" t="s">
        <v>121</v>
      </c>
      <c r="R76" s="34" t="s">
        <v>121</v>
      </c>
      <c r="S76" s="34" t="s">
        <v>121</v>
      </c>
      <c r="T76" s="34" t="s">
        <v>121</v>
      </c>
      <c r="U76" s="34" t="s">
        <v>121</v>
      </c>
      <c r="V76" s="34" t="s">
        <v>121</v>
      </c>
      <c r="W76" s="34" t="s">
        <v>121</v>
      </c>
      <c r="X76" s="34" t="s">
        <v>121</v>
      </c>
      <c r="Y76" s="34" t="s">
        <v>121</v>
      </c>
      <c r="Z76" s="34" t="s">
        <v>121</v>
      </c>
      <c r="AA76" s="34" t="s">
        <v>121</v>
      </c>
      <c r="AB76" s="90" t="s">
        <v>121</v>
      </c>
      <c r="AC76" s="90" t="s">
        <v>121</v>
      </c>
      <c r="AD76" s="90" t="s">
        <v>121</v>
      </c>
      <c r="AE76" s="34">
        <v>0.64</v>
      </c>
      <c r="AF76" s="34">
        <v>0.81</v>
      </c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</row>
    <row r="77" spans="1:74">
      <c r="A77" s="90">
        <f t="shared" si="2"/>
        <v>75</v>
      </c>
      <c r="B77" s="34" t="s">
        <v>121</v>
      </c>
      <c r="C77" s="34" t="s">
        <v>121</v>
      </c>
      <c r="D77" s="34" t="s">
        <v>121</v>
      </c>
      <c r="E77" s="34" t="s">
        <v>121</v>
      </c>
      <c r="F77" s="90">
        <f t="shared" si="3"/>
        <v>76</v>
      </c>
      <c r="G77" s="34" t="s">
        <v>121</v>
      </c>
      <c r="H77" s="34">
        <v>60</v>
      </c>
      <c r="I77" s="34" t="s">
        <v>121</v>
      </c>
      <c r="J77" s="34" t="s">
        <v>121</v>
      </c>
      <c r="K77" s="34" t="s">
        <v>121</v>
      </c>
      <c r="L77" s="34" t="s">
        <v>121</v>
      </c>
      <c r="M77" s="34" t="s">
        <v>121</v>
      </c>
      <c r="N77" s="90" t="s">
        <v>121</v>
      </c>
      <c r="O77" s="90" t="s">
        <v>121</v>
      </c>
      <c r="P77" s="90" t="s">
        <v>121</v>
      </c>
      <c r="Q77" s="34" t="s">
        <v>121</v>
      </c>
      <c r="R77" s="34" t="s">
        <v>121</v>
      </c>
      <c r="S77" s="34" t="s">
        <v>121</v>
      </c>
      <c r="T77" s="34" t="s">
        <v>121</v>
      </c>
      <c r="U77" s="34" t="s">
        <v>121</v>
      </c>
      <c r="V77" s="34">
        <v>40</v>
      </c>
      <c r="W77" s="34" t="s">
        <v>121</v>
      </c>
      <c r="X77" s="34" t="s">
        <v>121</v>
      </c>
      <c r="Y77" s="34" t="s">
        <v>121</v>
      </c>
      <c r="Z77" s="34" t="s">
        <v>121</v>
      </c>
      <c r="AA77" s="34" t="s">
        <v>121</v>
      </c>
      <c r="AB77" s="90" t="s">
        <v>121</v>
      </c>
      <c r="AC77" s="90" t="s">
        <v>121</v>
      </c>
      <c r="AD77" s="90" t="s">
        <v>121</v>
      </c>
      <c r="AE77" s="34">
        <v>0.48</v>
      </c>
      <c r="AF77" s="34">
        <v>0.62</v>
      </c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4"/>
      <c r="AZ77" s="34"/>
      <c r="BA77" s="34"/>
      <c r="BB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</row>
    <row r="78" spans="1:74">
      <c r="A78" s="90">
        <f t="shared" si="2"/>
        <v>76</v>
      </c>
      <c r="B78" s="34" t="s">
        <v>121</v>
      </c>
      <c r="C78" s="34" t="s">
        <v>121</v>
      </c>
      <c r="D78" s="34" t="s">
        <v>121</v>
      </c>
      <c r="E78" s="34" t="s">
        <v>121</v>
      </c>
      <c r="F78" s="90">
        <f t="shared" si="3"/>
        <v>77</v>
      </c>
      <c r="G78" s="34" t="s">
        <v>121</v>
      </c>
      <c r="H78" s="34" t="s">
        <v>121</v>
      </c>
      <c r="I78" s="34">
        <v>0</v>
      </c>
      <c r="J78" s="34" t="s">
        <v>121</v>
      </c>
      <c r="K78" s="34" t="s">
        <v>121</v>
      </c>
      <c r="L78" s="34" t="s">
        <v>121</v>
      </c>
      <c r="M78" s="34" t="s">
        <v>121</v>
      </c>
      <c r="N78" s="90" t="s">
        <v>121</v>
      </c>
      <c r="O78" s="90" t="s">
        <v>121</v>
      </c>
      <c r="P78" s="90" t="s">
        <v>121</v>
      </c>
      <c r="Q78" s="34" t="s">
        <v>121</v>
      </c>
      <c r="R78" s="34" t="s">
        <v>121</v>
      </c>
      <c r="S78" s="34" t="s">
        <v>121</v>
      </c>
      <c r="T78" s="34" t="s">
        <v>121</v>
      </c>
      <c r="U78" s="34" t="s">
        <v>121</v>
      </c>
      <c r="V78" s="34" t="s">
        <v>121</v>
      </c>
      <c r="W78" s="34">
        <v>0</v>
      </c>
      <c r="X78" s="34" t="s">
        <v>121</v>
      </c>
      <c r="Y78" s="34" t="s">
        <v>121</v>
      </c>
      <c r="Z78" s="34" t="s">
        <v>121</v>
      </c>
      <c r="AA78" s="34" t="s">
        <v>121</v>
      </c>
      <c r="AB78" s="90" t="s">
        <v>121</v>
      </c>
      <c r="AC78" s="90" t="s">
        <v>121</v>
      </c>
      <c r="AD78" s="90" t="s">
        <v>121</v>
      </c>
      <c r="AE78" s="34">
        <v>0.45</v>
      </c>
      <c r="AF78" s="34">
        <v>0.26</v>
      </c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</row>
    <row r="79" spans="1:74">
      <c r="A79" s="90">
        <f t="shared" si="2"/>
        <v>77</v>
      </c>
      <c r="B79" s="34" t="s">
        <v>121</v>
      </c>
      <c r="C79" s="34" t="s">
        <v>121</v>
      </c>
      <c r="D79" s="34" t="s">
        <v>121</v>
      </c>
      <c r="E79" s="34" t="s">
        <v>121</v>
      </c>
      <c r="F79" s="90">
        <f t="shared" si="3"/>
        <v>78</v>
      </c>
      <c r="G79" s="34" t="s">
        <v>121</v>
      </c>
      <c r="H79" s="34" t="s">
        <v>121</v>
      </c>
      <c r="I79" s="34" t="s">
        <v>121</v>
      </c>
      <c r="J79" s="34">
        <v>0</v>
      </c>
      <c r="K79" s="34" t="s">
        <v>121</v>
      </c>
      <c r="L79" s="34" t="s">
        <v>121</v>
      </c>
      <c r="M79" s="34" t="s">
        <v>121</v>
      </c>
      <c r="N79" s="90" t="s">
        <v>121</v>
      </c>
      <c r="O79" s="90" t="s">
        <v>121</v>
      </c>
      <c r="P79" s="90" t="s">
        <v>121</v>
      </c>
      <c r="Q79" s="34" t="s">
        <v>121</v>
      </c>
      <c r="R79" s="34" t="s">
        <v>121</v>
      </c>
      <c r="S79" s="34" t="s">
        <v>121</v>
      </c>
      <c r="T79" s="34" t="s">
        <v>121</v>
      </c>
      <c r="U79" s="34" t="s">
        <v>121</v>
      </c>
      <c r="V79" s="34" t="s">
        <v>121</v>
      </c>
      <c r="W79" s="34" t="s">
        <v>121</v>
      </c>
      <c r="X79" s="34">
        <v>0</v>
      </c>
      <c r="Y79" s="34" t="s">
        <v>121</v>
      </c>
      <c r="Z79" s="34" t="s">
        <v>121</v>
      </c>
      <c r="AA79" s="34" t="s">
        <v>121</v>
      </c>
      <c r="AB79" s="90" t="s">
        <v>121</v>
      </c>
      <c r="AC79" s="90" t="s">
        <v>121</v>
      </c>
      <c r="AD79" s="90" t="s">
        <v>121</v>
      </c>
      <c r="AE79" s="34">
        <v>0</v>
      </c>
      <c r="AF79" s="34">
        <v>0</v>
      </c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4"/>
      <c r="AZ79" s="34"/>
      <c r="BA79" s="34"/>
      <c r="BB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</row>
    <row r="80" spans="1:74">
      <c r="A80" s="90">
        <f t="shared" si="2"/>
        <v>78</v>
      </c>
      <c r="B80" s="34" t="s">
        <v>121</v>
      </c>
      <c r="C80" s="34" t="s">
        <v>121</v>
      </c>
      <c r="D80" s="34" t="s">
        <v>121</v>
      </c>
      <c r="E80" s="34" t="s">
        <v>121</v>
      </c>
      <c r="F80" s="90">
        <f>ROW()-1</f>
        <v>79</v>
      </c>
      <c r="G80" s="34" t="s">
        <v>121</v>
      </c>
      <c r="H80" s="34" t="s">
        <v>121</v>
      </c>
      <c r="I80" s="34" t="s">
        <v>121</v>
      </c>
      <c r="J80" s="34" t="s">
        <v>121</v>
      </c>
      <c r="K80" s="34" t="s">
        <v>121</v>
      </c>
      <c r="L80" s="34" t="s">
        <v>121</v>
      </c>
      <c r="M80" s="34" t="s">
        <v>121</v>
      </c>
      <c r="N80" s="90" t="s">
        <v>121</v>
      </c>
      <c r="O80" s="90" t="s">
        <v>121</v>
      </c>
      <c r="P80" s="90" t="s">
        <v>121</v>
      </c>
      <c r="Q80" s="34" t="s">
        <v>121</v>
      </c>
      <c r="R80" s="34" t="s">
        <v>121</v>
      </c>
      <c r="S80" s="34" t="s">
        <v>121</v>
      </c>
      <c r="T80" s="34" t="s">
        <v>121</v>
      </c>
      <c r="U80" s="34" t="s">
        <v>121</v>
      </c>
      <c r="V80" s="34" t="s">
        <v>121</v>
      </c>
      <c r="W80" s="34" t="s">
        <v>121</v>
      </c>
      <c r="X80" s="34" t="s">
        <v>121</v>
      </c>
      <c r="Y80" s="34" t="s">
        <v>121</v>
      </c>
      <c r="Z80" s="34" t="s">
        <v>121</v>
      </c>
      <c r="AA80" s="34" t="s">
        <v>121</v>
      </c>
      <c r="AB80" s="90" t="s">
        <v>121</v>
      </c>
      <c r="AC80" s="90" t="s">
        <v>121</v>
      </c>
      <c r="AD80" s="90" t="s">
        <v>121</v>
      </c>
      <c r="AE80" s="34">
        <v>0.39</v>
      </c>
      <c r="AF80" s="34">
        <v>1</v>
      </c>
      <c r="AG80" s="34"/>
      <c r="AH80" s="34"/>
      <c r="AI80" s="34"/>
      <c r="AJ80" s="34"/>
      <c r="AK80" s="34"/>
      <c r="AL80" s="34"/>
      <c r="AM80" s="34"/>
      <c r="AN80" s="34"/>
      <c r="AO80" s="34"/>
      <c r="AP80" s="34"/>
      <c r="AQ80" s="34"/>
      <c r="AR80" s="34"/>
      <c r="AS80" s="34"/>
      <c r="AT80" s="34"/>
      <c r="AU80" s="34"/>
      <c r="AV80" s="34"/>
      <c r="AW80" s="34"/>
      <c r="AX80" s="34"/>
      <c r="AY80" s="34"/>
      <c r="AZ80" s="34"/>
      <c r="BA80" s="34"/>
      <c r="BB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</row>
    <row r="81" spans="1:74">
      <c r="A81" s="90">
        <f t="shared" si="2"/>
        <v>79</v>
      </c>
      <c r="B81" s="34" t="s">
        <v>121</v>
      </c>
      <c r="C81" s="34" t="s">
        <v>121</v>
      </c>
      <c r="D81" s="34" t="s">
        <v>121</v>
      </c>
      <c r="E81" s="34" t="s">
        <v>121</v>
      </c>
      <c r="F81" s="90">
        <f t="shared" si="3"/>
        <v>80</v>
      </c>
      <c r="G81" s="34" t="s">
        <v>121</v>
      </c>
      <c r="H81" s="34" t="s">
        <v>121</v>
      </c>
      <c r="I81" s="34" t="s">
        <v>121</v>
      </c>
      <c r="J81" s="34" t="s">
        <v>121</v>
      </c>
      <c r="K81" s="34" t="s">
        <v>121</v>
      </c>
      <c r="L81" s="34" t="s">
        <v>121</v>
      </c>
      <c r="M81" s="34" t="s">
        <v>121</v>
      </c>
      <c r="N81" s="90" t="s">
        <v>121</v>
      </c>
      <c r="O81" s="90" t="s">
        <v>121</v>
      </c>
      <c r="P81" s="90" t="s">
        <v>121</v>
      </c>
      <c r="Q81" s="34" t="s">
        <v>121</v>
      </c>
      <c r="R81" s="34" t="s">
        <v>121</v>
      </c>
      <c r="S81" s="34" t="s">
        <v>121</v>
      </c>
      <c r="T81" s="34" t="s">
        <v>121</v>
      </c>
      <c r="U81" s="34" t="s">
        <v>121</v>
      </c>
      <c r="V81" s="34" t="s">
        <v>121</v>
      </c>
      <c r="W81" s="34" t="s">
        <v>121</v>
      </c>
      <c r="X81" s="34" t="s">
        <v>121</v>
      </c>
      <c r="Y81" s="34" t="s">
        <v>121</v>
      </c>
      <c r="Z81" s="34" t="s">
        <v>121</v>
      </c>
      <c r="AA81" s="34" t="s">
        <v>121</v>
      </c>
      <c r="AB81" s="90" t="s">
        <v>121</v>
      </c>
      <c r="AC81" s="90" t="s">
        <v>121</v>
      </c>
      <c r="AD81" s="90" t="s">
        <v>121</v>
      </c>
      <c r="AE81" s="34">
        <v>0.6</v>
      </c>
      <c r="AF81" s="34">
        <v>0.84</v>
      </c>
      <c r="AG81" s="34"/>
      <c r="AH81" s="34"/>
      <c r="AI81" s="34"/>
      <c r="AJ81" s="34"/>
      <c r="AK81" s="34"/>
      <c r="AL81" s="34"/>
      <c r="AM81" s="34"/>
      <c r="AN81" s="34"/>
      <c r="AO81" s="34"/>
      <c r="AP81" s="34"/>
      <c r="AQ81" s="34"/>
      <c r="AR81" s="34"/>
      <c r="AS81" s="34"/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</row>
    <row r="82" spans="1:74">
      <c r="A82" s="90">
        <f t="shared" si="2"/>
        <v>80</v>
      </c>
      <c r="B82" s="34" t="s">
        <v>121</v>
      </c>
      <c r="C82" s="34" t="s">
        <v>121</v>
      </c>
      <c r="D82" s="34" t="s">
        <v>121</v>
      </c>
      <c r="E82" s="34" t="s">
        <v>121</v>
      </c>
      <c r="F82" s="90">
        <f t="shared" si="3"/>
        <v>81</v>
      </c>
      <c r="G82" s="34" t="s">
        <v>121</v>
      </c>
      <c r="H82" s="34">
        <v>76</v>
      </c>
      <c r="I82" s="34">
        <v>70</v>
      </c>
      <c r="J82" s="34" t="s">
        <v>121</v>
      </c>
      <c r="K82" s="34" t="s">
        <v>121</v>
      </c>
      <c r="L82" s="34" t="s">
        <v>121</v>
      </c>
      <c r="M82" s="34" t="s">
        <v>121</v>
      </c>
      <c r="N82" s="90" t="s">
        <v>121</v>
      </c>
      <c r="O82" s="90" t="s">
        <v>121</v>
      </c>
      <c r="P82" s="90" t="s">
        <v>121</v>
      </c>
      <c r="Q82" s="34" t="s">
        <v>121</v>
      </c>
      <c r="R82" s="34" t="s">
        <v>121</v>
      </c>
      <c r="S82" s="34" t="s">
        <v>121</v>
      </c>
      <c r="T82" s="34" t="s">
        <v>121</v>
      </c>
      <c r="U82" s="34" t="s">
        <v>121</v>
      </c>
      <c r="V82" s="34">
        <v>24</v>
      </c>
      <c r="W82" s="34">
        <v>30</v>
      </c>
      <c r="X82" s="34" t="s">
        <v>121</v>
      </c>
      <c r="Y82" s="34" t="s">
        <v>121</v>
      </c>
      <c r="Z82" s="34" t="s">
        <v>121</v>
      </c>
      <c r="AA82" s="34" t="s">
        <v>121</v>
      </c>
      <c r="AB82" s="90" t="s">
        <v>121</v>
      </c>
      <c r="AC82" s="90" t="s">
        <v>121</v>
      </c>
      <c r="AD82" s="90" t="s">
        <v>121</v>
      </c>
      <c r="AE82" s="34">
        <v>0.41</v>
      </c>
      <c r="AF82" s="34">
        <v>0.83</v>
      </c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4"/>
      <c r="AZ82" s="34"/>
      <c r="BA82" s="34"/>
      <c r="BB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</row>
    <row r="83" spans="1:74">
      <c r="A83" s="90">
        <f t="shared" si="2"/>
        <v>81</v>
      </c>
      <c r="B83" s="34" t="s">
        <v>121</v>
      </c>
      <c r="C83" s="34" t="s">
        <v>121</v>
      </c>
      <c r="D83" s="34" t="s">
        <v>121</v>
      </c>
      <c r="E83" s="34" t="s">
        <v>121</v>
      </c>
      <c r="F83" s="90">
        <f t="shared" si="3"/>
        <v>82</v>
      </c>
      <c r="G83" s="34" t="s">
        <v>121</v>
      </c>
      <c r="H83" s="34">
        <v>64</v>
      </c>
      <c r="I83" s="34" t="s">
        <v>121</v>
      </c>
      <c r="J83" s="34" t="s">
        <v>121</v>
      </c>
      <c r="K83" s="34" t="s">
        <v>121</v>
      </c>
      <c r="L83" s="34" t="s">
        <v>121</v>
      </c>
      <c r="M83" s="34" t="s">
        <v>121</v>
      </c>
      <c r="N83" s="90" t="s">
        <v>121</v>
      </c>
      <c r="O83" s="90" t="s">
        <v>121</v>
      </c>
      <c r="P83" s="90" t="s">
        <v>121</v>
      </c>
      <c r="Q83" s="34" t="s">
        <v>121</v>
      </c>
      <c r="R83" s="34" t="s">
        <v>121</v>
      </c>
      <c r="S83" s="34" t="s">
        <v>121</v>
      </c>
      <c r="T83" s="34" t="s">
        <v>121</v>
      </c>
      <c r="U83" s="34" t="s">
        <v>121</v>
      </c>
      <c r="V83" s="34">
        <v>36</v>
      </c>
      <c r="W83" s="34" t="s">
        <v>121</v>
      </c>
      <c r="X83" s="34" t="s">
        <v>121</v>
      </c>
      <c r="Y83" s="34" t="s">
        <v>121</v>
      </c>
      <c r="Z83" s="34" t="s">
        <v>121</v>
      </c>
      <c r="AA83" s="34" t="s">
        <v>121</v>
      </c>
      <c r="AB83" s="90" t="s">
        <v>121</v>
      </c>
      <c r="AC83" s="90" t="s">
        <v>121</v>
      </c>
      <c r="AD83" s="90" t="s">
        <v>121</v>
      </c>
      <c r="AE83" s="34">
        <v>0.64</v>
      </c>
      <c r="AF83" s="34">
        <v>0.47</v>
      </c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4"/>
      <c r="AZ83" s="34"/>
      <c r="BA83" s="34"/>
      <c r="BB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</row>
    <row r="84" spans="1:74">
      <c r="A84" s="90">
        <f t="shared" si="2"/>
        <v>82</v>
      </c>
      <c r="B84" s="34" t="s">
        <v>121</v>
      </c>
      <c r="C84" s="34" t="s">
        <v>121</v>
      </c>
      <c r="D84" s="34" t="s">
        <v>121</v>
      </c>
      <c r="E84" s="34" t="s">
        <v>121</v>
      </c>
      <c r="F84" s="90">
        <f t="shared" si="3"/>
        <v>83</v>
      </c>
      <c r="G84" s="34" t="s">
        <v>121</v>
      </c>
      <c r="H84" s="34" t="s">
        <v>121</v>
      </c>
      <c r="I84" s="34">
        <v>50</v>
      </c>
      <c r="J84" s="34" t="s">
        <v>121</v>
      </c>
      <c r="K84" s="34" t="s">
        <v>121</v>
      </c>
      <c r="L84" s="34" t="s">
        <v>121</v>
      </c>
      <c r="M84" s="34" t="s">
        <v>121</v>
      </c>
      <c r="N84" s="90" t="s">
        <v>121</v>
      </c>
      <c r="O84" s="90" t="s">
        <v>121</v>
      </c>
      <c r="P84" s="90" t="s">
        <v>121</v>
      </c>
      <c r="Q84" s="34" t="s">
        <v>121</v>
      </c>
      <c r="R84" s="34" t="s">
        <v>121</v>
      </c>
      <c r="S84" s="34" t="s">
        <v>121</v>
      </c>
      <c r="T84" s="34" t="s">
        <v>121</v>
      </c>
      <c r="U84" s="34" t="s">
        <v>121</v>
      </c>
      <c r="V84" s="34" t="s">
        <v>121</v>
      </c>
      <c r="W84" s="34">
        <v>50</v>
      </c>
      <c r="X84" s="34" t="s">
        <v>121</v>
      </c>
      <c r="Y84" s="34" t="s">
        <v>121</v>
      </c>
      <c r="Z84" s="34" t="s">
        <v>121</v>
      </c>
      <c r="AA84" s="34" t="s">
        <v>121</v>
      </c>
      <c r="AB84" s="90" t="s">
        <v>121</v>
      </c>
      <c r="AC84" s="90" t="s">
        <v>121</v>
      </c>
      <c r="AD84" s="90" t="s">
        <v>121</v>
      </c>
      <c r="AE84" s="34">
        <v>0.47</v>
      </c>
      <c r="AF84" s="34">
        <v>0.52</v>
      </c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</row>
    <row r="85" spans="1:74">
      <c r="A85" s="90">
        <f t="shared" si="2"/>
        <v>83</v>
      </c>
      <c r="B85" s="34" t="s">
        <v>121</v>
      </c>
      <c r="C85" s="34" t="s">
        <v>121</v>
      </c>
      <c r="D85" s="34" t="s">
        <v>121</v>
      </c>
      <c r="E85" s="34" t="s">
        <v>121</v>
      </c>
      <c r="F85" s="90">
        <f t="shared" si="3"/>
        <v>84</v>
      </c>
      <c r="G85" s="34" t="s">
        <v>121</v>
      </c>
      <c r="H85" s="34" t="s">
        <v>121</v>
      </c>
      <c r="I85" s="34" t="s">
        <v>121</v>
      </c>
      <c r="J85" s="34" t="s">
        <v>121</v>
      </c>
      <c r="K85" s="34" t="s">
        <v>121</v>
      </c>
      <c r="L85" s="34" t="s">
        <v>121</v>
      </c>
      <c r="M85" s="34" t="s">
        <v>121</v>
      </c>
      <c r="N85" s="90" t="s">
        <v>121</v>
      </c>
      <c r="O85" s="90" t="s">
        <v>121</v>
      </c>
      <c r="P85" s="90" t="s">
        <v>121</v>
      </c>
      <c r="Q85" s="34" t="s">
        <v>121</v>
      </c>
      <c r="R85" s="34" t="s">
        <v>121</v>
      </c>
      <c r="S85" s="34" t="s">
        <v>121</v>
      </c>
      <c r="T85" s="34" t="s">
        <v>121</v>
      </c>
      <c r="U85" s="34" t="s">
        <v>121</v>
      </c>
      <c r="V85" s="34" t="s">
        <v>121</v>
      </c>
      <c r="W85" s="34" t="s">
        <v>121</v>
      </c>
      <c r="X85" s="34" t="s">
        <v>121</v>
      </c>
      <c r="Y85" s="34" t="s">
        <v>121</v>
      </c>
      <c r="Z85" s="34" t="s">
        <v>121</v>
      </c>
      <c r="AA85" s="34" t="s">
        <v>121</v>
      </c>
      <c r="AB85" s="90" t="s">
        <v>121</v>
      </c>
      <c r="AC85" s="90" t="s">
        <v>121</v>
      </c>
      <c r="AD85" s="90" t="s">
        <v>121</v>
      </c>
      <c r="AE85" s="34" t="s">
        <v>121</v>
      </c>
      <c r="AF85" s="34" t="s">
        <v>121</v>
      </c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4"/>
      <c r="AZ85" s="34"/>
      <c r="BA85" s="34"/>
      <c r="BB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</row>
    <row r="86" spans="1:74">
      <c r="A86" s="90">
        <f t="shared" si="2"/>
        <v>84</v>
      </c>
      <c r="B86" s="37" t="s">
        <v>121</v>
      </c>
      <c r="C86" s="34">
        <v>75</v>
      </c>
      <c r="D86" s="34" t="s">
        <v>121</v>
      </c>
      <c r="E86" s="34">
        <v>100</v>
      </c>
      <c r="F86" s="90">
        <f t="shared" si="3"/>
        <v>85</v>
      </c>
      <c r="G86" s="34" t="s">
        <v>121</v>
      </c>
      <c r="H86" s="34" t="s">
        <v>121</v>
      </c>
      <c r="I86" s="34" t="s">
        <v>121</v>
      </c>
      <c r="J86" s="34" t="s">
        <v>121</v>
      </c>
      <c r="K86" s="34" t="s">
        <v>121</v>
      </c>
      <c r="L86" s="34" t="s">
        <v>121</v>
      </c>
      <c r="M86" s="34" t="s">
        <v>121</v>
      </c>
      <c r="N86" s="90" t="s">
        <v>121</v>
      </c>
      <c r="O86" s="90" t="s">
        <v>121</v>
      </c>
      <c r="P86" s="90" t="s">
        <v>121</v>
      </c>
      <c r="Q86" s="34" t="s">
        <v>121</v>
      </c>
      <c r="R86" s="34">
        <v>25</v>
      </c>
      <c r="S86" s="34" t="s">
        <v>121</v>
      </c>
      <c r="T86" s="34">
        <v>0</v>
      </c>
      <c r="U86" s="34" t="s">
        <v>121</v>
      </c>
      <c r="V86" s="34" t="s">
        <v>121</v>
      </c>
      <c r="W86" s="34" t="s">
        <v>121</v>
      </c>
      <c r="X86" s="34" t="s">
        <v>121</v>
      </c>
      <c r="Y86" s="34" t="s">
        <v>121</v>
      </c>
      <c r="Z86" s="34" t="s">
        <v>121</v>
      </c>
      <c r="AA86" s="34" t="s">
        <v>121</v>
      </c>
      <c r="AB86" s="90" t="s">
        <v>121</v>
      </c>
      <c r="AC86" s="90" t="s">
        <v>121</v>
      </c>
      <c r="AD86" s="90" t="s">
        <v>121</v>
      </c>
      <c r="AE86" s="34">
        <v>59</v>
      </c>
      <c r="AF86" s="34">
        <v>80</v>
      </c>
      <c r="AG86" s="34"/>
      <c r="AH86" s="34"/>
      <c r="AI86" s="34"/>
      <c r="AJ86" s="34"/>
      <c r="AK86" s="34"/>
      <c r="AL86" s="34"/>
      <c r="AM86" s="34"/>
      <c r="AN86" s="34"/>
      <c r="AO86" s="34"/>
      <c r="AP86" s="34"/>
      <c r="AQ86" s="34"/>
      <c r="AR86" s="34"/>
      <c r="AS86" s="34"/>
      <c r="AT86" s="34"/>
      <c r="AU86" s="34"/>
      <c r="AV86" s="34"/>
      <c r="AW86" s="34"/>
      <c r="AX86" s="34"/>
      <c r="AY86" s="34"/>
      <c r="AZ86" s="34"/>
      <c r="BA86" s="34"/>
      <c r="BB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</row>
    <row r="87" spans="1:74">
      <c r="A87" s="90">
        <f t="shared" si="2"/>
        <v>85</v>
      </c>
      <c r="B87" s="37" t="s">
        <v>121</v>
      </c>
      <c r="C87" s="34" t="s">
        <v>121</v>
      </c>
      <c r="D87" s="34" t="s">
        <v>121</v>
      </c>
      <c r="E87" s="34" t="s">
        <v>121</v>
      </c>
      <c r="F87" s="90">
        <f t="shared" si="3"/>
        <v>86</v>
      </c>
      <c r="G87" s="125">
        <v>71</v>
      </c>
      <c r="H87" s="34" t="s">
        <v>121</v>
      </c>
      <c r="I87" s="34" t="s">
        <v>121</v>
      </c>
      <c r="J87" s="34" t="s">
        <v>121</v>
      </c>
      <c r="K87" s="34" t="s">
        <v>121</v>
      </c>
      <c r="L87" s="34" t="s">
        <v>121</v>
      </c>
      <c r="M87" s="34" t="s">
        <v>121</v>
      </c>
      <c r="N87" s="90" t="s">
        <v>121</v>
      </c>
      <c r="O87" s="90" t="s">
        <v>121</v>
      </c>
      <c r="P87" s="90" t="s">
        <v>121</v>
      </c>
      <c r="Q87" s="34" t="s">
        <v>121</v>
      </c>
      <c r="R87" s="34" t="s">
        <v>121</v>
      </c>
      <c r="S87" s="34" t="s">
        <v>121</v>
      </c>
      <c r="T87" s="34" t="s">
        <v>121</v>
      </c>
      <c r="U87" s="34">
        <v>29</v>
      </c>
      <c r="V87" s="34" t="s">
        <v>121</v>
      </c>
      <c r="W87" s="34" t="s">
        <v>121</v>
      </c>
      <c r="X87" s="34" t="s">
        <v>121</v>
      </c>
      <c r="Y87" s="34" t="s">
        <v>121</v>
      </c>
      <c r="Z87" s="34" t="s">
        <v>121</v>
      </c>
      <c r="AA87" s="34" t="s">
        <v>121</v>
      </c>
      <c r="AB87" s="90" t="s">
        <v>121</v>
      </c>
      <c r="AC87" s="90" t="s">
        <v>121</v>
      </c>
      <c r="AD87" s="90" t="s">
        <v>121</v>
      </c>
      <c r="AE87" s="34">
        <v>0.65</v>
      </c>
      <c r="AF87" s="34">
        <v>0.75</v>
      </c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</row>
    <row r="88" spans="1:74">
      <c r="A88" s="90">
        <f t="shared" si="2"/>
        <v>86</v>
      </c>
      <c r="B88" s="37" t="s">
        <v>121</v>
      </c>
      <c r="C88" s="34" t="s">
        <v>121</v>
      </c>
      <c r="D88" s="34" t="s">
        <v>121</v>
      </c>
      <c r="E88" s="34" t="s">
        <v>121</v>
      </c>
      <c r="F88" s="90">
        <f t="shared" si="3"/>
        <v>87</v>
      </c>
      <c r="G88" s="34">
        <v>48</v>
      </c>
      <c r="H88" s="34" t="s">
        <v>121</v>
      </c>
      <c r="I88" s="34" t="s">
        <v>121</v>
      </c>
      <c r="J88" s="34" t="s">
        <v>121</v>
      </c>
      <c r="K88" s="34" t="s">
        <v>121</v>
      </c>
      <c r="L88" s="34" t="s">
        <v>121</v>
      </c>
      <c r="M88" s="34" t="s">
        <v>121</v>
      </c>
      <c r="N88" s="90" t="s">
        <v>121</v>
      </c>
      <c r="O88" s="90" t="s">
        <v>121</v>
      </c>
      <c r="P88" s="90" t="s">
        <v>121</v>
      </c>
      <c r="Q88" s="34" t="s">
        <v>121</v>
      </c>
      <c r="R88" s="34" t="s">
        <v>121</v>
      </c>
      <c r="S88" s="34" t="s">
        <v>121</v>
      </c>
      <c r="T88" s="34" t="s">
        <v>121</v>
      </c>
      <c r="U88" s="34">
        <v>52</v>
      </c>
      <c r="V88" s="34" t="s">
        <v>121</v>
      </c>
      <c r="W88" s="34" t="s">
        <v>121</v>
      </c>
      <c r="X88" s="34" t="s">
        <v>121</v>
      </c>
      <c r="Y88" s="34" t="s">
        <v>121</v>
      </c>
      <c r="Z88" s="34" t="s">
        <v>121</v>
      </c>
      <c r="AA88" s="34" t="s">
        <v>121</v>
      </c>
      <c r="AB88" s="90" t="s">
        <v>121</v>
      </c>
      <c r="AC88" s="90" t="s">
        <v>121</v>
      </c>
      <c r="AD88" s="90" t="s">
        <v>121</v>
      </c>
      <c r="AE88" s="34">
        <v>0.63</v>
      </c>
      <c r="AF88" s="34">
        <v>0.83</v>
      </c>
      <c r="AG88" s="34"/>
      <c r="AH88" s="34"/>
      <c r="AI88" s="34"/>
      <c r="AJ88" s="34"/>
      <c r="AK88" s="34"/>
      <c r="AL88" s="34"/>
      <c r="AM88" s="34"/>
      <c r="AN88" s="34"/>
      <c r="AO88" s="34"/>
      <c r="AP88" s="34"/>
      <c r="AQ88" s="34"/>
      <c r="AR88" s="34"/>
      <c r="AS88" s="34"/>
      <c r="AT88" s="34"/>
      <c r="AU88" s="34"/>
      <c r="AV88" s="34"/>
      <c r="AW88" s="34"/>
      <c r="AX88" s="34"/>
      <c r="AY88" s="34"/>
      <c r="AZ88" s="34"/>
      <c r="BA88" s="34"/>
      <c r="BB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</row>
    <row r="89" spans="1:74">
      <c r="A89" s="90">
        <f t="shared" si="2"/>
        <v>87</v>
      </c>
      <c r="B89" s="37" t="s">
        <v>121</v>
      </c>
      <c r="C89" s="34" t="s">
        <v>121</v>
      </c>
      <c r="D89" s="34" t="s">
        <v>121</v>
      </c>
      <c r="E89" s="34" t="s">
        <v>121</v>
      </c>
      <c r="F89" s="90">
        <f t="shared" si="3"/>
        <v>88</v>
      </c>
      <c r="G89" s="34">
        <v>0.72</v>
      </c>
      <c r="H89" s="34" t="s">
        <v>121</v>
      </c>
      <c r="I89" s="34" t="s">
        <v>121</v>
      </c>
      <c r="J89" s="34" t="s">
        <v>121</v>
      </c>
      <c r="K89" s="34" t="s">
        <v>121</v>
      </c>
      <c r="L89" s="34" t="s">
        <v>121</v>
      </c>
      <c r="M89" s="34" t="s">
        <v>121</v>
      </c>
      <c r="N89" s="90" t="s">
        <v>121</v>
      </c>
      <c r="O89" s="90" t="s">
        <v>121</v>
      </c>
      <c r="P89" s="90" t="s">
        <v>121</v>
      </c>
      <c r="Q89" s="34" t="s">
        <v>121</v>
      </c>
      <c r="R89" s="34" t="s">
        <v>121</v>
      </c>
      <c r="S89" s="34" t="s">
        <v>121</v>
      </c>
      <c r="T89" s="34" t="s">
        <v>121</v>
      </c>
      <c r="U89" s="34">
        <v>28</v>
      </c>
      <c r="V89" s="34" t="s">
        <v>121</v>
      </c>
      <c r="W89" s="34" t="s">
        <v>121</v>
      </c>
      <c r="X89" s="34" t="s">
        <v>121</v>
      </c>
      <c r="Y89" s="34" t="s">
        <v>121</v>
      </c>
      <c r="Z89" s="34" t="s">
        <v>121</v>
      </c>
      <c r="AA89" s="34" t="s">
        <v>121</v>
      </c>
      <c r="AB89" s="90" t="s">
        <v>121</v>
      </c>
      <c r="AC89" s="90" t="s">
        <v>121</v>
      </c>
      <c r="AD89" s="90" t="s">
        <v>121</v>
      </c>
      <c r="AE89" s="34">
        <v>0.68</v>
      </c>
      <c r="AF89" s="34">
        <v>0.64</v>
      </c>
      <c r="AG89" s="34"/>
      <c r="AH89" s="34"/>
      <c r="AI89" s="34"/>
      <c r="AJ89" s="34"/>
      <c r="AK89" s="34"/>
      <c r="AL89" s="34"/>
      <c r="AM89" s="34"/>
      <c r="AN89" s="34"/>
      <c r="AO89" s="34"/>
      <c r="AP89" s="34"/>
      <c r="AQ89" s="34"/>
      <c r="AR89" s="34"/>
      <c r="AS89" s="34"/>
      <c r="AT89" s="34"/>
      <c r="AU89" s="34"/>
      <c r="AV89" s="34"/>
      <c r="AW89" s="34"/>
      <c r="AX89" s="34"/>
      <c r="AY89" s="34"/>
      <c r="AZ89" s="34"/>
      <c r="BA89" s="34"/>
      <c r="BB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</row>
    <row r="90" spans="1:74">
      <c r="A90" s="90">
        <f t="shared" si="2"/>
        <v>88</v>
      </c>
      <c r="B90" s="37" t="s">
        <v>121</v>
      </c>
      <c r="C90" s="34" t="s">
        <v>121</v>
      </c>
      <c r="D90" s="34" t="s">
        <v>121</v>
      </c>
      <c r="E90" s="34" t="s">
        <v>121</v>
      </c>
      <c r="F90" s="90">
        <f t="shared" si="3"/>
        <v>89</v>
      </c>
      <c r="G90" s="34">
        <v>0.7</v>
      </c>
      <c r="H90" s="34" t="s">
        <v>121</v>
      </c>
      <c r="I90" s="34" t="s">
        <v>121</v>
      </c>
      <c r="J90" s="34" t="s">
        <v>121</v>
      </c>
      <c r="K90" s="34" t="s">
        <v>121</v>
      </c>
      <c r="L90" s="34" t="s">
        <v>121</v>
      </c>
      <c r="M90" s="34" t="s">
        <v>121</v>
      </c>
      <c r="N90" s="90" t="s">
        <v>121</v>
      </c>
      <c r="O90" s="90" t="s">
        <v>121</v>
      </c>
      <c r="P90" s="90" t="s">
        <v>121</v>
      </c>
      <c r="Q90" s="34" t="s">
        <v>121</v>
      </c>
      <c r="R90" s="34" t="s">
        <v>121</v>
      </c>
      <c r="S90" s="34" t="s">
        <v>121</v>
      </c>
      <c r="T90" s="34" t="s">
        <v>121</v>
      </c>
      <c r="U90" s="34">
        <v>30</v>
      </c>
      <c r="V90" s="34" t="s">
        <v>121</v>
      </c>
      <c r="W90" s="34" t="s">
        <v>121</v>
      </c>
      <c r="X90" s="34" t="s">
        <v>121</v>
      </c>
      <c r="Y90" s="34" t="s">
        <v>121</v>
      </c>
      <c r="Z90" s="34" t="s">
        <v>121</v>
      </c>
      <c r="AA90" s="34" t="s">
        <v>121</v>
      </c>
      <c r="AB90" s="90" t="s">
        <v>121</v>
      </c>
      <c r="AC90" s="90" t="s">
        <v>121</v>
      </c>
      <c r="AD90" s="90" t="s">
        <v>121</v>
      </c>
      <c r="AE90" s="34">
        <v>0.65</v>
      </c>
      <c r="AF90" s="34">
        <v>0.78</v>
      </c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34"/>
      <c r="AW90" s="34"/>
      <c r="AX90" s="34"/>
      <c r="AY90" s="34"/>
      <c r="AZ90" s="34"/>
      <c r="BA90" s="34"/>
      <c r="BB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</row>
    <row r="91" spans="1:74">
      <c r="A91" s="90">
        <f t="shared" si="2"/>
        <v>89</v>
      </c>
      <c r="B91" s="37" t="s">
        <v>121</v>
      </c>
      <c r="C91" s="34" t="s">
        <v>121</v>
      </c>
      <c r="D91" s="34" t="s">
        <v>121</v>
      </c>
      <c r="E91" s="34" t="s">
        <v>121</v>
      </c>
      <c r="F91" s="90">
        <f t="shared" si="3"/>
        <v>90</v>
      </c>
      <c r="G91" s="34" t="s">
        <v>121</v>
      </c>
      <c r="H91" s="34" t="s">
        <v>121</v>
      </c>
      <c r="I91" s="34" t="s">
        <v>121</v>
      </c>
      <c r="J91" s="34" t="s">
        <v>121</v>
      </c>
      <c r="K91" s="34" t="s">
        <v>121</v>
      </c>
      <c r="L91" s="34" t="s">
        <v>121</v>
      </c>
      <c r="M91" s="34" t="s">
        <v>121</v>
      </c>
      <c r="N91" s="90" t="s">
        <v>121</v>
      </c>
      <c r="O91" s="90" t="s">
        <v>121</v>
      </c>
      <c r="P91" s="90" t="s">
        <v>121</v>
      </c>
      <c r="Q91" s="34" t="s">
        <v>121</v>
      </c>
      <c r="R91" s="34" t="s">
        <v>121</v>
      </c>
      <c r="S91" s="34" t="s">
        <v>121</v>
      </c>
      <c r="T91" s="34" t="s">
        <v>121</v>
      </c>
      <c r="U91" s="34" t="s">
        <v>121</v>
      </c>
      <c r="V91" s="34" t="s">
        <v>121</v>
      </c>
      <c r="W91" s="34" t="s">
        <v>121</v>
      </c>
      <c r="X91" s="34" t="s">
        <v>121</v>
      </c>
      <c r="Y91" s="34" t="s">
        <v>121</v>
      </c>
      <c r="Z91" s="34" t="s">
        <v>121</v>
      </c>
      <c r="AA91" s="34" t="s">
        <v>121</v>
      </c>
      <c r="AB91" s="90" t="s">
        <v>121</v>
      </c>
      <c r="AC91" s="90" t="s">
        <v>121</v>
      </c>
      <c r="AD91" s="90" t="s">
        <v>121</v>
      </c>
      <c r="AE91" s="34" t="s">
        <v>121</v>
      </c>
      <c r="AF91" s="34" t="s">
        <v>121</v>
      </c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34"/>
      <c r="AW91" s="34"/>
      <c r="AX91" s="34"/>
      <c r="AY91" s="34"/>
      <c r="AZ91" s="34"/>
      <c r="BA91" s="34"/>
      <c r="BB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</row>
    <row r="92" spans="1:74">
      <c r="A92" s="90">
        <f t="shared" si="2"/>
        <v>90</v>
      </c>
      <c r="B92" s="37" t="s">
        <v>121</v>
      </c>
      <c r="C92" s="34" t="s">
        <v>121</v>
      </c>
      <c r="D92" s="34" t="s">
        <v>121</v>
      </c>
      <c r="E92" s="34" t="s">
        <v>121</v>
      </c>
      <c r="F92" s="90">
        <f t="shared" si="3"/>
        <v>91</v>
      </c>
      <c r="G92" s="34">
        <v>0</v>
      </c>
      <c r="H92" s="34">
        <v>0</v>
      </c>
      <c r="I92" s="34">
        <v>0</v>
      </c>
      <c r="J92" s="34" t="s">
        <v>121</v>
      </c>
      <c r="K92" s="34" t="s">
        <v>121</v>
      </c>
      <c r="L92" s="34" t="s">
        <v>121</v>
      </c>
      <c r="M92" s="34" t="s">
        <v>121</v>
      </c>
      <c r="N92" s="90" t="s">
        <v>121</v>
      </c>
      <c r="O92" s="90" t="s">
        <v>121</v>
      </c>
      <c r="P92" s="90" t="s">
        <v>121</v>
      </c>
      <c r="Q92" s="34" t="s">
        <v>121</v>
      </c>
      <c r="R92" s="34" t="s">
        <v>121</v>
      </c>
      <c r="S92" s="34" t="s">
        <v>121</v>
      </c>
      <c r="T92" s="34" t="s">
        <v>121</v>
      </c>
      <c r="U92" s="34" t="s">
        <v>121</v>
      </c>
      <c r="V92" s="34">
        <v>100</v>
      </c>
      <c r="W92">
        <v>100</v>
      </c>
      <c r="X92">
        <v>100</v>
      </c>
      <c r="Y92" s="34" t="s">
        <v>121</v>
      </c>
      <c r="Z92" s="34" t="s">
        <v>121</v>
      </c>
      <c r="AA92" s="34" t="s">
        <v>121</v>
      </c>
      <c r="AB92" s="90" t="s">
        <v>121</v>
      </c>
      <c r="AC92" s="90" t="s">
        <v>121</v>
      </c>
      <c r="AD92" s="90" t="s">
        <v>121</v>
      </c>
      <c r="AE92" s="34">
        <v>7.0000000000000007E-2</v>
      </c>
      <c r="AF92" s="34">
        <v>0.71</v>
      </c>
      <c r="AG92" s="34"/>
      <c r="AH92" s="34"/>
      <c r="AI92" s="34"/>
      <c r="AJ92" s="34"/>
      <c r="AK92" s="34"/>
      <c r="AL92" s="34"/>
      <c r="AM92" s="34"/>
      <c r="AN92" s="34"/>
      <c r="AO92" s="34"/>
      <c r="AP92" s="34"/>
      <c r="AQ92" s="34"/>
      <c r="AR92" s="34"/>
      <c r="AS92" s="34"/>
      <c r="AT92" s="34"/>
      <c r="AU92" s="34"/>
      <c r="AV92" s="34"/>
      <c r="AW92" s="34"/>
      <c r="AX92" s="34"/>
      <c r="AY92" s="34"/>
      <c r="AZ92" s="34"/>
      <c r="BA92" s="34"/>
      <c r="BB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</row>
    <row r="93" spans="1:74">
      <c r="A93" s="90">
        <f t="shared" si="2"/>
        <v>91</v>
      </c>
      <c r="B93" s="37" t="s">
        <v>121</v>
      </c>
      <c r="C93" s="34" t="s">
        <v>121</v>
      </c>
      <c r="D93" s="34" t="s">
        <v>121</v>
      </c>
      <c r="E93" s="34" t="s">
        <v>121</v>
      </c>
      <c r="F93" s="90">
        <f t="shared" si="3"/>
        <v>92</v>
      </c>
      <c r="G93" s="34">
        <v>0</v>
      </c>
      <c r="H93" s="34">
        <v>0</v>
      </c>
      <c r="I93" s="34" t="s">
        <v>121</v>
      </c>
      <c r="J93" s="34" t="s">
        <v>121</v>
      </c>
      <c r="K93" s="34" t="s">
        <v>121</v>
      </c>
      <c r="L93" s="34" t="s">
        <v>121</v>
      </c>
      <c r="M93" s="34" t="s">
        <v>121</v>
      </c>
      <c r="N93" s="90" t="s">
        <v>121</v>
      </c>
      <c r="O93" s="90" t="s">
        <v>121</v>
      </c>
      <c r="P93" s="90" t="s">
        <v>121</v>
      </c>
      <c r="Q93" s="34" t="s">
        <v>121</v>
      </c>
      <c r="R93" s="34" t="s">
        <v>121</v>
      </c>
      <c r="S93" s="34" t="s">
        <v>121</v>
      </c>
      <c r="T93" s="34" t="s">
        <v>121</v>
      </c>
      <c r="U93" s="34" t="s">
        <v>121</v>
      </c>
      <c r="V93" s="34">
        <v>100</v>
      </c>
      <c r="W93" s="34">
        <v>100</v>
      </c>
      <c r="X93" s="34" t="s">
        <v>121</v>
      </c>
      <c r="Y93" s="34" t="s">
        <v>121</v>
      </c>
      <c r="Z93" s="34" t="s">
        <v>121</v>
      </c>
      <c r="AA93" s="34" t="s">
        <v>121</v>
      </c>
      <c r="AB93" s="90" t="s">
        <v>121</v>
      </c>
      <c r="AC93" s="90" t="s">
        <v>121</v>
      </c>
      <c r="AD93" s="90" t="s">
        <v>121</v>
      </c>
      <c r="AE93" s="34">
        <v>0.09</v>
      </c>
      <c r="AF93" s="34">
        <v>0.69</v>
      </c>
      <c r="AG93" s="34"/>
      <c r="AH93" s="34"/>
      <c r="AI93" s="34"/>
      <c r="AJ93" s="34"/>
      <c r="AK93" s="34"/>
      <c r="AL93" s="34"/>
      <c r="AM93" s="34"/>
      <c r="AN93" s="34"/>
      <c r="AO93" s="34"/>
      <c r="AP93" s="34"/>
      <c r="AQ93" s="34"/>
      <c r="AR93" s="34"/>
      <c r="AS93" s="34"/>
      <c r="AT93" s="34"/>
      <c r="AU93" s="34"/>
      <c r="AV93" s="34"/>
      <c r="AW93" s="34"/>
      <c r="AX93" s="34"/>
      <c r="AY93" s="34"/>
      <c r="AZ93" s="34"/>
      <c r="BA93" s="34"/>
      <c r="BB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</row>
    <row r="94" spans="1:74">
      <c r="A94" s="90">
        <f t="shared" si="2"/>
        <v>92</v>
      </c>
      <c r="B94" s="37" t="s">
        <v>121</v>
      </c>
      <c r="C94" s="34" t="s">
        <v>121</v>
      </c>
      <c r="D94" s="34" t="s">
        <v>121</v>
      </c>
      <c r="E94" s="34" t="s">
        <v>121</v>
      </c>
      <c r="F94" s="90">
        <f t="shared" si="3"/>
        <v>93</v>
      </c>
      <c r="G94" s="34">
        <v>0</v>
      </c>
      <c r="H94" s="34">
        <v>0</v>
      </c>
      <c r="I94" s="34">
        <v>0</v>
      </c>
      <c r="J94" s="34" t="s">
        <v>121</v>
      </c>
      <c r="K94" s="34" t="s">
        <v>121</v>
      </c>
      <c r="L94" s="34" t="s">
        <v>121</v>
      </c>
      <c r="M94" s="34" t="s">
        <v>121</v>
      </c>
      <c r="N94" s="90" t="s">
        <v>121</v>
      </c>
      <c r="O94" s="90" t="s">
        <v>121</v>
      </c>
      <c r="P94" s="90" t="s">
        <v>121</v>
      </c>
      <c r="Q94" s="34" t="s">
        <v>121</v>
      </c>
      <c r="R94" s="34" t="s">
        <v>121</v>
      </c>
      <c r="S94" s="34" t="s">
        <v>121</v>
      </c>
      <c r="T94" s="34" t="s">
        <v>121</v>
      </c>
      <c r="U94" s="34" t="s">
        <v>121</v>
      </c>
      <c r="V94" s="34">
        <v>100</v>
      </c>
      <c r="W94">
        <v>100</v>
      </c>
      <c r="X94">
        <v>100</v>
      </c>
      <c r="Y94" s="34" t="s">
        <v>121</v>
      </c>
      <c r="Z94" s="34" t="s">
        <v>121</v>
      </c>
      <c r="AA94" s="34" t="s">
        <v>121</v>
      </c>
      <c r="AB94" s="90" t="s">
        <v>121</v>
      </c>
      <c r="AC94" s="90" t="s">
        <v>121</v>
      </c>
      <c r="AD94" s="90" t="s">
        <v>121</v>
      </c>
      <c r="AE94" s="34">
        <v>0.26</v>
      </c>
      <c r="AF94" s="34">
        <v>0.34</v>
      </c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34"/>
      <c r="AW94" s="34"/>
      <c r="AX94" s="34"/>
      <c r="AY94" s="34"/>
      <c r="AZ94" s="34"/>
      <c r="BA94" s="34"/>
      <c r="BB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</row>
    <row r="95" spans="1:74">
      <c r="A95" s="90">
        <f t="shared" si="2"/>
        <v>93</v>
      </c>
      <c r="B95" s="37" t="s">
        <v>121</v>
      </c>
      <c r="C95" s="34" t="s">
        <v>121</v>
      </c>
      <c r="D95" s="34" t="s">
        <v>121</v>
      </c>
      <c r="E95" s="34" t="s">
        <v>121</v>
      </c>
      <c r="F95" s="90">
        <f t="shared" si="3"/>
        <v>94</v>
      </c>
      <c r="G95" s="34">
        <v>36</v>
      </c>
      <c r="H95" s="34" t="s">
        <v>121</v>
      </c>
      <c r="I95" s="34" t="s">
        <v>121</v>
      </c>
      <c r="J95" s="34" t="s">
        <v>121</v>
      </c>
      <c r="K95" s="34" t="s">
        <v>121</v>
      </c>
      <c r="L95" s="34" t="s">
        <v>121</v>
      </c>
      <c r="M95" s="34" t="s">
        <v>121</v>
      </c>
      <c r="N95" s="90" t="s">
        <v>121</v>
      </c>
      <c r="O95" s="90" t="s">
        <v>121</v>
      </c>
      <c r="P95" s="90" t="s">
        <v>121</v>
      </c>
      <c r="Q95" s="34" t="s">
        <v>121</v>
      </c>
      <c r="R95" s="34" t="s">
        <v>121</v>
      </c>
      <c r="S95" s="34" t="s">
        <v>121</v>
      </c>
      <c r="T95" s="34" t="s">
        <v>121</v>
      </c>
      <c r="U95" s="34">
        <v>67</v>
      </c>
      <c r="V95" s="34" t="s">
        <v>121</v>
      </c>
      <c r="W95" s="34" t="s">
        <v>121</v>
      </c>
      <c r="X95" s="34" t="s">
        <v>121</v>
      </c>
      <c r="Y95" s="34" t="s">
        <v>121</v>
      </c>
      <c r="Z95" s="34" t="s">
        <v>121</v>
      </c>
      <c r="AA95" s="34" t="s">
        <v>121</v>
      </c>
      <c r="AB95" s="90" t="s">
        <v>121</v>
      </c>
      <c r="AC95" s="90" t="s">
        <v>121</v>
      </c>
      <c r="AD95" s="90" t="s">
        <v>121</v>
      </c>
      <c r="AE95" s="34">
        <v>44</v>
      </c>
      <c r="AF95" s="34">
        <v>59</v>
      </c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34"/>
      <c r="AW95" s="34"/>
      <c r="AX95" s="34"/>
      <c r="AY95" s="34"/>
      <c r="AZ95" s="34"/>
      <c r="BA95" s="34"/>
      <c r="BB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</row>
    <row r="96" spans="1:74">
      <c r="A96" s="90">
        <f t="shared" si="2"/>
        <v>94</v>
      </c>
      <c r="B96" s="34" t="s">
        <v>121</v>
      </c>
      <c r="C96" s="34" t="s">
        <v>121</v>
      </c>
      <c r="D96" s="34" t="s">
        <v>121</v>
      </c>
      <c r="E96" s="34" t="s">
        <v>121</v>
      </c>
      <c r="F96" s="90">
        <f t="shared" si="3"/>
        <v>95</v>
      </c>
      <c r="G96" s="34" t="s">
        <v>121</v>
      </c>
      <c r="H96" s="34" t="s">
        <v>121</v>
      </c>
      <c r="I96" s="34" t="s">
        <v>121</v>
      </c>
      <c r="J96" s="34" t="s">
        <v>121</v>
      </c>
      <c r="K96" s="34" t="s">
        <v>121</v>
      </c>
      <c r="L96" s="34" t="s">
        <v>121</v>
      </c>
      <c r="M96" s="34" t="s">
        <v>121</v>
      </c>
      <c r="N96" s="90" t="s">
        <v>121</v>
      </c>
      <c r="O96" s="90" t="s">
        <v>121</v>
      </c>
      <c r="P96" s="90" t="s">
        <v>121</v>
      </c>
      <c r="Q96" s="34" t="s">
        <v>121</v>
      </c>
      <c r="R96" s="34" t="s">
        <v>121</v>
      </c>
      <c r="S96" s="34" t="s">
        <v>121</v>
      </c>
      <c r="T96" s="34" t="s">
        <v>121</v>
      </c>
      <c r="U96" s="34" t="s">
        <v>121</v>
      </c>
      <c r="V96" s="34" t="s">
        <v>121</v>
      </c>
      <c r="W96" s="34" t="s">
        <v>121</v>
      </c>
      <c r="X96" s="34" t="s">
        <v>121</v>
      </c>
      <c r="Y96" s="34" t="s">
        <v>121</v>
      </c>
      <c r="Z96" s="34" t="s">
        <v>121</v>
      </c>
      <c r="AA96" s="34" t="s">
        <v>121</v>
      </c>
      <c r="AB96" s="90" t="s">
        <v>121</v>
      </c>
      <c r="AC96" s="90" t="s">
        <v>121</v>
      </c>
      <c r="AD96" s="90" t="s">
        <v>121</v>
      </c>
      <c r="AE96" s="34" t="s">
        <v>121</v>
      </c>
      <c r="AF96" s="34" t="s">
        <v>121</v>
      </c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34"/>
      <c r="AW96" s="34"/>
      <c r="AX96" s="34"/>
      <c r="AY96" s="34"/>
      <c r="AZ96" s="34"/>
      <c r="BA96" s="34"/>
      <c r="BB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</row>
    <row r="97" spans="1:74">
      <c r="A97" s="90">
        <f t="shared" si="2"/>
        <v>95</v>
      </c>
      <c r="B97" s="34" t="s">
        <v>121</v>
      </c>
      <c r="C97" s="34" t="s">
        <v>121</v>
      </c>
      <c r="D97" s="34" t="s">
        <v>121</v>
      </c>
      <c r="E97" s="34" t="s">
        <v>121</v>
      </c>
      <c r="F97" s="90">
        <f t="shared" si="3"/>
        <v>96</v>
      </c>
      <c r="G97" s="34" t="s">
        <v>121</v>
      </c>
      <c r="H97" s="34" t="s">
        <v>121</v>
      </c>
      <c r="I97" s="34" t="s">
        <v>121</v>
      </c>
      <c r="J97" s="34" t="s">
        <v>121</v>
      </c>
      <c r="K97" s="34" t="s">
        <v>121</v>
      </c>
      <c r="L97" s="34" t="s">
        <v>121</v>
      </c>
      <c r="M97" s="34" t="s">
        <v>121</v>
      </c>
      <c r="N97" s="90" t="s">
        <v>121</v>
      </c>
      <c r="O97" s="90" t="s">
        <v>121</v>
      </c>
      <c r="P97" s="90" t="s">
        <v>121</v>
      </c>
      <c r="Q97" s="34" t="s">
        <v>121</v>
      </c>
      <c r="R97" s="34" t="s">
        <v>121</v>
      </c>
      <c r="S97" s="34" t="s">
        <v>121</v>
      </c>
      <c r="T97" s="34" t="s">
        <v>121</v>
      </c>
      <c r="U97" s="34" t="s">
        <v>121</v>
      </c>
      <c r="V97" s="34" t="s">
        <v>121</v>
      </c>
      <c r="W97" s="34" t="s">
        <v>121</v>
      </c>
      <c r="X97" s="34" t="s">
        <v>121</v>
      </c>
      <c r="Y97" s="34" t="s">
        <v>121</v>
      </c>
      <c r="Z97" s="34" t="s">
        <v>121</v>
      </c>
      <c r="AA97" s="34" t="s">
        <v>121</v>
      </c>
      <c r="AB97" s="90" t="s">
        <v>121</v>
      </c>
      <c r="AC97" s="90" t="s">
        <v>121</v>
      </c>
      <c r="AD97" s="90" t="s">
        <v>121</v>
      </c>
      <c r="AE97" s="34" t="s">
        <v>121</v>
      </c>
      <c r="AF97" s="34" t="s">
        <v>121</v>
      </c>
      <c r="AG97" s="34"/>
      <c r="AH97" s="34"/>
      <c r="AI97" s="34"/>
      <c r="AJ97" s="34"/>
      <c r="AK97" s="34"/>
      <c r="AL97" s="34"/>
      <c r="AM97" s="34"/>
      <c r="AN97" s="34"/>
      <c r="AO97" s="34"/>
      <c r="AP97" s="34"/>
      <c r="AQ97" s="34"/>
      <c r="AR97" s="34"/>
      <c r="AS97" s="34"/>
      <c r="AT97" s="34"/>
      <c r="AU97" s="34"/>
      <c r="AV97" s="34"/>
      <c r="AW97" s="34"/>
      <c r="AX97" s="34"/>
      <c r="AY97" s="34"/>
      <c r="AZ97" s="34"/>
      <c r="BA97" s="34"/>
      <c r="BB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</row>
    <row r="98" spans="1:74">
      <c r="A98" s="90">
        <f t="shared" si="2"/>
        <v>96</v>
      </c>
      <c r="B98" s="37" t="s">
        <v>121</v>
      </c>
      <c r="C98" s="34" t="s">
        <v>121</v>
      </c>
      <c r="D98" s="34" t="s">
        <v>121</v>
      </c>
      <c r="E98" s="34" t="s">
        <v>121</v>
      </c>
      <c r="F98" s="90">
        <f t="shared" si="3"/>
        <v>97</v>
      </c>
      <c r="G98" s="34" t="s">
        <v>121</v>
      </c>
      <c r="H98" s="37">
        <v>58</v>
      </c>
      <c r="I98" s="34">
        <v>7</v>
      </c>
      <c r="J98" s="34">
        <v>8</v>
      </c>
      <c r="K98" s="34" t="s">
        <v>121</v>
      </c>
      <c r="L98" s="34" t="s">
        <v>121</v>
      </c>
      <c r="M98" s="34" t="s">
        <v>121</v>
      </c>
      <c r="N98" s="90" t="s">
        <v>121</v>
      </c>
      <c r="O98" s="90" t="s">
        <v>121</v>
      </c>
      <c r="P98" s="90" t="s">
        <v>121</v>
      </c>
      <c r="Q98" s="34" t="s">
        <v>121</v>
      </c>
      <c r="R98" s="34" t="s">
        <v>121</v>
      </c>
      <c r="S98" s="34" t="s">
        <v>121</v>
      </c>
      <c r="T98" s="34" t="s">
        <v>121</v>
      </c>
      <c r="U98" s="34" t="s">
        <v>121</v>
      </c>
      <c r="V98" s="34">
        <v>42</v>
      </c>
      <c r="W98" s="34">
        <v>93</v>
      </c>
      <c r="X98" s="34">
        <v>92</v>
      </c>
      <c r="Y98" s="34" t="s">
        <v>121</v>
      </c>
      <c r="Z98" s="34" t="s">
        <v>121</v>
      </c>
      <c r="AA98" s="34" t="s">
        <v>121</v>
      </c>
      <c r="AB98" s="90" t="s">
        <v>121</v>
      </c>
      <c r="AC98" s="90" t="s">
        <v>121</v>
      </c>
      <c r="AD98" s="90" t="s">
        <v>121</v>
      </c>
      <c r="AE98" s="34">
        <v>0.39</v>
      </c>
      <c r="AF98" s="34">
        <v>0.37</v>
      </c>
      <c r="AG98" s="34"/>
      <c r="AH98" s="34"/>
      <c r="AI98" s="34"/>
      <c r="AJ98" s="34"/>
      <c r="AK98" s="34"/>
      <c r="AL98" s="34"/>
      <c r="AM98" s="34"/>
      <c r="AN98" s="34"/>
      <c r="AO98" s="34"/>
      <c r="AP98" s="34"/>
      <c r="AQ98" s="34"/>
      <c r="AR98" s="34"/>
      <c r="AS98" s="34"/>
      <c r="AT98" s="34"/>
      <c r="AU98" s="34"/>
      <c r="AV98" s="34"/>
      <c r="AW98" s="34"/>
      <c r="AX98" s="34"/>
      <c r="AY98" s="34"/>
      <c r="AZ98" s="34"/>
      <c r="BA98" s="34"/>
      <c r="BB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</row>
    <row r="99" spans="1:74">
      <c r="A99" s="90">
        <f t="shared" si="2"/>
        <v>97</v>
      </c>
      <c r="B99" s="37" t="s">
        <v>121</v>
      </c>
      <c r="C99" s="34" t="s">
        <v>121</v>
      </c>
      <c r="D99" s="34" t="s">
        <v>121</v>
      </c>
      <c r="E99" s="34" t="s">
        <v>121</v>
      </c>
      <c r="F99" s="90">
        <f t="shared" si="3"/>
        <v>98</v>
      </c>
      <c r="G99" s="34" t="s">
        <v>121</v>
      </c>
      <c r="H99" s="37">
        <v>50</v>
      </c>
      <c r="I99" s="34">
        <v>19</v>
      </c>
      <c r="J99" s="34">
        <v>31</v>
      </c>
      <c r="K99" s="34" t="s">
        <v>121</v>
      </c>
      <c r="L99" s="34" t="s">
        <v>121</v>
      </c>
      <c r="M99" s="34" t="s">
        <v>121</v>
      </c>
      <c r="N99" s="90" t="s">
        <v>121</v>
      </c>
      <c r="O99" s="90" t="s">
        <v>121</v>
      </c>
      <c r="P99" s="90" t="s">
        <v>121</v>
      </c>
      <c r="Q99" s="34" t="s">
        <v>121</v>
      </c>
      <c r="R99" s="34" t="s">
        <v>121</v>
      </c>
      <c r="S99" s="34" t="s">
        <v>121</v>
      </c>
      <c r="T99" s="34" t="s">
        <v>121</v>
      </c>
      <c r="U99" s="34" t="s">
        <v>121</v>
      </c>
      <c r="V99" s="34">
        <v>50</v>
      </c>
      <c r="W99" s="34">
        <v>81</v>
      </c>
      <c r="X99" s="34">
        <v>69</v>
      </c>
      <c r="Y99" s="34" t="s">
        <v>121</v>
      </c>
      <c r="Z99" s="34" t="s">
        <v>121</v>
      </c>
      <c r="AA99" s="34" t="s">
        <v>121</v>
      </c>
      <c r="AB99" s="90" t="s">
        <v>121</v>
      </c>
      <c r="AC99" s="90" t="s">
        <v>121</v>
      </c>
      <c r="AD99" s="90" t="s">
        <v>121</v>
      </c>
      <c r="AE99" s="34">
        <v>0.32</v>
      </c>
      <c r="AF99" s="34">
        <v>0.5</v>
      </c>
      <c r="AG99" s="34"/>
      <c r="AH99" s="34"/>
      <c r="AI99" s="34"/>
      <c r="AJ99" s="34"/>
      <c r="AK99" s="34"/>
      <c r="AL99" s="34"/>
      <c r="AM99" s="34"/>
      <c r="AN99" s="34"/>
      <c r="AO99" s="34"/>
      <c r="AP99" s="34"/>
      <c r="AQ99" s="34"/>
      <c r="AR99" s="34"/>
      <c r="AS99" s="34"/>
      <c r="AT99" s="34"/>
      <c r="AU99" s="34"/>
      <c r="AV99" s="34"/>
      <c r="AW99" s="34"/>
      <c r="AX99" s="34"/>
      <c r="AY99" s="34"/>
      <c r="AZ99" s="34"/>
      <c r="BA99" s="34"/>
      <c r="BB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</row>
    <row r="100" spans="1:74">
      <c r="A100" s="90">
        <f t="shared" si="2"/>
        <v>98</v>
      </c>
      <c r="B100" s="37" t="s">
        <v>121</v>
      </c>
      <c r="C100" s="34" t="s">
        <v>121</v>
      </c>
      <c r="D100" s="34" t="s">
        <v>121</v>
      </c>
      <c r="E100" s="34" t="s">
        <v>121</v>
      </c>
      <c r="F100" s="90">
        <f t="shared" si="3"/>
        <v>99</v>
      </c>
      <c r="G100" s="34" t="s">
        <v>121</v>
      </c>
      <c r="H100" s="37">
        <v>51</v>
      </c>
      <c r="I100" s="34">
        <v>26</v>
      </c>
      <c r="J100" s="34">
        <v>100</v>
      </c>
      <c r="K100" s="34" t="s">
        <v>121</v>
      </c>
      <c r="L100" s="34" t="s">
        <v>121</v>
      </c>
      <c r="M100" s="34" t="s">
        <v>121</v>
      </c>
      <c r="N100" s="90" t="s">
        <v>121</v>
      </c>
      <c r="O100" s="90" t="s">
        <v>121</v>
      </c>
      <c r="P100" s="90" t="s">
        <v>121</v>
      </c>
      <c r="Q100" s="34" t="s">
        <v>121</v>
      </c>
      <c r="R100" s="34" t="s">
        <v>121</v>
      </c>
      <c r="S100" s="34" t="s">
        <v>121</v>
      </c>
      <c r="T100" s="34" t="s">
        <v>121</v>
      </c>
      <c r="U100" s="34" t="s">
        <v>121</v>
      </c>
      <c r="V100" s="34">
        <v>49</v>
      </c>
      <c r="W100" s="34">
        <v>74</v>
      </c>
      <c r="X100" s="34">
        <v>0</v>
      </c>
      <c r="Y100" s="34" t="s">
        <v>121</v>
      </c>
      <c r="Z100" s="34" t="s">
        <v>121</v>
      </c>
      <c r="AA100" s="34" t="s">
        <v>121</v>
      </c>
      <c r="AB100" s="90" t="s">
        <v>121</v>
      </c>
      <c r="AC100" s="90" t="s">
        <v>121</v>
      </c>
      <c r="AD100" s="90" t="s">
        <v>121</v>
      </c>
      <c r="AE100" s="34">
        <v>0.52</v>
      </c>
      <c r="AF100" s="34">
        <v>0.79</v>
      </c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34"/>
      <c r="AW100" s="34"/>
      <c r="AX100" s="34"/>
      <c r="AY100" s="34"/>
      <c r="AZ100" s="34"/>
      <c r="BA100" s="34"/>
      <c r="BB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</row>
    <row r="101" spans="1:74">
      <c r="A101" s="90">
        <f t="shared" si="2"/>
        <v>99</v>
      </c>
      <c r="B101" s="37" t="s">
        <v>121</v>
      </c>
      <c r="C101" s="34" t="s">
        <v>121</v>
      </c>
      <c r="D101" s="34" t="s">
        <v>121</v>
      </c>
      <c r="E101" s="34" t="s">
        <v>121</v>
      </c>
      <c r="F101" s="90">
        <f t="shared" si="3"/>
        <v>100</v>
      </c>
      <c r="G101" s="34" t="s">
        <v>121</v>
      </c>
      <c r="H101" s="34" t="s">
        <v>121</v>
      </c>
      <c r="I101" s="34" t="s">
        <v>121</v>
      </c>
      <c r="J101" s="34" t="s">
        <v>121</v>
      </c>
      <c r="K101" s="34" t="s">
        <v>121</v>
      </c>
      <c r="L101" s="34" t="s">
        <v>121</v>
      </c>
      <c r="M101" s="34" t="s">
        <v>121</v>
      </c>
      <c r="N101" s="90" t="s">
        <v>121</v>
      </c>
      <c r="O101" s="90" t="s">
        <v>121</v>
      </c>
      <c r="P101" s="90" t="s">
        <v>121</v>
      </c>
      <c r="Q101" s="34" t="s">
        <v>121</v>
      </c>
      <c r="R101" s="34" t="s">
        <v>121</v>
      </c>
      <c r="S101" s="34" t="s">
        <v>121</v>
      </c>
      <c r="T101" s="34" t="s">
        <v>121</v>
      </c>
      <c r="U101" s="34" t="s">
        <v>121</v>
      </c>
      <c r="V101" s="34" t="s">
        <v>121</v>
      </c>
      <c r="W101" s="34" t="s">
        <v>121</v>
      </c>
      <c r="X101" s="34" t="s">
        <v>121</v>
      </c>
      <c r="Y101" s="34" t="s">
        <v>121</v>
      </c>
      <c r="Z101" s="34" t="s">
        <v>121</v>
      </c>
      <c r="AA101" s="34" t="s">
        <v>121</v>
      </c>
      <c r="AB101" s="90" t="s">
        <v>121</v>
      </c>
      <c r="AC101" s="90" t="s">
        <v>121</v>
      </c>
      <c r="AD101" s="90" t="s">
        <v>121</v>
      </c>
      <c r="AE101" s="37">
        <v>0.47</v>
      </c>
      <c r="AF101" s="37">
        <v>0.82</v>
      </c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34"/>
      <c r="AW101" s="34"/>
      <c r="AX101" s="34"/>
      <c r="AY101" s="34"/>
      <c r="AZ101" s="34"/>
      <c r="BA101" s="34"/>
      <c r="BB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</row>
    <row r="102" spans="1:74">
      <c r="A102" s="90">
        <f t="shared" si="2"/>
        <v>100</v>
      </c>
      <c r="B102" s="37" t="s">
        <v>121</v>
      </c>
      <c r="C102" s="34" t="s">
        <v>121</v>
      </c>
      <c r="D102" s="34" t="s">
        <v>121</v>
      </c>
      <c r="E102" s="34" t="s">
        <v>121</v>
      </c>
      <c r="F102" s="90">
        <f t="shared" si="3"/>
        <v>101</v>
      </c>
      <c r="G102" s="34" t="s">
        <v>121</v>
      </c>
      <c r="H102" s="37">
        <v>70</v>
      </c>
      <c r="I102" s="34">
        <v>30</v>
      </c>
      <c r="J102" s="34">
        <v>100</v>
      </c>
      <c r="K102" s="34" t="s">
        <v>121</v>
      </c>
      <c r="L102" s="34" t="s">
        <v>121</v>
      </c>
      <c r="M102" s="34" t="s">
        <v>121</v>
      </c>
      <c r="N102" s="90" t="s">
        <v>121</v>
      </c>
      <c r="O102" s="90" t="s">
        <v>121</v>
      </c>
      <c r="P102" s="90" t="s">
        <v>121</v>
      </c>
      <c r="Q102" s="34" t="s">
        <v>121</v>
      </c>
      <c r="R102" s="34" t="s">
        <v>121</v>
      </c>
      <c r="S102" s="34" t="s">
        <v>121</v>
      </c>
      <c r="T102" s="34" t="s">
        <v>121</v>
      </c>
      <c r="U102" s="34" t="s">
        <v>121</v>
      </c>
      <c r="V102" s="34">
        <v>30</v>
      </c>
      <c r="W102" s="34">
        <v>70</v>
      </c>
      <c r="X102" s="34">
        <v>0</v>
      </c>
      <c r="Y102" s="34" t="s">
        <v>121</v>
      </c>
      <c r="Z102" s="34" t="s">
        <v>121</v>
      </c>
      <c r="AA102" s="34" t="s">
        <v>121</v>
      </c>
      <c r="AB102" s="90" t="s">
        <v>121</v>
      </c>
      <c r="AC102" s="90" t="s">
        <v>121</v>
      </c>
      <c r="AD102" s="90" t="s">
        <v>121</v>
      </c>
      <c r="AE102" s="34">
        <v>0.39</v>
      </c>
      <c r="AF102" s="34">
        <v>0.9</v>
      </c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34"/>
      <c r="AW102" s="34"/>
      <c r="AX102" s="34"/>
      <c r="AY102" s="34"/>
      <c r="AZ102" s="34"/>
      <c r="BA102" s="34"/>
      <c r="BB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</row>
    <row r="103" spans="1:74">
      <c r="A103" s="90">
        <f t="shared" si="2"/>
        <v>101</v>
      </c>
      <c r="B103" s="37" t="s">
        <v>121</v>
      </c>
      <c r="C103" s="34" t="s">
        <v>121</v>
      </c>
      <c r="D103" s="34" t="s">
        <v>121</v>
      </c>
      <c r="E103" s="34" t="s">
        <v>121</v>
      </c>
      <c r="F103" s="90">
        <f>ROW()-1</f>
        <v>102</v>
      </c>
      <c r="G103" s="34" t="s">
        <v>121</v>
      </c>
      <c r="H103" s="37">
        <v>54</v>
      </c>
      <c r="I103" s="34">
        <v>33</v>
      </c>
      <c r="J103" s="34">
        <v>100</v>
      </c>
      <c r="K103" s="34" t="s">
        <v>121</v>
      </c>
      <c r="L103" s="34" t="s">
        <v>121</v>
      </c>
      <c r="M103" s="34" t="s">
        <v>121</v>
      </c>
      <c r="N103" s="90" t="s">
        <v>121</v>
      </c>
      <c r="O103" s="90" t="s">
        <v>121</v>
      </c>
      <c r="P103" s="90" t="s">
        <v>121</v>
      </c>
      <c r="Q103" s="34" t="s">
        <v>121</v>
      </c>
      <c r="R103" s="34" t="s">
        <v>121</v>
      </c>
      <c r="S103" s="34" t="s">
        <v>121</v>
      </c>
      <c r="T103" s="34" t="s">
        <v>121</v>
      </c>
      <c r="U103" s="34" t="s">
        <v>121</v>
      </c>
      <c r="V103" s="34">
        <v>30</v>
      </c>
      <c r="W103" s="34">
        <v>70</v>
      </c>
      <c r="X103" s="34">
        <v>0</v>
      </c>
      <c r="Y103" s="34" t="s">
        <v>121</v>
      </c>
      <c r="Z103" s="34" t="s">
        <v>121</v>
      </c>
      <c r="AA103" s="34" t="s">
        <v>121</v>
      </c>
      <c r="AB103" s="90" t="s">
        <v>121</v>
      </c>
      <c r="AC103" s="90" t="s">
        <v>121</v>
      </c>
      <c r="AD103" s="90" t="s">
        <v>121</v>
      </c>
      <c r="AE103" s="34">
        <v>0.45</v>
      </c>
      <c r="AF103" s="34">
        <v>0.7</v>
      </c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/>
      <c r="BA103" s="34"/>
      <c r="BB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</row>
    <row r="104" spans="1:74">
      <c r="A104" s="90">
        <f t="shared" si="2"/>
        <v>102</v>
      </c>
      <c r="B104" s="37" t="s">
        <v>121</v>
      </c>
      <c r="C104" s="34" t="s">
        <v>121</v>
      </c>
      <c r="D104" s="34" t="s">
        <v>121</v>
      </c>
      <c r="E104" s="34" t="s">
        <v>121</v>
      </c>
      <c r="F104" s="90">
        <f t="shared" si="3"/>
        <v>103</v>
      </c>
      <c r="G104" s="34" t="s">
        <v>121</v>
      </c>
      <c r="H104" s="37">
        <v>57</v>
      </c>
      <c r="I104" s="34">
        <v>22</v>
      </c>
      <c r="J104" s="34">
        <v>100</v>
      </c>
      <c r="K104" s="34" t="s">
        <v>121</v>
      </c>
      <c r="L104" s="34" t="s">
        <v>121</v>
      </c>
      <c r="M104" s="34" t="s">
        <v>121</v>
      </c>
      <c r="N104" s="90" t="s">
        <v>121</v>
      </c>
      <c r="O104" s="90" t="s">
        <v>121</v>
      </c>
      <c r="P104" s="90" t="s">
        <v>121</v>
      </c>
      <c r="Q104" s="34" t="s">
        <v>121</v>
      </c>
      <c r="R104" s="34" t="s">
        <v>121</v>
      </c>
      <c r="S104" s="34" t="s">
        <v>121</v>
      </c>
      <c r="T104" s="34" t="s">
        <v>121</v>
      </c>
      <c r="U104" s="34" t="s">
        <v>121</v>
      </c>
      <c r="V104" s="34">
        <v>43</v>
      </c>
      <c r="W104" s="34">
        <v>78</v>
      </c>
      <c r="X104" s="34">
        <v>0</v>
      </c>
      <c r="Y104" s="34" t="s">
        <v>121</v>
      </c>
      <c r="Z104" s="34" t="s">
        <v>121</v>
      </c>
      <c r="AA104" s="34" t="s">
        <v>121</v>
      </c>
      <c r="AB104" s="90" t="s">
        <v>121</v>
      </c>
      <c r="AC104" s="90" t="s">
        <v>121</v>
      </c>
      <c r="AD104" s="90" t="s">
        <v>121</v>
      </c>
      <c r="AE104" s="34">
        <v>0.55000000000000004</v>
      </c>
      <c r="AF104" s="34">
        <v>0.49</v>
      </c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34"/>
      <c r="AW104" s="34"/>
      <c r="AX104" s="34"/>
      <c r="AY104" s="34"/>
      <c r="AZ104" s="34"/>
      <c r="BA104" s="34"/>
      <c r="BB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</row>
    <row r="105" spans="1:74">
      <c r="A105" s="90">
        <f t="shared" si="2"/>
        <v>103</v>
      </c>
      <c r="B105" s="37" t="s">
        <v>121</v>
      </c>
      <c r="C105" s="34" t="s">
        <v>121</v>
      </c>
      <c r="D105" s="34" t="s">
        <v>121</v>
      </c>
      <c r="E105" s="34" t="s">
        <v>121</v>
      </c>
      <c r="F105" s="90">
        <f t="shared" si="3"/>
        <v>104</v>
      </c>
      <c r="G105" s="34">
        <v>0.68</v>
      </c>
      <c r="H105" s="34" t="s">
        <v>121</v>
      </c>
      <c r="I105" s="34" t="s">
        <v>121</v>
      </c>
      <c r="J105" s="34" t="s">
        <v>121</v>
      </c>
      <c r="K105" s="34" t="s">
        <v>121</v>
      </c>
      <c r="L105" s="34" t="s">
        <v>121</v>
      </c>
      <c r="M105" s="34" t="s">
        <v>121</v>
      </c>
      <c r="N105" s="90" t="s">
        <v>121</v>
      </c>
      <c r="O105" s="90" t="s">
        <v>121</v>
      </c>
      <c r="P105" s="90" t="s">
        <v>121</v>
      </c>
      <c r="Q105" s="34" t="s">
        <v>121</v>
      </c>
      <c r="R105" s="34" t="s">
        <v>121</v>
      </c>
      <c r="S105" s="34" t="s">
        <v>121</v>
      </c>
      <c r="T105" s="34" t="s">
        <v>121</v>
      </c>
      <c r="U105" s="34">
        <v>32</v>
      </c>
      <c r="V105" s="34" t="s">
        <v>121</v>
      </c>
      <c r="W105" s="34" t="s">
        <v>121</v>
      </c>
      <c r="X105" s="34" t="s">
        <v>121</v>
      </c>
      <c r="Y105" s="34" t="s">
        <v>121</v>
      </c>
      <c r="Z105" s="34" t="s">
        <v>121</v>
      </c>
      <c r="AA105" s="34" t="s">
        <v>121</v>
      </c>
      <c r="AB105" s="90" t="s">
        <v>121</v>
      </c>
      <c r="AC105" s="90" t="s">
        <v>121</v>
      </c>
      <c r="AD105" s="90" t="s">
        <v>121</v>
      </c>
      <c r="AE105" s="34">
        <v>0.64</v>
      </c>
      <c r="AF105" s="34">
        <v>0.75</v>
      </c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34"/>
      <c r="AW105" s="34"/>
      <c r="AX105" s="34"/>
      <c r="AY105" s="34"/>
      <c r="AZ105" s="34"/>
      <c r="BA105" s="34"/>
      <c r="BB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</row>
    <row r="106" spans="1:74">
      <c r="A106" s="90">
        <f t="shared" si="2"/>
        <v>104</v>
      </c>
      <c r="B106" s="37" t="s">
        <v>121</v>
      </c>
      <c r="C106" s="34" t="s">
        <v>121</v>
      </c>
      <c r="D106" s="34" t="s">
        <v>121</v>
      </c>
      <c r="E106" s="34" t="s">
        <v>121</v>
      </c>
      <c r="F106" s="90">
        <f>ROW()-1</f>
        <v>105</v>
      </c>
      <c r="G106" s="34">
        <v>0.74</v>
      </c>
      <c r="H106" s="34" t="s">
        <v>121</v>
      </c>
      <c r="I106" s="34" t="s">
        <v>121</v>
      </c>
      <c r="J106" s="34" t="s">
        <v>121</v>
      </c>
      <c r="K106" s="34" t="s">
        <v>121</v>
      </c>
      <c r="L106" s="34" t="s">
        <v>121</v>
      </c>
      <c r="M106" s="34" t="s">
        <v>121</v>
      </c>
      <c r="N106" s="90" t="s">
        <v>121</v>
      </c>
      <c r="O106" s="90" t="s">
        <v>121</v>
      </c>
      <c r="P106" s="90" t="s">
        <v>121</v>
      </c>
      <c r="Q106" s="34" t="s">
        <v>121</v>
      </c>
      <c r="R106" s="34" t="s">
        <v>121</v>
      </c>
      <c r="S106" s="34" t="s">
        <v>121</v>
      </c>
      <c r="T106" s="34" t="s">
        <v>121</v>
      </c>
      <c r="U106" s="34">
        <v>26</v>
      </c>
      <c r="V106" s="34" t="s">
        <v>121</v>
      </c>
      <c r="W106" s="34" t="s">
        <v>121</v>
      </c>
      <c r="X106" s="34" t="s">
        <v>121</v>
      </c>
      <c r="Y106" s="34" t="s">
        <v>121</v>
      </c>
      <c r="Z106" s="34" t="s">
        <v>121</v>
      </c>
      <c r="AA106" s="34" t="s">
        <v>121</v>
      </c>
      <c r="AB106" s="90" t="s">
        <v>121</v>
      </c>
      <c r="AC106" s="90" t="s">
        <v>121</v>
      </c>
      <c r="AD106" s="90" t="s">
        <v>121</v>
      </c>
      <c r="AE106" s="34">
        <v>0.68</v>
      </c>
      <c r="AF106" s="34">
        <v>0.71</v>
      </c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</row>
    <row r="107" spans="1:74">
      <c r="A107" s="90">
        <f t="shared" si="2"/>
        <v>105</v>
      </c>
      <c r="B107" s="37" t="s">
        <v>121</v>
      </c>
      <c r="C107" s="34" t="s">
        <v>121</v>
      </c>
      <c r="D107" s="34" t="s">
        <v>121</v>
      </c>
      <c r="E107" s="34" t="s">
        <v>121</v>
      </c>
      <c r="F107" s="90">
        <f t="shared" si="3"/>
        <v>106</v>
      </c>
      <c r="G107" s="34" t="s">
        <v>121</v>
      </c>
      <c r="H107" s="34" t="s">
        <v>121</v>
      </c>
      <c r="I107" s="34" t="s">
        <v>121</v>
      </c>
      <c r="J107" s="34" t="s">
        <v>121</v>
      </c>
      <c r="K107" s="34">
        <v>0.81</v>
      </c>
      <c r="L107" s="34">
        <v>0.78</v>
      </c>
      <c r="M107" s="34">
        <v>0.22</v>
      </c>
      <c r="N107" s="90" t="s">
        <v>121</v>
      </c>
      <c r="O107" s="90" t="s">
        <v>121</v>
      </c>
      <c r="P107" s="90" t="s">
        <v>121</v>
      </c>
      <c r="Q107" s="34" t="s">
        <v>121</v>
      </c>
      <c r="R107" s="34" t="s">
        <v>121</v>
      </c>
      <c r="S107" s="34" t="s">
        <v>121</v>
      </c>
      <c r="T107" s="34" t="s">
        <v>121</v>
      </c>
      <c r="U107" s="34" t="s">
        <v>121</v>
      </c>
      <c r="V107" s="34" t="s">
        <v>121</v>
      </c>
      <c r="W107" s="34" t="s">
        <v>121</v>
      </c>
      <c r="X107" s="34" t="s">
        <v>121</v>
      </c>
      <c r="Y107" s="34">
        <v>0.19</v>
      </c>
      <c r="Z107" s="34">
        <v>0.22</v>
      </c>
      <c r="AA107" s="34">
        <v>0.78</v>
      </c>
      <c r="AB107" s="90" t="s">
        <v>121</v>
      </c>
      <c r="AC107" s="90" t="s">
        <v>121</v>
      </c>
      <c r="AD107" s="90" t="s">
        <v>121</v>
      </c>
      <c r="AE107" s="34">
        <v>0.6</v>
      </c>
      <c r="AF107" s="34">
        <v>0.48</v>
      </c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34"/>
      <c r="AW107" s="34"/>
      <c r="AX107" s="34"/>
      <c r="AY107" s="34"/>
      <c r="AZ107" s="34"/>
      <c r="BA107" s="34"/>
      <c r="BB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</row>
    <row r="108" spans="1:74">
      <c r="A108" s="90">
        <f t="shared" si="2"/>
        <v>106</v>
      </c>
      <c r="B108" s="37" t="s">
        <v>121</v>
      </c>
      <c r="C108" s="34" t="s">
        <v>121</v>
      </c>
      <c r="D108" s="34" t="s">
        <v>121</v>
      </c>
      <c r="E108" s="34" t="s">
        <v>121</v>
      </c>
      <c r="F108" s="90">
        <v>109</v>
      </c>
      <c r="G108" s="34" t="s">
        <v>121</v>
      </c>
      <c r="H108" s="34">
        <v>62</v>
      </c>
      <c r="I108" s="34">
        <v>44</v>
      </c>
      <c r="J108" s="34">
        <v>100</v>
      </c>
      <c r="K108" s="34" t="s">
        <v>121</v>
      </c>
      <c r="L108" s="34" t="s">
        <v>121</v>
      </c>
      <c r="M108" s="34" t="s">
        <v>121</v>
      </c>
      <c r="N108" s="90" t="s">
        <v>121</v>
      </c>
      <c r="O108" s="90" t="s">
        <v>121</v>
      </c>
      <c r="P108" s="90" t="s">
        <v>121</v>
      </c>
      <c r="Q108" s="34" t="s">
        <v>121</v>
      </c>
      <c r="R108" s="34" t="s">
        <v>121</v>
      </c>
      <c r="S108" s="34" t="s">
        <v>121</v>
      </c>
      <c r="T108" s="34" t="s">
        <v>121</v>
      </c>
      <c r="U108" s="34" t="s">
        <v>121</v>
      </c>
      <c r="V108" s="34">
        <v>38</v>
      </c>
      <c r="W108">
        <v>56</v>
      </c>
      <c r="X108">
        <v>0</v>
      </c>
      <c r="Y108" s="34" t="s">
        <v>121</v>
      </c>
      <c r="Z108" s="34" t="s">
        <v>121</v>
      </c>
      <c r="AA108" s="34" t="s">
        <v>121</v>
      </c>
      <c r="AB108" s="90" t="s">
        <v>121</v>
      </c>
      <c r="AC108" s="90" t="s">
        <v>121</v>
      </c>
      <c r="AD108" s="90" t="s">
        <v>121</v>
      </c>
      <c r="AE108" s="34">
        <v>56</v>
      </c>
      <c r="AF108" s="34">
        <v>53</v>
      </c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34"/>
      <c r="AW108" s="34"/>
      <c r="AX108" s="34"/>
      <c r="AY108" s="34"/>
      <c r="AZ108" s="34"/>
      <c r="BA108" s="34"/>
      <c r="BB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</row>
    <row r="109" spans="1:74">
      <c r="A109" s="90">
        <f t="shared" si="2"/>
        <v>107</v>
      </c>
      <c r="B109" s="37" t="s">
        <v>121</v>
      </c>
      <c r="C109" s="34" t="s">
        <v>121</v>
      </c>
      <c r="D109" s="34" t="s">
        <v>121</v>
      </c>
      <c r="E109" s="34" t="s">
        <v>121</v>
      </c>
      <c r="F109" s="90">
        <f t="shared" si="3"/>
        <v>108</v>
      </c>
      <c r="G109" s="34" t="s">
        <v>121</v>
      </c>
      <c r="H109" s="34" t="s">
        <v>121</v>
      </c>
      <c r="I109" s="34" t="s">
        <v>121</v>
      </c>
      <c r="J109" s="34" t="s">
        <v>121</v>
      </c>
      <c r="K109" s="34">
        <v>0.71</v>
      </c>
      <c r="L109" s="34">
        <v>0.7</v>
      </c>
      <c r="M109" s="34" t="s">
        <v>121</v>
      </c>
      <c r="N109" s="90" t="s">
        <v>121</v>
      </c>
      <c r="O109" s="90" t="s">
        <v>121</v>
      </c>
      <c r="P109" s="90" t="s">
        <v>121</v>
      </c>
      <c r="Q109" s="34" t="s">
        <v>121</v>
      </c>
      <c r="R109" s="34" t="s">
        <v>121</v>
      </c>
      <c r="S109" s="34" t="s">
        <v>121</v>
      </c>
      <c r="T109" s="34" t="s">
        <v>121</v>
      </c>
      <c r="U109" s="34" t="s">
        <v>121</v>
      </c>
      <c r="V109" s="34" t="s">
        <v>121</v>
      </c>
      <c r="W109" s="34" t="s">
        <v>121</v>
      </c>
      <c r="X109" s="34" t="s">
        <v>121</v>
      </c>
      <c r="Y109" s="34">
        <v>0.28999999999999998</v>
      </c>
      <c r="Z109" s="34">
        <v>0.3</v>
      </c>
      <c r="AA109" s="34" t="s">
        <v>121</v>
      </c>
      <c r="AB109" s="90" t="s">
        <v>121</v>
      </c>
      <c r="AC109" s="90" t="s">
        <v>121</v>
      </c>
      <c r="AD109" s="90" t="s">
        <v>121</v>
      </c>
      <c r="AE109" s="34">
        <v>0.61</v>
      </c>
      <c r="AF109" s="34">
        <v>0.66</v>
      </c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</row>
    <row r="110" spans="1:74">
      <c r="A110" s="90">
        <f t="shared" si="2"/>
        <v>108</v>
      </c>
      <c r="B110" s="37" t="s">
        <v>121</v>
      </c>
      <c r="C110" s="34" t="s">
        <v>121</v>
      </c>
      <c r="D110" s="34" t="s">
        <v>121</v>
      </c>
      <c r="E110" s="34" t="s">
        <v>121</v>
      </c>
      <c r="F110" s="90">
        <f t="shared" si="3"/>
        <v>109</v>
      </c>
      <c r="G110" s="34">
        <v>0.76</v>
      </c>
      <c r="H110" s="34" t="s">
        <v>121</v>
      </c>
      <c r="I110" s="34" t="s">
        <v>121</v>
      </c>
      <c r="J110" s="34" t="s">
        <v>121</v>
      </c>
      <c r="K110" s="34" t="s">
        <v>121</v>
      </c>
      <c r="L110" s="34" t="s">
        <v>121</v>
      </c>
      <c r="M110" s="34" t="s">
        <v>121</v>
      </c>
      <c r="N110" s="90" t="s">
        <v>121</v>
      </c>
      <c r="O110" s="90" t="s">
        <v>121</v>
      </c>
      <c r="P110" s="90" t="s">
        <v>121</v>
      </c>
      <c r="Q110" s="34" t="s">
        <v>121</v>
      </c>
      <c r="R110" s="34" t="s">
        <v>121</v>
      </c>
      <c r="S110" s="34" t="s">
        <v>121</v>
      </c>
      <c r="T110" s="34" t="s">
        <v>121</v>
      </c>
      <c r="U110" s="34">
        <v>24</v>
      </c>
      <c r="V110" s="34" t="s">
        <v>121</v>
      </c>
      <c r="W110" s="34" t="s">
        <v>121</v>
      </c>
      <c r="X110" s="34" t="s">
        <v>121</v>
      </c>
      <c r="Y110" s="34" t="s">
        <v>121</v>
      </c>
      <c r="Z110" s="34" t="s">
        <v>121</v>
      </c>
      <c r="AA110" s="34" t="s">
        <v>121</v>
      </c>
      <c r="AB110" s="90" t="s">
        <v>121</v>
      </c>
      <c r="AC110" s="90" t="s">
        <v>121</v>
      </c>
      <c r="AD110" s="90" t="s">
        <v>121</v>
      </c>
      <c r="AE110" s="34">
        <v>0.78</v>
      </c>
      <c r="AF110" s="34">
        <v>0.75</v>
      </c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34"/>
      <c r="AW110" s="34"/>
      <c r="AX110" s="34"/>
      <c r="AY110" s="34"/>
      <c r="AZ110" s="34"/>
      <c r="BA110" s="34"/>
      <c r="BB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</row>
    <row r="111" spans="1:74">
      <c r="A111" s="90">
        <f t="shared" si="2"/>
        <v>109</v>
      </c>
      <c r="B111" s="37" t="s">
        <v>121</v>
      </c>
      <c r="C111" s="34">
        <v>0.86</v>
      </c>
      <c r="D111" s="34" t="s">
        <v>121</v>
      </c>
      <c r="E111" s="34">
        <v>0.92</v>
      </c>
      <c r="F111" s="90">
        <f t="shared" si="3"/>
        <v>110</v>
      </c>
      <c r="G111" s="34" t="s">
        <v>121</v>
      </c>
      <c r="H111" s="34" t="s">
        <v>121</v>
      </c>
      <c r="I111" s="34" t="s">
        <v>121</v>
      </c>
      <c r="J111" s="34" t="s">
        <v>121</v>
      </c>
      <c r="K111" s="34" t="s">
        <v>121</v>
      </c>
      <c r="L111" s="34" t="s">
        <v>121</v>
      </c>
      <c r="M111" s="34" t="s">
        <v>121</v>
      </c>
      <c r="N111" s="90" t="s">
        <v>121</v>
      </c>
      <c r="O111" s="90" t="s">
        <v>121</v>
      </c>
      <c r="P111" s="90" t="s">
        <v>121</v>
      </c>
      <c r="Q111" s="34" t="s">
        <v>121</v>
      </c>
      <c r="R111" s="34">
        <v>14</v>
      </c>
      <c r="S111" s="34" t="s">
        <v>121</v>
      </c>
      <c r="T111" s="34">
        <v>0.8</v>
      </c>
      <c r="U111" s="34" t="s">
        <v>121</v>
      </c>
      <c r="V111" s="34" t="s">
        <v>121</v>
      </c>
      <c r="W111" s="34" t="s">
        <v>121</v>
      </c>
      <c r="X111" s="34" t="s">
        <v>121</v>
      </c>
      <c r="Y111" s="34" t="s">
        <v>121</v>
      </c>
      <c r="Z111" s="34" t="s">
        <v>121</v>
      </c>
      <c r="AA111" s="34" t="s">
        <v>121</v>
      </c>
      <c r="AB111" s="90" t="s">
        <v>121</v>
      </c>
      <c r="AC111" s="90" t="s">
        <v>121</v>
      </c>
      <c r="AD111" s="90" t="s">
        <v>121</v>
      </c>
      <c r="AE111" s="34">
        <v>0.87</v>
      </c>
      <c r="AF111" s="34">
        <v>0.85</v>
      </c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34"/>
      <c r="AW111" s="34"/>
      <c r="AX111" s="34"/>
      <c r="AY111" s="34"/>
      <c r="AZ111" s="34"/>
      <c r="BA111" s="34"/>
      <c r="BB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</row>
    <row r="112" spans="1:74">
      <c r="A112" s="90">
        <f t="shared" si="2"/>
        <v>110</v>
      </c>
      <c r="B112" s="37" t="s">
        <v>121</v>
      </c>
      <c r="C112" s="34">
        <v>0.75</v>
      </c>
      <c r="D112" s="34">
        <v>0.93</v>
      </c>
      <c r="E112" s="34">
        <v>0.92</v>
      </c>
      <c r="F112" s="90">
        <f t="shared" si="3"/>
        <v>111</v>
      </c>
      <c r="G112" s="34" t="s">
        <v>121</v>
      </c>
      <c r="H112" s="34" t="s">
        <v>121</v>
      </c>
      <c r="I112" s="34" t="s">
        <v>121</v>
      </c>
      <c r="J112" s="34" t="s">
        <v>121</v>
      </c>
      <c r="K112" s="34" t="s">
        <v>121</v>
      </c>
      <c r="L112" s="34" t="s">
        <v>121</v>
      </c>
      <c r="M112" s="34" t="s">
        <v>121</v>
      </c>
      <c r="N112" s="90" t="s">
        <v>121</v>
      </c>
      <c r="O112" s="90" t="s">
        <v>121</v>
      </c>
      <c r="P112" s="90" t="s">
        <v>121</v>
      </c>
      <c r="Q112" s="34" t="s">
        <v>121</v>
      </c>
      <c r="R112" s="34">
        <v>25</v>
      </c>
      <c r="S112" s="34">
        <v>0.7</v>
      </c>
      <c r="T112" s="34">
        <v>0.8</v>
      </c>
      <c r="U112" s="34" t="s">
        <v>121</v>
      </c>
      <c r="V112" s="34" t="s">
        <v>121</v>
      </c>
      <c r="W112" s="34" t="s">
        <v>121</v>
      </c>
      <c r="X112" s="34" t="s">
        <v>121</v>
      </c>
      <c r="Y112" s="34" t="s">
        <v>121</v>
      </c>
      <c r="Z112" s="34" t="s">
        <v>121</v>
      </c>
      <c r="AA112" s="34" t="s">
        <v>121</v>
      </c>
      <c r="AB112" s="90" t="s">
        <v>121</v>
      </c>
      <c r="AC112" s="90" t="s">
        <v>121</v>
      </c>
      <c r="AD112" s="90" t="s">
        <v>121</v>
      </c>
      <c r="AE112" s="34">
        <v>0.82</v>
      </c>
      <c r="AF112" s="34">
        <v>0.79</v>
      </c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</row>
    <row r="113" spans="1:74">
      <c r="A113" s="90">
        <f t="shared" si="2"/>
        <v>111</v>
      </c>
      <c r="B113" s="37" t="s">
        <v>121</v>
      </c>
      <c r="C113" s="34" t="s">
        <v>121</v>
      </c>
      <c r="D113" s="34" t="s">
        <v>121</v>
      </c>
      <c r="E113" s="34" t="s">
        <v>121</v>
      </c>
      <c r="F113" s="90">
        <f t="shared" si="3"/>
        <v>112</v>
      </c>
      <c r="G113" s="34" t="s">
        <v>121</v>
      </c>
      <c r="H113" s="34">
        <v>0.56999999999999995</v>
      </c>
      <c r="I113" s="34">
        <v>0.19</v>
      </c>
      <c r="J113" s="34">
        <v>0.67</v>
      </c>
      <c r="K113" s="34" t="s">
        <v>121</v>
      </c>
      <c r="L113" s="34" t="s">
        <v>121</v>
      </c>
      <c r="M113" s="34" t="s">
        <v>121</v>
      </c>
      <c r="N113" s="90" t="s">
        <v>121</v>
      </c>
      <c r="O113" s="90" t="s">
        <v>121</v>
      </c>
      <c r="P113" s="90" t="s">
        <v>121</v>
      </c>
      <c r="Q113" s="34" t="s">
        <v>121</v>
      </c>
      <c r="R113" s="34" t="s">
        <v>121</v>
      </c>
      <c r="S113" s="34" t="s">
        <v>121</v>
      </c>
      <c r="T113" s="34" t="s">
        <v>121</v>
      </c>
      <c r="U113" s="34" t="s">
        <v>121</v>
      </c>
      <c r="V113" s="34">
        <v>43</v>
      </c>
      <c r="W113" s="34">
        <v>0.81</v>
      </c>
      <c r="X113" s="34">
        <v>0.33</v>
      </c>
      <c r="Y113" s="34" t="s">
        <v>121</v>
      </c>
      <c r="Z113" s="34" t="s">
        <v>121</v>
      </c>
      <c r="AA113" s="34" t="s">
        <v>121</v>
      </c>
      <c r="AB113" s="90" t="s">
        <v>121</v>
      </c>
      <c r="AC113" s="90" t="s">
        <v>121</v>
      </c>
      <c r="AD113" s="90" t="s">
        <v>121</v>
      </c>
      <c r="AE113" s="34">
        <v>0.57999999999999996</v>
      </c>
      <c r="AF113" s="34">
        <v>0.35</v>
      </c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34"/>
      <c r="AW113" s="34"/>
      <c r="AX113" s="34"/>
      <c r="AY113" s="34"/>
      <c r="AZ113" s="34"/>
      <c r="BA113" s="34"/>
      <c r="BB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</row>
    <row r="114" spans="1:74">
      <c r="A114" s="90">
        <f t="shared" si="2"/>
        <v>112</v>
      </c>
      <c r="B114" s="34" t="s">
        <v>121</v>
      </c>
      <c r="C114" s="34" t="s">
        <v>121</v>
      </c>
      <c r="D114" s="34" t="s">
        <v>121</v>
      </c>
      <c r="E114" s="34" t="s">
        <v>121</v>
      </c>
      <c r="F114" s="90">
        <f t="shared" si="3"/>
        <v>113</v>
      </c>
      <c r="G114" s="34" t="s">
        <v>121</v>
      </c>
      <c r="H114" s="34" t="s">
        <v>121</v>
      </c>
      <c r="I114" s="34" t="s">
        <v>121</v>
      </c>
      <c r="J114" s="34" t="s">
        <v>121</v>
      </c>
      <c r="K114" s="34">
        <v>0.47</v>
      </c>
      <c r="L114" s="34">
        <v>0.73</v>
      </c>
      <c r="M114" s="34">
        <v>0.17</v>
      </c>
      <c r="N114" s="90" t="s">
        <v>121</v>
      </c>
      <c r="O114" s="90" t="s">
        <v>121</v>
      </c>
      <c r="P114" s="90" t="s">
        <v>121</v>
      </c>
      <c r="Q114" s="34" t="s">
        <v>121</v>
      </c>
      <c r="R114" s="34" t="s">
        <v>121</v>
      </c>
      <c r="S114" s="34" t="s">
        <v>121</v>
      </c>
      <c r="T114" s="34" t="s">
        <v>121</v>
      </c>
      <c r="U114" s="34" t="s">
        <v>121</v>
      </c>
      <c r="V114" s="34" t="s">
        <v>121</v>
      </c>
      <c r="W114" s="34" t="s">
        <v>121</v>
      </c>
      <c r="X114" s="34" t="s">
        <v>121</v>
      </c>
      <c r="Y114" s="34">
        <v>0.53</v>
      </c>
      <c r="Z114" s="34">
        <v>0.23</v>
      </c>
      <c r="AA114" s="34">
        <v>0.83</v>
      </c>
      <c r="AB114" s="90" t="s">
        <v>121</v>
      </c>
      <c r="AC114" s="90" t="s">
        <v>121</v>
      </c>
      <c r="AD114" s="90" t="s">
        <v>121</v>
      </c>
      <c r="AE114" s="34">
        <v>0.67</v>
      </c>
      <c r="AF114" s="34">
        <v>0.45</v>
      </c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34"/>
      <c r="AW114" s="34"/>
      <c r="AX114" s="34"/>
      <c r="AY114" s="34"/>
      <c r="AZ114" s="34"/>
      <c r="BA114" s="34"/>
      <c r="BB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</row>
    <row r="115" spans="1:74">
      <c r="A115" s="90">
        <f t="shared" si="2"/>
        <v>113</v>
      </c>
      <c r="B115" s="34" t="s">
        <v>121</v>
      </c>
      <c r="C115" s="34" t="s">
        <v>121</v>
      </c>
      <c r="D115" s="34" t="s">
        <v>121</v>
      </c>
      <c r="E115" s="34" t="s">
        <v>121</v>
      </c>
      <c r="F115" s="90">
        <f t="shared" si="3"/>
        <v>114</v>
      </c>
      <c r="G115" s="34" t="s">
        <v>121</v>
      </c>
      <c r="H115" s="34" t="s">
        <v>121</v>
      </c>
      <c r="I115" s="34" t="s">
        <v>121</v>
      </c>
      <c r="J115" s="34" t="s">
        <v>121</v>
      </c>
      <c r="K115" s="34">
        <v>0.8</v>
      </c>
      <c r="L115" s="34">
        <v>0.77</v>
      </c>
      <c r="M115" s="34">
        <v>0.5</v>
      </c>
      <c r="N115" s="90" t="s">
        <v>121</v>
      </c>
      <c r="O115" s="90" t="s">
        <v>121</v>
      </c>
      <c r="P115" s="90" t="s">
        <v>121</v>
      </c>
      <c r="Q115" s="34" t="s">
        <v>121</v>
      </c>
      <c r="R115" s="34" t="s">
        <v>121</v>
      </c>
      <c r="S115" s="34" t="s">
        <v>121</v>
      </c>
      <c r="T115" s="34" t="s">
        <v>121</v>
      </c>
      <c r="U115" s="34" t="s">
        <v>121</v>
      </c>
      <c r="V115" s="34" t="s">
        <v>121</v>
      </c>
      <c r="W115" s="34" t="s">
        <v>121</v>
      </c>
      <c r="X115" s="34" t="s">
        <v>121</v>
      </c>
      <c r="Y115" s="34">
        <v>0.2</v>
      </c>
      <c r="Z115" s="34">
        <v>0.23</v>
      </c>
      <c r="AA115" s="34">
        <v>0.5</v>
      </c>
      <c r="AB115" s="90" t="s">
        <v>121</v>
      </c>
      <c r="AC115" s="90" t="s">
        <v>121</v>
      </c>
      <c r="AD115" s="90" t="s">
        <v>121</v>
      </c>
      <c r="AE115" s="34">
        <v>0.7</v>
      </c>
      <c r="AF115" s="34">
        <v>0.53</v>
      </c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34"/>
      <c r="AW115" s="34"/>
      <c r="AX115" s="34"/>
      <c r="AY115" s="34"/>
      <c r="AZ115" s="34"/>
      <c r="BA115" s="34"/>
      <c r="BB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</row>
    <row r="116" spans="1:74">
      <c r="A116" s="90">
        <f t="shared" si="2"/>
        <v>114</v>
      </c>
      <c r="B116" s="37" t="s">
        <v>121</v>
      </c>
      <c r="C116" s="34" t="s">
        <v>121</v>
      </c>
      <c r="D116" s="34" t="s">
        <v>121</v>
      </c>
      <c r="E116" s="34" t="s">
        <v>121</v>
      </c>
      <c r="F116" s="34">
        <v>116</v>
      </c>
      <c r="G116" s="34" t="s">
        <v>121</v>
      </c>
      <c r="H116" s="34">
        <v>0.65</v>
      </c>
      <c r="I116" s="34">
        <v>0.26</v>
      </c>
      <c r="J116" s="34">
        <v>1</v>
      </c>
      <c r="K116" s="34" t="s">
        <v>121</v>
      </c>
      <c r="L116" s="34" t="s">
        <v>121</v>
      </c>
      <c r="M116" s="34" t="s">
        <v>121</v>
      </c>
      <c r="N116" s="90" t="s">
        <v>121</v>
      </c>
      <c r="O116" s="90" t="s">
        <v>121</v>
      </c>
      <c r="P116" s="90" t="s">
        <v>121</v>
      </c>
      <c r="Q116" s="34" t="s">
        <v>121</v>
      </c>
      <c r="R116" s="34" t="s">
        <v>121</v>
      </c>
      <c r="S116" s="34" t="s">
        <v>121</v>
      </c>
      <c r="T116" s="34" t="s">
        <v>121</v>
      </c>
      <c r="U116" s="34" t="s">
        <v>121</v>
      </c>
      <c r="V116" s="34">
        <v>35</v>
      </c>
      <c r="W116" s="34">
        <v>0.74</v>
      </c>
      <c r="X116" s="34">
        <v>0</v>
      </c>
      <c r="Y116" s="34" t="s">
        <v>121</v>
      </c>
      <c r="Z116" s="34" t="s">
        <v>121</v>
      </c>
      <c r="AA116" s="34" t="s">
        <v>121</v>
      </c>
      <c r="AB116" s="90" t="s">
        <v>121</v>
      </c>
      <c r="AC116" s="90" t="s">
        <v>121</v>
      </c>
      <c r="AD116" s="90" t="s">
        <v>121</v>
      </c>
      <c r="AE116" s="34">
        <v>0.55000000000000004</v>
      </c>
      <c r="AF116" s="34">
        <v>0.6</v>
      </c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34"/>
      <c r="AW116" s="34"/>
      <c r="AX116" s="34"/>
      <c r="AY116" s="34"/>
      <c r="AZ116" s="34"/>
      <c r="BA116" s="34"/>
      <c r="BB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</row>
    <row r="117" spans="1:74">
      <c r="A117" s="90">
        <f t="shared" si="2"/>
        <v>115</v>
      </c>
      <c r="B117" s="37" t="s">
        <v>121</v>
      </c>
      <c r="C117" s="34">
        <v>0.67</v>
      </c>
      <c r="D117" s="34">
        <v>0.93</v>
      </c>
      <c r="E117" s="34">
        <v>0.92</v>
      </c>
      <c r="F117" s="34">
        <v>117</v>
      </c>
      <c r="G117" s="34" t="s">
        <v>121</v>
      </c>
      <c r="H117" s="34" t="s">
        <v>121</v>
      </c>
      <c r="I117" s="34" t="s">
        <v>121</v>
      </c>
      <c r="J117" s="34" t="s">
        <v>121</v>
      </c>
      <c r="K117" s="34" t="s">
        <v>121</v>
      </c>
      <c r="L117" s="34" t="s">
        <v>121</v>
      </c>
      <c r="M117" s="34" t="s">
        <v>121</v>
      </c>
      <c r="N117" s="90" t="s">
        <v>121</v>
      </c>
      <c r="O117" s="90" t="s">
        <v>121</v>
      </c>
      <c r="P117" s="90" t="s">
        <v>121</v>
      </c>
      <c r="Q117" s="34" t="s">
        <v>121</v>
      </c>
      <c r="R117" s="34">
        <v>33</v>
      </c>
      <c r="S117" s="34">
        <v>0.7</v>
      </c>
      <c r="T117" s="34">
        <v>0.8</v>
      </c>
      <c r="U117" s="34" t="s">
        <v>121</v>
      </c>
      <c r="V117" s="34" t="s">
        <v>121</v>
      </c>
      <c r="W117" s="34" t="s">
        <v>121</v>
      </c>
      <c r="X117" s="34" t="s">
        <v>121</v>
      </c>
      <c r="Y117" s="34" t="s">
        <v>121</v>
      </c>
      <c r="Z117" s="34" t="s">
        <v>121</v>
      </c>
      <c r="AA117" s="34" t="s">
        <v>121</v>
      </c>
      <c r="AB117" s="90" t="s">
        <v>121</v>
      </c>
      <c r="AC117" s="90" t="s">
        <v>121</v>
      </c>
      <c r="AD117" s="90" t="s">
        <v>121</v>
      </c>
      <c r="AE117" s="34">
        <v>0.8</v>
      </c>
      <c r="AF117" s="34">
        <v>0.79</v>
      </c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34"/>
      <c r="AW117" s="34"/>
      <c r="AX117" s="34"/>
      <c r="AY117" s="34"/>
      <c r="AZ117" s="34"/>
      <c r="BA117" s="34"/>
      <c r="BB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</row>
    <row r="118" spans="1:74">
      <c r="A118" s="90">
        <f t="shared" si="2"/>
        <v>116</v>
      </c>
      <c r="B118" s="37" t="s">
        <v>121</v>
      </c>
      <c r="C118" s="34">
        <v>0.83</v>
      </c>
      <c r="D118" s="34" t="s">
        <v>121</v>
      </c>
      <c r="E118" s="34">
        <v>1</v>
      </c>
      <c r="F118" s="34">
        <v>118</v>
      </c>
      <c r="G118" s="34" t="s">
        <v>121</v>
      </c>
      <c r="H118" s="34" t="s">
        <v>121</v>
      </c>
      <c r="I118" s="34" t="s">
        <v>121</v>
      </c>
      <c r="J118" s="34" t="s">
        <v>121</v>
      </c>
      <c r="K118" s="34" t="s">
        <v>121</v>
      </c>
      <c r="L118" s="34" t="s">
        <v>121</v>
      </c>
      <c r="M118" s="34" t="s">
        <v>121</v>
      </c>
      <c r="N118" s="90" t="s">
        <v>121</v>
      </c>
      <c r="O118" s="90" t="s">
        <v>121</v>
      </c>
      <c r="P118" s="90" t="s">
        <v>121</v>
      </c>
      <c r="Q118" s="34" t="s">
        <v>121</v>
      </c>
      <c r="R118" s="34">
        <v>17</v>
      </c>
      <c r="S118" s="34" t="s">
        <v>121</v>
      </c>
      <c r="T118" s="34">
        <v>0</v>
      </c>
      <c r="U118" s="34" t="s">
        <v>121</v>
      </c>
      <c r="V118" s="34" t="s">
        <v>121</v>
      </c>
      <c r="W118" s="34" t="s">
        <v>121</v>
      </c>
      <c r="X118" s="34" t="s">
        <v>121</v>
      </c>
      <c r="Y118" s="34" t="s">
        <v>121</v>
      </c>
      <c r="Z118" s="34" t="s">
        <v>121</v>
      </c>
      <c r="AA118" s="34" t="s">
        <v>121</v>
      </c>
      <c r="AB118" s="90" t="s">
        <v>121</v>
      </c>
      <c r="AC118" s="90" t="s">
        <v>121</v>
      </c>
      <c r="AD118" s="90" t="s">
        <v>121</v>
      </c>
      <c r="AE118" s="34">
        <v>0.86</v>
      </c>
      <c r="AF118" s="34">
        <v>0.87</v>
      </c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34"/>
      <c r="AW118" s="34"/>
      <c r="AX118" s="34"/>
      <c r="AY118" s="34"/>
      <c r="AZ118" s="34"/>
      <c r="BA118" s="34"/>
      <c r="BB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</row>
    <row r="119" spans="1:74">
      <c r="A119" s="90">
        <f t="shared" si="2"/>
        <v>117</v>
      </c>
      <c r="B119" s="37" t="s">
        <v>121</v>
      </c>
      <c r="C119" s="34" t="s">
        <v>121</v>
      </c>
      <c r="D119" s="34" t="s">
        <v>121</v>
      </c>
      <c r="E119" s="34" t="s">
        <v>121</v>
      </c>
      <c r="F119" s="34">
        <v>119</v>
      </c>
      <c r="G119" s="34">
        <v>0.73</v>
      </c>
      <c r="H119" s="34" t="s">
        <v>121</v>
      </c>
      <c r="I119" s="34" t="s">
        <v>121</v>
      </c>
      <c r="J119" s="34" t="s">
        <v>121</v>
      </c>
      <c r="K119" s="34" t="s">
        <v>121</v>
      </c>
      <c r="L119" s="34" t="s">
        <v>121</v>
      </c>
      <c r="M119" s="34" t="s">
        <v>121</v>
      </c>
      <c r="N119" s="90" t="s">
        <v>121</v>
      </c>
      <c r="O119" s="90" t="s">
        <v>121</v>
      </c>
      <c r="P119" s="90" t="s">
        <v>121</v>
      </c>
      <c r="Q119" s="34" t="s">
        <v>121</v>
      </c>
      <c r="R119" s="34" t="s">
        <v>121</v>
      </c>
      <c r="S119" s="34" t="s">
        <v>121</v>
      </c>
      <c r="T119" s="34" t="s">
        <v>121</v>
      </c>
      <c r="U119" s="34">
        <v>27</v>
      </c>
      <c r="V119" s="34" t="s">
        <v>121</v>
      </c>
      <c r="W119" s="34" t="s">
        <v>121</v>
      </c>
      <c r="X119" s="34" t="s">
        <v>121</v>
      </c>
      <c r="Y119" s="34" t="s">
        <v>121</v>
      </c>
      <c r="Z119" s="34" t="s">
        <v>121</v>
      </c>
      <c r="AA119" s="34" t="s">
        <v>121</v>
      </c>
      <c r="AB119" s="90" t="s">
        <v>121</v>
      </c>
      <c r="AC119" s="90" t="s">
        <v>121</v>
      </c>
      <c r="AD119" s="90" t="s">
        <v>121</v>
      </c>
      <c r="AE119" s="34">
        <v>0.78</v>
      </c>
      <c r="AF119" s="34">
        <v>0.75</v>
      </c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34"/>
      <c r="AW119" s="34"/>
      <c r="AX119" s="34"/>
      <c r="AY119" s="34"/>
      <c r="AZ119" s="34"/>
      <c r="BA119" s="34"/>
      <c r="BB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</row>
    <row r="120" spans="1:74">
      <c r="A120" s="90">
        <f t="shared" si="2"/>
        <v>118</v>
      </c>
      <c r="B120" s="37" t="s">
        <v>121</v>
      </c>
      <c r="C120" s="34" t="s">
        <v>121</v>
      </c>
      <c r="D120" s="34" t="s">
        <v>121</v>
      </c>
      <c r="E120" s="34" t="s">
        <v>121</v>
      </c>
      <c r="F120" s="34">
        <v>120</v>
      </c>
      <c r="G120" s="34" t="s">
        <v>121</v>
      </c>
      <c r="H120" s="34" t="s">
        <v>121</v>
      </c>
      <c r="I120" s="34" t="s">
        <v>121</v>
      </c>
      <c r="J120" s="34" t="s">
        <v>121</v>
      </c>
      <c r="K120" s="34">
        <v>0.53</v>
      </c>
      <c r="L120" s="34">
        <v>0.82</v>
      </c>
      <c r="M120" s="34">
        <v>0.33</v>
      </c>
      <c r="N120" s="90" t="s">
        <v>121</v>
      </c>
      <c r="O120" s="90" t="s">
        <v>121</v>
      </c>
      <c r="P120" s="90" t="s">
        <v>121</v>
      </c>
      <c r="Q120" s="34" t="s">
        <v>121</v>
      </c>
      <c r="R120" s="34" t="s">
        <v>121</v>
      </c>
      <c r="S120" s="34" t="s">
        <v>121</v>
      </c>
      <c r="T120" s="34" t="s">
        <v>121</v>
      </c>
      <c r="U120" s="34" t="s">
        <v>121</v>
      </c>
      <c r="V120" s="34" t="s">
        <v>121</v>
      </c>
      <c r="W120" s="34" t="s">
        <v>121</v>
      </c>
      <c r="X120" s="34" t="s">
        <v>121</v>
      </c>
      <c r="Y120" s="34">
        <v>0.47</v>
      </c>
      <c r="Z120" s="34">
        <v>0.18</v>
      </c>
      <c r="AA120" s="34">
        <v>0.67</v>
      </c>
      <c r="AB120" s="90" t="s">
        <v>121</v>
      </c>
      <c r="AC120" s="90" t="s">
        <v>121</v>
      </c>
      <c r="AD120" s="90" t="s">
        <v>121</v>
      </c>
      <c r="AE120" s="34">
        <v>0.48</v>
      </c>
      <c r="AF120" s="34">
        <v>0.51</v>
      </c>
    </row>
    <row r="121" spans="1:74">
      <c r="A121" s="90">
        <f t="shared" si="2"/>
        <v>119</v>
      </c>
      <c r="B121" s="37" t="s">
        <v>121</v>
      </c>
      <c r="C121" s="34" t="s">
        <v>121</v>
      </c>
      <c r="D121" s="34" t="s">
        <v>121</v>
      </c>
      <c r="E121" s="34" t="s">
        <v>121</v>
      </c>
      <c r="F121" s="34">
        <v>121</v>
      </c>
      <c r="G121" s="34" t="s">
        <v>121</v>
      </c>
      <c r="H121" s="34">
        <v>0.54</v>
      </c>
      <c r="I121" s="34">
        <v>0.37</v>
      </c>
      <c r="J121" s="34">
        <v>1</v>
      </c>
      <c r="K121" s="34" t="s">
        <v>121</v>
      </c>
      <c r="L121" s="34" t="s">
        <v>121</v>
      </c>
      <c r="M121" s="34" t="s">
        <v>121</v>
      </c>
      <c r="N121" s="90" t="s">
        <v>121</v>
      </c>
      <c r="O121" s="90" t="s">
        <v>121</v>
      </c>
      <c r="P121" s="90" t="s">
        <v>121</v>
      </c>
      <c r="Q121" s="34" t="s">
        <v>121</v>
      </c>
      <c r="R121" s="34" t="s">
        <v>121</v>
      </c>
      <c r="S121" s="34" t="s">
        <v>121</v>
      </c>
      <c r="T121" s="34" t="s">
        <v>121</v>
      </c>
      <c r="U121" s="34" t="s">
        <v>121</v>
      </c>
      <c r="V121" s="34">
        <v>46</v>
      </c>
      <c r="W121" s="34">
        <v>0.63</v>
      </c>
      <c r="X121" s="34">
        <v>0</v>
      </c>
      <c r="Y121" s="34" t="s">
        <v>121</v>
      </c>
      <c r="Z121" s="34" t="s">
        <v>121</v>
      </c>
      <c r="AA121" s="34" t="s">
        <v>121</v>
      </c>
      <c r="AB121" s="90" t="s">
        <v>121</v>
      </c>
      <c r="AC121" s="90" t="s">
        <v>121</v>
      </c>
      <c r="AD121" s="90" t="s">
        <v>121</v>
      </c>
      <c r="AE121" s="34">
        <v>0.54</v>
      </c>
      <c r="AF121" s="34">
        <v>0.59</v>
      </c>
    </row>
    <row r="122" spans="1:74">
      <c r="A122" s="90">
        <f t="shared" si="2"/>
        <v>120</v>
      </c>
      <c r="B122" s="37" t="s">
        <v>121</v>
      </c>
      <c r="C122" s="34" t="s">
        <v>121</v>
      </c>
      <c r="D122" s="34" t="s">
        <v>121</v>
      </c>
      <c r="E122" s="34" t="s">
        <v>121</v>
      </c>
      <c r="F122" s="34">
        <v>122</v>
      </c>
      <c r="G122" s="34" t="s">
        <v>121</v>
      </c>
      <c r="H122" s="34" t="s">
        <v>121</v>
      </c>
      <c r="I122" s="34" t="s">
        <v>121</v>
      </c>
      <c r="J122" s="34" t="s">
        <v>121</v>
      </c>
      <c r="K122" s="34">
        <v>0.47</v>
      </c>
      <c r="L122" s="34">
        <v>0.73</v>
      </c>
      <c r="M122" s="34">
        <v>0.33</v>
      </c>
      <c r="N122" s="90" t="s">
        <v>121</v>
      </c>
      <c r="O122" s="90" t="s">
        <v>121</v>
      </c>
      <c r="P122" s="90" t="s">
        <v>121</v>
      </c>
      <c r="Q122" s="34" t="s">
        <v>121</v>
      </c>
      <c r="R122" s="34" t="s">
        <v>121</v>
      </c>
      <c r="S122" s="34" t="s">
        <v>121</v>
      </c>
      <c r="T122" s="34" t="s">
        <v>121</v>
      </c>
      <c r="U122" s="34" t="s">
        <v>121</v>
      </c>
      <c r="V122" s="34" t="s">
        <v>121</v>
      </c>
      <c r="W122" s="34" t="s">
        <v>121</v>
      </c>
      <c r="X122" s="34" t="s">
        <v>121</v>
      </c>
      <c r="Y122" s="34">
        <v>0.53</v>
      </c>
      <c r="Z122" s="34">
        <v>0.27</v>
      </c>
      <c r="AA122" s="34">
        <v>0.67</v>
      </c>
      <c r="AB122" s="90" t="s">
        <v>121</v>
      </c>
      <c r="AC122" s="90" t="s">
        <v>121</v>
      </c>
      <c r="AD122" s="90" t="s">
        <v>121</v>
      </c>
      <c r="AE122" s="34">
        <v>0.49</v>
      </c>
      <c r="AF122" s="34">
        <v>0.56000000000000005</v>
      </c>
    </row>
    <row r="123" spans="1:74">
      <c r="A123" s="90">
        <f t="shared" si="2"/>
        <v>121</v>
      </c>
      <c r="B123" s="37" t="s">
        <v>121</v>
      </c>
      <c r="C123" s="34" t="s">
        <v>121</v>
      </c>
      <c r="D123" s="34" t="s">
        <v>121</v>
      </c>
      <c r="E123" s="34" t="s">
        <v>121</v>
      </c>
      <c r="F123" s="34">
        <v>122</v>
      </c>
      <c r="G123" s="34" t="s">
        <v>121</v>
      </c>
      <c r="H123" s="34" t="s">
        <v>121</v>
      </c>
      <c r="I123" s="34" t="s">
        <v>121</v>
      </c>
      <c r="J123" s="34" t="s">
        <v>121</v>
      </c>
      <c r="K123" s="34">
        <v>7.0000000000000007E-2</v>
      </c>
      <c r="L123" s="34">
        <v>0</v>
      </c>
      <c r="M123" s="34">
        <v>0</v>
      </c>
      <c r="N123" s="90" t="s">
        <v>121</v>
      </c>
      <c r="O123" s="90" t="s">
        <v>121</v>
      </c>
      <c r="P123" s="90" t="s">
        <v>121</v>
      </c>
      <c r="Q123" s="34" t="s">
        <v>121</v>
      </c>
      <c r="R123" s="34" t="s">
        <v>121</v>
      </c>
      <c r="S123" s="34" t="s">
        <v>121</v>
      </c>
      <c r="T123" s="34" t="s">
        <v>121</v>
      </c>
      <c r="U123" s="34" t="s">
        <v>121</v>
      </c>
      <c r="V123" s="34" t="s">
        <v>121</v>
      </c>
      <c r="W123" s="34" t="s">
        <v>121</v>
      </c>
      <c r="X123" s="34" t="s">
        <v>121</v>
      </c>
      <c r="Y123" s="34">
        <v>0.93</v>
      </c>
      <c r="Z123" s="34">
        <v>100</v>
      </c>
      <c r="AA123" s="34">
        <v>100</v>
      </c>
      <c r="AB123" s="90" t="s">
        <v>121</v>
      </c>
      <c r="AC123" s="90" t="s">
        <v>121</v>
      </c>
      <c r="AD123" s="90" t="s">
        <v>121</v>
      </c>
      <c r="AE123" s="34">
        <v>0.42</v>
      </c>
      <c r="AF123" s="34">
        <v>0.21</v>
      </c>
    </row>
    <row r="124" spans="1:74">
      <c r="A124" s="90">
        <f t="shared" si="2"/>
        <v>122</v>
      </c>
      <c r="B124" s="37" t="s">
        <v>121</v>
      </c>
      <c r="C124" s="34" t="s">
        <v>121</v>
      </c>
      <c r="D124" s="34" t="s">
        <v>121</v>
      </c>
      <c r="E124" s="34" t="s">
        <v>121</v>
      </c>
      <c r="F124" s="34">
        <v>123</v>
      </c>
      <c r="G124" s="34" t="s">
        <v>121</v>
      </c>
      <c r="H124" s="34" t="s">
        <v>121</v>
      </c>
      <c r="I124" s="34" t="s">
        <v>121</v>
      </c>
      <c r="J124" s="34" t="s">
        <v>121</v>
      </c>
      <c r="K124" s="34">
        <v>0.53</v>
      </c>
      <c r="L124" s="34">
        <v>0.73</v>
      </c>
      <c r="M124" s="34">
        <v>0.5</v>
      </c>
      <c r="N124" s="90" t="s">
        <v>121</v>
      </c>
      <c r="O124" s="90" t="s">
        <v>121</v>
      </c>
      <c r="P124" s="90" t="s">
        <v>121</v>
      </c>
      <c r="Q124" s="34" t="s">
        <v>121</v>
      </c>
      <c r="R124" s="34" t="s">
        <v>121</v>
      </c>
      <c r="S124" s="34" t="s">
        <v>121</v>
      </c>
      <c r="T124" s="34" t="s">
        <v>121</v>
      </c>
      <c r="U124" s="34" t="s">
        <v>121</v>
      </c>
      <c r="V124" s="34" t="s">
        <v>121</v>
      </c>
      <c r="W124" s="34" t="s">
        <v>121</v>
      </c>
      <c r="X124" s="34" t="s">
        <v>121</v>
      </c>
      <c r="Y124" s="34">
        <v>0.47</v>
      </c>
      <c r="Z124" s="34">
        <v>27</v>
      </c>
      <c r="AA124" s="34">
        <v>50</v>
      </c>
      <c r="AB124" s="90" t="s">
        <v>121</v>
      </c>
      <c r="AC124" s="90" t="s">
        <v>121</v>
      </c>
      <c r="AD124" s="90" t="s">
        <v>121</v>
      </c>
      <c r="AE124" s="34">
        <v>0.56000000000000005</v>
      </c>
      <c r="AF124" s="34">
        <v>0.52</v>
      </c>
    </row>
    <row r="125" spans="1:74">
      <c r="A125" s="90">
        <f t="shared" si="2"/>
        <v>123</v>
      </c>
      <c r="B125" s="37" t="s">
        <v>121</v>
      </c>
      <c r="C125" s="34" t="s">
        <v>121</v>
      </c>
      <c r="D125" s="34" t="s">
        <v>121</v>
      </c>
      <c r="E125" s="34" t="s">
        <v>121</v>
      </c>
      <c r="F125" s="34">
        <v>124</v>
      </c>
      <c r="G125" s="34" t="s">
        <v>121</v>
      </c>
      <c r="H125" s="34" t="s">
        <v>121</v>
      </c>
      <c r="I125" s="34" t="s">
        <v>121</v>
      </c>
      <c r="J125" s="34" t="s">
        <v>121</v>
      </c>
      <c r="K125" s="34">
        <v>0.47</v>
      </c>
      <c r="L125" s="34">
        <v>0.73</v>
      </c>
      <c r="M125" s="34">
        <v>0.5</v>
      </c>
      <c r="N125" s="90" t="s">
        <v>121</v>
      </c>
      <c r="O125" s="90" t="s">
        <v>121</v>
      </c>
      <c r="P125" s="90" t="s">
        <v>121</v>
      </c>
      <c r="Q125" s="34" t="s">
        <v>121</v>
      </c>
      <c r="R125" s="34" t="s">
        <v>121</v>
      </c>
      <c r="S125" s="34" t="s">
        <v>121</v>
      </c>
      <c r="T125" s="34" t="s">
        <v>121</v>
      </c>
      <c r="U125" s="34" t="s">
        <v>121</v>
      </c>
      <c r="V125" s="34" t="s">
        <v>121</v>
      </c>
      <c r="W125" s="34" t="s">
        <v>121</v>
      </c>
      <c r="X125" s="34" t="s">
        <v>121</v>
      </c>
      <c r="Y125" s="34">
        <v>0.53</v>
      </c>
      <c r="Z125" s="34">
        <v>27</v>
      </c>
      <c r="AA125" s="34">
        <v>50</v>
      </c>
      <c r="AB125" s="90" t="s">
        <v>121</v>
      </c>
      <c r="AC125" s="90" t="s">
        <v>121</v>
      </c>
      <c r="AD125" s="90" t="s">
        <v>121</v>
      </c>
      <c r="AE125" s="34">
        <v>0.6</v>
      </c>
      <c r="AF125" s="34">
        <v>0.56000000000000005</v>
      </c>
    </row>
    <row r="126" spans="1:74">
      <c r="A126" s="90">
        <f t="shared" si="2"/>
        <v>124</v>
      </c>
      <c r="B126" s="37" t="s">
        <v>121</v>
      </c>
      <c r="C126" s="34" t="s">
        <v>121</v>
      </c>
      <c r="D126" s="34" t="s">
        <v>121</v>
      </c>
      <c r="E126" s="34" t="s">
        <v>121</v>
      </c>
      <c r="F126" s="34">
        <v>125</v>
      </c>
      <c r="G126" s="34" t="s">
        <v>121</v>
      </c>
      <c r="H126" s="34" t="s">
        <v>121</v>
      </c>
      <c r="I126" s="34" t="s">
        <v>121</v>
      </c>
      <c r="J126" s="34" t="s">
        <v>121</v>
      </c>
      <c r="K126" s="34">
        <v>0.6</v>
      </c>
      <c r="L126" s="34">
        <v>0.73</v>
      </c>
      <c r="M126" s="34">
        <v>0.17</v>
      </c>
      <c r="N126" s="90" t="s">
        <v>121</v>
      </c>
      <c r="O126" s="90" t="s">
        <v>121</v>
      </c>
      <c r="P126" s="90" t="s">
        <v>121</v>
      </c>
      <c r="Q126" s="34" t="s">
        <v>121</v>
      </c>
      <c r="R126" s="34" t="s">
        <v>121</v>
      </c>
      <c r="S126" s="34" t="s">
        <v>121</v>
      </c>
      <c r="T126" s="34" t="s">
        <v>121</v>
      </c>
      <c r="U126" s="34" t="s">
        <v>121</v>
      </c>
      <c r="V126" s="34" t="s">
        <v>121</v>
      </c>
      <c r="W126" s="34" t="s">
        <v>121</v>
      </c>
      <c r="X126" s="34" t="s">
        <v>121</v>
      </c>
      <c r="Y126" s="34">
        <v>0.4</v>
      </c>
      <c r="Z126" s="34">
        <v>0.27</v>
      </c>
      <c r="AA126" s="34">
        <v>0.83</v>
      </c>
      <c r="AB126" s="90" t="s">
        <v>121</v>
      </c>
      <c r="AC126" s="90" t="s">
        <v>121</v>
      </c>
      <c r="AD126" s="90" t="s">
        <v>121</v>
      </c>
      <c r="AE126" s="34">
        <v>0.6</v>
      </c>
      <c r="AF126" s="34">
        <v>0.56000000000000005</v>
      </c>
    </row>
    <row r="127" spans="1:74">
      <c r="A127" s="90">
        <f t="shared" si="2"/>
        <v>125</v>
      </c>
      <c r="B127" s="37" t="s">
        <v>121</v>
      </c>
      <c r="C127" s="34" t="s">
        <v>121</v>
      </c>
      <c r="D127" s="34" t="s">
        <v>121</v>
      </c>
      <c r="E127" s="34" t="s">
        <v>121</v>
      </c>
      <c r="F127" s="34">
        <v>126</v>
      </c>
      <c r="G127" s="34" t="s">
        <v>121</v>
      </c>
      <c r="H127" s="34" t="s">
        <v>121</v>
      </c>
      <c r="I127" s="34" t="s">
        <v>121</v>
      </c>
      <c r="J127" s="34" t="s">
        <v>121</v>
      </c>
      <c r="K127" s="34">
        <v>0.67</v>
      </c>
      <c r="L127" s="34">
        <v>0.68</v>
      </c>
      <c r="M127" s="34">
        <v>0.33</v>
      </c>
      <c r="N127" s="90" t="s">
        <v>121</v>
      </c>
      <c r="O127" s="90" t="s">
        <v>121</v>
      </c>
      <c r="P127" s="90" t="s">
        <v>121</v>
      </c>
      <c r="Q127" s="34" t="s">
        <v>121</v>
      </c>
      <c r="R127" s="34" t="s">
        <v>121</v>
      </c>
      <c r="S127" s="34" t="s">
        <v>121</v>
      </c>
      <c r="T127" s="34" t="s">
        <v>121</v>
      </c>
      <c r="U127" s="34" t="s">
        <v>121</v>
      </c>
      <c r="V127" s="34" t="s">
        <v>121</v>
      </c>
      <c r="W127" s="34" t="s">
        <v>121</v>
      </c>
      <c r="X127" s="34" t="s">
        <v>121</v>
      </c>
      <c r="Y127" s="34">
        <v>0.33</v>
      </c>
      <c r="Z127" s="34">
        <v>0.32</v>
      </c>
      <c r="AA127" s="34">
        <v>0.67</v>
      </c>
      <c r="AB127" s="90" t="s">
        <v>121</v>
      </c>
      <c r="AC127" s="90" t="s">
        <v>121</v>
      </c>
      <c r="AD127" s="90" t="s">
        <v>121</v>
      </c>
      <c r="AE127" s="34" t="s">
        <v>121</v>
      </c>
      <c r="AF127" s="34">
        <v>0.53</v>
      </c>
    </row>
    <row r="128" spans="1:74">
      <c r="A128" s="90">
        <f t="shared" si="2"/>
        <v>126</v>
      </c>
      <c r="B128" s="37" t="s">
        <v>121</v>
      </c>
      <c r="C128" s="34" t="s">
        <v>121</v>
      </c>
      <c r="D128" s="34" t="s">
        <v>121</v>
      </c>
      <c r="E128" s="34" t="s">
        <v>121</v>
      </c>
      <c r="F128" s="34">
        <v>127</v>
      </c>
      <c r="G128" s="34" t="s">
        <v>121</v>
      </c>
      <c r="H128" s="206">
        <v>0.59</v>
      </c>
      <c r="I128" s="34">
        <v>0.33</v>
      </c>
      <c r="J128" s="34">
        <v>0.67</v>
      </c>
      <c r="K128" s="34" t="s">
        <v>121</v>
      </c>
      <c r="L128" s="34" t="s">
        <v>121</v>
      </c>
      <c r="M128" s="34" t="s">
        <v>121</v>
      </c>
      <c r="N128" s="90" t="s">
        <v>121</v>
      </c>
      <c r="O128" s="90" t="s">
        <v>121</v>
      </c>
      <c r="P128" s="90" t="s">
        <v>121</v>
      </c>
      <c r="Q128" s="34" t="s">
        <v>121</v>
      </c>
      <c r="R128" s="34" t="s">
        <v>121</v>
      </c>
      <c r="S128" s="34" t="s">
        <v>121</v>
      </c>
      <c r="T128" s="34" t="s">
        <v>121</v>
      </c>
      <c r="U128" s="34" t="s">
        <v>121</v>
      </c>
      <c r="V128">
        <v>41</v>
      </c>
      <c r="W128" s="34">
        <v>67</v>
      </c>
      <c r="X128" s="34">
        <v>33</v>
      </c>
      <c r="Y128" s="34" t="s">
        <v>121</v>
      </c>
      <c r="Z128" s="34" t="s">
        <v>121</v>
      </c>
      <c r="AA128" s="34" t="s">
        <v>121</v>
      </c>
      <c r="AB128" s="90" t="s">
        <v>121</v>
      </c>
      <c r="AC128" s="90" t="s">
        <v>121</v>
      </c>
      <c r="AD128" s="90" t="s">
        <v>121</v>
      </c>
      <c r="AE128" s="34">
        <v>0.6</v>
      </c>
      <c r="AF128" s="34">
        <v>0.67</v>
      </c>
    </row>
    <row r="129" spans="1:32">
      <c r="A129" s="90">
        <f t="shared" si="2"/>
        <v>127</v>
      </c>
      <c r="B129" s="37" t="s">
        <v>121</v>
      </c>
      <c r="C129" s="34" t="s">
        <v>121</v>
      </c>
      <c r="D129" s="34" t="s">
        <v>121</v>
      </c>
      <c r="E129" s="34" t="s">
        <v>121</v>
      </c>
      <c r="F129" s="34">
        <v>128</v>
      </c>
      <c r="G129" s="34" t="s">
        <v>121</v>
      </c>
      <c r="H129" s="34">
        <v>67</v>
      </c>
      <c r="I129" s="34">
        <v>68</v>
      </c>
      <c r="J129" s="34">
        <v>1</v>
      </c>
      <c r="K129" s="34" t="s">
        <v>121</v>
      </c>
      <c r="L129" s="34" t="s">
        <v>121</v>
      </c>
      <c r="M129" s="34" t="s">
        <v>121</v>
      </c>
      <c r="N129" s="90" t="s">
        <v>121</v>
      </c>
      <c r="O129" s="90" t="s">
        <v>121</v>
      </c>
      <c r="P129" s="90" t="s">
        <v>121</v>
      </c>
      <c r="Q129" s="34" t="s">
        <v>121</v>
      </c>
      <c r="R129" s="34" t="s">
        <v>121</v>
      </c>
      <c r="S129" s="34" t="s">
        <v>121</v>
      </c>
      <c r="T129" s="34" t="s">
        <v>121</v>
      </c>
      <c r="U129" s="34" t="s">
        <v>121</v>
      </c>
      <c r="V129" s="34" t="s">
        <v>121</v>
      </c>
      <c r="W129" s="34" t="s">
        <v>121</v>
      </c>
      <c r="X129" s="34" t="s">
        <v>121</v>
      </c>
      <c r="Y129" s="34" t="s">
        <v>121</v>
      </c>
      <c r="Z129" s="34" t="s">
        <v>121</v>
      </c>
      <c r="AA129" s="34" t="s">
        <v>121</v>
      </c>
      <c r="AB129" s="90" t="s">
        <v>121</v>
      </c>
      <c r="AC129" s="90" t="s">
        <v>121</v>
      </c>
      <c r="AD129" s="90" t="s">
        <v>121</v>
      </c>
      <c r="AE129" s="34">
        <v>0.48</v>
      </c>
      <c r="AF129" s="34">
        <v>0.48</v>
      </c>
    </row>
    <row r="130" spans="1:32">
      <c r="A130" s="90">
        <f t="shared" si="2"/>
        <v>128</v>
      </c>
      <c r="B130" s="37" t="s">
        <v>121</v>
      </c>
      <c r="C130" s="34" t="s">
        <v>121</v>
      </c>
      <c r="D130" s="34" t="s">
        <v>121</v>
      </c>
      <c r="E130" s="34" t="s">
        <v>121</v>
      </c>
      <c r="F130" s="275">
        <v>129</v>
      </c>
      <c r="G130" s="34" t="s">
        <v>121</v>
      </c>
      <c r="H130" s="206">
        <v>0.68</v>
      </c>
      <c r="I130" s="34">
        <v>0.37</v>
      </c>
      <c r="J130" s="34">
        <v>1</v>
      </c>
      <c r="K130" s="34" t="s">
        <v>121</v>
      </c>
      <c r="L130" s="34" t="s">
        <v>121</v>
      </c>
      <c r="M130" s="34" t="s">
        <v>121</v>
      </c>
      <c r="N130" s="90" t="s">
        <v>121</v>
      </c>
      <c r="O130" s="90" t="s">
        <v>121</v>
      </c>
      <c r="P130" s="90" t="s">
        <v>121</v>
      </c>
      <c r="Q130" s="34" t="s">
        <v>121</v>
      </c>
      <c r="R130" s="34" t="s">
        <v>121</v>
      </c>
      <c r="S130" s="34">
        <v>63</v>
      </c>
      <c r="T130" s="34" t="s">
        <v>121</v>
      </c>
      <c r="U130" s="34" t="s">
        <v>121</v>
      </c>
      <c r="V130" s="206">
        <v>32</v>
      </c>
      <c r="W130" s="34">
        <v>63</v>
      </c>
      <c r="X130" s="34">
        <v>0</v>
      </c>
      <c r="Y130" s="34" t="s">
        <v>121</v>
      </c>
      <c r="Z130" s="34" t="s">
        <v>121</v>
      </c>
      <c r="AA130" s="34" t="s">
        <v>121</v>
      </c>
      <c r="AB130" s="90" t="s">
        <v>121</v>
      </c>
      <c r="AC130" s="90" t="s">
        <v>121</v>
      </c>
      <c r="AD130" s="90" t="s">
        <v>121</v>
      </c>
      <c r="AE130" s="34">
        <v>0.57999999999999996</v>
      </c>
      <c r="AF130" s="34">
        <v>0.74</v>
      </c>
    </row>
    <row r="131" spans="1:32">
      <c r="A131" s="90">
        <f t="shared" si="2"/>
        <v>129</v>
      </c>
      <c r="B131" s="37" t="s">
        <v>121</v>
      </c>
      <c r="C131" s="34" t="s">
        <v>121</v>
      </c>
      <c r="D131" s="34" t="s">
        <v>121</v>
      </c>
      <c r="E131" s="34" t="s">
        <v>121</v>
      </c>
      <c r="F131" s="275">
        <v>130</v>
      </c>
      <c r="G131" s="34" t="s">
        <v>121</v>
      </c>
      <c r="H131" s="206">
        <v>0.62</v>
      </c>
      <c r="I131" s="34">
        <v>0.33</v>
      </c>
      <c r="J131" s="34">
        <v>1</v>
      </c>
      <c r="K131" s="34" t="s">
        <v>121</v>
      </c>
      <c r="L131" s="34" t="s">
        <v>121</v>
      </c>
      <c r="M131" s="34" t="s">
        <v>121</v>
      </c>
      <c r="N131" s="90" t="s">
        <v>121</v>
      </c>
      <c r="O131" s="90" t="s">
        <v>121</v>
      </c>
      <c r="P131" s="90" t="s">
        <v>121</v>
      </c>
      <c r="Q131" s="34" t="s">
        <v>121</v>
      </c>
      <c r="R131" s="34" t="s">
        <v>121</v>
      </c>
      <c r="S131" s="34" t="s">
        <v>1231</v>
      </c>
      <c r="T131" s="34" t="s">
        <v>121</v>
      </c>
      <c r="U131" s="34" t="s">
        <v>121</v>
      </c>
      <c r="V131" s="206">
        <v>38</v>
      </c>
      <c r="W131" s="34" t="s">
        <v>1231</v>
      </c>
      <c r="X131" s="34">
        <v>0</v>
      </c>
      <c r="Y131" s="34" t="s">
        <v>121</v>
      </c>
      <c r="Z131" s="34" t="s">
        <v>121</v>
      </c>
      <c r="AA131" s="34" t="s">
        <v>121</v>
      </c>
      <c r="AB131" s="90" t="s">
        <v>121</v>
      </c>
      <c r="AC131" s="90" t="s">
        <v>121</v>
      </c>
      <c r="AD131" s="90" t="s">
        <v>121</v>
      </c>
      <c r="AE131" s="34">
        <v>0.57999999999999996</v>
      </c>
      <c r="AF131" s="34">
        <v>0.66</v>
      </c>
    </row>
    <row r="132" spans="1:32">
      <c r="A132" s="90">
        <f t="shared" si="2"/>
        <v>130</v>
      </c>
      <c r="B132" s="37" t="s">
        <v>121</v>
      </c>
      <c r="C132" s="34" t="s">
        <v>121</v>
      </c>
      <c r="D132" s="34" t="s">
        <v>121</v>
      </c>
      <c r="E132" s="34" t="s">
        <v>121</v>
      </c>
      <c r="F132" s="275">
        <v>131</v>
      </c>
      <c r="G132" s="34" t="s">
        <v>121</v>
      </c>
      <c r="H132" s="206">
        <v>0.59</v>
      </c>
      <c r="I132" s="34">
        <v>0.37</v>
      </c>
      <c r="J132" s="34">
        <v>1</v>
      </c>
      <c r="K132" s="34" t="s">
        <v>121</v>
      </c>
      <c r="L132" s="34" t="s">
        <v>121</v>
      </c>
      <c r="M132" s="34" t="s">
        <v>121</v>
      </c>
      <c r="N132" s="90" t="s">
        <v>121</v>
      </c>
      <c r="O132" s="90" t="s">
        <v>121</v>
      </c>
      <c r="P132" s="90" t="s">
        <v>121</v>
      </c>
      <c r="Q132" s="34" t="s">
        <v>121</v>
      </c>
      <c r="R132" s="34" t="s">
        <v>121</v>
      </c>
      <c r="S132" s="34" t="s">
        <v>1232</v>
      </c>
      <c r="T132" s="34" t="s">
        <v>121</v>
      </c>
      <c r="U132" s="34" t="s">
        <v>121</v>
      </c>
      <c r="V132" s="206">
        <v>61</v>
      </c>
      <c r="W132" s="34" t="s">
        <v>1232</v>
      </c>
      <c r="X132" s="34">
        <v>0</v>
      </c>
      <c r="Y132" s="34" t="s">
        <v>121</v>
      </c>
      <c r="Z132" s="34" t="s">
        <v>121</v>
      </c>
      <c r="AA132" s="34" t="s">
        <v>121</v>
      </c>
      <c r="AB132" s="90" t="s">
        <v>121</v>
      </c>
      <c r="AC132" s="90" t="s">
        <v>121</v>
      </c>
      <c r="AD132" s="90" t="s">
        <v>121</v>
      </c>
      <c r="AE132" s="34">
        <v>0.56000000000000005</v>
      </c>
      <c r="AF132" s="34">
        <v>0.77</v>
      </c>
    </row>
    <row r="133" spans="1:32">
      <c r="A133" s="90">
        <f t="shared" ref="A133:A179" si="4">ROW()-2</f>
        <v>131</v>
      </c>
      <c r="B133" s="37" t="s">
        <v>121</v>
      </c>
      <c r="C133" s="34" t="s">
        <v>121</v>
      </c>
      <c r="D133" s="34" t="s">
        <v>121</v>
      </c>
      <c r="E133" s="34" t="s">
        <v>121</v>
      </c>
      <c r="F133" s="275">
        <v>132</v>
      </c>
      <c r="G133" s="34" t="s">
        <v>121</v>
      </c>
      <c r="H133" s="206">
        <v>0.62</v>
      </c>
      <c r="I133" s="34">
        <v>0.11</v>
      </c>
      <c r="J133" s="34">
        <v>1</v>
      </c>
      <c r="K133" s="34" t="s">
        <v>121</v>
      </c>
      <c r="L133" s="34" t="s">
        <v>121</v>
      </c>
      <c r="M133" s="34" t="s">
        <v>121</v>
      </c>
      <c r="N133" s="90" t="s">
        <v>121</v>
      </c>
      <c r="O133" s="90" t="s">
        <v>121</v>
      </c>
      <c r="P133" s="90" t="s">
        <v>121</v>
      </c>
      <c r="Q133" s="34" t="s">
        <v>121</v>
      </c>
      <c r="R133" s="34" t="s">
        <v>121</v>
      </c>
      <c r="S133" s="34" t="s">
        <v>1233</v>
      </c>
      <c r="T133" s="34" t="s">
        <v>121</v>
      </c>
      <c r="U133" s="34" t="s">
        <v>121</v>
      </c>
      <c r="V133" s="206">
        <v>38</v>
      </c>
      <c r="W133" s="34" t="s">
        <v>1233</v>
      </c>
      <c r="X133" s="34">
        <v>0</v>
      </c>
      <c r="Y133" s="34" t="s">
        <v>121</v>
      </c>
      <c r="Z133" s="34" t="s">
        <v>121</v>
      </c>
      <c r="AA133" s="34" t="s">
        <v>121</v>
      </c>
      <c r="AB133" s="90" t="s">
        <v>121</v>
      </c>
      <c r="AC133" s="90" t="s">
        <v>121</v>
      </c>
      <c r="AD133" s="90" t="s">
        <v>121</v>
      </c>
      <c r="AE133" s="34">
        <v>0.56000000000000005</v>
      </c>
      <c r="AF133" s="34">
        <v>0.8</v>
      </c>
    </row>
    <row r="134" spans="1:32">
      <c r="A134" s="90">
        <f t="shared" si="4"/>
        <v>132</v>
      </c>
      <c r="B134" s="37" t="s">
        <v>121</v>
      </c>
      <c r="C134" s="34" t="s">
        <v>121</v>
      </c>
      <c r="D134" s="34" t="s">
        <v>121</v>
      </c>
      <c r="E134" s="34" t="s">
        <v>121</v>
      </c>
      <c r="F134" s="87">
        <v>133</v>
      </c>
      <c r="G134" s="34">
        <v>61</v>
      </c>
      <c r="H134" s="34" t="s">
        <v>121</v>
      </c>
      <c r="I134" s="34" t="s">
        <v>121</v>
      </c>
      <c r="J134" s="34" t="s">
        <v>121</v>
      </c>
      <c r="K134" s="34" t="s">
        <v>121</v>
      </c>
      <c r="L134" s="34" t="s">
        <v>121</v>
      </c>
      <c r="M134" s="34" t="s">
        <v>121</v>
      </c>
      <c r="N134" s="90" t="s">
        <v>121</v>
      </c>
      <c r="O134" s="90" t="s">
        <v>121</v>
      </c>
      <c r="P134" s="90" t="s">
        <v>121</v>
      </c>
      <c r="Q134" s="34" t="s">
        <v>121</v>
      </c>
      <c r="R134" s="34" t="s">
        <v>121</v>
      </c>
      <c r="S134" s="34" t="s">
        <v>121</v>
      </c>
      <c r="T134" s="34" t="s">
        <v>121</v>
      </c>
      <c r="U134" s="34">
        <v>39</v>
      </c>
      <c r="V134" s="34" t="s">
        <v>121</v>
      </c>
      <c r="W134" s="34" t="s">
        <v>121</v>
      </c>
      <c r="X134" s="34" t="s">
        <v>121</v>
      </c>
      <c r="Y134" s="34" t="s">
        <v>121</v>
      </c>
      <c r="Z134" s="34" t="s">
        <v>121</v>
      </c>
      <c r="AA134" s="34" t="s">
        <v>121</v>
      </c>
      <c r="AB134" s="90" t="s">
        <v>121</v>
      </c>
      <c r="AC134" s="90" t="s">
        <v>121</v>
      </c>
      <c r="AD134" s="90" t="s">
        <v>121</v>
      </c>
      <c r="AE134" s="34">
        <v>0.46</v>
      </c>
      <c r="AF134" s="34">
        <v>0.71</v>
      </c>
    </row>
    <row r="135" spans="1:32">
      <c r="A135" s="90">
        <f t="shared" si="4"/>
        <v>133</v>
      </c>
      <c r="B135" s="37" t="s">
        <v>121</v>
      </c>
      <c r="C135" s="34" t="s">
        <v>121</v>
      </c>
      <c r="D135" s="34" t="s">
        <v>121</v>
      </c>
      <c r="E135" s="34" t="s">
        <v>121</v>
      </c>
      <c r="F135" s="34">
        <v>134</v>
      </c>
      <c r="G135" s="34" t="s">
        <v>121</v>
      </c>
      <c r="H135" s="34">
        <v>0.62</v>
      </c>
      <c r="I135" s="34">
        <v>0.3</v>
      </c>
      <c r="J135" s="34">
        <v>0.67</v>
      </c>
      <c r="K135" s="34" t="s">
        <v>121</v>
      </c>
      <c r="L135" s="34" t="s">
        <v>121</v>
      </c>
      <c r="M135" s="34" t="s">
        <v>121</v>
      </c>
      <c r="N135" s="90" t="s">
        <v>121</v>
      </c>
      <c r="O135" s="90" t="s">
        <v>121</v>
      </c>
      <c r="P135" s="90" t="s">
        <v>121</v>
      </c>
      <c r="Q135" s="34" t="s">
        <v>121</v>
      </c>
      <c r="R135" s="34" t="s">
        <v>121</v>
      </c>
      <c r="S135" s="34" t="s">
        <v>121</v>
      </c>
      <c r="T135" s="34" t="s">
        <v>121</v>
      </c>
      <c r="U135" s="34" t="s">
        <v>121</v>
      </c>
      <c r="V135" s="34">
        <v>0.38</v>
      </c>
      <c r="W135" s="34">
        <v>0.7</v>
      </c>
      <c r="X135" s="34">
        <v>0.33</v>
      </c>
      <c r="Y135" s="34" t="s">
        <v>121</v>
      </c>
      <c r="Z135" s="34" t="s">
        <v>121</v>
      </c>
      <c r="AA135" s="34" t="s">
        <v>121</v>
      </c>
      <c r="AB135" s="90" t="s">
        <v>121</v>
      </c>
      <c r="AC135" s="90" t="s">
        <v>121</v>
      </c>
      <c r="AD135" s="90" t="s">
        <v>121</v>
      </c>
      <c r="AE135" s="34">
        <v>0.56000000000000005</v>
      </c>
      <c r="AF135" s="34">
        <v>0.8</v>
      </c>
    </row>
    <row r="136" spans="1:32">
      <c r="A136" s="90">
        <f t="shared" si="4"/>
        <v>134</v>
      </c>
      <c r="B136" s="37" t="s">
        <v>121</v>
      </c>
      <c r="C136" s="34" t="s">
        <v>121</v>
      </c>
      <c r="D136" s="34" t="s">
        <v>121</v>
      </c>
      <c r="E136" s="37" t="s">
        <v>121</v>
      </c>
      <c r="F136" s="191">
        <v>135</v>
      </c>
      <c r="G136" s="37" t="s">
        <v>121</v>
      </c>
      <c r="H136" s="37" t="s">
        <v>121</v>
      </c>
      <c r="I136" s="37" t="s">
        <v>121</v>
      </c>
      <c r="J136" s="37" t="s">
        <v>121</v>
      </c>
      <c r="K136" s="37">
        <v>0.6</v>
      </c>
      <c r="L136" s="37">
        <v>0.68</v>
      </c>
      <c r="M136" s="37">
        <v>0.5</v>
      </c>
      <c r="N136" s="90" t="s">
        <v>121</v>
      </c>
      <c r="O136" s="90" t="s">
        <v>121</v>
      </c>
      <c r="P136" s="90" t="s">
        <v>121</v>
      </c>
      <c r="Q136" s="37" t="s">
        <v>121</v>
      </c>
      <c r="R136" s="37" t="s">
        <v>121</v>
      </c>
      <c r="S136" s="37" t="s">
        <v>121</v>
      </c>
      <c r="T136" s="37" t="s">
        <v>121</v>
      </c>
      <c r="U136" s="37" t="s">
        <v>121</v>
      </c>
      <c r="V136" s="37" t="s">
        <v>121</v>
      </c>
      <c r="W136" s="37" t="s">
        <v>121</v>
      </c>
      <c r="X136" s="37" t="s">
        <v>121</v>
      </c>
      <c r="Y136" s="37" t="s">
        <v>121</v>
      </c>
      <c r="Z136" s="37" t="s">
        <v>121</v>
      </c>
      <c r="AA136" s="37" t="s">
        <v>121</v>
      </c>
      <c r="AB136" s="90" t="s">
        <v>121</v>
      </c>
      <c r="AC136" s="90" t="s">
        <v>121</v>
      </c>
      <c r="AD136" s="90" t="s">
        <v>121</v>
      </c>
      <c r="AE136" s="37">
        <v>0.44</v>
      </c>
      <c r="AF136" s="37">
        <v>0.57999999999999996</v>
      </c>
    </row>
    <row r="137" spans="1:32">
      <c r="A137" s="90">
        <v>135</v>
      </c>
      <c r="B137" s="37" t="s">
        <v>121</v>
      </c>
      <c r="C137" s="37" t="s">
        <v>121</v>
      </c>
      <c r="D137" s="37" t="s">
        <v>121</v>
      </c>
      <c r="E137" s="37" t="s">
        <v>121</v>
      </c>
      <c r="F137" s="191">
        <v>136</v>
      </c>
      <c r="G137" s="37" t="s">
        <v>121</v>
      </c>
      <c r="H137" s="37" t="s">
        <v>121</v>
      </c>
      <c r="I137" s="37" t="s">
        <v>121</v>
      </c>
      <c r="J137" s="37" t="s">
        <v>121</v>
      </c>
      <c r="K137" s="37" t="s">
        <v>121</v>
      </c>
      <c r="L137" s="37" t="s">
        <v>121</v>
      </c>
      <c r="M137" s="37" t="s">
        <v>121</v>
      </c>
      <c r="N137" s="90">
        <v>1</v>
      </c>
      <c r="O137" s="90" t="s">
        <v>121</v>
      </c>
      <c r="P137" s="90" t="s">
        <v>121</v>
      </c>
      <c r="Q137" s="37" t="s">
        <v>121</v>
      </c>
      <c r="R137" s="37" t="s">
        <v>121</v>
      </c>
      <c r="S137" s="37" t="s">
        <v>121</v>
      </c>
      <c r="T137" s="37" t="s">
        <v>121</v>
      </c>
      <c r="U137" s="37" t="s">
        <v>121</v>
      </c>
      <c r="V137" s="37" t="s">
        <v>121</v>
      </c>
      <c r="W137" s="37" t="s">
        <v>121</v>
      </c>
      <c r="X137" s="37" t="s">
        <v>121</v>
      </c>
      <c r="Y137" s="37" t="s">
        <v>121</v>
      </c>
      <c r="Z137" s="37" t="s">
        <v>121</v>
      </c>
      <c r="AA137" s="37" t="s">
        <v>121</v>
      </c>
      <c r="AB137" s="37">
        <v>0</v>
      </c>
      <c r="AC137" s="90" t="s">
        <v>121</v>
      </c>
      <c r="AD137" s="90" t="s">
        <v>121</v>
      </c>
      <c r="AE137" s="37">
        <v>0.99</v>
      </c>
      <c r="AF137" s="37">
        <v>1</v>
      </c>
    </row>
    <row r="138" spans="1:32">
      <c r="A138" s="90">
        <v>136</v>
      </c>
      <c r="B138" s="37" t="s">
        <v>121</v>
      </c>
      <c r="C138" s="37" t="s">
        <v>121</v>
      </c>
      <c r="D138" s="37" t="s">
        <v>121</v>
      </c>
      <c r="E138" s="37" t="s">
        <v>121</v>
      </c>
      <c r="F138" s="268">
        <v>137</v>
      </c>
      <c r="G138" s="37" t="s">
        <v>121</v>
      </c>
      <c r="H138" s="37" t="s">
        <v>121</v>
      </c>
      <c r="I138" s="37" t="s">
        <v>121</v>
      </c>
      <c r="J138" s="37" t="s">
        <v>121</v>
      </c>
      <c r="K138" s="37" t="s">
        <v>121</v>
      </c>
      <c r="L138" s="37" t="s">
        <v>121</v>
      </c>
      <c r="M138" s="37" t="s">
        <v>121</v>
      </c>
      <c r="N138" s="90">
        <v>83</v>
      </c>
      <c r="O138" s="90" t="s">
        <v>121</v>
      </c>
      <c r="P138" s="90" t="s">
        <v>121</v>
      </c>
      <c r="Q138" s="37" t="s">
        <v>121</v>
      </c>
      <c r="R138" s="37" t="s">
        <v>121</v>
      </c>
      <c r="S138" s="37" t="s">
        <v>121</v>
      </c>
      <c r="T138" s="37" t="s">
        <v>121</v>
      </c>
      <c r="U138" s="37" t="s">
        <v>121</v>
      </c>
      <c r="V138" s="37" t="s">
        <v>121</v>
      </c>
      <c r="W138" s="37" t="s">
        <v>121</v>
      </c>
      <c r="X138" s="37" t="s">
        <v>121</v>
      </c>
      <c r="Y138" s="37" t="s">
        <v>121</v>
      </c>
      <c r="Z138" s="37" t="s">
        <v>121</v>
      </c>
      <c r="AA138" s="37" t="s">
        <v>121</v>
      </c>
      <c r="AB138" s="37">
        <v>17</v>
      </c>
      <c r="AC138" s="90" t="s">
        <v>121</v>
      </c>
      <c r="AD138" s="90" t="s">
        <v>121</v>
      </c>
      <c r="AE138" s="37">
        <v>0.99</v>
      </c>
      <c r="AF138" s="37">
        <v>1</v>
      </c>
    </row>
    <row r="139" spans="1:32">
      <c r="A139" s="90">
        <v>137</v>
      </c>
      <c r="B139" s="37" t="s">
        <v>121</v>
      </c>
      <c r="C139" s="37" t="s">
        <v>121</v>
      </c>
      <c r="D139" s="37" t="s">
        <v>121</v>
      </c>
      <c r="E139" s="37" t="s">
        <v>121</v>
      </c>
      <c r="F139" s="275">
        <v>138</v>
      </c>
      <c r="G139" s="37" t="s">
        <v>121</v>
      </c>
      <c r="H139" s="37" t="s">
        <v>121</v>
      </c>
      <c r="I139" s="37" t="s">
        <v>121</v>
      </c>
      <c r="J139" s="37" t="s">
        <v>121</v>
      </c>
      <c r="K139" s="37" t="s">
        <v>121</v>
      </c>
      <c r="L139" s="37" t="s">
        <v>121</v>
      </c>
      <c r="M139" s="37" t="s">
        <v>121</v>
      </c>
      <c r="N139" s="90">
        <v>83</v>
      </c>
      <c r="O139" s="90" t="s">
        <v>121</v>
      </c>
      <c r="P139" s="90" t="s">
        <v>121</v>
      </c>
      <c r="Q139" s="37" t="s">
        <v>121</v>
      </c>
      <c r="R139" s="37" t="s">
        <v>121</v>
      </c>
      <c r="S139" s="37" t="s">
        <v>121</v>
      </c>
      <c r="T139" s="37" t="s">
        <v>121</v>
      </c>
      <c r="U139" s="37" t="s">
        <v>121</v>
      </c>
      <c r="V139" s="37" t="s">
        <v>121</v>
      </c>
      <c r="W139" s="37" t="s">
        <v>121</v>
      </c>
      <c r="X139" s="37" t="s">
        <v>121</v>
      </c>
      <c r="Y139" s="37" t="s">
        <v>121</v>
      </c>
      <c r="Z139" s="37" t="s">
        <v>121</v>
      </c>
      <c r="AA139" s="37" t="s">
        <v>121</v>
      </c>
      <c r="AB139" s="37">
        <v>17</v>
      </c>
      <c r="AC139" s="37"/>
      <c r="AD139" s="90" t="s">
        <v>121</v>
      </c>
      <c r="AE139" s="37">
        <v>0.99</v>
      </c>
      <c r="AF139" s="37">
        <v>1</v>
      </c>
    </row>
    <row r="140" spans="1:32">
      <c r="A140" s="90">
        <v>138</v>
      </c>
      <c r="B140" s="37" t="s">
        <v>121</v>
      </c>
      <c r="C140" s="37" t="s">
        <v>121</v>
      </c>
      <c r="D140" s="37" t="s">
        <v>121</v>
      </c>
      <c r="E140" s="37" t="s">
        <v>121</v>
      </c>
      <c r="F140" s="34">
        <v>139</v>
      </c>
      <c r="G140" s="37" t="s">
        <v>121</v>
      </c>
      <c r="H140" s="37" t="s">
        <v>121</v>
      </c>
      <c r="I140" s="37" t="s">
        <v>121</v>
      </c>
      <c r="J140" s="37" t="s">
        <v>121</v>
      </c>
      <c r="K140" s="37" t="s">
        <v>121</v>
      </c>
      <c r="L140" s="37" t="s">
        <v>121</v>
      </c>
      <c r="M140" s="37" t="s">
        <v>121</v>
      </c>
      <c r="N140" s="90"/>
      <c r="O140" s="90"/>
      <c r="P140" s="90"/>
    </row>
    <row r="141" spans="1:32">
      <c r="A141" s="90">
        <v>139</v>
      </c>
      <c r="B141" s="37" t="s">
        <v>121</v>
      </c>
      <c r="C141" s="37" t="s">
        <v>121</v>
      </c>
      <c r="D141" s="37" t="s">
        <v>121</v>
      </c>
      <c r="E141" s="37" t="s">
        <v>121</v>
      </c>
      <c r="F141" s="34">
        <v>140</v>
      </c>
      <c r="G141" s="37" t="s">
        <v>121</v>
      </c>
      <c r="H141" s="37" t="s">
        <v>121</v>
      </c>
      <c r="I141" s="37" t="s">
        <v>121</v>
      </c>
      <c r="J141" s="37" t="s">
        <v>121</v>
      </c>
      <c r="K141" s="37" t="s">
        <v>121</v>
      </c>
      <c r="L141" s="37" t="s">
        <v>121</v>
      </c>
      <c r="M141" s="37" t="s">
        <v>121</v>
      </c>
      <c r="N141" s="90"/>
      <c r="O141" s="90"/>
    </row>
    <row r="142" spans="1:32">
      <c r="A142" s="90">
        <v>140</v>
      </c>
      <c r="B142" s="37" t="s">
        <v>121</v>
      </c>
      <c r="C142" s="37" t="s">
        <v>121</v>
      </c>
      <c r="D142" s="37" t="s">
        <v>121</v>
      </c>
      <c r="E142" s="37" t="s">
        <v>121</v>
      </c>
      <c r="F142" s="34">
        <v>141</v>
      </c>
      <c r="G142" s="37" t="s">
        <v>121</v>
      </c>
      <c r="H142" s="37" t="s">
        <v>121</v>
      </c>
      <c r="I142" s="37" t="s">
        <v>121</v>
      </c>
      <c r="J142" s="37" t="s">
        <v>121</v>
      </c>
      <c r="K142" s="37" t="s">
        <v>121</v>
      </c>
      <c r="L142" s="37" t="s">
        <v>121</v>
      </c>
      <c r="M142" s="37" t="s">
        <v>121</v>
      </c>
      <c r="N142" s="90"/>
      <c r="O142" s="90"/>
    </row>
    <row r="143" spans="1:32">
      <c r="A143" s="90">
        <v>141</v>
      </c>
      <c r="B143" s="37" t="s">
        <v>121</v>
      </c>
      <c r="C143" s="37" t="s">
        <v>121</v>
      </c>
      <c r="D143" s="37" t="s">
        <v>121</v>
      </c>
      <c r="E143" s="37" t="s">
        <v>121</v>
      </c>
      <c r="F143" s="34">
        <v>142</v>
      </c>
      <c r="G143" s="37" t="s">
        <v>121</v>
      </c>
      <c r="H143" s="37" t="s">
        <v>121</v>
      </c>
      <c r="I143" s="37" t="s">
        <v>121</v>
      </c>
      <c r="J143" s="37" t="s">
        <v>121</v>
      </c>
      <c r="K143" s="37" t="s">
        <v>121</v>
      </c>
      <c r="L143" s="37" t="s">
        <v>121</v>
      </c>
      <c r="M143" s="37" t="s">
        <v>121</v>
      </c>
      <c r="N143" s="90"/>
      <c r="O143" s="90"/>
    </row>
    <row r="144" spans="1:32">
      <c r="A144" s="90">
        <v>142</v>
      </c>
      <c r="B144" s="37" t="s">
        <v>121</v>
      </c>
      <c r="C144" s="37" t="s">
        <v>121</v>
      </c>
      <c r="D144" s="37" t="s">
        <v>121</v>
      </c>
      <c r="E144" s="37" t="s">
        <v>121</v>
      </c>
      <c r="F144" s="34">
        <v>143</v>
      </c>
      <c r="G144" s="37" t="s">
        <v>121</v>
      </c>
      <c r="H144" s="37" t="s">
        <v>121</v>
      </c>
      <c r="I144" s="37" t="s">
        <v>121</v>
      </c>
      <c r="J144" s="37" t="s">
        <v>121</v>
      </c>
      <c r="K144" s="37" t="s">
        <v>121</v>
      </c>
      <c r="L144" s="37" t="s">
        <v>121</v>
      </c>
      <c r="M144" s="37" t="s">
        <v>121</v>
      </c>
      <c r="N144" s="90"/>
      <c r="O144" s="90"/>
    </row>
    <row r="145" spans="1:16">
      <c r="A145" s="90">
        <v>143</v>
      </c>
      <c r="B145" s="37" t="s">
        <v>121</v>
      </c>
      <c r="C145" s="37" t="s">
        <v>121</v>
      </c>
      <c r="D145" s="37" t="s">
        <v>121</v>
      </c>
      <c r="E145" s="37" t="s">
        <v>121</v>
      </c>
      <c r="F145" s="34">
        <v>144</v>
      </c>
      <c r="G145" s="37" t="s">
        <v>121</v>
      </c>
      <c r="H145" s="37" t="s">
        <v>121</v>
      </c>
      <c r="I145" s="37" t="s">
        <v>121</v>
      </c>
      <c r="J145" s="37" t="s">
        <v>121</v>
      </c>
      <c r="K145" s="37" t="s">
        <v>121</v>
      </c>
      <c r="L145" s="37" t="s">
        <v>121</v>
      </c>
      <c r="M145" s="37" t="s">
        <v>121</v>
      </c>
    </row>
    <row r="146" spans="1:16">
      <c r="A146" s="90">
        <v>144</v>
      </c>
      <c r="B146" s="37" t="s">
        <v>121</v>
      </c>
      <c r="C146" s="37" t="s">
        <v>121</v>
      </c>
      <c r="D146" s="37" t="s">
        <v>121</v>
      </c>
      <c r="E146" s="37" t="s">
        <v>121</v>
      </c>
      <c r="F146" s="34">
        <v>145</v>
      </c>
      <c r="G146" s="37" t="s">
        <v>121</v>
      </c>
      <c r="H146" s="37" t="s">
        <v>121</v>
      </c>
      <c r="I146" s="37" t="s">
        <v>121</v>
      </c>
      <c r="J146" s="37" t="s">
        <v>121</v>
      </c>
      <c r="K146" s="37" t="s">
        <v>121</v>
      </c>
      <c r="L146" s="37" t="s">
        <v>121</v>
      </c>
      <c r="M146" s="37" t="s">
        <v>121</v>
      </c>
    </row>
    <row r="147" spans="1:16">
      <c r="A147" s="90">
        <v>145</v>
      </c>
      <c r="B147" s="37" t="s">
        <v>121</v>
      </c>
      <c r="C147" s="37" t="s">
        <v>121</v>
      </c>
      <c r="D147" s="37" t="s">
        <v>121</v>
      </c>
      <c r="E147" s="37" t="s">
        <v>121</v>
      </c>
      <c r="F147" s="34">
        <v>146</v>
      </c>
      <c r="G147" s="37" t="s">
        <v>121</v>
      </c>
      <c r="H147" s="37" t="s">
        <v>121</v>
      </c>
      <c r="I147" s="37" t="s">
        <v>121</v>
      </c>
      <c r="J147" s="37" t="s">
        <v>121</v>
      </c>
      <c r="K147" s="37" t="s">
        <v>121</v>
      </c>
      <c r="L147" s="37" t="s">
        <v>121</v>
      </c>
      <c r="M147" s="37" t="s">
        <v>121</v>
      </c>
    </row>
    <row r="148" spans="1:16">
      <c r="A148" s="90">
        <v>146</v>
      </c>
      <c r="B148" s="37" t="s">
        <v>121</v>
      </c>
      <c r="C148" s="37" t="s">
        <v>121</v>
      </c>
      <c r="D148" s="37" t="s">
        <v>121</v>
      </c>
      <c r="E148" s="37" t="s">
        <v>121</v>
      </c>
      <c r="F148" s="34">
        <v>147</v>
      </c>
      <c r="G148" s="37" t="s">
        <v>121</v>
      </c>
      <c r="H148" s="37" t="s">
        <v>121</v>
      </c>
      <c r="I148" s="37" t="s">
        <v>121</v>
      </c>
      <c r="J148" s="37" t="s">
        <v>121</v>
      </c>
      <c r="K148" s="37" t="s">
        <v>121</v>
      </c>
      <c r="L148" s="37" t="s">
        <v>121</v>
      </c>
      <c r="M148" s="37" t="s">
        <v>121</v>
      </c>
    </row>
    <row r="149" spans="1:16">
      <c r="A149" s="90">
        <v>147</v>
      </c>
      <c r="B149" s="37" t="s">
        <v>121</v>
      </c>
      <c r="C149" s="37"/>
      <c r="D149" s="37" t="s">
        <v>121</v>
      </c>
      <c r="E149" s="37"/>
      <c r="F149" s="34">
        <v>148</v>
      </c>
      <c r="G149" s="37" t="s">
        <v>121</v>
      </c>
      <c r="H149" s="37" t="s">
        <v>121</v>
      </c>
      <c r="I149" s="37" t="s">
        <v>121</v>
      </c>
      <c r="J149" s="37" t="s">
        <v>121</v>
      </c>
      <c r="K149" s="37" t="s">
        <v>121</v>
      </c>
      <c r="L149" s="37" t="s">
        <v>121</v>
      </c>
      <c r="M149" s="37" t="s">
        <v>121</v>
      </c>
      <c r="N149" t="s">
        <v>121</v>
      </c>
      <c r="O149" t="s">
        <v>121</v>
      </c>
      <c r="P149" t="s">
        <v>121</v>
      </c>
    </row>
    <row r="150" spans="1:16">
      <c r="A150" s="90">
        <v>148</v>
      </c>
      <c r="B150" s="37" t="s">
        <v>121</v>
      </c>
      <c r="C150" s="37"/>
      <c r="D150" s="37" t="s">
        <v>121</v>
      </c>
      <c r="E150" s="37"/>
      <c r="F150" s="34">
        <v>149</v>
      </c>
      <c r="G150" s="37" t="s">
        <v>121</v>
      </c>
      <c r="H150" s="37" t="s">
        <v>121</v>
      </c>
      <c r="I150" s="37" t="s">
        <v>121</v>
      </c>
      <c r="J150" s="37" t="s">
        <v>121</v>
      </c>
      <c r="K150" s="37" t="s">
        <v>121</v>
      </c>
      <c r="L150" s="37" t="s">
        <v>121</v>
      </c>
      <c r="M150" s="37" t="s">
        <v>121</v>
      </c>
      <c r="N150" t="s">
        <v>121</v>
      </c>
      <c r="O150" t="s">
        <v>121</v>
      </c>
      <c r="P150" t="s">
        <v>121</v>
      </c>
    </row>
    <row r="151" spans="1:16">
      <c r="A151" s="90">
        <v>149</v>
      </c>
      <c r="B151" s="37" t="s">
        <v>121</v>
      </c>
      <c r="C151" s="37"/>
      <c r="D151" s="37" t="s">
        <v>121</v>
      </c>
      <c r="E151" s="37"/>
      <c r="F151" s="37"/>
      <c r="G151" s="37" t="s">
        <v>121</v>
      </c>
      <c r="H151" s="37" t="s">
        <v>121</v>
      </c>
      <c r="I151" s="37" t="s">
        <v>121</v>
      </c>
      <c r="J151" s="37" t="s">
        <v>121</v>
      </c>
      <c r="K151" s="37" t="s">
        <v>121</v>
      </c>
      <c r="L151" s="37" t="s">
        <v>121</v>
      </c>
      <c r="M151" s="37" t="s">
        <v>121</v>
      </c>
      <c r="N151" t="s">
        <v>121</v>
      </c>
      <c r="O151" t="s">
        <v>121</v>
      </c>
      <c r="P151" t="s">
        <v>121</v>
      </c>
    </row>
    <row r="152" spans="1:16">
      <c r="A152" s="90">
        <v>150</v>
      </c>
    </row>
    <row r="153" spans="1:16">
      <c r="A153" s="90">
        <f t="shared" si="4"/>
        <v>151</v>
      </c>
    </row>
    <row r="154" spans="1:16">
      <c r="A154" s="90">
        <f t="shared" si="4"/>
        <v>152</v>
      </c>
    </row>
    <row r="155" spans="1:16">
      <c r="A155" s="90">
        <f t="shared" si="4"/>
        <v>153</v>
      </c>
    </row>
    <row r="156" spans="1:16">
      <c r="A156" s="90">
        <f t="shared" si="4"/>
        <v>154</v>
      </c>
    </row>
    <row r="157" spans="1:16">
      <c r="A157" s="90">
        <f t="shared" si="4"/>
        <v>155</v>
      </c>
    </row>
    <row r="158" spans="1:16">
      <c r="A158" s="90">
        <f t="shared" si="4"/>
        <v>156</v>
      </c>
    </row>
    <row r="159" spans="1:16">
      <c r="A159" s="90">
        <f t="shared" si="4"/>
        <v>157</v>
      </c>
    </row>
    <row r="160" spans="1:16">
      <c r="A160" s="90">
        <f t="shared" si="4"/>
        <v>158</v>
      </c>
    </row>
    <row r="161" spans="1:1">
      <c r="A161" s="90">
        <f t="shared" si="4"/>
        <v>159</v>
      </c>
    </row>
    <row r="162" spans="1:1">
      <c r="A162" s="90">
        <f t="shared" si="4"/>
        <v>160</v>
      </c>
    </row>
    <row r="163" spans="1:1">
      <c r="A163" s="90">
        <f t="shared" si="4"/>
        <v>161</v>
      </c>
    </row>
    <row r="164" spans="1:1">
      <c r="A164" s="90">
        <f t="shared" si="4"/>
        <v>162</v>
      </c>
    </row>
    <row r="165" spans="1:1">
      <c r="A165" s="90">
        <f t="shared" si="4"/>
        <v>163</v>
      </c>
    </row>
    <row r="166" spans="1:1">
      <c r="A166" s="90">
        <f t="shared" si="4"/>
        <v>164</v>
      </c>
    </row>
    <row r="167" spans="1:1">
      <c r="A167" s="90">
        <f t="shared" si="4"/>
        <v>165</v>
      </c>
    </row>
    <row r="168" spans="1:1">
      <c r="A168" s="90">
        <f t="shared" si="4"/>
        <v>166</v>
      </c>
    </row>
    <row r="169" spans="1:1">
      <c r="A169" s="90">
        <f t="shared" si="4"/>
        <v>167</v>
      </c>
    </row>
    <row r="170" spans="1:1">
      <c r="A170" s="90">
        <f t="shared" si="4"/>
        <v>168</v>
      </c>
    </row>
    <row r="171" spans="1:1">
      <c r="A171" s="90">
        <f t="shared" si="4"/>
        <v>169</v>
      </c>
    </row>
    <row r="172" spans="1:1">
      <c r="A172" s="90">
        <f t="shared" si="4"/>
        <v>170</v>
      </c>
    </row>
    <row r="173" spans="1:1">
      <c r="A173" s="90">
        <f t="shared" si="4"/>
        <v>171</v>
      </c>
    </row>
    <row r="174" spans="1:1">
      <c r="A174" s="90">
        <f t="shared" si="4"/>
        <v>172</v>
      </c>
    </row>
    <row r="175" spans="1:1">
      <c r="A175" s="90">
        <f t="shared" si="4"/>
        <v>173</v>
      </c>
    </row>
    <row r="176" spans="1:1">
      <c r="A176" s="90">
        <f t="shared" si="4"/>
        <v>174</v>
      </c>
    </row>
    <row r="177" spans="1:1">
      <c r="A177" s="90">
        <f t="shared" si="4"/>
        <v>175</v>
      </c>
    </row>
    <row r="178" spans="1:1">
      <c r="A178" s="90">
        <f t="shared" si="4"/>
        <v>176</v>
      </c>
    </row>
    <row r="179" spans="1:1">
      <c r="A179" s="90">
        <f t="shared" si="4"/>
        <v>177</v>
      </c>
    </row>
  </sheetData>
  <conditionalFormatting sqref="A4:A135 A140:A179">
    <cfRule type="expression" dxfId="116" priority="2426">
      <formula>#REF!="completed"</formula>
    </cfRule>
  </conditionalFormatting>
  <conditionalFormatting sqref="A4:A135 A140:A179">
    <cfRule type="expression" dxfId="115" priority="2428">
      <formula>#REF!="inprogress"</formula>
    </cfRule>
  </conditionalFormatting>
  <conditionalFormatting sqref="A4:A135 A140:A179">
    <cfRule type="expression" dxfId="114" priority="2430">
      <formula>#REF!="tobestarted"</formula>
    </cfRule>
  </conditionalFormatting>
  <conditionalFormatting sqref="A136">
    <cfRule type="expression" dxfId="113" priority="55">
      <formula>#REF!="completed"</formula>
    </cfRule>
  </conditionalFormatting>
  <conditionalFormatting sqref="A136">
    <cfRule type="expression" dxfId="112" priority="56">
      <formula>#REF!="inprogress"</formula>
    </cfRule>
  </conditionalFormatting>
  <conditionalFormatting sqref="A136">
    <cfRule type="expression" dxfId="111" priority="57">
      <formula>#REF!="tobestarted"</formula>
    </cfRule>
  </conditionalFormatting>
  <conditionalFormatting sqref="A137">
    <cfRule type="expression" dxfId="110" priority="52">
      <formula>#REF!="completed"</formula>
    </cfRule>
  </conditionalFormatting>
  <conditionalFormatting sqref="A137">
    <cfRule type="expression" dxfId="109" priority="53">
      <formula>#REF!="inprogress"</formula>
    </cfRule>
  </conditionalFormatting>
  <conditionalFormatting sqref="A137">
    <cfRule type="expression" dxfId="108" priority="54">
      <formula>#REF!="tobestarted"</formula>
    </cfRule>
  </conditionalFormatting>
  <conditionalFormatting sqref="A138">
    <cfRule type="expression" dxfId="107" priority="49">
      <formula>#REF!="completed"</formula>
    </cfRule>
  </conditionalFormatting>
  <conditionalFormatting sqref="A138">
    <cfRule type="expression" dxfId="106" priority="50">
      <formula>#REF!="inprogress"</formula>
    </cfRule>
  </conditionalFormatting>
  <conditionalFormatting sqref="A138">
    <cfRule type="expression" dxfId="105" priority="51">
      <formula>#REF!="tobestarted"</formula>
    </cfRule>
  </conditionalFormatting>
  <conditionalFormatting sqref="A139">
    <cfRule type="expression" dxfId="104" priority="46">
      <formula>#REF!="completed"</formula>
    </cfRule>
  </conditionalFormatting>
  <conditionalFormatting sqref="A139">
    <cfRule type="expression" dxfId="103" priority="47">
      <formula>#REF!="inprogress"</formula>
    </cfRule>
  </conditionalFormatting>
  <conditionalFormatting sqref="A139">
    <cfRule type="expression" dxfId="102" priority="48">
      <formula>#REF!="tobestarted"</formula>
    </cfRule>
  </conditionalFormatting>
  <conditionalFormatting sqref="F135 F4:F34 F63">
    <cfRule type="expression" dxfId="101" priority="19">
      <formula>$C4:$C1014="completed"</formula>
    </cfRule>
  </conditionalFormatting>
  <conditionalFormatting sqref="F135 F4:F34 F63">
    <cfRule type="expression" dxfId="100" priority="20">
      <formula>$C4:$C1014="inprogress"</formula>
    </cfRule>
  </conditionalFormatting>
  <conditionalFormatting sqref="F135 F4:F34 F63">
    <cfRule type="expression" dxfId="99" priority="21">
      <formula>$C4:$C1014="tobestarted"</formula>
    </cfRule>
  </conditionalFormatting>
  <conditionalFormatting sqref="F73 F85">
    <cfRule type="expression" dxfId="98" priority="22">
      <formula>$C73:$C1079="completed"</formula>
    </cfRule>
  </conditionalFormatting>
  <conditionalFormatting sqref="F73 F85">
    <cfRule type="expression" dxfId="97" priority="23">
      <formula>$C73:$C1079="inprogress"</formula>
    </cfRule>
  </conditionalFormatting>
  <conditionalFormatting sqref="F73 F85">
    <cfRule type="expression" dxfId="96" priority="24">
      <formula>$C73:$C1079="tobestarted"</formula>
    </cfRule>
  </conditionalFormatting>
  <conditionalFormatting sqref="F136:F138">
    <cfRule type="expression" dxfId="95" priority="25">
      <formula>$C136:$C1134="completed"</formula>
    </cfRule>
  </conditionalFormatting>
  <conditionalFormatting sqref="F136:F138">
    <cfRule type="expression" dxfId="94" priority="26">
      <formula>$C136:$C1134="inprogress"</formula>
    </cfRule>
  </conditionalFormatting>
  <conditionalFormatting sqref="F136:F138">
    <cfRule type="expression" dxfId="93" priority="27">
      <formula>$C136:$C1134="tobestarted"</formula>
    </cfRule>
  </conditionalFormatting>
  <conditionalFormatting sqref="F74 F64:F72 F35:F62">
    <cfRule type="expression" dxfId="92" priority="16">
      <formula>$C35:$C1046="completed"</formula>
    </cfRule>
  </conditionalFormatting>
  <conditionalFormatting sqref="F74 F64:F72 F35:F62">
    <cfRule type="expression" dxfId="91" priority="17">
      <formula>$C35:$C1046="inprogress"</formula>
    </cfRule>
  </conditionalFormatting>
  <conditionalFormatting sqref="F74 F64:F72 F35:F62">
    <cfRule type="expression" dxfId="90" priority="18">
      <formula>$C35:$C1046="tobestarted"</formula>
    </cfRule>
  </conditionalFormatting>
  <conditionalFormatting sqref="F84 F95:F101 F107:F108">
    <cfRule type="expression" dxfId="89" priority="28">
      <formula>$C84:$C1089="completed"</formula>
    </cfRule>
  </conditionalFormatting>
  <conditionalFormatting sqref="F84 F95:F101 F107:F108">
    <cfRule type="expression" dxfId="88" priority="29">
      <formula>$C84:$C1089="inprogress"</formula>
    </cfRule>
  </conditionalFormatting>
  <conditionalFormatting sqref="F84 F95:F101 F107:F108">
    <cfRule type="expression" dxfId="87" priority="30">
      <formula>$C84:$C1089="tobestarted"</formula>
    </cfRule>
  </conditionalFormatting>
  <conditionalFormatting sqref="F140 F143:F144 F147:F150">
    <cfRule type="expression" dxfId="86" priority="13">
      <formula>$C140:$C1137="completed"</formula>
    </cfRule>
  </conditionalFormatting>
  <conditionalFormatting sqref="F140 F143:F144 F147:F150">
    <cfRule type="expression" dxfId="85" priority="14">
      <formula>$C140:$C1137="inprogress"</formula>
    </cfRule>
  </conditionalFormatting>
  <conditionalFormatting sqref="F140 F143:F144 F147:F150">
    <cfRule type="expression" dxfId="84" priority="15">
      <formula>$C140:$C1137="tobestarted"</formula>
    </cfRule>
  </conditionalFormatting>
  <conditionalFormatting sqref="F141">
    <cfRule type="expression" dxfId="83" priority="10">
      <formula>$C141:$C1138="completed"</formula>
    </cfRule>
  </conditionalFormatting>
  <conditionalFormatting sqref="F141">
    <cfRule type="expression" dxfId="82" priority="11">
      <formula>$C141:$C1138="inprogress"</formula>
    </cfRule>
  </conditionalFormatting>
  <conditionalFormatting sqref="F141">
    <cfRule type="expression" dxfId="81" priority="12">
      <formula>$C141:$C1138="tobestarted"</formula>
    </cfRule>
  </conditionalFormatting>
  <conditionalFormatting sqref="F142">
    <cfRule type="expression" dxfId="80" priority="7">
      <formula>$C142:$C1139="completed"</formula>
    </cfRule>
  </conditionalFormatting>
  <conditionalFormatting sqref="F142">
    <cfRule type="expression" dxfId="79" priority="8">
      <formula>$C142:$C1139="inprogress"</formula>
    </cfRule>
  </conditionalFormatting>
  <conditionalFormatting sqref="F142">
    <cfRule type="expression" dxfId="78" priority="9">
      <formula>$C142:$C1139="tobestarted"</formula>
    </cfRule>
  </conditionalFormatting>
  <conditionalFormatting sqref="F145">
    <cfRule type="expression" dxfId="77" priority="4">
      <formula>$C145:$C1142="completed"</formula>
    </cfRule>
  </conditionalFormatting>
  <conditionalFormatting sqref="F145">
    <cfRule type="expression" dxfId="76" priority="5">
      <formula>$C145:$C1142="inprogress"</formula>
    </cfRule>
  </conditionalFormatting>
  <conditionalFormatting sqref="F145">
    <cfRule type="expression" dxfId="75" priority="6">
      <formula>$C145:$C1142="tobestarted"</formula>
    </cfRule>
  </conditionalFormatting>
  <conditionalFormatting sqref="F146">
    <cfRule type="expression" dxfId="74" priority="1">
      <formula>$C146:$C1143="completed"</formula>
    </cfRule>
  </conditionalFormatting>
  <conditionalFormatting sqref="F146">
    <cfRule type="expression" dxfId="73" priority="2">
      <formula>$C146:$C1143="inprogress"</formula>
    </cfRule>
  </conditionalFormatting>
  <conditionalFormatting sqref="F146">
    <cfRule type="expression" dxfId="72" priority="3">
      <formula>$C146:$C1143="tobestarted"</formula>
    </cfRule>
  </conditionalFormatting>
  <conditionalFormatting sqref="F139">
    <cfRule type="expression" dxfId="71" priority="31">
      <formula>$C135:$C1141="completed"</formula>
    </cfRule>
  </conditionalFormatting>
  <conditionalFormatting sqref="F139">
    <cfRule type="expression" dxfId="70" priority="32">
      <formula>$C135:$C1141="inprogress"</formula>
    </cfRule>
  </conditionalFormatting>
  <conditionalFormatting sqref="F139">
    <cfRule type="expression" dxfId="69" priority="33">
      <formula>$C135:$C1141="tobestarted"</formula>
    </cfRule>
  </conditionalFormatting>
  <conditionalFormatting sqref="F134">
    <cfRule type="expression" dxfId="68" priority="34">
      <formula>$C134:$C1137="completed"</formula>
    </cfRule>
  </conditionalFormatting>
  <conditionalFormatting sqref="F134">
    <cfRule type="expression" dxfId="67" priority="35">
      <formula>$C134:$C1137="inprogress"</formula>
    </cfRule>
  </conditionalFormatting>
  <conditionalFormatting sqref="F134">
    <cfRule type="expression" dxfId="66" priority="36">
      <formula>$C134:$C1137="tobestarted"</formula>
    </cfRule>
  </conditionalFormatting>
  <conditionalFormatting sqref="F132:F133">
    <cfRule type="expression" dxfId="65" priority="37">
      <formula>$C132:$C1140="completed"</formula>
    </cfRule>
  </conditionalFormatting>
  <conditionalFormatting sqref="F132:F133">
    <cfRule type="expression" dxfId="64" priority="38">
      <formula>$C132:$C1140="inprogress"</formula>
    </cfRule>
  </conditionalFormatting>
  <conditionalFormatting sqref="F132:F133">
    <cfRule type="expression" dxfId="63" priority="39">
      <formula>$C132:$C1140="tobestarted"</formula>
    </cfRule>
  </conditionalFormatting>
  <conditionalFormatting sqref="F116:F131">
    <cfRule type="expression" dxfId="62" priority="40">
      <formula>$C116:$C1123="completed"</formula>
    </cfRule>
  </conditionalFormatting>
  <conditionalFormatting sqref="F116:F131">
    <cfRule type="expression" dxfId="61" priority="41">
      <formula>$C116:$C1123="inprogress"</formula>
    </cfRule>
  </conditionalFormatting>
  <conditionalFormatting sqref="F116:F131">
    <cfRule type="expression" dxfId="60" priority="42">
      <formula>$C116:$C1123="tobestarted"</formula>
    </cfRule>
  </conditionalFormatting>
  <conditionalFormatting sqref="F109:F115 F102:F106 F75:F83 F86:F94">
    <cfRule type="expression" dxfId="59" priority="43">
      <formula>$C75:$C1079="completed"</formula>
    </cfRule>
  </conditionalFormatting>
  <conditionalFormatting sqref="F109:F115 F102:F106 F75:F83 F86:F94">
    <cfRule type="expression" dxfId="58" priority="44">
      <formula>$C75:$C1079="inprogress"</formula>
    </cfRule>
  </conditionalFormatting>
  <conditionalFormatting sqref="F109:F115 F102:F106 F75:F83 F86:F94">
    <cfRule type="expression" dxfId="57" priority="45">
      <formula>$C75:$C1079="tobestarted"</formula>
    </cfRule>
  </conditionalFormatting>
  <dataValidations count="2">
    <dataValidation type="list" allowBlank="1" showInputMessage="1" showErrorMessage="1" sqref="H102:H104 AF101 H98:H100" xr:uid="{5E55DCC7-5376-4E0A-A2AE-D540B7DCA14A}">
      <formula1>$XDW$4:$XDW$7</formula1>
    </dataValidation>
    <dataValidation type="list" allowBlank="1" showInputMessage="1" showErrorMessage="1" sqref="AF76 K122:K127 H130:H133 H128 AF80:AF81 H113 H121 K120 G119 C117:C118 H116 K114:K115 AF71:AF73 C52 C42:C44 AF68 C46:C48 C7:C17 C38:C39 J54 C20:C22 G105:G106 K107 G110 C111:C112 K109 G87:G90 Q2" xr:uid="{0C3C02AE-B1D5-4185-8CBC-A532A3D8EC92}">
      <formula1>$XDW$4:$XFD$7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00249-B26D-4F1D-B2DE-C523E78D21E7}">
  <dimension ref="I14:M19"/>
  <sheetViews>
    <sheetView topLeftCell="L14" workbookViewId="0">
      <selection activeCell="L14" sqref="L14"/>
    </sheetView>
  </sheetViews>
  <sheetFormatPr defaultRowHeight="15"/>
  <cols>
    <col min="10" max="10" width="6" bestFit="1" customWidth="1"/>
    <col min="12" max="12" width="11.140625" bestFit="1" customWidth="1"/>
    <col min="13" max="13" width="15.5703125" bestFit="1" customWidth="1"/>
    <col min="14" max="14" width="9" customWidth="1"/>
  </cols>
  <sheetData>
    <row r="14" spans="9:13">
      <c r="J14" t="s">
        <v>1234</v>
      </c>
      <c r="K14" t="s">
        <v>1235</v>
      </c>
      <c r="L14" t="s">
        <v>1236</v>
      </c>
    </row>
    <row r="15" spans="9:13">
      <c r="I15" t="s">
        <v>212</v>
      </c>
      <c r="J15">
        <v>74</v>
      </c>
      <c r="K15">
        <v>20</v>
      </c>
      <c r="L15" t="s">
        <v>1237</v>
      </c>
      <c r="M15" t="s">
        <v>1238</v>
      </c>
    </row>
    <row r="16" spans="9:13">
      <c r="I16" s="1" t="s">
        <v>279</v>
      </c>
      <c r="J16" t="s">
        <v>628</v>
      </c>
      <c r="K16" t="s">
        <v>628</v>
      </c>
      <c r="L16" s="290" t="s">
        <v>1237</v>
      </c>
      <c r="M16" s="2" t="s">
        <v>1238</v>
      </c>
    </row>
    <row r="17" spans="9:13">
      <c r="I17" s="1" t="s">
        <v>647</v>
      </c>
      <c r="J17" t="s">
        <v>628</v>
      </c>
      <c r="K17" t="s">
        <v>628</v>
      </c>
      <c r="L17" t="s">
        <v>1237</v>
      </c>
      <c r="M17" t="s">
        <v>1238</v>
      </c>
    </row>
    <row r="18" spans="9:13">
      <c r="I18" t="s">
        <v>384</v>
      </c>
      <c r="J18" t="s">
        <v>628</v>
      </c>
      <c r="K18" t="s">
        <v>628</v>
      </c>
      <c r="L18" t="s">
        <v>1237</v>
      </c>
      <c r="M18" t="s">
        <v>1238</v>
      </c>
    </row>
    <row r="19" spans="9:13">
      <c r="J19" s="316">
        <v>300</v>
      </c>
      <c r="K19" s="316"/>
    </row>
  </sheetData>
  <mergeCells count="1">
    <mergeCell ref="J19:K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0D1E1-2253-4933-9849-515E007CBCA2}">
  <dimension ref="A1:BZ42"/>
  <sheetViews>
    <sheetView workbookViewId="0">
      <pane xSplit="1" ySplit="12" topLeftCell="BY30" activePane="bottomRight" state="frozen"/>
      <selection pane="bottomRight" activeCell="BY30" sqref="BY30"/>
      <selection pane="bottomLeft"/>
      <selection pane="topRight"/>
    </sheetView>
  </sheetViews>
  <sheetFormatPr defaultRowHeight="15"/>
  <cols>
    <col min="49" max="49" width="10.42578125" bestFit="1" customWidth="1"/>
    <col min="52" max="52" width="17" customWidth="1"/>
  </cols>
  <sheetData>
    <row r="1" spans="1:78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</row>
    <row r="2" spans="1:78">
      <c r="E2" s="10"/>
      <c r="F2" s="228" t="s">
        <v>1239</v>
      </c>
      <c r="G2" s="229" t="s">
        <v>1240</v>
      </c>
      <c r="H2" s="229" t="s">
        <v>1241</v>
      </c>
      <c r="I2" s="229" t="s">
        <v>1242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</row>
    <row r="3" spans="1:78">
      <c r="E3" s="10"/>
      <c r="F3" s="230" t="s">
        <v>1243</v>
      </c>
      <c r="G3" s="231" t="s">
        <v>212</v>
      </c>
      <c r="H3" s="10" t="s">
        <v>1244</v>
      </c>
      <c r="I3" s="232">
        <v>89</v>
      </c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</row>
    <row r="4" spans="1:78">
      <c r="E4" s="10"/>
      <c r="F4" s="233" t="s">
        <v>1245</v>
      </c>
      <c r="G4" s="234" t="s">
        <v>212</v>
      </c>
      <c r="H4" s="231" t="s">
        <v>1246</v>
      </c>
      <c r="I4" s="235">
        <v>88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</row>
    <row r="5" spans="1:78">
      <c r="E5" s="10"/>
      <c r="F5" s="233" t="s">
        <v>1247</v>
      </c>
      <c r="G5" s="234" t="s">
        <v>212</v>
      </c>
      <c r="H5" s="234" t="s">
        <v>1248</v>
      </c>
      <c r="I5" s="235">
        <v>91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</row>
    <row r="6" spans="1:78">
      <c r="E6" s="10"/>
      <c r="F6" s="233" t="s">
        <v>1249</v>
      </c>
      <c r="G6" s="234" t="s">
        <v>279</v>
      </c>
      <c r="H6" s="234" t="s">
        <v>1250</v>
      </c>
      <c r="I6" s="235">
        <v>60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</row>
    <row r="7" spans="1:78">
      <c r="E7" s="10"/>
      <c r="F7" s="233" t="s">
        <v>1251</v>
      </c>
      <c r="G7" s="234" t="s">
        <v>384</v>
      </c>
      <c r="H7" s="234" t="s">
        <v>1252</v>
      </c>
      <c r="I7" s="235">
        <v>69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</row>
    <row r="8" spans="1:78">
      <c r="E8" s="10"/>
      <c r="F8" s="236" t="s">
        <v>1253</v>
      </c>
      <c r="G8" s="237" t="s">
        <v>647</v>
      </c>
      <c r="H8" s="237" t="s">
        <v>1254</v>
      </c>
      <c r="I8" s="238">
        <v>60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</row>
    <row r="9" spans="1:78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</row>
    <row r="10" spans="1:78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</row>
    <row r="11" spans="1:78">
      <c r="A11" s="228" t="s">
        <v>1255</v>
      </c>
      <c r="B11" s="401" t="s">
        <v>1256</v>
      </c>
      <c r="C11" s="401"/>
      <c r="D11" s="401"/>
      <c r="E11" s="401"/>
      <c r="F11" s="401"/>
      <c r="G11" s="401"/>
      <c r="H11" s="401"/>
      <c r="I11" s="401"/>
      <c r="J11" s="401"/>
      <c r="K11" s="401"/>
      <c r="L11" s="401" t="s">
        <v>1257</v>
      </c>
      <c r="M11" s="401"/>
      <c r="N11" s="401"/>
      <c r="O11" s="401"/>
      <c r="P11" s="401"/>
      <c r="Q11" s="401"/>
      <c r="R11" s="401"/>
      <c r="S11" s="401"/>
      <c r="T11" s="401"/>
      <c r="U11" s="402"/>
      <c r="V11" s="401" t="s">
        <v>1258</v>
      </c>
      <c r="W11" s="401"/>
      <c r="X11" s="401"/>
      <c r="Y11" s="401"/>
      <c r="Z11" s="401"/>
      <c r="AA11" s="401"/>
      <c r="AB11" s="401"/>
      <c r="AC11" s="401"/>
      <c r="AD11" s="401"/>
      <c r="AE11" s="402"/>
      <c r="AF11" s="401" t="s">
        <v>1259</v>
      </c>
      <c r="AG11" s="401"/>
      <c r="AH11" s="401"/>
      <c r="AI11" s="401"/>
      <c r="AJ11" s="401"/>
      <c r="AK11" s="401"/>
      <c r="AL11" s="401"/>
      <c r="AM11" s="401"/>
      <c r="AN11" s="401"/>
      <c r="AO11" s="402"/>
      <c r="AP11" s="401" t="s">
        <v>1260</v>
      </c>
      <c r="AQ11" s="401"/>
      <c r="AR11" s="401"/>
      <c r="AS11" s="401"/>
      <c r="AT11" s="401"/>
      <c r="AU11" s="401"/>
      <c r="AV11" s="401"/>
      <c r="AW11" s="401"/>
      <c r="AX11" s="401"/>
      <c r="AY11" s="402"/>
      <c r="AZ11" s="401" t="s">
        <v>1261</v>
      </c>
      <c r="BA11" s="401"/>
      <c r="BB11" s="401" t="s">
        <v>1262</v>
      </c>
      <c r="BC11" s="401"/>
      <c r="BD11" s="401" t="s">
        <v>1263</v>
      </c>
      <c r="BE11" s="402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</row>
    <row r="12" spans="1:78">
      <c r="A12" s="240" t="s">
        <v>1264</v>
      </c>
      <c r="B12" s="241" t="s">
        <v>1212</v>
      </c>
      <c r="C12" s="241" t="s">
        <v>1213</v>
      </c>
      <c r="D12" s="241" t="s">
        <v>1265</v>
      </c>
      <c r="E12" s="241" t="s">
        <v>1266</v>
      </c>
      <c r="F12" s="241" t="s">
        <v>469</v>
      </c>
      <c r="G12" s="241" t="s">
        <v>1267</v>
      </c>
      <c r="H12" s="241" t="s">
        <v>484</v>
      </c>
      <c r="I12" s="241" t="s">
        <v>1219</v>
      </c>
      <c r="J12" s="241" t="s">
        <v>1220</v>
      </c>
      <c r="K12" s="255" t="s">
        <v>1221</v>
      </c>
      <c r="L12" s="241" t="s">
        <v>120</v>
      </c>
      <c r="M12" s="241" t="s">
        <v>1213</v>
      </c>
      <c r="N12" s="241" t="s">
        <v>1265</v>
      </c>
      <c r="O12" s="241" t="s">
        <v>1266</v>
      </c>
      <c r="P12" s="241" t="s">
        <v>469</v>
      </c>
      <c r="Q12" s="241" t="s">
        <v>1267</v>
      </c>
      <c r="R12" s="241" t="s">
        <v>484</v>
      </c>
      <c r="S12" s="241" t="s">
        <v>1219</v>
      </c>
      <c r="T12" s="241" t="s">
        <v>1220</v>
      </c>
      <c r="U12" s="241" t="s">
        <v>1221</v>
      </c>
      <c r="V12" s="244" t="s">
        <v>120</v>
      </c>
      <c r="W12" s="241" t="s">
        <v>1213</v>
      </c>
      <c r="X12" s="241" t="s">
        <v>1265</v>
      </c>
      <c r="Y12" s="241" t="s">
        <v>1266</v>
      </c>
      <c r="Z12" s="241" t="s">
        <v>469</v>
      </c>
      <c r="AA12" s="241" t="s">
        <v>1267</v>
      </c>
      <c r="AB12" s="241" t="s">
        <v>484</v>
      </c>
      <c r="AC12" s="241" t="s">
        <v>1219</v>
      </c>
      <c r="AD12" s="241" t="s">
        <v>1220</v>
      </c>
      <c r="AE12" s="241" t="s">
        <v>1221</v>
      </c>
      <c r="AF12" s="244" t="s">
        <v>120</v>
      </c>
      <c r="AG12" s="243" t="s">
        <v>1213</v>
      </c>
      <c r="AH12" s="241" t="s">
        <v>1265</v>
      </c>
      <c r="AI12" s="241" t="s">
        <v>1266</v>
      </c>
      <c r="AJ12" s="241" t="s">
        <v>469</v>
      </c>
      <c r="AK12" s="241" t="s">
        <v>1267</v>
      </c>
      <c r="AL12" s="241" t="s">
        <v>484</v>
      </c>
      <c r="AM12" s="241" t="s">
        <v>1219</v>
      </c>
      <c r="AN12" s="241" t="s">
        <v>1220</v>
      </c>
      <c r="AO12" s="241" t="s">
        <v>1221</v>
      </c>
      <c r="AP12" s="244" t="s">
        <v>120</v>
      </c>
      <c r="AQ12" s="243" t="s">
        <v>1213</v>
      </c>
      <c r="AR12" s="243" t="s">
        <v>1265</v>
      </c>
      <c r="AS12" s="241" t="s">
        <v>1266</v>
      </c>
      <c r="AT12" s="243" t="s">
        <v>469</v>
      </c>
      <c r="AU12" s="241" t="s">
        <v>1267</v>
      </c>
      <c r="AV12" s="243" t="s">
        <v>484</v>
      </c>
      <c r="AW12" s="243" t="s">
        <v>1219</v>
      </c>
      <c r="AX12" s="241" t="s">
        <v>1220</v>
      </c>
      <c r="AY12" s="241" t="s">
        <v>1221</v>
      </c>
      <c r="AZ12" s="244" t="s">
        <v>1268</v>
      </c>
      <c r="BA12" s="241" t="s">
        <v>1269</v>
      </c>
      <c r="BB12" s="241" t="s">
        <v>1270</v>
      </c>
      <c r="BC12" s="241" t="s">
        <v>1271</v>
      </c>
      <c r="BD12" s="241" t="s">
        <v>1272</v>
      </c>
      <c r="BE12" s="241" t="s">
        <v>1273</v>
      </c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</row>
    <row r="13" spans="1:78">
      <c r="A13" s="245">
        <v>301</v>
      </c>
      <c r="B13" s="10">
        <v>6</v>
      </c>
      <c r="C13" s="10">
        <v>0</v>
      </c>
      <c r="D13" s="10">
        <v>0</v>
      </c>
      <c r="E13" s="10">
        <v>3</v>
      </c>
      <c r="F13" s="10">
        <v>0</v>
      </c>
      <c r="G13" s="10">
        <v>1</v>
      </c>
      <c r="H13" s="10">
        <v>1</v>
      </c>
      <c r="I13" s="10">
        <v>1</v>
      </c>
      <c r="J13" s="10">
        <v>1</v>
      </c>
      <c r="K13" s="246">
        <v>0</v>
      </c>
      <c r="L13" s="10">
        <v>9</v>
      </c>
      <c r="M13" s="10">
        <v>0</v>
      </c>
      <c r="N13" s="10">
        <v>0</v>
      </c>
      <c r="O13" s="10">
        <v>2</v>
      </c>
      <c r="P13" s="10">
        <v>0</v>
      </c>
      <c r="Q13" s="10">
        <v>0</v>
      </c>
      <c r="R13" s="10">
        <v>1</v>
      </c>
      <c r="S13" s="10">
        <v>1</v>
      </c>
      <c r="T13" s="10">
        <v>1</v>
      </c>
      <c r="U13" s="10">
        <v>0</v>
      </c>
      <c r="V13" s="247">
        <v>6</v>
      </c>
      <c r="W13" s="10">
        <v>0</v>
      </c>
      <c r="X13" s="10">
        <v>0</v>
      </c>
      <c r="Y13" s="10">
        <v>2</v>
      </c>
      <c r="Z13" s="10">
        <v>0</v>
      </c>
      <c r="AA13" s="10">
        <v>0</v>
      </c>
      <c r="AB13" s="10">
        <v>1</v>
      </c>
      <c r="AC13" s="10">
        <v>1</v>
      </c>
      <c r="AD13" s="10">
        <v>1</v>
      </c>
      <c r="AE13" s="246">
        <v>0</v>
      </c>
      <c r="AF13" s="10">
        <v>3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248">
        <v>0.33329999999999999</v>
      </c>
      <c r="AQ13" s="249">
        <v>0</v>
      </c>
      <c r="AR13" s="249">
        <v>0</v>
      </c>
      <c r="AS13" s="249">
        <v>0.33329999999999999</v>
      </c>
      <c r="AT13" s="249">
        <v>0</v>
      </c>
      <c r="AU13" s="249">
        <v>0</v>
      </c>
      <c r="AV13" s="249">
        <v>0</v>
      </c>
      <c r="AW13" s="249">
        <v>0</v>
      </c>
      <c r="AX13" s="249">
        <v>0</v>
      </c>
      <c r="AY13" s="249">
        <v>0</v>
      </c>
      <c r="AZ13" s="10">
        <v>1</v>
      </c>
      <c r="BA13" s="10">
        <v>2</v>
      </c>
      <c r="BB13" s="250">
        <v>1</v>
      </c>
      <c r="BC13" s="10">
        <v>2</v>
      </c>
      <c r="BD13" s="10">
        <v>0</v>
      </c>
      <c r="BE13" s="10">
        <v>0</v>
      </c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</row>
    <row r="14" spans="1:78">
      <c r="A14" s="245">
        <v>302</v>
      </c>
      <c r="B14" s="10">
        <v>5</v>
      </c>
      <c r="C14" s="10">
        <v>0</v>
      </c>
      <c r="D14" s="10">
        <v>0</v>
      </c>
      <c r="E14" s="10">
        <v>2</v>
      </c>
      <c r="F14" s="10">
        <v>0</v>
      </c>
      <c r="G14" s="10">
        <v>2</v>
      </c>
      <c r="H14" s="10">
        <v>1</v>
      </c>
      <c r="I14" s="10">
        <v>1</v>
      </c>
      <c r="J14" s="10">
        <v>0</v>
      </c>
      <c r="K14" s="246">
        <v>0</v>
      </c>
      <c r="L14" s="10">
        <v>7</v>
      </c>
      <c r="M14" s="10">
        <v>0</v>
      </c>
      <c r="N14" s="10">
        <v>0</v>
      </c>
      <c r="O14" s="10">
        <v>2</v>
      </c>
      <c r="P14" s="10">
        <v>0</v>
      </c>
      <c r="Q14" s="10">
        <v>0</v>
      </c>
      <c r="R14" s="10">
        <v>0</v>
      </c>
      <c r="S14" s="10">
        <v>1</v>
      </c>
      <c r="T14" s="10">
        <v>1</v>
      </c>
      <c r="U14" s="10">
        <v>0</v>
      </c>
      <c r="V14" s="247">
        <v>5</v>
      </c>
      <c r="W14" s="10">
        <v>0</v>
      </c>
      <c r="X14" s="10">
        <v>0</v>
      </c>
      <c r="Y14" s="10">
        <v>2</v>
      </c>
      <c r="Z14" s="10">
        <v>0</v>
      </c>
      <c r="AA14" s="10">
        <v>0</v>
      </c>
      <c r="AB14" s="10">
        <v>0</v>
      </c>
      <c r="AC14" s="10">
        <v>1</v>
      </c>
      <c r="AD14" s="10">
        <v>1</v>
      </c>
      <c r="AE14" s="246">
        <v>0</v>
      </c>
      <c r="AF14" s="10">
        <v>2</v>
      </c>
      <c r="AG14" s="10">
        <v>0</v>
      </c>
      <c r="AH14" s="10">
        <v>0</v>
      </c>
      <c r="AI14" s="10">
        <v>0</v>
      </c>
      <c r="AJ14" s="10">
        <v>0</v>
      </c>
      <c r="AK14" s="10">
        <v>2</v>
      </c>
      <c r="AL14" s="10">
        <v>0</v>
      </c>
      <c r="AM14" s="10">
        <v>0</v>
      </c>
      <c r="AN14" s="10">
        <v>1</v>
      </c>
      <c r="AO14" s="10">
        <v>0</v>
      </c>
      <c r="AP14" s="248">
        <v>0.28570000000000001</v>
      </c>
      <c r="AQ14" s="249">
        <v>0</v>
      </c>
      <c r="AR14" s="249">
        <v>0</v>
      </c>
      <c r="AS14" s="249">
        <v>0</v>
      </c>
      <c r="AT14" s="249">
        <v>0</v>
      </c>
      <c r="AU14" s="249">
        <v>0</v>
      </c>
      <c r="AV14" s="249">
        <v>0</v>
      </c>
      <c r="AW14" s="249">
        <v>0</v>
      </c>
      <c r="AX14" s="249">
        <v>1</v>
      </c>
      <c r="AY14" s="249">
        <v>0</v>
      </c>
      <c r="AZ14" s="10">
        <v>0</v>
      </c>
      <c r="BA14" s="10">
        <v>2</v>
      </c>
      <c r="BB14" s="250">
        <v>0</v>
      </c>
      <c r="BC14" s="10">
        <v>2</v>
      </c>
      <c r="BD14" s="10">
        <v>0</v>
      </c>
      <c r="BE14" s="10">
        <v>0</v>
      </c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</row>
    <row r="15" spans="1:78">
      <c r="A15" s="245" t="s">
        <v>1274</v>
      </c>
      <c r="B15" s="10">
        <v>12</v>
      </c>
      <c r="C15" s="10">
        <v>0</v>
      </c>
      <c r="D15" s="10">
        <v>0</v>
      </c>
      <c r="E15" s="10">
        <v>4</v>
      </c>
      <c r="F15" s="10">
        <v>0</v>
      </c>
      <c r="G15" s="10">
        <v>2</v>
      </c>
      <c r="H15" s="10">
        <v>3</v>
      </c>
      <c r="I15" s="10">
        <v>0</v>
      </c>
      <c r="J15" s="10">
        <v>0</v>
      </c>
      <c r="K15" s="246">
        <v>0</v>
      </c>
      <c r="L15" s="10">
        <v>10</v>
      </c>
      <c r="M15" s="10">
        <v>0</v>
      </c>
      <c r="N15" s="10">
        <v>0</v>
      </c>
      <c r="O15" s="10">
        <v>4</v>
      </c>
      <c r="P15" s="10">
        <v>0</v>
      </c>
      <c r="Q15" s="10">
        <v>4</v>
      </c>
      <c r="R15" s="10">
        <v>0</v>
      </c>
      <c r="S15" s="10">
        <v>0</v>
      </c>
      <c r="T15" s="10">
        <v>0</v>
      </c>
      <c r="U15" s="10">
        <v>0</v>
      </c>
      <c r="V15" s="247">
        <v>10</v>
      </c>
      <c r="W15" s="10"/>
      <c r="X15" s="10">
        <v>0</v>
      </c>
      <c r="Y15" s="10">
        <v>4</v>
      </c>
      <c r="Z15" s="10">
        <v>0</v>
      </c>
      <c r="AA15" s="10">
        <v>4</v>
      </c>
      <c r="AB15" s="10">
        <v>0</v>
      </c>
      <c r="AC15" s="10">
        <v>0</v>
      </c>
      <c r="AD15" s="10">
        <v>0</v>
      </c>
      <c r="AE15" s="246">
        <v>0</v>
      </c>
      <c r="AF15" s="10">
        <v>2</v>
      </c>
      <c r="AG15" s="10">
        <v>0</v>
      </c>
      <c r="AH15" s="10">
        <v>0</v>
      </c>
      <c r="AI15" s="10">
        <v>0</v>
      </c>
      <c r="AJ15" s="10">
        <v>0</v>
      </c>
      <c r="AK15" s="10">
        <v>2</v>
      </c>
      <c r="AL15" s="10">
        <v>3</v>
      </c>
      <c r="AM15" s="10">
        <v>6</v>
      </c>
      <c r="AN15" s="10">
        <v>0</v>
      </c>
      <c r="AO15" s="246">
        <v>0</v>
      </c>
      <c r="AP15" s="248">
        <v>0.2</v>
      </c>
      <c r="AQ15" s="249">
        <v>0</v>
      </c>
      <c r="AR15" s="249">
        <v>0</v>
      </c>
      <c r="AS15" s="249">
        <v>0</v>
      </c>
      <c r="AT15" s="249">
        <v>0</v>
      </c>
      <c r="AU15" s="249">
        <v>0.5</v>
      </c>
      <c r="AV15" s="249">
        <v>0</v>
      </c>
      <c r="AW15" s="249">
        <v>0</v>
      </c>
      <c r="AX15" s="249">
        <v>0</v>
      </c>
      <c r="AY15" s="249">
        <v>0</v>
      </c>
      <c r="AZ15" s="10">
        <v>2</v>
      </c>
      <c r="BA15" s="10">
        <v>0</v>
      </c>
      <c r="BB15" s="250">
        <v>4</v>
      </c>
      <c r="BC15" s="10">
        <v>0</v>
      </c>
      <c r="BD15" s="10">
        <v>2</v>
      </c>
      <c r="BE15" s="10">
        <v>0</v>
      </c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</row>
    <row r="16" spans="1:78">
      <c r="A16" s="245" t="s">
        <v>1275</v>
      </c>
      <c r="B16" s="10">
        <v>10</v>
      </c>
      <c r="C16" s="10">
        <v>0</v>
      </c>
      <c r="D16" s="10">
        <v>0</v>
      </c>
      <c r="E16" s="10">
        <v>2</v>
      </c>
      <c r="F16" s="10">
        <v>1</v>
      </c>
      <c r="G16" s="10">
        <v>1</v>
      </c>
      <c r="H16" s="10">
        <v>0</v>
      </c>
      <c r="I16" s="10">
        <v>5</v>
      </c>
      <c r="J16" s="10">
        <v>0</v>
      </c>
      <c r="K16" s="246">
        <v>0</v>
      </c>
      <c r="L16" s="10">
        <v>9</v>
      </c>
      <c r="M16" s="10">
        <v>0</v>
      </c>
      <c r="N16" s="10">
        <v>0</v>
      </c>
      <c r="O16" s="10">
        <v>2</v>
      </c>
      <c r="P16" s="10">
        <v>0</v>
      </c>
      <c r="Q16" s="10">
        <v>0</v>
      </c>
      <c r="R16" s="10">
        <v>0</v>
      </c>
      <c r="S16" s="10">
        <v>2</v>
      </c>
      <c r="T16" s="10">
        <v>0</v>
      </c>
      <c r="U16" s="10">
        <v>0</v>
      </c>
      <c r="V16" s="10">
        <v>9</v>
      </c>
      <c r="W16" s="10">
        <v>0</v>
      </c>
      <c r="X16" s="10">
        <v>0</v>
      </c>
      <c r="Y16" s="10">
        <v>2</v>
      </c>
      <c r="Z16" s="10">
        <v>0</v>
      </c>
      <c r="AA16" s="10">
        <v>0</v>
      </c>
      <c r="AB16" s="10">
        <v>0</v>
      </c>
      <c r="AC16" s="10">
        <v>2</v>
      </c>
      <c r="AD16" s="10">
        <v>0</v>
      </c>
      <c r="AE16" s="246">
        <v>0</v>
      </c>
      <c r="AF16" s="10">
        <v>1</v>
      </c>
      <c r="AG16" s="10">
        <v>0</v>
      </c>
      <c r="AH16" s="10">
        <v>0</v>
      </c>
      <c r="AI16" s="10">
        <v>0</v>
      </c>
      <c r="AJ16" s="10">
        <v>-1</v>
      </c>
      <c r="AK16" s="10">
        <v>-1</v>
      </c>
      <c r="AL16" s="10">
        <v>0</v>
      </c>
      <c r="AM16" s="10">
        <v>-3</v>
      </c>
      <c r="AN16" s="10">
        <v>0</v>
      </c>
      <c r="AO16" s="10">
        <v>0</v>
      </c>
      <c r="AP16" s="248">
        <v>0.1111</v>
      </c>
      <c r="AQ16" s="249">
        <v>0</v>
      </c>
      <c r="AR16" s="249">
        <v>0</v>
      </c>
      <c r="AS16" s="249">
        <v>0</v>
      </c>
      <c r="AT16" s="249">
        <v>0</v>
      </c>
      <c r="AU16" s="249">
        <v>0</v>
      </c>
      <c r="AV16" s="249">
        <v>0</v>
      </c>
      <c r="AW16" s="249">
        <v>-1.5</v>
      </c>
      <c r="AX16" s="249">
        <v>0</v>
      </c>
      <c r="AY16" s="249">
        <v>0</v>
      </c>
      <c r="AZ16" s="10">
        <v>0</v>
      </c>
      <c r="BA16" s="10">
        <v>2</v>
      </c>
      <c r="BB16" s="250">
        <v>0</v>
      </c>
      <c r="BC16" s="10">
        <v>2</v>
      </c>
      <c r="BD16" s="10">
        <v>0</v>
      </c>
      <c r="BE16" s="10">
        <v>0</v>
      </c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</row>
    <row r="17" spans="1:78">
      <c r="A17" s="245" t="s">
        <v>1276</v>
      </c>
      <c r="B17" s="10">
        <v>10</v>
      </c>
      <c r="C17" s="10">
        <v>0</v>
      </c>
      <c r="D17" s="10">
        <v>0</v>
      </c>
      <c r="E17" s="10">
        <v>2</v>
      </c>
      <c r="F17" s="10">
        <v>0</v>
      </c>
      <c r="G17" s="10">
        <v>5</v>
      </c>
      <c r="H17" s="10">
        <v>0</v>
      </c>
      <c r="I17" s="10">
        <v>7</v>
      </c>
      <c r="J17" s="10">
        <v>0</v>
      </c>
      <c r="K17" s="246">
        <v>0</v>
      </c>
      <c r="L17" s="10">
        <v>10</v>
      </c>
      <c r="M17" s="10">
        <v>0</v>
      </c>
      <c r="N17" s="10">
        <v>0</v>
      </c>
      <c r="O17" s="10">
        <v>2</v>
      </c>
      <c r="P17" s="10">
        <v>0</v>
      </c>
      <c r="Q17" s="10">
        <v>7</v>
      </c>
      <c r="R17" s="10">
        <v>0</v>
      </c>
      <c r="S17" s="10">
        <v>0</v>
      </c>
      <c r="T17" s="10">
        <v>0</v>
      </c>
      <c r="U17" s="10">
        <v>0</v>
      </c>
      <c r="V17" s="10">
        <v>10</v>
      </c>
      <c r="W17" s="10">
        <v>0</v>
      </c>
      <c r="X17" s="10">
        <v>0</v>
      </c>
      <c r="Y17" s="10">
        <v>2</v>
      </c>
      <c r="Z17" s="10">
        <v>0</v>
      </c>
      <c r="AA17" s="10">
        <v>7</v>
      </c>
      <c r="AB17" s="10">
        <v>0</v>
      </c>
      <c r="AC17" s="10">
        <v>0</v>
      </c>
      <c r="AD17" s="10">
        <v>0</v>
      </c>
      <c r="AE17" s="246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2</v>
      </c>
      <c r="AL17" s="10">
        <v>0</v>
      </c>
      <c r="AM17" s="10">
        <v>-7</v>
      </c>
      <c r="AN17" s="10">
        <v>0</v>
      </c>
      <c r="AO17" s="10">
        <v>0</v>
      </c>
      <c r="AP17" s="248">
        <v>0</v>
      </c>
      <c r="AQ17" s="249">
        <v>0</v>
      </c>
      <c r="AR17" s="249">
        <v>0</v>
      </c>
      <c r="AS17" s="249">
        <v>0</v>
      </c>
      <c r="AT17" s="249">
        <v>0</v>
      </c>
      <c r="AU17" s="249">
        <v>0.28570000000000001</v>
      </c>
      <c r="AV17" s="249">
        <v>0</v>
      </c>
      <c r="AW17" s="249">
        <v>0</v>
      </c>
      <c r="AX17" s="249">
        <v>0</v>
      </c>
      <c r="AY17" s="249">
        <v>0</v>
      </c>
      <c r="AZ17" s="10">
        <v>3</v>
      </c>
      <c r="BA17" s="10">
        <v>0</v>
      </c>
      <c r="BB17" s="250">
        <v>7</v>
      </c>
      <c r="BC17" s="10">
        <v>0</v>
      </c>
      <c r="BD17" s="10">
        <v>4</v>
      </c>
      <c r="BE17" s="10">
        <v>0</v>
      </c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</row>
    <row r="18" spans="1:78">
      <c r="A18" s="245" t="s">
        <v>1277</v>
      </c>
      <c r="B18" s="10">
        <v>4</v>
      </c>
      <c r="C18" s="10">
        <v>0</v>
      </c>
      <c r="D18" s="10">
        <v>0</v>
      </c>
      <c r="E18" s="10">
        <v>3</v>
      </c>
      <c r="F18" s="10">
        <v>0</v>
      </c>
      <c r="G18" s="10">
        <v>1</v>
      </c>
      <c r="H18" s="10">
        <v>1</v>
      </c>
      <c r="I18" s="10">
        <v>2</v>
      </c>
      <c r="J18" s="10">
        <v>0</v>
      </c>
      <c r="K18" s="246">
        <v>0</v>
      </c>
      <c r="L18" s="10">
        <v>8</v>
      </c>
      <c r="M18" s="10">
        <v>0</v>
      </c>
      <c r="N18" s="10">
        <v>0</v>
      </c>
      <c r="O18" s="10">
        <v>5</v>
      </c>
      <c r="P18" s="10">
        <v>0</v>
      </c>
      <c r="Q18" s="10">
        <v>1</v>
      </c>
      <c r="R18" s="10">
        <v>0</v>
      </c>
      <c r="S18" s="10">
        <v>1</v>
      </c>
      <c r="T18" s="10">
        <v>0</v>
      </c>
      <c r="U18" s="10">
        <v>0</v>
      </c>
      <c r="V18" s="10">
        <v>8</v>
      </c>
      <c r="W18" s="10">
        <v>0</v>
      </c>
      <c r="X18" s="10">
        <v>0</v>
      </c>
      <c r="Y18" s="10">
        <v>5</v>
      </c>
      <c r="Z18" s="10">
        <v>0</v>
      </c>
      <c r="AA18" s="10">
        <v>1</v>
      </c>
      <c r="AB18" s="10">
        <v>0</v>
      </c>
      <c r="AC18" s="10">
        <v>1</v>
      </c>
      <c r="AD18" s="10">
        <v>0</v>
      </c>
      <c r="AE18" s="246">
        <v>0</v>
      </c>
      <c r="AF18" s="10">
        <v>-4</v>
      </c>
      <c r="AG18" s="10">
        <v>0</v>
      </c>
      <c r="AH18" s="10">
        <v>0</v>
      </c>
      <c r="AI18" s="10">
        <v>2</v>
      </c>
      <c r="AJ18" s="10">
        <v>0</v>
      </c>
      <c r="AK18" s="10">
        <v>0</v>
      </c>
      <c r="AL18" s="10">
        <v>-1</v>
      </c>
      <c r="AM18" s="10">
        <v>-1</v>
      </c>
      <c r="AN18" s="10">
        <v>0</v>
      </c>
      <c r="AO18" s="10">
        <v>0</v>
      </c>
      <c r="AP18" s="248">
        <v>-0.5</v>
      </c>
      <c r="AQ18" s="249">
        <v>0</v>
      </c>
      <c r="AR18" s="249">
        <v>0</v>
      </c>
      <c r="AS18" s="249">
        <v>0.4</v>
      </c>
      <c r="AT18" s="249">
        <v>0</v>
      </c>
      <c r="AU18" s="249">
        <v>0</v>
      </c>
      <c r="AV18" s="249">
        <v>0</v>
      </c>
      <c r="AW18" s="249">
        <v>-1</v>
      </c>
      <c r="AX18" s="249">
        <v>0</v>
      </c>
      <c r="AY18" s="249">
        <v>0</v>
      </c>
      <c r="AZ18" s="10">
        <v>0</v>
      </c>
      <c r="BA18" s="10">
        <v>0</v>
      </c>
      <c r="BB18" s="250">
        <v>1</v>
      </c>
      <c r="BC18" s="10">
        <v>1</v>
      </c>
      <c r="BD18" s="10">
        <v>1</v>
      </c>
      <c r="BE18" s="10">
        <v>1</v>
      </c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</row>
    <row r="19" spans="1:78">
      <c r="A19" s="245" t="s">
        <v>1278</v>
      </c>
      <c r="B19" s="10">
        <v>4</v>
      </c>
      <c r="C19" s="10">
        <v>0</v>
      </c>
      <c r="D19" s="10">
        <v>0</v>
      </c>
      <c r="E19" s="10">
        <v>3</v>
      </c>
      <c r="F19" s="10">
        <v>0</v>
      </c>
      <c r="G19" s="10">
        <v>4</v>
      </c>
      <c r="H19" s="10">
        <v>0</v>
      </c>
      <c r="I19" s="10">
        <v>4</v>
      </c>
      <c r="J19" s="10">
        <v>0</v>
      </c>
      <c r="K19" s="246">
        <v>0</v>
      </c>
      <c r="L19" s="10">
        <v>7</v>
      </c>
      <c r="M19" s="10">
        <v>0</v>
      </c>
      <c r="N19" s="10">
        <v>0</v>
      </c>
      <c r="O19" s="10">
        <v>3</v>
      </c>
      <c r="P19" s="10">
        <v>0</v>
      </c>
      <c r="Q19" s="10">
        <v>5</v>
      </c>
      <c r="R19" s="10">
        <v>0</v>
      </c>
      <c r="S19" s="10">
        <v>1</v>
      </c>
      <c r="T19" s="10">
        <v>1</v>
      </c>
      <c r="U19" s="10">
        <v>0</v>
      </c>
      <c r="V19" s="256">
        <v>7</v>
      </c>
      <c r="W19" s="10">
        <v>0</v>
      </c>
      <c r="X19" s="10">
        <v>0</v>
      </c>
      <c r="Y19" s="10">
        <v>3</v>
      </c>
      <c r="Z19" s="10">
        <v>0</v>
      </c>
      <c r="AA19" s="10">
        <v>5</v>
      </c>
      <c r="AB19" s="10">
        <v>0</v>
      </c>
      <c r="AC19" s="10">
        <v>1</v>
      </c>
      <c r="AD19" s="10">
        <v>1</v>
      </c>
      <c r="AE19" s="246">
        <v>0</v>
      </c>
      <c r="AF19" s="10">
        <v>-3</v>
      </c>
      <c r="AG19" s="10">
        <v>0</v>
      </c>
      <c r="AH19" s="10">
        <v>0</v>
      </c>
      <c r="AI19" s="10">
        <v>0</v>
      </c>
      <c r="AJ19" s="10">
        <v>0</v>
      </c>
      <c r="AK19" s="10">
        <v>1</v>
      </c>
      <c r="AL19" s="10">
        <v>0</v>
      </c>
      <c r="AM19" s="10">
        <v>-3</v>
      </c>
      <c r="AN19" s="10">
        <v>1</v>
      </c>
      <c r="AO19" s="10">
        <v>0</v>
      </c>
      <c r="AP19" s="248">
        <v>-0.42859999999999998</v>
      </c>
      <c r="AQ19" s="249">
        <v>0</v>
      </c>
      <c r="AR19" s="249">
        <v>0</v>
      </c>
      <c r="AS19" s="249">
        <v>0</v>
      </c>
      <c r="AT19" s="249">
        <v>0</v>
      </c>
      <c r="AU19" s="249">
        <v>0.2</v>
      </c>
      <c r="AV19" s="249">
        <v>0</v>
      </c>
      <c r="AW19" s="249">
        <v>-3</v>
      </c>
      <c r="AX19" s="249">
        <v>1</v>
      </c>
      <c r="AY19" s="249">
        <v>0</v>
      </c>
      <c r="AZ19" s="10">
        <v>2</v>
      </c>
      <c r="BA19" s="10">
        <v>2</v>
      </c>
      <c r="BB19" s="250">
        <v>2</v>
      </c>
      <c r="BC19" s="10">
        <v>2</v>
      </c>
      <c r="BD19" s="10">
        <v>0</v>
      </c>
      <c r="BE19" s="10">
        <v>0</v>
      </c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</row>
    <row r="20" spans="1:78">
      <c r="A20" s="245" t="s">
        <v>1279</v>
      </c>
      <c r="B20" s="10">
        <v>6</v>
      </c>
      <c r="C20" s="10">
        <v>0</v>
      </c>
      <c r="D20" s="10">
        <v>0</v>
      </c>
      <c r="E20" s="10">
        <v>2</v>
      </c>
      <c r="F20" s="10">
        <v>0</v>
      </c>
      <c r="G20" s="10">
        <v>2</v>
      </c>
      <c r="H20" s="10">
        <v>0</v>
      </c>
      <c r="I20" s="10">
        <v>1</v>
      </c>
      <c r="J20" s="10">
        <v>2</v>
      </c>
      <c r="K20" s="246">
        <v>0</v>
      </c>
      <c r="L20" s="10">
        <v>9</v>
      </c>
      <c r="M20" s="10">
        <v>0</v>
      </c>
      <c r="N20" s="10">
        <v>0</v>
      </c>
      <c r="O20" s="10">
        <v>2</v>
      </c>
      <c r="P20" s="10">
        <v>0</v>
      </c>
      <c r="Q20" s="10">
        <v>1</v>
      </c>
      <c r="R20" s="10">
        <v>0</v>
      </c>
      <c r="S20" s="10">
        <v>0</v>
      </c>
      <c r="T20" s="10">
        <v>5</v>
      </c>
      <c r="U20" s="10">
        <v>0</v>
      </c>
      <c r="V20" s="256">
        <v>9</v>
      </c>
      <c r="W20" s="10">
        <v>0</v>
      </c>
      <c r="X20" s="10">
        <v>0</v>
      </c>
      <c r="Y20" s="10">
        <v>2</v>
      </c>
      <c r="Z20" s="10">
        <v>0</v>
      </c>
      <c r="AA20" s="10">
        <v>1</v>
      </c>
      <c r="AB20" s="10">
        <v>0</v>
      </c>
      <c r="AC20" s="10">
        <v>0</v>
      </c>
      <c r="AD20" s="10">
        <v>5</v>
      </c>
      <c r="AE20" s="246">
        <v>0</v>
      </c>
      <c r="AF20" s="10">
        <v>-3</v>
      </c>
      <c r="AG20" s="10">
        <v>0</v>
      </c>
      <c r="AH20" s="10">
        <v>0</v>
      </c>
      <c r="AI20" s="10">
        <v>0</v>
      </c>
      <c r="AJ20" s="10">
        <v>0</v>
      </c>
      <c r="AK20" s="10">
        <v>-1</v>
      </c>
      <c r="AL20" s="10">
        <v>0</v>
      </c>
      <c r="AM20" s="10">
        <v>-1</v>
      </c>
      <c r="AN20" s="10">
        <v>3</v>
      </c>
      <c r="AO20" s="10">
        <v>0</v>
      </c>
      <c r="AP20" s="248">
        <v>-0.33329999999999999</v>
      </c>
      <c r="AQ20" s="249">
        <v>0</v>
      </c>
      <c r="AR20" s="249">
        <v>0</v>
      </c>
      <c r="AS20" s="249">
        <v>0</v>
      </c>
      <c r="AT20" s="249">
        <v>0</v>
      </c>
      <c r="AU20" s="249">
        <v>-1</v>
      </c>
      <c r="AV20" s="249">
        <v>0</v>
      </c>
      <c r="AW20" s="249">
        <v>0</v>
      </c>
      <c r="AX20" s="249">
        <v>0.6</v>
      </c>
      <c r="AY20" s="249">
        <v>0</v>
      </c>
      <c r="AZ20" s="10">
        <v>0</v>
      </c>
      <c r="BA20" s="10">
        <v>2</v>
      </c>
      <c r="BB20" s="250">
        <v>1</v>
      </c>
      <c r="BC20" s="10">
        <v>5</v>
      </c>
      <c r="BD20" s="10">
        <v>1</v>
      </c>
      <c r="BE20" s="10">
        <v>3</v>
      </c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</row>
    <row r="21" spans="1:78">
      <c r="A21" s="245" t="s">
        <v>1280</v>
      </c>
      <c r="B21" s="10">
        <v>9</v>
      </c>
      <c r="C21" s="10">
        <v>0</v>
      </c>
      <c r="D21" s="10">
        <v>0</v>
      </c>
      <c r="E21" s="10">
        <v>1</v>
      </c>
      <c r="F21" s="10">
        <v>0</v>
      </c>
      <c r="G21" s="10">
        <v>3</v>
      </c>
      <c r="H21" s="10">
        <v>0</v>
      </c>
      <c r="I21" s="10">
        <v>3</v>
      </c>
      <c r="J21" s="10">
        <v>0</v>
      </c>
      <c r="K21" s="246">
        <v>0</v>
      </c>
      <c r="L21" s="10">
        <v>10</v>
      </c>
      <c r="M21" s="10">
        <v>0</v>
      </c>
      <c r="N21" s="10">
        <v>0</v>
      </c>
      <c r="O21" s="10">
        <v>1</v>
      </c>
      <c r="P21" s="10">
        <v>0</v>
      </c>
      <c r="Q21" s="10">
        <v>2</v>
      </c>
      <c r="R21" s="10">
        <v>0</v>
      </c>
      <c r="S21" s="10">
        <v>0</v>
      </c>
      <c r="T21" s="10">
        <v>0</v>
      </c>
      <c r="U21" s="10">
        <v>0</v>
      </c>
      <c r="V21" s="256">
        <v>10</v>
      </c>
      <c r="W21" s="10">
        <v>0</v>
      </c>
      <c r="X21" s="10">
        <v>0</v>
      </c>
      <c r="Y21" s="10">
        <v>1</v>
      </c>
      <c r="Z21" s="10">
        <v>0</v>
      </c>
      <c r="AA21" s="10">
        <v>2</v>
      </c>
      <c r="AB21" s="10">
        <v>0</v>
      </c>
      <c r="AC21" s="10">
        <v>0</v>
      </c>
      <c r="AD21" s="10">
        <v>0</v>
      </c>
      <c r="AE21" s="246">
        <v>0</v>
      </c>
      <c r="AF21" s="10">
        <v>-1</v>
      </c>
      <c r="AG21" s="10">
        <v>0</v>
      </c>
      <c r="AH21" s="10">
        <v>0</v>
      </c>
      <c r="AI21" s="10">
        <v>0</v>
      </c>
      <c r="AJ21" s="10">
        <v>0</v>
      </c>
      <c r="AK21" s="10">
        <v>-1</v>
      </c>
      <c r="AL21" s="10">
        <v>0</v>
      </c>
      <c r="AM21" s="10">
        <v>-3</v>
      </c>
      <c r="AN21" s="10">
        <v>0</v>
      </c>
      <c r="AO21" s="10">
        <v>0</v>
      </c>
      <c r="AP21" s="248">
        <v>-0.1</v>
      </c>
      <c r="AQ21" s="249">
        <v>0</v>
      </c>
      <c r="AR21" s="249">
        <v>0</v>
      </c>
      <c r="AS21" s="249">
        <v>0</v>
      </c>
      <c r="AT21" s="249">
        <v>0</v>
      </c>
      <c r="AU21" s="249">
        <v>-0.5</v>
      </c>
      <c r="AV21" s="249">
        <v>0</v>
      </c>
      <c r="AW21" s="249">
        <v>0</v>
      </c>
      <c r="AX21" s="249">
        <v>0</v>
      </c>
      <c r="AY21" s="249">
        <v>0</v>
      </c>
      <c r="AZ21" s="10">
        <v>2</v>
      </c>
      <c r="BA21" s="10">
        <v>0</v>
      </c>
      <c r="BB21" s="250">
        <v>2</v>
      </c>
      <c r="BC21" s="10">
        <v>0</v>
      </c>
      <c r="BD21" s="10">
        <v>0</v>
      </c>
      <c r="BE21" s="10">
        <v>0</v>
      </c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</row>
    <row r="22" spans="1:78">
      <c r="A22" s="245" t="s">
        <v>1281</v>
      </c>
      <c r="B22" s="10">
        <v>7</v>
      </c>
      <c r="C22" s="10">
        <v>1</v>
      </c>
      <c r="D22" s="10">
        <v>0</v>
      </c>
      <c r="E22" s="10">
        <v>5</v>
      </c>
      <c r="F22" s="10">
        <v>0</v>
      </c>
      <c r="G22" s="10">
        <v>2</v>
      </c>
      <c r="H22" s="10">
        <v>0</v>
      </c>
      <c r="I22" s="10">
        <v>2</v>
      </c>
      <c r="J22" s="10">
        <v>0</v>
      </c>
      <c r="K22" s="246">
        <v>0</v>
      </c>
      <c r="L22" s="10">
        <v>7</v>
      </c>
      <c r="M22" s="10">
        <v>1</v>
      </c>
      <c r="N22" s="10">
        <v>1</v>
      </c>
      <c r="O22" s="10">
        <v>3</v>
      </c>
      <c r="P22" s="10">
        <v>0</v>
      </c>
      <c r="Q22" s="10">
        <v>1</v>
      </c>
      <c r="R22" s="10">
        <v>0</v>
      </c>
      <c r="S22" s="10">
        <v>0</v>
      </c>
      <c r="T22" s="10">
        <v>1</v>
      </c>
      <c r="U22" s="10">
        <v>0</v>
      </c>
      <c r="V22" s="10">
        <v>7</v>
      </c>
      <c r="W22" s="10">
        <v>1</v>
      </c>
      <c r="X22" s="10">
        <v>1</v>
      </c>
      <c r="Y22" s="10">
        <v>3</v>
      </c>
      <c r="Z22" s="10">
        <v>0</v>
      </c>
      <c r="AA22" s="10">
        <v>1</v>
      </c>
      <c r="AB22" s="10">
        <v>0</v>
      </c>
      <c r="AC22" s="10">
        <v>0</v>
      </c>
      <c r="AD22" s="10">
        <v>1</v>
      </c>
      <c r="AE22" s="246">
        <v>0</v>
      </c>
      <c r="AF22" s="10">
        <v>0</v>
      </c>
      <c r="AG22" s="10">
        <v>0</v>
      </c>
      <c r="AH22" s="10">
        <v>0</v>
      </c>
      <c r="AI22" s="10">
        <v>-2</v>
      </c>
      <c r="AJ22" s="10">
        <v>0</v>
      </c>
      <c r="AK22" s="10">
        <v>-1</v>
      </c>
      <c r="AL22" s="10">
        <v>0</v>
      </c>
      <c r="AM22" s="10">
        <v>-2</v>
      </c>
      <c r="AN22" s="10">
        <v>1</v>
      </c>
      <c r="AO22" s="10">
        <v>0</v>
      </c>
      <c r="AP22" s="248">
        <v>0</v>
      </c>
      <c r="AQ22" s="249">
        <v>0</v>
      </c>
      <c r="AR22" s="249">
        <v>0</v>
      </c>
      <c r="AS22" s="249">
        <v>-0.66669999999999996</v>
      </c>
      <c r="AT22" s="249">
        <v>0</v>
      </c>
      <c r="AU22" s="249">
        <v>-1</v>
      </c>
      <c r="AV22" s="249">
        <v>0</v>
      </c>
      <c r="AW22" s="249">
        <v>0</v>
      </c>
      <c r="AX22" s="249">
        <v>1</v>
      </c>
      <c r="AY22" s="249">
        <v>0</v>
      </c>
      <c r="AZ22" s="10">
        <v>0</v>
      </c>
      <c r="BA22" s="10">
        <v>0</v>
      </c>
      <c r="BB22" s="250">
        <v>0</v>
      </c>
      <c r="BC22" s="10">
        <v>1</v>
      </c>
      <c r="BD22" s="10">
        <v>0</v>
      </c>
      <c r="BE22" s="10">
        <v>1</v>
      </c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</row>
    <row r="23" spans="1:78">
      <c r="A23" s="245" t="s">
        <v>1282</v>
      </c>
      <c r="B23" s="10">
        <v>8</v>
      </c>
      <c r="C23" s="10">
        <v>0</v>
      </c>
      <c r="D23" s="10">
        <v>0</v>
      </c>
      <c r="E23" s="10">
        <v>2</v>
      </c>
      <c r="F23" s="10">
        <v>0</v>
      </c>
      <c r="G23" s="10">
        <v>1</v>
      </c>
      <c r="H23" s="10">
        <v>0</v>
      </c>
      <c r="I23" s="10">
        <v>0</v>
      </c>
      <c r="J23" s="10">
        <v>3</v>
      </c>
      <c r="K23" s="246">
        <v>0</v>
      </c>
      <c r="L23" s="10">
        <v>9</v>
      </c>
      <c r="M23" s="10">
        <v>0</v>
      </c>
      <c r="N23" s="10">
        <v>0</v>
      </c>
      <c r="O23" s="10">
        <v>2</v>
      </c>
      <c r="P23" s="10">
        <v>0</v>
      </c>
      <c r="Q23" s="10">
        <v>2</v>
      </c>
      <c r="R23" s="10">
        <v>0</v>
      </c>
      <c r="S23" s="10">
        <v>0</v>
      </c>
      <c r="T23" s="10">
        <v>4</v>
      </c>
      <c r="U23" s="10">
        <v>0</v>
      </c>
      <c r="V23" s="10">
        <v>9</v>
      </c>
      <c r="W23" s="10">
        <v>0</v>
      </c>
      <c r="X23" s="10">
        <v>0</v>
      </c>
      <c r="Y23" s="10">
        <v>2</v>
      </c>
      <c r="Z23" s="10">
        <v>0</v>
      </c>
      <c r="AA23" s="10">
        <v>2</v>
      </c>
      <c r="AB23" s="10">
        <v>0</v>
      </c>
      <c r="AC23" s="10">
        <v>0</v>
      </c>
      <c r="AD23" s="10">
        <v>4</v>
      </c>
      <c r="AE23" s="246">
        <v>0</v>
      </c>
      <c r="AF23" s="10">
        <v>-1</v>
      </c>
      <c r="AG23" s="10">
        <v>0</v>
      </c>
      <c r="AH23" s="10">
        <v>0</v>
      </c>
      <c r="AI23" s="10">
        <v>0</v>
      </c>
      <c r="AJ23" s="10">
        <v>0</v>
      </c>
      <c r="AK23" s="10">
        <v>1</v>
      </c>
      <c r="AL23" s="10">
        <v>0</v>
      </c>
      <c r="AM23" s="10">
        <v>0</v>
      </c>
      <c r="AN23" s="10">
        <v>1</v>
      </c>
      <c r="AO23" s="10">
        <v>0</v>
      </c>
      <c r="AP23" s="248">
        <v>-0.1111</v>
      </c>
      <c r="AQ23" s="249">
        <v>0</v>
      </c>
      <c r="AR23" s="249">
        <v>0</v>
      </c>
      <c r="AS23" s="249">
        <v>0</v>
      </c>
      <c r="AT23" s="249">
        <v>0</v>
      </c>
      <c r="AU23" s="249">
        <v>0.5</v>
      </c>
      <c r="AV23" s="249">
        <v>0</v>
      </c>
      <c r="AW23" s="249">
        <v>0</v>
      </c>
      <c r="AX23" s="249">
        <v>0.25</v>
      </c>
      <c r="AY23" s="249">
        <v>0</v>
      </c>
      <c r="AZ23" s="10">
        <v>1</v>
      </c>
      <c r="BA23" s="10">
        <v>2</v>
      </c>
      <c r="BB23" s="250">
        <v>2</v>
      </c>
      <c r="BC23" s="10">
        <v>4</v>
      </c>
      <c r="BD23" s="10">
        <v>1</v>
      </c>
      <c r="BE23" s="10">
        <v>2</v>
      </c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</row>
    <row r="24" spans="1:78">
      <c r="A24" s="245" t="s">
        <v>1283</v>
      </c>
      <c r="B24" s="10">
        <v>7</v>
      </c>
      <c r="C24" s="10">
        <v>0</v>
      </c>
      <c r="D24" s="10">
        <v>0</v>
      </c>
      <c r="E24" s="10">
        <v>5</v>
      </c>
      <c r="F24" s="10">
        <v>0</v>
      </c>
      <c r="G24" s="10">
        <v>2</v>
      </c>
      <c r="H24" s="10">
        <v>0</v>
      </c>
      <c r="I24" s="10">
        <v>0</v>
      </c>
      <c r="J24" s="10">
        <v>2</v>
      </c>
      <c r="K24" s="246">
        <v>0</v>
      </c>
      <c r="L24" s="10">
        <v>8</v>
      </c>
      <c r="M24" s="10">
        <v>0</v>
      </c>
      <c r="N24" s="10">
        <v>0</v>
      </c>
      <c r="O24" s="10">
        <v>3</v>
      </c>
      <c r="P24" s="10">
        <v>0</v>
      </c>
      <c r="Q24" s="10">
        <v>2</v>
      </c>
      <c r="R24" s="10">
        <v>0</v>
      </c>
      <c r="S24" s="10">
        <v>0</v>
      </c>
      <c r="T24" s="10">
        <v>1</v>
      </c>
      <c r="U24" s="10">
        <v>0</v>
      </c>
      <c r="V24" s="10">
        <v>8</v>
      </c>
      <c r="W24" s="10">
        <v>0</v>
      </c>
      <c r="X24" s="10">
        <v>0</v>
      </c>
      <c r="Y24" s="10">
        <v>3</v>
      </c>
      <c r="Z24" s="10">
        <v>0</v>
      </c>
      <c r="AA24" s="10">
        <v>2</v>
      </c>
      <c r="AB24" s="10">
        <v>0</v>
      </c>
      <c r="AC24" s="10">
        <v>0</v>
      </c>
      <c r="AD24" s="10">
        <v>1</v>
      </c>
      <c r="AE24" s="10">
        <v>0</v>
      </c>
      <c r="AF24" s="247">
        <v>-1</v>
      </c>
      <c r="AG24" s="10">
        <v>0</v>
      </c>
      <c r="AH24" s="10">
        <v>0</v>
      </c>
      <c r="AI24" s="10">
        <v>-2</v>
      </c>
      <c r="AJ24" s="10">
        <v>0</v>
      </c>
      <c r="AK24" s="10">
        <v>0</v>
      </c>
      <c r="AL24" s="10">
        <v>0</v>
      </c>
      <c r="AM24" s="10">
        <v>0</v>
      </c>
      <c r="AN24" s="10">
        <v>-1</v>
      </c>
      <c r="AO24" s="10">
        <v>0</v>
      </c>
      <c r="AP24" s="248">
        <v>-0.125</v>
      </c>
      <c r="AQ24" s="249">
        <v>0</v>
      </c>
      <c r="AR24" s="249">
        <v>0</v>
      </c>
      <c r="AS24" s="249">
        <v>-0.66669999999999996</v>
      </c>
      <c r="AT24" s="249">
        <v>0</v>
      </c>
      <c r="AU24" s="249">
        <v>0</v>
      </c>
      <c r="AV24" s="249">
        <v>0</v>
      </c>
      <c r="AW24" s="249">
        <v>0</v>
      </c>
      <c r="AX24" s="249">
        <v>-1</v>
      </c>
      <c r="AY24" s="249">
        <v>0</v>
      </c>
      <c r="AZ24" s="10">
        <v>0</v>
      </c>
      <c r="BA24" s="10">
        <v>1</v>
      </c>
      <c r="BB24" s="250">
        <v>2</v>
      </c>
      <c r="BC24" s="10">
        <v>1</v>
      </c>
      <c r="BD24" s="10">
        <v>2</v>
      </c>
      <c r="BE24" s="10">
        <v>0</v>
      </c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</row>
    <row r="25" spans="1:78">
      <c r="A25" s="245" t="s">
        <v>1284</v>
      </c>
      <c r="B25" s="10">
        <v>15</v>
      </c>
      <c r="C25" s="10">
        <v>0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3</v>
      </c>
      <c r="J25" s="10">
        <v>3</v>
      </c>
      <c r="K25" s="246">
        <v>0</v>
      </c>
      <c r="L25" s="10">
        <v>10</v>
      </c>
      <c r="M25" s="10">
        <v>0</v>
      </c>
      <c r="N25" s="10">
        <v>0</v>
      </c>
      <c r="O25" s="10">
        <v>2</v>
      </c>
      <c r="P25" s="10">
        <v>0</v>
      </c>
      <c r="Q25" s="10">
        <v>2</v>
      </c>
      <c r="R25" s="10">
        <v>0</v>
      </c>
      <c r="S25" s="10">
        <v>1</v>
      </c>
      <c r="T25" s="10">
        <v>3</v>
      </c>
      <c r="U25" s="10">
        <v>0</v>
      </c>
      <c r="V25" s="10">
        <v>10</v>
      </c>
      <c r="W25" s="10">
        <v>0</v>
      </c>
      <c r="X25" s="10">
        <v>0</v>
      </c>
      <c r="Y25" s="10">
        <v>2</v>
      </c>
      <c r="Z25" s="10">
        <v>0</v>
      </c>
      <c r="AA25" s="10">
        <v>2</v>
      </c>
      <c r="AB25" s="10">
        <v>0</v>
      </c>
      <c r="AC25" s="10">
        <v>1</v>
      </c>
      <c r="AD25" s="10">
        <v>3</v>
      </c>
      <c r="AE25" s="10">
        <v>0</v>
      </c>
      <c r="AF25" s="247">
        <v>5</v>
      </c>
      <c r="AG25" s="10">
        <v>0</v>
      </c>
      <c r="AH25" s="10">
        <v>0</v>
      </c>
      <c r="AI25" s="10">
        <v>2</v>
      </c>
      <c r="AJ25" s="10">
        <v>0</v>
      </c>
      <c r="AK25" s="10">
        <v>-3</v>
      </c>
      <c r="AL25" s="10">
        <v>0</v>
      </c>
      <c r="AM25" s="10">
        <v>-2</v>
      </c>
      <c r="AN25" s="10">
        <v>0</v>
      </c>
      <c r="AO25" s="10">
        <v>0</v>
      </c>
      <c r="AP25" s="248">
        <v>0.5</v>
      </c>
      <c r="AQ25" s="249">
        <v>0</v>
      </c>
      <c r="AR25" s="249">
        <v>0</v>
      </c>
      <c r="AS25" s="249">
        <v>1</v>
      </c>
      <c r="AT25" s="249">
        <v>0</v>
      </c>
      <c r="AU25" s="249">
        <v>-1.5</v>
      </c>
      <c r="AV25" s="249">
        <v>0</v>
      </c>
      <c r="AW25" s="249">
        <v>-2</v>
      </c>
      <c r="AX25" s="249">
        <v>0</v>
      </c>
      <c r="AY25" s="249">
        <v>0</v>
      </c>
      <c r="AZ25" s="10">
        <v>2</v>
      </c>
      <c r="BA25" s="10">
        <v>3</v>
      </c>
      <c r="BB25" s="250">
        <v>2</v>
      </c>
      <c r="BC25" s="10">
        <v>4</v>
      </c>
      <c r="BD25" s="10">
        <v>0</v>
      </c>
      <c r="BE25" s="10">
        <v>1</v>
      </c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</row>
    <row r="26" spans="1:78">
      <c r="A26" s="245" t="s">
        <v>1285</v>
      </c>
      <c r="B26" s="10">
        <v>8</v>
      </c>
      <c r="C26" s="10">
        <v>0</v>
      </c>
      <c r="D26" s="10">
        <v>0</v>
      </c>
      <c r="E26" s="10">
        <v>2</v>
      </c>
      <c r="F26" s="10">
        <v>0</v>
      </c>
      <c r="G26" s="10">
        <v>4</v>
      </c>
      <c r="H26" s="10">
        <v>0</v>
      </c>
      <c r="I26" s="10">
        <v>2</v>
      </c>
      <c r="J26" s="10">
        <v>2</v>
      </c>
      <c r="K26" s="246">
        <v>0</v>
      </c>
      <c r="L26" s="10">
        <v>7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7</v>
      </c>
      <c r="W26" s="10">
        <v>0</v>
      </c>
      <c r="X26" s="10">
        <v>0</v>
      </c>
      <c r="Y26" s="10">
        <v>3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247">
        <v>1</v>
      </c>
      <c r="AG26" s="10">
        <v>0</v>
      </c>
      <c r="AH26" s="10">
        <v>0</v>
      </c>
      <c r="AI26" s="10">
        <v>1</v>
      </c>
      <c r="AJ26" s="10">
        <v>0</v>
      </c>
      <c r="AK26" s="10">
        <v>-4</v>
      </c>
      <c r="AL26" s="10">
        <v>0</v>
      </c>
      <c r="AM26" s="10">
        <v>-2</v>
      </c>
      <c r="AN26" s="10">
        <v>-2</v>
      </c>
      <c r="AO26" s="10">
        <v>0</v>
      </c>
      <c r="AP26" s="248">
        <v>0.1429</v>
      </c>
      <c r="AQ26" s="249">
        <v>0</v>
      </c>
      <c r="AR26" s="249">
        <v>0</v>
      </c>
      <c r="AS26" s="249">
        <v>0.33329999999999999</v>
      </c>
      <c r="AT26" s="249">
        <v>0</v>
      </c>
      <c r="AU26" s="249">
        <v>0</v>
      </c>
      <c r="AV26" s="249">
        <v>0</v>
      </c>
      <c r="AW26" s="249">
        <v>0</v>
      </c>
      <c r="AX26" s="249">
        <v>0</v>
      </c>
      <c r="AY26" s="249">
        <v>0</v>
      </c>
      <c r="AZ26" s="10">
        <v>0</v>
      </c>
      <c r="BA26" s="10">
        <v>0</v>
      </c>
      <c r="BB26" s="250">
        <v>0</v>
      </c>
      <c r="BC26" s="10">
        <v>0</v>
      </c>
      <c r="BD26" s="10">
        <v>0</v>
      </c>
      <c r="BE26" s="10">
        <v>0</v>
      </c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</row>
    <row r="27" spans="1:78">
      <c r="A27" s="245" t="s">
        <v>1286</v>
      </c>
      <c r="B27" s="10">
        <v>13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2</v>
      </c>
      <c r="I27" s="10">
        <v>2</v>
      </c>
      <c r="J27" s="10">
        <v>0</v>
      </c>
      <c r="K27" s="246">
        <v>0</v>
      </c>
      <c r="L27" s="10">
        <v>7</v>
      </c>
      <c r="M27" s="10">
        <v>0</v>
      </c>
      <c r="N27" s="10">
        <v>0</v>
      </c>
      <c r="O27" s="10">
        <v>4</v>
      </c>
      <c r="P27" s="10">
        <v>0</v>
      </c>
      <c r="Q27" s="10">
        <v>0</v>
      </c>
      <c r="R27" s="10">
        <v>0</v>
      </c>
      <c r="S27" s="10">
        <v>1</v>
      </c>
      <c r="T27" s="10">
        <v>0</v>
      </c>
      <c r="U27" s="10">
        <v>0</v>
      </c>
      <c r="V27" s="10">
        <v>7</v>
      </c>
      <c r="W27" s="10">
        <v>0</v>
      </c>
      <c r="X27" s="10">
        <v>0</v>
      </c>
      <c r="Y27" s="10">
        <v>4</v>
      </c>
      <c r="Z27" s="10">
        <v>0</v>
      </c>
      <c r="AA27" s="10">
        <v>0</v>
      </c>
      <c r="AB27" s="10">
        <v>0</v>
      </c>
      <c r="AC27" s="10">
        <v>1</v>
      </c>
      <c r="AD27" s="10">
        <v>0</v>
      </c>
      <c r="AE27" s="10">
        <v>0</v>
      </c>
      <c r="AF27" s="10">
        <v>6</v>
      </c>
      <c r="AG27" s="10">
        <v>0</v>
      </c>
      <c r="AH27" s="10">
        <v>0</v>
      </c>
      <c r="AI27" s="10">
        <v>2</v>
      </c>
      <c r="AJ27" s="10">
        <v>0</v>
      </c>
      <c r="AK27" s="10">
        <v>0</v>
      </c>
      <c r="AL27" s="10">
        <v>-2</v>
      </c>
      <c r="AM27" s="10">
        <v>-1</v>
      </c>
      <c r="AN27" s="10">
        <v>0</v>
      </c>
      <c r="AO27" s="10">
        <v>0</v>
      </c>
      <c r="AP27" s="248">
        <v>0.85709999999999997</v>
      </c>
      <c r="AQ27" s="249">
        <v>0</v>
      </c>
      <c r="AR27" s="249">
        <v>0</v>
      </c>
      <c r="AS27" s="249">
        <v>0.5</v>
      </c>
      <c r="AT27" s="249">
        <v>0</v>
      </c>
      <c r="AU27" s="249">
        <v>0</v>
      </c>
      <c r="AV27" s="249">
        <v>0</v>
      </c>
      <c r="AW27" s="249">
        <v>-1</v>
      </c>
      <c r="AX27" s="249">
        <v>0</v>
      </c>
      <c r="AY27" s="249">
        <v>0</v>
      </c>
      <c r="AZ27" s="10">
        <v>0</v>
      </c>
      <c r="BA27" s="10">
        <v>0</v>
      </c>
      <c r="BB27" s="250">
        <v>0</v>
      </c>
      <c r="BC27" s="10">
        <v>1</v>
      </c>
      <c r="BD27" s="10">
        <v>0</v>
      </c>
      <c r="BE27" s="10">
        <v>1</v>
      </c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</row>
    <row r="28" spans="1:78">
      <c r="A28" s="245" t="s">
        <v>1287</v>
      </c>
      <c r="B28" s="10">
        <v>12</v>
      </c>
      <c r="C28" s="10">
        <v>0</v>
      </c>
      <c r="D28" s="10">
        <v>0</v>
      </c>
      <c r="E28" s="10">
        <v>1</v>
      </c>
      <c r="F28" s="10">
        <v>0</v>
      </c>
      <c r="G28" s="10">
        <v>7</v>
      </c>
      <c r="H28" s="10">
        <v>0</v>
      </c>
      <c r="I28" s="10">
        <v>5</v>
      </c>
      <c r="J28" s="10">
        <v>1</v>
      </c>
      <c r="K28" s="246">
        <v>0</v>
      </c>
      <c r="L28" s="10">
        <v>10</v>
      </c>
      <c r="M28" s="10">
        <v>0</v>
      </c>
      <c r="N28" s="10">
        <v>0</v>
      </c>
      <c r="O28" s="10">
        <v>1</v>
      </c>
      <c r="P28" s="10">
        <v>0</v>
      </c>
      <c r="Q28" s="10">
        <v>1</v>
      </c>
      <c r="R28" s="10">
        <v>0</v>
      </c>
      <c r="S28" s="10">
        <v>2</v>
      </c>
      <c r="T28" s="10">
        <v>1</v>
      </c>
      <c r="U28" s="10">
        <v>0</v>
      </c>
      <c r="V28" s="10">
        <v>10</v>
      </c>
      <c r="W28" s="10">
        <v>0</v>
      </c>
      <c r="X28" s="10">
        <v>0</v>
      </c>
      <c r="Y28" s="10">
        <v>1</v>
      </c>
      <c r="Z28" s="10">
        <v>0</v>
      </c>
      <c r="AA28" s="10">
        <v>1</v>
      </c>
      <c r="AB28" s="10">
        <v>0</v>
      </c>
      <c r="AC28" s="10">
        <v>2</v>
      </c>
      <c r="AD28" s="10">
        <v>1</v>
      </c>
      <c r="AE28" s="10">
        <v>0</v>
      </c>
      <c r="AF28" s="10">
        <v>2</v>
      </c>
      <c r="AG28" s="10">
        <v>0</v>
      </c>
      <c r="AH28" s="10">
        <v>0</v>
      </c>
      <c r="AI28" s="10">
        <v>0</v>
      </c>
      <c r="AJ28" s="10">
        <v>0</v>
      </c>
      <c r="AK28" s="10">
        <v>-6</v>
      </c>
      <c r="AL28" s="10">
        <v>0</v>
      </c>
      <c r="AM28" s="10">
        <v>-3</v>
      </c>
      <c r="AN28" s="10">
        <v>0</v>
      </c>
      <c r="AO28" s="10">
        <v>0</v>
      </c>
      <c r="AP28" s="248">
        <v>0.2</v>
      </c>
      <c r="AQ28" s="249">
        <v>0</v>
      </c>
      <c r="AR28" s="249">
        <v>0</v>
      </c>
      <c r="AS28" s="249">
        <v>0</v>
      </c>
      <c r="AT28" s="249">
        <v>0</v>
      </c>
      <c r="AU28" s="249">
        <v>-6</v>
      </c>
      <c r="AV28" s="249">
        <v>0</v>
      </c>
      <c r="AW28" s="249">
        <v>-1.5</v>
      </c>
      <c r="AX28" s="249">
        <v>0</v>
      </c>
      <c r="AY28" s="249">
        <v>0</v>
      </c>
      <c r="AZ28" s="10">
        <v>5</v>
      </c>
      <c r="BA28" s="10">
        <v>1</v>
      </c>
      <c r="BB28" s="250">
        <v>7</v>
      </c>
      <c r="BC28" s="10">
        <v>3</v>
      </c>
      <c r="BD28" s="10">
        <v>2</v>
      </c>
      <c r="BE28" s="10">
        <v>2</v>
      </c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</row>
    <row r="29" spans="1:78">
      <c r="A29" s="245" t="s">
        <v>1288</v>
      </c>
      <c r="B29" s="10">
        <v>10</v>
      </c>
      <c r="C29" s="10">
        <v>0</v>
      </c>
      <c r="D29" s="10">
        <v>0</v>
      </c>
      <c r="E29" s="10">
        <v>2</v>
      </c>
      <c r="F29" s="10">
        <v>0</v>
      </c>
      <c r="G29" s="10">
        <v>1</v>
      </c>
      <c r="H29" s="10">
        <v>2</v>
      </c>
      <c r="I29" s="10">
        <v>4</v>
      </c>
      <c r="J29" s="10">
        <v>1</v>
      </c>
      <c r="K29" s="246">
        <v>0</v>
      </c>
      <c r="L29" s="10">
        <v>10</v>
      </c>
      <c r="M29" s="10">
        <v>0</v>
      </c>
      <c r="N29" s="10">
        <v>0</v>
      </c>
      <c r="O29" s="10">
        <v>2</v>
      </c>
      <c r="P29" s="10">
        <v>0</v>
      </c>
      <c r="Q29" s="10">
        <v>3</v>
      </c>
      <c r="R29" s="10">
        <v>1</v>
      </c>
      <c r="S29" s="10">
        <v>0</v>
      </c>
      <c r="T29" s="10">
        <v>2</v>
      </c>
      <c r="U29" s="10">
        <v>0</v>
      </c>
      <c r="V29" s="10">
        <v>10</v>
      </c>
      <c r="W29" s="10">
        <v>0</v>
      </c>
      <c r="X29" s="10">
        <v>0</v>
      </c>
      <c r="Y29" s="10">
        <v>2</v>
      </c>
      <c r="Z29" s="10">
        <v>0</v>
      </c>
      <c r="AA29" s="10">
        <v>3</v>
      </c>
      <c r="AB29" s="10">
        <v>1</v>
      </c>
      <c r="AC29" s="10">
        <v>0</v>
      </c>
      <c r="AD29" s="10">
        <v>2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2</v>
      </c>
      <c r="AL29" s="10">
        <v>-1</v>
      </c>
      <c r="AM29" s="10">
        <v>-4</v>
      </c>
      <c r="AN29" s="10">
        <v>1</v>
      </c>
      <c r="AO29" s="10">
        <v>0</v>
      </c>
      <c r="AP29" s="248">
        <v>0</v>
      </c>
      <c r="AQ29" s="249">
        <v>0</v>
      </c>
      <c r="AR29" s="249">
        <v>0</v>
      </c>
      <c r="AS29" s="249">
        <v>0</v>
      </c>
      <c r="AT29" s="249">
        <v>0</v>
      </c>
      <c r="AU29" s="249">
        <v>0.66669999999999996</v>
      </c>
      <c r="AV29" s="249">
        <v>-1</v>
      </c>
      <c r="AW29" s="249">
        <v>0</v>
      </c>
      <c r="AX29" s="249">
        <v>0.5</v>
      </c>
      <c r="AY29" s="249">
        <v>0</v>
      </c>
      <c r="AZ29" s="10">
        <v>2</v>
      </c>
      <c r="BA29" s="10">
        <v>2</v>
      </c>
      <c r="BB29" s="250">
        <v>4</v>
      </c>
      <c r="BC29" s="10">
        <v>2</v>
      </c>
      <c r="BD29" s="10">
        <v>2</v>
      </c>
      <c r="BE29" s="10">
        <v>0</v>
      </c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</row>
    <row r="30" spans="1:78">
      <c r="A30" s="245" t="s">
        <v>1289</v>
      </c>
      <c r="B30" s="10">
        <v>7</v>
      </c>
      <c r="C30" s="10">
        <v>0</v>
      </c>
      <c r="D30" s="10">
        <v>0</v>
      </c>
      <c r="E30" s="10">
        <v>3</v>
      </c>
      <c r="F30" s="10">
        <v>0</v>
      </c>
      <c r="G30" s="10">
        <v>4</v>
      </c>
      <c r="H30" s="10">
        <v>0</v>
      </c>
      <c r="I30" s="10">
        <v>3</v>
      </c>
      <c r="J30" s="10">
        <v>1</v>
      </c>
      <c r="K30" s="246">
        <v>0</v>
      </c>
      <c r="L30" s="10">
        <v>5</v>
      </c>
      <c r="M30" s="10">
        <v>0</v>
      </c>
      <c r="N30" s="10">
        <v>0</v>
      </c>
      <c r="O30" s="10">
        <v>1</v>
      </c>
      <c r="P30" s="10">
        <v>0</v>
      </c>
      <c r="Q30" s="10">
        <v>3</v>
      </c>
      <c r="R30" s="10">
        <v>0</v>
      </c>
      <c r="S30" s="10">
        <v>1</v>
      </c>
      <c r="T30" s="10">
        <v>0</v>
      </c>
      <c r="U30" s="10">
        <v>0</v>
      </c>
      <c r="V30" s="10">
        <v>5</v>
      </c>
      <c r="W30" s="10">
        <v>0</v>
      </c>
      <c r="X30" s="10">
        <v>0</v>
      </c>
      <c r="Y30" s="10">
        <v>1</v>
      </c>
      <c r="Z30" s="10">
        <v>0</v>
      </c>
      <c r="AA30" s="10">
        <v>3</v>
      </c>
      <c r="AB30" s="10">
        <v>0</v>
      </c>
      <c r="AC30" s="10">
        <v>1</v>
      </c>
      <c r="AD30" s="10">
        <v>0</v>
      </c>
      <c r="AE30" s="10">
        <v>0</v>
      </c>
      <c r="AF30" s="10">
        <v>2</v>
      </c>
      <c r="AG30" s="10">
        <v>0</v>
      </c>
      <c r="AH30" s="10">
        <v>0</v>
      </c>
      <c r="AI30" s="10">
        <v>-2</v>
      </c>
      <c r="AJ30" s="10">
        <v>0</v>
      </c>
      <c r="AK30" s="10">
        <v>-1</v>
      </c>
      <c r="AL30" s="10">
        <v>0</v>
      </c>
      <c r="AM30" s="10">
        <v>-2</v>
      </c>
      <c r="AN30" s="10">
        <v>-1</v>
      </c>
      <c r="AO30" s="10">
        <v>0</v>
      </c>
      <c r="AP30" s="248">
        <v>0.4</v>
      </c>
      <c r="AQ30" s="249">
        <v>0</v>
      </c>
      <c r="AR30" s="249">
        <v>0</v>
      </c>
      <c r="AS30" s="249">
        <v>-2</v>
      </c>
      <c r="AT30" s="249">
        <v>0</v>
      </c>
      <c r="AU30" s="249">
        <v>-0.33329999999999999</v>
      </c>
      <c r="AV30" s="249">
        <v>0</v>
      </c>
      <c r="AW30" s="249">
        <v>-2</v>
      </c>
      <c r="AX30" s="249">
        <v>0</v>
      </c>
      <c r="AY30" s="249">
        <v>0</v>
      </c>
      <c r="AZ30" s="10">
        <v>0</v>
      </c>
      <c r="BA30" s="10">
        <v>1</v>
      </c>
      <c r="BB30" s="250">
        <v>3</v>
      </c>
      <c r="BC30" s="10">
        <v>1</v>
      </c>
      <c r="BD30" s="10">
        <v>3</v>
      </c>
      <c r="BE30" s="10">
        <v>0</v>
      </c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</row>
    <row r="31" spans="1:78">
      <c r="A31" s="245" t="s">
        <v>1290</v>
      </c>
      <c r="B31" s="10">
        <v>9</v>
      </c>
      <c r="C31" s="10">
        <v>0</v>
      </c>
      <c r="D31" s="10">
        <v>0</v>
      </c>
      <c r="E31" s="10">
        <v>1</v>
      </c>
      <c r="F31" s="10">
        <v>0</v>
      </c>
      <c r="G31" s="10">
        <v>1</v>
      </c>
      <c r="H31" s="10">
        <v>0</v>
      </c>
      <c r="I31" s="10">
        <v>5</v>
      </c>
      <c r="J31" s="10">
        <v>1</v>
      </c>
      <c r="K31" s="246">
        <v>0</v>
      </c>
      <c r="L31" s="10">
        <v>9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5</v>
      </c>
      <c r="T31" s="10">
        <v>0</v>
      </c>
      <c r="U31" s="10">
        <v>0</v>
      </c>
      <c r="V31" s="10">
        <v>9</v>
      </c>
      <c r="W31" s="10">
        <v>0</v>
      </c>
      <c r="X31" s="10">
        <v>0</v>
      </c>
      <c r="Y31" s="10">
        <v>0</v>
      </c>
      <c r="Z31" s="10">
        <v>0</v>
      </c>
      <c r="AA31" s="10">
        <v>1</v>
      </c>
      <c r="AB31" s="10">
        <v>0</v>
      </c>
      <c r="AC31" s="10">
        <v>5</v>
      </c>
      <c r="AD31" s="10">
        <v>0</v>
      </c>
      <c r="AE31" s="10">
        <v>0</v>
      </c>
      <c r="AF31" s="10">
        <v>0</v>
      </c>
      <c r="AG31" s="10">
        <v>0</v>
      </c>
      <c r="AH31" s="10">
        <v>0</v>
      </c>
      <c r="AI31" s="10">
        <v>-1</v>
      </c>
      <c r="AJ31" s="10">
        <v>0</v>
      </c>
      <c r="AK31" s="10">
        <v>0</v>
      </c>
      <c r="AL31" s="10">
        <v>0</v>
      </c>
      <c r="AM31" s="10">
        <v>0</v>
      </c>
      <c r="AN31" s="10">
        <v>-1</v>
      </c>
      <c r="AO31" s="10">
        <v>0</v>
      </c>
      <c r="AP31" s="248">
        <v>0</v>
      </c>
      <c r="AQ31" s="249">
        <v>0</v>
      </c>
      <c r="AR31" s="249">
        <v>0</v>
      </c>
      <c r="AS31" s="249">
        <v>0</v>
      </c>
      <c r="AT31" s="249">
        <v>0</v>
      </c>
      <c r="AU31" s="249">
        <v>0</v>
      </c>
      <c r="AV31" s="249">
        <v>0</v>
      </c>
      <c r="AW31" s="249">
        <v>0</v>
      </c>
      <c r="AX31" s="249">
        <v>0</v>
      </c>
      <c r="AY31" s="249">
        <v>0</v>
      </c>
      <c r="AZ31" s="10">
        <v>1</v>
      </c>
      <c r="BA31" s="10">
        <v>1</v>
      </c>
      <c r="BB31" s="250">
        <v>1</v>
      </c>
      <c r="BC31" s="10">
        <v>5</v>
      </c>
      <c r="BD31" s="10">
        <v>0</v>
      </c>
      <c r="BE31" s="10">
        <v>4</v>
      </c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</row>
    <row r="32" spans="1:78">
      <c r="A32" s="245" t="s">
        <v>1291</v>
      </c>
      <c r="B32" s="10">
        <v>10</v>
      </c>
      <c r="C32" s="10">
        <v>0</v>
      </c>
      <c r="D32" s="10">
        <v>0</v>
      </c>
      <c r="E32" s="10">
        <v>2</v>
      </c>
      <c r="F32" s="10">
        <v>0</v>
      </c>
      <c r="G32" s="10">
        <v>5</v>
      </c>
      <c r="H32" s="10">
        <v>0</v>
      </c>
      <c r="I32" s="10">
        <v>4</v>
      </c>
      <c r="J32" s="10">
        <v>1</v>
      </c>
      <c r="K32" s="246">
        <v>0</v>
      </c>
      <c r="L32" s="10">
        <v>10</v>
      </c>
      <c r="M32" s="10">
        <v>0</v>
      </c>
      <c r="N32" s="10">
        <v>0</v>
      </c>
      <c r="O32" s="10">
        <v>2</v>
      </c>
      <c r="P32" s="10">
        <v>0</v>
      </c>
      <c r="Q32" s="10">
        <v>1</v>
      </c>
      <c r="R32" s="10">
        <v>0</v>
      </c>
      <c r="S32" s="10">
        <v>0</v>
      </c>
      <c r="T32" s="10">
        <v>2</v>
      </c>
      <c r="U32" s="10">
        <v>0</v>
      </c>
      <c r="V32" s="10">
        <v>10</v>
      </c>
      <c r="W32" s="10">
        <v>0</v>
      </c>
      <c r="X32" s="10">
        <v>0</v>
      </c>
      <c r="Y32" s="10">
        <v>2</v>
      </c>
      <c r="Z32" s="10">
        <v>0</v>
      </c>
      <c r="AA32" s="10">
        <v>1</v>
      </c>
      <c r="AB32" s="10">
        <v>0</v>
      </c>
      <c r="AC32" s="10">
        <v>0</v>
      </c>
      <c r="AD32" s="10">
        <v>2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-4</v>
      </c>
      <c r="AL32" s="10">
        <v>0</v>
      </c>
      <c r="AM32" s="10">
        <v>-4</v>
      </c>
      <c r="AN32" s="10">
        <v>1</v>
      </c>
      <c r="AO32" s="10">
        <v>0</v>
      </c>
      <c r="AP32" s="248">
        <v>0</v>
      </c>
      <c r="AQ32" s="249">
        <v>0</v>
      </c>
      <c r="AR32" s="249">
        <v>0</v>
      </c>
      <c r="AS32" s="249">
        <v>0</v>
      </c>
      <c r="AT32" s="249">
        <v>0</v>
      </c>
      <c r="AU32" s="249">
        <v>-4</v>
      </c>
      <c r="AV32" s="249">
        <v>0</v>
      </c>
      <c r="AW32" s="249">
        <v>0</v>
      </c>
      <c r="AX32" s="249">
        <v>0.5</v>
      </c>
      <c r="AY32" s="249">
        <v>0</v>
      </c>
      <c r="AZ32" s="10">
        <v>1</v>
      </c>
      <c r="BA32" s="10">
        <v>0</v>
      </c>
      <c r="BB32" s="250">
        <v>1</v>
      </c>
      <c r="BC32" s="10">
        <v>2</v>
      </c>
      <c r="BD32" s="10">
        <v>0</v>
      </c>
      <c r="BE32" s="10">
        <v>2</v>
      </c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</row>
    <row r="33" spans="1:78">
      <c r="A33" s="245" t="s">
        <v>1292</v>
      </c>
      <c r="B33" s="10">
        <v>11</v>
      </c>
      <c r="C33" s="10">
        <v>0</v>
      </c>
      <c r="D33" s="10">
        <v>0</v>
      </c>
      <c r="E33" s="10">
        <v>2</v>
      </c>
      <c r="F33" s="10">
        <v>5</v>
      </c>
      <c r="G33" s="10">
        <v>2</v>
      </c>
      <c r="H33" s="10">
        <v>0</v>
      </c>
      <c r="I33" s="10">
        <v>1</v>
      </c>
      <c r="J33" s="10">
        <v>1</v>
      </c>
      <c r="K33" s="246">
        <v>1</v>
      </c>
      <c r="L33" s="10">
        <v>10</v>
      </c>
      <c r="M33" s="10">
        <v>0</v>
      </c>
      <c r="N33" s="10">
        <v>0</v>
      </c>
      <c r="O33" s="10">
        <v>3</v>
      </c>
      <c r="P33" s="10">
        <v>0</v>
      </c>
      <c r="Q33" s="10">
        <v>2</v>
      </c>
      <c r="R33" s="10">
        <v>0</v>
      </c>
      <c r="S33" s="10">
        <v>0</v>
      </c>
      <c r="T33" s="10">
        <v>3</v>
      </c>
      <c r="U33" s="10">
        <v>0</v>
      </c>
      <c r="V33" s="10">
        <v>10</v>
      </c>
      <c r="W33" s="10">
        <v>0</v>
      </c>
      <c r="X33" s="10">
        <v>0</v>
      </c>
      <c r="Y33" s="10">
        <v>3</v>
      </c>
      <c r="Z33" s="10">
        <v>0</v>
      </c>
      <c r="AA33" s="10">
        <v>2</v>
      </c>
      <c r="AB33" s="10">
        <v>0</v>
      </c>
      <c r="AC33" s="10">
        <v>0</v>
      </c>
      <c r="AD33" s="10">
        <v>3</v>
      </c>
      <c r="AE33" s="10">
        <v>0</v>
      </c>
      <c r="AF33" s="10">
        <v>1</v>
      </c>
      <c r="AG33" s="10">
        <v>0</v>
      </c>
      <c r="AH33" s="10">
        <v>0</v>
      </c>
      <c r="AI33" s="10">
        <v>1</v>
      </c>
      <c r="AJ33" s="10">
        <v>-5</v>
      </c>
      <c r="AK33" s="10">
        <v>0</v>
      </c>
      <c r="AL33" s="10">
        <v>0</v>
      </c>
      <c r="AM33" s="10">
        <v>-1</v>
      </c>
      <c r="AN33" s="10">
        <v>2</v>
      </c>
      <c r="AO33" s="10">
        <v>-1</v>
      </c>
      <c r="AP33" s="248">
        <v>0.1</v>
      </c>
      <c r="AQ33" s="249">
        <v>0</v>
      </c>
      <c r="AR33" s="249">
        <v>0</v>
      </c>
      <c r="AS33" s="249">
        <v>0.33329999999999999</v>
      </c>
      <c r="AT33" s="249">
        <v>0</v>
      </c>
      <c r="AU33" s="249">
        <v>0</v>
      </c>
      <c r="AV33" s="249">
        <v>0</v>
      </c>
      <c r="AW33" s="249">
        <v>0</v>
      </c>
      <c r="AX33" s="249">
        <v>0.66669999999999996</v>
      </c>
      <c r="AY33" s="249">
        <v>0</v>
      </c>
      <c r="AZ33" s="10">
        <v>0</v>
      </c>
      <c r="BA33" s="10">
        <v>1</v>
      </c>
      <c r="BB33" s="250">
        <v>0</v>
      </c>
      <c r="BC33" s="10">
        <v>1</v>
      </c>
      <c r="BD33" s="10">
        <v>0</v>
      </c>
      <c r="BE33" s="10">
        <v>0</v>
      </c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</row>
    <row r="34" spans="1:78">
      <c r="A34" s="245" t="s">
        <v>1293</v>
      </c>
      <c r="B34" s="10">
        <v>10</v>
      </c>
      <c r="C34" s="10">
        <v>0</v>
      </c>
      <c r="D34" s="10">
        <v>0</v>
      </c>
      <c r="E34" s="10">
        <v>3</v>
      </c>
      <c r="F34" s="10">
        <v>0</v>
      </c>
      <c r="G34" s="10">
        <v>3</v>
      </c>
      <c r="H34" s="10">
        <v>0</v>
      </c>
      <c r="I34" s="10">
        <v>2</v>
      </c>
      <c r="J34" s="10">
        <v>0</v>
      </c>
      <c r="K34" s="246">
        <v>0</v>
      </c>
      <c r="L34" s="10">
        <v>8</v>
      </c>
      <c r="M34" s="10">
        <v>0</v>
      </c>
      <c r="N34" s="10">
        <v>0</v>
      </c>
      <c r="O34" s="10">
        <v>4</v>
      </c>
      <c r="P34" s="10">
        <v>0</v>
      </c>
      <c r="Q34" s="10">
        <v>0</v>
      </c>
      <c r="R34" s="10">
        <v>0</v>
      </c>
      <c r="S34" s="10">
        <v>0</v>
      </c>
      <c r="T34" s="10">
        <v>1</v>
      </c>
      <c r="U34" s="10">
        <v>0</v>
      </c>
      <c r="V34" s="10">
        <v>8</v>
      </c>
      <c r="W34" s="10">
        <v>0</v>
      </c>
      <c r="X34" s="10">
        <v>0</v>
      </c>
      <c r="Y34" s="10">
        <v>4</v>
      </c>
      <c r="Z34" s="10">
        <v>0</v>
      </c>
      <c r="AA34" s="10">
        <v>0</v>
      </c>
      <c r="AB34" s="10">
        <v>0</v>
      </c>
      <c r="AC34" s="10">
        <v>0</v>
      </c>
      <c r="AD34" s="10">
        <v>1</v>
      </c>
      <c r="AE34" s="10">
        <v>0</v>
      </c>
      <c r="AF34" s="10">
        <v>2</v>
      </c>
      <c r="AG34" s="10">
        <v>0</v>
      </c>
      <c r="AH34" s="10">
        <v>0</v>
      </c>
      <c r="AI34" s="10">
        <v>1</v>
      </c>
      <c r="AJ34" s="10">
        <v>0</v>
      </c>
      <c r="AK34" s="10">
        <v>-3</v>
      </c>
      <c r="AL34" s="10">
        <v>0</v>
      </c>
      <c r="AM34" s="10">
        <v>-2</v>
      </c>
      <c r="AN34" s="10">
        <v>1</v>
      </c>
      <c r="AO34" s="10">
        <v>0</v>
      </c>
      <c r="AP34" s="248">
        <v>0.25</v>
      </c>
      <c r="AQ34" s="249">
        <v>0</v>
      </c>
      <c r="AR34" s="249">
        <v>0</v>
      </c>
      <c r="AS34" s="249">
        <v>0.25</v>
      </c>
      <c r="AT34" s="249">
        <v>0</v>
      </c>
      <c r="AU34" s="249">
        <v>0</v>
      </c>
      <c r="AV34" s="249">
        <v>0</v>
      </c>
      <c r="AW34" s="249">
        <v>0</v>
      </c>
      <c r="AX34" s="249">
        <v>1</v>
      </c>
      <c r="AY34" s="249">
        <v>0</v>
      </c>
      <c r="AZ34" s="10">
        <v>2</v>
      </c>
      <c r="BA34" s="10">
        <v>0</v>
      </c>
      <c r="BB34" s="250">
        <v>0</v>
      </c>
      <c r="BC34" s="10">
        <v>1</v>
      </c>
      <c r="BD34" s="10">
        <v>0</v>
      </c>
      <c r="BE34" s="10">
        <v>0</v>
      </c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</row>
    <row r="35" spans="1:78">
      <c r="A35" s="245" t="s">
        <v>1294</v>
      </c>
      <c r="B35" s="10">
        <v>11</v>
      </c>
      <c r="C35" s="10">
        <v>0</v>
      </c>
      <c r="D35" s="10">
        <v>0</v>
      </c>
      <c r="E35" s="10">
        <v>2</v>
      </c>
      <c r="F35" s="10">
        <v>0</v>
      </c>
      <c r="G35" s="10">
        <v>7</v>
      </c>
      <c r="H35" s="10">
        <v>1</v>
      </c>
      <c r="I35" s="10">
        <v>4</v>
      </c>
      <c r="J35" s="10">
        <v>3</v>
      </c>
      <c r="K35" s="246">
        <v>0</v>
      </c>
      <c r="L35" s="10">
        <v>10</v>
      </c>
      <c r="M35" s="10">
        <v>0</v>
      </c>
      <c r="N35" s="10">
        <v>0</v>
      </c>
      <c r="O35" s="10">
        <v>1</v>
      </c>
      <c r="P35" s="10">
        <v>0</v>
      </c>
      <c r="Q35" s="10">
        <v>4</v>
      </c>
      <c r="R35" s="10">
        <v>0</v>
      </c>
      <c r="S35" s="10">
        <v>0</v>
      </c>
      <c r="T35" s="10">
        <v>0</v>
      </c>
      <c r="U35" s="10">
        <v>0</v>
      </c>
      <c r="V35" s="10">
        <v>10</v>
      </c>
      <c r="W35" s="10">
        <v>0</v>
      </c>
      <c r="X35" s="10">
        <v>0</v>
      </c>
      <c r="Y35" s="10">
        <v>1</v>
      </c>
      <c r="Z35" s="10">
        <v>0</v>
      </c>
      <c r="AA35" s="10">
        <v>4</v>
      </c>
      <c r="AB35" s="10">
        <v>0</v>
      </c>
      <c r="AC35" s="10">
        <v>0</v>
      </c>
      <c r="AD35" s="10">
        <v>0</v>
      </c>
      <c r="AE35" s="10">
        <v>0</v>
      </c>
      <c r="AF35" s="10">
        <v>1</v>
      </c>
      <c r="AG35" s="10">
        <v>0</v>
      </c>
      <c r="AH35" s="10">
        <v>0</v>
      </c>
      <c r="AI35" s="10">
        <v>-1</v>
      </c>
      <c r="AJ35" s="10">
        <v>0</v>
      </c>
      <c r="AK35" s="10">
        <v>-3</v>
      </c>
      <c r="AL35" s="10">
        <v>-1</v>
      </c>
      <c r="AM35" s="10">
        <v>-4</v>
      </c>
      <c r="AN35" s="10">
        <v>-3</v>
      </c>
      <c r="AO35" s="10">
        <v>0</v>
      </c>
      <c r="AP35" s="248">
        <v>0.1</v>
      </c>
      <c r="AQ35" s="249">
        <v>0</v>
      </c>
      <c r="AR35" s="249">
        <v>0</v>
      </c>
      <c r="AS35" s="249">
        <v>-1</v>
      </c>
      <c r="AT35" s="249">
        <v>0</v>
      </c>
      <c r="AU35" s="249">
        <v>-0.75</v>
      </c>
      <c r="AV35" s="249">
        <v>0</v>
      </c>
      <c r="AW35" s="249">
        <v>0</v>
      </c>
      <c r="AX35" s="249">
        <v>0</v>
      </c>
      <c r="AY35" s="249">
        <v>0</v>
      </c>
      <c r="AZ35" s="10">
        <v>0</v>
      </c>
      <c r="BA35" s="10">
        <v>0</v>
      </c>
      <c r="BB35" s="250">
        <v>4</v>
      </c>
      <c r="BC35" s="10">
        <v>0</v>
      </c>
      <c r="BD35" s="10">
        <v>2</v>
      </c>
      <c r="BE35" s="10">
        <v>0</v>
      </c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</row>
    <row r="36" spans="1:78">
      <c r="A36" s="245" t="s">
        <v>1295</v>
      </c>
      <c r="B36" s="10">
        <v>15</v>
      </c>
      <c r="C36" s="10">
        <v>0</v>
      </c>
      <c r="D36" s="10">
        <v>0</v>
      </c>
      <c r="E36" s="10">
        <v>0</v>
      </c>
      <c r="F36" s="10">
        <v>0</v>
      </c>
      <c r="G36" s="10">
        <v>6</v>
      </c>
      <c r="H36" s="10">
        <v>0</v>
      </c>
      <c r="I36" s="10">
        <v>3</v>
      </c>
      <c r="J36" s="10">
        <v>4</v>
      </c>
      <c r="K36" s="246">
        <v>0</v>
      </c>
      <c r="L36" s="10">
        <v>10</v>
      </c>
      <c r="M36" s="10">
        <v>0</v>
      </c>
      <c r="N36" s="10">
        <v>0</v>
      </c>
      <c r="O36" s="10">
        <v>1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256">
        <v>10</v>
      </c>
      <c r="W36" s="10">
        <v>0</v>
      </c>
      <c r="X36" s="10">
        <v>0</v>
      </c>
      <c r="Y36" s="10">
        <v>1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5</v>
      </c>
      <c r="AG36" s="10">
        <v>0</v>
      </c>
      <c r="AH36" s="10">
        <v>0</v>
      </c>
      <c r="AI36" s="10">
        <v>1</v>
      </c>
      <c r="AJ36" s="10">
        <v>0</v>
      </c>
      <c r="AK36" s="10">
        <v>-6</v>
      </c>
      <c r="AL36" s="10">
        <v>0</v>
      </c>
      <c r="AM36" s="10">
        <v>-3</v>
      </c>
      <c r="AN36" s="10">
        <v>-4</v>
      </c>
      <c r="AO36" s="10">
        <v>0</v>
      </c>
      <c r="AP36" s="248">
        <v>0.5</v>
      </c>
      <c r="AQ36" s="249">
        <v>0</v>
      </c>
      <c r="AR36" s="249">
        <v>0</v>
      </c>
      <c r="AS36" s="249">
        <v>1</v>
      </c>
      <c r="AT36" s="249">
        <v>0</v>
      </c>
      <c r="AU36" s="249">
        <v>0</v>
      </c>
      <c r="AV36" s="249">
        <v>0</v>
      </c>
      <c r="AW36" s="249">
        <v>0</v>
      </c>
      <c r="AX36" s="249">
        <v>0</v>
      </c>
      <c r="AY36" s="249">
        <v>0</v>
      </c>
      <c r="AZ36" s="10">
        <v>2</v>
      </c>
      <c r="BA36" s="10">
        <v>0</v>
      </c>
      <c r="BB36" s="250">
        <v>0</v>
      </c>
      <c r="BC36" s="10">
        <v>0</v>
      </c>
      <c r="BD36" s="10">
        <v>0</v>
      </c>
      <c r="BE36" s="10">
        <v>0</v>
      </c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</row>
    <row r="37" spans="1:78">
      <c r="A37" s="245">
        <v>1002</v>
      </c>
      <c r="B37" s="10">
        <v>11</v>
      </c>
      <c r="C37" s="10">
        <v>0</v>
      </c>
      <c r="D37" s="10">
        <v>0</v>
      </c>
      <c r="E37" s="10">
        <v>2</v>
      </c>
      <c r="F37" s="10">
        <v>2</v>
      </c>
      <c r="G37" s="10">
        <v>0</v>
      </c>
      <c r="H37" s="10">
        <v>1</v>
      </c>
      <c r="I37" s="10">
        <v>1</v>
      </c>
      <c r="J37" s="10">
        <v>1</v>
      </c>
      <c r="K37" s="246">
        <v>0</v>
      </c>
      <c r="L37" s="10">
        <v>9</v>
      </c>
      <c r="M37" s="10">
        <v>0</v>
      </c>
      <c r="N37" s="10">
        <v>0</v>
      </c>
      <c r="O37" s="10">
        <v>2</v>
      </c>
      <c r="P37" s="10">
        <v>2</v>
      </c>
      <c r="Q37" s="10">
        <v>1</v>
      </c>
      <c r="R37" s="10">
        <v>0</v>
      </c>
      <c r="S37" s="10">
        <v>1</v>
      </c>
      <c r="T37" s="10">
        <v>1</v>
      </c>
      <c r="U37" s="10">
        <v>0</v>
      </c>
      <c r="V37" s="10">
        <v>9</v>
      </c>
      <c r="W37" s="10">
        <v>0</v>
      </c>
      <c r="X37" s="10">
        <v>0</v>
      </c>
      <c r="Y37" s="10">
        <v>2</v>
      </c>
      <c r="Z37" s="10">
        <v>2</v>
      </c>
      <c r="AA37" s="10">
        <v>1</v>
      </c>
      <c r="AB37" s="10">
        <v>0</v>
      </c>
      <c r="AC37" s="10">
        <v>1</v>
      </c>
      <c r="AD37" s="10">
        <v>1</v>
      </c>
      <c r="AE37" s="10">
        <v>0</v>
      </c>
      <c r="AF37" s="10">
        <v>2</v>
      </c>
      <c r="AG37" s="10">
        <v>0</v>
      </c>
      <c r="AH37" s="10">
        <v>0</v>
      </c>
      <c r="AI37" s="10">
        <v>0</v>
      </c>
      <c r="AJ37" s="10">
        <v>0</v>
      </c>
      <c r="AK37" s="10">
        <v>1</v>
      </c>
      <c r="AL37" s="10">
        <v>-1</v>
      </c>
      <c r="AM37" s="10">
        <v>0</v>
      </c>
      <c r="AN37" s="10">
        <v>0</v>
      </c>
      <c r="AO37" s="10">
        <v>0</v>
      </c>
      <c r="AP37" s="248">
        <v>0.22220000000000001</v>
      </c>
      <c r="AQ37" s="249">
        <v>0</v>
      </c>
      <c r="AR37" s="249">
        <v>0</v>
      </c>
      <c r="AS37" s="249">
        <v>0</v>
      </c>
      <c r="AT37" s="249">
        <v>0</v>
      </c>
      <c r="AU37" s="249">
        <v>1</v>
      </c>
      <c r="AV37" s="249">
        <v>0</v>
      </c>
      <c r="AW37" s="249">
        <v>0</v>
      </c>
      <c r="AX37" s="249">
        <v>0</v>
      </c>
      <c r="AY37" s="249">
        <v>0</v>
      </c>
      <c r="AZ37" s="10">
        <v>0</v>
      </c>
      <c r="BA37" s="10">
        <v>1</v>
      </c>
      <c r="BB37" s="250">
        <v>3</v>
      </c>
      <c r="BC37" s="10">
        <v>2</v>
      </c>
      <c r="BD37" s="10">
        <v>1</v>
      </c>
      <c r="BE37" s="10">
        <v>1</v>
      </c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</row>
    <row r="38" spans="1:78">
      <c r="A38" s="251" t="s">
        <v>1296</v>
      </c>
      <c r="B38" s="239">
        <v>7</v>
      </c>
      <c r="C38" s="239">
        <v>0</v>
      </c>
      <c r="D38" s="239">
        <v>0</v>
      </c>
      <c r="E38" s="239">
        <v>2</v>
      </c>
      <c r="F38" s="239">
        <v>0</v>
      </c>
      <c r="G38" s="239">
        <v>1</v>
      </c>
      <c r="H38" s="239">
        <v>0</v>
      </c>
      <c r="I38" s="239">
        <v>1</v>
      </c>
      <c r="J38" s="239">
        <v>0</v>
      </c>
      <c r="K38" s="252">
        <v>0</v>
      </c>
      <c r="L38" s="239">
        <v>8</v>
      </c>
      <c r="M38" s="239">
        <v>0</v>
      </c>
      <c r="N38" s="239">
        <v>0</v>
      </c>
      <c r="O38" s="239">
        <v>1</v>
      </c>
      <c r="P38" s="239">
        <v>0</v>
      </c>
      <c r="Q38" s="239">
        <v>0</v>
      </c>
      <c r="R38" s="239">
        <v>0</v>
      </c>
      <c r="S38" s="239">
        <v>0</v>
      </c>
      <c r="T38" s="239">
        <v>1</v>
      </c>
      <c r="U38" s="239">
        <v>0</v>
      </c>
      <c r="V38" s="239">
        <v>8</v>
      </c>
      <c r="W38" s="239">
        <v>0</v>
      </c>
      <c r="X38" s="239">
        <v>0</v>
      </c>
      <c r="Y38" s="239">
        <v>1</v>
      </c>
      <c r="Z38" s="239">
        <v>0</v>
      </c>
      <c r="AA38" s="239">
        <v>0</v>
      </c>
      <c r="AB38" s="239">
        <v>0</v>
      </c>
      <c r="AC38" s="239">
        <v>0</v>
      </c>
      <c r="AD38" s="239">
        <v>1</v>
      </c>
      <c r="AE38" s="239">
        <v>0</v>
      </c>
      <c r="AF38" s="10">
        <v>-1</v>
      </c>
      <c r="AG38" s="10">
        <v>0</v>
      </c>
      <c r="AH38" s="10">
        <v>0</v>
      </c>
      <c r="AI38" s="10">
        <v>-1</v>
      </c>
      <c r="AJ38" s="10">
        <v>0</v>
      </c>
      <c r="AK38" s="10">
        <v>-1</v>
      </c>
      <c r="AL38" s="10">
        <v>0</v>
      </c>
      <c r="AM38" s="10">
        <v>-1</v>
      </c>
      <c r="AN38" s="10">
        <v>1</v>
      </c>
      <c r="AO38" s="10">
        <v>0</v>
      </c>
      <c r="AP38" s="248">
        <v>-0.125</v>
      </c>
      <c r="AQ38" s="249">
        <v>0</v>
      </c>
      <c r="AR38" s="249">
        <v>0</v>
      </c>
      <c r="AS38" s="249">
        <v>-1</v>
      </c>
      <c r="AT38" s="249">
        <v>0</v>
      </c>
      <c r="AU38" s="249">
        <v>0</v>
      </c>
      <c r="AV38" s="249">
        <v>0</v>
      </c>
      <c r="AW38" s="249">
        <v>0</v>
      </c>
      <c r="AX38" s="249">
        <v>1</v>
      </c>
      <c r="AY38" s="249">
        <v>0</v>
      </c>
      <c r="AZ38" s="239">
        <v>0</v>
      </c>
      <c r="BA38" s="239">
        <v>0</v>
      </c>
      <c r="BB38" s="238">
        <v>0</v>
      </c>
      <c r="BC38" s="10">
        <v>1</v>
      </c>
      <c r="BD38" s="10">
        <v>0</v>
      </c>
      <c r="BE38" s="10">
        <v>1</v>
      </c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</row>
    <row r="39" spans="1:78">
      <c r="A39" s="254" t="s">
        <v>1297</v>
      </c>
      <c r="B39" s="10">
        <v>237</v>
      </c>
      <c r="C39" s="247">
        <v>1</v>
      </c>
      <c r="D39" s="247">
        <v>0</v>
      </c>
      <c r="E39" s="247">
        <v>58</v>
      </c>
      <c r="F39" s="247">
        <v>8</v>
      </c>
      <c r="G39" s="247">
        <v>72</v>
      </c>
      <c r="H39" s="247">
        <v>12</v>
      </c>
      <c r="I39" s="247">
        <v>66</v>
      </c>
      <c r="J39" s="247">
        <v>27</v>
      </c>
      <c r="K39" s="247">
        <v>1</v>
      </c>
      <c r="L39" s="247">
        <v>226</v>
      </c>
      <c r="M39" s="247">
        <v>1</v>
      </c>
      <c r="N39" s="247">
        <v>1</v>
      </c>
      <c r="O39" s="247">
        <v>58</v>
      </c>
      <c r="P39" s="247">
        <v>2</v>
      </c>
      <c r="Q39" s="247">
        <v>43</v>
      </c>
      <c r="R39" s="247">
        <v>2</v>
      </c>
      <c r="S39" s="247">
        <v>17</v>
      </c>
      <c r="T39" s="247">
        <v>28</v>
      </c>
      <c r="U39" s="247">
        <v>0</v>
      </c>
      <c r="V39" s="247">
        <v>221</v>
      </c>
      <c r="W39" s="247">
        <v>1</v>
      </c>
      <c r="X39" s="247">
        <v>1</v>
      </c>
      <c r="Y39" s="247">
        <v>58</v>
      </c>
      <c r="Z39" s="247">
        <v>2</v>
      </c>
      <c r="AA39" s="247">
        <v>43</v>
      </c>
      <c r="AB39" s="247">
        <v>2</v>
      </c>
      <c r="AC39" s="247">
        <v>17</v>
      </c>
      <c r="AD39" s="247">
        <v>28</v>
      </c>
      <c r="AE39" s="247">
        <v>0</v>
      </c>
      <c r="AF39" s="257">
        <v>21</v>
      </c>
      <c r="AG39" s="258">
        <v>0</v>
      </c>
      <c r="AH39" s="259">
        <v>0</v>
      </c>
      <c r="AI39" s="260">
        <v>2</v>
      </c>
      <c r="AJ39" s="260">
        <v>-6</v>
      </c>
      <c r="AK39" s="260">
        <v>-24</v>
      </c>
      <c r="AL39" s="260">
        <v>-3</v>
      </c>
      <c r="AM39" s="260">
        <v>-43</v>
      </c>
      <c r="AN39" s="260">
        <v>1</v>
      </c>
      <c r="AO39" s="260">
        <v>-1</v>
      </c>
      <c r="AP39" s="261">
        <v>2.4794</v>
      </c>
      <c r="AQ39" s="262">
        <v>0</v>
      </c>
      <c r="AR39" s="249">
        <v>0</v>
      </c>
      <c r="AS39" s="261">
        <v>-4.5499999999999999E-2</v>
      </c>
      <c r="AT39" s="248">
        <v>0</v>
      </c>
      <c r="AU39" s="260" t="s">
        <v>1298</v>
      </c>
      <c r="AV39" s="248">
        <v>-1</v>
      </c>
      <c r="AW39" s="248">
        <v>-12</v>
      </c>
      <c r="AX39" s="261">
        <v>6.5167000000000002</v>
      </c>
      <c r="AY39" s="261">
        <v>0</v>
      </c>
      <c r="AZ39" s="10">
        <v>21</v>
      </c>
      <c r="BA39" s="10">
        <v>19</v>
      </c>
      <c r="BB39" s="250">
        <v>40</v>
      </c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</row>
    <row r="40" spans="1:78">
      <c r="A40" s="254" t="s">
        <v>1299</v>
      </c>
      <c r="B40" s="239" t="s">
        <v>1300</v>
      </c>
      <c r="C40" s="239" t="s">
        <v>1300</v>
      </c>
      <c r="D40" s="239" t="s">
        <v>1300</v>
      </c>
      <c r="E40" s="239" t="s">
        <v>1300</v>
      </c>
      <c r="F40" s="239" t="s">
        <v>1300</v>
      </c>
      <c r="G40" s="239" t="s">
        <v>1300</v>
      </c>
      <c r="H40" s="239" t="s">
        <v>1300</v>
      </c>
      <c r="I40" s="239" t="s">
        <v>1300</v>
      </c>
      <c r="J40" s="239" t="s">
        <v>1300</v>
      </c>
      <c r="K40" s="252" t="s">
        <v>1300</v>
      </c>
      <c r="L40" s="239" t="s">
        <v>1300</v>
      </c>
      <c r="M40" s="239" t="s">
        <v>1300</v>
      </c>
      <c r="N40" s="239" t="s">
        <v>1300</v>
      </c>
      <c r="O40" s="239" t="s">
        <v>1300</v>
      </c>
      <c r="P40" s="239" t="s">
        <v>1300</v>
      </c>
      <c r="Q40" s="239" t="s">
        <v>1300</v>
      </c>
      <c r="R40" s="239" t="s">
        <v>1300</v>
      </c>
      <c r="S40" s="239" t="s">
        <v>1300</v>
      </c>
      <c r="T40" s="239" t="s">
        <v>1300</v>
      </c>
      <c r="U40" s="239" t="s">
        <v>1300</v>
      </c>
      <c r="V40" s="253" t="s">
        <v>1300</v>
      </c>
      <c r="W40" s="239" t="s">
        <v>1300</v>
      </c>
      <c r="X40" s="239" t="s">
        <v>1300</v>
      </c>
      <c r="Y40" s="239" t="s">
        <v>1300</v>
      </c>
      <c r="Z40" s="239" t="s">
        <v>1300</v>
      </c>
      <c r="AA40" s="239" t="s">
        <v>1300</v>
      </c>
      <c r="AB40" s="239" t="s">
        <v>1300</v>
      </c>
      <c r="AC40" s="239" t="s">
        <v>1300</v>
      </c>
      <c r="AD40" s="239" t="s">
        <v>1300</v>
      </c>
      <c r="AE40" s="239" t="s">
        <v>1300</v>
      </c>
      <c r="AF40" s="253" t="s">
        <v>1300</v>
      </c>
      <c r="AG40" s="239" t="s">
        <v>1300</v>
      </c>
      <c r="AH40" s="239" t="s">
        <v>1300</v>
      </c>
      <c r="AI40" s="239" t="s">
        <v>1300</v>
      </c>
      <c r="AJ40" s="239" t="s">
        <v>1300</v>
      </c>
      <c r="AK40" s="239" t="s">
        <v>1300</v>
      </c>
      <c r="AL40" s="239" t="s">
        <v>1300</v>
      </c>
      <c r="AM40" s="239" t="s">
        <v>1300</v>
      </c>
      <c r="AN40" s="239" t="s">
        <v>1300</v>
      </c>
      <c r="AO40" s="239" t="s">
        <v>1300</v>
      </c>
      <c r="AP40" s="253" t="s">
        <v>1300</v>
      </c>
      <c r="AQ40" s="239" t="s">
        <v>1300</v>
      </c>
      <c r="AR40" s="239" t="s">
        <v>1300</v>
      </c>
      <c r="AS40" s="239" t="s">
        <v>1300</v>
      </c>
      <c r="AT40" s="239" t="s">
        <v>1300</v>
      </c>
      <c r="AU40" s="239" t="s">
        <v>1300</v>
      </c>
      <c r="AV40" s="239" t="s">
        <v>1300</v>
      </c>
      <c r="AW40" s="239" t="s">
        <v>1300</v>
      </c>
      <c r="AX40" s="239" t="s">
        <v>1300</v>
      </c>
      <c r="AY40" s="239" t="s">
        <v>1300</v>
      </c>
      <c r="AZ40" s="239">
        <v>0.44</v>
      </c>
      <c r="BA40" s="239">
        <v>0.45</v>
      </c>
      <c r="BB40" s="238">
        <v>0.45</v>
      </c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</row>
    <row r="41" spans="1:78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</row>
    <row r="42" spans="1:78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</row>
  </sheetData>
  <mergeCells count="8">
    <mergeCell ref="AZ11:BA11"/>
    <mergeCell ref="BB11:BC11"/>
    <mergeCell ref="BD11:BE11"/>
    <mergeCell ref="B11:K11"/>
    <mergeCell ref="L11:U11"/>
    <mergeCell ref="V11:AE11"/>
    <mergeCell ref="AF11:AO11"/>
    <mergeCell ref="AP11:AY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0E0C0-0745-407C-90DF-5E2AB6325A1B}">
  <dimension ref="A1:BK52"/>
  <sheetViews>
    <sheetView showGridLines="0" workbookViewId="0">
      <pane xSplit="1" ySplit="12" topLeftCell="C78" activePane="bottomRight" state="frozen"/>
      <selection pane="bottomRight" activeCell="C78" sqref="C78"/>
      <selection pane="bottomLeft"/>
      <selection pane="topRight"/>
    </sheetView>
  </sheetViews>
  <sheetFormatPr defaultRowHeight="15"/>
  <cols>
    <col min="1" max="1" width="17.28515625" style="217" customWidth="1"/>
    <col min="2" max="2" width="10.42578125" style="217" bestFit="1" customWidth="1"/>
    <col min="3" max="3" width="11.7109375" style="217" bestFit="1" customWidth="1"/>
    <col min="4" max="4" width="7.7109375" style="217" bestFit="1" customWidth="1"/>
    <col min="5" max="5" width="13.28515625" style="217" bestFit="1" customWidth="1"/>
    <col min="6" max="6" width="7.28515625" style="217" bestFit="1" customWidth="1"/>
    <col min="7" max="7" width="7.5703125" style="217" bestFit="1" customWidth="1"/>
    <col min="8" max="9" width="7.7109375" style="217" bestFit="1" customWidth="1"/>
    <col min="10" max="10" width="5.7109375" style="217" bestFit="1" customWidth="1"/>
    <col min="11" max="11" width="4.5703125" style="217" bestFit="1" customWidth="1"/>
    <col min="12" max="12" width="7.5703125" bestFit="1" customWidth="1"/>
    <col min="13" max="13" width="5.28515625" bestFit="1" customWidth="1"/>
    <col min="20" max="20" width="5.7109375" bestFit="1" customWidth="1"/>
    <col min="21" max="21" width="4.5703125" bestFit="1" customWidth="1"/>
    <col min="22" max="22" width="13.28515625" bestFit="1" customWidth="1"/>
    <col min="32" max="32" width="13.28515625" bestFit="1" customWidth="1"/>
    <col min="42" max="42" width="10.85546875" bestFit="1" customWidth="1"/>
    <col min="43" max="43" width="11" bestFit="1" customWidth="1"/>
    <col min="44" max="44" width="12.5703125" bestFit="1" customWidth="1"/>
    <col min="52" max="52" width="17.85546875" customWidth="1"/>
    <col min="53" max="53" width="17.5703125" bestFit="1" customWidth="1"/>
    <col min="54" max="54" width="17.5703125" customWidth="1"/>
    <col min="55" max="55" width="19" bestFit="1" customWidth="1"/>
    <col min="56" max="56" width="17.7109375" bestFit="1" customWidth="1"/>
    <col min="57" max="57" width="17.85546875" bestFit="1" customWidth="1"/>
    <col min="58" max="59" width="14.7109375" bestFit="1" customWidth="1"/>
    <col min="60" max="60" width="10.7109375" customWidth="1"/>
    <col min="61" max="61" width="11" customWidth="1"/>
    <col min="62" max="62" width="24.140625" bestFit="1" customWidth="1"/>
  </cols>
  <sheetData>
    <row r="1" spans="1:63">
      <c r="A1" s="10"/>
      <c r="B1" s="10"/>
      <c r="C1" s="10"/>
      <c r="D1" s="10"/>
      <c r="E1" s="10"/>
      <c r="F1" s="10"/>
      <c r="G1" s="10"/>
      <c r="H1" s="10"/>
      <c r="I1" s="10"/>
      <c r="J1" s="403"/>
      <c r="K1" s="403"/>
      <c r="L1" s="10"/>
      <c r="M1" s="403"/>
      <c r="N1" s="403"/>
      <c r="O1" s="10"/>
      <c r="P1" s="10"/>
      <c r="Q1" s="10"/>
      <c r="R1" s="10"/>
      <c r="S1" s="10"/>
      <c r="T1" s="403"/>
      <c r="U1" s="403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</row>
    <row r="2" spans="1:63">
      <c r="A2" s="10"/>
      <c r="B2" s="228" t="s">
        <v>1239</v>
      </c>
      <c r="C2" s="229" t="s">
        <v>1240</v>
      </c>
      <c r="D2" s="229" t="s">
        <v>1241</v>
      </c>
      <c r="E2" s="229" t="s">
        <v>1242</v>
      </c>
      <c r="F2" s="10"/>
      <c r="G2" s="10"/>
      <c r="H2" s="10"/>
      <c r="I2" s="10"/>
      <c r="J2" s="403"/>
      <c r="K2" s="403"/>
      <c r="L2" s="10"/>
      <c r="M2" s="403"/>
      <c r="N2" s="403"/>
      <c r="O2" s="10"/>
      <c r="P2" s="10"/>
      <c r="Q2" s="10"/>
      <c r="R2" s="10"/>
      <c r="S2" s="10"/>
      <c r="T2" s="403"/>
      <c r="U2" s="403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</row>
    <row r="3" spans="1:63">
      <c r="A3" s="10"/>
      <c r="B3" s="230" t="s">
        <v>1243</v>
      </c>
      <c r="C3" s="231" t="s">
        <v>212</v>
      </c>
      <c r="D3" s="10" t="s">
        <v>1244</v>
      </c>
      <c r="E3" s="232">
        <v>89</v>
      </c>
      <c r="F3" s="10"/>
      <c r="G3" s="10"/>
      <c r="H3" s="10"/>
      <c r="I3" s="10"/>
      <c r="J3" s="403"/>
      <c r="K3" s="403"/>
      <c r="L3" s="10"/>
      <c r="M3" s="403"/>
      <c r="N3" s="403"/>
      <c r="O3" s="10"/>
      <c r="P3" s="10"/>
      <c r="Q3" s="10"/>
      <c r="R3" s="10"/>
      <c r="S3" s="10"/>
      <c r="T3" s="403"/>
      <c r="U3" s="403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</row>
    <row r="4" spans="1:63">
      <c r="A4" s="10"/>
      <c r="B4" s="233" t="s">
        <v>1245</v>
      </c>
      <c r="C4" s="234" t="s">
        <v>212</v>
      </c>
      <c r="D4" s="231" t="s">
        <v>1246</v>
      </c>
      <c r="E4" s="235">
        <v>88</v>
      </c>
      <c r="F4" s="10"/>
      <c r="G4" s="10"/>
      <c r="H4" s="10"/>
      <c r="I4" s="10"/>
      <c r="J4" s="403"/>
      <c r="K4" s="403"/>
      <c r="L4" s="10"/>
      <c r="M4" s="403"/>
      <c r="N4" s="403"/>
      <c r="O4" s="10"/>
      <c r="P4" s="10"/>
      <c r="Q4" s="10"/>
      <c r="R4" s="10"/>
      <c r="S4" s="10"/>
      <c r="T4" s="403"/>
      <c r="U4" s="403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</row>
    <row r="5" spans="1:63">
      <c r="A5" s="10"/>
      <c r="B5" s="233" t="s">
        <v>1247</v>
      </c>
      <c r="C5" s="234" t="s">
        <v>212</v>
      </c>
      <c r="D5" s="234" t="s">
        <v>1248</v>
      </c>
      <c r="E5" s="235">
        <v>91</v>
      </c>
      <c r="F5" s="10"/>
      <c r="G5" s="10"/>
      <c r="H5" s="10"/>
      <c r="I5" s="10"/>
      <c r="J5" s="403"/>
      <c r="K5" s="403"/>
      <c r="L5" s="10"/>
      <c r="M5" s="403"/>
      <c r="N5" s="403"/>
      <c r="O5" s="10"/>
      <c r="P5" s="10"/>
      <c r="Q5" s="10"/>
      <c r="R5" s="10"/>
      <c r="S5" s="10"/>
      <c r="T5" s="403"/>
      <c r="U5" s="403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</row>
    <row r="6" spans="1:63">
      <c r="A6" s="10"/>
      <c r="B6" s="233" t="s">
        <v>1249</v>
      </c>
      <c r="C6" s="234" t="s">
        <v>279</v>
      </c>
      <c r="D6" s="234" t="s">
        <v>1250</v>
      </c>
      <c r="E6" s="235">
        <v>60</v>
      </c>
      <c r="F6" s="10"/>
      <c r="G6" s="10"/>
      <c r="H6" s="10"/>
      <c r="I6" s="10"/>
      <c r="J6" s="403"/>
      <c r="K6" s="403"/>
      <c r="L6" s="10"/>
      <c r="M6" s="403"/>
      <c r="N6" s="403"/>
      <c r="O6" s="10"/>
      <c r="P6" s="10"/>
      <c r="Q6" s="10"/>
      <c r="R6" s="10"/>
      <c r="S6" s="10"/>
      <c r="T6" s="403"/>
      <c r="U6" s="403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</row>
    <row r="7" spans="1:63">
      <c r="A7" s="10"/>
      <c r="B7" s="233" t="s">
        <v>1251</v>
      </c>
      <c r="C7" s="234" t="s">
        <v>384</v>
      </c>
      <c r="D7" s="234" t="s">
        <v>1252</v>
      </c>
      <c r="E7" s="235">
        <v>69</v>
      </c>
      <c r="F7" s="10"/>
      <c r="G7" s="10"/>
      <c r="H7" s="10"/>
      <c r="I7" s="10"/>
      <c r="J7" s="403"/>
      <c r="K7" s="403"/>
      <c r="L7" s="10"/>
      <c r="M7" s="403"/>
      <c r="N7" s="403"/>
      <c r="O7" s="10"/>
      <c r="P7" s="10"/>
      <c r="Q7" s="10"/>
      <c r="R7" s="10"/>
      <c r="S7" s="10"/>
      <c r="T7" s="403"/>
      <c r="U7" s="403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</row>
    <row r="8" spans="1:63">
      <c r="A8" s="10"/>
      <c r="B8" s="236" t="s">
        <v>1253</v>
      </c>
      <c r="C8" s="237" t="s">
        <v>647</v>
      </c>
      <c r="D8" s="237" t="s">
        <v>1254</v>
      </c>
      <c r="E8" s="238">
        <v>60</v>
      </c>
      <c r="F8" s="10"/>
      <c r="G8" s="10"/>
      <c r="H8" s="10"/>
      <c r="I8" s="10"/>
      <c r="J8" s="403"/>
      <c r="K8" s="403"/>
      <c r="L8" s="10"/>
      <c r="M8" s="403"/>
      <c r="N8" s="403"/>
      <c r="O8" s="10"/>
      <c r="P8" s="10"/>
      <c r="Q8" s="10"/>
      <c r="R8" s="10"/>
      <c r="S8" s="10"/>
      <c r="T8" s="403"/>
      <c r="U8" s="403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</row>
    <row r="9" spans="1:63">
      <c r="A9" s="10"/>
      <c r="B9" s="10"/>
      <c r="C9" s="10"/>
      <c r="D9" s="10"/>
      <c r="E9" s="10"/>
      <c r="F9" s="10"/>
      <c r="G9" s="10"/>
      <c r="H9" s="10"/>
      <c r="I9" s="10"/>
      <c r="J9" s="403"/>
      <c r="K9" s="403"/>
      <c r="L9" s="10"/>
      <c r="M9" s="403"/>
      <c r="N9" s="403"/>
      <c r="O9" s="10"/>
      <c r="P9" s="10"/>
      <c r="Q9" s="10"/>
      <c r="R9" s="10"/>
      <c r="S9" s="10"/>
      <c r="T9" s="403"/>
      <c r="U9" s="403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</row>
    <row r="10" spans="1:63">
      <c r="A10" s="10"/>
      <c r="B10" s="10"/>
      <c r="C10" s="10"/>
      <c r="D10" s="10"/>
      <c r="E10" s="10"/>
      <c r="F10" s="10"/>
      <c r="G10" s="10"/>
      <c r="H10" s="10"/>
      <c r="I10" s="10"/>
      <c r="J10" s="404" t="s">
        <v>1300</v>
      </c>
      <c r="K10" s="404"/>
      <c r="L10" s="10"/>
      <c r="M10" s="404" t="s">
        <v>1300</v>
      </c>
      <c r="N10" s="404"/>
      <c r="O10" s="10"/>
      <c r="P10" s="10"/>
      <c r="Q10" s="10"/>
      <c r="R10" s="10"/>
      <c r="S10" s="10"/>
      <c r="T10" s="404" t="s">
        <v>1300</v>
      </c>
      <c r="U10" s="404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405" t="s">
        <v>1301</v>
      </c>
      <c r="BA10" s="405"/>
      <c r="BB10" s="405"/>
      <c r="BC10" s="405"/>
      <c r="BD10" s="10"/>
      <c r="BE10" s="10"/>
      <c r="BF10" s="10"/>
      <c r="BG10" s="10"/>
      <c r="BH10" s="10"/>
      <c r="BI10" s="10"/>
      <c r="BJ10" s="10"/>
      <c r="BK10" s="10"/>
    </row>
    <row r="11" spans="1:63">
      <c r="A11" s="228" t="s">
        <v>1255</v>
      </c>
      <c r="B11" s="401" t="s">
        <v>1256</v>
      </c>
      <c r="C11" s="401"/>
      <c r="D11" s="401"/>
      <c r="E11" s="401"/>
      <c r="F11" s="401"/>
      <c r="G11" s="401"/>
      <c r="H11" s="401"/>
      <c r="I11" s="401"/>
      <c r="J11" s="401"/>
      <c r="K11" s="406"/>
      <c r="L11" s="401" t="s">
        <v>1257</v>
      </c>
      <c r="M11" s="401"/>
      <c r="N11" s="401"/>
      <c r="O11" s="401"/>
      <c r="P11" s="401"/>
      <c r="Q11" s="401"/>
      <c r="R11" s="401"/>
      <c r="S11" s="401"/>
      <c r="T11" s="401"/>
      <c r="U11" s="401"/>
      <c r="V11" s="407" t="s">
        <v>1258</v>
      </c>
      <c r="W11" s="401"/>
      <c r="X11" s="401"/>
      <c r="Y11" s="401"/>
      <c r="Z11" s="401"/>
      <c r="AA11" s="401"/>
      <c r="AB11" s="401"/>
      <c r="AC11" s="401"/>
      <c r="AD11" s="401"/>
      <c r="AE11" s="402"/>
      <c r="AF11" s="401" t="s">
        <v>1259</v>
      </c>
      <c r="AG11" s="401"/>
      <c r="AH11" s="401"/>
      <c r="AI11" s="401"/>
      <c r="AJ11" s="401"/>
      <c r="AK11" s="401"/>
      <c r="AL11" s="401"/>
      <c r="AM11" s="401"/>
      <c r="AN11" s="401"/>
      <c r="AO11" s="402"/>
      <c r="AP11" s="401" t="s">
        <v>1260</v>
      </c>
      <c r="AQ11" s="401"/>
      <c r="AR11" s="401"/>
      <c r="AS11" s="401"/>
      <c r="AT11" s="401"/>
      <c r="AU11" s="401"/>
      <c r="AV11" s="401"/>
      <c r="AW11" s="401"/>
      <c r="AX11" s="401"/>
      <c r="AY11" s="402"/>
      <c r="AZ11" s="401" t="s">
        <v>1261</v>
      </c>
      <c r="BA11" s="401"/>
      <c r="BB11" s="401" t="s">
        <v>1262</v>
      </c>
      <c r="BC11" s="401"/>
      <c r="BD11" s="401" t="s">
        <v>1263</v>
      </c>
      <c r="BE11" s="402"/>
      <c r="BF11" s="408" t="s">
        <v>1302</v>
      </c>
      <c r="BG11" s="10"/>
      <c r="BH11" s="10"/>
      <c r="BI11" s="10"/>
      <c r="BJ11" s="10"/>
      <c r="BK11" s="10"/>
    </row>
    <row r="12" spans="1:63">
      <c r="A12" s="240" t="s">
        <v>1264</v>
      </c>
      <c r="B12" s="241" t="s">
        <v>1212</v>
      </c>
      <c r="C12" s="241" t="s">
        <v>1213</v>
      </c>
      <c r="D12" s="241" t="s">
        <v>1265</v>
      </c>
      <c r="E12" s="241" t="s">
        <v>1266</v>
      </c>
      <c r="F12" s="241" t="s">
        <v>469</v>
      </c>
      <c r="G12" s="241" t="s">
        <v>1267</v>
      </c>
      <c r="H12" s="241" t="s">
        <v>484</v>
      </c>
      <c r="I12" s="241" t="s">
        <v>1219</v>
      </c>
      <c r="J12" s="241" t="s">
        <v>1220</v>
      </c>
      <c r="K12" s="242" t="s">
        <v>1221</v>
      </c>
      <c r="L12" s="241" t="s">
        <v>120</v>
      </c>
      <c r="M12" s="243" t="s">
        <v>1303</v>
      </c>
      <c r="N12" s="243" t="s">
        <v>1265</v>
      </c>
      <c r="O12" s="241" t="s">
        <v>1266</v>
      </c>
      <c r="P12" s="241" t="s">
        <v>469</v>
      </c>
      <c r="Q12" s="241" t="s">
        <v>1267</v>
      </c>
      <c r="R12" s="241" t="s">
        <v>484</v>
      </c>
      <c r="S12" s="241" t="s">
        <v>1219</v>
      </c>
      <c r="T12" s="241" t="s">
        <v>1220</v>
      </c>
      <c r="U12" s="241" t="s">
        <v>1221</v>
      </c>
      <c r="V12" s="244" t="s">
        <v>120</v>
      </c>
      <c r="W12" s="241" t="s">
        <v>1213</v>
      </c>
      <c r="X12" s="241" t="s">
        <v>1265</v>
      </c>
      <c r="Y12" s="241" t="s">
        <v>1266</v>
      </c>
      <c r="Z12" s="241" t="s">
        <v>469</v>
      </c>
      <c r="AA12" s="241" t="s">
        <v>1267</v>
      </c>
      <c r="AB12" s="241" t="s">
        <v>484</v>
      </c>
      <c r="AC12" s="241" t="s">
        <v>1219</v>
      </c>
      <c r="AD12" s="241" t="s">
        <v>1220</v>
      </c>
      <c r="AE12" s="241" t="s">
        <v>1221</v>
      </c>
      <c r="AF12" s="244" t="s">
        <v>120</v>
      </c>
      <c r="AG12" s="241" t="s">
        <v>1213</v>
      </c>
      <c r="AH12" s="241" t="s">
        <v>1265</v>
      </c>
      <c r="AI12" s="241" t="s">
        <v>1266</v>
      </c>
      <c r="AJ12" s="241" t="s">
        <v>469</v>
      </c>
      <c r="AK12" s="241" t="s">
        <v>1267</v>
      </c>
      <c r="AL12" s="241" t="s">
        <v>484</v>
      </c>
      <c r="AM12" s="241" t="s">
        <v>1219</v>
      </c>
      <c r="AN12" s="241" t="s">
        <v>1220</v>
      </c>
      <c r="AO12" s="241" t="s">
        <v>1221</v>
      </c>
      <c r="AP12" s="244" t="s">
        <v>120</v>
      </c>
      <c r="AQ12" s="241" t="s">
        <v>1213</v>
      </c>
      <c r="AR12" s="241" t="s">
        <v>1265</v>
      </c>
      <c r="AS12" s="241" t="s">
        <v>1266</v>
      </c>
      <c r="AT12" s="241" t="s">
        <v>469</v>
      </c>
      <c r="AU12" s="241" t="s">
        <v>1267</v>
      </c>
      <c r="AV12" s="241" t="s">
        <v>484</v>
      </c>
      <c r="AW12" s="241" t="s">
        <v>1219</v>
      </c>
      <c r="AX12" s="241" t="s">
        <v>1220</v>
      </c>
      <c r="AY12" s="241" t="s">
        <v>1221</v>
      </c>
      <c r="AZ12" s="244" t="s">
        <v>1268</v>
      </c>
      <c r="BA12" s="241" t="s">
        <v>1269</v>
      </c>
      <c r="BB12" s="241" t="s">
        <v>1270</v>
      </c>
      <c r="BC12" s="241" t="s">
        <v>1271</v>
      </c>
      <c r="BD12" s="241" t="s">
        <v>1272</v>
      </c>
      <c r="BE12" s="241" t="s">
        <v>1273</v>
      </c>
      <c r="BF12" s="409"/>
      <c r="BG12" s="10"/>
      <c r="BH12" s="10"/>
      <c r="BI12" s="10"/>
      <c r="BJ12" s="10"/>
      <c r="BK12" s="10"/>
    </row>
    <row r="13" spans="1:63" ht="17.25" customHeight="1">
      <c r="A13" s="245">
        <v>301</v>
      </c>
      <c r="B13" s="10">
        <v>6</v>
      </c>
      <c r="C13" s="10">
        <v>0</v>
      </c>
      <c r="D13" s="10">
        <v>0</v>
      </c>
      <c r="E13" s="10">
        <v>3</v>
      </c>
      <c r="F13" s="10">
        <v>0</v>
      </c>
      <c r="G13" s="10">
        <v>1</v>
      </c>
      <c r="H13" s="10">
        <v>1</v>
      </c>
      <c r="I13" s="10">
        <v>1</v>
      </c>
      <c r="J13" s="10">
        <v>1</v>
      </c>
      <c r="K13" s="246">
        <v>0</v>
      </c>
      <c r="L13" s="10">
        <v>9</v>
      </c>
      <c r="M13" s="10">
        <v>0</v>
      </c>
      <c r="N13" s="10">
        <v>0</v>
      </c>
      <c r="O13" s="10">
        <v>2</v>
      </c>
      <c r="P13" s="10">
        <v>0</v>
      </c>
      <c r="Q13" s="10">
        <v>0</v>
      </c>
      <c r="R13" s="10">
        <v>1</v>
      </c>
      <c r="S13" s="10">
        <v>1</v>
      </c>
      <c r="T13" s="10">
        <v>1</v>
      </c>
      <c r="U13" s="10">
        <v>0</v>
      </c>
      <c r="V13" s="247">
        <v>6</v>
      </c>
      <c r="W13" s="10">
        <v>0</v>
      </c>
      <c r="X13" s="10">
        <v>0</v>
      </c>
      <c r="Y13" s="10">
        <v>2</v>
      </c>
      <c r="Z13" s="10">
        <v>0</v>
      </c>
      <c r="AA13" s="10">
        <v>0</v>
      </c>
      <c r="AB13" s="10">
        <v>1</v>
      </c>
      <c r="AC13" s="10">
        <v>1</v>
      </c>
      <c r="AD13" s="10">
        <v>1</v>
      </c>
      <c r="AE13" s="10">
        <v>0</v>
      </c>
      <c r="AF13" s="247">
        <v>3</v>
      </c>
      <c r="AG13" s="10">
        <v>0</v>
      </c>
      <c r="AH13" s="10">
        <v>0</v>
      </c>
      <c r="AI13" s="10">
        <v>1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248">
        <v>0.33329999999999999</v>
      </c>
      <c r="AQ13" s="10">
        <v>0</v>
      </c>
      <c r="AR13" s="10">
        <v>0</v>
      </c>
      <c r="AS13" s="249">
        <v>0.33329999999999999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247">
        <v>1</v>
      </c>
      <c r="BA13" s="10">
        <v>2</v>
      </c>
      <c r="BB13" s="10">
        <v>1</v>
      </c>
      <c r="BC13" s="10">
        <v>2</v>
      </c>
      <c r="BD13" s="10">
        <v>0</v>
      </c>
      <c r="BE13" s="10">
        <v>0</v>
      </c>
      <c r="BF13" s="250">
        <v>0</v>
      </c>
      <c r="BG13" s="10"/>
      <c r="BH13" s="10"/>
      <c r="BI13" s="10"/>
      <c r="BJ13" s="10"/>
      <c r="BK13" s="10"/>
    </row>
    <row r="14" spans="1:63" ht="17.25" customHeight="1">
      <c r="A14" s="245">
        <v>302</v>
      </c>
      <c r="B14" s="10">
        <v>5</v>
      </c>
      <c r="C14" s="10">
        <v>0</v>
      </c>
      <c r="D14" s="10">
        <v>0</v>
      </c>
      <c r="E14" s="10">
        <v>2</v>
      </c>
      <c r="F14" s="10">
        <v>0</v>
      </c>
      <c r="G14" s="10">
        <v>2</v>
      </c>
      <c r="H14" s="10">
        <v>1</v>
      </c>
      <c r="I14" s="10">
        <v>1</v>
      </c>
      <c r="J14" s="10">
        <v>0</v>
      </c>
      <c r="K14" s="246">
        <v>0</v>
      </c>
      <c r="L14" s="10">
        <v>7</v>
      </c>
      <c r="M14" s="10">
        <v>0</v>
      </c>
      <c r="N14" s="10">
        <v>0</v>
      </c>
      <c r="O14" s="10">
        <v>2</v>
      </c>
      <c r="P14" s="10">
        <v>0</v>
      </c>
      <c r="Q14" s="10">
        <v>0</v>
      </c>
      <c r="R14" s="10">
        <v>0</v>
      </c>
      <c r="S14" s="10">
        <v>1</v>
      </c>
      <c r="T14" s="10">
        <v>1</v>
      </c>
      <c r="U14" s="10">
        <v>0</v>
      </c>
      <c r="V14" s="247" t="s">
        <v>1300</v>
      </c>
      <c r="W14" s="10"/>
      <c r="X14" s="10"/>
      <c r="Y14" s="10"/>
      <c r="Z14" s="10"/>
      <c r="AA14" s="10"/>
      <c r="AB14" s="10"/>
      <c r="AC14" s="10">
        <v>1</v>
      </c>
      <c r="AD14" s="10">
        <v>1</v>
      </c>
      <c r="AE14" s="10"/>
      <c r="AF14" s="247" t="s">
        <v>1300</v>
      </c>
      <c r="AG14" s="10"/>
      <c r="AH14" s="10"/>
      <c r="AI14" s="10"/>
      <c r="AJ14" s="10"/>
      <c r="AK14" s="10"/>
      <c r="AL14" s="10"/>
      <c r="AM14" s="10">
        <v>1</v>
      </c>
      <c r="AN14" s="10">
        <v>1</v>
      </c>
      <c r="AO14" s="10"/>
      <c r="AP14" s="247" t="s">
        <v>1300</v>
      </c>
      <c r="AQ14" s="10"/>
      <c r="AR14" s="10"/>
      <c r="AS14" s="10"/>
      <c r="AT14" s="10"/>
      <c r="AU14" s="10"/>
      <c r="AV14" s="10"/>
      <c r="AW14" s="10"/>
      <c r="AX14" s="10"/>
      <c r="AY14" s="10"/>
      <c r="AZ14" s="247">
        <v>0</v>
      </c>
      <c r="BA14" s="10">
        <v>2</v>
      </c>
      <c r="BB14" s="10">
        <v>0</v>
      </c>
      <c r="BC14" s="10">
        <v>2</v>
      </c>
      <c r="BD14" s="10">
        <v>0</v>
      </c>
      <c r="BE14" s="10">
        <v>0</v>
      </c>
      <c r="BF14" s="250">
        <v>0</v>
      </c>
      <c r="BG14" s="10"/>
      <c r="BH14" s="10"/>
      <c r="BI14" s="10"/>
      <c r="BJ14" s="10"/>
      <c r="BK14" s="10"/>
    </row>
    <row r="15" spans="1:63" ht="17.25" customHeight="1">
      <c r="A15" s="245" t="s">
        <v>1274</v>
      </c>
      <c r="B15" s="10">
        <v>12</v>
      </c>
      <c r="C15" s="10">
        <v>0</v>
      </c>
      <c r="D15" s="10">
        <v>0</v>
      </c>
      <c r="E15" s="10">
        <v>4</v>
      </c>
      <c r="F15" s="10">
        <v>0</v>
      </c>
      <c r="G15" s="10">
        <v>2</v>
      </c>
      <c r="H15" s="10">
        <v>3</v>
      </c>
      <c r="I15" s="10">
        <v>6</v>
      </c>
      <c r="J15" s="10">
        <v>0</v>
      </c>
      <c r="K15" s="246">
        <v>0</v>
      </c>
      <c r="L15" s="10">
        <v>10</v>
      </c>
      <c r="M15" s="10">
        <v>0</v>
      </c>
      <c r="N15" s="10">
        <v>0</v>
      </c>
      <c r="O15" s="10">
        <v>4</v>
      </c>
      <c r="P15" s="10">
        <v>0</v>
      </c>
      <c r="Q15" s="10">
        <v>4</v>
      </c>
      <c r="R15" s="10">
        <v>0</v>
      </c>
      <c r="S15" s="10">
        <v>0</v>
      </c>
      <c r="T15" s="10">
        <v>0</v>
      </c>
      <c r="U15" s="10">
        <v>0</v>
      </c>
      <c r="V15" s="247" t="s">
        <v>1300</v>
      </c>
      <c r="W15" s="10"/>
      <c r="X15" s="10"/>
      <c r="Y15" s="10"/>
      <c r="Z15" s="10"/>
      <c r="AA15" s="10"/>
      <c r="AB15" s="10"/>
      <c r="AC15" s="10"/>
      <c r="AD15" s="10"/>
      <c r="AE15" s="10"/>
      <c r="AF15" s="247" t="s">
        <v>1300</v>
      </c>
      <c r="AG15" s="10"/>
      <c r="AH15" s="10"/>
      <c r="AI15" s="10"/>
      <c r="AJ15" s="10"/>
      <c r="AK15" s="10"/>
      <c r="AL15" s="10"/>
      <c r="AM15" s="10"/>
      <c r="AN15" s="10"/>
      <c r="AO15" s="10"/>
      <c r="AP15" s="247" t="s">
        <v>1300</v>
      </c>
      <c r="AQ15" s="10"/>
      <c r="AR15" s="10"/>
      <c r="AS15" s="10"/>
      <c r="AT15" s="10"/>
      <c r="AU15" s="10"/>
      <c r="AV15" s="10"/>
      <c r="AW15" s="10"/>
      <c r="AX15" s="10"/>
      <c r="AY15" s="10"/>
      <c r="AZ15" s="247">
        <v>2</v>
      </c>
      <c r="BA15" s="10">
        <v>0</v>
      </c>
      <c r="BB15" s="10">
        <v>4</v>
      </c>
      <c r="BC15" s="10">
        <v>0</v>
      </c>
      <c r="BD15" s="10">
        <v>2</v>
      </c>
      <c r="BE15" s="10">
        <v>0</v>
      </c>
      <c r="BF15" s="250">
        <v>2</v>
      </c>
      <c r="BG15" s="10"/>
      <c r="BH15" s="10"/>
      <c r="BI15" s="10"/>
      <c r="BJ15" s="10"/>
      <c r="BK15" s="10"/>
    </row>
    <row r="16" spans="1:63" ht="17.25" customHeight="1">
      <c r="A16" s="245" t="s">
        <v>1275</v>
      </c>
      <c r="B16" s="10">
        <v>10</v>
      </c>
      <c r="C16" s="10">
        <v>0</v>
      </c>
      <c r="D16" s="10">
        <v>0</v>
      </c>
      <c r="E16" s="10">
        <v>2</v>
      </c>
      <c r="F16" s="10">
        <v>1</v>
      </c>
      <c r="G16" s="10">
        <v>1</v>
      </c>
      <c r="H16" s="10">
        <v>0</v>
      </c>
      <c r="I16" s="10">
        <v>5</v>
      </c>
      <c r="J16" s="10">
        <v>0</v>
      </c>
      <c r="K16" s="246">
        <v>0</v>
      </c>
      <c r="L16" s="10">
        <v>9</v>
      </c>
      <c r="M16" s="10">
        <v>0</v>
      </c>
      <c r="N16" s="10">
        <v>0</v>
      </c>
      <c r="O16" s="10">
        <v>2</v>
      </c>
      <c r="P16" s="10">
        <v>0</v>
      </c>
      <c r="Q16" s="10">
        <v>0</v>
      </c>
      <c r="R16" s="10">
        <v>0</v>
      </c>
      <c r="S16" s="10">
        <v>2</v>
      </c>
      <c r="T16" s="10">
        <v>0</v>
      </c>
      <c r="U16" s="10">
        <v>0</v>
      </c>
      <c r="V16" s="247" t="s">
        <v>1300</v>
      </c>
      <c r="W16" s="10"/>
      <c r="X16" s="10"/>
      <c r="Y16" s="10"/>
      <c r="Z16" s="10"/>
      <c r="AA16" s="10"/>
      <c r="AB16" s="10"/>
      <c r="AC16" s="10"/>
      <c r="AD16" s="10"/>
      <c r="AE16" s="10"/>
      <c r="AF16" s="247" t="s">
        <v>1300</v>
      </c>
      <c r="AG16" s="10"/>
      <c r="AH16" s="10"/>
      <c r="AI16" s="10"/>
      <c r="AJ16" s="10"/>
      <c r="AK16" s="10"/>
      <c r="AL16" s="10"/>
      <c r="AM16" s="10"/>
      <c r="AN16" s="10"/>
      <c r="AO16" s="10"/>
      <c r="AP16" s="247" t="s">
        <v>1300</v>
      </c>
      <c r="AQ16" s="10"/>
      <c r="AR16" s="10"/>
      <c r="AS16" s="10"/>
      <c r="AT16" s="10"/>
      <c r="AU16" s="10"/>
      <c r="AV16" s="10"/>
      <c r="AW16" s="10"/>
      <c r="AX16" s="10"/>
      <c r="AY16" s="10"/>
      <c r="AZ16" s="247" t="s">
        <v>1300</v>
      </c>
      <c r="BA16" s="10"/>
      <c r="BB16" s="10"/>
      <c r="BC16" s="10"/>
      <c r="BD16" s="10"/>
      <c r="BE16" s="10"/>
      <c r="BF16" s="250" t="s">
        <v>1300</v>
      </c>
      <c r="BG16" s="10"/>
      <c r="BH16" s="10"/>
      <c r="BI16" s="10"/>
      <c r="BJ16" s="10"/>
      <c r="BK16" s="10"/>
    </row>
    <row r="17" spans="1:63" ht="17.25" customHeight="1">
      <c r="A17" s="245" t="s">
        <v>1276</v>
      </c>
      <c r="B17" s="10">
        <v>10</v>
      </c>
      <c r="C17" s="10">
        <v>0</v>
      </c>
      <c r="D17" s="10">
        <v>0</v>
      </c>
      <c r="E17" s="10">
        <v>2</v>
      </c>
      <c r="F17" s="10">
        <v>0</v>
      </c>
      <c r="G17" s="10">
        <v>5</v>
      </c>
      <c r="H17" s="10">
        <v>0</v>
      </c>
      <c r="I17" s="10">
        <v>7</v>
      </c>
      <c r="J17" s="10">
        <v>0</v>
      </c>
      <c r="K17" s="246">
        <v>0</v>
      </c>
      <c r="L17" s="10">
        <v>10</v>
      </c>
      <c r="M17" s="10">
        <v>0</v>
      </c>
      <c r="N17" s="10">
        <v>0</v>
      </c>
      <c r="O17" s="10">
        <v>2</v>
      </c>
      <c r="P17" s="10">
        <v>0</v>
      </c>
      <c r="Q17" s="10">
        <v>7</v>
      </c>
      <c r="R17" s="10">
        <v>0</v>
      </c>
      <c r="S17" s="10">
        <v>0</v>
      </c>
      <c r="T17" s="10">
        <v>0</v>
      </c>
      <c r="U17" s="10">
        <v>0</v>
      </c>
      <c r="V17" s="247" t="s">
        <v>1300</v>
      </c>
      <c r="W17" s="10"/>
      <c r="X17" s="10"/>
      <c r="Y17" s="10"/>
      <c r="Z17" s="10"/>
      <c r="AA17" s="10"/>
      <c r="AB17" s="10"/>
      <c r="AC17" s="10"/>
      <c r="AD17" s="10"/>
      <c r="AE17" s="10"/>
      <c r="AF17" s="247" t="s">
        <v>1300</v>
      </c>
      <c r="AG17" s="10"/>
      <c r="AH17" s="10"/>
      <c r="AI17" s="10"/>
      <c r="AJ17" s="10"/>
      <c r="AK17" s="10"/>
      <c r="AL17" s="10"/>
      <c r="AM17" s="10"/>
      <c r="AN17" s="10"/>
      <c r="AO17" s="10"/>
      <c r="AP17" s="247" t="s">
        <v>1300</v>
      </c>
      <c r="AQ17" s="10"/>
      <c r="AR17" s="10"/>
      <c r="AS17" s="10"/>
      <c r="AT17" s="10"/>
      <c r="AU17" s="10"/>
      <c r="AV17" s="10"/>
      <c r="AW17" s="10"/>
      <c r="AX17" s="10"/>
      <c r="AY17" s="10"/>
      <c r="AZ17" s="247" t="s">
        <v>1300</v>
      </c>
      <c r="BA17" s="10"/>
      <c r="BB17" s="10"/>
      <c r="BC17" s="10"/>
      <c r="BD17" s="10"/>
      <c r="BE17" s="10"/>
      <c r="BF17" s="250" t="s">
        <v>1300</v>
      </c>
      <c r="BG17" s="10"/>
      <c r="BH17" s="10"/>
      <c r="BI17" s="10"/>
      <c r="BJ17" s="10"/>
      <c r="BK17" s="10"/>
    </row>
    <row r="18" spans="1:63" ht="17.25" customHeight="1">
      <c r="A18" s="245" t="s">
        <v>1277</v>
      </c>
      <c r="B18" s="10">
        <v>4</v>
      </c>
      <c r="C18" s="10">
        <v>0</v>
      </c>
      <c r="D18" s="10">
        <v>0</v>
      </c>
      <c r="E18" s="10">
        <v>3</v>
      </c>
      <c r="F18" s="10">
        <v>0</v>
      </c>
      <c r="G18" s="10">
        <v>1</v>
      </c>
      <c r="H18" s="10">
        <v>1</v>
      </c>
      <c r="I18" s="10">
        <v>2</v>
      </c>
      <c r="J18" s="10">
        <v>0</v>
      </c>
      <c r="K18" s="246">
        <v>0</v>
      </c>
      <c r="L18" s="10">
        <v>8</v>
      </c>
      <c r="M18" s="10">
        <v>0</v>
      </c>
      <c r="N18" s="10">
        <v>0</v>
      </c>
      <c r="O18" s="10">
        <v>5</v>
      </c>
      <c r="P18" s="10">
        <v>0</v>
      </c>
      <c r="Q18" s="10">
        <v>1</v>
      </c>
      <c r="R18" s="10">
        <v>0</v>
      </c>
      <c r="S18" s="10">
        <v>1</v>
      </c>
      <c r="T18" s="10">
        <v>0</v>
      </c>
      <c r="U18" s="10">
        <v>0</v>
      </c>
      <c r="V18" s="247" t="s">
        <v>1300</v>
      </c>
      <c r="W18" s="10"/>
      <c r="X18" s="10"/>
      <c r="Y18" s="10"/>
      <c r="Z18" s="10"/>
      <c r="AA18" s="10"/>
      <c r="AB18" s="10"/>
      <c r="AC18" s="10"/>
      <c r="AD18" s="10"/>
      <c r="AE18" s="10"/>
      <c r="AF18" s="247" t="s">
        <v>1300</v>
      </c>
      <c r="AG18" s="10"/>
      <c r="AH18" s="10"/>
      <c r="AI18" s="10"/>
      <c r="AJ18" s="10"/>
      <c r="AK18" s="10"/>
      <c r="AL18" s="10"/>
      <c r="AM18" s="10"/>
      <c r="AN18" s="10"/>
      <c r="AO18" s="10"/>
      <c r="AP18" s="247" t="s">
        <v>1300</v>
      </c>
      <c r="AQ18" s="10"/>
      <c r="AR18" s="10"/>
      <c r="AS18" s="10"/>
      <c r="AT18" s="10"/>
      <c r="AU18" s="10"/>
      <c r="AV18" s="10"/>
      <c r="AW18" s="10"/>
      <c r="AX18" s="10"/>
      <c r="AY18" s="10"/>
      <c r="AZ18" s="247" t="s">
        <v>1300</v>
      </c>
      <c r="BA18" s="10"/>
      <c r="BB18" s="10"/>
      <c r="BC18" s="10"/>
      <c r="BD18" s="10"/>
      <c r="BE18" s="10"/>
      <c r="BF18" s="250" t="s">
        <v>1300</v>
      </c>
      <c r="BG18" s="10"/>
      <c r="BH18" s="10"/>
      <c r="BI18" s="10"/>
      <c r="BJ18" s="10"/>
      <c r="BK18" s="10"/>
    </row>
    <row r="19" spans="1:63" ht="17.25" customHeight="1">
      <c r="A19" s="245" t="s">
        <v>1278</v>
      </c>
      <c r="B19" s="10">
        <v>4</v>
      </c>
      <c r="C19" s="10">
        <v>0</v>
      </c>
      <c r="D19" s="10">
        <v>0</v>
      </c>
      <c r="E19" s="10">
        <v>3</v>
      </c>
      <c r="F19" s="10">
        <v>0</v>
      </c>
      <c r="G19" s="10">
        <v>4</v>
      </c>
      <c r="H19" s="10">
        <v>0</v>
      </c>
      <c r="I19" s="10">
        <v>4</v>
      </c>
      <c r="J19" s="10">
        <v>0</v>
      </c>
      <c r="K19" s="246">
        <v>0</v>
      </c>
      <c r="L19" s="10">
        <v>7</v>
      </c>
      <c r="M19" s="10">
        <v>0</v>
      </c>
      <c r="N19" s="10">
        <v>0</v>
      </c>
      <c r="O19" s="10">
        <v>3</v>
      </c>
      <c r="P19" s="10">
        <v>0</v>
      </c>
      <c r="Q19" s="10">
        <v>5</v>
      </c>
      <c r="R19" s="10">
        <v>0</v>
      </c>
      <c r="S19" s="10">
        <v>1</v>
      </c>
      <c r="T19" s="10">
        <v>1</v>
      </c>
      <c r="U19" s="10">
        <v>0</v>
      </c>
      <c r="V19" s="247" t="s">
        <v>1300</v>
      </c>
      <c r="W19" s="10"/>
      <c r="X19" s="10"/>
      <c r="Y19" s="10"/>
      <c r="Z19" s="10"/>
      <c r="AA19" s="10"/>
      <c r="AB19" s="10"/>
      <c r="AC19" s="10"/>
      <c r="AD19" s="10"/>
      <c r="AE19" s="250" t="s">
        <v>1300</v>
      </c>
      <c r="AF19" s="10" t="s">
        <v>1300</v>
      </c>
      <c r="AG19" s="10"/>
      <c r="AH19" s="10"/>
      <c r="AI19" s="10"/>
      <c r="AJ19" s="10"/>
      <c r="AK19" s="10"/>
      <c r="AL19" s="10"/>
      <c r="AM19" s="10"/>
      <c r="AN19" s="10"/>
      <c r="AO19" s="250" t="s">
        <v>1300</v>
      </c>
      <c r="AP19" s="10" t="s">
        <v>1300</v>
      </c>
      <c r="AQ19" s="10"/>
      <c r="AR19" s="10"/>
      <c r="AS19" s="10"/>
      <c r="AT19" s="10"/>
      <c r="AU19" s="10"/>
      <c r="AV19" s="10"/>
      <c r="AW19" s="10"/>
      <c r="AX19" s="10"/>
      <c r="AY19" s="250" t="s">
        <v>1300</v>
      </c>
      <c r="AZ19" s="10">
        <v>0</v>
      </c>
      <c r="BA19" s="10">
        <v>0</v>
      </c>
      <c r="BB19" s="10">
        <v>1</v>
      </c>
      <c r="BC19" s="10">
        <v>1</v>
      </c>
      <c r="BD19" s="10">
        <v>1</v>
      </c>
      <c r="BE19" s="10">
        <v>1</v>
      </c>
      <c r="BF19" s="250">
        <v>2</v>
      </c>
      <c r="BG19" s="10" t="s">
        <v>1300</v>
      </c>
      <c r="BH19" s="10"/>
      <c r="BI19" s="10"/>
      <c r="BJ19" s="10"/>
      <c r="BK19" s="10"/>
    </row>
    <row r="20" spans="1:63" ht="17.25" customHeight="1">
      <c r="A20" s="245" t="s">
        <v>1279</v>
      </c>
      <c r="B20" s="10">
        <v>6</v>
      </c>
      <c r="C20" s="10">
        <v>0</v>
      </c>
      <c r="D20" s="10">
        <v>0</v>
      </c>
      <c r="E20" s="10">
        <v>2</v>
      </c>
      <c r="F20" s="10">
        <v>0</v>
      </c>
      <c r="G20" s="10">
        <v>2</v>
      </c>
      <c r="H20" s="10">
        <v>0</v>
      </c>
      <c r="I20" s="10">
        <v>1</v>
      </c>
      <c r="J20" s="10">
        <v>2</v>
      </c>
      <c r="K20" s="246">
        <v>0</v>
      </c>
      <c r="L20" s="10">
        <v>9</v>
      </c>
      <c r="M20" s="10">
        <v>0</v>
      </c>
      <c r="N20" s="10">
        <v>0</v>
      </c>
      <c r="O20" s="10">
        <v>2</v>
      </c>
      <c r="P20" s="10">
        <v>0</v>
      </c>
      <c r="Q20" s="10">
        <v>1</v>
      </c>
      <c r="R20" s="10">
        <v>0</v>
      </c>
      <c r="S20" s="10">
        <v>0</v>
      </c>
      <c r="T20" s="10">
        <v>5</v>
      </c>
      <c r="U20" s="10">
        <v>0</v>
      </c>
      <c r="V20" s="247" t="s">
        <v>1300</v>
      </c>
      <c r="W20" s="10"/>
      <c r="X20" s="10"/>
      <c r="Y20" s="10"/>
      <c r="Z20" s="10"/>
      <c r="AA20" s="10"/>
      <c r="AB20" s="10"/>
      <c r="AC20" s="10"/>
      <c r="AD20" s="10"/>
      <c r="AE20" s="250" t="s">
        <v>1300</v>
      </c>
      <c r="AF20" s="10" t="s">
        <v>1300</v>
      </c>
      <c r="AG20" s="10"/>
      <c r="AH20" s="10"/>
      <c r="AI20" s="10"/>
      <c r="AJ20" s="10"/>
      <c r="AK20" s="10"/>
      <c r="AL20" s="10"/>
      <c r="AM20" s="10"/>
      <c r="AN20" s="10"/>
      <c r="AO20" s="250" t="s">
        <v>1300</v>
      </c>
      <c r="AP20" s="10" t="s">
        <v>1300</v>
      </c>
      <c r="AQ20" s="10"/>
      <c r="AR20" s="10"/>
      <c r="AS20" s="10"/>
      <c r="AT20" s="10"/>
      <c r="AU20" s="10"/>
      <c r="AV20" s="10"/>
      <c r="AW20" s="10"/>
      <c r="AX20" s="10"/>
      <c r="AY20" s="250" t="s">
        <v>1300</v>
      </c>
      <c r="AZ20" s="10" t="s">
        <v>1300</v>
      </c>
      <c r="BA20" s="10"/>
      <c r="BB20" s="10"/>
      <c r="BC20" s="10"/>
      <c r="BD20" s="10"/>
      <c r="BE20" s="10"/>
      <c r="BF20" s="250" t="s">
        <v>1300</v>
      </c>
      <c r="BG20" s="10" t="s">
        <v>1300</v>
      </c>
      <c r="BH20" s="10"/>
      <c r="BI20" s="10"/>
      <c r="BJ20" s="10"/>
      <c r="BK20" s="10"/>
    </row>
    <row r="21" spans="1:63" ht="17.25" customHeight="1">
      <c r="A21" s="245" t="s">
        <v>1280</v>
      </c>
      <c r="B21" s="10">
        <v>9</v>
      </c>
      <c r="C21" s="10">
        <v>0</v>
      </c>
      <c r="D21" s="10">
        <v>0</v>
      </c>
      <c r="E21" s="10">
        <v>1</v>
      </c>
      <c r="F21" s="10">
        <v>0</v>
      </c>
      <c r="G21" s="10">
        <v>3</v>
      </c>
      <c r="H21" s="10">
        <v>0</v>
      </c>
      <c r="I21" s="10">
        <v>3</v>
      </c>
      <c r="J21" s="10">
        <v>0</v>
      </c>
      <c r="K21" s="246">
        <v>0</v>
      </c>
      <c r="L21" s="10">
        <v>10</v>
      </c>
      <c r="M21" s="10">
        <v>0</v>
      </c>
      <c r="N21" s="10">
        <v>0</v>
      </c>
      <c r="O21" s="10">
        <v>1</v>
      </c>
      <c r="P21" s="10">
        <v>0</v>
      </c>
      <c r="Q21" s="10">
        <v>2</v>
      </c>
      <c r="R21" s="10">
        <v>0</v>
      </c>
      <c r="S21" s="10">
        <v>0</v>
      </c>
      <c r="T21" s="10">
        <v>0</v>
      </c>
      <c r="U21" s="10">
        <v>0</v>
      </c>
      <c r="V21" s="247" t="s">
        <v>1300</v>
      </c>
      <c r="W21" s="10"/>
      <c r="X21" s="10"/>
      <c r="Y21" s="10"/>
      <c r="Z21" s="10"/>
      <c r="AA21" s="10"/>
      <c r="AB21" s="10"/>
      <c r="AC21" s="10"/>
      <c r="AD21" s="10"/>
      <c r="AE21" s="250" t="s">
        <v>1300</v>
      </c>
      <c r="AF21" s="10" t="s">
        <v>1300</v>
      </c>
      <c r="AG21" s="10"/>
      <c r="AH21" s="10"/>
      <c r="AI21" s="10"/>
      <c r="AJ21" s="10"/>
      <c r="AK21" s="10"/>
      <c r="AL21" s="10"/>
      <c r="AM21" s="10"/>
      <c r="AN21" s="10"/>
      <c r="AO21" s="250" t="s">
        <v>1300</v>
      </c>
      <c r="AP21" s="10" t="s">
        <v>1300</v>
      </c>
      <c r="AQ21" s="10"/>
      <c r="AR21" s="10"/>
      <c r="AS21" s="10"/>
      <c r="AT21" s="10"/>
      <c r="AU21" s="10"/>
      <c r="AV21" s="10"/>
      <c r="AW21" s="10"/>
      <c r="AX21" s="10"/>
      <c r="AY21" s="250" t="s">
        <v>1300</v>
      </c>
      <c r="AZ21" s="10" t="s">
        <v>1300</v>
      </c>
      <c r="BA21" s="10"/>
      <c r="BB21" s="10"/>
      <c r="BC21" s="10"/>
      <c r="BD21" s="10"/>
      <c r="BE21" s="10"/>
      <c r="BF21" s="250" t="s">
        <v>1300</v>
      </c>
      <c r="BG21" s="10" t="s">
        <v>1300</v>
      </c>
      <c r="BH21" s="10"/>
      <c r="BI21" s="10"/>
      <c r="BJ21" s="10"/>
      <c r="BK21" s="10"/>
    </row>
    <row r="22" spans="1:63" ht="17.25" customHeight="1">
      <c r="A22" s="245" t="s">
        <v>1281</v>
      </c>
      <c r="B22" s="10">
        <v>7</v>
      </c>
      <c r="C22" s="10">
        <v>1</v>
      </c>
      <c r="D22" s="10">
        <v>0</v>
      </c>
      <c r="E22" s="10">
        <v>5</v>
      </c>
      <c r="F22" s="10">
        <v>0</v>
      </c>
      <c r="G22" s="10">
        <v>2</v>
      </c>
      <c r="H22" s="10">
        <v>0</v>
      </c>
      <c r="I22" s="10">
        <v>2</v>
      </c>
      <c r="J22" s="10">
        <v>0</v>
      </c>
      <c r="K22" s="246">
        <v>0</v>
      </c>
      <c r="L22" s="10">
        <v>7</v>
      </c>
      <c r="M22" s="10">
        <v>1</v>
      </c>
      <c r="N22" s="10">
        <v>1</v>
      </c>
      <c r="O22" s="10">
        <v>3</v>
      </c>
      <c r="P22" s="10">
        <v>0</v>
      </c>
      <c r="Q22" s="10">
        <v>1</v>
      </c>
      <c r="R22" s="10">
        <v>0</v>
      </c>
      <c r="S22" s="10">
        <v>0</v>
      </c>
      <c r="T22" s="10">
        <v>1</v>
      </c>
      <c r="U22" s="10">
        <v>0</v>
      </c>
      <c r="V22" s="247">
        <v>7</v>
      </c>
      <c r="W22" s="10">
        <v>1</v>
      </c>
      <c r="X22" s="10">
        <v>0</v>
      </c>
      <c r="Y22" s="10">
        <v>2.5</v>
      </c>
      <c r="Z22" s="10">
        <v>0</v>
      </c>
      <c r="AA22" s="10">
        <v>1</v>
      </c>
      <c r="AB22" s="10">
        <v>0</v>
      </c>
      <c r="AC22" s="10">
        <v>0</v>
      </c>
      <c r="AD22" s="10">
        <v>0</v>
      </c>
      <c r="AE22" s="250">
        <v>0</v>
      </c>
      <c r="AF22" s="10">
        <v>0</v>
      </c>
      <c r="AG22" s="10">
        <v>0</v>
      </c>
      <c r="AH22" s="10">
        <v>0</v>
      </c>
      <c r="AI22" s="10">
        <v>2.5</v>
      </c>
      <c r="AJ22" s="10">
        <v>0</v>
      </c>
      <c r="AK22" s="10">
        <v>1</v>
      </c>
      <c r="AL22" s="10">
        <v>0</v>
      </c>
      <c r="AM22" s="10">
        <v>2</v>
      </c>
      <c r="AN22" s="10">
        <v>1</v>
      </c>
      <c r="AO22" s="250">
        <v>0</v>
      </c>
      <c r="AP22" s="10">
        <v>14.28571</v>
      </c>
      <c r="AQ22" s="10">
        <v>0</v>
      </c>
      <c r="AR22" s="10"/>
      <c r="AS22" s="10">
        <v>50</v>
      </c>
      <c r="AT22" s="10"/>
      <c r="AU22" s="10">
        <v>50</v>
      </c>
      <c r="AV22" s="10"/>
      <c r="AW22" s="10">
        <v>100</v>
      </c>
      <c r="AX22" s="10">
        <v>100</v>
      </c>
      <c r="AY22" s="250" t="s">
        <v>1300</v>
      </c>
      <c r="AZ22" s="10">
        <v>0</v>
      </c>
      <c r="BA22" s="10">
        <v>0</v>
      </c>
      <c r="BB22" s="10">
        <v>0</v>
      </c>
      <c r="BC22" s="10">
        <v>1</v>
      </c>
      <c r="BD22" s="10">
        <v>0</v>
      </c>
      <c r="BE22" s="10">
        <v>1</v>
      </c>
      <c r="BF22" s="250">
        <v>1</v>
      </c>
      <c r="BG22" s="10" t="s">
        <v>1300</v>
      </c>
      <c r="BH22" s="10"/>
      <c r="BI22" s="10"/>
      <c r="BJ22" s="10"/>
      <c r="BK22" s="10"/>
    </row>
    <row r="23" spans="1:63" ht="17.25" customHeight="1">
      <c r="A23" s="245" t="s">
        <v>1282</v>
      </c>
      <c r="B23" s="10">
        <v>8</v>
      </c>
      <c r="C23" s="10">
        <v>0</v>
      </c>
      <c r="D23" s="10">
        <v>0</v>
      </c>
      <c r="E23" s="10">
        <v>2</v>
      </c>
      <c r="F23" s="10">
        <v>0</v>
      </c>
      <c r="G23" s="10">
        <v>1</v>
      </c>
      <c r="H23" s="10">
        <v>0</v>
      </c>
      <c r="I23" s="10">
        <v>0</v>
      </c>
      <c r="J23" s="10">
        <v>3</v>
      </c>
      <c r="K23" s="246">
        <v>0</v>
      </c>
      <c r="L23" s="10">
        <v>9</v>
      </c>
      <c r="M23" s="10">
        <v>0</v>
      </c>
      <c r="N23" s="10">
        <v>0</v>
      </c>
      <c r="O23" s="10">
        <v>2</v>
      </c>
      <c r="P23" s="10">
        <v>0</v>
      </c>
      <c r="Q23" s="10">
        <v>2</v>
      </c>
      <c r="R23" s="10">
        <v>0</v>
      </c>
      <c r="S23" s="10">
        <v>0</v>
      </c>
      <c r="T23" s="10">
        <v>4</v>
      </c>
      <c r="U23" s="10">
        <v>0</v>
      </c>
      <c r="V23" s="247" t="s">
        <v>1300</v>
      </c>
      <c r="W23" s="10"/>
      <c r="X23" s="10"/>
      <c r="Y23" s="10"/>
      <c r="Z23" s="10"/>
      <c r="AA23" s="10"/>
      <c r="AB23" s="10"/>
      <c r="AC23" s="10"/>
      <c r="AD23" s="10"/>
      <c r="AE23" s="250" t="s">
        <v>1300</v>
      </c>
      <c r="AF23" s="10" t="s">
        <v>1300</v>
      </c>
      <c r="AG23" s="10"/>
      <c r="AH23" s="10"/>
      <c r="AI23" s="10"/>
      <c r="AJ23" s="10"/>
      <c r="AK23" s="10"/>
      <c r="AL23" s="10"/>
      <c r="AM23" s="10"/>
      <c r="AN23" s="10"/>
      <c r="AO23" s="250" t="s">
        <v>1300</v>
      </c>
      <c r="AP23" s="10" t="s">
        <v>1300</v>
      </c>
      <c r="AQ23" s="10"/>
      <c r="AR23" s="10"/>
      <c r="AS23" s="10"/>
      <c r="AT23" s="10"/>
      <c r="AU23" s="10"/>
      <c r="AV23" s="10"/>
      <c r="AW23" s="10"/>
      <c r="AX23" s="10"/>
      <c r="AY23" s="250" t="s">
        <v>1300</v>
      </c>
      <c r="AZ23" s="10" t="s">
        <v>1300</v>
      </c>
      <c r="BA23" s="10"/>
      <c r="BB23" s="10"/>
      <c r="BC23" s="10"/>
      <c r="BD23" s="10"/>
      <c r="BE23" s="10"/>
      <c r="BF23" s="250" t="s">
        <v>1300</v>
      </c>
      <c r="BG23" s="10" t="s">
        <v>1300</v>
      </c>
      <c r="BH23" s="10"/>
      <c r="BI23" s="10"/>
      <c r="BJ23" s="10"/>
      <c r="BK23" s="10"/>
    </row>
    <row r="24" spans="1:63" ht="17.25" customHeight="1">
      <c r="A24" s="245" t="s">
        <v>1283</v>
      </c>
      <c r="B24" s="10">
        <v>7</v>
      </c>
      <c r="C24" s="10">
        <v>0</v>
      </c>
      <c r="D24" s="10">
        <v>0</v>
      </c>
      <c r="E24" s="10">
        <v>5</v>
      </c>
      <c r="F24" s="10">
        <v>0</v>
      </c>
      <c r="G24" s="10">
        <v>2</v>
      </c>
      <c r="H24" s="10">
        <v>0</v>
      </c>
      <c r="I24" s="10">
        <v>0</v>
      </c>
      <c r="J24" s="10">
        <v>2</v>
      </c>
      <c r="K24" s="246">
        <v>0</v>
      </c>
      <c r="L24" s="10">
        <v>8</v>
      </c>
      <c r="M24" s="10">
        <v>0</v>
      </c>
      <c r="N24" s="10">
        <v>0</v>
      </c>
      <c r="O24" s="10">
        <v>3</v>
      </c>
      <c r="P24" s="10">
        <v>0</v>
      </c>
      <c r="Q24" s="10">
        <v>2</v>
      </c>
      <c r="R24" s="10">
        <v>0</v>
      </c>
      <c r="S24" s="10">
        <v>0</v>
      </c>
      <c r="T24" s="10">
        <v>1</v>
      </c>
      <c r="U24" s="10">
        <v>0</v>
      </c>
      <c r="V24" s="247" t="s">
        <v>1300</v>
      </c>
      <c r="W24" s="10"/>
      <c r="X24" s="10"/>
      <c r="Y24" s="10"/>
      <c r="Z24" s="10"/>
      <c r="AA24" s="10"/>
      <c r="AB24" s="10"/>
      <c r="AC24" s="10"/>
      <c r="AD24" s="10"/>
      <c r="AE24" s="250" t="s">
        <v>1300</v>
      </c>
      <c r="AF24" s="10" t="s">
        <v>1300</v>
      </c>
      <c r="AG24" s="10"/>
      <c r="AH24" s="10"/>
      <c r="AI24" s="10"/>
      <c r="AJ24" s="10"/>
      <c r="AK24" s="10"/>
      <c r="AL24" s="10"/>
      <c r="AM24" s="10"/>
      <c r="AN24" s="10"/>
      <c r="AO24" s="250" t="s">
        <v>1300</v>
      </c>
      <c r="AP24" s="10" t="s">
        <v>1300</v>
      </c>
      <c r="AQ24" s="10"/>
      <c r="AR24" s="10"/>
      <c r="AS24" s="10"/>
      <c r="AT24" s="10"/>
      <c r="AU24" s="10"/>
      <c r="AV24" s="10"/>
      <c r="AW24" s="10"/>
      <c r="AX24" s="10"/>
      <c r="AY24" s="250" t="s">
        <v>1300</v>
      </c>
      <c r="AZ24" s="10" t="s">
        <v>1300</v>
      </c>
      <c r="BA24" s="10"/>
      <c r="BB24" s="10"/>
      <c r="BC24" s="10"/>
      <c r="BD24" s="10"/>
      <c r="BE24" s="10"/>
      <c r="BF24" s="250" t="s">
        <v>1300</v>
      </c>
      <c r="BG24" s="10" t="s">
        <v>1300</v>
      </c>
      <c r="BH24" s="10"/>
      <c r="BI24" s="10"/>
      <c r="BJ24" s="10"/>
      <c r="BK24" s="10"/>
    </row>
    <row r="25" spans="1:63" ht="17.25" customHeight="1">
      <c r="A25" s="245" t="s">
        <v>1284</v>
      </c>
      <c r="B25" s="10">
        <v>15</v>
      </c>
      <c r="C25" s="10">
        <v>0</v>
      </c>
      <c r="D25" s="10">
        <v>0</v>
      </c>
      <c r="E25" s="10">
        <v>0</v>
      </c>
      <c r="F25" s="10">
        <v>0</v>
      </c>
      <c r="G25" s="10">
        <v>5</v>
      </c>
      <c r="H25" s="10">
        <v>0</v>
      </c>
      <c r="I25" s="10">
        <v>3</v>
      </c>
      <c r="J25" s="10">
        <v>3</v>
      </c>
      <c r="K25" s="246">
        <v>0</v>
      </c>
      <c r="L25" s="10">
        <v>10</v>
      </c>
      <c r="M25" s="10">
        <v>0</v>
      </c>
      <c r="N25" s="10">
        <v>0</v>
      </c>
      <c r="O25" s="10">
        <v>2</v>
      </c>
      <c r="P25" s="10">
        <v>0</v>
      </c>
      <c r="Q25" s="10">
        <v>2</v>
      </c>
      <c r="R25" s="10">
        <v>0</v>
      </c>
      <c r="S25" s="10">
        <v>1</v>
      </c>
      <c r="T25" s="10">
        <v>3</v>
      </c>
      <c r="U25" s="10">
        <v>0</v>
      </c>
      <c r="V25" s="247" t="s">
        <v>1300</v>
      </c>
      <c r="W25" s="10"/>
      <c r="X25" s="10"/>
      <c r="Y25" s="10"/>
      <c r="Z25" s="10"/>
      <c r="AA25" s="10"/>
      <c r="AB25" s="10"/>
      <c r="AC25" s="10"/>
      <c r="AD25" s="10"/>
      <c r="AE25" s="250" t="s">
        <v>1300</v>
      </c>
      <c r="AF25" s="10" t="s">
        <v>1300</v>
      </c>
      <c r="AG25" s="10"/>
      <c r="AH25" s="10"/>
      <c r="AI25" s="10"/>
      <c r="AJ25" s="10"/>
      <c r="AK25" s="10"/>
      <c r="AL25" s="10"/>
      <c r="AM25" s="10"/>
      <c r="AN25" s="10"/>
      <c r="AO25" s="250" t="s">
        <v>1300</v>
      </c>
      <c r="AP25" s="10" t="s">
        <v>1300</v>
      </c>
      <c r="AQ25" s="10"/>
      <c r="AR25" s="10"/>
      <c r="AS25" s="10"/>
      <c r="AT25" s="10"/>
      <c r="AU25" s="10"/>
      <c r="AV25" s="10"/>
      <c r="AW25" s="10"/>
      <c r="AX25" s="10"/>
      <c r="AY25" s="250" t="s">
        <v>1300</v>
      </c>
      <c r="AZ25" s="10" t="s">
        <v>1300</v>
      </c>
      <c r="BA25" s="10"/>
      <c r="BB25" s="10"/>
      <c r="BC25" s="10"/>
      <c r="BD25" s="10"/>
      <c r="BE25" s="10"/>
      <c r="BF25" s="250" t="s">
        <v>1300</v>
      </c>
      <c r="BG25" s="10" t="s">
        <v>1300</v>
      </c>
      <c r="BH25" s="10"/>
      <c r="BI25" s="10"/>
      <c r="BJ25" s="10"/>
      <c r="BK25" s="10"/>
    </row>
    <row r="26" spans="1:63" ht="17.25" customHeight="1">
      <c r="A26" s="245" t="s">
        <v>1285</v>
      </c>
      <c r="B26" s="10">
        <v>8</v>
      </c>
      <c r="C26" s="10">
        <v>0</v>
      </c>
      <c r="D26" s="10">
        <v>0</v>
      </c>
      <c r="E26" s="10">
        <v>2</v>
      </c>
      <c r="F26" s="10">
        <v>0</v>
      </c>
      <c r="G26" s="10">
        <v>4</v>
      </c>
      <c r="H26" s="10">
        <v>0</v>
      </c>
      <c r="I26" s="10">
        <v>2</v>
      </c>
      <c r="J26" s="10">
        <v>2</v>
      </c>
      <c r="K26" s="246">
        <v>0</v>
      </c>
      <c r="L26" s="10">
        <v>7</v>
      </c>
      <c r="M26" s="10">
        <v>0</v>
      </c>
      <c r="N26" s="10">
        <v>0</v>
      </c>
      <c r="O26" s="10">
        <v>3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247" t="s">
        <v>1300</v>
      </c>
      <c r="W26" s="10"/>
      <c r="X26" s="10"/>
      <c r="Y26" s="10"/>
      <c r="Z26" s="10"/>
      <c r="AA26" s="10"/>
      <c r="AB26" s="10"/>
      <c r="AC26" s="10"/>
      <c r="AD26" s="10"/>
      <c r="AE26" s="10"/>
      <c r="AF26" s="247" t="s">
        <v>1300</v>
      </c>
      <c r="AG26" s="10"/>
      <c r="AH26" s="10"/>
      <c r="AI26" s="10"/>
      <c r="AJ26" s="10"/>
      <c r="AK26" s="10"/>
      <c r="AL26" s="10"/>
      <c r="AM26" s="10"/>
      <c r="AN26" s="10"/>
      <c r="AO26" s="10"/>
      <c r="AP26" s="247" t="s">
        <v>1300</v>
      </c>
      <c r="AQ26" s="10"/>
      <c r="AR26" s="10"/>
      <c r="AS26" s="10"/>
      <c r="AT26" s="10"/>
      <c r="AU26" s="10"/>
      <c r="AV26" s="10"/>
      <c r="AW26" s="10"/>
      <c r="AX26" s="10"/>
      <c r="AY26" s="10"/>
      <c r="AZ26" s="247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250">
        <v>0</v>
      </c>
      <c r="BG26" s="10"/>
      <c r="BH26" s="10"/>
      <c r="BI26" s="10"/>
      <c r="BJ26" s="10"/>
      <c r="BK26" s="10"/>
    </row>
    <row r="27" spans="1:63" ht="17.25" customHeight="1">
      <c r="A27" s="245" t="s">
        <v>1286</v>
      </c>
      <c r="B27" s="10">
        <v>13</v>
      </c>
      <c r="C27" s="10">
        <v>0</v>
      </c>
      <c r="D27" s="10">
        <v>0</v>
      </c>
      <c r="E27" s="10">
        <v>2</v>
      </c>
      <c r="F27" s="10">
        <v>0</v>
      </c>
      <c r="G27" s="10">
        <v>0</v>
      </c>
      <c r="H27" s="10">
        <v>2</v>
      </c>
      <c r="I27" s="10">
        <v>2</v>
      </c>
      <c r="J27" s="10">
        <v>0</v>
      </c>
      <c r="K27" s="246">
        <v>0</v>
      </c>
      <c r="L27" s="10">
        <v>7</v>
      </c>
      <c r="M27" s="10">
        <v>0</v>
      </c>
      <c r="N27" s="10">
        <v>0</v>
      </c>
      <c r="O27" s="10">
        <v>4</v>
      </c>
      <c r="P27" s="10">
        <v>0</v>
      </c>
      <c r="Q27" s="10">
        <v>0</v>
      </c>
      <c r="R27" s="10">
        <v>0</v>
      </c>
      <c r="S27" s="10">
        <v>1</v>
      </c>
      <c r="T27" s="10">
        <v>0</v>
      </c>
      <c r="U27" s="10">
        <v>0</v>
      </c>
      <c r="V27" s="247" t="s">
        <v>1300</v>
      </c>
      <c r="W27" s="10"/>
      <c r="X27" s="10"/>
      <c r="Y27" s="10"/>
      <c r="Z27" s="10"/>
      <c r="AA27" s="10"/>
      <c r="AB27" s="10"/>
      <c r="AC27" s="10"/>
      <c r="AD27" s="10"/>
      <c r="AE27" s="250" t="s">
        <v>1300</v>
      </c>
      <c r="AF27" s="10" t="s">
        <v>1300</v>
      </c>
      <c r="AG27" s="10"/>
      <c r="AH27" s="10"/>
      <c r="AI27" s="10"/>
      <c r="AJ27" s="10"/>
      <c r="AK27" s="10"/>
      <c r="AL27" s="10"/>
      <c r="AM27" s="10"/>
      <c r="AN27" s="10"/>
      <c r="AO27" s="250" t="s">
        <v>1300</v>
      </c>
      <c r="AP27" s="10" t="s">
        <v>1300</v>
      </c>
      <c r="AQ27" s="10"/>
      <c r="AR27" s="10"/>
      <c r="AS27" s="10"/>
      <c r="AT27" s="10"/>
      <c r="AU27" s="10"/>
      <c r="AV27" s="10"/>
      <c r="AW27" s="10"/>
      <c r="AX27" s="10"/>
      <c r="AY27" s="250" t="s">
        <v>1300</v>
      </c>
      <c r="AZ27" s="10" t="s">
        <v>1300</v>
      </c>
      <c r="BA27" s="10"/>
      <c r="BB27" s="10"/>
      <c r="BC27" s="10"/>
      <c r="BD27" s="10"/>
      <c r="BE27" s="10"/>
      <c r="BF27" s="250" t="s">
        <v>1300</v>
      </c>
      <c r="BG27" s="10" t="s">
        <v>1300</v>
      </c>
      <c r="BH27" s="10"/>
      <c r="BI27" s="10"/>
      <c r="BJ27" s="10"/>
      <c r="BK27" s="10"/>
    </row>
    <row r="28" spans="1:63" ht="17.25" customHeight="1">
      <c r="A28" s="245" t="s">
        <v>1287</v>
      </c>
      <c r="B28" s="10">
        <v>12</v>
      </c>
      <c r="C28" s="10">
        <v>0</v>
      </c>
      <c r="D28" s="10">
        <v>0</v>
      </c>
      <c r="E28" s="10">
        <v>1</v>
      </c>
      <c r="F28" s="10">
        <v>0</v>
      </c>
      <c r="G28" s="10">
        <v>7</v>
      </c>
      <c r="H28" s="10">
        <v>0</v>
      </c>
      <c r="I28" s="10">
        <v>5</v>
      </c>
      <c r="J28" s="10">
        <v>1</v>
      </c>
      <c r="K28" s="246">
        <v>0</v>
      </c>
      <c r="L28" s="10">
        <v>10</v>
      </c>
      <c r="M28" s="10">
        <v>0</v>
      </c>
      <c r="N28" s="10">
        <v>0</v>
      </c>
      <c r="O28" s="10">
        <v>1</v>
      </c>
      <c r="P28" s="10">
        <v>0</v>
      </c>
      <c r="Q28" s="10">
        <v>1</v>
      </c>
      <c r="R28" s="10">
        <v>0</v>
      </c>
      <c r="S28" s="10">
        <v>2</v>
      </c>
      <c r="T28" s="10">
        <v>1</v>
      </c>
      <c r="U28" s="10">
        <v>0</v>
      </c>
      <c r="V28" s="247" t="s">
        <v>1300</v>
      </c>
      <c r="W28" s="10"/>
      <c r="X28" s="10"/>
      <c r="Y28" s="10"/>
      <c r="Z28" s="10"/>
      <c r="AA28" s="10"/>
      <c r="AB28" s="10"/>
      <c r="AC28" s="10"/>
      <c r="AD28" s="10"/>
      <c r="AE28" s="250" t="s">
        <v>1300</v>
      </c>
      <c r="AF28" s="10" t="s">
        <v>1300</v>
      </c>
      <c r="AG28" s="10"/>
      <c r="AH28" s="10"/>
      <c r="AI28" s="10"/>
      <c r="AJ28" s="10"/>
      <c r="AK28" s="10"/>
      <c r="AL28" s="10"/>
      <c r="AM28" s="10"/>
      <c r="AN28" s="10"/>
      <c r="AO28" s="250" t="s">
        <v>1300</v>
      </c>
      <c r="AP28" s="10" t="s">
        <v>1300</v>
      </c>
      <c r="AQ28" s="10"/>
      <c r="AR28" s="10"/>
      <c r="AS28" s="10"/>
      <c r="AT28" s="10"/>
      <c r="AU28" s="10"/>
      <c r="AV28" s="10"/>
      <c r="AW28" s="10"/>
      <c r="AX28" s="10"/>
      <c r="AY28" s="250" t="s">
        <v>1300</v>
      </c>
      <c r="AZ28" s="10" t="s">
        <v>1300</v>
      </c>
      <c r="BA28" s="10"/>
      <c r="BB28" s="10"/>
      <c r="BC28" s="10"/>
      <c r="BD28" s="10"/>
      <c r="BE28" s="10"/>
      <c r="BF28" s="250" t="s">
        <v>1300</v>
      </c>
      <c r="BG28" s="10" t="s">
        <v>1300</v>
      </c>
      <c r="BH28" s="10"/>
      <c r="BI28" s="10"/>
      <c r="BJ28" s="10"/>
      <c r="BK28" s="10"/>
    </row>
    <row r="29" spans="1:63" ht="17.25" customHeight="1">
      <c r="A29" s="245" t="s">
        <v>1288</v>
      </c>
      <c r="B29" s="10">
        <v>10</v>
      </c>
      <c r="C29" s="10">
        <v>0</v>
      </c>
      <c r="D29" s="10">
        <v>0</v>
      </c>
      <c r="E29" s="10">
        <v>2</v>
      </c>
      <c r="F29" s="10">
        <v>0</v>
      </c>
      <c r="G29" s="10">
        <v>1</v>
      </c>
      <c r="H29" s="10">
        <v>2</v>
      </c>
      <c r="I29" s="10">
        <v>4</v>
      </c>
      <c r="J29" s="10">
        <v>1</v>
      </c>
      <c r="K29" s="246">
        <v>0</v>
      </c>
      <c r="L29" s="10">
        <v>10</v>
      </c>
      <c r="M29" s="10">
        <v>0</v>
      </c>
      <c r="N29" s="10">
        <v>0</v>
      </c>
      <c r="O29" s="10">
        <v>2</v>
      </c>
      <c r="P29" s="10">
        <v>0</v>
      </c>
      <c r="Q29" s="10">
        <v>3</v>
      </c>
      <c r="R29" s="10">
        <v>1</v>
      </c>
      <c r="S29" s="10">
        <v>0</v>
      </c>
      <c r="T29" s="10">
        <v>2</v>
      </c>
      <c r="U29" s="10">
        <v>0</v>
      </c>
      <c r="V29" s="247" t="s">
        <v>1300</v>
      </c>
      <c r="W29" s="10"/>
      <c r="X29" s="10"/>
      <c r="Y29" s="10"/>
      <c r="Z29" s="10"/>
      <c r="AA29" s="10"/>
      <c r="AB29" s="10"/>
      <c r="AC29" s="10"/>
      <c r="AD29" s="10"/>
      <c r="AE29" s="250" t="s">
        <v>1300</v>
      </c>
      <c r="AF29" s="10" t="s">
        <v>1300</v>
      </c>
      <c r="AG29" s="10"/>
      <c r="AH29" s="10"/>
      <c r="AI29" s="10"/>
      <c r="AJ29" s="10"/>
      <c r="AK29" s="10"/>
      <c r="AL29" s="10"/>
      <c r="AM29" s="10"/>
      <c r="AN29" s="10"/>
      <c r="AO29" s="250" t="s">
        <v>1300</v>
      </c>
      <c r="AP29" s="10" t="s">
        <v>1300</v>
      </c>
      <c r="AQ29" s="10"/>
      <c r="AR29" s="10"/>
      <c r="AS29" s="10"/>
      <c r="AT29" s="10"/>
      <c r="AU29" s="10"/>
      <c r="AV29" s="10"/>
      <c r="AW29" s="10"/>
      <c r="AX29" s="10"/>
      <c r="AY29" s="250" t="s">
        <v>1300</v>
      </c>
      <c r="AZ29" s="10" t="s">
        <v>1300</v>
      </c>
      <c r="BA29" s="10"/>
      <c r="BB29" s="10"/>
      <c r="BC29" s="10"/>
      <c r="BD29" s="10"/>
      <c r="BE29" s="10"/>
      <c r="BF29" s="250" t="s">
        <v>1300</v>
      </c>
      <c r="BG29" s="10" t="s">
        <v>1300</v>
      </c>
      <c r="BH29" s="10"/>
      <c r="BI29" s="10"/>
      <c r="BJ29" s="10"/>
      <c r="BK29" s="10"/>
    </row>
    <row r="30" spans="1:63" ht="17.25" customHeight="1">
      <c r="A30" s="245" t="s">
        <v>1289</v>
      </c>
      <c r="B30" s="10">
        <v>7</v>
      </c>
      <c r="C30" s="10">
        <v>0</v>
      </c>
      <c r="D30" s="10">
        <v>0</v>
      </c>
      <c r="E30" s="10">
        <v>3</v>
      </c>
      <c r="F30" s="10">
        <v>0</v>
      </c>
      <c r="G30" s="10">
        <v>4</v>
      </c>
      <c r="H30" s="10">
        <v>0</v>
      </c>
      <c r="I30" s="10">
        <v>3</v>
      </c>
      <c r="J30" s="10">
        <v>1</v>
      </c>
      <c r="K30" s="246">
        <v>0</v>
      </c>
      <c r="L30" s="10">
        <v>5</v>
      </c>
      <c r="M30" s="10">
        <v>0</v>
      </c>
      <c r="N30" s="10">
        <v>0</v>
      </c>
      <c r="O30" s="10">
        <v>1</v>
      </c>
      <c r="P30" s="10">
        <v>0</v>
      </c>
      <c r="Q30" s="10">
        <v>3</v>
      </c>
      <c r="R30" s="10">
        <v>0</v>
      </c>
      <c r="S30" s="10">
        <v>1</v>
      </c>
      <c r="T30" s="10">
        <v>0</v>
      </c>
      <c r="U30" s="10">
        <v>0</v>
      </c>
      <c r="V30" s="247" t="s">
        <v>1300</v>
      </c>
      <c r="W30" s="10"/>
      <c r="X30" s="10"/>
      <c r="Y30" s="10"/>
      <c r="Z30" s="10"/>
      <c r="AA30" s="10"/>
      <c r="AB30" s="10"/>
      <c r="AC30" s="10"/>
      <c r="AD30" s="10"/>
      <c r="AE30" s="250" t="s">
        <v>1300</v>
      </c>
      <c r="AF30" s="10" t="s">
        <v>1300</v>
      </c>
      <c r="AG30" s="10"/>
      <c r="AH30" s="10"/>
      <c r="AI30" s="10"/>
      <c r="AJ30" s="10"/>
      <c r="AK30" s="10"/>
      <c r="AL30" s="10"/>
      <c r="AM30" s="10"/>
      <c r="AN30" s="10"/>
      <c r="AO30" s="250" t="s">
        <v>1300</v>
      </c>
      <c r="AP30" s="10" t="s">
        <v>1300</v>
      </c>
      <c r="AQ30" s="10"/>
      <c r="AR30" s="10"/>
      <c r="AS30" s="10"/>
      <c r="AT30" s="10"/>
      <c r="AU30" s="10"/>
      <c r="AV30" s="10"/>
      <c r="AW30" s="10"/>
      <c r="AX30" s="10"/>
      <c r="AY30" s="250" t="s">
        <v>1300</v>
      </c>
      <c r="AZ30" s="10" t="s">
        <v>1300</v>
      </c>
      <c r="BA30" s="10"/>
      <c r="BB30" s="10"/>
      <c r="BC30" s="10"/>
      <c r="BD30" s="10"/>
      <c r="BE30" s="10"/>
      <c r="BF30" s="250" t="s">
        <v>1300</v>
      </c>
      <c r="BG30" s="10" t="s">
        <v>1300</v>
      </c>
      <c r="BH30" s="10"/>
      <c r="BI30" s="10"/>
      <c r="BJ30" s="10"/>
      <c r="BK30" s="10"/>
    </row>
    <row r="31" spans="1:63" ht="17.25" customHeight="1">
      <c r="A31" s="245" t="s">
        <v>1290</v>
      </c>
      <c r="B31" s="10">
        <v>9</v>
      </c>
      <c r="C31" s="10">
        <v>0</v>
      </c>
      <c r="D31" s="10">
        <v>0</v>
      </c>
      <c r="E31" s="10">
        <v>1</v>
      </c>
      <c r="F31" s="10">
        <v>0</v>
      </c>
      <c r="G31" s="10">
        <v>1</v>
      </c>
      <c r="H31" s="10">
        <v>0</v>
      </c>
      <c r="I31" s="10">
        <v>5</v>
      </c>
      <c r="J31" s="10">
        <v>1</v>
      </c>
      <c r="K31" s="246">
        <v>0</v>
      </c>
      <c r="L31" s="10">
        <v>9</v>
      </c>
      <c r="M31" s="10">
        <v>0</v>
      </c>
      <c r="N31" s="10">
        <v>0</v>
      </c>
      <c r="O31" s="10">
        <v>0</v>
      </c>
      <c r="P31" s="10">
        <v>0</v>
      </c>
      <c r="Q31" s="10">
        <v>1</v>
      </c>
      <c r="R31" s="10">
        <v>0</v>
      </c>
      <c r="S31" s="10">
        <v>5</v>
      </c>
      <c r="T31" s="10">
        <v>0</v>
      </c>
      <c r="U31" s="10">
        <v>0</v>
      </c>
      <c r="V31" s="247" t="s">
        <v>1300</v>
      </c>
      <c r="W31" s="10"/>
      <c r="X31" s="10"/>
      <c r="Y31" s="10"/>
      <c r="Z31" s="10"/>
      <c r="AA31" s="10"/>
      <c r="AB31" s="10"/>
      <c r="AC31" s="10"/>
      <c r="AD31" s="10"/>
      <c r="AE31" s="250" t="s">
        <v>1300</v>
      </c>
      <c r="AF31" s="10" t="s">
        <v>1300</v>
      </c>
      <c r="AG31" s="10"/>
      <c r="AH31" s="10"/>
      <c r="AI31" s="10"/>
      <c r="AJ31" s="10"/>
      <c r="AK31" s="10"/>
      <c r="AL31" s="10"/>
      <c r="AM31" s="10"/>
      <c r="AN31" s="10"/>
      <c r="AO31" s="250" t="s">
        <v>1300</v>
      </c>
      <c r="AP31" s="10" t="s">
        <v>1300</v>
      </c>
      <c r="AQ31" s="10"/>
      <c r="AR31" s="10"/>
      <c r="AS31" s="10"/>
      <c r="AT31" s="10"/>
      <c r="AU31" s="10"/>
      <c r="AV31" s="10"/>
      <c r="AW31" s="10"/>
      <c r="AX31" s="10"/>
      <c r="AY31" s="250" t="s">
        <v>1300</v>
      </c>
      <c r="AZ31" s="10" t="s">
        <v>1300</v>
      </c>
      <c r="BA31" s="10"/>
      <c r="BB31" s="10"/>
      <c r="BC31" s="10"/>
      <c r="BD31" s="10"/>
      <c r="BE31" s="10"/>
      <c r="BF31" s="250" t="s">
        <v>1300</v>
      </c>
      <c r="BG31" s="10" t="s">
        <v>1300</v>
      </c>
      <c r="BH31" s="10"/>
      <c r="BI31" s="10"/>
      <c r="BJ31" s="10"/>
      <c r="BK31" s="10"/>
    </row>
    <row r="32" spans="1:63" ht="17.25" customHeight="1">
      <c r="A32" s="245" t="s">
        <v>1291</v>
      </c>
      <c r="B32" s="10">
        <v>10</v>
      </c>
      <c r="C32" s="10">
        <v>0</v>
      </c>
      <c r="D32" s="10">
        <v>0</v>
      </c>
      <c r="E32" s="10">
        <v>2</v>
      </c>
      <c r="F32" s="10">
        <v>0</v>
      </c>
      <c r="G32" s="10">
        <v>5</v>
      </c>
      <c r="H32" s="10">
        <v>0</v>
      </c>
      <c r="I32" s="10">
        <v>4</v>
      </c>
      <c r="J32" s="10">
        <v>1</v>
      </c>
      <c r="K32" s="246">
        <v>0</v>
      </c>
      <c r="L32" s="10">
        <v>10</v>
      </c>
      <c r="M32" s="10">
        <v>0</v>
      </c>
      <c r="N32" s="10">
        <v>0</v>
      </c>
      <c r="O32" s="10">
        <v>2</v>
      </c>
      <c r="P32" s="10">
        <v>0</v>
      </c>
      <c r="Q32" s="10">
        <v>1</v>
      </c>
      <c r="R32" s="10">
        <v>0</v>
      </c>
      <c r="S32" s="10">
        <v>0</v>
      </c>
      <c r="T32" s="10">
        <v>2</v>
      </c>
      <c r="U32" s="10">
        <v>0</v>
      </c>
      <c r="V32" s="247" t="s">
        <v>1300</v>
      </c>
      <c r="W32" s="10"/>
      <c r="X32" s="10"/>
      <c r="Y32" s="10"/>
      <c r="Z32" s="10"/>
      <c r="AA32" s="10"/>
      <c r="AB32" s="10"/>
      <c r="AC32" s="10"/>
      <c r="AD32" s="10"/>
      <c r="AE32" s="250" t="s">
        <v>1300</v>
      </c>
      <c r="AF32" s="10" t="s">
        <v>1300</v>
      </c>
      <c r="AG32" s="10"/>
      <c r="AH32" s="10"/>
      <c r="AI32" s="10"/>
      <c r="AJ32" s="10"/>
      <c r="AK32" s="10"/>
      <c r="AL32" s="10"/>
      <c r="AM32" s="10"/>
      <c r="AN32" s="10"/>
      <c r="AO32" s="250" t="s">
        <v>1300</v>
      </c>
      <c r="AP32" s="10" t="s">
        <v>1300</v>
      </c>
      <c r="AQ32" s="10"/>
      <c r="AR32" s="10"/>
      <c r="AS32" s="10"/>
      <c r="AT32" s="10"/>
      <c r="AU32" s="10"/>
      <c r="AV32" s="10"/>
      <c r="AW32" s="10"/>
      <c r="AX32" s="10"/>
      <c r="AY32" s="250" t="s">
        <v>1300</v>
      </c>
      <c r="AZ32" s="10" t="s">
        <v>1300</v>
      </c>
      <c r="BA32" s="10"/>
      <c r="BB32" s="10"/>
      <c r="BC32" s="10"/>
      <c r="BD32" s="10"/>
      <c r="BE32" s="10"/>
      <c r="BF32" s="250" t="s">
        <v>1300</v>
      </c>
      <c r="BG32" s="10" t="s">
        <v>1300</v>
      </c>
      <c r="BH32" s="10"/>
      <c r="BI32" s="10"/>
      <c r="BJ32" s="10"/>
      <c r="BK32" s="10"/>
    </row>
    <row r="33" spans="1:63" ht="17.25" customHeight="1">
      <c r="A33" s="245" t="s">
        <v>1292</v>
      </c>
      <c r="B33" s="10">
        <v>11</v>
      </c>
      <c r="C33" s="10">
        <v>0</v>
      </c>
      <c r="D33" s="10">
        <v>0</v>
      </c>
      <c r="E33" s="10">
        <v>2</v>
      </c>
      <c r="F33" s="10">
        <v>5</v>
      </c>
      <c r="G33" s="10">
        <v>2</v>
      </c>
      <c r="H33" s="10">
        <v>0</v>
      </c>
      <c r="I33" s="10">
        <v>1</v>
      </c>
      <c r="J33" s="10">
        <v>1</v>
      </c>
      <c r="K33" s="246">
        <v>1</v>
      </c>
      <c r="L33" s="10">
        <v>10</v>
      </c>
      <c r="M33" s="10">
        <v>0</v>
      </c>
      <c r="N33" s="10">
        <v>0</v>
      </c>
      <c r="O33" s="10">
        <v>3</v>
      </c>
      <c r="P33" s="10">
        <v>0</v>
      </c>
      <c r="Q33" s="10">
        <v>2</v>
      </c>
      <c r="R33" s="10">
        <v>0</v>
      </c>
      <c r="S33" s="10">
        <v>0</v>
      </c>
      <c r="T33" s="10">
        <v>3</v>
      </c>
      <c r="U33" s="10">
        <v>0</v>
      </c>
      <c r="V33" s="247" t="s">
        <v>1300</v>
      </c>
      <c r="W33" s="10"/>
      <c r="X33" s="10"/>
      <c r="Y33" s="10"/>
      <c r="Z33" s="10"/>
      <c r="AA33" s="10"/>
      <c r="AB33" s="10"/>
      <c r="AC33" s="10"/>
      <c r="AD33" s="10"/>
      <c r="AE33" s="250" t="s">
        <v>1300</v>
      </c>
      <c r="AF33" s="10" t="s">
        <v>1300</v>
      </c>
      <c r="AG33" s="10"/>
      <c r="AH33" s="10"/>
      <c r="AI33" s="10"/>
      <c r="AJ33" s="10"/>
      <c r="AK33" s="10"/>
      <c r="AL33" s="10"/>
      <c r="AM33" s="10"/>
      <c r="AN33" s="10"/>
      <c r="AO33" s="250" t="s">
        <v>1300</v>
      </c>
      <c r="AP33" s="10" t="s">
        <v>1300</v>
      </c>
      <c r="AQ33" s="10"/>
      <c r="AR33" s="10"/>
      <c r="AS33" s="10"/>
      <c r="AT33" s="10"/>
      <c r="AU33" s="10"/>
      <c r="AV33" s="10"/>
      <c r="AW33" s="10"/>
      <c r="AX33" s="10"/>
      <c r="AY33" s="250" t="s">
        <v>1300</v>
      </c>
      <c r="AZ33" s="10" t="s">
        <v>1300</v>
      </c>
      <c r="BA33" s="10"/>
      <c r="BB33" s="10"/>
      <c r="BC33" s="10"/>
      <c r="BD33" s="10"/>
      <c r="BE33" s="10"/>
      <c r="BF33" s="250" t="s">
        <v>1300</v>
      </c>
      <c r="BG33" s="10" t="s">
        <v>1300</v>
      </c>
      <c r="BH33" s="10"/>
      <c r="BI33" s="10"/>
      <c r="BJ33" s="10"/>
      <c r="BK33" s="10"/>
    </row>
    <row r="34" spans="1:63" ht="17.25" customHeight="1">
      <c r="A34" s="245" t="s">
        <v>1293</v>
      </c>
      <c r="B34" s="10">
        <v>10</v>
      </c>
      <c r="C34" s="10">
        <v>0</v>
      </c>
      <c r="D34" s="10">
        <v>0</v>
      </c>
      <c r="E34" s="10">
        <v>3</v>
      </c>
      <c r="F34" s="10">
        <v>0</v>
      </c>
      <c r="G34" s="10">
        <v>3</v>
      </c>
      <c r="H34" s="10">
        <v>0</v>
      </c>
      <c r="I34" s="10">
        <v>2</v>
      </c>
      <c r="J34" s="10">
        <v>0</v>
      </c>
      <c r="K34" s="246">
        <v>0</v>
      </c>
      <c r="L34" s="10">
        <v>8</v>
      </c>
      <c r="M34" s="10">
        <v>0</v>
      </c>
      <c r="N34" s="10">
        <v>0</v>
      </c>
      <c r="O34" s="10">
        <v>4</v>
      </c>
      <c r="P34" s="10">
        <v>0</v>
      </c>
      <c r="Q34" s="10">
        <v>0</v>
      </c>
      <c r="R34" s="10">
        <v>0</v>
      </c>
      <c r="S34" s="10">
        <v>0</v>
      </c>
      <c r="T34" s="10">
        <v>1</v>
      </c>
      <c r="U34" s="10">
        <v>0</v>
      </c>
      <c r="V34" s="247" t="s">
        <v>1300</v>
      </c>
      <c r="W34" s="10"/>
      <c r="X34" s="10"/>
      <c r="Y34" s="10"/>
      <c r="Z34" s="10"/>
      <c r="AA34" s="10"/>
      <c r="AB34" s="10"/>
      <c r="AC34" s="10"/>
      <c r="AD34" s="10"/>
      <c r="AE34" s="250" t="s">
        <v>1300</v>
      </c>
      <c r="AF34" s="10" t="s">
        <v>1300</v>
      </c>
      <c r="AG34" s="10"/>
      <c r="AH34" s="10"/>
      <c r="AI34" s="10"/>
      <c r="AJ34" s="10"/>
      <c r="AK34" s="10"/>
      <c r="AL34" s="10"/>
      <c r="AM34" s="10"/>
      <c r="AN34" s="10"/>
      <c r="AO34" s="250" t="s">
        <v>1300</v>
      </c>
      <c r="AP34" s="10" t="s">
        <v>1300</v>
      </c>
      <c r="AQ34" s="10"/>
      <c r="AR34" s="10"/>
      <c r="AS34" s="10"/>
      <c r="AT34" s="10"/>
      <c r="AU34" s="10"/>
      <c r="AV34" s="10"/>
      <c r="AW34" s="10"/>
      <c r="AX34" s="10"/>
      <c r="AY34" s="250" t="s">
        <v>1300</v>
      </c>
      <c r="AZ34" s="10" t="s">
        <v>1300</v>
      </c>
      <c r="BA34" s="10"/>
      <c r="BB34" s="10"/>
      <c r="BC34" s="10"/>
      <c r="BD34" s="10"/>
      <c r="BE34" s="10"/>
      <c r="BF34" s="250" t="s">
        <v>1300</v>
      </c>
      <c r="BG34" s="10" t="s">
        <v>1300</v>
      </c>
      <c r="BH34" s="10"/>
      <c r="BI34" s="10"/>
      <c r="BJ34" s="10"/>
      <c r="BK34" s="10"/>
    </row>
    <row r="35" spans="1:63" ht="17.25" customHeight="1">
      <c r="A35" s="245" t="s">
        <v>1294</v>
      </c>
      <c r="B35" s="10">
        <v>11</v>
      </c>
      <c r="C35" s="10">
        <v>0</v>
      </c>
      <c r="D35" s="10">
        <v>0</v>
      </c>
      <c r="E35" s="10">
        <v>2</v>
      </c>
      <c r="F35" s="10">
        <v>0</v>
      </c>
      <c r="G35" s="10">
        <v>7</v>
      </c>
      <c r="H35" s="10">
        <v>1</v>
      </c>
      <c r="I35" s="10">
        <v>4</v>
      </c>
      <c r="J35" s="10">
        <v>3</v>
      </c>
      <c r="K35" s="246">
        <v>0</v>
      </c>
      <c r="L35" s="10">
        <v>10</v>
      </c>
      <c r="M35" s="10">
        <v>0</v>
      </c>
      <c r="N35" s="10">
        <v>0</v>
      </c>
      <c r="O35" s="10">
        <v>1</v>
      </c>
      <c r="P35" s="10">
        <v>0</v>
      </c>
      <c r="Q35" s="10">
        <v>4</v>
      </c>
      <c r="R35" s="10">
        <v>0</v>
      </c>
      <c r="S35" s="10">
        <v>0</v>
      </c>
      <c r="T35" s="10">
        <v>0</v>
      </c>
      <c r="U35" s="10">
        <v>0</v>
      </c>
      <c r="V35" s="247" t="s">
        <v>1300</v>
      </c>
      <c r="W35" s="10"/>
      <c r="X35" s="10"/>
      <c r="Y35" s="10"/>
      <c r="Z35" s="10"/>
      <c r="AA35" s="10"/>
      <c r="AB35" s="10"/>
      <c r="AC35" s="10"/>
      <c r="AD35" s="10"/>
      <c r="AE35" s="250" t="s">
        <v>1300</v>
      </c>
      <c r="AF35" s="10" t="s">
        <v>1300</v>
      </c>
      <c r="AG35" s="10"/>
      <c r="AH35" s="10"/>
      <c r="AI35" s="10"/>
      <c r="AJ35" s="10"/>
      <c r="AK35" s="10"/>
      <c r="AL35" s="10"/>
      <c r="AM35" s="10"/>
      <c r="AN35" s="10"/>
      <c r="AO35" s="250" t="s">
        <v>1300</v>
      </c>
      <c r="AP35" s="10" t="s">
        <v>1300</v>
      </c>
      <c r="AQ35" s="10"/>
      <c r="AR35" s="10"/>
      <c r="AS35" s="10"/>
      <c r="AT35" s="10"/>
      <c r="AU35" s="10"/>
      <c r="AV35" s="10"/>
      <c r="AW35" s="10"/>
      <c r="AX35" s="10"/>
      <c r="AY35" s="250" t="s">
        <v>1300</v>
      </c>
      <c r="AZ35" s="10" t="s">
        <v>1300</v>
      </c>
      <c r="BA35" s="10"/>
      <c r="BB35" s="10"/>
      <c r="BC35" s="10"/>
      <c r="BD35" s="10"/>
      <c r="BE35" s="10"/>
      <c r="BF35" s="250" t="s">
        <v>1300</v>
      </c>
      <c r="BG35" s="10" t="s">
        <v>1300</v>
      </c>
      <c r="BH35" s="10"/>
      <c r="BI35" s="10"/>
      <c r="BJ35" s="10"/>
      <c r="BK35" s="10"/>
    </row>
    <row r="36" spans="1:63" ht="17.25" customHeight="1">
      <c r="A36" s="245" t="s">
        <v>1295</v>
      </c>
      <c r="B36" s="10">
        <v>15</v>
      </c>
      <c r="C36" s="10">
        <v>0</v>
      </c>
      <c r="D36" s="10">
        <v>0</v>
      </c>
      <c r="E36" s="10">
        <v>0</v>
      </c>
      <c r="F36" s="10">
        <v>0</v>
      </c>
      <c r="G36" s="10">
        <v>6</v>
      </c>
      <c r="H36" s="10">
        <v>0</v>
      </c>
      <c r="I36" s="10">
        <v>3</v>
      </c>
      <c r="J36" s="10">
        <v>4</v>
      </c>
      <c r="K36" s="246">
        <v>0</v>
      </c>
      <c r="L36" s="10">
        <v>10</v>
      </c>
      <c r="M36" s="10">
        <v>0</v>
      </c>
      <c r="N36" s="10">
        <v>0</v>
      </c>
      <c r="O36" s="10">
        <v>1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247" t="s">
        <v>1300</v>
      </c>
      <c r="W36" s="10"/>
      <c r="X36" s="10"/>
      <c r="Y36" s="10"/>
      <c r="Z36" s="10"/>
      <c r="AA36" s="10"/>
      <c r="AB36" s="10"/>
      <c r="AC36" s="10"/>
      <c r="AD36" s="10"/>
      <c r="AE36" s="250" t="s">
        <v>1300</v>
      </c>
      <c r="AF36" s="10" t="s">
        <v>1300</v>
      </c>
      <c r="AG36" s="10"/>
      <c r="AH36" s="10"/>
      <c r="AI36" s="10"/>
      <c r="AJ36" s="10"/>
      <c r="AK36" s="10"/>
      <c r="AL36" s="10"/>
      <c r="AM36" s="10"/>
      <c r="AN36" s="10"/>
      <c r="AO36" s="250" t="s">
        <v>1300</v>
      </c>
      <c r="AP36" s="10" t="s">
        <v>1300</v>
      </c>
      <c r="AQ36" s="10"/>
      <c r="AR36" s="10"/>
      <c r="AS36" s="10"/>
      <c r="AT36" s="10"/>
      <c r="AU36" s="10"/>
      <c r="AV36" s="10"/>
      <c r="AW36" s="10"/>
      <c r="AX36" s="10"/>
      <c r="AY36" s="250" t="s">
        <v>1300</v>
      </c>
      <c r="AZ36" s="10">
        <v>0</v>
      </c>
      <c r="BA36" s="10">
        <v>1</v>
      </c>
      <c r="BB36" s="10">
        <v>0</v>
      </c>
      <c r="BC36" s="10">
        <v>1</v>
      </c>
      <c r="BD36" s="10">
        <v>0</v>
      </c>
      <c r="BE36" s="10">
        <v>0</v>
      </c>
      <c r="BF36" s="250">
        <v>0</v>
      </c>
      <c r="BG36" s="10" t="s">
        <v>1300</v>
      </c>
      <c r="BH36" s="10"/>
      <c r="BI36" s="10"/>
      <c r="BJ36" s="10"/>
      <c r="BK36" s="10"/>
    </row>
    <row r="37" spans="1:63" ht="17.25" customHeight="1">
      <c r="A37" s="245">
        <v>1002</v>
      </c>
      <c r="B37" s="10">
        <v>11</v>
      </c>
      <c r="C37" s="10">
        <v>0</v>
      </c>
      <c r="D37" s="10">
        <v>0</v>
      </c>
      <c r="E37" s="10">
        <v>2</v>
      </c>
      <c r="F37" s="10">
        <v>2</v>
      </c>
      <c r="G37" s="10">
        <v>0</v>
      </c>
      <c r="H37" s="10">
        <v>1</v>
      </c>
      <c r="I37" s="10">
        <v>1</v>
      </c>
      <c r="J37" s="10">
        <v>1</v>
      </c>
      <c r="K37" s="246">
        <v>0</v>
      </c>
      <c r="L37" s="10">
        <v>9</v>
      </c>
      <c r="M37" s="10">
        <v>0</v>
      </c>
      <c r="N37" s="10">
        <v>0</v>
      </c>
      <c r="O37" s="10">
        <v>2</v>
      </c>
      <c r="P37" s="10">
        <v>2</v>
      </c>
      <c r="Q37" s="10">
        <v>1</v>
      </c>
      <c r="R37" s="10">
        <v>0</v>
      </c>
      <c r="S37" s="10">
        <v>1</v>
      </c>
      <c r="T37" s="10">
        <v>1</v>
      </c>
      <c r="U37" s="10">
        <v>0</v>
      </c>
      <c r="V37" s="247" t="s">
        <v>1300</v>
      </c>
      <c r="W37" s="10"/>
      <c r="X37" s="10"/>
      <c r="Y37" s="10"/>
      <c r="Z37" s="10"/>
      <c r="AA37" s="10"/>
      <c r="AB37" s="10"/>
      <c r="AC37" s="10"/>
      <c r="AD37" s="10"/>
      <c r="AE37" s="250" t="s">
        <v>1300</v>
      </c>
      <c r="AF37" s="10" t="s">
        <v>1300</v>
      </c>
      <c r="AG37" s="10"/>
      <c r="AH37" s="10"/>
      <c r="AI37" s="10"/>
      <c r="AJ37" s="10"/>
      <c r="AK37" s="10"/>
      <c r="AL37" s="10"/>
      <c r="AM37" s="10"/>
      <c r="AN37" s="10"/>
      <c r="AO37" s="250" t="s">
        <v>1300</v>
      </c>
      <c r="AP37" s="10" t="s">
        <v>1300</v>
      </c>
      <c r="AQ37" s="10"/>
      <c r="AR37" s="10"/>
      <c r="AS37" s="10"/>
      <c r="AT37" s="10"/>
      <c r="AU37" s="10"/>
      <c r="AV37" s="10"/>
      <c r="AW37" s="10"/>
      <c r="AX37" s="10"/>
      <c r="AY37" s="250" t="s">
        <v>1300</v>
      </c>
      <c r="AZ37" s="10" t="s">
        <v>1300</v>
      </c>
      <c r="BA37" s="10"/>
      <c r="BB37" s="10"/>
      <c r="BC37" s="10"/>
      <c r="BD37" s="10"/>
      <c r="BE37" s="10"/>
      <c r="BF37" s="250" t="s">
        <v>1300</v>
      </c>
      <c r="BG37" s="10" t="s">
        <v>1300</v>
      </c>
      <c r="BH37" s="10"/>
      <c r="BI37" s="10"/>
      <c r="BJ37" s="10"/>
      <c r="BK37" s="10"/>
    </row>
    <row r="38" spans="1:63" ht="17.25" customHeight="1">
      <c r="A38" s="251" t="s">
        <v>1296</v>
      </c>
      <c r="B38" s="239">
        <v>7</v>
      </c>
      <c r="C38" s="239">
        <v>0</v>
      </c>
      <c r="D38" s="239">
        <v>0</v>
      </c>
      <c r="E38" s="239">
        <v>2</v>
      </c>
      <c r="F38" s="239">
        <v>0</v>
      </c>
      <c r="G38" s="239">
        <v>1</v>
      </c>
      <c r="H38" s="239">
        <v>0</v>
      </c>
      <c r="I38" s="239">
        <v>1</v>
      </c>
      <c r="J38" s="239">
        <v>0</v>
      </c>
      <c r="K38" s="252">
        <v>0</v>
      </c>
      <c r="L38" s="239">
        <v>8</v>
      </c>
      <c r="M38" s="239">
        <v>0</v>
      </c>
      <c r="N38" s="239">
        <v>0</v>
      </c>
      <c r="O38" s="239">
        <v>1</v>
      </c>
      <c r="P38" s="239">
        <v>0</v>
      </c>
      <c r="Q38" s="239">
        <v>0</v>
      </c>
      <c r="R38" s="239">
        <v>0</v>
      </c>
      <c r="S38" s="239">
        <v>0</v>
      </c>
      <c r="T38" s="239">
        <v>1</v>
      </c>
      <c r="U38" s="239">
        <v>0</v>
      </c>
      <c r="V38" s="253" t="s">
        <v>1300</v>
      </c>
      <c r="W38" s="239" t="s">
        <v>1300</v>
      </c>
      <c r="X38" s="239" t="s">
        <v>1300</v>
      </c>
      <c r="Y38" s="239" t="s">
        <v>1300</v>
      </c>
      <c r="Z38" s="239" t="s">
        <v>1300</v>
      </c>
      <c r="AA38" s="239" t="s">
        <v>1300</v>
      </c>
      <c r="AB38" s="239" t="s">
        <v>1300</v>
      </c>
      <c r="AC38" s="239" t="s">
        <v>1300</v>
      </c>
      <c r="AD38" s="239" t="s">
        <v>1300</v>
      </c>
      <c r="AE38" s="238" t="s">
        <v>1300</v>
      </c>
      <c r="AF38" s="239" t="s">
        <v>1300</v>
      </c>
      <c r="AG38" s="239" t="s">
        <v>1300</v>
      </c>
      <c r="AH38" s="239" t="s">
        <v>1300</v>
      </c>
      <c r="AI38" s="239" t="s">
        <v>1300</v>
      </c>
      <c r="AJ38" s="239" t="s">
        <v>1300</v>
      </c>
      <c r="AK38" s="239" t="s">
        <v>1300</v>
      </c>
      <c r="AL38" s="239" t="s">
        <v>1300</v>
      </c>
      <c r="AM38" s="239" t="s">
        <v>1300</v>
      </c>
      <c r="AN38" s="239" t="s">
        <v>1300</v>
      </c>
      <c r="AO38" s="238" t="s">
        <v>1300</v>
      </c>
      <c r="AP38" s="239" t="s">
        <v>1300</v>
      </c>
      <c r="AQ38" s="239" t="s">
        <v>1300</v>
      </c>
      <c r="AR38" s="239" t="s">
        <v>1300</v>
      </c>
      <c r="AS38" s="239" t="s">
        <v>1300</v>
      </c>
      <c r="AT38" s="239" t="s">
        <v>1300</v>
      </c>
      <c r="AU38" s="239" t="s">
        <v>1300</v>
      </c>
      <c r="AV38" s="239" t="s">
        <v>1300</v>
      </c>
      <c r="AW38" s="239" t="s">
        <v>1300</v>
      </c>
      <c r="AX38" s="239" t="s">
        <v>1300</v>
      </c>
      <c r="AY38" s="238" t="s">
        <v>1300</v>
      </c>
      <c r="AZ38" s="239" t="s">
        <v>1300</v>
      </c>
      <c r="BA38" s="239" t="s">
        <v>1300</v>
      </c>
      <c r="BB38" s="239" t="s">
        <v>1300</v>
      </c>
      <c r="BC38" s="239" t="s">
        <v>1300</v>
      </c>
      <c r="BD38" s="239" t="s">
        <v>1300</v>
      </c>
      <c r="BE38" s="239" t="s">
        <v>1300</v>
      </c>
      <c r="BF38" s="238" t="s">
        <v>1300</v>
      </c>
      <c r="BG38" s="10" t="s">
        <v>1300</v>
      </c>
      <c r="BH38" s="10"/>
      <c r="BI38" s="10"/>
      <c r="BJ38" s="10"/>
      <c r="BK38" s="10"/>
    </row>
    <row r="39" spans="1:63" ht="17.25" customHeight="1">
      <c r="A39" s="254" t="s">
        <v>1297</v>
      </c>
      <c r="B39" s="10" t="s">
        <v>1300</v>
      </c>
      <c r="C39" s="10" t="s">
        <v>1300</v>
      </c>
      <c r="D39" s="10" t="s">
        <v>1300</v>
      </c>
      <c r="E39" s="10" t="s">
        <v>1300</v>
      </c>
      <c r="F39" s="10" t="s">
        <v>1300</v>
      </c>
      <c r="G39" s="10" t="s">
        <v>1300</v>
      </c>
      <c r="H39" s="10" t="s">
        <v>1300</v>
      </c>
      <c r="I39" s="10" t="s">
        <v>1300</v>
      </c>
      <c r="J39" s="10" t="s">
        <v>1300</v>
      </c>
      <c r="K39" s="246" t="s">
        <v>1300</v>
      </c>
      <c r="L39" s="10" t="s">
        <v>1300</v>
      </c>
      <c r="M39" s="10" t="s">
        <v>1300</v>
      </c>
      <c r="N39" s="10" t="s">
        <v>1300</v>
      </c>
      <c r="O39" s="10" t="s">
        <v>1300</v>
      </c>
      <c r="P39" s="10" t="s">
        <v>1300</v>
      </c>
      <c r="Q39" s="10" t="s">
        <v>1300</v>
      </c>
      <c r="R39" s="10" t="s">
        <v>1300</v>
      </c>
      <c r="S39" s="10" t="s">
        <v>1300</v>
      </c>
      <c r="T39" s="10" t="s">
        <v>1300</v>
      </c>
      <c r="U39" s="10" t="s">
        <v>1300</v>
      </c>
      <c r="V39" s="247" t="s">
        <v>1300</v>
      </c>
      <c r="W39" s="10" t="s">
        <v>1300</v>
      </c>
      <c r="X39" s="10" t="s">
        <v>1300</v>
      </c>
      <c r="Y39" s="10" t="s">
        <v>1300</v>
      </c>
      <c r="Z39" s="10" t="s">
        <v>1300</v>
      </c>
      <c r="AA39" s="10" t="s">
        <v>1300</v>
      </c>
      <c r="AB39" s="10" t="s">
        <v>1300</v>
      </c>
      <c r="AC39" s="10" t="s">
        <v>1300</v>
      </c>
      <c r="AD39" s="10" t="s">
        <v>1300</v>
      </c>
      <c r="AE39" s="10" t="s">
        <v>1300</v>
      </c>
      <c r="AF39" s="247" t="s">
        <v>1300</v>
      </c>
      <c r="AG39" s="10" t="s">
        <v>1300</v>
      </c>
      <c r="AH39" s="10" t="s">
        <v>1300</v>
      </c>
      <c r="AI39" s="10" t="s">
        <v>1300</v>
      </c>
      <c r="AJ39" s="10" t="s">
        <v>1300</v>
      </c>
      <c r="AK39" s="10" t="s">
        <v>1300</v>
      </c>
      <c r="AL39" s="10" t="s">
        <v>1300</v>
      </c>
      <c r="AM39" s="10" t="s">
        <v>1300</v>
      </c>
      <c r="AN39" s="10" t="s">
        <v>1300</v>
      </c>
      <c r="AO39" s="10" t="s">
        <v>1300</v>
      </c>
      <c r="AP39" s="247" t="s">
        <v>1300</v>
      </c>
      <c r="AQ39" s="10" t="s">
        <v>1300</v>
      </c>
      <c r="AR39" s="10" t="s">
        <v>1300</v>
      </c>
      <c r="AS39" s="10" t="s">
        <v>1300</v>
      </c>
      <c r="AT39" s="10" t="s">
        <v>1300</v>
      </c>
      <c r="AU39" s="10" t="s">
        <v>1300</v>
      </c>
      <c r="AV39" s="10" t="s">
        <v>1300</v>
      </c>
      <c r="AW39" s="10" t="s">
        <v>1300</v>
      </c>
      <c r="AX39" s="10" t="s">
        <v>1300</v>
      </c>
      <c r="AY39" s="10" t="s">
        <v>1300</v>
      </c>
      <c r="AZ39" s="247">
        <v>26</v>
      </c>
      <c r="BA39" s="10">
        <v>23</v>
      </c>
      <c r="BB39" s="10">
        <v>47</v>
      </c>
      <c r="BC39" s="10">
        <v>42</v>
      </c>
      <c r="BD39" s="10">
        <v>21</v>
      </c>
      <c r="BE39" s="10">
        <v>19</v>
      </c>
      <c r="BF39" s="250">
        <v>40</v>
      </c>
      <c r="BG39" s="10"/>
      <c r="BH39" s="10"/>
      <c r="BI39" s="10"/>
      <c r="BJ39" s="10"/>
      <c r="BK39" s="10"/>
    </row>
    <row r="40" spans="1:63">
      <c r="A40" s="254" t="s">
        <v>1299</v>
      </c>
      <c r="B40" s="239" t="s">
        <v>1300</v>
      </c>
      <c r="C40" s="239" t="s">
        <v>1300</v>
      </c>
      <c r="D40" s="239" t="s">
        <v>1300</v>
      </c>
      <c r="E40" s="239" t="s">
        <v>1300</v>
      </c>
      <c r="F40" s="239" t="s">
        <v>1300</v>
      </c>
      <c r="G40" s="239" t="s">
        <v>1300</v>
      </c>
      <c r="H40" s="239" t="s">
        <v>1300</v>
      </c>
      <c r="I40" s="239" t="s">
        <v>1300</v>
      </c>
      <c r="J40" s="239" t="s">
        <v>1300</v>
      </c>
      <c r="K40" s="252" t="s">
        <v>1300</v>
      </c>
      <c r="L40" s="239" t="s">
        <v>1300</v>
      </c>
      <c r="M40" s="239" t="s">
        <v>1300</v>
      </c>
      <c r="N40" s="239" t="s">
        <v>1300</v>
      </c>
      <c r="O40" s="239" t="s">
        <v>1300</v>
      </c>
      <c r="P40" s="239" t="s">
        <v>1300</v>
      </c>
      <c r="Q40" s="239" t="s">
        <v>1300</v>
      </c>
      <c r="R40" s="239" t="s">
        <v>1300</v>
      </c>
      <c r="S40" s="239" t="s">
        <v>1300</v>
      </c>
      <c r="T40" s="239" t="s">
        <v>1300</v>
      </c>
      <c r="U40" s="239" t="s">
        <v>1300</v>
      </c>
      <c r="V40" s="253" t="s">
        <v>1300</v>
      </c>
      <c r="W40" s="239" t="s">
        <v>1300</v>
      </c>
      <c r="X40" s="239" t="s">
        <v>1300</v>
      </c>
      <c r="Y40" s="239" t="s">
        <v>1300</v>
      </c>
      <c r="Z40" s="239" t="s">
        <v>1300</v>
      </c>
      <c r="AA40" s="239" t="s">
        <v>1300</v>
      </c>
      <c r="AB40" s="239" t="s">
        <v>1300</v>
      </c>
      <c r="AC40" s="239" t="s">
        <v>1300</v>
      </c>
      <c r="AD40" s="239" t="s">
        <v>1300</v>
      </c>
      <c r="AE40" s="239" t="s">
        <v>1300</v>
      </c>
      <c r="AF40" s="253" t="s">
        <v>1300</v>
      </c>
      <c r="AG40" s="239" t="s">
        <v>1300</v>
      </c>
      <c r="AH40" s="239" t="s">
        <v>1300</v>
      </c>
      <c r="AI40" s="239" t="s">
        <v>1300</v>
      </c>
      <c r="AJ40" s="239" t="s">
        <v>1300</v>
      </c>
      <c r="AK40" s="239" t="s">
        <v>1300</v>
      </c>
      <c r="AL40" s="239" t="s">
        <v>1300</v>
      </c>
      <c r="AM40" s="239" t="s">
        <v>1300</v>
      </c>
      <c r="AN40" s="239" t="s">
        <v>1300</v>
      </c>
      <c r="AO40" s="239" t="s">
        <v>1300</v>
      </c>
      <c r="AP40" s="253" t="s">
        <v>1300</v>
      </c>
      <c r="AQ40" s="239" t="s">
        <v>1300</v>
      </c>
      <c r="AR40" s="239" t="s">
        <v>1300</v>
      </c>
      <c r="AS40" s="239" t="s">
        <v>1300</v>
      </c>
      <c r="AT40" s="239" t="s">
        <v>1300</v>
      </c>
      <c r="AU40" s="239" t="s">
        <v>1300</v>
      </c>
      <c r="AV40" s="239" t="s">
        <v>1300</v>
      </c>
      <c r="AW40" s="239" t="s">
        <v>1300</v>
      </c>
      <c r="AX40" s="239" t="s">
        <v>1300</v>
      </c>
      <c r="AY40" s="239" t="s">
        <v>1300</v>
      </c>
      <c r="AZ40" s="253" t="s">
        <v>1300</v>
      </c>
      <c r="BA40" s="239" t="s">
        <v>1300</v>
      </c>
      <c r="BB40" s="239" t="s">
        <v>1300</v>
      </c>
      <c r="BC40" s="239" t="s">
        <v>1300</v>
      </c>
      <c r="BD40" s="239">
        <v>0.44</v>
      </c>
      <c r="BE40" s="239">
        <v>0.45</v>
      </c>
      <c r="BF40" s="238">
        <v>0.45</v>
      </c>
      <c r="BG40" s="10"/>
      <c r="BH40" s="10"/>
      <c r="BI40" s="10"/>
      <c r="BJ40" s="10"/>
      <c r="BK40" s="10"/>
    </row>
    <row r="41" spans="1:63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</row>
    <row r="42" spans="1:63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</row>
    <row r="43" spans="1:6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</row>
    <row r="44" spans="1:63">
      <c r="A44" s="10"/>
      <c r="B44" s="228" t="s">
        <v>1239</v>
      </c>
      <c r="C44" s="229" t="s">
        <v>1240</v>
      </c>
      <c r="D44" s="229" t="s">
        <v>1241</v>
      </c>
      <c r="E44" s="229" t="s">
        <v>1242</v>
      </c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>
      <c r="A45" s="10"/>
      <c r="B45" s="230" t="s">
        <v>1243</v>
      </c>
      <c r="C45" s="231" t="s">
        <v>212</v>
      </c>
      <c r="D45" s="10" t="s">
        <v>1244</v>
      </c>
      <c r="E45" s="232">
        <v>89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</row>
    <row r="46" spans="1:63">
      <c r="A46" s="10"/>
      <c r="B46" s="233" t="s">
        <v>1245</v>
      </c>
      <c r="C46" s="234" t="s">
        <v>212</v>
      </c>
      <c r="D46" s="231" t="s">
        <v>1246</v>
      </c>
      <c r="E46" s="235">
        <v>88</v>
      </c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>
      <c r="A47" s="10"/>
      <c r="B47" s="233" t="s">
        <v>1247</v>
      </c>
      <c r="C47" s="234" t="s">
        <v>212</v>
      </c>
      <c r="D47" s="234" t="s">
        <v>1248</v>
      </c>
      <c r="E47" s="235">
        <v>91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</row>
    <row r="48" spans="1:63">
      <c r="A48" s="10"/>
      <c r="B48" s="233" t="s">
        <v>1249</v>
      </c>
      <c r="C48" s="234" t="s">
        <v>279</v>
      </c>
      <c r="D48" s="234" t="s">
        <v>1250</v>
      </c>
      <c r="E48" s="235">
        <v>60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</row>
    <row r="49" spans="1:63">
      <c r="A49" s="10"/>
      <c r="B49" s="233" t="s">
        <v>1251</v>
      </c>
      <c r="C49" s="234" t="s">
        <v>384</v>
      </c>
      <c r="D49" s="234" t="s">
        <v>1252</v>
      </c>
      <c r="E49" s="235">
        <v>69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</row>
    <row r="50" spans="1:63">
      <c r="A50" s="10"/>
      <c r="B50" s="236" t="s">
        <v>1253</v>
      </c>
      <c r="C50" s="237" t="s">
        <v>647</v>
      </c>
      <c r="D50" s="237" t="s">
        <v>1254</v>
      </c>
      <c r="E50" s="238">
        <v>60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</row>
    <row r="52" spans="1:63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</sheetData>
  <mergeCells count="40">
    <mergeCell ref="J9:K9"/>
    <mergeCell ref="M9:N9"/>
    <mergeCell ref="T9:U9"/>
    <mergeCell ref="J10:K10"/>
    <mergeCell ref="M10:N10"/>
    <mergeCell ref="T10:U10"/>
    <mergeCell ref="J7:K7"/>
    <mergeCell ref="M7:N7"/>
    <mergeCell ref="T7:U7"/>
    <mergeCell ref="J8:K8"/>
    <mergeCell ref="M8:N8"/>
    <mergeCell ref="T8:U8"/>
    <mergeCell ref="J5:K5"/>
    <mergeCell ref="M5:N5"/>
    <mergeCell ref="T5:U5"/>
    <mergeCell ref="J6:K6"/>
    <mergeCell ref="M6:N6"/>
    <mergeCell ref="T6:U6"/>
    <mergeCell ref="J3:K3"/>
    <mergeCell ref="M3:N3"/>
    <mergeCell ref="T3:U3"/>
    <mergeCell ref="J4:K4"/>
    <mergeCell ref="M4:N4"/>
    <mergeCell ref="T4:U4"/>
    <mergeCell ref="J1:K1"/>
    <mergeCell ref="M1:N1"/>
    <mergeCell ref="T1:U1"/>
    <mergeCell ref="J2:K2"/>
    <mergeCell ref="M2:N2"/>
    <mergeCell ref="T2:U2"/>
    <mergeCell ref="BD11:BE11"/>
    <mergeCell ref="BF11:BF12"/>
    <mergeCell ref="AZ10:BC10"/>
    <mergeCell ref="B11:K11"/>
    <mergeCell ref="L11:U11"/>
    <mergeCell ref="V11:AE11"/>
    <mergeCell ref="AF11:AO11"/>
    <mergeCell ref="AP11:AY11"/>
    <mergeCell ref="AZ11:BA11"/>
    <mergeCell ref="BB11:BC11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5250-6A6E-4EC5-9E53-9BA379F7FA87}">
  <dimension ref="A1:E35"/>
  <sheetViews>
    <sheetView workbookViewId="0">
      <selection activeCell="C15" sqref="C15"/>
    </sheetView>
  </sheetViews>
  <sheetFormatPr defaultRowHeight="15"/>
  <cols>
    <col min="3" max="3" width="113.85546875" customWidth="1"/>
    <col min="4" max="4" width="62.140625" bestFit="1" customWidth="1"/>
    <col min="5" max="5" width="19" customWidth="1"/>
  </cols>
  <sheetData>
    <row r="1" spans="1:5">
      <c r="A1" s="219" t="s">
        <v>0</v>
      </c>
      <c r="B1" s="220" t="s">
        <v>1304</v>
      </c>
      <c r="C1" s="220" t="s">
        <v>24</v>
      </c>
      <c r="D1" s="220" t="s">
        <v>1193</v>
      </c>
      <c r="E1" t="s">
        <v>1305</v>
      </c>
    </row>
    <row r="2" spans="1:5">
      <c r="A2" s="222">
        <v>65</v>
      </c>
      <c r="B2" s="222">
        <v>0.72</v>
      </c>
      <c r="C2" s="222" t="s">
        <v>432</v>
      </c>
      <c r="D2" s="222" t="s">
        <v>1306</v>
      </c>
    </row>
    <row r="3" spans="1:5">
      <c r="A3" s="222">
        <v>73</v>
      </c>
      <c r="B3" s="222">
        <v>0.69</v>
      </c>
      <c r="C3" s="222" t="s">
        <v>466</v>
      </c>
      <c r="D3" s="222" t="s">
        <v>1307</v>
      </c>
    </row>
    <row r="4" spans="1:5" s="225" customFormat="1">
      <c r="A4" s="223">
        <v>126</v>
      </c>
      <c r="B4" s="223">
        <v>0.64</v>
      </c>
      <c r="C4" s="223" t="s">
        <v>778</v>
      </c>
      <c r="D4" s="223" t="s">
        <v>1308</v>
      </c>
      <c r="E4" s="224">
        <v>44706</v>
      </c>
    </row>
    <row r="5" spans="1:5">
      <c r="A5" s="222">
        <v>96</v>
      </c>
      <c r="B5" s="222">
        <v>0.61</v>
      </c>
      <c r="C5" s="222" t="s">
        <v>606</v>
      </c>
      <c r="D5" s="222" t="s">
        <v>1309</v>
      </c>
    </row>
    <row r="6" spans="1:5">
      <c r="A6" s="222">
        <v>124</v>
      </c>
      <c r="B6" s="222">
        <v>0.61</v>
      </c>
      <c r="C6" s="222" t="s">
        <v>769</v>
      </c>
      <c r="D6" s="222" t="s">
        <v>1310</v>
      </c>
    </row>
    <row r="7" spans="1:5">
      <c r="A7" s="222">
        <v>128</v>
      </c>
      <c r="B7" s="222">
        <v>0.6</v>
      </c>
      <c r="C7" s="222" t="s">
        <v>786</v>
      </c>
      <c r="D7" s="222" t="s">
        <v>1310</v>
      </c>
    </row>
    <row r="8" spans="1:5">
      <c r="A8" s="222">
        <v>67</v>
      </c>
      <c r="B8" s="222">
        <v>0.6</v>
      </c>
      <c r="C8" s="222" t="s">
        <v>439</v>
      </c>
      <c r="D8" s="222" t="s">
        <v>1311</v>
      </c>
    </row>
    <row r="9" spans="1:5">
      <c r="A9" s="222">
        <v>127</v>
      </c>
      <c r="B9" s="222">
        <v>0.59</v>
      </c>
      <c r="C9" s="222" t="s">
        <v>782</v>
      </c>
      <c r="D9" s="222" t="s">
        <v>1312</v>
      </c>
    </row>
    <row r="10" spans="1:5">
      <c r="A10" s="222">
        <v>97</v>
      </c>
      <c r="B10" s="222">
        <v>0.57999999999999996</v>
      </c>
      <c r="C10" s="222" t="s">
        <v>612</v>
      </c>
      <c r="D10" s="222" t="s">
        <v>1310</v>
      </c>
    </row>
    <row r="11" spans="1:5">
      <c r="A11" s="222">
        <v>118</v>
      </c>
      <c r="B11" s="222">
        <v>0.56999999999999995</v>
      </c>
      <c r="C11" s="222" t="s">
        <v>736</v>
      </c>
      <c r="D11" s="222" t="s">
        <v>1310</v>
      </c>
    </row>
    <row r="12" spans="1:5">
      <c r="A12" s="222">
        <v>98</v>
      </c>
      <c r="B12" s="222">
        <v>0.56000000000000005</v>
      </c>
      <c r="C12" s="222" t="s">
        <v>616</v>
      </c>
      <c r="D12" s="222" t="s">
        <v>1310</v>
      </c>
    </row>
    <row r="13" spans="1:5">
      <c r="A13" s="222">
        <v>112</v>
      </c>
      <c r="B13" s="222">
        <v>0.55000000000000004</v>
      </c>
      <c r="C13" s="222" t="s">
        <v>711</v>
      </c>
      <c r="D13" s="222" t="s">
        <v>1310</v>
      </c>
    </row>
    <row r="14" spans="1:5">
      <c r="A14" s="222">
        <v>64</v>
      </c>
      <c r="B14" s="222">
        <v>0.55000000000000004</v>
      </c>
      <c r="C14" s="222" t="s">
        <v>426</v>
      </c>
      <c r="D14" s="222"/>
    </row>
    <row r="15" spans="1:5">
      <c r="A15" s="222">
        <v>104</v>
      </c>
      <c r="B15" s="222">
        <v>0.55000000000000004</v>
      </c>
      <c r="C15" s="222" t="s">
        <v>656</v>
      </c>
      <c r="D15" s="222" t="s">
        <v>1310</v>
      </c>
    </row>
    <row r="16" spans="1:5">
      <c r="A16" s="222">
        <v>99</v>
      </c>
      <c r="B16" s="222">
        <v>0.48</v>
      </c>
      <c r="C16" s="222" t="s">
        <v>624</v>
      </c>
      <c r="D16" s="222" t="s">
        <v>1310</v>
      </c>
    </row>
    <row r="17" spans="1:4">
      <c r="A17" s="222">
        <v>100</v>
      </c>
      <c r="B17" s="222">
        <v>0.47</v>
      </c>
      <c r="C17" s="222" t="s">
        <v>631</v>
      </c>
      <c r="D17" s="222" t="s">
        <v>1310</v>
      </c>
    </row>
    <row r="18" spans="1:4">
      <c r="A18" s="222">
        <v>52</v>
      </c>
      <c r="B18" s="222">
        <v>0.44</v>
      </c>
      <c r="C18" s="222" t="s">
        <v>372</v>
      </c>
      <c r="D18" s="222" t="s">
        <v>1310</v>
      </c>
    </row>
    <row r="19" spans="1:4">
      <c r="A19" s="222">
        <v>109</v>
      </c>
      <c r="B19" s="222">
        <v>0.41</v>
      </c>
      <c r="C19" s="222" t="s">
        <v>692</v>
      </c>
      <c r="D19" s="222" t="s">
        <v>1310</v>
      </c>
    </row>
    <row r="20" spans="1:4">
      <c r="A20" s="222">
        <v>95</v>
      </c>
      <c r="B20" s="222">
        <v>0.33</v>
      </c>
      <c r="C20" s="222" t="s">
        <v>600</v>
      </c>
      <c r="D20" s="222" t="s">
        <v>1310</v>
      </c>
    </row>
    <row r="21" spans="1:4">
      <c r="A21" s="222">
        <v>35</v>
      </c>
      <c r="B21" s="222">
        <v>0.3</v>
      </c>
      <c r="C21" s="222" t="s">
        <v>269</v>
      </c>
      <c r="D21" s="222" t="s">
        <v>1310</v>
      </c>
    </row>
    <row r="22" spans="1:4">
      <c r="A22" s="222">
        <v>94</v>
      </c>
      <c r="B22" s="222">
        <v>0.28000000000000003</v>
      </c>
      <c r="C22" s="222" t="s">
        <v>595</v>
      </c>
      <c r="D22" s="222" t="s">
        <v>1313</v>
      </c>
    </row>
    <row r="23" spans="1:4">
      <c r="A23" s="222">
        <v>36</v>
      </c>
      <c r="B23" s="222">
        <v>0.24</v>
      </c>
      <c r="C23" s="222" t="s">
        <v>275</v>
      </c>
      <c r="D23" s="222" t="s">
        <v>1310</v>
      </c>
    </row>
    <row r="24" spans="1:4">
      <c r="A24" s="222">
        <v>38</v>
      </c>
      <c r="B24" s="222">
        <v>0.17699999999999999</v>
      </c>
      <c r="C24" s="222" t="s">
        <v>290</v>
      </c>
      <c r="D24" s="222" t="s">
        <v>1310</v>
      </c>
    </row>
    <row r="25" spans="1:4">
      <c r="A25" s="222">
        <v>51</v>
      </c>
      <c r="B25" s="222">
        <v>0.08</v>
      </c>
      <c r="C25" s="222" t="s">
        <v>366</v>
      </c>
      <c r="D25" s="222" t="s">
        <v>1310</v>
      </c>
    </row>
    <row r="26" spans="1:4">
      <c r="A26" s="222">
        <v>37</v>
      </c>
      <c r="B26" s="222">
        <v>0.08</v>
      </c>
      <c r="C26" s="222" t="s">
        <v>284</v>
      </c>
      <c r="D26" s="222" t="s">
        <v>1310</v>
      </c>
    </row>
    <row r="27" spans="1:4">
      <c r="A27" s="222">
        <v>69</v>
      </c>
      <c r="B27" s="222">
        <v>0.03</v>
      </c>
      <c r="C27" s="222" t="s">
        <v>451</v>
      </c>
      <c r="D27" s="222" t="s">
        <v>1310</v>
      </c>
    </row>
    <row r="28" spans="1:4">
      <c r="A28" s="222">
        <v>88</v>
      </c>
      <c r="B28" s="222">
        <v>0.02</v>
      </c>
      <c r="C28" s="222" t="s">
        <v>562</v>
      </c>
      <c r="D28" s="222" t="s">
        <v>1313</v>
      </c>
    </row>
    <row r="29" spans="1:4">
      <c r="A29" s="222">
        <v>69</v>
      </c>
      <c r="B29" s="222">
        <v>0.02</v>
      </c>
      <c r="C29" s="222" t="s">
        <v>448</v>
      </c>
      <c r="D29" s="222" t="s">
        <v>1310</v>
      </c>
    </row>
    <row r="30" spans="1:4">
      <c r="A30" s="222">
        <v>90</v>
      </c>
      <c r="B30" s="222">
        <v>7.0000000000000001E-3</v>
      </c>
      <c r="C30" s="222" t="s">
        <v>574</v>
      </c>
      <c r="D30" s="222" t="s">
        <v>1310</v>
      </c>
    </row>
    <row r="31" spans="1:4">
      <c r="A31" s="222">
        <v>67</v>
      </c>
      <c r="B31" s="222">
        <v>4.0000000000000001E-3</v>
      </c>
      <c r="C31" s="222" t="s">
        <v>445</v>
      </c>
      <c r="D31" s="222" t="s">
        <v>1310</v>
      </c>
    </row>
    <row r="32" spans="1:4">
      <c r="A32" s="222">
        <v>81</v>
      </c>
      <c r="B32" s="222">
        <v>0</v>
      </c>
      <c r="C32" s="222">
        <v>0</v>
      </c>
      <c r="D32" s="222" t="s">
        <v>1310</v>
      </c>
    </row>
    <row r="33" spans="1:4">
      <c r="A33" s="222">
        <v>75</v>
      </c>
      <c r="B33" s="222">
        <v>0</v>
      </c>
      <c r="C33" s="222" t="s">
        <v>487</v>
      </c>
      <c r="D33" s="222" t="s">
        <v>1310</v>
      </c>
    </row>
    <row r="34" spans="1:4">
      <c r="A34" s="222"/>
      <c r="B34" s="222"/>
      <c r="C34" s="222"/>
      <c r="D34" s="222" t="s">
        <v>1313</v>
      </c>
    </row>
    <row r="35" spans="1:4">
      <c r="A35" s="222"/>
      <c r="B35" s="222"/>
      <c r="C35" s="222"/>
      <c r="D35" s="222" t="s">
        <v>1310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1631-18FA-4248-9A1E-996B9E9498B4}">
  <dimension ref="A1:E12"/>
  <sheetViews>
    <sheetView workbookViewId="0">
      <selection activeCell="D2" sqref="D2"/>
    </sheetView>
  </sheetViews>
  <sheetFormatPr defaultRowHeight="15"/>
  <cols>
    <col min="1" max="1" width="4.7109375" bestFit="1" customWidth="1"/>
    <col min="2" max="2" width="6" bestFit="1" customWidth="1"/>
    <col min="3" max="3" width="100.42578125" bestFit="1" customWidth="1"/>
    <col min="4" max="4" width="10.5703125" bestFit="1" customWidth="1"/>
    <col min="5" max="5" width="10.42578125" bestFit="1" customWidth="1"/>
  </cols>
  <sheetData>
    <row r="1" spans="1:5">
      <c r="A1" s="219" t="s">
        <v>0</v>
      </c>
      <c r="B1" s="220" t="s">
        <v>1304</v>
      </c>
      <c r="C1" s="220" t="s">
        <v>24</v>
      </c>
      <c r="D1" s="221" t="s">
        <v>1314</v>
      </c>
      <c r="E1" t="s">
        <v>1305</v>
      </c>
    </row>
    <row r="2" spans="1:5">
      <c r="A2" s="222">
        <v>109</v>
      </c>
      <c r="B2" s="222">
        <v>0.57999999999999996</v>
      </c>
      <c r="C2" s="222" t="s">
        <v>704</v>
      </c>
      <c r="D2" s="222" t="s">
        <v>1315</v>
      </c>
      <c r="E2" s="199">
        <v>44706</v>
      </c>
    </row>
    <row r="3" spans="1:5">
      <c r="A3" s="222">
        <v>123</v>
      </c>
      <c r="B3" s="222">
        <v>0.56000000000000005</v>
      </c>
      <c r="C3" s="222" t="s">
        <v>765</v>
      </c>
      <c r="D3" s="222" t="s">
        <v>1316</v>
      </c>
      <c r="E3" s="199">
        <v>44712</v>
      </c>
    </row>
    <row r="4" spans="1:5">
      <c r="A4" s="222">
        <v>122</v>
      </c>
      <c r="B4" s="222">
        <v>0.55000000000000004</v>
      </c>
      <c r="C4" s="222" t="s">
        <v>762</v>
      </c>
      <c r="D4" s="222" t="s">
        <v>1317</v>
      </c>
    </row>
    <row r="5" spans="1:5">
      <c r="A5" s="222">
        <v>103</v>
      </c>
      <c r="B5" s="222">
        <v>0.54</v>
      </c>
      <c r="C5" s="222" t="s">
        <v>650</v>
      </c>
      <c r="D5" s="222" t="s">
        <v>1310</v>
      </c>
    </row>
    <row r="6" spans="1:5">
      <c r="A6" s="222">
        <v>121</v>
      </c>
      <c r="B6" s="222">
        <v>0.54</v>
      </c>
      <c r="C6" s="222" t="s">
        <v>754</v>
      </c>
      <c r="D6" s="222" t="s">
        <v>1310</v>
      </c>
    </row>
    <row r="7" spans="1:5">
      <c r="A7" s="222">
        <v>122</v>
      </c>
      <c r="B7" s="222">
        <v>0.54</v>
      </c>
      <c r="C7" s="222" t="s">
        <v>759</v>
      </c>
      <c r="D7" s="222" t="s">
        <v>1310</v>
      </c>
    </row>
    <row r="8" spans="1:5">
      <c r="A8" s="222">
        <v>117</v>
      </c>
      <c r="B8" s="222">
        <v>0.5</v>
      </c>
      <c r="C8" s="222" t="s">
        <v>729</v>
      </c>
      <c r="D8" s="222" t="s">
        <v>1310</v>
      </c>
    </row>
    <row r="9" spans="1:5">
      <c r="A9" s="222">
        <v>119</v>
      </c>
      <c r="B9" s="222">
        <v>0.49</v>
      </c>
      <c r="C9" s="222" t="s">
        <v>743</v>
      </c>
      <c r="D9" s="222" t="s">
        <v>1310</v>
      </c>
    </row>
    <row r="10" spans="1:5">
      <c r="A10" s="222">
        <v>125</v>
      </c>
      <c r="B10" s="222">
        <v>0.48</v>
      </c>
      <c r="C10" s="222" t="s">
        <v>774</v>
      </c>
      <c r="D10" s="222" t="s">
        <v>1310</v>
      </c>
    </row>
    <row r="11" spans="1:5">
      <c r="A11" s="222">
        <v>110</v>
      </c>
      <c r="B11" s="222">
        <v>0.45</v>
      </c>
      <c r="C11" s="222" t="s">
        <v>699</v>
      </c>
      <c r="D11" s="222" t="s">
        <v>1310</v>
      </c>
    </row>
    <row r="12" spans="1:5">
      <c r="A12" s="222">
        <v>120</v>
      </c>
      <c r="B12" s="222">
        <v>0.12</v>
      </c>
      <c r="C12" s="222" t="s">
        <v>749</v>
      </c>
      <c r="D12" s="222" t="s">
        <v>1310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3CEB0-B77F-4BE9-A34E-A32B6439AFF6}">
  <dimension ref="A1:E15"/>
  <sheetViews>
    <sheetView workbookViewId="0">
      <selection activeCell="E3" sqref="E3"/>
    </sheetView>
  </sheetViews>
  <sheetFormatPr defaultRowHeight="15"/>
  <cols>
    <col min="3" max="3" width="199.42578125" bestFit="1" customWidth="1"/>
    <col min="4" max="4" width="69" bestFit="1" customWidth="1"/>
    <col min="5" max="5" width="15.7109375" bestFit="1" customWidth="1"/>
  </cols>
  <sheetData>
    <row r="1" spans="1:5">
      <c r="A1" s="219" t="s">
        <v>0</v>
      </c>
      <c r="B1" s="220" t="s">
        <v>1304</v>
      </c>
      <c r="C1" s="220" t="s">
        <v>24</v>
      </c>
      <c r="D1" s="220" t="s">
        <v>13</v>
      </c>
      <c r="E1" t="s">
        <v>1318</v>
      </c>
    </row>
    <row r="2" spans="1:5">
      <c r="A2" s="222">
        <v>106</v>
      </c>
      <c r="B2" s="222">
        <v>0.75</v>
      </c>
      <c r="C2" s="222" t="s">
        <v>672</v>
      </c>
      <c r="D2" s="222" t="s">
        <v>675</v>
      </c>
      <c r="E2" s="199">
        <v>44706</v>
      </c>
    </row>
    <row r="3" spans="1:5">
      <c r="A3" s="222">
        <v>102</v>
      </c>
      <c r="B3" s="222">
        <v>0.74</v>
      </c>
      <c r="C3" s="222" t="s">
        <v>642</v>
      </c>
      <c r="D3" s="222" t="s">
        <v>538</v>
      </c>
    </row>
    <row r="4" spans="1:5">
      <c r="A4" s="222">
        <v>84</v>
      </c>
      <c r="B4" s="222">
        <v>0.72</v>
      </c>
      <c r="C4" s="222" t="s">
        <v>542</v>
      </c>
      <c r="D4" s="222" t="s">
        <v>538</v>
      </c>
    </row>
    <row r="5" spans="1:5">
      <c r="A5" s="222">
        <v>86</v>
      </c>
      <c r="B5" s="222">
        <v>0.71</v>
      </c>
      <c r="C5" s="222" t="s">
        <v>554</v>
      </c>
      <c r="D5" s="222" t="s">
        <v>538</v>
      </c>
    </row>
    <row r="6" spans="1:5">
      <c r="A6" s="222">
        <v>116</v>
      </c>
      <c r="B6" s="222">
        <v>0.71</v>
      </c>
      <c r="C6" s="222" t="s">
        <v>724</v>
      </c>
      <c r="D6" s="222" t="s">
        <v>675</v>
      </c>
    </row>
    <row r="7" spans="1:5">
      <c r="A7" s="222">
        <v>83</v>
      </c>
      <c r="B7" s="222">
        <v>0.69</v>
      </c>
      <c r="C7" s="222" t="s">
        <v>535</v>
      </c>
      <c r="D7" s="222" t="s">
        <v>538</v>
      </c>
    </row>
    <row r="8" spans="1:5">
      <c r="A8" s="222">
        <v>85</v>
      </c>
      <c r="B8" s="222">
        <v>0.67</v>
      </c>
      <c r="C8" s="222" t="s">
        <v>548</v>
      </c>
      <c r="D8" s="222" t="s">
        <v>538</v>
      </c>
    </row>
    <row r="9" spans="1:5">
      <c r="A9" s="222">
        <v>101</v>
      </c>
      <c r="B9" s="222">
        <v>0.66</v>
      </c>
      <c r="C9" s="222" t="s">
        <v>638</v>
      </c>
      <c r="D9" s="222" t="s">
        <v>538</v>
      </c>
    </row>
    <row r="10" spans="1:5">
      <c r="A10" s="222">
        <v>91</v>
      </c>
      <c r="B10" s="222">
        <v>0.56999999999999995</v>
      </c>
      <c r="C10" s="222" t="s">
        <v>584</v>
      </c>
      <c r="D10" s="222" t="s">
        <v>587</v>
      </c>
    </row>
    <row r="11" spans="1:5">
      <c r="A11" s="222">
        <v>60</v>
      </c>
      <c r="B11" s="222">
        <v>0.45</v>
      </c>
      <c r="C11" s="222" t="s">
        <v>401</v>
      </c>
      <c r="D11" s="222" t="s">
        <v>391</v>
      </c>
    </row>
    <row r="12" spans="1:5">
      <c r="A12" s="222">
        <v>58</v>
      </c>
      <c r="B12" s="222">
        <v>0.43</v>
      </c>
      <c r="C12" s="222" t="s">
        <v>401</v>
      </c>
      <c r="D12" s="222" t="s">
        <v>391</v>
      </c>
    </row>
    <row r="13" spans="1:5">
      <c r="A13" s="222">
        <v>57</v>
      </c>
      <c r="B13" s="222">
        <v>0.41</v>
      </c>
      <c r="C13" s="222" t="s">
        <v>397</v>
      </c>
      <c r="D13" s="222" t="s">
        <v>391</v>
      </c>
    </row>
    <row r="14" spans="1:5">
      <c r="A14" s="222">
        <v>55</v>
      </c>
      <c r="B14" s="222">
        <v>0.14000000000000001</v>
      </c>
      <c r="C14" s="222" t="s">
        <v>388</v>
      </c>
      <c r="D14" s="222" t="s">
        <v>391</v>
      </c>
    </row>
    <row r="15" spans="1:5">
      <c r="A15" s="222">
        <v>56</v>
      </c>
      <c r="B15" s="222">
        <v>0.8</v>
      </c>
      <c r="C15" s="222" t="s">
        <v>393</v>
      </c>
      <c r="D15" s="222" t="s">
        <v>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3FA4-5BEC-46C6-BD91-039680D7F4CB}">
  <dimension ref="A1:D31"/>
  <sheetViews>
    <sheetView workbookViewId="0"/>
  </sheetViews>
  <sheetFormatPr defaultRowHeight="15"/>
  <cols>
    <col min="2" max="2" width="7.140625" bestFit="1" customWidth="1"/>
    <col min="3" max="3" width="240.28515625" bestFit="1" customWidth="1"/>
    <col min="4" max="4" width="20.85546875" customWidth="1"/>
  </cols>
  <sheetData>
    <row r="1" spans="1:4">
      <c r="A1" s="226" t="s">
        <v>0</v>
      </c>
      <c r="B1" s="227" t="s">
        <v>1304</v>
      </c>
      <c r="C1" s="227" t="s">
        <v>24</v>
      </c>
      <c r="D1" s="227" t="s">
        <v>13</v>
      </c>
    </row>
    <row r="2" spans="1:4">
      <c r="A2" s="10">
        <v>50</v>
      </c>
      <c r="B2" s="10">
        <v>0.93</v>
      </c>
      <c r="C2" s="10" t="s">
        <v>359</v>
      </c>
      <c r="D2" s="10" t="s">
        <v>302</v>
      </c>
    </row>
    <row r="3" spans="1:4">
      <c r="A3" s="10">
        <v>54</v>
      </c>
      <c r="B3" s="10">
        <v>0.91</v>
      </c>
      <c r="C3" s="10" t="s">
        <v>381</v>
      </c>
      <c r="D3" s="10" t="s">
        <v>302</v>
      </c>
    </row>
    <row r="4" spans="1:4">
      <c r="A4" s="10">
        <v>114</v>
      </c>
      <c r="B4" s="10">
        <v>0.91</v>
      </c>
      <c r="C4" s="10" t="s">
        <v>720</v>
      </c>
      <c r="D4" s="10" t="s">
        <v>682</v>
      </c>
    </row>
    <row r="5" spans="1:4">
      <c r="A5" s="10">
        <v>109</v>
      </c>
      <c r="B5" s="10">
        <v>0.90600000000000003</v>
      </c>
      <c r="C5" s="10" t="s">
        <v>679</v>
      </c>
      <c r="D5" s="10" t="s">
        <v>682</v>
      </c>
    </row>
    <row r="6" spans="1:4">
      <c r="A6" s="10">
        <v>40</v>
      </c>
      <c r="B6" s="10">
        <v>0.88400000000000001</v>
      </c>
      <c r="C6" s="10" t="s">
        <v>305</v>
      </c>
      <c r="D6" s="10" t="s">
        <v>302</v>
      </c>
    </row>
    <row r="7" spans="1:4">
      <c r="A7" s="10">
        <v>22</v>
      </c>
      <c r="B7" s="10">
        <v>0.88</v>
      </c>
      <c r="C7" s="10" t="s">
        <v>248</v>
      </c>
      <c r="D7" s="10" t="s">
        <v>219</v>
      </c>
    </row>
    <row r="8" spans="1:4">
      <c r="A8" s="10">
        <v>17</v>
      </c>
      <c r="B8" s="10">
        <v>0.87</v>
      </c>
      <c r="C8" s="10" t="s">
        <v>223</v>
      </c>
      <c r="D8" s="10" t="s">
        <v>219</v>
      </c>
    </row>
    <row r="9" spans="1:4">
      <c r="A9" s="10">
        <v>49</v>
      </c>
      <c r="B9" s="10">
        <v>0.86299999999999999</v>
      </c>
      <c r="C9" s="10" t="s">
        <v>353</v>
      </c>
      <c r="D9" s="10" t="s">
        <v>302</v>
      </c>
    </row>
    <row r="10" spans="1:4">
      <c r="A10" s="10">
        <v>41</v>
      </c>
      <c r="B10" s="10">
        <v>0.83899999999999997</v>
      </c>
      <c r="C10" s="10" t="s">
        <v>309</v>
      </c>
      <c r="D10" s="10" t="s">
        <v>302</v>
      </c>
    </row>
    <row r="11" spans="1:4">
      <c r="A11" s="10">
        <v>39</v>
      </c>
      <c r="B11" s="10">
        <v>0.82499999999999996</v>
      </c>
      <c r="C11" s="10" t="s">
        <v>299</v>
      </c>
      <c r="D11" s="10" t="s">
        <v>302</v>
      </c>
    </row>
    <row r="12" spans="1:4">
      <c r="A12" s="10">
        <v>19</v>
      </c>
      <c r="B12" s="10">
        <v>0.8</v>
      </c>
      <c r="C12" s="10" t="s">
        <v>236</v>
      </c>
      <c r="D12" s="10" t="s">
        <v>234</v>
      </c>
    </row>
    <row r="13" spans="1:4">
      <c r="A13" s="10">
        <v>9</v>
      </c>
      <c r="B13" s="10">
        <v>0.8</v>
      </c>
      <c r="C13" s="10" t="s">
        <v>187</v>
      </c>
      <c r="D13" s="10" t="s">
        <v>174</v>
      </c>
    </row>
    <row r="14" spans="1:4">
      <c r="A14" s="10">
        <v>8</v>
      </c>
      <c r="B14" s="10">
        <v>0.8</v>
      </c>
      <c r="C14" s="10" t="s">
        <v>184</v>
      </c>
      <c r="D14" s="10" t="s">
        <v>174</v>
      </c>
    </row>
    <row r="15" spans="1:4">
      <c r="A15" s="10">
        <v>108</v>
      </c>
      <c r="B15" s="10">
        <v>0.79600000000000004</v>
      </c>
      <c r="C15" s="10" t="s">
        <v>686</v>
      </c>
      <c r="D15" s="10" t="s">
        <v>689</v>
      </c>
    </row>
    <row r="16" spans="1:4">
      <c r="A16" s="10">
        <v>7</v>
      </c>
      <c r="B16" s="10">
        <v>0.79</v>
      </c>
      <c r="C16" s="10" t="s">
        <v>179</v>
      </c>
      <c r="D16" s="10" t="s">
        <v>174</v>
      </c>
    </row>
    <row r="17" spans="1:4">
      <c r="A17" s="10">
        <v>113</v>
      </c>
      <c r="B17" s="10">
        <v>0.79</v>
      </c>
      <c r="C17" s="10" t="s">
        <v>716</v>
      </c>
      <c r="D17" s="10" t="s">
        <v>689</v>
      </c>
    </row>
    <row r="18" spans="1:4">
      <c r="A18" s="10">
        <v>82</v>
      </c>
      <c r="B18" s="10">
        <v>0.7833</v>
      </c>
      <c r="C18" s="10" t="s">
        <v>527</v>
      </c>
      <c r="D18" s="10" t="s">
        <v>530</v>
      </c>
    </row>
    <row r="19" spans="1:4">
      <c r="A19" s="10">
        <v>10</v>
      </c>
      <c r="B19" s="10">
        <v>0.78</v>
      </c>
      <c r="C19" s="10" t="s">
        <v>192</v>
      </c>
      <c r="D19" s="10" t="s">
        <v>174</v>
      </c>
    </row>
    <row r="20" spans="1:4">
      <c r="A20" s="10">
        <v>14</v>
      </c>
      <c r="B20" s="10">
        <v>0.74</v>
      </c>
      <c r="C20" s="10" t="s">
        <v>208</v>
      </c>
      <c r="D20" s="10" t="s">
        <v>156</v>
      </c>
    </row>
    <row r="21" spans="1:4">
      <c r="A21" s="10">
        <v>12</v>
      </c>
      <c r="B21" s="10">
        <v>0.74</v>
      </c>
      <c r="C21" s="10" t="s">
        <v>202</v>
      </c>
      <c r="D21" s="10" t="s">
        <v>156</v>
      </c>
    </row>
    <row r="22" spans="1:4">
      <c r="A22" s="10">
        <v>13</v>
      </c>
      <c r="B22" s="10">
        <v>0.72</v>
      </c>
      <c r="C22" s="10" t="s">
        <v>205</v>
      </c>
      <c r="D22" s="10" t="s">
        <v>156</v>
      </c>
    </row>
    <row r="23" spans="1:4">
      <c r="A23" s="10">
        <v>18</v>
      </c>
      <c r="B23" s="10">
        <v>0.72</v>
      </c>
      <c r="C23" s="10" t="s">
        <v>230</v>
      </c>
      <c r="D23" s="10" t="s">
        <v>234</v>
      </c>
    </row>
    <row r="24" spans="1:4">
      <c r="A24" s="10">
        <v>25</v>
      </c>
      <c r="B24" s="10">
        <v>0.67</v>
      </c>
      <c r="C24" s="10" t="s">
        <v>259</v>
      </c>
      <c r="D24" s="10" t="s">
        <v>262</v>
      </c>
    </row>
    <row r="25" spans="1:4">
      <c r="A25" s="10">
        <v>5</v>
      </c>
      <c r="B25" s="10">
        <v>0.66</v>
      </c>
      <c r="C25" s="10" t="s">
        <v>161</v>
      </c>
      <c r="D25" s="10" t="s">
        <v>156</v>
      </c>
    </row>
    <row r="26" spans="1:4">
      <c r="A26" s="10">
        <v>4</v>
      </c>
      <c r="B26" s="10">
        <v>0.62</v>
      </c>
      <c r="C26" s="10" t="s">
        <v>153</v>
      </c>
      <c r="D26" s="10" t="s">
        <v>156</v>
      </c>
    </row>
    <row r="27" spans="1:4">
      <c r="A27" s="10">
        <v>6</v>
      </c>
      <c r="B27" s="10">
        <v>0.61699999999999999</v>
      </c>
      <c r="C27" s="10" t="s">
        <v>171</v>
      </c>
      <c r="D27" s="10" t="s">
        <v>174</v>
      </c>
    </row>
    <row r="28" spans="1:4">
      <c r="A28" s="10">
        <v>24</v>
      </c>
      <c r="B28" s="10">
        <v>0.56999999999999995</v>
      </c>
      <c r="C28" s="10" t="s">
        <v>254</v>
      </c>
      <c r="D28" s="10" t="s">
        <v>257</v>
      </c>
    </row>
    <row r="29" spans="1:4">
      <c r="A29" s="10">
        <v>15</v>
      </c>
      <c r="B29" s="10">
        <v>0.37</v>
      </c>
      <c r="C29" s="10" t="s">
        <v>216</v>
      </c>
      <c r="D29" s="10" t="s">
        <v>219</v>
      </c>
    </row>
    <row r="30" spans="1:4">
      <c r="A30" s="10">
        <v>11</v>
      </c>
      <c r="B30" s="10">
        <v>0.36</v>
      </c>
      <c r="C30" s="10" t="s">
        <v>197</v>
      </c>
      <c r="D30" s="10" t="s">
        <v>156</v>
      </c>
    </row>
    <row r="31" spans="1:4">
      <c r="A31" s="10">
        <v>21</v>
      </c>
      <c r="B31" s="10">
        <v>6.7000000000000002E-3</v>
      </c>
      <c r="C31" s="10" t="s">
        <v>243</v>
      </c>
      <c r="D31" s="10" t="s">
        <v>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4C21B-32D5-444C-A073-411DA9B2AD95}">
  <dimension ref="C2:L14"/>
  <sheetViews>
    <sheetView workbookViewId="0">
      <selection activeCell="H10" sqref="H10"/>
    </sheetView>
  </sheetViews>
  <sheetFormatPr defaultRowHeight="15"/>
  <sheetData>
    <row r="2" spans="3:12">
      <c r="D2" t="s">
        <v>1319</v>
      </c>
      <c r="G2" t="s">
        <v>1320</v>
      </c>
      <c r="J2" t="s">
        <v>1320</v>
      </c>
    </row>
    <row r="3" spans="3:12">
      <c r="C3" t="s">
        <v>1321</v>
      </c>
      <c r="D3" t="s">
        <v>1322</v>
      </c>
      <c r="E3" t="s">
        <v>1323</v>
      </c>
      <c r="F3" t="s">
        <v>1324</v>
      </c>
      <c r="G3" t="s">
        <v>1322</v>
      </c>
      <c r="H3" t="s">
        <v>1323</v>
      </c>
      <c r="I3" t="s">
        <v>1324</v>
      </c>
      <c r="J3" t="s">
        <v>1234</v>
      </c>
      <c r="K3" t="s">
        <v>1323</v>
      </c>
      <c r="L3" t="s">
        <v>1325</v>
      </c>
    </row>
    <row r="4" spans="3:12">
      <c r="C4" t="s">
        <v>1319</v>
      </c>
      <c r="D4" t="s">
        <v>1326</v>
      </c>
      <c r="E4" t="s">
        <v>1327</v>
      </c>
      <c r="F4" t="s">
        <v>1328</v>
      </c>
      <c r="G4" t="s">
        <v>1329</v>
      </c>
      <c r="H4" t="s">
        <v>1329</v>
      </c>
      <c r="I4" t="s">
        <v>1329</v>
      </c>
      <c r="J4" t="s">
        <v>1330</v>
      </c>
      <c r="K4" t="s">
        <v>1331</v>
      </c>
      <c r="L4" t="s">
        <v>1332</v>
      </c>
    </row>
    <row r="5" spans="3:12">
      <c r="C5" t="s">
        <v>1319</v>
      </c>
      <c r="D5" t="s">
        <v>1330</v>
      </c>
      <c r="E5" t="s">
        <v>1331</v>
      </c>
      <c r="F5" t="s">
        <v>1332</v>
      </c>
      <c r="G5" t="s">
        <v>1329</v>
      </c>
      <c r="H5" t="s">
        <v>1329</v>
      </c>
      <c r="I5" t="s">
        <v>1329</v>
      </c>
      <c r="J5" t="s">
        <v>1330</v>
      </c>
      <c r="K5" t="s">
        <v>1331</v>
      </c>
      <c r="L5" t="s">
        <v>1332</v>
      </c>
    </row>
    <row r="6" spans="3:12">
      <c r="C6" t="s">
        <v>1333</v>
      </c>
      <c r="D6" t="s">
        <v>1334</v>
      </c>
      <c r="E6" t="s">
        <v>1334</v>
      </c>
      <c r="F6" t="s">
        <v>1334</v>
      </c>
      <c r="G6" t="s">
        <v>1334</v>
      </c>
      <c r="H6" t="s">
        <v>1334</v>
      </c>
      <c r="I6" t="s">
        <v>1334</v>
      </c>
      <c r="J6" t="s">
        <v>1334</v>
      </c>
      <c r="K6" t="s">
        <v>1334</v>
      </c>
      <c r="L6" t="s">
        <v>1334</v>
      </c>
    </row>
    <row r="7" spans="3:12">
      <c r="C7" t="s">
        <v>1320</v>
      </c>
      <c r="D7" t="s">
        <v>1329</v>
      </c>
      <c r="E7" t="s">
        <v>1329</v>
      </c>
      <c r="F7" t="s">
        <v>1329</v>
      </c>
      <c r="G7" t="s">
        <v>1330</v>
      </c>
      <c r="H7" t="s">
        <v>1331</v>
      </c>
      <c r="I7" t="s">
        <v>1332</v>
      </c>
      <c r="J7" t="s">
        <v>1329</v>
      </c>
      <c r="K7" t="s">
        <v>1329</v>
      </c>
      <c r="L7" t="s">
        <v>1329</v>
      </c>
    </row>
    <row r="8" spans="3:12">
      <c r="C8" t="s">
        <v>1335</v>
      </c>
    </row>
    <row r="9" spans="3:12">
      <c r="C9" t="s">
        <v>384</v>
      </c>
    </row>
    <row r="10" spans="3:12">
      <c r="C10" t="s">
        <v>149</v>
      </c>
    </row>
    <row r="11" spans="3:12">
      <c r="C11" t="s">
        <v>1336</v>
      </c>
    </row>
    <row r="13" spans="3:12">
      <c r="D13" s="316" t="s">
        <v>1337</v>
      </c>
    </row>
    <row r="14" spans="3:12">
      <c r="D14" s="316"/>
      <c r="F14" t="s">
        <v>1338</v>
      </c>
      <c r="H14" t="s">
        <v>1339</v>
      </c>
      <c r="I14" t="s">
        <v>1340</v>
      </c>
      <c r="J14" t="s">
        <v>1341</v>
      </c>
    </row>
  </sheetData>
  <mergeCells count="1">
    <mergeCell ref="D13:D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7CA9-AB56-447B-89FC-72D3EF9EFD33}">
  <dimension ref="A1:XEV171"/>
  <sheetViews>
    <sheetView workbookViewId="0">
      <pane xSplit="1" ySplit="1" topLeftCell="AB40" activePane="bottomRight" state="frozen"/>
      <selection pane="bottomRight" activeCell="AB40" sqref="AB40"/>
      <selection pane="bottomLeft"/>
      <selection pane="topRight"/>
    </sheetView>
  </sheetViews>
  <sheetFormatPr defaultRowHeight="15"/>
  <cols>
    <col min="1" max="1" width="4.28515625" style="7" customWidth="1"/>
    <col min="2" max="2" width="9.140625" style="7"/>
    <col min="3" max="3" width="16" style="7" bestFit="1" customWidth="1"/>
    <col min="4" max="4" width="10.42578125" style="7" bestFit="1" customWidth="1"/>
    <col min="5" max="5" width="5.7109375" style="7" customWidth="1"/>
    <col min="6" max="6" width="13.42578125" style="7" customWidth="1"/>
    <col min="7" max="7" width="10.5703125" style="7" bestFit="1" customWidth="1"/>
    <col min="8" max="8" width="11" style="7" bestFit="1" customWidth="1"/>
    <col min="9" max="9" width="10.5703125" style="7" bestFit="1" customWidth="1"/>
    <col min="10" max="10" width="48.28515625" style="7" bestFit="1" customWidth="1"/>
    <col min="11" max="11" width="39.85546875" style="7" customWidth="1"/>
    <col min="12" max="12" width="17.28515625" style="7" customWidth="1"/>
    <col min="13" max="13" width="7.28515625" style="7" customWidth="1"/>
    <col min="14" max="14" width="27.140625" style="7" customWidth="1"/>
    <col min="15" max="15" width="15.85546875" style="7" customWidth="1"/>
    <col min="16" max="16" width="21.7109375" style="7" bestFit="1" customWidth="1"/>
    <col min="17" max="17" width="25.140625" style="7" bestFit="1" customWidth="1"/>
    <col min="18" max="18" width="9.140625" style="7"/>
    <col min="19" max="19" width="8.5703125" style="7" bestFit="1" customWidth="1"/>
    <col min="20" max="20" width="5.5703125" style="7" customWidth="1"/>
    <col min="21" max="21" width="5.42578125" style="7" customWidth="1"/>
    <col min="22" max="22" width="21.5703125" style="7" bestFit="1" customWidth="1"/>
    <col min="23" max="23" width="9.140625" style="7"/>
    <col min="24" max="24" width="33.85546875" style="7" customWidth="1"/>
    <col min="25" max="26" width="11.28515625" style="7" customWidth="1"/>
    <col min="27" max="27" width="13.7109375" style="7" customWidth="1"/>
    <col min="28" max="28" width="9.7109375" style="7" customWidth="1"/>
    <col min="29" max="30" width="22.28515625" style="7" customWidth="1"/>
    <col min="31" max="33" width="18" style="7" customWidth="1"/>
    <col min="34" max="34" width="19.42578125" style="7" bestFit="1" customWidth="1"/>
    <col min="35" max="37" width="19.42578125" style="7" customWidth="1"/>
    <col min="38" max="38" width="9.140625" style="34"/>
    <col min="39" max="40" width="9.140625" style="7"/>
    <col min="41" max="41" width="11.140625" style="7" bestFit="1" customWidth="1"/>
    <col min="42" max="42" width="17.140625" style="7" bestFit="1" customWidth="1"/>
    <col min="43" max="44" width="21.7109375" style="7" customWidth="1"/>
    <col min="45" max="45" width="18" style="7" bestFit="1" customWidth="1"/>
    <col min="46" max="46" width="13.85546875" style="7" customWidth="1"/>
    <col min="47" max="47" width="20.42578125" style="7" bestFit="1" customWidth="1"/>
    <col min="48" max="48" width="32.7109375" style="7" bestFit="1" customWidth="1"/>
    <col min="49" max="49" width="38.7109375" style="7" bestFit="1" customWidth="1"/>
    <col min="50" max="50" width="17.85546875" style="7" customWidth="1"/>
    <col min="51" max="51" width="9.140625" style="7"/>
    <col min="52" max="52" width="17.85546875" style="7" bestFit="1" customWidth="1"/>
    <col min="53" max="53" width="36.85546875" style="7" bestFit="1" customWidth="1"/>
    <col min="54" max="54" width="44.85546875" style="7" bestFit="1" customWidth="1"/>
    <col min="55" max="16384" width="9.140625" style="7"/>
  </cols>
  <sheetData>
    <row r="1" spans="1:102 16376:16376" s="95" customFormat="1" ht="15.75">
      <c r="A1" s="33" t="s">
        <v>0</v>
      </c>
      <c r="B1" s="33" t="s">
        <v>109</v>
      </c>
      <c r="C1" s="33" t="s">
        <v>98</v>
      </c>
      <c r="D1" s="33" t="s">
        <v>2</v>
      </c>
      <c r="E1" s="33" t="s">
        <v>10</v>
      </c>
      <c r="F1" s="33" t="s">
        <v>1342</v>
      </c>
      <c r="G1" s="33" t="s">
        <v>99</v>
      </c>
      <c r="H1" s="33" t="s">
        <v>1343</v>
      </c>
      <c r="I1" s="33" t="s">
        <v>1344</v>
      </c>
      <c r="J1" s="33" t="s">
        <v>1345</v>
      </c>
      <c r="K1" s="33" t="s">
        <v>1346</v>
      </c>
      <c r="L1" s="33" t="s">
        <v>1347</v>
      </c>
      <c r="M1" s="33" t="s">
        <v>104</v>
      </c>
      <c r="N1" s="33" t="s">
        <v>105</v>
      </c>
      <c r="O1" s="33" t="s">
        <v>106</v>
      </c>
      <c r="P1" s="33" t="s">
        <v>19</v>
      </c>
      <c r="Q1" s="33" t="s">
        <v>108</v>
      </c>
      <c r="R1" s="33" t="s">
        <v>1348</v>
      </c>
      <c r="S1" s="33" t="s">
        <v>20</v>
      </c>
      <c r="T1" s="33" t="s">
        <v>107</v>
      </c>
      <c r="U1" s="33" t="s">
        <v>1349</v>
      </c>
      <c r="V1" s="33" t="s">
        <v>22</v>
      </c>
      <c r="W1" s="33" t="s">
        <v>1350</v>
      </c>
      <c r="X1" s="33" t="s">
        <v>1351</v>
      </c>
      <c r="Y1" s="33" t="s">
        <v>15</v>
      </c>
      <c r="Z1" s="33" t="s">
        <v>1352</v>
      </c>
      <c r="AA1" s="33" t="s">
        <v>1353</v>
      </c>
      <c r="AB1" s="33" t="s">
        <v>1354</v>
      </c>
      <c r="AC1" s="33" t="s">
        <v>1355</v>
      </c>
      <c r="AD1" s="33" t="s">
        <v>1356</v>
      </c>
      <c r="AE1" s="33" t="s">
        <v>1357</v>
      </c>
      <c r="AF1" s="33" t="s">
        <v>1358</v>
      </c>
      <c r="AG1" s="33" t="s">
        <v>1359</v>
      </c>
      <c r="AH1" s="33" t="s">
        <v>1360</v>
      </c>
      <c r="AI1" s="33" t="s">
        <v>1361</v>
      </c>
      <c r="AJ1" s="33" t="s">
        <v>1362</v>
      </c>
      <c r="AK1" s="33" t="s">
        <v>1363</v>
      </c>
      <c r="AL1" s="33" t="s">
        <v>1364</v>
      </c>
      <c r="AM1" s="33" t="s">
        <v>1365</v>
      </c>
      <c r="AN1" s="33" t="s">
        <v>1366</v>
      </c>
      <c r="AO1" s="33" t="s">
        <v>1367</v>
      </c>
      <c r="AP1" s="33" t="s">
        <v>1368</v>
      </c>
      <c r="AQ1" s="33" t="s">
        <v>1369</v>
      </c>
      <c r="AR1" s="33" t="s">
        <v>1370</v>
      </c>
      <c r="AS1" s="33" t="s">
        <v>1371</v>
      </c>
      <c r="AT1" s="33" t="s">
        <v>61</v>
      </c>
      <c r="AU1" s="33" t="s">
        <v>1372</v>
      </c>
      <c r="AV1" s="33" t="s">
        <v>111</v>
      </c>
      <c r="AW1" s="33" t="s">
        <v>25</v>
      </c>
      <c r="AX1" s="33" t="s">
        <v>26</v>
      </c>
      <c r="AY1" s="33" t="s">
        <v>110</v>
      </c>
      <c r="AZ1" s="33" t="s">
        <v>27</v>
      </c>
      <c r="BA1" s="33" t="s">
        <v>1373</v>
      </c>
      <c r="BB1" s="33" t="s">
        <v>13</v>
      </c>
      <c r="BC1" s="33"/>
      <c r="BD1" s="33"/>
      <c r="BE1" s="33"/>
      <c r="BF1" s="33"/>
      <c r="BG1" s="33"/>
      <c r="BH1" s="33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96"/>
      <c r="CG1" s="96"/>
      <c r="CH1" s="96"/>
      <c r="CI1" s="96"/>
      <c r="CJ1" s="96"/>
      <c r="CK1" s="96"/>
      <c r="CL1" s="96"/>
      <c r="CM1" s="96"/>
      <c r="CN1" s="96"/>
      <c r="CO1" s="96"/>
      <c r="CP1" s="96"/>
      <c r="CQ1" s="96"/>
      <c r="CR1" s="96"/>
      <c r="CS1" s="96"/>
      <c r="CT1" s="96"/>
      <c r="CU1" s="96"/>
      <c r="CV1" s="96"/>
      <c r="CW1" s="96"/>
      <c r="CX1" s="96"/>
    </row>
    <row r="2" spans="1:102 16376:16376">
      <c r="A2" s="34">
        <f>ROW()-1</f>
        <v>1</v>
      </c>
      <c r="B2" s="34" t="s">
        <v>981</v>
      </c>
      <c r="C2" s="34" t="s">
        <v>114</v>
      </c>
      <c r="D2" s="35">
        <v>44635</v>
      </c>
      <c r="E2" s="34" t="s">
        <v>1374</v>
      </c>
      <c r="F2" s="34" t="s">
        <v>138</v>
      </c>
      <c r="G2" s="34" t="s">
        <v>1375</v>
      </c>
      <c r="H2" s="34" t="s">
        <v>1376</v>
      </c>
      <c r="I2" s="34"/>
      <c r="J2" s="34" t="s">
        <v>1377</v>
      </c>
      <c r="K2" s="34" t="s">
        <v>1378</v>
      </c>
      <c r="L2" s="34" t="s">
        <v>1379</v>
      </c>
      <c r="M2" s="34">
        <v>3</v>
      </c>
      <c r="N2" s="34" t="s">
        <v>1380</v>
      </c>
      <c r="O2" s="34" t="s">
        <v>281</v>
      </c>
      <c r="P2" s="34" t="s">
        <v>1381</v>
      </c>
      <c r="Q2" s="34" t="s">
        <v>1382</v>
      </c>
      <c r="R2" s="34"/>
      <c r="S2" s="34">
        <v>128</v>
      </c>
      <c r="T2" s="34">
        <v>1000</v>
      </c>
      <c r="U2" s="34">
        <v>2</v>
      </c>
      <c r="V2" s="34" t="s">
        <v>308</v>
      </c>
      <c r="W2" s="34" t="s">
        <v>1383</v>
      </c>
      <c r="X2" s="34"/>
      <c r="Y2" s="34">
        <v>0.68</v>
      </c>
      <c r="Z2" s="34"/>
      <c r="AA2" s="34">
        <v>2.4975000000000003E-4</v>
      </c>
      <c r="AB2" s="34"/>
      <c r="AC2" s="34">
        <v>0.18</v>
      </c>
      <c r="AD2" s="34"/>
      <c r="AE2" s="34">
        <v>0.97</v>
      </c>
      <c r="AF2" s="34"/>
      <c r="AG2" s="34"/>
      <c r="AH2" s="34">
        <v>0.26</v>
      </c>
      <c r="AI2" s="34"/>
      <c r="AJ2" s="34"/>
      <c r="AK2" s="34"/>
      <c r="AM2" s="34"/>
      <c r="AN2" s="34"/>
      <c r="AO2" s="34"/>
      <c r="AP2" s="34">
        <v>0.5</v>
      </c>
      <c r="AQ2" s="34" t="s">
        <v>121</v>
      </c>
      <c r="AR2" s="34">
        <v>0.7</v>
      </c>
      <c r="AS2" s="34">
        <v>100</v>
      </c>
      <c r="AT2" s="34"/>
      <c r="AU2" s="34"/>
      <c r="AV2" s="89" t="s">
        <v>1384</v>
      </c>
      <c r="AW2" s="34" t="s">
        <v>1385</v>
      </c>
      <c r="AX2" s="89" t="s">
        <v>1386</v>
      </c>
      <c r="AY2" s="34" t="s">
        <v>233</v>
      </c>
      <c r="AZ2" s="34" t="s">
        <v>121</v>
      </c>
      <c r="BA2" s="34" t="s">
        <v>121</v>
      </c>
      <c r="BB2" s="34" t="s">
        <v>1387</v>
      </c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XEV2" s="7" t="s">
        <v>140</v>
      </c>
    </row>
    <row r="3" spans="1:102 16376:16376">
      <c r="A3" s="34">
        <f>ROW()-1</f>
        <v>2</v>
      </c>
      <c r="B3" s="34" t="s">
        <v>981</v>
      </c>
      <c r="C3" s="34" t="s">
        <v>114</v>
      </c>
      <c r="D3" s="35">
        <v>44635</v>
      </c>
      <c r="E3" s="34" t="s">
        <v>1374</v>
      </c>
      <c r="F3" s="34" t="s">
        <v>138</v>
      </c>
      <c r="G3" s="34" t="s">
        <v>1375</v>
      </c>
      <c r="H3" s="34" t="s">
        <v>1376</v>
      </c>
      <c r="I3" s="34"/>
      <c r="J3" s="34" t="s">
        <v>1377</v>
      </c>
      <c r="K3" s="34" t="s">
        <v>1378</v>
      </c>
      <c r="L3" s="34" t="s">
        <v>1379</v>
      </c>
      <c r="M3" s="34">
        <v>3</v>
      </c>
      <c r="N3" s="34" t="s">
        <v>1380</v>
      </c>
      <c r="O3" s="34" t="s">
        <v>281</v>
      </c>
      <c r="P3" s="34" t="s">
        <v>1381</v>
      </c>
      <c r="Q3" s="89" t="s">
        <v>1382</v>
      </c>
      <c r="R3" s="89"/>
      <c r="S3" s="34">
        <v>128</v>
      </c>
      <c r="T3" s="34">
        <v>300</v>
      </c>
      <c r="U3" s="34">
        <v>2</v>
      </c>
      <c r="V3" s="34" t="s">
        <v>1388</v>
      </c>
      <c r="W3" s="34" t="s">
        <v>1383</v>
      </c>
      <c r="X3" s="34"/>
      <c r="Y3" s="87">
        <v>0.45</v>
      </c>
      <c r="Z3" s="87"/>
      <c r="AA3" s="34">
        <v>2.4975000000000003E-4</v>
      </c>
      <c r="AB3" s="34">
        <v>0.9</v>
      </c>
      <c r="AC3" s="34">
        <v>0.158</v>
      </c>
      <c r="AD3" s="34"/>
      <c r="AE3" s="34">
        <v>0.68459999999999999</v>
      </c>
      <c r="AF3" s="34"/>
      <c r="AG3" s="34"/>
      <c r="AH3" s="34">
        <v>0.23799999999999999</v>
      </c>
      <c r="AI3" s="34"/>
      <c r="AJ3" s="34"/>
      <c r="AK3" s="34"/>
      <c r="AM3" s="34"/>
      <c r="AN3" s="34"/>
      <c r="AO3" s="34"/>
      <c r="AP3" s="34">
        <v>0.5</v>
      </c>
      <c r="AQ3" s="34" t="s">
        <v>121</v>
      </c>
      <c r="AR3" s="34">
        <v>0.7</v>
      </c>
      <c r="AS3" s="34">
        <v>100</v>
      </c>
      <c r="AT3" s="34"/>
      <c r="AU3" s="34"/>
      <c r="AV3" s="34" t="s">
        <v>1389</v>
      </c>
      <c r="AW3" s="34" t="s">
        <v>1385</v>
      </c>
      <c r="AX3" s="34" t="s">
        <v>1387</v>
      </c>
      <c r="AY3" s="34" t="s">
        <v>233</v>
      </c>
      <c r="AZ3" s="89" t="s">
        <v>121</v>
      </c>
      <c r="BA3" s="34" t="s">
        <v>121</v>
      </c>
      <c r="BB3" s="89" t="s">
        <v>1387</v>
      </c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XEV3" s="7" t="s">
        <v>1390</v>
      </c>
    </row>
    <row r="4" spans="1:102 16376:16376">
      <c r="A4" s="34">
        <f>ROW()-1</f>
        <v>3</v>
      </c>
      <c r="B4" s="34" t="s">
        <v>981</v>
      </c>
      <c r="C4" s="34" t="s">
        <v>114</v>
      </c>
      <c r="D4" s="35">
        <v>44635</v>
      </c>
      <c r="E4" s="34" t="s">
        <v>1374</v>
      </c>
      <c r="F4" s="34" t="s">
        <v>138</v>
      </c>
      <c r="G4" s="34" t="s">
        <v>1391</v>
      </c>
      <c r="H4" s="34" t="s">
        <v>1376</v>
      </c>
      <c r="I4" s="34"/>
      <c r="J4" s="34" t="s">
        <v>1392</v>
      </c>
      <c r="K4" s="34" t="s">
        <v>1378</v>
      </c>
      <c r="L4" s="89" t="s">
        <v>1379</v>
      </c>
      <c r="M4" s="34">
        <v>3</v>
      </c>
      <c r="N4" s="34" t="s">
        <v>1380</v>
      </c>
      <c r="O4" s="34" t="s">
        <v>281</v>
      </c>
      <c r="P4" s="34" t="s">
        <v>1381</v>
      </c>
      <c r="Q4" s="89" t="s">
        <v>1382</v>
      </c>
      <c r="R4" s="89"/>
      <c r="S4" s="34">
        <v>128</v>
      </c>
      <c r="T4" s="89">
        <v>300</v>
      </c>
      <c r="U4" s="34">
        <v>2</v>
      </c>
      <c r="V4" s="34" t="s">
        <v>1393</v>
      </c>
      <c r="W4" s="34" t="s">
        <v>1373</v>
      </c>
      <c r="X4" s="34"/>
      <c r="Y4" s="34" t="s">
        <v>1373</v>
      </c>
      <c r="Z4" s="34"/>
      <c r="AA4" s="34" t="s">
        <v>1373</v>
      </c>
      <c r="AB4" s="34" t="s">
        <v>1373</v>
      </c>
      <c r="AC4" s="34" t="s">
        <v>1394</v>
      </c>
      <c r="AD4" s="34"/>
      <c r="AE4" s="34" t="s">
        <v>1394</v>
      </c>
      <c r="AF4" s="34"/>
      <c r="AG4" s="34"/>
      <c r="AH4" s="34" t="s">
        <v>1394</v>
      </c>
      <c r="AI4" s="34"/>
      <c r="AJ4" s="34"/>
      <c r="AK4" s="34"/>
      <c r="AM4" s="34"/>
      <c r="AN4" s="34"/>
      <c r="AO4" s="34"/>
      <c r="AP4" s="34" t="s">
        <v>1394</v>
      </c>
      <c r="AQ4" s="34" t="s">
        <v>1394</v>
      </c>
      <c r="AR4" s="34">
        <v>0.7</v>
      </c>
      <c r="AS4" s="34">
        <v>100</v>
      </c>
      <c r="AT4" s="34" t="s">
        <v>1373</v>
      </c>
      <c r="AU4" s="34" t="s">
        <v>1373</v>
      </c>
      <c r="AV4" s="34" t="s">
        <v>1389</v>
      </c>
      <c r="AW4" s="34" t="s">
        <v>1385</v>
      </c>
      <c r="AX4" s="34" t="s">
        <v>1387</v>
      </c>
      <c r="AY4" s="34" t="s">
        <v>233</v>
      </c>
      <c r="AZ4" s="34" t="s">
        <v>1394</v>
      </c>
      <c r="BA4" s="34" t="s">
        <v>1395</v>
      </c>
      <c r="BB4" s="34" t="s">
        <v>1394</v>
      </c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XEV4" s="7" t="s">
        <v>146</v>
      </c>
    </row>
    <row r="5" spans="1:102 16376:16376">
      <c r="A5" s="34">
        <f>ROW()-1</f>
        <v>4</v>
      </c>
      <c r="B5" s="34" t="s">
        <v>981</v>
      </c>
      <c r="C5" s="34" t="s">
        <v>114</v>
      </c>
      <c r="D5" s="35">
        <v>44635</v>
      </c>
      <c r="E5" s="34" t="s">
        <v>1374</v>
      </c>
      <c r="F5" s="34" t="s">
        <v>138</v>
      </c>
      <c r="G5" s="34" t="s">
        <v>1391</v>
      </c>
      <c r="H5" s="34" t="s">
        <v>1376</v>
      </c>
      <c r="I5" s="34"/>
      <c r="J5" s="34" t="s">
        <v>1392</v>
      </c>
      <c r="K5" s="34" t="s">
        <v>1378</v>
      </c>
      <c r="L5" s="34" t="s">
        <v>1379</v>
      </c>
      <c r="M5" s="34">
        <v>3</v>
      </c>
      <c r="N5" s="34" t="s">
        <v>1380</v>
      </c>
      <c r="O5" s="34" t="s">
        <v>281</v>
      </c>
      <c r="P5" s="34" t="s">
        <v>1381</v>
      </c>
      <c r="Q5" s="89" t="s">
        <v>1382</v>
      </c>
      <c r="R5" s="89"/>
      <c r="S5" s="34">
        <v>128</v>
      </c>
      <c r="T5" s="34">
        <v>300</v>
      </c>
      <c r="U5" s="34">
        <v>2</v>
      </c>
      <c r="V5" s="34" t="s">
        <v>1393</v>
      </c>
      <c r="W5" s="87">
        <v>0.11</v>
      </c>
      <c r="X5" s="87"/>
      <c r="Y5" s="34">
        <v>3.3000000000000002E-2</v>
      </c>
      <c r="Z5" s="34"/>
      <c r="AA5" s="34">
        <v>2.4975000000000003E-4</v>
      </c>
      <c r="AB5" s="89">
        <v>0.9</v>
      </c>
      <c r="AC5" s="34">
        <v>0.09</v>
      </c>
      <c r="AD5" s="34"/>
      <c r="AE5" s="34">
        <v>1.0369999999999999</v>
      </c>
      <c r="AF5" s="34"/>
      <c r="AG5" s="34"/>
      <c r="AH5" s="34">
        <v>0.25</v>
      </c>
      <c r="AI5" s="34"/>
      <c r="AJ5" s="34"/>
      <c r="AK5" s="34"/>
      <c r="AM5" s="34"/>
      <c r="AN5" s="34"/>
      <c r="AO5" s="34"/>
      <c r="AP5" s="34">
        <v>0.4</v>
      </c>
      <c r="AQ5" s="34" t="s">
        <v>121</v>
      </c>
      <c r="AR5" s="34">
        <v>0.7</v>
      </c>
      <c r="AS5" s="34">
        <v>100</v>
      </c>
      <c r="AT5" s="34"/>
      <c r="AU5" s="34"/>
      <c r="AV5" s="34" t="s">
        <v>1389</v>
      </c>
      <c r="AW5" s="34" t="s">
        <v>1385</v>
      </c>
      <c r="AX5" s="34" t="s">
        <v>1387</v>
      </c>
      <c r="AY5" s="34" t="s">
        <v>233</v>
      </c>
      <c r="AZ5" s="34" t="s">
        <v>121</v>
      </c>
      <c r="BA5" s="34" t="s">
        <v>121</v>
      </c>
      <c r="BB5" s="89" t="s">
        <v>1387</v>
      </c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XEV5" s="7" t="s">
        <v>113</v>
      </c>
    </row>
    <row r="6" spans="1:102 16376:16376">
      <c r="A6" s="34">
        <f>ROW()-1</f>
        <v>5</v>
      </c>
      <c r="B6" s="34" t="s">
        <v>981</v>
      </c>
      <c r="C6" s="34" t="s">
        <v>114</v>
      </c>
      <c r="D6" s="35">
        <v>44635</v>
      </c>
      <c r="E6" s="34" t="s">
        <v>1374</v>
      </c>
      <c r="F6" s="34" t="s">
        <v>138</v>
      </c>
      <c r="G6" s="34" t="s">
        <v>1391</v>
      </c>
      <c r="H6" s="34" t="s">
        <v>1376</v>
      </c>
      <c r="I6" s="34"/>
      <c r="J6" s="34" t="s">
        <v>1392</v>
      </c>
      <c r="K6" s="34" t="s">
        <v>1378</v>
      </c>
      <c r="L6" s="34" t="s">
        <v>1379</v>
      </c>
      <c r="M6" s="34">
        <v>3</v>
      </c>
      <c r="N6" s="34" t="s">
        <v>1380</v>
      </c>
      <c r="O6" s="34" t="s">
        <v>281</v>
      </c>
      <c r="P6" s="34" t="s">
        <v>1381</v>
      </c>
      <c r="Q6" s="89" t="s">
        <v>1382</v>
      </c>
      <c r="R6" s="89"/>
      <c r="S6" s="34">
        <v>128</v>
      </c>
      <c r="T6" s="34">
        <v>1000</v>
      </c>
      <c r="U6" s="34">
        <v>2</v>
      </c>
      <c r="V6" s="34" t="s">
        <v>308</v>
      </c>
      <c r="W6" s="87">
        <v>0.44</v>
      </c>
      <c r="X6" s="87"/>
      <c r="Y6" s="34">
        <v>0.16200000000000001</v>
      </c>
      <c r="Z6" s="34"/>
      <c r="AA6" s="34">
        <v>2.4975000000000003E-4</v>
      </c>
      <c r="AB6" s="89">
        <v>0.9</v>
      </c>
      <c r="AC6" s="34">
        <v>0.18</v>
      </c>
      <c r="AD6" s="34"/>
      <c r="AE6" s="34">
        <v>1.1819999999999999</v>
      </c>
      <c r="AF6" s="34"/>
      <c r="AG6" s="34"/>
      <c r="AH6" s="34">
        <v>0.32</v>
      </c>
      <c r="AI6" s="34"/>
      <c r="AJ6" s="34"/>
      <c r="AK6" s="34"/>
      <c r="AM6" s="34"/>
      <c r="AN6" s="34"/>
      <c r="AO6" s="34"/>
      <c r="AP6" s="34">
        <v>0.4</v>
      </c>
      <c r="AQ6" s="34" t="s">
        <v>121</v>
      </c>
      <c r="AR6" s="34">
        <v>0.7</v>
      </c>
      <c r="AS6" s="34">
        <v>100</v>
      </c>
      <c r="AT6" s="34"/>
      <c r="AU6" s="34"/>
      <c r="AV6" s="34" t="s">
        <v>1389</v>
      </c>
      <c r="AW6" s="34" t="s">
        <v>1385</v>
      </c>
      <c r="AX6" s="34" t="s">
        <v>1387</v>
      </c>
      <c r="AY6" s="34" t="s">
        <v>233</v>
      </c>
      <c r="AZ6" s="34" t="s">
        <v>121</v>
      </c>
      <c r="BA6" s="34" t="s">
        <v>121</v>
      </c>
      <c r="BB6" s="89" t="s">
        <v>1387</v>
      </c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</row>
    <row r="7" spans="1:102 16376:16376">
      <c r="A7" s="34">
        <f>ROW()-1</f>
        <v>6</v>
      </c>
      <c r="B7" s="34" t="s">
        <v>981</v>
      </c>
      <c r="C7" s="34" t="s">
        <v>114</v>
      </c>
      <c r="D7" s="35">
        <v>44641</v>
      </c>
      <c r="E7" s="34" t="s">
        <v>1396</v>
      </c>
      <c r="F7" s="34" t="s">
        <v>138</v>
      </c>
      <c r="G7" s="34" t="s">
        <v>1391</v>
      </c>
      <c r="H7" s="34" t="s">
        <v>1397</v>
      </c>
      <c r="I7" s="34"/>
      <c r="J7" s="34" t="s">
        <v>1398</v>
      </c>
      <c r="K7" s="34" t="s">
        <v>1399</v>
      </c>
      <c r="L7" s="34" t="s">
        <v>1379</v>
      </c>
      <c r="M7" s="34">
        <v>3</v>
      </c>
      <c r="N7" s="34" t="s">
        <v>1380</v>
      </c>
      <c r="O7" s="34" t="s">
        <v>121</v>
      </c>
      <c r="P7" s="34" t="s">
        <v>1381</v>
      </c>
      <c r="Q7" s="89" t="s">
        <v>1400</v>
      </c>
      <c r="R7" s="89"/>
      <c r="S7" s="34">
        <v>128</v>
      </c>
      <c r="T7" s="34">
        <v>300</v>
      </c>
      <c r="U7" s="34">
        <v>5</v>
      </c>
      <c r="V7" s="34" t="s">
        <v>1393</v>
      </c>
      <c r="W7" s="87">
        <v>1.6</v>
      </c>
      <c r="X7" s="87"/>
      <c r="Y7" s="34">
        <v>0.49</v>
      </c>
      <c r="Z7" s="34"/>
      <c r="AA7" s="34">
        <v>2.4975000000000003E-4</v>
      </c>
      <c r="AB7" s="34">
        <v>0.9</v>
      </c>
      <c r="AC7" s="34">
        <v>0.34</v>
      </c>
      <c r="AD7" s="34"/>
      <c r="AE7" s="34">
        <v>1.48</v>
      </c>
      <c r="AF7" s="34"/>
      <c r="AG7" s="34"/>
      <c r="AH7" s="34">
        <v>0.13</v>
      </c>
      <c r="AI7" s="34"/>
      <c r="AJ7" s="34"/>
      <c r="AK7" s="34"/>
      <c r="AM7" s="34"/>
      <c r="AN7" s="34"/>
      <c r="AO7" s="34"/>
      <c r="AP7" s="34">
        <v>0.45</v>
      </c>
      <c r="AQ7" s="34" t="s">
        <v>121</v>
      </c>
      <c r="AR7" s="34">
        <v>0.7</v>
      </c>
      <c r="AS7" s="34">
        <v>100</v>
      </c>
      <c r="AT7" s="34" t="s">
        <v>233</v>
      </c>
      <c r="AU7" s="34" t="s">
        <v>128</v>
      </c>
      <c r="AV7" s="34" t="s">
        <v>1401</v>
      </c>
      <c r="AW7" s="34" t="s">
        <v>1402</v>
      </c>
      <c r="AX7" s="89" t="s">
        <v>1403</v>
      </c>
      <c r="AY7" s="34" t="s">
        <v>233</v>
      </c>
      <c r="AZ7" s="34" t="s">
        <v>121</v>
      </c>
      <c r="BA7" s="34" t="s">
        <v>121</v>
      </c>
      <c r="BB7" s="89" t="s">
        <v>1404</v>
      </c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</row>
    <row r="8" spans="1:102 16376:16376">
      <c r="A8" s="34">
        <f>ROW()-1</f>
        <v>7</v>
      </c>
      <c r="B8" s="34" t="s">
        <v>981</v>
      </c>
      <c r="C8" s="34" t="s">
        <v>114</v>
      </c>
      <c r="D8" s="35">
        <v>44642</v>
      </c>
      <c r="E8" s="34" t="s">
        <v>1396</v>
      </c>
      <c r="F8" s="34" t="s">
        <v>138</v>
      </c>
      <c r="G8" s="34" t="s">
        <v>1391</v>
      </c>
      <c r="H8" s="34" t="s">
        <v>1405</v>
      </c>
      <c r="I8" s="34" t="s">
        <v>263</v>
      </c>
      <c r="J8" s="34" t="s">
        <v>1392</v>
      </c>
      <c r="K8" s="34" t="s">
        <v>1378</v>
      </c>
      <c r="L8" s="34" t="s">
        <v>1379</v>
      </c>
      <c r="M8" s="34">
        <v>1</v>
      </c>
      <c r="N8" s="34" t="s">
        <v>469</v>
      </c>
      <c r="O8" s="34" t="s">
        <v>121</v>
      </c>
      <c r="P8" s="34" t="s">
        <v>1381</v>
      </c>
      <c r="Q8" s="89" t="s">
        <v>1400</v>
      </c>
      <c r="R8" s="89"/>
      <c r="S8" s="34">
        <v>64</v>
      </c>
      <c r="T8" s="34">
        <v>100</v>
      </c>
      <c r="U8" s="34">
        <v>10</v>
      </c>
      <c r="V8" s="34" t="s">
        <v>1406</v>
      </c>
      <c r="W8" s="87">
        <v>0.46</v>
      </c>
      <c r="X8" s="87"/>
      <c r="Y8" s="34">
        <v>0</v>
      </c>
      <c r="Z8" s="34"/>
      <c r="AA8" s="34">
        <v>2.4975000000000003E-4</v>
      </c>
      <c r="AB8" s="34">
        <v>0.9</v>
      </c>
      <c r="AC8" s="34">
        <v>1.381</v>
      </c>
      <c r="AD8" s="34"/>
      <c r="AE8" s="34">
        <v>5.96</v>
      </c>
      <c r="AF8" s="34"/>
      <c r="AG8" s="34"/>
      <c r="AH8" s="34">
        <v>2.5</v>
      </c>
      <c r="AI8" s="34"/>
      <c r="AJ8" s="34"/>
      <c r="AK8" s="34"/>
      <c r="AM8" s="34"/>
      <c r="AN8" s="34"/>
      <c r="AO8" s="34"/>
      <c r="AP8" s="34">
        <v>0.45</v>
      </c>
      <c r="AQ8" s="34" t="s">
        <v>121</v>
      </c>
      <c r="AR8" s="34">
        <v>0.7</v>
      </c>
      <c r="AS8" s="34">
        <v>100</v>
      </c>
      <c r="AT8" s="34" t="s">
        <v>124</v>
      </c>
      <c r="AU8" s="34" t="s">
        <v>128</v>
      </c>
      <c r="AV8" s="34" t="s">
        <v>1389</v>
      </c>
      <c r="AW8" s="89" t="s">
        <v>1407</v>
      </c>
      <c r="AX8" s="89" t="s">
        <v>1408</v>
      </c>
      <c r="AY8" s="34" t="s">
        <v>233</v>
      </c>
      <c r="AZ8" s="34" t="s">
        <v>121</v>
      </c>
      <c r="BA8" s="34" t="s">
        <v>121</v>
      </c>
      <c r="BB8" s="89" t="s">
        <v>1409</v>
      </c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</row>
    <row r="9" spans="1:102 16376:16376" ht="17.25" customHeight="1">
      <c r="A9" s="34">
        <f>ROW()-1</f>
        <v>8</v>
      </c>
      <c r="B9" s="34" t="s">
        <v>981</v>
      </c>
      <c r="C9" s="34" t="s">
        <v>114</v>
      </c>
      <c r="D9" s="35">
        <v>44642</v>
      </c>
      <c r="E9" s="34" t="s">
        <v>522</v>
      </c>
      <c r="F9" s="34" t="s">
        <v>138</v>
      </c>
      <c r="G9" s="34" t="s">
        <v>1391</v>
      </c>
      <c r="H9" s="34" t="s">
        <v>1405</v>
      </c>
      <c r="I9" s="34" t="s">
        <v>1410</v>
      </c>
      <c r="J9" s="34" t="s">
        <v>1392</v>
      </c>
      <c r="K9" s="89" t="s">
        <v>1378</v>
      </c>
      <c r="L9" s="34" t="s">
        <v>1379</v>
      </c>
      <c r="M9" s="34">
        <v>1</v>
      </c>
      <c r="N9" s="34" t="s">
        <v>469</v>
      </c>
      <c r="O9" s="34" t="s">
        <v>121</v>
      </c>
      <c r="P9" s="34" t="s">
        <v>1381</v>
      </c>
      <c r="Q9" s="89" t="s">
        <v>1411</v>
      </c>
      <c r="R9" s="89"/>
      <c r="S9" s="34">
        <v>128</v>
      </c>
      <c r="T9" s="34">
        <v>300</v>
      </c>
      <c r="U9" s="34">
        <v>5</v>
      </c>
      <c r="V9" s="34" t="s">
        <v>1412</v>
      </c>
      <c r="W9" s="34" t="s">
        <v>121</v>
      </c>
      <c r="X9" s="34"/>
      <c r="Y9" s="34" t="s">
        <v>121</v>
      </c>
      <c r="Z9" s="34"/>
      <c r="AA9" s="34" t="s">
        <v>121</v>
      </c>
      <c r="AB9" s="34" t="s">
        <v>121</v>
      </c>
      <c r="AC9" s="34" t="s">
        <v>121</v>
      </c>
      <c r="AD9" s="34"/>
      <c r="AE9" s="34" t="s">
        <v>121</v>
      </c>
      <c r="AF9" s="34"/>
      <c r="AG9" s="34"/>
      <c r="AH9" s="34" t="s">
        <v>121</v>
      </c>
      <c r="AI9" s="34"/>
      <c r="AJ9" s="34"/>
      <c r="AK9" s="34"/>
      <c r="AM9" s="34"/>
      <c r="AN9" s="34"/>
      <c r="AO9" s="34"/>
      <c r="AP9" s="34" t="s">
        <v>121</v>
      </c>
      <c r="AQ9" s="34" t="s">
        <v>121</v>
      </c>
      <c r="AR9" s="34">
        <v>0.7</v>
      </c>
      <c r="AS9" s="34">
        <v>100</v>
      </c>
      <c r="AT9" s="34" t="s">
        <v>121</v>
      </c>
      <c r="AU9" s="34" t="s">
        <v>121</v>
      </c>
      <c r="AV9" s="34" t="s">
        <v>121</v>
      </c>
      <c r="AW9" s="34" t="s">
        <v>121</v>
      </c>
      <c r="AX9" s="34" t="s">
        <v>121</v>
      </c>
      <c r="AY9" s="34" t="s">
        <v>121</v>
      </c>
      <c r="AZ9" s="34" t="s">
        <v>121</v>
      </c>
      <c r="BA9" s="34" t="s">
        <v>121</v>
      </c>
      <c r="BB9" s="97" t="s">
        <v>1413</v>
      </c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</row>
    <row r="10" spans="1:102 16376:16376" ht="15.75" customHeight="1">
      <c r="A10" s="34">
        <f>ROW()-1</f>
        <v>9</v>
      </c>
      <c r="B10" s="34" t="s">
        <v>981</v>
      </c>
      <c r="C10" s="34" t="s">
        <v>114</v>
      </c>
      <c r="D10" s="35">
        <v>44642</v>
      </c>
      <c r="E10" s="34" t="s">
        <v>522</v>
      </c>
      <c r="F10" s="34" t="s">
        <v>138</v>
      </c>
      <c r="G10" s="34" t="s">
        <v>1391</v>
      </c>
      <c r="H10" s="34" t="s">
        <v>1405</v>
      </c>
      <c r="I10" s="34" t="s">
        <v>1410</v>
      </c>
      <c r="J10" s="34" t="s">
        <v>1392</v>
      </c>
      <c r="K10" s="89" t="s">
        <v>1378</v>
      </c>
      <c r="L10" s="34" t="s">
        <v>1379</v>
      </c>
      <c r="M10" s="34">
        <v>1</v>
      </c>
      <c r="N10" s="34" t="s">
        <v>469</v>
      </c>
      <c r="O10" s="34" t="s">
        <v>121</v>
      </c>
      <c r="P10" s="34" t="s">
        <v>1381</v>
      </c>
      <c r="Q10" s="89" t="s">
        <v>1411</v>
      </c>
      <c r="R10" s="89"/>
      <c r="S10" s="34">
        <v>64</v>
      </c>
      <c r="T10" s="34">
        <v>300</v>
      </c>
      <c r="U10" s="34">
        <v>5</v>
      </c>
      <c r="V10" s="34" t="s">
        <v>1412</v>
      </c>
      <c r="W10" s="34" t="s">
        <v>121</v>
      </c>
      <c r="X10" s="34"/>
      <c r="Y10" s="34" t="s">
        <v>121</v>
      </c>
      <c r="Z10" s="34"/>
      <c r="AA10" s="34" t="s">
        <v>121</v>
      </c>
      <c r="AB10" s="34" t="s">
        <v>121</v>
      </c>
      <c r="AC10" s="34" t="s">
        <v>121</v>
      </c>
      <c r="AD10" s="34"/>
      <c r="AE10" s="34" t="s">
        <v>121</v>
      </c>
      <c r="AF10" s="34"/>
      <c r="AG10" s="34"/>
      <c r="AH10" s="34" t="s">
        <v>121</v>
      </c>
      <c r="AI10" s="34"/>
      <c r="AJ10" s="34"/>
      <c r="AK10" s="34"/>
      <c r="AM10" s="34"/>
      <c r="AN10" s="34"/>
      <c r="AO10" s="34"/>
      <c r="AP10" s="34" t="s">
        <v>121</v>
      </c>
      <c r="AQ10" s="34" t="s">
        <v>121</v>
      </c>
      <c r="AR10" s="34">
        <v>0.7</v>
      </c>
      <c r="AS10" s="34">
        <v>100</v>
      </c>
      <c r="AT10" s="34" t="s">
        <v>121</v>
      </c>
      <c r="AU10" s="34" t="s">
        <v>121</v>
      </c>
      <c r="AV10" s="34" t="s">
        <v>121</v>
      </c>
      <c r="AW10" s="34" t="s">
        <v>121</v>
      </c>
      <c r="AX10" s="34" t="s">
        <v>121</v>
      </c>
      <c r="AY10" s="34" t="s">
        <v>121</v>
      </c>
      <c r="AZ10" s="34" t="s">
        <v>121</v>
      </c>
      <c r="BA10" s="34" t="s">
        <v>121</v>
      </c>
      <c r="BB10" s="97" t="s">
        <v>1413</v>
      </c>
      <c r="BC10" s="34"/>
      <c r="BD10" s="34"/>
      <c r="BE10" s="34"/>
      <c r="BF10" s="34"/>
      <c r="BG10" s="34"/>
      <c r="BH10" s="34"/>
      <c r="BI10" s="34"/>
      <c r="BJ10" s="34"/>
      <c r="BK10" s="34"/>
      <c r="BL10" s="34"/>
      <c r="BM10" s="34"/>
      <c r="BN10" s="34"/>
      <c r="BO10" s="34"/>
      <c r="BP10" s="34"/>
      <c r="BQ10" s="34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</row>
    <row r="11" spans="1:102 16376:16376" ht="15.75" customHeight="1">
      <c r="A11" s="34">
        <f>ROW()-1</f>
        <v>10</v>
      </c>
      <c r="B11" s="34" t="s">
        <v>981</v>
      </c>
      <c r="C11" s="34" t="s">
        <v>114</v>
      </c>
      <c r="D11" s="35">
        <v>44642</v>
      </c>
      <c r="E11" s="34" t="s">
        <v>522</v>
      </c>
      <c r="F11" s="34" t="s">
        <v>138</v>
      </c>
      <c r="G11" s="34" t="s">
        <v>1391</v>
      </c>
      <c r="H11" s="34" t="s">
        <v>1405</v>
      </c>
      <c r="I11" s="34" t="s">
        <v>1410</v>
      </c>
      <c r="J11" s="34" t="s">
        <v>1392</v>
      </c>
      <c r="K11" s="89" t="s">
        <v>1378</v>
      </c>
      <c r="L11" s="34" t="s">
        <v>1379</v>
      </c>
      <c r="M11" s="34">
        <v>1</v>
      </c>
      <c r="N11" s="34" t="s">
        <v>469</v>
      </c>
      <c r="O11" s="34" t="s">
        <v>121</v>
      </c>
      <c r="P11" s="34" t="s">
        <v>1381</v>
      </c>
      <c r="Q11" s="89" t="s">
        <v>1411</v>
      </c>
      <c r="R11" s="89"/>
      <c r="S11" s="34">
        <v>32</v>
      </c>
      <c r="T11" s="34">
        <v>100</v>
      </c>
      <c r="U11" s="34">
        <v>5</v>
      </c>
      <c r="V11" s="34" t="s">
        <v>1412</v>
      </c>
      <c r="W11" s="34" t="s">
        <v>121</v>
      </c>
      <c r="X11" s="34"/>
      <c r="Y11" s="34" t="s">
        <v>121</v>
      </c>
      <c r="Z11" s="34"/>
      <c r="AA11" s="34" t="s">
        <v>121</v>
      </c>
      <c r="AB11" s="34" t="s">
        <v>121</v>
      </c>
      <c r="AC11" s="34" t="s">
        <v>121</v>
      </c>
      <c r="AD11" s="34"/>
      <c r="AE11" s="34" t="s">
        <v>121</v>
      </c>
      <c r="AF11" s="34"/>
      <c r="AG11" s="34"/>
      <c r="AH11" s="34" t="s">
        <v>121</v>
      </c>
      <c r="AI11" s="34"/>
      <c r="AJ11" s="34"/>
      <c r="AK11" s="34"/>
      <c r="AM11" s="34"/>
      <c r="AN11" s="34"/>
      <c r="AO11" s="34"/>
      <c r="AP11" s="34" t="s">
        <v>121</v>
      </c>
      <c r="AQ11" s="34" t="s">
        <v>121</v>
      </c>
      <c r="AR11" s="34">
        <v>0.7</v>
      </c>
      <c r="AS11" s="34">
        <v>100</v>
      </c>
      <c r="AT11" s="34" t="s">
        <v>121</v>
      </c>
      <c r="AU11" s="34" t="s">
        <v>121</v>
      </c>
      <c r="AV11" s="34" t="s">
        <v>121</v>
      </c>
      <c r="AW11" s="34" t="s">
        <v>121</v>
      </c>
      <c r="AX11" s="34" t="s">
        <v>121</v>
      </c>
      <c r="AY11" s="34" t="s">
        <v>121</v>
      </c>
      <c r="AZ11" s="34" t="s">
        <v>121</v>
      </c>
      <c r="BA11" s="34" t="s">
        <v>121</v>
      </c>
      <c r="BB11" s="97" t="s">
        <v>1413</v>
      </c>
      <c r="BC11" s="34"/>
      <c r="BD11" s="34"/>
      <c r="BE11" s="34"/>
      <c r="BF11" s="34"/>
      <c r="BG11" s="34"/>
      <c r="BH11" s="34"/>
      <c r="BI11" s="34"/>
      <c r="BJ11" s="34"/>
      <c r="BK11" s="34"/>
      <c r="BL11" s="34"/>
      <c r="BM11" s="34"/>
      <c r="BN11" s="34"/>
      <c r="BO11" s="34"/>
      <c r="BP11" s="34"/>
      <c r="BQ11" s="34"/>
      <c r="BR11" s="34"/>
      <c r="BS11" s="34"/>
      <c r="BT11" s="34"/>
      <c r="BU11" s="34"/>
      <c r="BV11" s="34"/>
      <c r="BW11" s="34"/>
      <c r="BX11" s="34"/>
      <c r="BY11" s="34"/>
      <c r="BZ11" s="34"/>
      <c r="CA11" s="34"/>
      <c r="CB11" s="34"/>
      <c r="CC11" s="34"/>
      <c r="CD11" s="34"/>
      <c r="CE11" s="34"/>
    </row>
    <row r="12" spans="1:102 16376:16376" ht="18.75" customHeight="1">
      <c r="A12" s="34">
        <f>ROW()-1</f>
        <v>11</v>
      </c>
      <c r="B12" s="34" t="s">
        <v>981</v>
      </c>
      <c r="C12" s="34" t="s">
        <v>114</v>
      </c>
      <c r="D12" s="35">
        <v>44642</v>
      </c>
      <c r="E12" s="34" t="s">
        <v>522</v>
      </c>
      <c r="F12" s="34" t="s">
        <v>138</v>
      </c>
      <c r="G12" s="34" t="s">
        <v>1391</v>
      </c>
      <c r="H12" s="34" t="s">
        <v>1405</v>
      </c>
      <c r="I12" s="34" t="s">
        <v>1410</v>
      </c>
      <c r="J12" s="34" t="s">
        <v>1392</v>
      </c>
      <c r="K12" s="89" t="s">
        <v>1378</v>
      </c>
      <c r="L12" s="34" t="s">
        <v>1379</v>
      </c>
      <c r="M12" s="34">
        <v>1</v>
      </c>
      <c r="N12" s="34" t="s">
        <v>469</v>
      </c>
      <c r="O12" s="34" t="s">
        <v>121</v>
      </c>
      <c r="P12" s="34" t="s">
        <v>1381</v>
      </c>
      <c r="Q12" s="89" t="s">
        <v>1411</v>
      </c>
      <c r="R12" s="89"/>
      <c r="S12" s="34">
        <v>32</v>
      </c>
      <c r="T12" s="34">
        <v>100</v>
      </c>
      <c r="U12" s="34">
        <v>3</v>
      </c>
      <c r="V12" s="34" t="s">
        <v>1412</v>
      </c>
      <c r="W12" s="34" t="s">
        <v>121</v>
      </c>
      <c r="X12" s="34"/>
      <c r="Y12" s="34" t="s">
        <v>121</v>
      </c>
      <c r="Z12" s="34"/>
      <c r="AA12" s="34" t="s">
        <v>121</v>
      </c>
      <c r="AB12" s="34" t="s">
        <v>121</v>
      </c>
      <c r="AC12" s="34" t="s">
        <v>121</v>
      </c>
      <c r="AD12" s="34"/>
      <c r="AE12" s="34" t="s">
        <v>121</v>
      </c>
      <c r="AF12" s="34"/>
      <c r="AG12" s="34"/>
      <c r="AH12" s="34" t="s">
        <v>121</v>
      </c>
      <c r="AI12" s="34"/>
      <c r="AJ12" s="34"/>
      <c r="AK12" s="34"/>
      <c r="AM12" s="34"/>
      <c r="AN12" s="34"/>
      <c r="AO12" s="34"/>
      <c r="AP12" s="34" t="s">
        <v>121</v>
      </c>
      <c r="AQ12" s="34" t="s">
        <v>121</v>
      </c>
      <c r="AR12" s="34">
        <v>0.7</v>
      </c>
      <c r="AS12" s="34">
        <v>100</v>
      </c>
      <c r="AT12" s="34" t="s">
        <v>121</v>
      </c>
      <c r="AU12" s="34" t="s">
        <v>121</v>
      </c>
      <c r="AV12" s="34" t="s">
        <v>121</v>
      </c>
      <c r="AW12" s="34" t="s">
        <v>121</v>
      </c>
      <c r="AX12" s="34" t="s">
        <v>121</v>
      </c>
      <c r="AY12" s="34" t="s">
        <v>121</v>
      </c>
      <c r="AZ12" s="34" t="s">
        <v>121</v>
      </c>
      <c r="BA12" s="34" t="s">
        <v>121</v>
      </c>
      <c r="BB12" s="97" t="s">
        <v>1413</v>
      </c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4"/>
      <c r="BO12" s="34"/>
      <c r="BP12" s="34"/>
      <c r="BQ12" s="34"/>
      <c r="BR12" s="34"/>
      <c r="BS12" s="34"/>
      <c r="BT12" s="34"/>
      <c r="BU12" s="34"/>
      <c r="BV12" s="34"/>
      <c r="BW12" s="34"/>
      <c r="BX12" s="34"/>
      <c r="BY12" s="34"/>
      <c r="BZ12" s="34"/>
      <c r="CA12" s="34"/>
      <c r="CB12" s="34"/>
      <c r="CC12" s="34"/>
      <c r="CD12" s="34"/>
      <c r="CE12" s="34"/>
    </row>
    <row r="13" spans="1:102 16376:16376" ht="19.5" customHeight="1">
      <c r="A13" s="34">
        <f>ROW()-1</f>
        <v>12</v>
      </c>
      <c r="B13" s="34" t="s">
        <v>981</v>
      </c>
      <c r="C13" s="34" t="s">
        <v>114</v>
      </c>
      <c r="D13" s="35">
        <v>44642</v>
      </c>
      <c r="E13" s="34" t="s">
        <v>522</v>
      </c>
      <c r="F13" s="34" t="s">
        <v>138</v>
      </c>
      <c r="G13" s="34" t="s">
        <v>1391</v>
      </c>
      <c r="H13" s="34" t="s">
        <v>1405</v>
      </c>
      <c r="I13" s="34" t="s">
        <v>1410</v>
      </c>
      <c r="J13" s="34" t="s">
        <v>1392</v>
      </c>
      <c r="K13" s="89" t="s">
        <v>1378</v>
      </c>
      <c r="L13" s="34" t="s">
        <v>1379</v>
      </c>
      <c r="M13" s="34">
        <v>1</v>
      </c>
      <c r="N13" s="34" t="s">
        <v>469</v>
      </c>
      <c r="O13" s="34" t="s">
        <v>121</v>
      </c>
      <c r="P13" s="34" t="s">
        <v>1381</v>
      </c>
      <c r="Q13" s="89" t="s">
        <v>1411</v>
      </c>
      <c r="R13" s="89"/>
      <c r="S13" s="34">
        <v>16</v>
      </c>
      <c r="T13" s="34">
        <v>5</v>
      </c>
      <c r="U13" s="34">
        <v>3</v>
      </c>
      <c r="V13" s="34" t="s">
        <v>1412</v>
      </c>
      <c r="W13" s="34" t="s">
        <v>121</v>
      </c>
      <c r="X13" s="34"/>
      <c r="Y13" s="34" t="s">
        <v>121</v>
      </c>
      <c r="Z13" s="34"/>
      <c r="AA13" s="34" t="s">
        <v>121</v>
      </c>
      <c r="AB13" s="34" t="s">
        <v>121</v>
      </c>
      <c r="AC13" s="34" t="s">
        <v>121</v>
      </c>
      <c r="AD13" s="34"/>
      <c r="AE13" s="34" t="s">
        <v>121</v>
      </c>
      <c r="AF13" s="34"/>
      <c r="AG13" s="34"/>
      <c r="AH13" s="34" t="s">
        <v>121</v>
      </c>
      <c r="AI13" s="34"/>
      <c r="AJ13" s="34"/>
      <c r="AK13" s="34"/>
      <c r="AM13" s="34"/>
      <c r="AN13" s="34"/>
      <c r="AO13" s="34"/>
      <c r="AP13" s="34" t="s">
        <v>121</v>
      </c>
      <c r="AQ13" s="34" t="s">
        <v>121</v>
      </c>
      <c r="AR13" s="34">
        <v>0.7</v>
      </c>
      <c r="AS13" s="34">
        <v>100</v>
      </c>
      <c r="AT13" s="34" t="s">
        <v>121</v>
      </c>
      <c r="AU13" s="34" t="s">
        <v>121</v>
      </c>
      <c r="AV13" s="34" t="s">
        <v>121</v>
      </c>
      <c r="AW13" s="34" t="s">
        <v>121</v>
      </c>
      <c r="AX13" s="34" t="s">
        <v>121</v>
      </c>
      <c r="AY13" s="34" t="s">
        <v>121</v>
      </c>
      <c r="AZ13" s="34" t="s">
        <v>121</v>
      </c>
      <c r="BA13" s="34" t="s">
        <v>121</v>
      </c>
      <c r="BB13" s="97" t="s">
        <v>1413</v>
      </c>
      <c r="BC13" s="34"/>
      <c r="BD13" s="34"/>
      <c r="BE13" s="34"/>
      <c r="BF13" s="34"/>
      <c r="BG13" s="34"/>
      <c r="BH13" s="34"/>
      <c r="BI13" s="34"/>
      <c r="BJ13" s="34"/>
      <c r="BK13" s="34"/>
      <c r="BL13" s="34"/>
      <c r="BM13" s="34"/>
      <c r="BN13" s="34"/>
      <c r="BO13" s="34"/>
      <c r="BP13" s="34"/>
      <c r="BQ13" s="34"/>
      <c r="BR13" s="34"/>
      <c r="BS13" s="34"/>
      <c r="BT13" s="34"/>
      <c r="BU13" s="34"/>
      <c r="BV13" s="34"/>
      <c r="BW13" s="34"/>
      <c r="BX13" s="34"/>
      <c r="BY13" s="34"/>
      <c r="BZ13" s="34"/>
      <c r="CA13" s="34"/>
      <c r="CB13" s="34"/>
      <c r="CC13" s="34"/>
      <c r="CD13" s="34"/>
      <c r="CE13" s="34"/>
    </row>
    <row r="14" spans="1:102 16376:16376" ht="17.25" customHeight="1">
      <c r="A14" s="34">
        <f>ROW()-1</f>
        <v>13</v>
      </c>
      <c r="B14" s="34" t="s">
        <v>981</v>
      </c>
      <c r="C14" s="34" t="s">
        <v>114</v>
      </c>
      <c r="D14" s="35">
        <v>44642</v>
      </c>
      <c r="E14" s="34" t="s">
        <v>522</v>
      </c>
      <c r="F14" s="34" t="s">
        <v>138</v>
      </c>
      <c r="G14" s="34" t="s">
        <v>1391</v>
      </c>
      <c r="H14" s="34" t="s">
        <v>1405</v>
      </c>
      <c r="I14" s="34" t="s">
        <v>1410</v>
      </c>
      <c r="J14" s="34" t="s">
        <v>1392</v>
      </c>
      <c r="K14" s="89" t="s">
        <v>1378</v>
      </c>
      <c r="L14" s="34" t="s">
        <v>1379</v>
      </c>
      <c r="M14" s="34">
        <v>2</v>
      </c>
      <c r="N14" s="34" t="s">
        <v>1414</v>
      </c>
      <c r="O14" s="34" t="s">
        <v>121</v>
      </c>
      <c r="P14" s="34" t="s">
        <v>1381</v>
      </c>
      <c r="Q14" s="89" t="s">
        <v>1415</v>
      </c>
      <c r="R14" s="89"/>
      <c r="S14" s="34">
        <v>64</v>
      </c>
      <c r="T14" s="34">
        <v>100</v>
      </c>
      <c r="U14" s="34">
        <v>10</v>
      </c>
      <c r="V14" s="34" t="s">
        <v>1416</v>
      </c>
      <c r="W14" s="34" t="s">
        <v>121</v>
      </c>
      <c r="X14" s="34"/>
      <c r="Y14" s="34" t="s">
        <v>121</v>
      </c>
      <c r="Z14" s="34"/>
      <c r="AA14" s="34" t="s">
        <v>121</v>
      </c>
      <c r="AB14" s="34" t="s">
        <v>121</v>
      </c>
      <c r="AC14" s="34" t="s">
        <v>121</v>
      </c>
      <c r="AD14" s="34"/>
      <c r="AE14" s="34" t="s">
        <v>121</v>
      </c>
      <c r="AF14" s="34"/>
      <c r="AG14" s="34"/>
      <c r="AH14" s="34" t="s">
        <v>121</v>
      </c>
      <c r="AI14" s="34"/>
      <c r="AJ14" s="34"/>
      <c r="AK14" s="34"/>
      <c r="AM14" s="34"/>
      <c r="AN14" s="34"/>
      <c r="AO14" s="34"/>
      <c r="AP14" s="34" t="s">
        <v>121</v>
      </c>
      <c r="AQ14" s="34" t="s">
        <v>121</v>
      </c>
      <c r="AR14" s="34">
        <v>0.7</v>
      </c>
      <c r="AS14" s="34">
        <v>100</v>
      </c>
      <c r="AT14" s="34" t="s">
        <v>121</v>
      </c>
      <c r="AU14" s="34" t="s">
        <v>121</v>
      </c>
      <c r="AV14" s="34" t="s">
        <v>121</v>
      </c>
      <c r="AW14" s="34" t="s">
        <v>121</v>
      </c>
      <c r="AX14" s="34" t="s">
        <v>121</v>
      </c>
      <c r="AY14" s="34" t="s">
        <v>121</v>
      </c>
      <c r="AZ14" s="34" t="s">
        <v>121</v>
      </c>
      <c r="BA14" s="34" t="s">
        <v>121</v>
      </c>
      <c r="BB14" s="97" t="s">
        <v>1417</v>
      </c>
      <c r="BC14" s="34"/>
      <c r="BD14" s="34"/>
      <c r="BE14" s="34"/>
      <c r="BF14" s="34"/>
      <c r="BG14" s="34"/>
      <c r="BH14" s="34"/>
      <c r="BI14" s="34"/>
      <c r="BJ14" s="34"/>
      <c r="BK14" s="34"/>
      <c r="BL14" s="34"/>
      <c r="BM14" s="34"/>
      <c r="BN14" s="34"/>
      <c r="BO14" s="34"/>
      <c r="BP14" s="34"/>
      <c r="BQ14" s="34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</row>
    <row r="15" spans="1:102 16376:16376">
      <c r="A15" s="34">
        <f>ROW()-1</f>
        <v>14</v>
      </c>
      <c r="B15" s="34" t="s">
        <v>981</v>
      </c>
      <c r="C15" s="34" t="s">
        <v>114</v>
      </c>
      <c r="D15" s="35">
        <v>44642</v>
      </c>
      <c r="E15" s="34" t="s">
        <v>522</v>
      </c>
      <c r="F15" s="34" t="s">
        <v>138</v>
      </c>
      <c r="G15" s="34" t="s">
        <v>1391</v>
      </c>
      <c r="H15" s="34" t="s">
        <v>1405</v>
      </c>
      <c r="I15" s="34" t="s">
        <v>1410</v>
      </c>
      <c r="J15" s="34" t="s">
        <v>1392</v>
      </c>
      <c r="K15" s="89" t="s">
        <v>1378</v>
      </c>
      <c r="L15" s="34" t="s">
        <v>1379</v>
      </c>
      <c r="M15" s="34">
        <v>2</v>
      </c>
      <c r="N15" s="34" t="s">
        <v>1414</v>
      </c>
      <c r="O15" s="34" t="s">
        <v>121</v>
      </c>
      <c r="P15" s="34" t="s">
        <v>1381</v>
      </c>
      <c r="Q15" s="89" t="s">
        <v>1415</v>
      </c>
      <c r="R15" s="89"/>
      <c r="S15" s="34">
        <v>32</v>
      </c>
      <c r="T15" s="34">
        <v>100</v>
      </c>
      <c r="U15" s="34">
        <v>5</v>
      </c>
      <c r="V15" s="34" t="s">
        <v>1412</v>
      </c>
      <c r="W15" s="34" t="s">
        <v>121</v>
      </c>
      <c r="X15" s="34"/>
      <c r="Y15" s="34" t="s">
        <v>121</v>
      </c>
      <c r="Z15" s="34"/>
      <c r="AA15" s="34" t="s">
        <v>121</v>
      </c>
      <c r="AB15" s="34" t="s">
        <v>121</v>
      </c>
      <c r="AC15" s="34" t="s">
        <v>121</v>
      </c>
      <c r="AD15" s="34"/>
      <c r="AE15" s="34" t="s">
        <v>121</v>
      </c>
      <c r="AF15" s="34"/>
      <c r="AG15" s="34"/>
      <c r="AH15" s="34" t="s">
        <v>121</v>
      </c>
      <c r="AI15" s="34"/>
      <c r="AJ15" s="34"/>
      <c r="AK15" s="34"/>
      <c r="AM15" s="34"/>
      <c r="AN15" s="34"/>
      <c r="AO15" s="34"/>
      <c r="AP15" s="34" t="s">
        <v>121</v>
      </c>
      <c r="AQ15" s="34" t="s">
        <v>121</v>
      </c>
      <c r="AR15" s="34">
        <v>0.7</v>
      </c>
      <c r="AS15" s="34">
        <v>100</v>
      </c>
      <c r="AT15" s="34" t="s">
        <v>121</v>
      </c>
      <c r="AU15" s="34" t="s">
        <v>121</v>
      </c>
      <c r="AV15" s="34" t="s">
        <v>121</v>
      </c>
      <c r="AW15" s="34" t="s">
        <v>121</v>
      </c>
      <c r="AX15" s="34" t="s">
        <v>121</v>
      </c>
      <c r="AY15" s="34" t="s">
        <v>121</v>
      </c>
      <c r="AZ15" s="34" t="s">
        <v>121</v>
      </c>
      <c r="BA15" s="34" t="s">
        <v>121</v>
      </c>
      <c r="BB15" s="97" t="s">
        <v>1418</v>
      </c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</row>
    <row r="16" spans="1:102 16376:16376">
      <c r="A16" s="34">
        <f>ROW()-1</f>
        <v>15</v>
      </c>
      <c r="B16" s="34" t="s">
        <v>981</v>
      </c>
      <c r="C16" s="34" t="s">
        <v>114</v>
      </c>
      <c r="D16" s="35">
        <v>44642</v>
      </c>
      <c r="E16" s="34" t="s">
        <v>522</v>
      </c>
      <c r="F16" s="34" t="s">
        <v>138</v>
      </c>
      <c r="G16" s="34" t="s">
        <v>1391</v>
      </c>
      <c r="H16" s="34" t="s">
        <v>1405</v>
      </c>
      <c r="I16" s="34" t="s">
        <v>1410</v>
      </c>
      <c r="J16" s="34" t="s">
        <v>1392</v>
      </c>
      <c r="K16" s="89" t="s">
        <v>1378</v>
      </c>
      <c r="L16" s="34" t="s">
        <v>1379</v>
      </c>
      <c r="M16" s="34">
        <v>2</v>
      </c>
      <c r="N16" s="34" t="s">
        <v>1414</v>
      </c>
      <c r="O16" s="34" t="s">
        <v>121</v>
      </c>
      <c r="P16" s="34" t="s">
        <v>1381</v>
      </c>
      <c r="Q16" s="89" t="s">
        <v>1415</v>
      </c>
      <c r="R16" s="89"/>
      <c r="S16" s="34">
        <v>32</v>
      </c>
      <c r="T16" s="34">
        <v>100</v>
      </c>
      <c r="U16" s="34">
        <v>2</v>
      </c>
      <c r="V16" s="34" t="s">
        <v>1412</v>
      </c>
      <c r="W16" s="34" t="s">
        <v>121</v>
      </c>
      <c r="X16" s="34"/>
      <c r="Y16" s="34" t="s">
        <v>121</v>
      </c>
      <c r="Z16" s="34"/>
      <c r="AA16" s="34" t="s">
        <v>121</v>
      </c>
      <c r="AB16" s="34" t="s">
        <v>121</v>
      </c>
      <c r="AC16" s="34" t="s">
        <v>121</v>
      </c>
      <c r="AD16" s="34"/>
      <c r="AE16" s="34" t="s">
        <v>121</v>
      </c>
      <c r="AF16" s="34"/>
      <c r="AG16" s="34"/>
      <c r="AH16" s="34" t="s">
        <v>121</v>
      </c>
      <c r="AI16" s="34"/>
      <c r="AJ16" s="34"/>
      <c r="AK16" s="34"/>
      <c r="AM16" s="34"/>
      <c r="AN16" s="34"/>
      <c r="AO16" s="34"/>
      <c r="AP16" s="34" t="s">
        <v>121</v>
      </c>
      <c r="AQ16" s="34" t="s">
        <v>121</v>
      </c>
      <c r="AR16" s="34">
        <v>0.7</v>
      </c>
      <c r="AS16" s="34">
        <v>100</v>
      </c>
      <c r="AT16" s="34" t="s">
        <v>121</v>
      </c>
      <c r="AU16" s="34" t="s">
        <v>121</v>
      </c>
      <c r="AV16" s="34" t="s">
        <v>121</v>
      </c>
      <c r="AW16" s="34" t="s">
        <v>121</v>
      </c>
      <c r="AX16" s="34" t="s">
        <v>121</v>
      </c>
      <c r="AY16" s="34" t="s">
        <v>121</v>
      </c>
      <c r="AZ16" s="34" t="s">
        <v>121</v>
      </c>
      <c r="BA16" s="34" t="s">
        <v>121</v>
      </c>
      <c r="BB16" s="97" t="s">
        <v>1418</v>
      </c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</row>
    <row r="17" spans="1:83">
      <c r="A17" s="34">
        <f>ROW()-1</f>
        <v>16</v>
      </c>
      <c r="B17" s="34" t="s">
        <v>981</v>
      </c>
      <c r="C17" s="34" t="s">
        <v>114</v>
      </c>
      <c r="D17" s="35">
        <v>44642</v>
      </c>
      <c r="E17" s="34" t="s">
        <v>522</v>
      </c>
      <c r="F17" s="34" t="s">
        <v>138</v>
      </c>
      <c r="G17" s="34" t="s">
        <v>1375</v>
      </c>
      <c r="H17" s="34" t="s">
        <v>1405</v>
      </c>
      <c r="I17" s="34" t="s">
        <v>1410</v>
      </c>
      <c r="J17" s="34" t="s">
        <v>1377</v>
      </c>
      <c r="K17" s="34" t="s">
        <v>1378</v>
      </c>
      <c r="L17" s="34" t="s">
        <v>1379</v>
      </c>
      <c r="M17" s="34">
        <v>2</v>
      </c>
      <c r="N17" s="34" t="s">
        <v>1414</v>
      </c>
      <c r="O17" s="34" t="s">
        <v>121</v>
      </c>
      <c r="P17" s="34" t="s">
        <v>1381</v>
      </c>
      <c r="Q17" s="89" t="s">
        <v>1415</v>
      </c>
      <c r="R17" s="89"/>
      <c r="S17" s="34">
        <v>64</v>
      </c>
      <c r="T17" s="34">
        <v>100</v>
      </c>
      <c r="U17" s="34">
        <v>2</v>
      </c>
      <c r="V17" s="34" t="s">
        <v>1412</v>
      </c>
      <c r="W17" s="34" t="s">
        <v>121</v>
      </c>
      <c r="X17" s="34"/>
      <c r="Y17" s="34" t="s">
        <v>121</v>
      </c>
      <c r="Z17" s="34"/>
      <c r="AA17" s="34" t="s">
        <v>121</v>
      </c>
      <c r="AB17" s="34" t="s">
        <v>121</v>
      </c>
      <c r="AC17" s="34" t="s">
        <v>121</v>
      </c>
      <c r="AD17" s="34"/>
      <c r="AE17" s="34" t="s">
        <v>121</v>
      </c>
      <c r="AF17" s="34"/>
      <c r="AG17" s="34"/>
      <c r="AH17" s="34" t="s">
        <v>121</v>
      </c>
      <c r="AI17" s="34"/>
      <c r="AJ17" s="34"/>
      <c r="AK17" s="34"/>
      <c r="AM17" s="34"/>
      <c r="AN17" s="34"/>
      <c r="AO17" s="34"/>
      <c r="AP17" s="34" t="s">
        <v>121</v>
      </c>
      <c r="AQ17" s="34" t="s">
        <v>121</v>
      </c>
      <c r="AR17" s="34">
        <v>0.7</v>
      </c>
      <c r="AS17" s="34">
        <v>100</v>
      </c>
      <c r="AT17" s="34" t="s">
        <v>121</v>
      </c>
      <c r="AU17" s="34" t="s">
        <v>121</v>
      </c>
      <c r="AV17" s="34" t="s">
        <v>121</v>
      </c>
      <c r="AW17" s="34" t="s">
        <v>121</v>
      </c>
      <c r="AX17" s="34" t="s">
        <v>121</v>
      </c>
      <c r="AY17" s="34" t="s">
        <v>121</v>
      </c>
      <c r="AZ17" s="34" t="s">
        <v>121</v>
      </c>
      <c r="BA17" s="34" t="s">
        <v>121</v>
      </c>
      <c r="BB17" s="97" t="s">
        <v>1418</v>
      </c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4"/>
      <c r="BV17" s="34"/>
      <c r="BW17" s="34"/>
      <c r="BX17" s="34"/>
      <c r="BY17" s="34"/>
      <c r="BZ17" s="34"/>
      <c r="CA17" s="34"/>
      <c r="CB17" s="34"/>
      <c r="CC17" s="34"/>
      <c r="CD17" s="34"/>
      <c r="CE17" s="34"/>
    </row>
    <row r="18" spans="1:83" ht="15.75" customHeight="1">
      <c r="A18" s="34">
        <f>ROW()-1</f>
        <v>17</v>
      </c>
      <c r="B18" s="41" t="s">
        <v>157</v>
      </c>
      <c r="C18" s="34" t="s">
        <v>114</v>
      </c>
      <c r="D18" s="123">
        <v>44648</v>
      </c>
      <c r="E18" s="41"/>
      <c r="F18" s="41" t="s">
        <v>138</v>
      </c>
      <c r="G18" s="41" t="s">
        <v>1391</v>
      </c>
      <c r="H18" s="41" t="s">
        <v>1419</v>
      </c>
      <c r="I18" s="41" t="s">
        <v>121</v>
      </c>
      <c r="J18" s="41" t="s">
        <v>1398</v>
      </c>
      <c r="K18" s="41" t="s">
        <v>1420</v>
      </c>
      <c r="L18" s="41" t="s">
        <v>1379</v>
      </c>
      <c r="M18" s="41">
        <v>2</v>
      </c>
      <c r="N18" s="41" t="s">
        <v>1421</v>
      </c>
      <c r="O18" s="41" t="s">
        <v>121</v>
      </c>
      <c r="P18" s="41" t="s">
        <v>1381</v>
      </c>
      <c r="Q18" s="41" t="s">
        <v>282</v>
      </c>
      <c r="R18" s="41"/>
      <c r="S18" s="41">
        <v>5</v>
      </c>
      <c r="T18" s="41">
        <v>10</v>
      </c>
      <c r="U18" s="41">
        <v>32</v>
      </c>
      <c r="V18" s="41" t="s">
        <v>1422</v>
      </c>
      <c r="W18" s="41">
        <v>0</v>
      </c>
      <c r="X18" s="41"/>
      <c r="Y18" s="41">
        <v>0</v>
      </c>
      <c r="Z18" s="41"/>
      <c r="AA18" s="41">
        <v>2.5000000000000001E-5</v>
      </c>
      <c r="AB18" s="34">
        <v>0.9</v>
      </c>
      <c r="AC18" s="34" t="s">
        <v>121</v>
      </c>
      <c r="AD18" s="34"/>
      <c r="AE18" s="34" t="s">
        <v>121</v>
      </c>
      <c r="AF18" s="34"/>
      <c r="AG18" s="34"/>
      <c r="AH18" s="34" t="s">
        <v>121</v>
      </c>
      <c r="AI18" s="34"/>
      <c r="AJ18" s="34"/>
      <c r="AK18" s="34"/>
      <c r="AM18" s="34"/>
      <c r="AN18" s="34"/>
      <c r="AO18" s="34"/>
      <c r="AP18" s="34">
        <v>0.05</v>
      </c>
      <c r="AQ18" s="34">
        <v>5.0000000000000001E-3</v>
      </c>
      <c r="AR18" s="34">
        <v>0.7</v>
      </c>
      <c r="AS18" s="34">
        <v>100</v>
      </c>
      <c r="AT18" s="34" t="s">
        <v>121</v>
      </c>
      <c r="AU18" s="34" t="s">
        <v>77</v>
      </c>
      <c r="AV18" s="34" t="s">
        <v>121</v>
      </c>
      <c r="AW18" s="34" t="s">
        <v>1423</v>
      </c>
      <c r="AX18" s="34" t="s">
        <v>121</v>
      </c>
      <c r="AY18" s="34" t="s">
        <v>121</v>
      </c>
      <c r="AZ18" s="34" t="s">
        <v>121</v>
      </c>
      <c r="BA18" s="41" t="s">
        <v>121</v>
      </c>
      <c r="BB18" s="37" t="s">
        <v>428</v>
      </c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</row>
    <row r="19" spans="1:83" ht="14.25" customHeight="1">
      <c r="A19" s="34">
        <f>ROW()-1</f>
        <v>18</v>
      </c>
      <c r="B19" s="41" t="s">
        <v>157</v>
      </c>
      <c r="C19" s="34" t="s">
        <v>114</v>
      </c>
      <c r="D19" s="123">
        <v>44648</v>
      </c>
      <c r="E19" s="41"/>
      <c r="F19" s="41" t="s">
        <v>138</v>
      </c>
      <c r="G19" s="41" t="s">
        <v>1391</v>
      </c>
      <c r="H19" s="41" t="s">
        <v>1419</v>
      </c>
      <c r="I19" s="41" t="s">
        <v>121</v>
      </c>
      <c r="J19" s="41" t="s">
        <v>1398</v>
      </c>
      <c r="K19" s="41" t="s">
        <v>1420</v>
      </c>
      <c r="L19" s="41" t="s">
        <v>1379</v>
      </c>
      <c r="M19" s="41">
        <v>2</v>
      </c>
      <c r="N19" s="41" t="s">
        <v>1421</v>
      </c>
      <c r="O19" s="41" t="s">
        <v>121</v>
      </c>
      <c r="P19" s="41" t="s">
        <v>1381</v>
      </c>
      <c r="Q19" s="41" t="s">
        <v>282</v>
      </c>
      <c r="R19" s="41"/>
      <c r="S19" s="41">
        <v>5</v>
      </c>
      <c r="T19" s="41">
        <v>10</v>
      </c>
      <c r="U19" s="41">
        <v>128</v>
      </c>
      <c r="V19" s="41" t="s">
        <v>1422</v>
      </c>
      <c r="W19" s="41">
        <v>0</v>
      </c>
      <c r="X19" s="41"/>
      <c r="Y19" s="41">
        <v>0</v>
      </c>
      <c r="Z19" s="41"/>
      <c r="AA19" s="41">
        <v>2.5000000000000001E-5</v>
      </c>
      <c r="AB19" s="34">
        <v>0.9</v>
      </c>
      <c r="AC19" s="34" t="s">
        <v>121</v>
      </c>
      <c r="AD19" s="34"/>
      <c r="AE19" s="34" t="s">
        <v>121</v>
      </c>
      <c r="AF19" s="34"/>
      <c r="AG19" s="34"/>
      <c r="AH19" s="34" t="s">
        <v>121</v>
      </c>
      <c r="AI19" s="34"/>
      <c r="AJ19" s="34"/>
      <c r="AK19" s="34"/>
      <c r="AM19" s="34"/>
      <c r="AN19" s="34"/>
      <c r="AO19" s="34"/>
      <c r="AP19" s="34">
        <v>0.05</v>
      </c>
      <c r="AQ19" s="34">
        <v>5.0000000000000001E-3</v>
      </c>
      <c r="AR19" s="34">
        <v>0.7</v>
      </c>
      <c r="AS19" s="34">
        <v>100</v>
      </c>
      <c r="AT19" s="34" t="s">
        <v>121</v>
      </c>
      <c r="AU19" s="34" t="s">
        <v>77</v>
      </c>
      <c r="AV19" s="34" t="s">
        <v>121</v>
      </c>
      <c r="AW19" s="34" t="s">
        <v>1423</v>
      </c>
      <c r="AX19" s="34" t="s">
        <v>121</v>
      </c>
      <c r="AY19" s="34" t="s">
        <v>121</v>
      </c>
      <c r="AZ19" s="34" t="s">
        <v>121</v>
      </c>
      <c r="BA19" s="41" t="s">
        <v>121</v>
      </c>
      <c r="BB19" s="37" t="s">
        <v>428</v>
      </c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  <c r="BV19" s="34"/>
      <c r="BW19" s="34"/>
      <c r="BX19" s="34"/>
      <c r="BY19" s="34"/>
      <c r="BZ19" s="34"/>
      <c r="CA19" s="34"/>
      <c r="CB19" s="34"/>
      <c r="CC19" s="34"/>
      <c r="CD19" s="34"/>
      <c r="CE19" s="34"/>
    </row>
    <row r="20" spans="1:83">
      <c r="A20" s="34">
        <f>ROW()-1</f>
        <v>19</v>
      </c>
      <c r="B20" s="34" t="s">
        <v>981</v>
      </c>
      <c r="C20" s="34" t="s">
        <v>114</v>
      </c>
      <c r="D20" s="35">
        <v>44643</v>
      </c>
      <c r="E20" s="34" t="s">
        <v>1396</v>
      </c>
      <c r="F20" s="34" t="s">
        <v>138</v>
      </c>
      <c r="G20" s="34" t="s">
        <v>1391</v>
      </c>
      <c r="H20" s="34" t="s">
        <v>1405</v>
      </c>
      <c r="I20" s="34" t="s">
        <v>263</v>
      </c>
      <c r="J20" s="34" t="s">
        <v>1398</v>
      </c>
      <c r="K20" s="34" t="s">
        <v>1378</v>
      </c>
      <c r="L20" s="34" t="s">
        <v>1379</v>
      </c>
      <c r="M20" s="34">
        <v>2</v>
      </c>
      <c r="N20" s="34" t="s">
        <v>1424</v>
      </c>
      <c r="O20" s="34" t="s">
        <v>121</v>
      </c>
      <c r="P20" s="34" t="s">
        <v>1381</v>
      </c>
      <c r="Q20" s="89" t="s">
        <v>1415</v>
      </c>
      <c r="R20" s="89"/>
      <c r="S20" s="34">
        <v>128</v>
      </c>
      <c r="T20" s="34">
        <v>300</v>
      </c>
      <c r="U20" s="34">
        <v>10</v>
      </c>
      <c r="V20" s="41" t="s">
        <v>1373</v>
      </c>
      <c r="W20" s="41" t="s">
        <v>1373</v>
      </c>
      <c r="X20" s="41"/>
      <c r="Y20" s="41" t="s">
        <v>1373</v>
      </c>
      <c r="Z20" s="41"/>
      <c r="AA20" s="34">
        <v>2.5000000000000001E-5</v>
      </c>
      <c r="AB20" s="34">
        <v>0.9</v>
      </c>
      <c r="AC20" s="34" t="s">
        <v>121</v>
      </c>
      <c r="AD20" s="34"/>
      <c r="AE20" s="34" t="s">
        <v>121</v>
      </c>
      <c r="AF20" s="34"/>
      <c r="AG20" s="34"/>
      <c r="AH20" s="34" t="s">
        <v>121</v>
      </c>
      <c r="AI20" s="34"/>
      <c r="AJ20" s="34"/>
      <c r="AK20" s="34"/>
      <c r="AM20" s="34"/>
      <c r="AN20" s="34"/>
      <c r="AO20" s="34"/>
      <c r="AP20" s="34" t="s">
        <v>121</v>
      </c>
      <c r="AQ20" s="34" t="s">
        <v>121</v>
      </c>
      <c r="AR20" s="34">
        <v>0.7</v>
      </c>
      <c r="AS20" s="34">
        <v>100</v>
      </c>
      <c r="AT20" s="34" t="s">
        <v>1373</v>
      </c>
      <c r="AU20" s="34" t="s">
        <v>1373</v>
      </c>
      <c r="AV20" s="34" t="s">
        <v>1373</v>
      </c>
      <c r="AW20" s="34" t="s">
        <v>1373</v>
      </c>
      <c r="AX20" s="34" t="s">
        <v>1373</v>
      </c>
      <c r="AY20" s="34" t="s">
        <v>1373</v>
      </c>
      <c r="AZ20" s="34" t="s">
        <v>121</v>
      </c>
      <c r="BA20" s="34" t="s">
        <v>1425</v>
      </c>
      <c r="BB20" s="34" t="s">
        <v>1426</v>
      </c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4"/>
      <c r="BV20" s="34"/>
      <c r="BW20" s="34"/>
      <c r="BX20" s="34"/>
      <c r="BY20" s="34"/>
      <c r="BZ20" s="34"/>
      <c r="CA20" s="34"/>
      <c r="CB20" s="34"/>
      <c r="CC20" s="34"/>
      <c r="CD20" s="34"/>
      <c r="CE20" s="34"/>
    </row>
    <row r="21" spans="1:83">
      <c r="A21" s="34">
        <f>ROW()-1</f>
        <v>20</v>
      </c>
      <c r="B21" s="34" t="s">
        <v>981</v>
      </c>
      <c r="C21" s="34" t="s">
        <v>114</v>
      </c>
      <c r="D21" s="35">
        <v>44643</v>
      </c>
      <c r="E21" s="34" t="s">
        <v>1396</v>
      </c>
      <c r="F21" s="34" t="s">
        <v>138</v>
      </c>
      <c r="G21" s="34" t="s">
        <v>1391</v>
      </c>
      <c r="H21" s="34" t="s">
        <v>1405</v>
      </c>
      <c r="I21" s="34" t="s">
        <v>263</v>
      </c>
      <c r="J21" s="34" t="s">
        <v>1398</v>
      </c>
      <c r="K21" s="34" t="s">
        <v>1378</v>
      </c>
      <c r="L21" s="34" t="s">
        <v>1379</v>
      </c>
      <c r="M21" s="34">
        <v>2</v>
      </c>
      <c r="N21" s="34" t="s">
        <v>1424</v>
      </c>
      <c r="O21" s="34" t="s">
        <v>121</v>
      </c>
      <c r="P21" s="34" t="s">
        <v>1381</v>
      </c>
      <c r="Q21" s="89" t="s">
        <v>1415</v>
      </c>
      <c r="R21" s="89"/>
      <c r="S21" s="34">
        <v>128</v>
      </c>
      <c r="T21" s="34">
        <v>100</v>
      </c>
      <c r="U21" s="34">
        <v>10</v>
      </c>
      <c r="V21" s="41" t="s">
        <v>1373</v>
      </c>
      <c r="W21" s="41" t="s">
        <v>1373</v>
      </c>
      <c r="X21" s="41"/>
      <c r="Y21" s="41" t="s">
        <v>1373</v>
      </c>
      <c r="Z21" s="41"/>
      <c r="AA21" s="34">
        <v>2.5000000000000001E-5</v>
      </c>
      <c r="AB21" s="34">
        <v>0.9</v>
      </c>
      <c r="AC21" s="34" t="s">
        <v>121</v>
      </c>
      <c r="AD21" s="34"/>
      <c r="AE21" s="34" t="s">
        <v>121</v>
      </c>
      <c r="AF21" s="34"/>
      <c r="AG21" s="34"/>
      <c r="AH21" s="34" t="s">
        <v>121</v>
      </c>
      <c r="AI21" s="34"/>
      <c r="AJ21" s="34"/>
      <c r="AK21" s="34"/>
      <c r="AM21" s="34"/>
      <c r="AN21" s="34"/>
      <c r="AO21" s="34"/>
      <c r="AP21" s="34" t="s">
        <v>121</v>
      </c>
      <c r="AQ21" s="34" t="s">
        <v>121</v>
      </c>
      <c r="AR21" s="34">
        <v>0.7</v>
      </c>
      <c r="AS21" s="34">
        <v>100</v>
      </c>
      <c r="AT21" s="34" t="s">
        <v>1373</v>
      </c>
      <c r="AU21" s="34" t="s">
        <v>1373</v>
      </c>
      <c r="AV21" s="34" t="s">
        <v>1373</v>
      </c>
      <c r="AW21" s="34" t="s">
        <v>1373</v>
      </c>
      <c r="AX21" s="34" t="s">
        <v>1373</v>
      </c>
      <c r="AY21" s="34" t="s">
        <v>1373</v>
      </c>
      <c r="AZ21" s="34" t="s">
        <v>121</v>
      </c>
      <c r="BA21" s="34" t="s">
        <v>1425</v>
      </c>
      <c r="BB21" s="34" t="s">
        <v>1426</v>
      </c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4"/>
      <c r="BV21" s="34"/>
      <c r="BW21" s="34"/>
      <c r="BX21" s="34"/>
      <c r="BY21" s="34"/>
      <c r="BZ21" s="34"/>
      <c r="CA21" s="34"/>
      <c r="CB21" s="34"/>
      <c r="CC21" s="34"/>
      <c r="CD21" s="34"/>
      <c r="CE21" s="34"/>
    </row>
    <row r="22" spans="1:83">
      <c r="A22" s="34">
        <f>ROW()-1</f>
        <v>21</v>
      </c>
      <c r="B22" s="34" t="s">
        <v>981</v>
      </c>
      <c r="C22" s="34" t="s">
        <v>114</v>
      </c>
      <c r="D22" s="35">
        <v>44643</v>
      </c>
      <c r="E22" s="34" t="s">
        <v>1396</v>
      </c>
      <c r="F22" s="34" t="s">
        <v>138</v>
      </c>
      <c r="G22" s="34" t="s">
        <v>1391</v>
      </c>
      <c r="H22" s="34" t="s">
        <v>1405</v>
      </c>
      <c r="I22" s="34" t="s">
        <v>263</v>
      </c>
      <c r="J22" s="34" t="s">
        <v>1398</v>
      </c>
      <c r="K22" s="34" t="s">
        <v>1378</v>
      </c>
      <c r="L22" s="34" t="s">
        <v>1379</v>
      </c>
      <c r="M22" s="34">
        <v>2</v>
      </c>
      <c r="N22" s="34" t="s">
        <v>1424</v>
      </c>
      <c r="O22" s="34" t="s">
        <v>121</v>
      </c>
      <c r="P22" s="34" t="s">
        <v>1381</v>
      </c>
      <c r="Q22" s="89" t="s">
        <v>1415</v>
      </c>
      <c r="R22" s="89"/>
      <c r="S22" s="34">
        <v>64</v>
      </c>
      <c r="T22" s="34">
        <v>100</v>
      </c>
      <c r="U22" s="34">
        <v>10</v>
      </c>
      <c r="V22" s="41" t="s">
        <v>1373</v>
      </c>
      <c r="W22" s="41" t="s">
        <v>1373</v>
      </c>
      <c r="X22" s="41"/>
      <c r="Y22" s="41" t="s">
        <v>1373</v>
      </c>
      <c r="Z22" s="41"/>
      <c r="AA22" s="34">
        <v>2.5000000000000001E-5</v>
      </c>
      <c r="AB22" s="34">
        <v>0.9</v>
      </c>
      <c r="AC22" s="34" t="s">
        <v>121</v>
      </c>
      <c r="AD22" s="34"/>
      <c r="AE22" s="34" t="s">
        <v>121</v>
      </c>
      <c r="AF22" s="34"/>
      <c r="AG22" s="34"/>
      <c r="AH22" s="34" t="s">
        <v>121</v>
      </c>
      <c r="AI22" s="34"/>
      <c r="AJ22" s="34"/>
      <c r="AK22" s="34"/>
      <c r="AM22" s="34"/>
      <c r="AN22" s="34"/>
      <c r="AO22" s="34"/>
      <c r="AP22" s="34" t="s">
        <v>121</v>
      </c>
      <c r="AQ22" s="34" t="s">
        <v>121</v>
      </c>
      <c r="AR22" s="34">
        <v>0.7</v>
      </c>
      <c r="AS22" s="34">
        <v>100</v>
      </c>
      <c r="AT22" s="34" t="s">
        <v>1373</v>
      </c>
      <c r="AU22" s="34" t="s">
        <v>1373</v>
      </c>
      <c r="AV22" s="34" t="s">
        <v>1373</v>
      </c>
      <c r="AW22" s="34" t="s">
        <v>1373</v>
      </c>
      <c r="AX22" s="34" t="s">
        <v>1373</v>
      </c>
      <c r="AY22" s="34" t="s">
        <v>1373</v>
      </c>
      <c r="AZ22" s="34" t="s">
        <v>121</v>
      </c>
      <c r="BA22" s="34" t="s">
        <v>1425</v>
      </c>
      <c r="BB22" s="34" t="s">
        <v>1426</v>
      </c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4"/>
      <c r="BV22" s="34"/>
      <c r="BW22" s="34"/>
      <c r="BX22" s="34"/>
      <c r="BY22" s="34"/>
      <c r="BZ22" s="34"/>
      <c r="CA22" s="34"/>
      <c r="CB22" s="34"/>
      <c r="CC22" s="34"/>
      <c r="CD22" s="34"/>
      <c r="CE22" s="34"/>
    </row>
    <row r="23" spans="1:83">
      <c r="A23" s="34">
        <f>ROW()-1</f>
        <v>22</v>
      </c>
      <c r="B23" s="34" t="s">
        <v>981</v>
      </c>
      <c r="C23" s="34" t="s">
        <v>114</v>
      </c>
      <c r="D23" s="35">
        <v>44643</v>
      </c>
      <c r="E23" s="34" t="s">
        <v>1396</v>
      </c>
      <c r="F23" s="34" t="s">
        <v>138</v>
      </c>
      <c r="G23" s="34" t="s">
        <v>1391</v>
      </c>
      <c r="H23" s="34" t="s">
        <v>1405</v>
      </c>
      <c r="I23" s="34" t="s">
        <v>263</v>
      </c>
      <c r="J23" s="34" t="s">
        <v>1398</v>
      </c>
      <c r="K23" s="34" t="s">
        <v>1378</v>
      </c>
      <c r="L23" s="34" t="s">
        <v>1379</v>
      </c>
      <c r="M23" s="34">
        <v>2</v>
      </c>
      <c r="N23" s="34" t="s">
        <v>1424</v>
      </c>
      <c r="O23" s="34" t="s">
        <v>121</v>
      </c>
      <c r="P23" s="34" t="s">
        <v>1381</v>
      </c>
      <c r="Q23" s="89" t="s">
        <v>1415</v>
      </c>
      <c r="R23" s="89"/>
      <c r="S23" s="34">
        <v>32</v>
      </c>
      <c r="T23" s="34">
        <v>100</v>
      </c>
      <c r="U23" s="34">
        <v>10</v>
      </c>
      <c r="V23" s="41" t="s">
        <v>1373</v>
      </c>
      <c r="W23" s="41" t="s">
        <v>1373</v>
      </c>
      <c r="X23" s="41"/>
      <c r="Y23" s="41" t="s">
        <v>1373</v>
      </c>
      <c r="Z23" s="41"/>
      <c r="AA23" s="34">
        <v>2.5000000000000001E-5</v>
      </c>
      <c r="AB23" s="34">
        <v>0.9</v>
      </c>
      <c r="AC23" s="34" t="s">
        <v>121</v>
      </c>
      <c r="AD23" s="34"/>
      <c r="AE23" s="34" t="s">
        <v>121</v>
      </c>
      <c r="AF23" s="34"/>
      <c r="AG23" s="34"/>
      <c r="AH23" s="34" t="s">
        <v>121</v>
      </c>
      <c r="AI23" s="34"/>
      <c r="AJ23" s="34"/>
      <c r="AK23" s="34"/>
      <c r="AM23" s="34"/>
      <c r="AN23" s="34"/>
      <c r="AO23" s="34"/>
      <c r="AP23" s="34" t="s">
        <v>121</v>
      </c>
      <c r="AQ23" s="34" t="s">
        <v>121</v>
      </c>
      <c r="AR23" s="34">
        <v>0.7</v>
      </c>
      <c r="AS23" s="34">
        <v>100</v>
      </c>
      <c r="AT23" s="34" t="s">
        <v>1373</v>
      </c>
      <c r="AU23" s="34" t="s">
        <v>1373</v>
      </c>
      <c r="AV23" s="34" t="s">
        <v>1373</v>
      </c>
      <c r="AW23" s="34" t="s">
        <v>1373</v>
      </c>
      <c r="AX23" s="34" t="s">
        <v>1373</v>
      </c>
      <c r="AY23" s="34" t="s">
        <v>1373</v>
      </c>
      <c r="AZ23" s="34" t="s">
        <v>121</v>
      </c>
      <c r="BA23" s="34" t="s">
        <v>1425</v>
      </c>
      <c r="BB23" s="34" t="s">
        <v>1426</v>
      </c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</row>
    <row r="24" spans="1:83">
      <c r="A24" s="34">
        <f>ROW()-1</f>
        <v>23</v>
      </c>
      <c r="B24" s="34" t="s">
        <v>981</v>
      </c>
      <c r="C24" s="34" t="s">
        <v>114</v>
      </c>
      <c r="D24" s="35">
        <v>44643</v>
      </c>
      <c r="E24" s="34" t="s">
        <v>1396</v>
      </c>
      <c r="F24" s="34" t="s">
        <v>138</v>
      </c>
      <c r="G24" s="34" t="s">
        <v>1391</v>
      </c>
      <c r="H24" s="34" t="s">
        <v>1405</v>
      </c>
      <c r="I24" s="34" t="s">
        <v>263</v>
      </c>
      <c r="J24" s="34" t="s">
        <v>1398</v>
      </c>
      <c r="K24" s="34" t="s">
        <v>1378</v>
      </c>
      <c r="L24" s="34" t="s">
        <v>1379</v>
      </c>
      <c r="M24" s="34">
        <v>2</v>
      </c>
      <c r="N24" s="34" t="s">
        <v>1424</v>
      </c>
      <c r="O24" s="34" t="s">
        <v>121</v>
      </c>
      <c r="P24" s="34" t="s">
        <v>1381</v>
      </c>
      <c r="Q24" s="89" t="s">
        <v>1415</v>
      </c>
      <c r="R24" s="89"/>
      <c r="S24" s="34">
        <v>64</v>
      </c>
      <c r="T24" s="34">
        <v>100</v>
      </c>
      <c r="U24" s="34">
        <v>5</v>
      </c>
      <c r="V24" s="41" t="s">
        <v>1373</v>
      </c>
      <c r="W24" s="41" t="s">
        <v>1373</v>
      </c>
      <c r="X24" s="41"/>
      <c r="Y24" s="41" t="s">
        <v>1373</v>
      </c>
      <c r="Z24" s="41"/>
      <c r="AA24" s="34">
        <v>2.5000000000000001E-5</v>
      </c>
      <c r="AB24" s="34">
        <v>0.9</v>
      </c>
      <c r="AC24" s="34" t="s">
        <v>121</v>
      </c>
      <c r="AD24" s="34"/>
      <c r="AE24" s="34" t="s">
        <v>121</v>
      </c>
      <c r="AF24" s="34"/>
      <c r="AG24" s="34"/>
      <c r="AH24" s="34" t="s">
        <v>121</v>
      </c>
      <c r="AI24" s="34"/>
      <c r="AJ24" s="34"/>
      <c r="AK24" s="34"/>
      <c r="AM24" s="34"/>
      <c r="AN24" s="34"/>
      <c r="AO24" s="34"/>
      <c r="AP24" s="34" t="s">
        <v>121</v>
      </c>
      <c r="AQ24" s="34" t="s">
        <v>121</v>
      </c>
      <c r="AR24" s="34">
        <v>0.7</v>
      </c>
      <c r="AS24" s="34">
        <v>100</v>
      </c>
      <c r="AT24" s="34" t="s">
        <v>1373</v>
      </c>
      <c r="AU24" s="34" t="s">
        <v>1373</v>
      </c>
      <c r="AV24" s="34" t="s">
        <v>1373</v>
      </c>
      <c r="AW24" s="34" t="s">
        <v>1373</v>
      </c>
      <c r="AX24" s="34" t="s">
        <v>1373</v>
      </c>
      <c r="AY24" s="34" t="s">
        <v>1373</v>
      </c>
      <c r="AZ24" s="34" t="s">
        <v>121</v>
      </c>
      <c r="BA24" s="34" t="s">
        <v>1425</v>
      </c>
      <c r="BB24" s="34" t="s">
        <v>1426</v>
      </c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</row>
    <row r="25" spans="1:83">
      <c r="A25" s="34">
        <f>ROW()-1</f>
        <v>24</v>
      </c>
      <c r="B25" s="34" t="s">
        <v>981</v>
      </c>
      <c r="C25" s="34" t="s">
        <v>114</v>
      </c>
      <c r="D25" s="35">
        <v>44643</v>
      </c>
      <c r="E25" s="34" t="s">
        <v>1396</v>
      </c>
      <c r="F25" s="34" t="s">
        <v>138</v>
      </c>
      <c r="G25" s="34" t="s">
        <v>1391</v>
      </c>
      <c r="H25" s="34" t="s">
        <v>1405</v>
      </c>
      <c r="I25" s="34" t="s">
        <v>263</v>
      </c>
      <c r="J25" s="34" t="s">
        <v>1398</v>
      </c>
      <c r="K25" s="34" t="s">
        <v>1378</v>
      </c>
      <c r="L25" s="34" t="s">
        <v>1379</v>
      </c>
      <c r="M25" s="34">
        <v>2</v>
      </c>
      <c r="N25" s="34" t="s">
        <v>1424</v>
      </c>
      <c r="O25" s="34" t="s">
        <v>121</v>
      </c>
      <c r="P25" s="34" t="s">
        <v>1381</v>
      </c>
      <c r="Q25" s="89" t="s">
        <v>1415</v>
      </c>
      <c r="R25" s="89"/>
      <c r="S25" s="34">
        <v>32</v>
      </c>
      <c r="T25" s="34">
        <v>100</v>
      </c>
      <c r="U25" s="34">
        <v>3</v>
      </c>
      <c r="V25" s="41" t="s">
        <v>1373</v>
      </c>
      <c r="W25" s="41" t="s">
        <v>1373</v>
      </c>
      <c r="X25" s="41"/>
      <c r="Y25" s="41" t="s">
        <v>1373</v>
      </c>
      <c r="Z25" s="41"/>
      <c r="AA25" s="34">
        <v>2.5000000000000001E-5</v>
      </c>
      <c r="AB25" s="34">
        <v>0.9</v>
      </c>
      <c r="AC25" s="34" t="s">
        <v>121</v>
      </c>
      <c r="AD25" s="34"/>
      <c r="AE25" s="34" t="s">
        <v>121</v>
      </c>
      <c r="AF25" s="34"/>
      <c r="AG25" s="34"/>
      <c r="AH25" s="34" t="s">
        <v>121</v>
      </c>
      <c r="AI25" s="34"/>
      <c r="AJ25" s="34"/>
      <c r="AK25" s="34"/>
      <c r="AM25" s="34"/>
      <c r="AN25" s="34"/>
      <c r="AO25" s="34"/>
      <c r="AP25" s="34" t="s">
        <v>121</v>
      </c>
      <c r="AQ25" s="34" t="s">
        <v>121</v>
      </c>
      <c r="AR25" s="34">
        <v>0.7</v>
      </c>
      <c r="AS25" s="34">
        <v>100</v>
      </c>
      <c r="AT25" s="34" t="s">
        <v>1373</v>
      </c>
      <c r="AU25" s="34" t="s">
        <v>1373</v>
      </c>
      <c r="AV25" s="34" t="s">
        <v>1373</v>
      </c>
      <c r="AW25" s="34" t="s">
        <v>1373</v>
      </c>
      <c r="AX25" s="34" t="s">
        <v>1373</v>
      </c>
      <c r="AY25" s="34" t="s">
        <v>1373</v>
      </c>
      <c r="AZ25" s="34" t="s">
        <v>121</v>
      </c>
      <c r="BA25" s="34" t="s">
        <v>1425</v>
      </c>
      <c r="BB25" s="34" t="s">
        <v>1426</v>
      </c>
      <c r="BC25" s="34"/>
      <c r="BD25" s="34"/>
      <c r="BE25" s="34"/>
      <c r="BF25" s="34"/>
      <c r="BG25" s="34"/>
      <c r="BH25" s="34"/>
      <c r="BI25" s="34"/>
      <c r="BJ25" s="34"/>
      <c r="BK25" s="34"/>
      <c r="BL25" s="34"/>
      <c r="BM25" s="34"/>
      <c r="BN25" s="34"/>
      <c r="BO25" s="34"/>
      <c r="BP25" s="34"/>
      <c r="BQ25" s="34"/>
      <c r="BR25" s="34"/>
      <c r="BS25" s="34"/>
      <c r="BT25" s="34"/>
      <c r="BU25" s="34"/>
      <c r="BV25" s="34"/>
      <c r="BW25" s="34"/>
      <c r="BX25" s="34"/>
      <c r="BY25" s="34"/>
      <c r="BZ25" s="34"/>
      <c r="CA25" s="34"/>
      <c r="CB25" s="34"/>
      <c r="CC25" s="34"/>
      <c r="CD25" s="34"/>
      <c r="CE25" s="34"/>
    </row>
    <row r="26" spans="1:83">
      <c r="A26" s="34">
        <f>ROW()-1</f>
        <v>25</v>
      </c>
      <c r="B26" s="34" t="s">
        <v>981</v>
      </c>
      <c r="C26" s="34" t="s">
        <v>114</v>
      </c>
      <c r="D26" s="35">
        <v>44648</v>
      </c>
      <c r="E26" s="34" t="s">
        <v>1396</v>
      </c>
      <c r="F26" s="34" t="s">
        <v>138</v>
      </c>
      <c r="G26" s="34" t="s">
        <v>1375</v>
      </c>
      <c r="H26" s="34" t="s">
        <v>1419</v>
      </c>
      <c r="I26" s="34" t="s">
        <v>263</v>
      </c>
      <c r="J26" s="34" t="s">
        <v>1377</v>
      </c>
      <c r="K26" s="34" t="s">
        <v>1399</v>
      </c>
      <c r="L26" s="34" t="s">
        <v>1379</v>
      </c>
      <c r="M26" s="34">
        <v>2</v>
      </c>
      <c r="N26" s="34" t="s">
        <v>1424</v>
      </c>
      <c r="O26" s="34" t="s">
        <v>121</v>
      </c>
      <c r="P26" s="34" t="s">
        <v>1381</v>
      </c>
      <c r="Q26" s="89" t="s">
        <v>1427</v>
      </c>
      <c r="R26" s="89"/>
      <c r="S26" s="34">
        <v>128</v>
      </c>
      <c r="T26" s="34">
        <v>1000</v>
      </c>
      <c r="U26" s="34">
        <v>2</v>
      </c>
      <c r="V26" s="41" t="s">
        <v>308</v>
      </c>
      <c r="W26" s="41">
        <v>1.38</v>
      </c>
      <c r="X26" s="41"/>
      <c r="Y26" s="41">
        <v>0.32</v>
      </c>
      <c r="Z26" s="41"/>
      <c r="AA26" s="34">
        <v>2.5000000000000001E-5</v>
      </c>
      <c r="AB26" s="34">
        <v>0.9</v>
      </c>
      <c r="AC26" s="34">
        <v>0.31</v>
      </c>
      <c r="AD26" s="34"/>
      <c r="AE26" s="34">
        <v>1.137</v>
      </c>
      <c r="AF26" s="34"/>
      <c r="AG26" s="34"/>
      <c r="AH26" s="34">
        <v>0.31</v>
      </c>
      <c r="AI26" s="34"/>
      <c r="AJ26" s="34"/>
      <c r="AK26" s="34"/>
      <c r="AM26" s="34"/>
      <c r="AN26" s="34"/>
      <c r="AO26" s="34"/>
      <c r="AP26" s="34" t="s">
        <v>121</v>
      </c>
      <c r="AQ26" s="34">
        <v>0.1</v>
      </c>
      <c r="AR26" s="34">
        <v>0.7</v>
      </c>
      <c r="AS26" s="34">
        <v>100</v>
      </c>
      <c r="AT26" s="34" t="s">
        <v>233</v>
      </c>
      <c r="AU26" s="34" t="s">
        <v>77</v>
      </c>
      <c r="AV26" s="34" t="s">
        <v>1428</v>
      </c>
      <c r="AW26" s="34" t="s">
        <v>1429</v>
      </c>
      <c r="AX26" s="34" t="s">
        <v>1430</v>
      </c>
      <c r="AY26" s="34" t="s">
        <v>233</v>
      </c>
      <c r="AZ26" s="34" t="s">
        <v>121</v>
      </c>
      <c r="BA26" s="34" t="s">
        <v>121</v>
      </c>
      <c r="BB26" s="34" t="s">
        <v>1431</v>
      </c>
      <c r="BC26" s="34"/>
      <c r="BD26" s="34"/>
      <c r="BE26" s="34"/>
      <c r="BF26" s="34"/>
      <c r="BG26" s="34"/>
      <c r="BH26" s="34"/>
      <c r="BI26" s="34"/>
      <c r="BJ26" s="34"/>
      <c r="BK26" s="34"/>
      <c r="BL26" s="34"/>
      <c r="BM26" s="34"/>
      <c r="BN26" s="34"/>
      <c r="BO26" s="34"/>
      <c r="BP26" s="34"/>
      <c r="BQ26" s="34"/>
      <c r="BR26" s="34"/>
      <c r="BS26" s="34"/>
      <c r="BT26" s="34"/>
      <c r="BU26" s="34"/>
      <c r="BV26" s="34"/>
      <c r="BW26" s="34"/>
      <c r="BX26" s="34"/>
      <c r="BY26" s="34"/>
      <c r="BZ26" s="34"/>
      <c r="CA26" s="34"/>
      <c r="CB26" s="34"/>
      <c r="CC26" s="34"/>
      <c r="CD26" s="34"/>
      <c r="CE26" s="34"/>
    </row>
    <row r="27" spans="1:83">
      <c r="A27" s="34">
        <f>ROW()-1</f>
        <v>26</v>
      </c>
      <c r="B27" s="34" t="s">
        <v>981</v>
      </c>
      <c r="C27" s="34" t="s">
        <v>114</v>
      </c>
      <c r="D27" s="35">
        <v>44648</v>
      </c>
      <c r="E27" s="34" t="s">
        <v>1396</v>
      </c>
      <c r="F27" s="34" t="s">
        <v>138</v>
      </c>
      <c r="G27" s="34" t="s">
        <v>1391</v>
      </c>
      <c r="H27" s="34" t="s">
        <v>1405</v>
      </c>
      <c r="I27" s="34" t="s">
        <v>263</v>
      </c>
      <c r="J27" s="34" t="s">
        <v>1398</v>
      </c>
      <c r="K27" s="34" t="s">
        <v>1378</v>
      </c>
      <c r="L27" s="34" t="s">
        <v>1379</v>
      </c>
      <c r="M27" s="34">
        <v>2</v>
      </c>
      <c r="N27" s="34" t="s">
        <v>1424</v>
      </c>
      <c r="O27" s="34" t="s">
        <v>121</v>
      </c>
      <c r="P27" s="34" t="s">
        <v>1381</v>
      </c>
      <c r="Q27" s="89" t="s">
        <v>1415</v>
      </c>
      <c r="R27" s="89"/>
      <c r="S27" s="34">
        <v>128</v>
      </c>
      <c r="T27" s="34">
        <v>300</v>
      </c>
      <c r="U27" s="34">
        <v>10</v>
      </c>
      <c r="V27" s="41" t="s">
        <v>1373</v>
      </c>
      <c r="W27" s="41" t="s">
        <v>1373</v>
      </c>
      <c r="X27" s="41"/>
      <c r="Y27" s="41" t="s">
        <v>1373</v>
      </c>
      <c r="Z27" s="41"/>
      <c r="AA27" s="34">
        <v>2.5000000000000001E-5</v>
      </c>
      <c r="AB27" s="34">
        <v>0.9</v>
      </c>
      <c r="AC27" s="34" t="s">
        <v>121</v>
      </c>
      <c r="AD27" s="34"/>
      <c r="AE27" s="34" t="s">
        <v>121</v>
      </c>
      <c r="AF27" s="34"/>
      <c r="AG27" s="34"/>
      <c r="AH27" s="34" t="s">
        <v>121</v>
      </c>
      <c r="AI27" s="34"/>
      <c r="AJ27" s="34"/>
      <c r="AK27" s="34"/>
      <c r="AM27" s="34"/>
      <c r="AN27" s="34"/>
      <c r="AO27" s="34"/>
      <c r="AP27" s="34" t="s">
        <v>121</v>
      </c>
      <c r="AQ27" s="34" t="s">
        <v>121</v>
      </c>
      <c r="AR27" s="34">
        <v>0.7</v>
      </c>
      <c r="AS27" s="34">
        <v>100</v>
      </c>
      <c r="AT27" s="34" t="s">
        <v>1373</v>
      </c>
      <c r="AU27" s="34" t="s">
        <v>1373</v>
      </c>
      <c r="AV27" s="34" t="s">
        <v>1373</v>
      </c>
      <c r="AW27" s="34" t="s">
        <v>1373</v>
      </c>
      <c r="AX27" s="34" t="s">
        <v>1373</v>
      </c>
      <c r="AY27" s="34" t="s">
        <v>1373</v>
      </c>
      <c r="AZ27" s="34" t="s">
        <v>121</v>
      </c>
      <c r="BA27" s="34" t="s">
        <v>1425</v>
      </c>
      <c r="BB27" s="34" t="s">
        <v>1426</v>
      </c>
      <c r="BC27" s="34"/>
      <c r="BD27" s="34"/>
      <c r="BE27" s="34"/>
      <c r="BF27" s="34"/>
      <c r="BG27" s="34"/>
      <c r="BH27" s="34"/>
      <c r="BI27" s="34"/>
      <c r="BJ27" s="34"/>
      <c r="BK27" s="34"/>
      <c r="BL27" s="34"/>
      <c r="BM27" s="34"/>
      <c r="BN27" s="34"/>
      <c r="BO27" s="34"/>
      <c r="BP27" s="34"/>
      <c r="BQ27" s="34"/>
      <c r="BR27" s="34"/>
      <c r="BS27" s="34"/>
      <c r="BT27" s="34"/>
      <c r="BU27" s="34"/>
      <c r="BV27" s="34"/>
      <c r="BW27" s="34"/>
      <c r="BX27" s="34"/>
      <c r="BY27" s="34"/>
      <c r="BZ27" s="34"/>
      <c r="CA27" s="34"/>
      <c r="CB27" s="34"/>
      <c r="CC27" s="34"/>
      <c r="CD27" s="34"/>
      <c r="CE27" s="34"/>
    </row>
    <row r="28" spans="1:83">
      <c r="A28" s="34">
        <f>ROW()-1</f>
        <v>27</v>
      </c>
      <c r="B28" s="34" t="s">
        <v>981</v>
      </c>
      <c r="C28" s="34" t="s">
        <v>114</v>
      </c>
      <c r="D28" s="35">
        <v>44652</v>
      </c>
      <c r="E28" s="34" t="s">
        <v>1396</v>
      </c>
      <c r="F28" s="34" t="s">
        <v>117</v>
      </c>
      <c r="G28" s="34" t="s">
        <v>1391</v>
      </c>
      <c r="H28" s="34" t="s">
        <v>1405</v>
      </c>
      <c r="I28" s="34" t="s">
        <v>121</v>
      </c>
      <c r="J28" s="34" t="s">
        <v>1432</v>
      </c>
      <c r="K28" s="34" t="s">
        <v>1432</v>
      </c>
      <c r="L28" s="34" t="s">
        <v>1433</v>
      </c>
      <c r="M28" s="34">
        <v>2</v>
      </c>
      <c r="N28" s="34" t="s">
        <v>1434</v>
      </c>
      <c r="O28" s="34" t="s">
        <v>121</v>
      </c>
      <c r="P28" s="34" t="s">
        <v>1381</v>
      </c>
      <c r="Q28" s="89" t="s">
        <v>1435</v>
      </c>
      <c r="R28" s="89" t="s">
        <v>121</v>
      </c>
      <c r="S28" s="34" t="s">
        <v>121</v>
      </c>
      <c r="T28" s="34">
        <v>41</v>
      </c>
      <c r="U28" s="34">
        <v>100</v>
      </c>
      <c r="V28" s="41" t="s">
        <v>1436</v>
      </c>
      <c r="W28" s="41">
        <v>0</v>
      </c>
      <c r="X28" s="41" t="s">
        <v>121</v>
      </c>
      <c r="Y28" s="41">
        <v>0</v>
      </c>
      <c r="Z28" s="41">
        <v>0</v>
      </c>
      <c r="AA28" s="34">
        <v>1E-3</v>
      </c>
      <c r="AB28" s="34">
        <v>0.9</v>
      </c>
      <c r="AC28" s="34">
        <v>0.46939999999999998</v>
      </c>
      <c r="AD28" s="34">
        <v>0.66169999999999995</v>
      </c>
      <c r="AE28" s="125">
        <v>2.0680000000000001</v>
      </c>
      <c r="AF28" s="125">
        <v>2.3380000000000001</v>
      </c>
      <c r="AG28" s="34">
        <v>0.22919999999999999</v>
      </c>
      <c r="AH28" s="34">
        <v>9.5000000000000001E-2</v>
      </c>
      <c r="AI28" s="34">
        <v>0.28299999999999997</v>
      </c>
      <c r="AJ28" s="34">
        <v>0.2324</v>
      </c>
      <c r="AK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  <c r="BG28" s="34"/>
      <c r="BH28" s="34"/>
      <c r="BI28" s="34"/>
      <c r="BJ28" s="34"/>
      <c r="BK28" s="34"/>
      <c r="BL28" s="34"/>
      <c r="BM28" s="34"/>
      <c r="BN28" s="34"/>
      <c r="BO28" s="34"/>
      <c r="BP28" s="34"/>
      <c r="BQ28" s="34"/>
      <c r="BR28" s="34"/>
      <c r="BS28" s="34"/>
      <c r="BT28" s="34"/>
      <c r="BU28" s="34"/>
      <c r="BV28" s="34"/>
      <c r="BW28" s="34"/>
      <c r="BX28" s="34"/>
      <c r="BY28" s="34"/>
      <c r="BZ28" s="34"/>
      <c r="CA28" s="34"/>
      <c r="CB28" s="34"/>
      <c r="CC28" s="34"/>
      <c r="CD28" s="34"/>
      <c r="CE28" s="34"/>
    </row>
    <row r="29" spans="1:83">
      <c r="A29" s="34">
        <f>ROW()-1</f>
        <v>28</v>
      </c>
      <c r="B29" s="34" t="s">
        <v>157</v>
      </c>
      <c r="C29" s="34" t="s">
        <v>114</v>
      </c>
      <c r="D29" s="35">
        <v>44649</v>
      </c>
      <c r="E29" s="34" t="s">
        <v>1437</v>
      </c>
      <c r="F29" s="34" t="s">
        <v>138</v>
      </c>
      <c r="G29" s="34" t="s">
        <v>1391</v>
      </c>
      <c r="H29" s="34" t="s">
        <v>1419</v>
      </c>
      <c r="I29" s="34" t="s">
        <v>1438</v>
      </c>
      <c r="J29" s="34" t="s">
        <v>1439</v>
      </c>
      <c r="K29" s="34" t="s">
        <v>1440</v>
      </c>
      <c r="L29" s="34" t="s">
        <v>1379</v>
      </c>
      <c r="M29" s="34">
        <v>2</v>
      </c>
      <c r="N29" s="34" t="s">
        <v>1441</v>
      </c>
      <c r="O29" s="34" t="s">
        <v>121</v>
      </c>
      <c r="P29" s="34" t="s">
        <v>1381</v>
      </c>
      <c r="Q29" s="34" t="s">
        <v>438</v>
      </c>
      <c r="R29" s="34">
        <v>50</v>
      </c>
      <c r="S29" s="34">
        <v>128</v>
      </c>
      <c r="T29" s="34">
        <v>500</v>
      </c>
      <c r="U29" s="34">
        <v>10</v>
      </c>
      <c r="V29" s="41" t="s">
        <v>1442</v>
      </c>
      <c r="W29" s="41" t="s">
        <v>1373</v>
      </c>
      <c r="X29" s="41"/>
      <c r="Y29" s="41" t="s">
        <v>1373</v>
      </c>
      <c r="Z29" s="41"/>
      <c r="AA29" s="34">
        <v>2.5000000000000001E-5</v>
      </c>
      <c r="AB29" s="34">
        <v>0.9</v>
      </c>
      <c r="AC29" s="34" t="s">
        <v>121</v>
      </c>
      <c r="AD29" s="34"/>
      <c r="AE29" s="34" t="s">
        <v>121</v>
      </c>
      <c r="AF29" s="34"/>
      <c r="AG29" s="34"/>
      <c r="AH29" s="34" t="s">
        <v>121</v>
      </c>
      <c r="AI29" s="34"/>
      <c r="AJ29" s="34"/>
      <c r="AK29" s="34"/>
      <c r="AM29" s="34"/>
      <c r="AN29" s="34"/>
      <c r="AO29" s="34"/>
      <c r="AP29" s="34" t="s">
        <v>121</v>
      </c>
      <c r="AQ29" s="34" t="s">
        <v>121</v>
      </c>
      <c r="AR29" s="34">
        <v>0.7</v>
      </c>
      <c r="AS29" s="34">
        <v>10</v>
      </c>
      <c r="AT29" s="34" t="s">
        <v>1373</v>
      </c>
      <c r="AU29" s="34" t="s">
        <v>1373</v>
      </c>
      <c r="AV29" s="34" t="s">
        <v>1373</v>
      </c>
      <c r="AW29" s="34" t="s">
        <v>1373</v>
      </c>
      <c r="AX29" s="34" t="s">
        <v>1373</v>
      </c>
      <c r="AY29" s="34" t="s">
        <v>1373</v>
      </c>
      <c r="AZ29" s="34" t="s">
        <v>121</v>
      </c>
      <c r="BA29" s="34" t="s">
        <v>1443</v>
      </c>
      <c r="BB29" s="34" t="s">
        <v>442</v>
      </c>
      <c r="BC29" s="34"/>
      <c r="BD29" s="34"/>
      <c r="BE29" s="34"/>
      <c r="BF29" s="34"/>
      <c r="BG29" s="34"/>
      <c r="BH29" s="34"/>
      <c r="BI29" s="34"/>
      <c r="BJ29" s="34"/>
      <c r="BK29" s="34"/>
      <c r="BL29" s="34"/>
      <c r="BM29" s="34"/>
      <c r="BN29" s="34"/>
      <c r="BO29" s="34"/>
      <c r="BP29" s="34"/>
      <c r="BQ29" s="34"/>
      <c r="BR29" s="34"/>
      <c r="BS29" s="34"/>
      <c r="BT29" s="34"/>
      <c r="BU29" s="34"/>
      <c r="BV29" s="34"/>
      <c r="BW29" s="34"/>
      <c r="BX29" s="34"/>
      <c r="BY29" s="34"/>
      <c r="BZ29" s="34"/>
      <c r="CA29" s="34"/>
      <c r="CB29" s="34"/>
      <c r="CC29" s="34"/>
      <c r="CD29" s="34"/>
      <c r="CE29" s="34"/>
    </row>
    <row r="30" spans="1:83">
      <c r="A30" s="34">
        <f>ROW()-1</f>
        <v>29</v>
      </c>
      <c r="B30" s="34" t="s">
        <v>157</v>
      </c>
      <c r="C30" s="34" t="s">
        <v>114</v>
      </c>
      <c r="D30" s="35">
        <v>44649</v>
      </c>
      <c r="E30" s="34" t="s">
        <v>1437</v>
      </c>
      <c r="F30" s="34" t="s">
        <v>138</v>
      </c>
      <c r="G30" s="34" t="s">
        <v>1391</v>
      </c>
      <c r="H30" s="34" t="s">
        <v>1419</v>
      </c>
      <c r="I30" s="34" t="s">
        <v>1438</v>
      </c>
      <c r="J30" s="34" t="s">
        <v>1439</v>
      </c>
      <c r="K30" s="34" t="s">
        <v>1440</v>
      </c>
      <c r="L30" s="34" t="s">
        <v>1379</v>
      </c>
      <c r="M30" s="34">
        <v>2</v>
      </c>
      <c r="N30" s="34" t="s">
        <v>1441</v>
      </c>
      <c r="O30" s="34" t="s">
        <v>121</v>
      </c>
      <c r="P30" s="34" t="s">
        <v>1381</v>
      </c>
      <c r="Q30" s="34" t="s">
        <v>438</v>
      </c>
      <c r="R30" s="89">
        <v>10</v>
      </c>
      <c r="S30" s="34">
        <v>64</v>
      </c>
      <c r="T30" s="34">
        <v>100</v>
      </c>
      <c r="U30" s="34">
        <v>10</v>
      </c>
      <c r="V30" s="41" t="s">
        <v>1444</v>
      </c>
      <c r="W30" s="41">
        <v>0.09</v>
      </c>
      <c r="X30" s="41"/>
      <c r="Y30" s="41">
        <v>0</v>
      </c>
      <c r="Z30" s="41"/>
      <c r="AA30" s="34">
        <v>2.5000000000000001E-5</v>
      </c>
      <c r="AB30" s="34">
        <v>0.09</v>
      </c>
      <c r="AC30" s="34">
        <v>0.33950000000000002</v>
      </c>
      <c r="AD30" s="34">
        <v>0.63729999999999998</v>
      </c>
      <c r="AE30" s="34">
        <v>6.681</v>
      </c>
      <c r="AF30" s="34">
        <v>7.9240000000000004</v>
      </c>
      <c r="AG30" s="34">
        <v>2.2090000000000001</v>
      </c>
      <c r="AH30" s="34">
        <v>3.81</v>
      </c>
      <c r="AI30" s="34">
        <v>6.1379999999999997E-2</v>
      </c>
      <c r="AJ30" s="34">
        <v>4.931E-2</v>
      </c>
      <c r="AK30" s="34">
        <v>0.47260000000000002</v>
      </c>
      <c r="AL30" s="34">
        <v>0.39219999999999999</v>
      </c>
      <c r="AM30" s="34">
        <v>3.4950000000000001</v>
      </c>
      <c r="AN30" s="34">
        <v>3.177</v>
      </c>
      <c r="AO30" s="34"/>
      <c r="AP30" s="34">
        <v>0.05</v>
      </c>
      <c r="AQ30" s="34">
        <v>5.0000000000000001E-3</v>
      </c>
      <c r="AR30" s="34">
        <v>0.7</v>
      </c>
      <c r="AS30" s="34">
        <v>10</v>
      </c>
      <c r="AT30" s="34" t="s">
        <v>121</v>
      </c>
      <c r="AU30" s="34" t="s">
        <v>77</v>
      </c>
      <c r="AV30" s="34" t="s">
        <v>121</v>
      </c>
      <c r="AW30" s="34" t="s">
        <v>1445</v>
      </c>
      <c r="AX30" s="34" t="s">
        <v>1446</v>
      </c>
      <c r="AY30" s="34" t="s">
        <v>121</v>
      </c>
      <c r="AZ30" s="34" t="s">
        <v>121</v>
      </c>
      <c r="BA30" s="34" t="s">
        <v>121</v>
      </c>
      <c r="BB30" s="34" t="s">
        <v>442</v>
      </c>
      <c r="BC30" s="34"/>
      <c r="BD30" s="34"/>
      <c r="BE30" s="34"/>
      <c r="BF30" s="34"/>
      <c r="BG30" s="34"/>
      <c r="BH30" s="34"/>
      <c r="BI30" s="34"/>
      <c r="BJ30" s="34"/>
      <c r="BK30" s="34"/>
      <c r="BL30" s="34"/>
      <c r="BM30" s="34"/>
      <c r="BN30" s="34"/>
      <c r="BO30" s="34"/>
      <c r="BP30" s="34"/>
      <c r="BQ30" s="34"/>
      <c r="BR30" s="34"/>
      <c r="BS30" s="34"/>
      <c r="BT30" s="34"/>
      <c r="BU30" s="34"/>
      <c r="BV30" s="34"/>
      <c r="BW30" s="34"/>
      <c r="BX30" s="34"/>
      <c r="BY30" s="34"/>
      <c r="BZ30" s="34"/>
      <c r="CA30" s="34"/>
      <c r="CB30" s="34"/>
      <c r="CC30" s="34"/>
      <c r="CD30" s="34"/>
      <c r="CE30" s="34"/>
    </row>
    <row r="31" spans="1:83">
      <c r="A31" s="34">
        <f>ROW()-1</f>
        <v>30</v>
      </c>
      <c r="B31" s="34" t="s">
        <v>157</v>
      </c>
      <c r="C31" s="34" t="s">
        <v>114</v>
      </c>
      <c r="D31" s="35">
        <v>44649</v>
      </c>
      <c r="E31" s="34" t="s">
        <v>1437</v>
      </c>
      <c r="F31" s="34" t="s">
        <v>138</v>
      </c>
      <c r="G31" s="34" t="s">
        <v>1391</v>
      </c>
      <c r="H31" s="34" t="s">
        <v>1419</v>
      </c>
      <c r="I31" s="34" t="s">
        <v>1438</v>
      </c>
      <c r="J31" s="34" t="s">
        <v>1439</v>
      </c>
      <c r="K31" s="34" t="s">
        <v>1440</v>
      </c>
      <c r="L31" s="34" t="s">
        <v>1379</v>
      </c>
      <c r="M31" s="34">
        <v>2</v>
      </c>
      <c r="N31" s="34" t="s">
        <v>1441</v>
      </c>
      <c r="O31" s="34" t="s">
        <v>121</v>
      </c>
      <c r="P31" s="34" t="s">
        <v>1381</v>
      </c>
      <c r="Q31" s="34" t="s">
        <v>438</v>
      </c>
      <c r="R31" s="89">
        <v>10</v>
      </c>
      <c r="S31" s="34">
        <v>64</v>
      </c>
      <c r="T31" s="34">
        <v>500</v>
      </c>
      <c r="U31" s="34">
        <v>10</v>
      </c>
      <c r="V31" s="41" t="s">
        <v>1447</v>
      </c>
      <c r="W31" s="41">
        <v>0.3</v>
      </c>
      <c r="X31" s="41"/>
      <c r="Y31" s="41">
        <v>0</v>
      </c>
      <c r="Z31" s="41"/>
      <c r="AA31" s="34">
        <v>2.5000000000000001E-3</v>
      </c>
      <c r="AB31" s="34">
        <v>0.09</v>
      </c>
      <c r="AC31" s="34">
        <v>0.3261</v>
      </c>
      <c r="AD31" s="34">
        <v>0.37859999999999999</v>
      </c>
      <c r="AE31" s="34">
        <v>1.8360000000000001</v>
      </c>
      <c r="AF31" s="34">
        <v>2.0379999999999998</v>
      </c>
      <c r="AG31" s="34">
        <v>0.39360000000000001</v>
      </c>
      <c r="AH31" s="34">
        <v>0.49509999999999998</v>
      </c>
      <c r="AI31" s="34">
        <v>0.33979999999999999</v>
      </c>
      <c r="AJ31" s="34">
        <v>0.3931</v>
      </c>
      <c r="AK31" s="34">
        <v>0.24529999999999999</v>
      </c>
      <c r="AL31" s="34">
        <v>0.2462</v>
      </c>
      <c r="AM31" s="34">
        <v>0.4652</v>
      </c>
      <c r="AN31" s="34">
        <v>0.49630000000000002</v>
      </c>
      <c r="AO31" s="34"/>
      <c r="AP31" s="34">
        <v>0.05</v>
      </c>
      <c r="AQ31" s="34">
        <v>5.0000000000000001E-3</v>
      </c>
      <c r="AR31" s="34">
        <v>0.7</v>
      </c>
      <c r="AS31" s="34">
        <v>10</v>
      </c>
      <c r="AT31" s="34" t="s">
        <v>121</v>
      </c>
      <c r="AU31" s="34" t="s">
        <v>77</v>
      </c>
      <c r="AV31" s="34" t="s">
        <v>121</v>
      </c>
      <c r="AW31" s="34" t="s">
        <v>1448</v>
      </c>
      <c r="AX31" s="34" t="s">
        <v>1446</v>
      </c>
      <c r="AY31" s="34" t="s">
        <v>121</v>
      </c>
      <c r="AZ31" s="34" t="s">
        <v>121</v>
      </c>
      <c r="BA31" s="34" t="s">
        <v>121</v>
      </c>
      <c r="BB31" s="34" t="s">
        <v>442</v>
      </c>
      <c r="BC31" s="34"/>
      <c r="BD31" s="34"/>
      <c r="BE31" s="34"/>
      <c r="BF31" s="34"/>
      <c r="BG31" s="34"/>
      <c r="BH31" s="34"/>
      <c r="BI31" s="34"/>
      <c r="BJ31" s="34"/>
      <c r="BK31" s="34"/>
      <c r="BL31" s="34"/>
      <c r="BM31" s="34"/>
      <c r="BN31" s="34"/>
      <c r="BO31" s="34"/>
      <c r="BP31" s="34"/>
      <c r="BQ31" s="34"/>
      <c r="BR31" s="34"/>
      <c r="BS31" s="34"/>
      <c r="BT31" s="34"/>
      <c r="BU31" s="34"/>
      <c r="BV31" s="34"/>
      <c r="BW31" s="34"/>
      <c r="BX31" s="34"/>
      <c r="BY31" s="34"/>
      <c r="BZ31" s="34"/>
      <c r="CA31" s="34"/>
      <c r="CB31" s="34"/>
      <c r="CC31" s="34"/>
      <c r="CD31" s="34"/>
      <c r="CE31" s="34"/>
    </row>
    <row r="32" spans="1:83">
      <c r="A32" s="34">
        <f>ROW()-1</f>
        <v>31</v>
      </c>
      <c r="B32" s="34" t="s">
        <v>157</v>
      </c>
      <c r="C32" s="34" t="s">
        <v>114</v>
      </c>
      <c r="D32" s="35">
        <v>44649</v>
      </c>
      <c r="E32" s="34" t="s">
        <v>1437</v>
      </c>
      <c r="F32" s="34" t="s">
        <v>138</v>
      </c>
      <c r="G32" s="34" t="s">
        <v>1391</v>
      </c>
      <c r="H32" s="34" t="s">
        <v>1419</v>
      </c>
      <c r="I32" s="34" t="s">
        <v>1438</v>
      </c>
      <c r="J32" s="34" t="s">
        <v>1449</v>
      </c>
      <c r="K32" s="34" t="s">
        <v>1440</v>
      </c>
      <c r="L32" s="34" t="s">
        <v>1379</v>
      </c>
      <c r="M32" s="34">
        <v>2</v>
      </c>
      <c r="N32" s="34" t="s">
        <v>1441</v>
      </c>
      <c r="O32" s="34" t="s">
        <v>121</v>
      </c>
      <c r="P32" s="34" t="s">
        <v>1381</v>
      </c>
      <c r="Q32" s="34" t="s">
        <v>438</v>
      </c>
      <c r="R32" s="89">
        <v>5</v>
      </c>
      <c r="S32" s="34" t="s">
        <v>1450</v>
      </c>
      <c r="T32" s="34">
        <v>1000</v>
      </c>
      <c r="U32" s="34">
        <v>10</v>
      </c>
      <c r="V32" s="41" t="s">
        <v>1393</v>
      </c>
      <c r="W32" s="41">
        <v>0</v>
      </c>
      <c r="X32" s="41"/>
      <c r="Y32" s="41">
        <v>0</v>
      </c>
      <c r="Z32" s="41"/>
      <c r="AA32" s="34">
        <v>2.5000000000000001E-4</v>
      </c>
      <c r="AB32" s="34">
        <v>0.09</v>
      </c>
      <c r="AC32" s="34">
        <v>0.67530000000000001</v>
      </c>
      <c r="AD32" s="34">
        <v>0.72970000000000002</v>
      </c>
      <c r="AE32" s="34">
        <v>2.1829999999999998</v>
      </c>
      <c r="AF32" s="34">
        <v>2.242</v>
      </c>
      <c r="AG32" s="34">
        <v>0.50490000000000002</v>
      </c>
      <c r="AH32" s="7">
        <v>0.60260000000000002</v>
      </c>
      <c r="AI32" s="7">
        <v>0.42109999999999997</v>
      </c>
      <c r="AJ32" s="34">
        <v>0.43730000000000002</v>
      </c>
      <c r="AK32" s="34">
        <v>0.16159999999999999</v>
      </c>
      <c r="AL32" s="34">
        <v>0.15690000000000001</v>
      </c>
      <c r="AM32" s="34">
        <v>0.44</v>
      </c>
      <c r="AN32" s="34">
        <v>0.3327</v>
      </c>
      <c r="AO32" s="34"/>
      <c r="AP32" s="34">
        <v>0.05</v>
      </c>
      <c r="AQ32" s="34">
        <v>5.0000000000000001E-3</v>
      </c>
      <c r="AR32" s="34">
        <v>0.7</v>
      </c>
      <c r="AS32" s="34">
        <v>10</v>
      </c>
      <c r="AT32" s="34" t="s">
        <v>121</v>
      </c>
      <c r="AU32" s="34" t="s">
        <v>77</v>
      </c>
      <c r="AV32" s="34" t="s">
        <v>121</v>
      </c>
      <c r="AW32" s="34" t="s">
        <v>1451</v>
      </c>
      <c r="AX32" s="34" t="s">
        <v>1446</v>
      </c>
      <c r="AY32" s="34" t="s">
        <v>121</v>
      </c>
      <c r="AZ32" s="34" t="s">
        <v>121</v>
      </c>
      <c r="BA32" s="34" t="s">
        <v>121</v>
      </c>
      <c r="BB32" s="34" t="s">
        <v>442</v>
      </c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</row>
    <row r="33" spans="1:83" ht="21.75" customHeight="1">
      <c r="A33" s="34">
        <f>ROW()-1</f>
        <v>32</v>
      </c>
      <c r="B33" s="34" t="s">
        <v>157</v>
      </c>
      <c r="C33" s="34" t="s">
        <v>114</v>
      </c>
      <c r="D33" s="35">
        <v>44650</v>
      </c>
      <c r="E33" s="34" t="s">
        <v>1437</v>
      </c>
      <c r="F33" s="34" t="s">
        <v>138</v>
      </c>
      <c r="G33" s="34" t="s">
        <v>1391</v>
      </c>
      <c r="H33" s="34" t="s">
        <v>1419</v>
      </c>
      <c r="I33" s="34" t="s">
        <v>121</v>
      </c>
      <c r="J33" s="34" t="s">
        <v>1439</v>
      </c>
      <c r="K33" s="34" t="s">
        <v>1452</v>
      </c>
      <c r="L33" s="34" t="s">
        <v>1453</v>
      </c>
      <c r="M33" s="34">
        <v>2</v>
      </c>
      <c r="N33" s="34" t="s">
        <v>1441</v>
      </c>
      <c r="O33" s="34" t="s">
        <v>121</v>
      </c>
      <c r="P33" s="34" t="s">
        <v>1381</v>
      </c>
      <c r="Q33" s="34" t="s">
        <v>438</v>
      </c>
      <c r="R33" s="89">
        <v>8</v>
      </c>
      <c r="S33" s="34" t="s">
        <v>1450</v>
      </c>
      <c r="T33" s="34">
        <v>500</v>
      </c>
      <c r="U33" s="34">
        <v>10</v>
      </c>
      <c r="V33" s="41" t="s">
        <v>1454</v>
      </c>
      <c r="W33" s="41">
        <v>1.61</v>
      </c>
      <c r="X33" s="124" t="s">
        <v>1455</v>
      </c>
      <c r="Y33" s="41">
        <v>0.26600000000000001</v>
      </c>
      <c r="Z33" s="41"/>
      <c r="AA33" s="34">
        <v>2.5000000000000001E-4</v>
      </c>
      <c r="AB33" s="34">
        <v>0.09</v>
      </c>
      <c r="AC33" s="34">
        <v>0.67659999999999998</v>
      </c>
      <c r="AD33" s="34">
        <v>0.75560000000000005</v>
      </c>
      <c r="AE33" s="34">
        <v>2.33</v>
      </c>
      <c r="AF33" s="34">
        <v>2.484</v>
      </c>
      <c r="AG33" s="34">
        <v>0.58099999999999996</v>
      </c>
      <c r="AH33" s="34">
        <v>0.71030000000000004</v>
      </c>
      <c r="AI33" s="34">
        <v>0.3957</v>
      </c>
      <c r="AJ33" s="34">
        <v>0.434</v>
      </c>
      <c r="AK33" s="34">
        <v>0.183</v>
      </c>
      <c r="AL33" s="34">
        <v>0.19539999999999999</v>
      </c>
      <c r="AM33" s="34">
        <v>0.49309999999999998</v>
      </c>
      <c r="AN33" s="34">
        <v>0.19539999999999999</v>
      </c>
      <c r="AO33" s="34"/>
      <c r="AP33" s="34">
        <v>0.05</v>
      </c>
      <c r="AQ33" s="34">
        <v>5.0000000000000001E-3</v>
      </c>
      <c r="AR33" s="34">
        <v>0.7</v>
      </c>
      <c r="AS33" s="34">
        <v>10</v>
      </c>
      <c r="AT33" s="34" t="s">
        <v>233</v>
      </c>
      <c r="AU33" s="34" t="s">
        <v>77</v>
      </c>
      <c r="AV33" s="34" t="s">
        <v>1456</v>
      </c>
      <c r="AW33" s="34" t="s">
        <v>1457</v>
      </c>
      <c r="AX33" s="34" t="s">
        <v>1446</v>
      </c>
      <c r="AY33" s="34" t="s">
        <v>121</v>
      </c>
      <c r="AZ33" s="34" t="s">
        <v>121</v>
      </c>
      <c r="BA33" s="34" t="s">
        <v>121</v>
      </c>
      <c r="BB33" s="34" t="s">
        <v>442</v>
      </c>
      <c r="BC33" s="34"/>
      <c r="BD33" s="34"/>
      <c r="BE33" s="34"/>
      <c r="BF33" s="34"/>
      <c r="BG33" s="34"/>
      <c r="BH33" s="34"/>
      <c r="BI33" s="34"/>
      <c r="BJ33" s="34"/>
      <c r="BK33" s="34"/>
      <c r="BL33" s="34"/>
      <c r="BM33" s="34"/>
      <c r="BN33" s="34"/>
      <c r="BO33" s="34"/>
      <c r="BP33" s="34"/>
      <c r="BQ33" s="34"/>
      <c r="BR33" s="34"/>
      <c r="BS33" s="34"/>
      <c r="BT33" s="34"/>
      <c r="BU33" s="34"/>
      <c r="BV33" s="34"/>
      <c r="BW33" s="34"/>
      <c r="BX33" s="34"/>
      <c r="BY33" s="34"/>
      <c r="BZ33" s="34"/>
      <c r="CA33" s="34"/>
      <c r="CB33" s="34"/>
      <c r="CC33" s="34"/>
      <c r="CD33" s="34"/>
      <c r="CE33" s="34"/>
    </row>
    <row r="34" spans="1:83" ht="15.75" customHeight="1">
      <c r="A34" s="34">
        <f>ROW()-1</f>
        <v>33</v>
      </c>
      <c r="B34" s="34" t="s">
        <v>157</v>
      </c>
      <c r="C34" s="34" t="s">
        <v>114</v>
      </c>
      <c r="D34" s="35">
        <v>44650</v>
      </c>
      <c r="E34" s="34" t="s">
        <v>1437</v>
      </c>
      <c r="F34" s="34" t="s">
        <v>138</v>
      </c>
      <c r="G34" s="34" t="s">
        <v>1391</v>
      </c>
      <c r="H34" s="34" t="s">
        <v>1419</v>
      </c>
      <c r="I34" s="34" t="s">
        <v>121</v>
      </c>
      <c r="J34" s="34" t="s">
        <v>1439</v>
      </c>
      <c r="K34" s="34" t="s">
        <v>1452</v>
      </c>
      <c r="L34" s="34" t="s">
        <v>1453</v>
      </c>
      <c r="M34" s="34">
        <v>2</v>
      </c>
      <c r="N34" s="34" t="s">
        <v>1441</v>
      </c>
      <c r="O34" s="34" t="s">
        <v>121</v>
      </c>
      <c r="P34" s="34" t="s">
        <v>1381</v>
      </c>
      <c r="Q34" s="34" t="s">
        <v>438</v>
      </c>
      <c r="R34" s="89">
        <v>8</v>
      </c>
      <c r="S34" s="34" t="s">
        <v>1458</v>
      </c>
      <c r="T34" s="34">
        <v>1000</v>
      </c>
      <c r="U34" s="34">
        <v>10</v>
      </c>
      <c r="V34" s="41" t="s">
        <v>1393</v>
      </c>
      <c r="W34" s="41">
        <v>0.26600000000000001</v>
      </c>
      <c r="X34" s="124" t="s">
        <v>1459</v>
      </c>
      <c r="Y34" s="41">
        <v>0.21299999999999999</v>
      </c>
      <c r="Z34" s="41"/>
      <c r="AA34" s="34">
        <v>1.25E-4</v>
      </c>
      <c r="AB34" s="34">
        <v>0.09</v>
      </c>
      <c r="AC34" s="34">
        <v>0.54630000000000001</v>
      </c>
      <c r="AD34" s="34">
        <v>0.66779999999999995</v>
      </c>
      <c r="AE34" s="34">
        <v>1.9950000000000001</v>
      </c>
      <c r="AF34" s="34">
        <v>2.2799999999999998</v>
      </c>
      <c r="AG34" s="34">
        <v>0.43580000000000002</v>
      </c>
      <c r="AH34" s="34">
        <v>0.71389999999999998</v>
      </c>
      <c r="AI34" s="34">
        <v>0.40339999999999998</v>
      </c>
      <c r="AJ34" s="34">
        <v>0.43390000000000001</v>
      </c>
      <c r="AK34" s="34">
        <v>0.16550000000000001</v>
      </c>
      <c r="AL34" s="34">
        <v>0.1847</v>
      </c>
      <c r="AM34" s="34">
        <v>0.32369999999999999</v>
      </c>
      <c r="AN34" s="34">
        <v>0.30230000000000001</v>
      </c>
      <c r="AO34" s="34">
        <v>1.2488000000000001E-4</v>
      </c>
      <c r="AP34" s="34">
        <v>0.05</v>
      </c>
      <c r="AQ34" s="34">
        <v>5.0000000000000001E-3</v>
      </c>
      <c r="AR34" s="34">
        <v>0.7</v>
      </c>
      <c r="AS34" s="34">
        <v>10</v>
      </c>
      <c r="AT34" s="34" t="s">
        <v>233</v>
      </c>
      <c r="AU34" s="34" t="s">
        <v>77</v>
      </c>
      <c r="AV34" s="34" t="s">
        <v>1460</v>
      </c>
      <c r="AW34" s="34" t="s">
        <v>1461</v>
      </c>
      <c r="AX34" s="34" t="s">
        <v>1446</v>
      </c>
      <c r="AY34" s="34" t="s">
        <v>121</v>
      </c>
      <c r="AZ34" s="34" t="s">
        <v>121</v>
      </c>
      <c r="BA34" s="34" t="s">
        <v>121</v>
      </c>
      <c r="BB34" s="34" t="s">
        <v>442</v>
      </c>
      <c r="BC34" s="34"/>
      <c r="BD34" s="34"/>
      <c r="BE34" s="34"/>
      <c r="BF34" s="34"/>
      <c r="BG34" s="34"/>
      <c r="BH34" s="34"/>
      <c r="BI34" s="34"/>
      <c r="BJ34" s="34"/>
      <c r="BK34" s="34"/>
      <c r="BL34" s="34"/>
      <c r="BM34" s="34"/>
      <c r="BN34" s="34"/>
      <c r="BO34" s="34"/>
      <c r="BP34" s="34"/>
      <c r="BQ34" s="34"/>
      <c r="BR34" s="34"/>
      <c r="BS34" s="34"/>
      <c r="BT34" s="34"/>
      <c r="BU34" s="34"/>
      <c r="BV34" s="34"/>
      <c r="BW34" s="34"/>
      <c r="BX34" s="34"/>
      <c r="BY34" s="34"/>
      <c r="BZ34" s="34"/>
      <c r="CA34" s="34"/>
      <c r="CB34" s="34"/>
      <c r="CC34" s="34"/>
      <c r="CD34" s="34"/>
      <c r="CE34" s="34"/>
    </row>
    <row r="35" spans="1:83" ht="18" customHeight="1">
      <c r="A35" s="34">
        <f>ROW()-1</f>
        <v>34</v>
      </c>
      <c r="B35" s="34" t="s">
        <v>157</v>
      </c>
      <c r="C35" s="34" t="s">
        <v>114</v>
      </c>
      <c r="D35" s="35">
        <v>44651</v>
      </c>
      <c r="E35" s="34" t="s">
        <v>1437</v>
      </c>
      <c r="F35" s="34" t="s">
        <v>138</v>
      </c>
      <c r="G35" s="34" t="s">
        <v>1375</v>
      </c>
      <c r="H35" s="34" t="s">
        <v>1419</v>
      </c>
      <c r="I35" s="34" t="s">
        <v>121</v>
      </c>
      <c r="J35" s="34" t="s">
        <v>1462</v>
      </c>
      <c r="K35" s="34" t="s">
        <v>1463</v>
      </c>
      <c r="L35" s="34" t="s">
        <v>1453</v>
      </c>
      <c r="M35" s="34">
        <v>2</v>
      </c>
      <c r="N35" s="34" t="s">
        <v>1441</v>
      </c>
      <c r="O35" s="34" t="s">
        <v>121</v>
      </c>
      <c r="P35" s="34" t="s">
        <v>1381</v>
      </c>
      <c r="Q35" s="34" t="s">
        <v>438</v>
      </c>
      <c r="R35" s="89">
        <v>8</v>
      </c>
      <c r="S35" s="34" t="s">
        <v>1458</v>
      </c>
      <c r="T35" s="34">
        <v>1000</v>
      </c>
      <c r="U35" s="34">
        <v>10</v>
      </c>
      <c r="V35" s="41" t="s">
        <v>1464</v>
      </c>
      <c r="W35" s="41">
        <v>3.0579999999999998</v>
      </c>
      <c r="X35" s="124" t="s">
        <v>1465</v>
      </c>
      <c r="Y35" s="41">
        <v>3.8180000000000001</v>
      </c>
      <c r="Z35" s="41">
        <v>3.117</v>
      </c>
      <c r="AA35" s="34">
        <v>1.25E-4</v>
      </c>
      <c r="AB35" s="34">
        <f>$AB$34</f>
        <v>0.09</v>
      </c>
      <c r="AC35" s="34">
        <v>0.39360000000000001</v>
      </c>
      <c r="AD35" s="34" t="s">
        <v>1466</v>
      </c>
      <c r="AE35" s="34">
        <v>1.415</v>
      </c>
      <c r="AF35" s="34" t="s">
        <v>1466</v>
      </c>
      <c r="AG35" s="34">
        <v>0.3362</v>
      </c>
      <c r="AH35" s="34" t="s">
        <v>1466</v>
      </c>
      <c r="AI35" s="34" t="s">
        <v>121</v>
      </c>
      <c r="AJ35" s="34" t="s">
        <v>121</v>
      </c>
      <c r="AK35" s="34">
        <v>0.23430000000000001</v>
      </c>
      <c r="AL35" s="34" t="s">
        <v>1466</v>
      </c>
      <c r="AM35" s="34">
        <v>0.39600000000000002</v>
      </c>
      <c r="AN35" s="34" t="s">
        <v>1466</v>
      </c>
      <c r="AO35" s="34">
        <v>1.25E-4</v>
      </c>
      <c r="AP35" s="34">
        <v>0.5</v>
      </c>
      <c r="AQ35" s="34">
        <v>5.0000000000000001E-3</v>
      </c>
      <c r="AR35" s="34">
        <v>0.7</v>
      </c>
      <c r="AS35" s="34">
        <v>10</v>
      </c>
      <c r="AT35" s="34" t="s">
        <v>233</v>
      </c>
      <c r="AU35" s="34" t="s">
        <v>77</v>
      </c>
      <c r="AV35" s="34" t="s">
        <v>1467</v>
      </c>
      <c r="AW35" s="37" t="s">
        <v>1468</v>
      </c>
      <c r="AX35" s="34" t="s">
        <v>1446</v>
      </c>
      <c r="AY35" s="34" t="s">
        <v>121</v>
      </c>
      <c r="AZ35" s="34" t="s">
        <v>121</v>
      </c>
      <c r="BA35" s="34" t="s">
        <v>121</v>
      </c>
      <c r="BB35" s="34" t="s">
        <v>442</v>
      </c>
      <c r="BC35" s="34"/>
      <c r="BD35" s="34"/>
      <c r="BE35" s="34"/>
      <c r="BF35" s="34"/>
      <c r="BG35" s="34"/>
      <c r="BH35" s="34"/>
      <c r="BI35" s="34"/>
      <c r="BJ35" s="34"/>
      <c r="BK35" s="34"/>
      <c r="BL35" s="34"/>
      <c r="BM35" s="34"/>
      <c r="BN35" s="34"/>
      <c r="BO35" s="34"/>
      <c r="BP35" s="34"/>
      <c r="BQ35" s="34"/>
      <c r="BR35" s="34"/>
      <c r="BS35" s="34"/>
      <c r="BT35" s="34"/>
      <c r="BU35" s="34"/>
      <c r="BV35" s="34"/>
      <c r="BW35" s="34"/>
      <c r="BX35" s="34"/>
      <c r="BY35" s="34"/>
      <c r="BZ35" s="34"/>
      <c r="CA35" s="34"/>
      <c r="CB35" s="34"/>
      <c r="CC35" s="34"/>
      <c r="CD35" s="34"/>
      <c r="CE35" s="34"/>
    </row>
    <row r="36" spans="1:83" ht="21.75" customHeight="1">
      <c r="A36" s="34">
        <f>ROW()-1</f>
        <v>35</v>
      </c>
      <c r="B36" s="34" t="s">
        <v>157</v>
      </c>
      <c r="C36" s="34" t="s">
        <v>114</v>
      </c>
      <c r="D36" s="35">
        <v>44652</v>
      </c>
      <c r="E36" s="34" t="s">
        <v>1437</v>
      </c>
      <c r="F36" s="34" t="s">
        <v>138</v>
      </c>
      <c r="G36" s="34" t="s">
        <v>1375</v>
      </c>
      <c r="H36" s="34" t="s">
        <v>1419</v>
      </c>
      <c r="I36" s="34" t="s">
        <v>121</v>
      </c>
      <c r="J36" s="34" t="s">
        <v>1462</v>
      </c>
      <c r="K36" s="34" t="s">
        <v>1463</v>
      </c>
      <c r="L36" s="34" t="s">
        <v>1453</v>
      </c>
      <c r="M36" s="34">
        <v>1</v>
      </c>
      <c r="N36" s="34" t="s">
        <v>1469</v>
      </c>
      <c r="O36" s="34" t="s">
        <v>121</v>
      </c>
      <c r="P36" s="34" t="s">
        <v>1381</v>
      </c>
      <c r="Q36" s="34" t="s">
        <v>438</v>
      </c>
      <c r="R36" s="89">
        <v>8</v>
      </c>
      <c r="S36" s="34" t="s">
        <v>1450</v>
      </c>
      <c r="T36" s="34">
        <v>1000</v>
      </c>
      <c r="U36" s="34">
        <v>20</v>
      </c>
      <c r="V36" s="41" t="s">
        <v>1464</v>
      </c>
      <c r="W36" s="41">
        <v>4.1289999999999996</v>
      </c>
      <c r="X36" s="124" t="s">
        <v>1470</v>
      </c>
      <c r="Y36" s="41">
        <v>1.032</v>
      </c>
      <c r="Z36" s="41">
        <v>2.552</v>
      </c>
      <c r="AA36" s="34">
        <v>1.25E-4</v>
      </c>
      <c r="AB36" s="34">
        <f>$AB$34</f>
        <v>0.09</v>
      </c>
      <c r="AC36" s="34">
        <v>0.63580000000000003</v>
      </c>
      <c r="AD36" s="34">
        <v>0.73019999999999996</v>
      </c>
      <c r="AE36" s="34">
        <v>1.306</v>
      </c>
      <c r="AF36" s="34">
        <v>1.607</v>
      </c>
      <c r="AG36" s="34">
        <v>0.2354</v>
      </c>
      <c r="AH36" s="34">
        <v>0.442</v>
      </c>
      <c r="AI36" s="34" t="s">
        <v>121</v>
      </c>
      <c r="AJ36" s="34" t="s">
        <v>121</v>
      </c>
      <c r="AK36" s="34">
        <v>0.12570000000000001</v>
      </c>
      <c r="AL36" s="34">
        <v>0.129</v>
      </c>
      <c r="AM36" s="34">
        <v>0.29380000000000001</v>
      </c>
      <c r="AN36" s="34">
        <v>0.35510000000000003</v>
      </c>
      <c r="AO36" s="34">
        <v>1.25E-4</v>
      </c>
      <c r="AP36" s="34">
        <v>0.5</v>
      </c>
      <c r="AQ36" s="34">
        <v>5.0000000000000001E-3</v>
      </c>
      <c r="AR36" s="34">
        <v>0.7</v>
      </c>
      <c r="AS36" s="34">
        <v>10</v>
      </c>
      <c r="AT36" s="34" t="s">
        <v>233</v>
      </c>
      <c r="AU36" s="34" t="s">
        <v>77</v>
      </c>
      <c r="AV36" s="34" t="s">
        <v>1467</v>
      </c>
      <c r="AW36" s="34" t="s">
        <v>1471</v>
      </c>
      <c r="AX36" s="34" t="s">
        <v>1446</v>
      </c>
      <c r="AY36" s="34" t="s">
        <v>121</v>
      </c>
      <c r="AZ36" s="34" t="s">
        <v>121</v>
      </c>
      <c r="BA36" s="34" t="s">
        <v>121</v>
      </c>
      <c r="BB36" s="34" t="s">
        <v>1472</v>
      </c>
      <c r="BC36" s="34"/>
      <c r="BD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V36" s="34"/>
      <c r="BW36" s="34"/>
      <c r="BX36" s="34"/>
      <c r="BY36" s="34"/>
      <c r="BZ36" s="34"/>
      <c r="CA36" s="34"/>
      <c r="CB36" s="34"/>
      <c r="CC36" s="34"/>
      <c r="CD36" s="34"/>
      <c r="CE36" s="34"/>
    </row>
    <row r="37" spans="1:83">
      <c r="A37" s="34">
        <f>ROW()-1</f>
        <v>36</v>
      </c>
      <c r="B37" s="34" t="s">
        <v>1390</v>
      </c>
      <c r="C37" s="34" t="s">
        <v>129</v>
      </c>
      <c r="D37" s="35">
        <v>44656</v>
      </c>
      <c r="E37" s="34" t="s">
        <v>1437</v>
      </c>
      <c r="F37" s="34" t="s">
        <v>138</v>
      </c>
      <c r="G37" s="34" t="s">
        <v>1391</v>
      </c>
      <c r="H37" s="34" t="s">
        <v>1376</v>
      </c>
      <c r="I37" s="34" t="s">
        <v>121</v>
      </c>
      <c r="J37" s="34" t="s">
        <v>1473</v>
      </c>
      <c r="K37" s="34" t="s">
        <v>1474</v>
      </c>
      <c r="L37" s="34" t="s">
        <v>1453</v>
      </c>
      <c r="M37" s="34">
        <v>1</v>
      </c>
      <c r="N37" s="34" t="s">
        <v>1469</v>
      </c>
      <c r="O37" s="34" t="s">
        <v>121</v>
      </c>
      <c r="P37" s="34" t="s">
        <v>1381</v>
      </c>
      <c r="Q37" s="34" t="s">
        <v>438</v>
      </c>
      <c r="R37" s="89">
        <v>4</v>
      </c>
      <c r="S37" s="34" t="s">
        <v>1475</v>
      </c>
      <c r="T37" s="34">
        <v>2000</v>
      </c>
      <c r="U37" s="34">
        <v>10</v>
      </c>
      <c r="V37" s="41"/>
      <c r="W37" s="41"/>
      <c r="X37" s="124"/>
      <c r="Y37" s="41"/>
      <c r="Z37" s="41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4"/>
      <c r="BE37" s="34"/>
      <c r="BF37" s="34"/>
      <c r="BG37" s="34"/>
      <c r="BH37" s="34"/>
      <c r="BI37" s="34"/>
      <c r="BJ37" s="34"/>
      <c r="BK37" s="34"/>
      <c r="BL37" s="34"/>
      <c r="BM37" s="34"/>
      <c r="BN37" s="34"/>
      <c r="BO37" s="34"/>
      <c r="BP37" s="34"/>
      <c r="BQ37" s="34"/>
      <c r="BR37" s="34"/>
      <c r="BS37" s="34"/>
      <c r="BT37" s="34"/>
      <c r="BU37" s="34"/>
      <c r="BV37" s="34"/>
      <c r="BW37" s="34"/>
      <c r="BX37" s="34"/>
      <c r="BY37" s="34"/>
      <c r="BZ37" s="34"/>
      <c r="CA37" s="34"/>
      <c r="CB37" s="34"/>
      <c r="CC37" s="34"/>
      <c r="CD37" s="34"/>
      <c r="CE37" s="34"/>
    </row>
    <row r="38" spans="1:83" ht="22.5" customHeight="1">
      <c r="A38" s="34">
        <f>ROW()-1</f>
        <v>37</v>
      </c>
      <c r="B38" s="34" t="s">
        <v>157</v>
      </c>
      <c r="C38" s="34" t="s">
        <v>114</v>
      </c>
      <c r="D38" s="35">
        <v>44656</v>
      </c>
      <c r="E38" s="34" t="s">
        <v>1437</v>
      </c>
      <c r="F38" s="34" t="s">
        <v>138</v>
      </c>
      <c r="G38" s="34" t="s">
        <v>1391</v>
      </c>
      <c r="H38" s="34" t="s">
        <v>1419</v>
      </c>
      <c r="I38" s="34" t="s">
        <v>121</v>
      </c>
      <c r="J38" s="34" t="s">
        <v>1449</v>
      </c>
      <c r="K38" s="34" t="s">
        <v>1476</v>
      </c>
      <c r="L38" s="34" t="s">
        <v>1453</v>
      </c>
      <c r="M38" s="34">
        <v>1</v>
      </c>
      <c r="N38" s="34" t="s">
        <v>1469</v>
      </c>
      <c r="O38" s="34" t="s">
        <v>121</v>
      </c>
      <c r="P38" s="34" t="s">
        <v>1381</v>
      </c>
      <c r="Q38" s="34" t="s">
        <v>438</v>
      </c>
      <c r="R38" s="89">
        <v>4</v>
      </c>
      <c r="S38" s="34" t="s">
        <v>1475</v>
      </c>
      <c r="T38" s="34">
        <v>1000</v>
      </c>
      <c r="U38" s="34">
        <v>10</v>
      </c>
      <c r="V38" s="41" t="s">
        <v>1464</v>
      </c>
      <c r="W38" s="41">
        <v>1.4319999999999999</v>
      </c>
      <c r="X38" s="124" t="s">
        <v>1477</v>
      </c>
      <c r="Y38" s="41">
        <v>0</v>
      </c>
      <c r="Z38" s="41" t="s">
        <v>121</v>
      </c>
      <c r="AA38" s="34">
        <v>1.25E-4</v>
      </c>
      <c r="AB38" s="34">
        <v>0.09</v>
      </c>
      <c r="AC38" s="34">
        <v>0.87429999999999997</v>
      </c>
      <c r="AD38" s="34">
        <v>0.89859999999999995</v>
      </c>
      <c r="AE38" s="34">
        <v>2.41</v>
      </c>
      <c r="AF38" s="34">
        <v>2.3690000000000002</v>
      </c>
      <c r="AG38" s="34">
        <v>0.4698</v>
      </c>
      <c r="AH38" s="34">
        <v>0.59460000000000002</v>
      </c>
      <c r="AI38" s="34">
        <v>0.41760000000000003</v>
      </c>
      <c r="AJ38" s="34">
        <v>0.40429999999999999</v>
      </c>
      <c r="AK38" s="34">
        <v>0.13450000000000001</v>
      </c>
      <c r="AL38" s="34">
        <v>8.5900000000000004E-2</v>
      </c>
      <c r="AM38" s="34">
        <v>0.44169999999999998</v>
      </c>
      <c r="AN38" s="34">
        <v>0.3604</v>
      </c>
      <c r="AO38" s="34">
        <v>1.2488000000000001E-4</v>
      </c>
      <c r="AP38" s="34">
        <v>0.5</v>
      </c>
      <c r="AQ38" s="34">
        <v>5.0000000000000001E-3</v>
      </c>
      <c r="AR38" s="34">
        <v>0.7</v>
      </c>
      <c r="AS38" s="34">
        <v>10</v>
      </c>
      <c r="AT38" s="34" t="s">
        <v>233</v>
      </c>
      <c r="AU38" s="34" t="s">
        <v>77</v>
      </c>
      <c r="AV38" s="34" t="s">
        <v>1478</v>
      </c>
      <c r="AW38" s="34" t="s">
        <v>1479</v>
      </c>
      <c r="AX38" s="34" t="s">
        <v>1446</v>
      </c>
      <c r="AY38" s="34" t="s">
        <v>121</v>
      </c>
      <c r="AZ38" s="34" t="s">
        <v>121</v>
      </c>
      <c r="BA38" s="34" t="s">
        <v>121</v>
      </c>
      <c r="BB38" s="34" t="s">
        <v>1472</v>
      </c>
      <c r="BC38" s="34"/>
      <c r="BD38" s="34"/>
      <c r="BE38" s="34"/>
      <c r="BF38" s="34"/>
      <c r="BG38" s="34"/>
      <c r="BH38" s="34"/>
      <c r="BI38" s="34"/>
      <c r="BJ38" s="34"/>
      <c r="BK38" s="34"/>
      <c r="BL38" s="34"/>
      <c r="BM38" s="34"/>
      <c r="BN38" s="34"/>
      <c r="BO38" s="34"/>
      <c r="BP38" s="34"/>
      <c r="BQ38" s="34"/>
      <c r="BR38" s="34"/>
      <c r="BS38" s="34"/>
      <c r="BT38" s="34"/>
      <c r="BU38" s="34"/>
      <c r="BV38" s="34"/>
      <c r="BW38" s="34"/>
      <c r="BX38" s="34"/>
      <c r="BY38" s="34"/>
      <c r="BZ38" s="34"/>
      <c r="CA38" s="34"/>
      <c r="CB38" s="34"/>
      <c r="CC38" s="34"/>
      <c r="CD38" s="34"/>
      <c r="CE38" s="34"/>
    </row>
    <row r="39" spans="1:83" ht="26.25" customHeight="1">
      <c r="A39" s="34">
        <f>ROW()-1</f>
        <v>38</v>
      </c>
      <c r="B39" s="34" t="s">
        <v>1390</v>
      </c>
      <c r="C39" s="34" t="s">
        <v>114</v>
      </c>
      <c r="D39" s="35">
        <v>44656</v>
      </c>
      <c r="E39" s="34" t="s">
        <v>1437</v>
      </c>
      <c r="F39" s="34" t="s">
        <v>138</v>
      </c>
      <c r="G39" s="34" t="s">
        <v>1391</v>
      </c>
      <c r="H39" s="34" t="s">
        <v>1419</v>
      </c>
      <c r="I39" s="34" t="s">
        <v>121</v>
      </c>
      <c r="J39" s="34" t="s">
        <v>1449</v>
      </c>
      <c r="K39" s="34" t="s">
        <v>1474</v>
      </c>
      <c r="L39" s="34" t="s">
        <v>1453</v>
      </c>
      <c r="M39" s="34">
        <v>1</v>
      </c>
      <c r="N39" s="34" t="s">
        <v>1469</v>
      </c>
      <c r="O39" s="34" t="s">
        <v>121</v>
      </c>
      <c r="P39" s="34" t="s">
        <v>1381</v>
      </c>
      <c r="Q39" s="34" t="s">
        <v>438</v>
      </c>
      <c r="R39" s="89">
        <v>8</v>
      </c>
      <c r="S39" s="34" t="s">
        <v>1450</v>
      </c>
      <c r="T39" s="34">
        <v>2000</v>
      </c>
      <c r="U39" s="34">
        <v>10</v>
      </c>
      <c r="V39" s="41" t="s">
        <v>1480</v>
      </c>
      <c r="W39" s="41">
        <v>8.0399999999999991</v>
      </c>
      <c r="X39" s="124" t="s">
        <v>1481</v>
      </c>
      <c r="Y39" s="41">
        <v>4.1390000000000002</v>
      </c>
      <c r="Z39" s="41">
        <v>3.081</v>
      </c>
      <c r="AA39" s="34">
        <v>1.25E-4</v>
      </c>
      <c r="AB39" s="34">
        <v>8.9999999999999993E-3</v>
      </c>
      <c r="AC39" s="34">
        <v>0.68110000000000004</v>
      </c>
      <c r="AD39" s="34">
        <v>0.81189999999999996</v>
      </c>
      <c r="AE39" s="34">
        <v>1.671</v>
      </c>
      <c r="AF39" s="34">
        <v>2.1789999999999998</v>
      </c>
      <c r="AG39" s="34">
        <v>0.2717</v>
      </c>
      <c r="AH39" s="34">
        <v>0.55389999999999995</v>
      </c>
      <c r="AI39" s="34">
        <v>0.36309999999999998</v>
      </c>
      <c r="AJ39" s="34">
        <v>0.38969999999999999</v>
      </c>
      <c r="AK39" s="34">
        <v>9.4369999999999996E-2</v>
      </c>
      <c r="AL39" s="34">
        <v>8.4059999999999996E-2</v>
      </c>
      <c r="AM39" s="34">
        <v>0.24959999999999999</v>
      </c>
      <c r="AN39" s="34">
        <v>0.31080000000000002</v>
      </c>
      <c r="AO39" s="34">
        <v>1.25E-4</v>
      </c>
      <c r="AP39" s="34">
        <v>0.5</v>
      </c>
      <c r="AQ39" s="34">
        <v>5.0000000000000001E-3</v>
      </c>
      <c r="AR39" s="34">
        <v>0.7</v>
      </c>
      <c r="AS39" s="34">
        <v>10</v>
      </c>
      <c r="AT39" s="34" t="s">
        <v>233</v>
      </c>
      <c r="AU39" s="34" t="s">
        <v>77</v>
      </c>
      <c r="AV39" s="34" t="s">
        <v>1478</v>
      </c>
      <c r="AW39" s="34" t="s">
        <v>1479</v>
      </c>
      <c r="AX39" s="34" t="s">
        <v>1446</v>
      </c>
      <c r="AY39" s="34" t="s">
        <v>121</v>
      </c>
      <c r="AZ39" s="34" t="s">
        <v>121</v>
      </c>
      <c r="BA39" s="34" t="s">
        <v>121</v>
      </c>
      <c r="BB39" s="34" t="s">
        <v>1472</v>
      </c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34"/>
      <c r="BP39" s="34"/>
      <c r="BQ39" s="34"/>
      <c r="BR39" s="34"/>
      <c r="BS39" s="34"/>
      <c r="BT39" s="34"/>
      <c r="BU39" s="34"/>
      <c r="BV39" s="34"/>
      <c r="BW39" s="34"/>
      <c r="BX39" s="34"/>
      <c r="BY39" s="34"/>
      <c r="BZ39" s="34"/>
      <c r="CA39" s="34"/>
      <c r="CB39" s="34"/>
      <c r="CC39" s="34"/>
      <c r="CD39" s="34"/>
      <c r="CE39" s="34"/>
    </row>
    <row r="40" spans="1:83" ht="20.25" customHeight="1">
      <c r="A40" s="34">
        <f>ROW()-1</f>
        <v>39</v>
      </c>
      <c r="B40" s="34" t="s">
        <v>1390</v>
      </c>
      <c r="C40" s="34" t="s">
        <v>1482</v>
      </c>
      <c r="D40" s="35">
        <v>44657</v>
      </c>
      <c r="E40" s="34" t="s">
        <v>1437</v>
      </c>
      <c r="F40" s="34" t="s">
        <v>138</v>
      </c>
      <c r="G40" s="34" t="s">
        <v>1391</v>
      </c>
      <c r="H40" s="34" t="s">
        <v>1419</v>
      </c>
      <c r="I40" s="34" t="s">
        <v>121</v>
      </c>
      <c r="J40" s="34" t="s">
        <v>1449</v>
      </c>
      <c r="K40" s="34"/>
      <c r="L40" s="34" t="s">
        <v>1453</v>
      </c>
      <c r="M40" s="34">
        <v>1</v>
      </c>
      <c r="N40" s="34" t="s">
        <v>1469</v>
      </c>
      <c r="O40" s="34" t="s">
        <v>121</v>
      </c>
      <c r="P40" s="34" t="s">
        <v>1381</v>
      </c>
      <c r="Q40" s="34" t="s">
        <v>438</v>
      </c>
      <c r="R40" s="89">
        <v>8</v>
      </c>
      <c r="S40" s="34" t="s">
        <v>1458</v>
      </c>
      <c r="T40" s="34">
        <v>1000</v>
      </c>
      <c r="U40" s="34">
        <v>10</v>
      </c>
      <c r="V40" s="41" t="s">
        <v>1464</v>
      </c>
      <c r="W40" s="41"/>
      <c r="X40" s="124"/>
      <c r="Y40" s="41"/>
      <c r="Z40" s="41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  <c r="BG40" s="34"/>
      <c r="BH40" s="34"/>
      <c r="BI40" s="34"/>
      <c r="BJ40" s="34"/>
      <c r="BK40" s="34"/>
      <c r="BL40" s="34"/>
      <c r="BM40" s="34"/>
      <c r="BN40" s="34"/>
      <c r="BO40" s="34"/>
      <c r="BP40" s="34"/>
      <c r="BQ40" s="34"/>
      <c r="BR40" s="34"/>
      <c r="BS40" s="34"/>
      <c r="BT40" s="34"/>
      <c r="BU40" s="34"/>
      <c r="BV40" s="34"/>
      <c r="BW40" s="34"/>
      <c r="BX40" s="34"/>
      <c r="BY40" s="34"/>
      <c r="BZ40" s="34"/>
      <c r="CA40" s="34"/>
      <c r="CB40" s="34"/>
      <c r="CC40" s="34"/>
      <c r="CD40" s="34"/>
      <c r="CE40" s="34"/>
    </row>
    <row r="41" spans="1:83">
      <c r="A41" s="34">
        <f>ROW()-1</f>
        <v>40</v>
      </c>
      <c r="B41" s="34" t="s">
        <v>1390</v>
      </c>
      <c r="C41" s="34" t="s">
        <v>129</v>
      </c>
      <c r="D41" s="35">
        <v>44657</v>
      </c>
      <c r="E41" s="34" t="s">
        <v>1437</v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 t="s">
        <v>1483</v>
      </c>
      <c r="Q41" s="34"/>
      <c r="R41" s="89">
        <v>16</v>
      </c>
      <c r="S41" s="34" t="s">
        <v>1458</v>
      </c>
      <c r="T41" s="34">
        <v>1000</v>
      </c>
      <c r="U41" s="34">
        <v>10</v>
      </c>
      <c r="V41" s="41"/>
      <c r="W41" s="41"/>
      <c r="X41" s="124"/>
      <c r="Y41" s="41"/>
      <c r="Z41" s="41"/>
      <c r="AA41" s="34"/>
      <c r="AB41" s="34"/>
      <c r="AC41" s="34"/>
      <c r="AD41" s="34"/>
      <c r="AE41" s="104"/>
      <c r="AF41" s="104"/>
      <c r="AG41" s="34"/>
      <c r="AH41" s="34"/>
      <c r="AI41" s="34"/>
      <c r="AJ41" s="34"/>
      <c r="AK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  <c r="BD41" s="34"/>
      <c r="BE41" s="34"/>
      <c r="BF41" s="34"/>
      <c r="BG41" s="34"/>
      <c r="BH41" s="34"/>
      <c r="BI41" s="34"/>
      <c r="BJ41" s="34"/>
      <c r="BK41" s="34"/>
      <c r="BL41" s="34"/>
      <c r="BM41" s="34"/>
      <c r="BN41" s="34"/>
      <c r="BO41" s="34"/>
      <c r="BP41" s="34"/>
      <c r="BQ41" s="34"/>
      <c r="BR41" s="34"/>
      <c r="BS41" s="34"/>
      <c r="BT41" s="34"/>
      <c r="BU41" s="34"/>
      <c r="BV41" s="34"/>
      <c r="BW41" s="34"/>
      <c r="BX41" s="34"/>
      <c r="BY41" s="34"/>
      <c r="BZ41" s="34"/>
      <c r="CA41" s="34"/>
      <c r="CB41" s="34"/>
      <c r="CC41" s="34"/>
      <c r="CD41" s="34"/>
      <c r="CE41" s="34"/>
    </row>
    <row r="42" spans="1:83">
      <c r="A42" s="34"/>
      <c r="B42" s="34"/>
      <c r="C42" s="34"/>
      <c r="D42" s="35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89"/>
      <c r="S42" s="34"/>
      <c r="T42" s="34"/>
      <c r="U42" s="34"/>
      <c r="V42" s="41"/>
      <c r="W42" s="41"/>
      <c r="X42" s="124"/>
      <c r="Y42" s="41"/>
      <c r="Z42" s="41"/>
      <c r="AA42" s="34"/>
      <c r="AB42" s="34"/>
      <c r="AC42" s="34"/>
      <c r="AD42" s="34"/>
      <c r="AE42" s="104"/>
      <c r="AF42" s="104"/>
      <c r="AG42" s="34"/>
      <c r="AH42" s="34"/>
      <c r="AI42" s="34"/>
      <c r="AJ42" s="34"/>
      <c r="AK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  <c r="BG42" s="34"/>
      <c r="BH42" s="34"/>
      <c r="BI42" s="34"/>
      <c r="BJ42" s="34"/>
      <c r="BK42" s="34"/>
      <c r="BL42" s="34"/>
      <c r="BM42" s="34"/>
      <c r="BN42" s="34"/>
      <c r="BO42" s="34"/>
      <c r="BP42" s="34"/>
      <c r="BQ42" s="34"/>
      <c r="BR42" s="34"/>
      <c r="BS42" s="34"/>
      <c r="BT42" s="34"/>
      <c r="BU42" s="34"/>
      <c r="BV42" s="34"/>
      <c r="BW42" s="34"/>
      <c r="BX42" s="34"/>
      <c r="BY42" s="34"/>
      <c r="BZ42" s="34"/>
      <c r="CA42" s="34"/>
      <c r="CB42" s="34"/>
      <c r="CC42" s="34"/>
      <c r="CD42" s="34"/>
      <c r="CE42" s="34"/>
    </row>
    <row r="43" spans="1:83">
      <c r="A43" s="34"/>
      <c r="B43" s="34"/>
      <c r="C43" s="34"/>
      <c r="D43" s="35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89"/>
      <c r="S43" s="34"/>
      <c r="T43" s="34"/>
      <c r="U43" s="34"/>
      <c r="V43" s="41"/>
      <c r="W43" s="41"/>
      <c r="X43" s="124"/>
      <c r="Y43" s="41"/>
      <c r="Z43" s="41"/>
      <c r="AA43" s="34"/>
      <c r="AB43" s="34"/>
      <c r="AC43" s="34"/>
      <c r="AD43" s="34"/>
      <c r="AE43" s="104"/>
      <c r="AF43" s="104"/>
      <c r="AG43" s="34"/>
      <c r="AH43" s="34"/>
      <c r="AI43" s="34"/>
      <c r="AJ43" s="34"/>
      <c r="AK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  <c r="BD43" s="34"/>
      <c r="BE43" s="34"/>
      <c r="BF43" s="34"/>
      <c r="BG43" s="34"/>
      <c r="BH43" s="34"/>
      <c r="BI43" s="34"/>
      <c r="BJ43" s="34"/>
      <c r="BK43" s="34"/>
      <c r="BL43" s="34"/>
      <c r="BM43" s="34"/>
      <c r="BN43" s="34"/>
      <c r="BO43" s="34"/>
      <c r="BP43" s="34"/>
      <c r="BQ43" s="34"/>
      <c r="BR43" s="34"/>
      <c r="BS43" s="34"/>
      <c r="BT43" s="34"/>
      <c r="BU43" s="34"/>
      <c r="BV43" s="34"/>
      <c r="BW43" s="34"/>
      <c r="BX43" s="34"/>
      <c r="BY43" s="34"/>
      <c r="BZ43" s="34"/>
      <c r="CA43" s="34"/>
      <c r="CB43" s="34"/>
      <c r="CC43" s="34"/>
      <c r="CD43" s="34"/>
      <c r="CE43" s="34"/>
    </row>
    <row r="44" spans="1:83">
      <c r="A44" s="34"/>
      <c r="B44" s="34"/>
      <c r="C44" s="34"/>
      <c r="D44" s="35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89"/>
      <c r="S44" s="34"/>
      <c r="T44" s="34"/>
      <c r="U44" s="34"/>
      <c r="V44" s="41"/>
      <c r="W44" s="41"/>
      <c r="X44" s="124"/>
      <c r="Y44" s="41"/>
      <c r="Z44" s="41"/>
      <c r="AA44" s="34"/>
      <c r="AB44" s="34"/>
      <c r="AC44" s="34"/>
      <c r="AD44" s="34"/>
      <c r="AE44" s="104"/>
      <c r="AF44" s="104"/>
      <c r="AG44" s="34"/>
      <c r="AH44" s="34"/>
      <c r="AI44" s="34"/>
      <c r="AJ44" s="34"/>
      <c r="AK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  <c r="BG44" s="34"/>
      <c r="BH44" s="34"/>
      <c r="BI44" s="34"/>
      <c r="BJ44" s="34"/>
      <c r="BK44" s="34"/>
      <c r="BL44" s="34"/>
      <c r="BM44" s="34"/>
      <c r="BN44" s="34"/>
      <c r="BO44" s="34"/>
      <c r="BP44" s="34"/>
      <c r="BQ44" s="34"/>
      <c r="BR44" s="34"/>
      <c r="BS44" s="34"/>
      <c r="BT44" s="34"/>
      <c r="BU44" s="34"/>
      <c r="BV44" s="34"/>
      <c r="BW44" s="34"/>
      <c r="BX44" s="34"/>
      <c r="BY44" s="34"/>
      <c r="BZ44" s="34"/>
      <c r="CA44" s="34"/>
      <c r="CB44" s="34"/>
      <c r="CC44" s="34"/>
      <c r="CD44" s="34"/>
      <c r="CE44" s="34"/>
    </row>
    <row r="45" spans="1:83">
      <c r="A45" s="34"/>
      <c r="B45" s="34"/>
      <c r="C45" s="34"/>
      <c r="D45" s="35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89"/>
      <c r="S45" s="34"/>
      <c r="T45" s="34"/>
      <c r="U45" s="34"/>
      <c r="V45" s="41"/>
      <c r="W45" s="41"/>
      <c r="X45" s="124"/>
      <c r="Y45" s="41"/>
      <c r="Z45" s="41"/>
      <c r="AA45" s="34"/>
      <c r="AB45" s="34"/>
      <c r="AC45" s="34"/>
      <c r="AD45" s="34"/>
      <c r="AE45" s="104"/>
      <c r="AF45" s="104"/>
      <c r="AG45" s="34"/>
      <c r="AH45" s="34"/>
      <c r="AI45" s="34"/>
      <c r="AJ45" s="34"/>
      <c r="AK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  <c r="BD45" s="34"/>
      <c r="BE45" s="34"/>
      <c r="BF45" s="34"/>
      <c r="BG45" s="34"/>
      <c r="BH45" s="34"/>
      <c r="BI45" s="34"/>
      <c r="BJ45" s="34"/>
      <c r="BK45" s="34"/>
      <c r="BL45" s="34"/>
      <c r="BM45" s="34"/>
      <c r="BN45" s="34"/>
      <c r="BO45" s="34"/>
      <c r="BP45" s="34"/>
      <c r="BQ45" s="34"/>
      <c r="BR45" s="34"/>
      <c r="BS45" s="34"/>
      <c r="BT45" s="34"/>
      <c r="BU45" s="34"/>
      <c r="BV45" s="34"/>
      <c r="BW45" s="34"/>
      <c r="BX45" s="34"/>
      <c r="BY45" s="34"/>
      <c r="BZ45" s="34"/>
      <c r="CA45" s="34"/>
      <c r="CB45" s="34"/>
      <c r="CC45" s="34"/>
      <c r="CD45" s="34"/>
      <c r="CE45" s="34"/>
    </row>
    <row r="46" spans="1:83">
      <c r="A46" s="34"/>
      <c r="B46" s="34"/>
      <c r="C46" s="34"/>
      <c r="D46" s="35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89"/>
      <c r="S46" s="34"/>
      <c r="T46" s="34"/>
      <c r="U46" s="34"/>
      <c r="V46" s="41"/>
      <c r="W46" s="41"/>
      <c r="X46" s="124"/>
      <c r="Y46" s="41"/>
      <c r="Z46" s="41"/>
      <c r="AA46" s="34"/>
      <c r="AB46" s="34"/>
      <c r="AC46" s="34"/>
      <c r="AD46" s="34"/>
      <c r="AE46" s="104"/>
      <c r="AF46" s="104"/>
      <c r="AG46" s="34"/>
      <c r="AH46" s="34"/>
      <c r="AI46" s="34"/>
      <c r="AJ46" s="34"/>
      <c r="AK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  <c r="BG46" s="34"/>
      <c r="BH46" s="34"/>
      <c r="BI46" s="34"/>
      <c r="BJ46" s="34"/>
      <c r="BK46" s="34"/>
      <c r="BL46" s="34"/>
      <c r="BM46" s="34"/>
      <c r="BN46" s="34"/>
      <c r="BO46" s="34"/>
      <c r="BP46" s="34"/>
      <c r="BQ46" s="34"/>
      <c r="BR46" s="34"/>
      <c r="BS46" s="34"/>
      <c r="BT46" s="34"/>
      <c r="BU46" s="34"/>
      <c r="BV46" s="34"/>
      <c r="BW46" s="34"/>
      <c r="BX46" s="34"/>
      <c r="BY46" s="34"/>
      <c r="BZ46" s="34"/>
      <c r="CA46" s="34"/>
      <c r="CB46" s="34"/>
      <c r="CC46" s="34"/>
      <c r="CD46" s="34"/>
      <c r="CE46" s="34"/>
    </row>
    <row r="47" spans="1:83">
      <c r="A47" s="34"/>
      <c r="B47" s="34"/>
      <c r="C47" s="34"/>
      <c r="D47" s="35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89"/>
      <c r="S47" s="34"/>
      <c r="T47" s="34"/>
      <c r="U47" s="34"/>
      <c r="V47" s="41"/>
      <c r="W47" s="41"/>
      <c r="X47" s="124"/>
      <c r="Y47" s="41"/>
      <c r="Z47" s="41"/>
      <c r="AA47" s="34"/>
      <c r="AB47" s="34"/>
      <c r="AC47" s="34"/>
      <c r="AD47" s="34"/>
      <c r="AE47" s="104"/>
      <c r="AF47" s="104"/>
      <c r="AG47" s="34"/>
      <c r="AH47" s="34"/>
      <c r="AI47" s="34"/>
      <c r="AJ47" s="34"/>
      <c r="AK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  <c r="BD47" s="34"/>
      <c r="BE47" s="34"/>
      <c r="BF47" s="34"/>
      <c r="BG47" s="34"/>
      <c r="BH47" s="34"/>
      <c r="BI47" s="34"/>
      <c r="BJ47" s="34"/>
      <c r="BK47" s="34"/>
      <c r="BL47" s="34"/>
      <c r="BM47" s="34"/>
      <c r="BN47" s="34"/>
      <c r="BO47" s="34"/>
      <c r="BP47" s="34"/>
      <c r="BQ47" s="34"/>
      <c r="BR47" s="34"/>
      <c r="BS47" s="34"/>
      <c r="BT47" s="34"/>
      <c r="BU47" s="34"/>
      <c r="BV47" s="34"/>
      <c r="BW47" s="34"/>
      <c r="BX47" s="34"/>
      <c r="BY47" s="34"/>
      <c r="BZ47" s="34"/>
      <c r="CA47" s="34"/>
      <c r="CB47" s="34"/>
      <c r="CC47" s="34"/>
      <c r="CD47" s="34"/>
      <c r="CE47" s="34"/>
    </row>
    <row r="48" spans="1:83">
      <c r="A48" s="34"/>
      <c r="B48" s="34"/>
      <c r="C48" s="34"/>
      <c r="D48" s="35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89"/>
      <c r="S48" s="34"/>
      <c r="T48" s="34"/>
      <c r="U48" s="34"/>
      <c r="V48" s="41"/>
      <c r="W48" s="41"/>
      <c r="X48" s="124"/>
      <c r="Y48" s="41"/>
      <c r="Z48" s="41"/>
      <c r="AA48" s="34"/>
      <c r="AB48" s="34"/>
      <c r="AC48" s="34"/>
      <c r="AD48" s="34"/>
      <c r="AE48" s="104"/>
      <c r="AF48" s="104"/>
      <c r="AG48" s="34"/>
      <c r="AH48" s="34"/>
      <c r="AI48" s="34"/>
      <c r="AJ48" s="34"/>
      <c r="AK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  <c r="BG48" s="34"/>
      <c r="BH48" s="34"/>
      <c r="BI48" s="34"/>
      <c r="BJ48" s="34"/>
      <c r="BK48" s="34"/>
      <c r="BL48" s="34"/>
      <c r="BM48" s="34"/>
      <c r="BN48" s="34"/>
      <c r="BO48" s="34"/>
      <c r="BP48" s="34"/>
      <c r="BQ48" s="34"/>
      <c r="BR48" s="34"/>
      <c r="BS48" s="34"/>
      <c r="BT48" s="34"/>
      <c r="BU48" s="34"/>
      <c r="BV48" s="34"/>
      <c r="BW48" s="34"/>
      <c r="BX48" s="34"/>
      <c r="BY48" s="34"/>
      <c r="BZ48" s="34"/>
      <c r="CA48" s="34"/>
      <c r="CB48" s="34"/>
      <c r="CC48" s="34"/>
      <c r="CD48" s="34"/>
      <c r="CE48" s="34"/>
    </row>
    <row r="50" spans="1:83">
      <c r="A50" s="34">
        <f>ROW()-1</f>
        <v>49</v>
      </c>
      <c r="B50" s="34" t="s">
        <v>981</v>
      </c>
      <c r="C50" s="34" t="s">
        <v>129</v>
      </c>
      <c r="D50" s="35">
        <v>44642</v>
      </c>
      <c r="E50" s="34" t="s">
        <v>1396</v>
      </c>
      <c r="F50" s="34" t="s">
        <v>138</v>
      </c>
      <c r="G50" s="34" t="s">
        <v>1391</v>
      </c>
      <c r="H50" s="34" t="s">
        <v>1405</v>
      </c>
      <c r="I50" s="34" t="s">
        <v>263</v>
      </c>
      <c r="J50" s="34" t="s">
        <v>1398</v>
      </c>
      <c r="K50" s="34" t="s">
        <v>1378</v>
      </c>
      <c r="L50" s="34" t="s">
        <v>1379</v>
      </c>
      <c r="M50" s="34">
        <v>1</v>
      </c>
      <c r="N50" s="34" t="s">
        <v>1484</v>
      </c>
      <c r="O50" s="34" t="s">
        <v>121</v>
      </c>
      <c r="P50" s="34" t="s">
        <v>1381</v>
      </c>
      <c r="Q50" s="89"/>
      <c r="R50" s="89"/>
      <c r="S50" s="34">
        <v>64</v>
      </c>
      <c r="T50" s="34">
        <v>100</v>
      </c>
      <c r="U50" s="34">
        <v>10</v>
      </c>
      <c r="V50" s="41"/>
      <c r="W50" s="41"/>
      <c r="X50" s="41"/>
      <c r="Y50" s="41"/>
      <c r="Z50" s="41"/>
      <c r="AA50" s="34"/>
      <c r="AB50" s="34"/>
      <c r="AC50" s="34"/>
      <c r="AD50" s="34"/>
      <c r="AE50" s="34"/>
      <c r="AF50" s="34"/>
      <c r="AG50" s="34"/>
      <c r="AH50" s="34"/>
      <c r="AI50" s="34"/>
      <c r="AJ50" s="34"/>
      <c r="AK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  <c r="BD50" s="34"/>
      <c r="BE50" s="34"/>
      <c r="BF50" s="34"/>
      <c r="BG50" s="34"/>
      <c r="BH50" s="34"/>
      <c r="BI50" s="34"/>
      <c r="BJ50" s="34"/>
      <c r="BK50" s="34"/>
      <c r="BL50" s="34"/>
      <c r="BM50" s="34"/>
      <c r="BN50" s="34"/>
      <c r="BO50" s="34"/>
      <c r="BP50" s="34"/>
      <c r="BQ50" s="34"/>
      <c r="BR50" s="34"/>
      <c r="BS50" s="34"/>
      <c r="BT50" s="34"/>
      <c r="BU50" s="34"/>
      <c r="BV50" s="34"/>
      <c r="BW50" s="34"/>
      <c r="BX50" s="34"/>
      <c r="BY50" s="34"/>
      <c r="BZ50" s="34"/>
      <c r="CA50" s="34"/>
      <c r="CB50" s="34"/>
      <c r="CC50" s="34"/>
      <c r="CD50" s="34"/>
      <c r="CE50" s="34"/>
    </row>
    <row r="51" spans="1:83">
      <c r="A51" s="34">
        <f>ROW()-1</f>
        <v>50</v>
      </c>
      <c r="B51" s="34" t="s">
        <v>981</v>
      </c>
      <c r="C51" s="34" t="s">
        <v>129</v>
      </c>
      <c r="D51" s="35">
        <v>44642</v>
      </c>
      <c r="E51" s="34" t="s">
        <v>1396</v>
      </c>
      <c r="F51" s="34" t="s">
        <v>138</v>
      </c>
      <c r="G51" s="34" t="s">
        <v>1391</v>
      </c>
      <c r="H51" s="34" t="s">
        <v>1405</v>
      </c>
      <c r="I51" s="34" t="s">
        <v>263</v>
      </c>
      <c r="J51" s="34" t="s">
        <v>1398</v>
      </c>
      <c r="K51" s="34" t="s">
        <v>1378</v>
      </c>
      <c r="L51" s="34" t="s">
        <v>1379</v>
      </c>
      <c r="M51" s="34">
        <v>1</v>
      </c>
      <c r="N51" s="34" t="s">
        <v>477</v>
      </c>
      <c r="O51" s="34" t="s">
        <v>121</v>
      </c>
      <c r="P51" s="34" t="s">
        <v>1381</v>
      </c>
      <c r="Q51" s="89"/>
      <c r="R51" s="89"/>
      <c r="S51" s="34">
        <v>64</v>
      </c>
      <c r="T51" s="34">
        <v>100</v>
      </c>
      <c r="U51" s="34">
        <v>10</v>
      </c>
      <c r="V51" s="41"/>
      <c r="W51" s="41"/>
      <c r="X51" s="41"/>
      <c r="Y51" s="41"/>
      <c r="Z51" s="41"/>
      <c r="AA51" s="34"/>
      <c r="AB51" s="34"/>
      <c r="AC51" s="34"/>
      <c r="AD51" s="34"/>
      <c r="AE51" s="34"/>
      <c r="AF51" s="34"/>
      <c r="AG51" s="34"/>
      <c r="AH51" s="34"/>
      <c r="AI51" s="34"/>
      <c r="AJ51" s="34"/>
      <c r="AK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  <c r="BD51" s="34"/>
      <c r="BE51" s="34"/>
      <c r="BF51" s="34"/>
      <c r="BG51" s="34"/>
      <c r="BH51" s="34"/>
      <c r="BI51" s="34"/>
      <c r="BJ51" s="34"/>
      <c r="BK51" s="34"/>
      <c r="BL51" s="34"/>
      <c r="BM51" s="34"/>
      <c r="BN51" s="34"/>
      <c r="BO51" s="34"/>
      <c r="BP51" s="34"/>
      <c r="BQ51" s="34"/>
      <c r="BR51" s="34"/>
      <c r="BS51" s="34"/>
      <c r="BT51" s="34"/>
      <c r="BU51" s="34"/>
      <c r="BV51" s="34"/>
      <c r="BW51" s="34"/>
      <c r="BX51" s="34"/>
      <c r="BY51" s="34"/>
      <c r="BZ51" s="34"/>
      <c r="CA51" s="34"/>
      <c r="CB51" s="34"/>
      <c r="CC51" s="34"/>
      <c r="CD51" s="34"/>
      <c r="CE51" s="34"/>
    </row>
    <row r="54" spans="1:83">
      <c r="A54" s="34">
        <f>ROW()-1</f>
        <v>53</v>
      </c>
      <c r="B54" s="34" t="s">
        <v>981</v>
      </c>
      <c r="C54" s="34"/>
      <c r="D54" s="35"/>
      <c r="V54" s="41"/>
      <c r="W54" s="41"/>
      <c r="X54" s="41"/>
      <c r="Y54" s="41"/>
      <c r="Z54" s="41"/>
      <c r="AC54" s="34"/>
      <c r="AD54" s="34"/>
      <c r="AE54" s="34"/>
      <c r="AF54" s="34"/>
      <c r="AG54" s="34"/>
      <c r="AH54" s="34"/>
      <c r="AI54" s="34"/>
      <c r="AJ54" s="34"/>
      <c r="AK54" s="34"/>
      <c r="AM54" s="34"/>
      <c r="AN54" s="34"/>
      <c r="AO54" s="34"/>
      <c r="AP54" s="34"/>
      <c r="AQ54" s="34"/>
      <c r="AR54" s="34"/>
      <c r="AS54" s="34"/>
      <c r="AU54" s="34"/>
      <c r="AV54" s="34"/>
      <c r="AW54" s="34"/>
      <c r="AX54" s="34"/>
      <c r="AY54" s="34"/>
      <c r="AZ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</row>
    <row r="55" spans="1:83">
      <c r="A55" s="34">
        <f>ROW()-1</f>
        <v>54</v>
      </c>
      <c r="B55" s="34" t="s">
        <v>981</v>
      </c>
      <c r="C55" s="34"/>
      <c r="D55" s="35"/>
      <c r="V55" s="41"/>
      <c r="W55" s="41"/>
      <c r="X55" s="41"/>
      <c r="Y55" s="41"/>
      <c r="Z55" s="41"/>
      <c r="AM55" s="34"/>
      <c r="AN55" s="34"/>
      <c r="AO55" s="34"/>
      <c r="AS55" s="34"/>
      <c r="AY55" s="34"/>
      <c r="BC55" s="34"/>
      <c r="BD55" s="34"/>
      <c r="BE55" s="34"/>
      <c r="BF55" s="34"/>
      <c r="BG55" s="34"/>
      <c r="BH55" s="34"/>
      <c r="BI55" s="34"/>
      <c r="BJ55" s="34"/>
      <c r="BK55" s="34"/>
      <c r="BL55" s="34"/>
      <c r="BM55" s="34"/>
      <c r="BN55" s="34"/>
      <c r="BO55" s="34"/>
      <c r="BP55" s="34"/>
      <c r="BQ55" s="34"/>
      <c r="BR55" s="34"/>
      <c r="BS55" s="34"/>
      <c r="BT55" s="34"/>
      <c r="BU55" s="34"/>
      <c r="BV55" s="34"/>
      <c r="BW55" s="34"/>
      <c r="BX55" s="34"/>
      <c r="BY55" s="34"/>
      <c r="BZ55" s="34"/>
      <c r="CA55" s="34"/>
      <c r="CB55" s="34"/>
      <c r="CC55" s="34"/>
      <c r="CD55" s="34"/>
      <c r="CE55" s="34"/>
    </row>
    <row r="56" spans="1:83">
      <c r="A56" s="34">
        <f>ROW()-1</f>
        <v>55</v>
      </c>
      <c r="B56" s="34" t="s">
        <v>981</v>
      </c>
      <c r="C56" s="34"/>
      <c r="D56" s="35"/>
      <c r="V56" s="41"/>
      <c r="W56" s="41"/>
      <c r="X56" s="41"/>
      <c r="Y56" s="41"/>
      <c r="Z56" s="41"/>
      <c r="AM56" s="34"/>
      <c r="AN56" s="34"/>
      <c r="AO56" s="34"/>
      <c r="AS56" s="34"/>
      <c r="AY56" s="34"/>
      <c r="BC56" s="34"/>
      <c r="BD56" s="34"/>
      <c r="BE56" s="34"/>
      <c r="BF56" s="34"/>
      <c r="BG56" s="34"/>
      <c r="BH56" s="34"/>
      <c r="BI56" s="34"/>
      <c r="BJ56" s="34"/>
      <c r="BK56" s="34"/>
      <c r="BL56" s="34"/>
      <c r="BM56" s="34"/>
      <c r="BN56" s="34"/>
      <c r="BO56" s="34"/>
      <c r="BP56" s="34"/>
      <c r="BQ56" s="34"/>
      <c r="BR56" s="34"/>
      <c r="BS56" s="34"/>
      <c r="BT56" s="34"/>
      <c r="BU56" s="34"/>
      <c r="BV56" s="34"/>
      <c r="BW56" s="34"/>
      <c r="BX56" s="34"/>
      <c r="BY56" s="34"/>
      <c r="BZ56" s="34"/>
      <c r="CA56" s="34"/>
      <c r="CB56" s="34"/>
      <c r="CC56" s="34"/>
      <c r="CD56" s="34"/>
      <c r="CE56" s="34"/>
    </row>
    <row r="57" spans="1:83">
      <c r="A57" s="34">
        <f>ROW()-1</f>
        <v>56</v>
      </c>
      <c r="B57" s="34" t="s">
        <v>981</v>
      </c>
      <c r="C57" s="34"/>
      <c r="D57" s="35"/>
      <c r="V57" s="41"/>
      <c r="W57" s="41"/>
      <c r="X57" s="41"/>
      <c r="Y57" s="41"/>
      <c r="Z57" s="41"/>
      <c r="AM57" s="34"/>
      <c r="AN57" s="34"/>
      <c r="AO57" s="34"/>
      <c r="AS57" s="34"/>
      <c r="AY57" s="34"/>
      <c r="BC57" s="34"/>
      <c r="BD57" s="34"/>
      <c r="BE57" s="34"/>
      <c r="BF57" s="34"/>
      <c r="BG57" s="34"/>
      <c r="BH57" s="34"/>
      <c r="BI57" s="34"/>
      <c r="BJ57" s="34"/>
      <c r="BK57" s="34"/>
      <c r="BL57" s="34"/>
      <c r="BM57" s="34"/>
      <c r="BN57" s="34"/>
      <c r="BO57" s="34"/>
      <c r="BP57" s="34"/>
      <c r="BQ57" s="34"/>
      <c r="BR57" s="34"/>
      <c r="BS57" s="34"/>
      <c r="BT57" s="34"/>
      <c r="BU57" s="34"/>
      <c r="BV57" s="34"/>
      <c r="BW57" s="34"/>
      <c r="BX57" s="34"/>
      <c r="BY57" s="34"/>
      <c r="BZ57" s="34"/>
      <c r="CA57" s="34"/>
      <c r="CB57" s="34"/>
      <c r="CC57" s="34"/>
      <c r="CD57" s="34"/>
      <c r="CE57" s="34"/>
    </row>
    <row r="58" spans="1:83">
      <c r="A58" s="34">
        <f>ROW()-1</f>
        <v>57</v>
      </c>
      <c r="B58" s="34" t="s">
        <v>981</v>
      </c>
      <c r="C58" s="34"/>
      <c r="D58" s="35"/>
      <c r="AM58" s="34"/>
      <c r="AN58" s="34"/>
      <c r="AO58" s="34"/>
      <c r="AS58" s="34"/>
      <c r="AY58" s="34"/>
      <c r="BC58" s="34"/>
      <c r="BD58" s="34"/>
      <c r="BE58" s="34"/>
      <c r="BF58" s="34"/>
      <c r="BG58" s="34"/>
      <c r="BH58" s="34"/>
      <c r="BI58" s="34"/>
      <c r="BJ58" s="34"/>
      <c r="BK58" s="34"/>
      <c r="BL58" s="34"/>
      <c r="BM58" s="34"/>
      <c r="BN58" s="34"/>
      <c r="BO58" s="34"/>
      <c r="BP58" s="34"/>
      <c r="BQ58" s="34"/>
      <c r="BR58" s="34"/>
      <c r="BS58" s="34"/>
      <c r="BT58" s="34"/>
      <c r="BU58" s="34"/>
      <c r="BV58" s="34"/>
      <c r="BW58" s="34"/>
      <c r="BX58" s="34"/>
      <c r="BY58" s="34"/>
      <c r="BZ58" s="34"/>
      <c r="CA58" s="34"/>
      <c r="CB58" s="34"/>
      <c r="CC58" s="34"/>
      <c r="CD58" s="34"/>
      <c r="CE58" s="34"/>
    </row>
    <row r="59" spans="1:83">
      <c r="A59" s="34">
        <f>ROW()-1</f>
        <v>58</v>
      </c>
      <c r="B59" s="34" t="s">
        <v>981</v>
      </c>
      <c r="C59" s="34"/>
      <c r="D59" s="35"/>
      <c r="AM59" s="34"/>
      <c r="AN59" s="34"/>
      <c r="AO59" s="34"/>
      <c r="AS59" s="34"/>
      <c r="AY59" s="34"/>
      <c r="BC59" s="34"/>
      <c r="BD59" s="34"/>
      <c r="BE59" s="34"/>
      <c r="BF59" s="34"/>
      <c r="BG59" s="34"/>
      <c r="BH59" s="34"/>
      <c r="BI59" s="34"/>
      <c r="BJ59" s="34"/>
      <c r="BK59" s="34"/>
      <c r="BL59" s="34"/>
      <c r="BM59" s="34"/>
      <c r="BN59" s="34"/>
      <c r="BO59" s="34"/>
      <c r="BP59" s="34"/>
      <c r="BQ59" s="34"/>
      <c r="BR59" s="34"/>
      <c r="BS59" s="34"/>
      <c r="BT59" s="34"/>
      <c r="BU59" s="34"/>
      <c r="BV59" s="34"/>
      <c r="BW59" s="34"/>
      <c r="BX59" s="34"/>
      <c r="BY59" s="34"/>
      <c r="BZ59" s="34"/>
      <c r="CA59" s="34"/>
      <c r="CB59" s="34"/>
      <c r="CC59" s="34"/>
      <c r="CD59" s="34"/>
      <c r="CE59" s="34"/>
    </row>
    <row r="60" spans="1:83">
      <c r="A60" s="34">
        <f>ROW()-1</f>
        <v>59</v>
      </c>
      <c r="B60" s="34" t="s">
        <v>981</v>
      </c>
      <c r="C60" s="34"/>
      <c r="D60" s="35"/>
      <c r="AM60" s="34"/>
      <c r="AN60" s="34"/>
      <c r="AO60" s="34"/>
      <c r="AS60" s="34"/>
      <c r="AY60" s="34"/>
      <c r="BC60" s="34"/>
      <c r="BD60" s="34"/>
      <c r="BE60" s="34"/>
      <c r="BF60" s="34"/>
      <c r="BG60" s="34"/>
      <c r="BH60" s="34"/>
      <c r="BI60" s="34"/>
      <c r="BJ60" s="34"/>
      <c r="BK60" s="34"/>
      <c r="BL60" s="34"/>
      <c r="BM60" s="34"/>
      <c r="BN60" s="34"/>
      <c r="BO60" s="34"/>
      <c r="BP60" s="34"/>
      <c r="BQ60" s="34"/>
      <c r="BR60" s="34"/>
      <c r="BS60" s="34"/>
      <c r="BT60" s="34"/>
      <c r="BU60" s="34"/>
      <c r="BV60" s="34"/>
      <c r="BW60" s="34"/>
      <c r="BX60" s="34"/>
      <c r="BY60" s="34"/>
      <c r="BZ60" s="34"/>
      <c r="CA60" s="34"/>
      <c r="CB60" s="34"/>
      <c r="CC60" s="34"/>
      <c r="CD60" s="34"/>
      <c r="CE60" s="34"/>
    </row>
    <row r="61" spans="1:83">
      <c r="A61" s="34">
        <f>ROW()-1</f>
        <v>60</v>
      </c>
      <c r="B61" s="34" t="s">
        <v>981</v>
      </c>
      <c r="C61" s="34"/>
      <c r="D61" s="35"/>
      <c r="AM61" s="34"/>
      <c r="AN61" s="34"/>
      <c r="AO61" s="34"/>
      <c r="AS61" s="34"/>
      <c r="AY61" s="34"/>
      <c r="BC61" s="34"/>
      <c r="BD61" s="34"/>
      <c r="BE61" s="34"/>
      <c r="BF61" s="34"/>
      <c r="BG61" s="34"/>
      <c r="BH61" s="34"/>
      <c r="BI61" s="34"/>
      <c r="BJ61" s="34"/>
      <c r="BK61" s="34"/>
      <c r="BL61" s="34"/>
      <c r="BM61" s="34"/>
      <c r="BN61" s="34"/>
      <c r="BO61" s="34"/>
      <c r="BP61" s="34"/>
      <c r="BQ61" s="34"/>
      <c r="BR61" s="34"/>
      <c r="BS61" s="34"/>
      <c r="BT61" s="34"/>
      <c r="BU61" s="34"/>
      <c r="BV61" s="34"/>
      <c r="BW61" s="34"/>
      <c r="BX61" s="34"/>
      <c r="BY61" s="34"/>
      <c r="BZ61" s="34"/>
      <c r="CA61" s="34"/>
      <c r="CB61" s="34"/>
      <c r="CC61" s="34"/>
      <c r="CD61" s="34"/>
      <c r="CE61" s="34"/>
    </row>
    <row r="62" spans="1:83">
      <c r="A62" s="34">
        <f>ROW()-1</f>
        <v>61</v>
      </c>
      <c r="B62" s="34" t="s">
        <v>981</v>
      </c>
      <c r="C62" s="34"/>
      <c r="D62" s="35"/>
      <c r="AM62" s="34"/>
      <c r="AN62" s="34"/>
      <c r="AO62" s="34"/>
      <c r="AS62" s="34"/>
      <c r="AY62" s="34"/>
      <c r="BC62" s="34"/>
      <c r="BD62" s="34"/>
      <c r="BE62" s="34"/>
      <c r="BF62" s="34"/>
      <c r="BG62" s="34"/>
      <c r="BH62" s="34"/>
      <c r="BI62" s="34"/>
      <c r="BJ62" s="34"/>
      <c r="BK62" s="34"/>
      <c r="BL62" s="34"/>
      <c r="BM62" s="34"/>
      <c r="BN62" s="34"/>
      <c r="BO62" s="34"/>
      <c r="BP62" s="34"/>
      <c r="BQ62" s="34"/>
      <c r="BR62" s="34"/>
      <c r="BS62" s="34"/>
      <c r="BT62" s="34"/>
      <c r="BU62" s="34"/>
      <c r="BV62" s="34"/>
      <c r="BW62" s="34"/>
      <c r="BX62" s="34"/>
      <c r="BY62" s="34"/>
      <c r="BZ62" s="34"/>
      <c r="CA62" s="34"/>
      <c r="CB62" s="34"/>
      <c r="CC62" s="34"/>
      <c r="CD62" s="34"/>
      <c r="CE62" s="34"/>
    </row>
    <row r="63" spans="1:83">
      <c r="A63" s="34">
        <f>ROW()-1</f>
        <v>62</v>
      </c>
      <c r="B63" s="34" t="s">
        <v>981</v>
      </c>
      <c r="C63" s="34"/>
      <c r="D63" s="35"/>
      <c r="AM63" s="34"/>
      <c r="AN63" s="34"/>
      <c r="AO63" s="34"/>
      <c r="AS63" s="34"/>
      <c r="AY63" s="34"/>
      <c r="BC63" s="34"/>
      <c r="BD63" s="34"/>
      <c r="BE63" s="34"/>
      <c r="BF63" s="34"/>
      <c r="BG63" s="34"/>
      <c r="BH63" s="34"/>
      <c r="BI63" s="34"/>
      <c r="BJ63" s="34"/>
      <c r="BK63" s="34"/>
      <c r="BL63" s="34"/>
      <c r="BM63" s="34"/>
      <c r="BN63" s="34"/>
      <c r="BO63" s="34"/>
      <c r="BP63" s="34"/>
      <c r="BQ63" s="34"/>
      <c r="BR63" s="34"/>
      <c r="BS63" s="34"/>
      <c r="BT63" s="34"/>
      <c r="BU63" s="34"/>
      <c r="BV63" s="34"/>
      <c r="BW63" s="34"/>
      <c r="BX63" s="34"/>
      <c r="BY63" s="34"/>
      <c r="BZ63" s="34"/>
      <c r="CA63" s="34"/>
      <c r="CB63" s="34"/>
      <c r="CC63" s="34"/>
      <c r="CD63" s="34"/>
      <c r="CE63" s="34"/>
    </row>
    <row r="64" spans="1:83">
      <c r="A64" s="34">
        <f>ROW()-1</f>
        <v>63</v>
      </c>
      <c r="B64" s="34" t="s">
        <v>981</v>
      </c>
      <c r="C64" s="34"/>
      <c r="D64" s="35"/>
      <c r="AM64" s="34"/>
      <c r="AN64" s="34"/>
      <c r="AO64" s="34"/>
      <c r="AS64" s="34"/>
      <c r="AY64" s="34"/>
      <c r="BC64" s="34"/>
      <c r="BD64" s="34"/>
      <c r="BE64" s="34"/>
      <c r="BF64" s="34"/>
      <c r="BG64" s="34"/>
      <c r="BH64" s="34"/>
      <c r="BI64" s="34"/>
      <c r="BJ64" s="34"/>
      <c r="BK64" s="34"/>
      <c r="BL64" s="34"/>
      <c r="BM64" s="34"/>
      <c r="BN64" s="34"/>
      <c r="BO64" s="34"/>
      <c r="BP64" s="34"/>
      <c r="BQ64" s="34"/>
      <c r="BR64" s="34"/>
      <c r="BS64" s="34"/>
      <c r="BT64" s="34"/>
      <c r="BU64" s="34"/>
      <c r="BV64" s="34"/>
      <c r="BW64" s="34"/>
      <c r="BX64" s="34"/>
      <c r="BY64" s="34"/>
      <c r="BZ64" s="34"/>
      <c r="CA64" s="34"/>
      <c r="CB64" s="34"/>
      <c r="CC64" s="34"/>
      <c r="CD64" s="34"/>
      <c r="CE64" s="34"/>
    </row>
    <row r="65" spans="1:83">
      <c r="A65" s="34">
        <f>ROW()-1</f>
        <v>64</v>
      </c>
      <c r="B65" s="34"/>
      <c r="C65" s="34"/>
      <c r="AM65" s="34"/>
      <c r="AN65" s="34"/>
      <c r="AO65" s="34"/>
      <c r="AS65" s="34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34"/>
      <c r="BP65" s="34"/>
      <c r="BQ65" s="34"/>
      <c r="BR65" s="34"/>
      <c r="BS65" s="34"/>
      <c r="BT65" s="34"/>
      <c r="BU65" s="34"/>
      <c r="BV65" s="34"/>
      <c r="BW65" s="34"/>
      <c r="BX65" s="34"/>
      <c r="BY65" s="34"/>
      <c r="BZ65" s="34"/>
      <c r="CA65" s="34"/>
      <c r="CB65" s="34"/>
      <c r="CC65" s="34"/>
      <c r="CD65" s="34"/>
      <c r="CE65" s="34"/>
    </row>
    <row r="66" spans="1:83">
      <c r="A66" s="34">
        <f>ROW()-1</f>
        <v>65</v>
      </c>
      <c r="B66" s="34"/>
      <c r="C66" s="34"/>
      <c r="AM66" s="34"/>
      <c r="AN66" s="34"/>
      <c r="AO66" s="34"/>
      <c r="AS66" s="34"/>
      <c r="BC66" s="34"/>
      <c r="BD66" s="34"/>
      <c r="BE66" s="34"/>
      <c r="BF66" s="34"/>
      <c r="BG66" s="34"/>
      <c r="BH66" s="34"/>
      <c r="BI66" s="34"/>
      <c r="BJ66" s="34"/>
      <c r="BK66" s="34"/>
      <c r="BL66" s="34"/>
      <c r="BM66" s="34"/>
      <c r="BN66" s="34"/>
      <c r="BO66" s="34"/>
      <c r="BP66" s="34"/>
      <c r="BQ66" s="34"/>
      <c r="BR66" s="34"/>
      <c r="BS66" s="34"/>
      <c r="BT66" s="34"/>
      <c r="BU66" s="34"/>
      <c r="BV66" s="34"/>
      <c r="BW66" s="34"/>
      <c r="BX66" s="34"/>
      <c r="BY66" s="34"/>
      <c r="BZ66" s="34"/>
      <c r="CA66" s="34"/>
      <c r="CB66" s="34"/>
      <c r="CC66" s="34"/>
      <c r="CD66" s="34"/>
      <c r="CE66" s="34"/>
    </row>
    <row r="67" spans="1:83">
      <c r="A67" s="34">
        <f>ROW()-1</f>
        <v>66</v>
      </c>
      <c r="B67" s="34"/>
      <c r="C67" s="34"/>
      <c r="D67" s="34"/>
      <c r="E67" s="34"/>
      <c r="F67" s="34" t="s">
        <v>138</v>
      </c>
      <c r="G67" s="34" t="s">
        <v>1485</v>
      </c>
      <c r="H67" s="34" t="s">
        <v>1486</v>
      </c>
      <c r="I67" s="34"/>
      <c r="J67" s="34"/>
      <c r="K67" s="34"/>
      <c r="L67" s="34"/>
      <c r="M67" s="89" t="s">
        <v>1380</v>
      </c>
      <c r="N67" s="34" t="s">
        <v>281</v>
      </c>
      <c r="O67" s="34" t="s">
        <v>71</v>
      </c>
      <c r="P67" s="34"/>
      <c r="Q67" s="34">
        <v>20</v>
      </c>
      <c r="R67" s="34"/>
      <c r="S67" s="34">
        <v>50</v>
      </c>
      <c r="T67" s="34">
        <v>10</v>
      </c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 t="s">
        <v>129</v>
      </c>
      <c r="AZ67" s="34"/>
      <c r="BA67" s="34"/>
      <c r="BB67" s="34"/>
      <c r="BC67" s="34"/>
      <c r="BD67" s="34"/>
      <c r="BE67" s="34"/>
      <c r="BF67" s="34"/>
      <c r="BG67" s="34"/>
      <c r="BH67" s="34"/>
      <c r="BI67" s="34"/>
      <c r="BJ67" s="34"/>
      <c r="BK67" s="34"/>
      <c r="BL67" s="34"/>
      <c r="BM67" s="34"/>
      <c r="BN67" s="34"/>
      <c r="BO67" s="34"/>
      <c r="BP67" s="34"/>
      <c r="BQ67" s="34"/>
      <c r="BR67" s="34"/>
      <c r="BS67" s="34"/>
      <c r="BT67" s="34"/>
      <c r="BU67" s="34"/>
      <c r="BV67" s="34"/>
      <c r="BW67" s="34"/>
      <c r="BX67" s="34"/>
      <c r="BY67" s="34"/>
      <c r="BZ67" s="34"/>
      <c r="CA67" s="34"/>
      <c r="CB67" s="34"/>
      <c r="CC67" s="34"/>
      <c r="CD67" s="34"/>
      <c r="CE67" s="34"/>
    </row>
    <row r="68" spans="1:83">
      <c r="A68" s="34">
        <f>ROW()-1</f>
        <v>67</v>
      </c>
      <c r="B68" s="34"/>
      <c r="C68" s="34"/>
      <c r="D68" s="34"/>
      <c r="E68" s="34"/>
      <c r="F68" s="34" t="s">
        <v>1487</v>
      </c>
      <c r="G68" s="34" t="s">
        <v>1485</v>
      </c>
      <c r="H68" s="34" t="s">
        <v>1405</v>
      </c>
      <c r="I68" s="34"/>
      <c r="J68" s="34"/>
      <c r="K68" s="34"/>
      <c r="L68" s="34"/>
      <c r="M68" s="89" t="s">
        <v>1380</v>
      </c>
      <c r="N68" s="34" t="s">
        <v>281</v>
      </c>
      <c r="O68" s="34" t="s">
        <v>1488</v>
      </c>
      <c r="P68" s="34"/>
      <c r="Q68" s="34">
        <v>10</v>
      </c>
      <c r="R68" s="34"/>
      <c r="S68" s="34">
        <v>50</v>
      </c>
      <c r="T68" s="34">
        <v>5</v>
      </c>
      <c r="U68" s="34"/>
      <c r="V68" s="34"/>
      <c r="W68" s="34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 t="s">
        <v>129</v>
      </c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</row>
    <row r="69" spans="1:83">
      <c r="A69" s="34">
        <f>ROW()-1</f>
        <v>68</v>
      </c>
      <c r="B69" s="34"/>
      <c r="C69" s="34"/>
      <c r="D69" s="34"/>
      <c r="E69" s="34"/>
      <c r="F69" s="34"/>
      <c r="G69" s="34" t="s">
        <v>1485</v>
      </c>
      <c r="H69" s="34" t="s">
        <v>1489</v>
      </c>
      <c r="I69" s="34"/>
      <c r="J69" s="34"/>
      <c r="K69" s="34"/>
      <c r="L69" s="34"/>
      <c r="M69" s="89" t="s">
        <v>1380</v>
      </c>
      <c r="N69" s="34" t="s">
        <v>281</v>
      </c>
      <c r="O69" s="34" t="s">
        <v>1490</v>
      </c>
      <c r="P69" s="34"/>
      <c r="Q69" s="34">
        <v>10</v>
      </c>
      <c r="R69" s="34"/>
      <c r="S69" s="34">
        <v>50</v>
      </c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 t="s">
        <v>129</v>
      </c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</row>
    <row r="70" spans="1:83">
      <c r="A70" s="34">
        <f>ROW()-1</f>
        <v>69</v>
      </c>
      <c r="B70" s="34"/>
      <c r="C70" s="34"/>
      <c r="D70" s="34"/>
      <c r="E70" s="34"/>
      <c r="F70" s="34"/>
      <c r="G70" s="34" t="s">
        <v>1485</v>
      </c>
      <c r="H70" s="34" t="s">
        <v>1491</v>
      </c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 t="s">
        <v>129</v>
      </c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</row>
    <row r="71" spans="1:83">
      <c r="A71" s="34">
        <f>ROW()-1</f>
        <v>70</v>
      </c>
      <c r="B71" s="34"/>
      <c r="C71" s="34"/>
      <c r="D71" s="34"/>
      <c r="E71" s="34"/>
      <c r="F71" s="34"/>
      <c r="G71" s="34" t="s">
        <v>1485</v>
      </c>
      <c r="H71" s="34" t="s">
        <v>1492</v>
      </c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 t="s">
        <v>129</v>
      </c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</row>
    <row r="72" spans="1:83">
      <c r="A72" s="34">
        <f>ROW()-1</f>
        <v>71</v>
      </c>
      <c r="B72" s="34"/>
      <c r="C72" s="34"/>
      <c r="D72" s="34"/>
      <c r="E72" s="34"/>
      <c r="F72" s="34"/>
      <c r="G72" s="34" t="s">
        <v>1485</v>
      </c>
      <c r="H72" s="34" t="s">
        <v>1493</v>
      </c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 t="s">
        <v>129</v>
      </c>
      <c r="AZ72" s="34"/>
      <c r="BA72" s="34"/>
      <c r="BB72" s="34"/>
      <c r="BC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</row>
    <row r="73" spans="1:83">
      <c r="A73" s="34">
        <f>ROW()-1</f>
        <v>72</v>
      </c>
      <c r="B73" s="34"/>
      <c r="C73" s="34"/>
      <c r="AM73" s="34"/>
      <c r="AN73" s="34"/>
      <c r="AO73" s="34"/>
      <c r="AS73" s="34"/>
      <c r="BC73" s="34"/>
      <c r="BD73" s="34"/>
      <c r="BE73" s="34"/>
      <c r="BF73" s="34"/>
      <c r="BG73" s="34"/>
      <c r="BH73" s="34"/>
      <c r="BI73" s="34"/>
      <c r="BJ73" s="34"/>
      <c r="BK73" s="34"/>
      <c r="BL73" s="34"/>
      <c r="BM73" s="34"/>
      <c r="BN73" s="34"/>
      <c r="BO73" s="34"/>
      <c r="BP73" s="34"/>
      <c r="BQ73" s="34"/>
      <c r="BR73" s="34"/>
      <c r="BS73" s="34"/>
      <c r="BT73" s="34"/>
      <c r="BU73" s="34"/>
      <c r="BV73" s="34"/>
      <c r="BW73" s="34"/>
      <c r="BX73" s="34"/>
      <c r="BY73" s="34"/>
      <c r="BZ73" s="34"/>
      <c r="CA73" s="34"/>
      <c r="CB73" s="34"/>
      <c r="CC73" s="34"/>
      <c r="CD73" s="34"/>
      <c r="CE73" s="34"/>
    </row>
    <row r="74" spans="1:83">
      <c r="A74" s="34">
        <f>ROW()-1</f>
        <v>73</v>
      </c>
      <c r="B74" s="34"/>
      <c r="C74" s="34"/>
      <c r="AM74" s="34"/>
      <c r="AN74" s="34"/>
      <c r="AO74" s="34"/>
      <c r="AS74" s="34"/>
      <c r="BC74" s="34"/>
      <c r="BD74" s="34"/>
      <c r="BE74" s="34"/>
      <c r="BF74" s="34"/>
      <c r="BG74" s="34"/>
      <c r="BH74" s="34"/>
      <c r="BI74" s="34"/>
      <c r="BJ74" s="34"/>
      <c r="BK74" s="34"/>
      <c r="BL74" s="34"/>
      <c r="BM74" s="34"/>
      <c r="BN74" s="34"/>
      <c r="BO74" s="34"/>
      <c r="BP74" s="34"/>
      <c r="BQ74" s="34"/>
      <c r="BR74" s="34"/>
      <c r="BS74" s="34"/>
      <c r="BT74" s="34"/>
      <c r="BU74" s="34"/>
      <c r="BV74" s="34"/>
      <c r="BW74" s="34"/>
      <c r="BX74" s="34"/>
      <c r="BY74" s="34"/>
      <c r="BZ74" s="34"/>
      <c r="CA74" s="34"/>
      <c r="CB74" s="34"/>
      <c r="CC74" s="34"/>
      <c r="CD74" s="34"/>
      <c r="CE74" s="34"/>
    </row>
    <row r="75" spans="1:83">
      <c r="A75" s="34">
        <f>ROW()-1</f>
        <v>74</v>
      </c>
      <c r="C75" s="34"/>
      <c r="AM75" s="34"/>
      <c r="AN75" s="34"/>
      <c r="AO75" s="34"/>
      <c r="AS75" s="34"/>
      <c r="BC75" s="34"/>
      <c r="BD75" s="34"/>
      <c r="BE75" s="34"/>
      <c r="BF75" s="34"/>
      <c r="BG75" s="34"/>
      <c r="BH75" s="34"/>
      <c r="BI75" s="34"/>
      <c r="BJ75" s="34"/>
      <c r="BK75" s="34"/>
      <c r="BL75" s="34"/>
      <c r="BM75" s="34"/>
      <c r="BN75" s="34"/>
      <c r="BO75" s="34"/>
      <c r="BP75" s="34"/>
      <c r="BQ75" s="34"/>
      <c r="BR75" s="34"/>
      <c r="BS75" s="34"/>
      <c r="BT75" s="34"/>
      <c r="BU75" s="34"/>
      <c r="BV75" s="34"/>
      <c r="BW75" s="34"/>
      <c r="BX75" s="34"/>
      <c r="BY75" s="34"/>
      <c r="BZ75" s="34"/>
      <c r="CA75" s="34"/>
      <c r="CB75" s="34"/>
      <c r="CC75" s="34"/>
      <c r="CD75" s="34"/>
      <c r="CE75" s="34"/>
    </row>
    <row r="76" spans="1:83">
      <c r="A76" s="34">
        <f>ROW()-1</f>
        <v>75</v>
      </c>
      <c r="C76" s="34"/>
      <c r="AM76" s="34"/>
      <c r="AN76" s="34"/>
      <c r="AO76" s="34"/>
      <c r="AS76" s="34"/>
      <c r="BC76" s="34"/>
      <c r="BD76" s="34"/>
      <c r="BE76" s="34"/>
      <c r="BF76" s="34"/>
      <c r="BG76" s="34"/>
      <c r="BH76" s="34"/>
      <c r="BI76" s="34"/>
      <c r="BJ76" s="34"/>
      <c r="BK76" s="34"/>
      <c r="BL76" s="34"/>
      <c r="BM76" s="34"/>
      <c r="BN76" s="34"/>
      <c r="BO76" s="34"/>
      <c r="BP76" s="34"/>
      <c r="BQ76" s="34"/>
      <c r="BR76" s="34"/>
      <c r="BS76" s="34"/>
      <c r="BT76" s="34"/>
      <c r="BU76" s="34"/>
      <c r="BV76" s="34"/>
      <c r="BW76" s="34"/>
      <c r="BX76" s="34"/>
      <c r="BY76" s="34"/>
      <c r="BZ76" s="34"/>
      <c r="CA76" s="34"/>
      <c r="CB76" s="34"/>
      <c r="CC76" s="34"/>
      <c r="CD76" s="34"/>
      <c r="CE76" s="34"/>
    </row>
    <row r="77" spans="1:83">
      <c r="A77" s="34">
        <f>ROW()-1</f>
        <v>76</v>
      </c>
      <c r="C77" s="34"/>
      <c r="AM77" s="34"/>
      <c r="AN77" s="34"/>
      <c r="AO77" s="34"/>
      <c r="AS77" s="34"/>
      <c r="BC77" s="34"/>
      <c r="BD77" s="34"/>
      <c r="BE77" s="34"/>
      <c r="BF77" s="34"/>
      <c r="BG77" s="34"/>
      <c r="BH77" s="34"/>
      <c r="BI77" s="34"/>
      <c r="BJ77" s="34"/>
      <c r="BK77" s="34"/>
      <c r="BL77" s="34"/>
      <c r="BM77" s="34"/>
      <c r="BN77" s="34"/>
      <c r="BO77" s="34"/>
      <c r="BP77" s="34"/>
      <c r="BQ77" s="34"/>
      <c r="BR77" s="34"/>
      <c r="BS77" s="34"/>
      <c r="BT77" s="34"/>
      <c r="BU77" s="34"/>
      <c r="BV77" s="34"/>
      <c r="BW77" s="34"/>
      <c r="BX77" s="34"/>
      <c r="BY77" s="34"/>
      <c r="BZ77" s="34"/>
      <c r="CA77" s="34"/>
      <c r="CB77" s="34"/>
      <c r="CC77" s="34"/>
      <c r="CD77" s="34"/>
      <c r="CE77" s="34"/>
    </row>
    <row r="78" spans="1:83">
      <c r="A78" s="34">
        <f>ROW()-1</f>
        <v>77</v>
      </c>
      <c r="C78" s="34"/>
      <c r="AM78" s="34"/>
      <c r="AN78" s="34"/>
      <c r="AO78" s="34"/>
      <c r="AS78" s="34"/>
      <c r="BC78" s="34"/>
      <c r="BD78" s="34"/>
      <c r="BE78" s="34"/>
      <c r="BF78" s="34"/>
      <c r="BG78" s="34"/>
      <c r="BH78" s="34"/>
      <c r="BI78" s="34"/>
      <c r="BJ78" s="34"/>
      <c r="BK78" s="34"/>
      <c r="BL78" s="34"/>
      <c r="BM78" s="34"/>
      <c r="BN78" s="34"/>
      <c r="BO78" s="34"/>
      <c r="BP78" s="34"/>
      <c r="BQ78" s="34"/>
      <c r="BR78" s="34"/>
      <c r="BS78" s="34"/>
      <c r="BT78" s="34"/>
      <c r="BU78" s="34"/>
      <c r="BV78" s="34"/>
      <c r="BW78" s="34"/>
      <c r="BX78" s="34"/>
      <c r="BY78" s="34"/>
      <c r="BZ78" s="34"/>
      <c r="CA78" s="34"/>
      <c r="CB78" s="34"/>
      <c r="CC78" s="34"/>
      <c r="CD78" s="34"/>
      <c r="CE78" s="34"/>
    </row>
    <row r="79" spans="1:83">
      <c r="A79" s="34">
        <f>ROW()-1</f>
        <v>78</v>
      </c>
      <c r="C79" s="34"/>
      <c r="AM79" s="34"/>
      <c r="AN79" s="34"/>
      <c r="AO79" s="34"/>
      <c r="AS79" s="34"/>
      <c r="BC79" s="34"/>
      <c r="BD79" s="34"/>
      <c r="BE79" s="34"/>
      <c r="BF79" s="34"/>
      <c r="BG79" s="34"/>
      <c r="BH79" s="34"/>
      <c r="BI79" s="34"/>
      <c r="BJ79" s="34"/>
      <c r="BK79" s="34"/>
      <c r="BL79" s="34"/>
      <c r="BM79" s="34"/>
      <c r="BN79" s="34"/>
      <c r="BO79" s="34"/>
      <c r="BP79" s="34"/>
      <c r="BQ79" s="34"/>
      <c r="BR79" s="34"/>
      <c r="BS79" s="34"/>
      <c r="BT79" s="34"/>
      <c r="BU79" s="34"/>
      <c r="BV79" s="34"/>
      <c r="BW79" s="34"/>
      <c r="BX79" s="34"/>
      <c r="BY79" s="34"/>
      <c r="BZ79" s="34"/>
      <c r="CA79" s="34"/>
      <c r="CB79" s="34"/>
      <c r="CC79" s="34"/>
      <c r="CD79" s="34"/>
      <c r="CE79" s="34"/>
    </row>
    <row r="80" spans="1:83">
      <c r="A80" s="34">
        <f>ROW()-1</f>
        <v>79</v>
      </c>
      <c r="C80" s="34"/>
      <c r="AM80" s="34"/>
      <c r="AN80" s="34"/>
      <c r="AO80" s="34"/>
      <c r="AS80" s="34"/>
      <c r="BC80" s="34"/>
      <c r="BD80" s="34"/>
      <c r="BE80" s="34"/>
      <c r="BF80" s="34"/>
      <c r="BG80" s="34"/>
      <c r="BH80" s="34"/>
      <c r="BI80" s="34"/>
      <c r="BJ80" s="34"/>
      <c r="BK80" s="34"/>
      <c r="BL80" s="34"/>
      <c r="BM80" s="34"/>
      <c r="BN80" s="34"/>
      <c r="BO80" s="34"/>
      <c r="BP80" s="34"/>
      <c r="BQ80" s="34"/>
      <c r="BR80" s="34"/>
      <c r="BS80" s="34"/>
      <c r="BT80" s="34"/>
      <c r="BU80" s="34"/>
      <c r="BV80" s="34"/>
      <c r="BW80" s="34"/>
      <c r="BX80" s="34"/>
      <c r="BY80" s="34"/>
      <c r="BZ80" s="34"/>
      <c r="CA80" s="34"/>
      <c r="CB80" s="34"/>
      <c r="CC80" s="34"/>
      <c r="CD80" s="34"/>
      <c r="CE80" s="34"/>
    </row>
    <row r="81" spans="1:83">
      <c r="A81" s="34">
        <f>ROW()-1</f>
        <v>80</v>
      </c>
      <c r="C81" s="34"/>
      <c r="AM81" s="34"/>
      <c r="AN81" s="34"/>
      <c r="AO81" s="34"/>
      <c r="AS81" s="34"/>
      <c r="BC81" s="34"/>
      <c r="BD81" s="34"/>
      <c r="BE81" s="34"/>
      <c r="BF81" s="34"/>
      <c r="BG81" s="34"/>
      <c r="BH81" s="34"/>
      <c r="BI81" s="34"/>
      <c r="BJ81" s="34"/>
      <c r="BK81" s="34"/>
      <c r="BL81" s="34"/>
      <c r="BM81" s="34"/>
      <c r="BN81" s="34"/>
      <c r="BO81" s="34"/>
      <c r="BP81" s="34"/>
      <c r="BQ81" s="34"/>
      <c r="BR81" s="34"/>
      <c r="BS81" s="34"/>
      <c r="BT81" s="34"/>
      <c r="BU81" s="34"/>
      <c r="BV81" s="34"/>
      <c r="BW81" s="34"/>
      <c r="BX81" s="34"/>
      <c r="BY81" s="34"/>
      <c r="BZ81" s="34"/>
      <c r="CA81" s="34"/>
      <c r="CB81" s="34"/>
      <c r="CC81" s="34"/>
      <c r="CD81" s="34"/>
      <c r="CE81" s="34"/>
    </row>
    <row r="82" spans="1:83">
      <c r="A82" s="34">
        <f>ROW()-1</f>
        <v>81</v>
      </c>
      <c r="C82" s="34"/>
      <c r="AM82" s="34"/>
      <c r="AN82" s="34"/>
      <c r="AO82" s="34"/>
      <c r="AS82" s="34"/>
      <c r="BC82" s="34"/>
      <c r="BD82" s="34"/>
      <c r="BE82" s="34"/>
      <c r="BF82" s="34"/>
      <c r="BG82" s="34"/>
      <c r="BH82" s="34"/>
      <c r="BI82" s="34"/>
      <c r="BJ82" s="34"/>
      <c r="BK82" s="34"/>
      <c r="BL82" s="34"/>
      <c r="BM82" s="34"/>
      <c r="BN82" s="34"/>
      <c r="BO82" s="34"/>
      <c r="BP82" s="34"/>
      <c r="BQ82" s="34"/>
      <c r="BR82" s="34"/>
      <c r="BS82" s="34"/>
      <c r="BT82" s="34"/>
      <c r="BU82" s="34"/>
      <c r="BV82" s="34"/>
      <c r="BW82" s="34"/>
      <c r="BX82" s="34"/>
      <c r="BY82" s="34"/>
      <c r="BZ82" s="34"/>
      <c r="CA82" s="34"/>
      <c r="CB82" s="34"/>
      <c r="CC82" s="34"/>
      <c r="CD82" s="34"/>
      <c r="CE82" s="34"/>
    </row>
    <row r="83" spans="1:83">
      <c r="A83" s="34">
        <f>ROW()-1</f>
        <v>82</v>
      </c>
      <c r="C83" s="34"/>
      <c r="AM83" s="34"/>
      <c r="AN83" s="34"/>
      <c r="AO83" s="34"/>
      <c r="AS83" s="34"/>
      <c r="BC83" s="34"/>
      <c r="BD83" s="34"/>
      <c r="BE83" s="34"/>
      <c r="BF83" s="34"/>
      <c r="BG83" s="34"/>
      <c r="BH83" s="34"/>
      <c r="BI83" s="34"/>
      <c r="BJ83" s="34"/>
      <c r="BK83" s="34"/>
      <c r="BL83" s="34"/>
      <c r="BM83" s="34"/>
      <c r="BN83" s="34"/>
      <c r="BO83" s="34"/>
      <c r="BP83" s="34"/>
      <c r="BQ83" s="34"/>
      <c r="BR83" s="34"/>
      <c r="BS83" s="34"/>
      <c r="BT83" s="34"/>
      <c r="BU83" s="34"/>
      <c r="BV83" s="34"/>
      <c r="BW83" s="34"/>
      <c r="BX83" s="34"/>
      <c r="BY83" s="34"/>
      <c r="BZ83" s="34"/>
      <c r="CA83" s="34"/>
      <c r="CB83" s="34"/>
      <c r="CC83" s="34"/>
      <c r="CD83" s="34"/>
      <c r="CE83" s="34"/>
    </row>
    <row r="84" spans="1:83">
      <c r="A84" s="34">
        <f>ROW()-1</f>
        <v>83</v>
      </c>
      <c r="C84" s="34"/>
      <c r="AM84" s="34"/>
      <c r="AN84" s="34"/>
      <c r="AO84" s="34"/>
      <c r="AS84" s="34"/>
      <c r="BC84" s="34"/>
      <c r="BD84" s="34"/>
      <c r="BE84" s="34"/>
      <c r="BF84" s="34"/>
      <c r="BG84" s="34"/>
      <c r="BH84" s="34"/>
      <c r="BI84" s="34"/>
      <c r="BJ84" s="34"/>
      <c r="BK84" s="34"/>
      <c r="BL84" s="34"/>
      <c r="BM84" s="34"/>
      <c r="BN84" s="34"/>
      <c r="BO84" s="34"/>
      <c r="BP84" s="34"/>
      <c r="BQ84" s="34"/>
      <c r="BR84" s="34"/>
      <c r="BS84" s="34"/>
      <c r="BT84" s="34"/>
      <c r="BU84" s="34"/>
      <c r="BV84" s="34"/>
      <c r="BW84" s="34"/>
      <c r="BX84" s="34"/>
      <c r="BY84" s="34"/>
      <c r="BZ84" s="34"/>
      <c r="CA84" s="34"/>
      <c r="CB84" s="34"/>
      <c r="CC84" s="34"/>
      <c r="CD84" s="34"/>
      <c r="CE84" s="34"/>
    </row>
    <row r="85" spans="1:83">
      <c r="A85" s="34">
        <f>ROW()-1</f>
        <v>84</v>
      </c>
      <c r="C85" s="34"/>
      <c r="AM85" s="34"/>
      <c r="AN85" s="34"/>
      <c r="AO85" s="34"/>
      <c r="AS85" s="34"/>
      <c r="BC85" s="34"/>
      <c r="BD85" s="34"/>
      <c r="BE85" s="34"/>
      <c r="BF85" s="34"/>
      <c r="BG85" s="34"/>
      <c r="BH85" s="34"/>
      <c r="BI85" s="34"/>
      <c r="BJ85" s="34"/>
      <c r="BK85" s="34"/>
      <c r="BL85" s="34"/>
      <c r="BM85" s="34"/>
      <c r="BN85" s="34"/>
      <c r="BO85" s="34"/>
      <c r="BP85" s="34"/>
      <c r="BQ85" s="34"/>
      <c r="BR85" s="34"/>
      <c r="BS85" s="34"/>
      <c r="BT85" s="34"/>
      <c r="BU85" s="34"/>
      <c r="BV85" s="34"/>
      <c r="BW85" s="34"/>
      <c r="BX85" s="34"/>
      <c r="BY85" s="34"/>
      <c r="BZ85" s="34"/>
      <c r="CA85" s="34"/>
      <c r="CB85" s="34"/>
      <c r="CC85" s="34"/>
      <c r="CD85" s="34"/>
      <c r="CE85" s="34"/>
    </row>
    <row r="86" spans="1:83">
      <c r="A86" s="34">
        <f>ROW()-1</f>
        <v>85</v>
      </c>
      <c r="C86" s="34"/>
      <c r="AM86" s="34"/>
      <c r="AN86" s="34"/>
      <c r="AO86" s="34"/>
      <c r="AS86" s="34"/>
      <c r="BC86" s="34"/>
      <c r="BD86" s="34"/>
      <c r="BE86" s="34"/>
      <c r="BF86" s="34"/>
      <c r="BG86" s="34"/>
      <c r="BH86" s="34"/>
      <c r="BI86" s="34"/>
      <c r="BJ86" s="34"/>
      <c r="BK86" s="34"/>
      <c r="BL86" s="34"/>
      <c r="BM86" s="34"/>
      <c r="BN86" s="34"/>
      <c r="BO86" s="34"/>
      <c r="BP86" s="34"/>
      <c r="BQ86" s="34"/>
      <c r="BR86" s="34"/>
      <c r="BS86" s="34"/>
      <c r="BT86" s="34"/>
      <c r="BU86" s="34"/>
      <c r="BV86" s="34"/>
      <c r="BW86" s="34"/>
      <c r="BX86" s="34"/>
      <c r="BY86" s="34"/>
      <c r="BZ86" s="34"/>
      <c r="CA86" s="34"/>
      <c r="CB86" s="34"/>
      <c r="CC86" s="34"/>
      <c r="CD86" s="34"/>
      <c r="CE86" s="34"/>
    </row>
    <row r="87" spans="1:83">
      <c r="A87" s="34">
        <f>ROW()-1</f>
        <v>86</v>
      </c>
      <c r="C87" s="34"/>
      <c r="AM87" s="34"/>
      <c r="AN87" s="34"/>
      <c r="AO87" s="34"/>
      <c r="AS87" s="34"/>
      <c r="BC87" s="34"/>
      <c r="BD87" s="34"/>
      <c r="BE87" s="34"/>
      <c r="BF87" s="34"/>
      <c r="BG87" s="34"/>
      <c r="BH87" s="34"/>
      <c r="BI87" s="34"/>
      <c r="BJ87" s="34"/>
      <c r="BK87" s="34"/>
      <c r="BL87" s="34"/>
      <c r="BM87" s="34"/>
      <c r="BN87" s="34"/>
      <c r="BO87" s="34"/>
      <c r="BP87" s="34"/>
      <c r="BQ87" s="34"/>
      <c r="BR87" s="34"/>
      <c r="BS87" s="34"/>
      <c r="BT87" s="34"/>
      <c r="BU87" s="34"/>
      <c r="BV87" s="34"/>
      <c r="BW87" s="34"/>
      <c r="BX87" s="34"/>
      <c r="BY87" s="34"/>
      <c r="BZ87" s="34"/>
      <c r="CA87" s="34"/>
      <c r="CB87" s="34"/>
      <c r="CC87" s="34"/>
      <c r="CD87" s="34"/>
      <c r="CE87" s="34"/>
    </row>
    <row r="88" spans="1:83">
      <c r="A88" s="34">
        <f>ROW()-1</f>
        <v>87</v>
      </c>
      <c r="C88" s="34"/>
      <c r="AM88" s="34"/>
      <c r="AN88" s="34"/>
      <c r="AO88" s="34"/>
      <c r="AS88" s="34"/>
      <c r="BC88" s="34"/>
      <c r="BD88" s="34"/>
      <c r="BE88" s="34"/>
      <c r="BF88" s="34"/>
      <c r="BG88" s="34"/>
      <c r="BH88" s="34"/>
      <c r="BI88" s="34"/>
      <c r="BJ88" s="34"/>
      <c r="BK88" s="34"/>
      <c r="BL88" s="34"/>
      <c r="BM88" s="34"/>
      <c r="BN88" s="34"/>
      <c r="BO88" s="34"/>
      <c r="BP88" s="34"/>
      <c r="BQ88" s="34"/>
      <c r="BR88" s="34"/>
      <c r="BS88" s="34"/>
      <c r="BT88" s="34"/>
      <c r="BU88" s="34"/>
      <c r="BV88" s="34"/>
      <c r="BW88" s="34"/>
      <c r="BX88" s="34"/>
      <c r="BY88" s="34"/>
      <c r="BZ88" s="34"/>
      <c r="CA88" s="34"/>
      <c r="CB88" s="34"/>
      <c r="CC88" s="34"/>
      <c r="CD88" s="34"/>
      <c r="CE88" s="34"/>
    </row>
    <row r="89" spans="1:83">
      <c r="A89" s="34">
        <f>ROW()-1</f>
        <v>88</v>
      </c>
      <c r="C89" s="34"/>
      <c r="AM89" s="34"/>
      <c r="AN89" s="34"/>
      <c r="AO89" s="34"/>
      <c r="AS89" s="34"/>
      <c r="BC89" s="34"/>
      <c r="BD89" s="34"/>
      <c r="BE89" s="34"/>
      <c r="BF89" s="34"/>
      <c r="BG89" s="34"/>
      <c r="BH89" s="34"/>
      <c r="BI89" s="34"/>
      <c r="BJ89" s="34"/>
      <c r="BK89" s="34"/>
      <c r="BL89" s="34"/>
      <c r="BM89" s="34"/>
      <c r="BN89" s="34"/>
      <c r="BO89" s="34"/>
      <c r="BP89" s="34"/>
      <c r="BQ89" s="34"/>
      <c r="BR89" s="34"/>
      <c r="BS89" s="34"/>
      <c r="BT89" s="34"/>
      <c r="BU89" s="34"/>
      <c r="BV89" s="34"/>
      <c r="BW89" s="34"/>
      <c r="BX89" s="34"/>
      <c r="BY89" s="34"/>
      <c r="BZ89" s="34"/>
      <c r="CA89" s="34"/>
      <c r="CB89" s="34"/>
      <c r="CC89" s="34"/>
      <c r="CD89" s="34"/>
      <c r="CE89" s="34"/>
    </row>
    <row r="90" spans="1:83">
      <c r="A90" s="34">
        <f>ROW()-1</f>
        <v>89</v>
      </c>
      <c r="C90" s="34"/>
      <c r="AM90" s="34"/>
      <c r="AN90" s="34"/>
      <c r="AO90" s="34"/>
      <c r="AS90" s="34"/>
      <c r="BC90" s="34"/>
      <c r="BD90" s="34"/>
      <c r="BE90" s="34"/>
      <c r="BF90" s="34"/>
      <c r="BG90" s="34"/>
      <c r="BH90" s="34"/>
      <c r="BI90" s="34"/>
      <c r="BJ90" s="34"/>
      <c r="BK90" s="34"/>
      <c r="BL90" s="34"/>
      <c r="BM90" s="34"/>
      <c r="BN90" s="34"/>
      <c r="BO90" s="34"/>
      <c r="BP90" s="34"/>
      <c r="BQ90" s="34"/>
      <c r="BR90" s="34"/>
      <c r="BS90" s="34"/>
      <c r="BT90" s="34"/>
      <c r="BU90" s="34"/>
      <c r="BV90" s="34"/>
      <c r="BW90" s="34"/>
      <c r="BX90" s="34"/>
      <c r="BY90" s="34"/>
      <c r="BZ90" s="34"/>
      <c r="CA90" s="34"/>
      <c r="CB90" s="34"/>
      <c r="CC90" s="34"/>
      <c r="CD90" s="34"/>
      <c r="CE90" s="34"/>
    </row>
    <row r="91" spans="1:83">
      <c r="A91" s="34">
        <f>ROW()-1</f>
        <v>90</v>
      </c>
      <c r="C91" s="34"/>
      <c r="AM91" s="34"/>
      <c r="AN91" s="34"/>
      <c r="AO91" s="34"/>
      <c r="AS91" s="34"/>
      <c r="BC91" s="34"/>
      <c r="BD91" s="34"/>
      <c r="BE91" s="34"/>
      <c r="BF91" s="34"/>
      <c r="BG91" s="34"/>
      <c r="BH91" s="34"/>
      <c r="BI91" s="34"/>
      <c r="BJ91" s="34"/>
      <c r="BK91" s="34"/>
      <c r="BL91" s="34"/>
      <c r="BM91" s="34"/>
      <c r="BN91" s="34"/>
      <c r="BO91" s="34"/>
      <c r="BP91" s="34"/>
      <c r="BQ91" s="34"/>
      <c r="BR91" s="34"/>
      <c r="BS91" s="34"/>
      <c r="BT91" s="34"/>
      <c r="BU91" s="34"/>
      <c r="BV91" s="34"/>
      <c r="BW91" s="34"/>
      <c r="BX91" s="34"/>
      <c r="BY91" s="34"/>
      <c r="BZ91" s="34"/>
      <c r="CA91" s="34"/>
      <c r="CB91" s="34"/>
      <c r="CC91" s="34"/>
      <c r="CD91" s="34"/>
      <c r="CE91" s="34"/>
    </row>
    <row r="92" spans="1:83">
      <c r="A92" s="34">
        <f t="shared" ref="A92:A120" si="0">ROW()-1</f>
        <v>91</v>
      </c>
      <c r="C92" s="34"/>
      <c r="AM92" s="34"/>
      <c r="AN92" s="34"/>
      <c r="AO92" s="34"/>
      <c r="AS92" s="34"/>
      <c r="BC92" s="34"/>
      <c r="BD92" s="34"/>
      <c r="BE92" s="34"/>
      <c r="BF92" s="34"/>
      <c r="BG92" s="34"/>
      <c r="BH92" s="34"/>
      <c r="BI92" s="34"/>
      <c r="BJ92" s="34"/>
      <c r="BK92" s="34"/>
      <c r="BL92" s="34"/>
      <c r="BM92" s="34"/>
      <c r="BN92" s="34"/>
      <c r="BO92" s="34"/>
      <c r="BP92" s="34"/>
      <c r="BQ92" s="34"/>
      <c r="BR92" s="34"/>
      <c r="BS92" s="34"/>
      <c r="BT92" s="34"/>
      <c r="BU92" s="34"/>
      <c r="BV92" s="34"/>
      <c r="BW92" s="34"/>
      <c r="BX92" s="34"/>
      <c r="BY92" s="34"/>
      <c r="BZ92" s="34"/>
      <c r="CA92" s="34"/>
      <c r="CB92" s="34"/>
      <c r="CC92" s="34"/>
      <c r="CD92" s="34"/>
      <c r="CE92" s="34"/>
    </row>
    <row r="93" spans="1:83">
      <c r="A93" s="34">
        <f t="shared" si="0"/>
        <v>92</v>
      </c>
      <c r="C93" s="34"/>
      <c r="AM93" s="34"/>
      <c r="AN93" s="34"/>
      <c r="AO93" s="34"/>
      <c r="AS93" s="34"/>
      <c r="BC93" s="34"/>
      <c r="BD93" s="34"/>
      <c r="BE93" s="34"/>
      <c r="BF93" s="34"/>
      <c r="BG93" s="34"/>
      <c r="BH93" s="34"/>
      <c r="BI93" s="34"/>
      <c r="BJ93" s="34"/>
      <c r="BK93" s="34"/>
      <c r="BL93" s="34"/>
      <c r="BM93" s="34"/>
      <c r="BN93" s="34"/>
      <c r="BO93" s="34"/>
      <c r="BP93" s="34"/>
      <c r="BQ93" s="34"/>
      <c r="BR93" s="34"/>
      <c r="BS93" s="34"/>
      <c r="BT93" s="34"/>
      <c r="BU93" s="34"/>
      <c r="BV93" s="34"/>
      <c r="BW93" s="34"/>
      <c r="BX93" s="34"/>
      <c r="BY93" s="34"/>
      <c r="BZ93" s="34"/>
      <c r="CA93" s="34"/>
      <c r="CB93" s="34"/>
      <c r="CC93" s="34"/>
      <c r="CD93" s="34"/>
      <c r="CE93" s="34"/>
    </row>
    <row r="94" spans="1:83">
      <c r="A94" s="34">
        <f t="shared" si="0"/>
        <v>93</v>
      </c>
      <c r="C94" s="34"/>
      <c r="AM94" s="34"/>
      <c r="AN94" s="34"/>
      <c r="AO94" s="34"/>
      <c r="AS94" s="34"/>
      <c r="BC94" s="34"/>
      <c r="BD94" s="34"/>
      <c r="BE94" s="34"/>
      <c r="BF94" s="34"/>
      <c r="BG94" s="34"/>
      <c r="BH94" s="34"/>
      <c r="BI94" s="34"/>
      <c r="BJ94" s="34"/>
      <c r="BK94" s="34"/>
      <c r="BL94" s="34"/>
      <c r="BM94" s="34"/>
      <c r="BN94" s="34"/>
      <c r="BO94" s="34"/>
      <c r="BP94" s="34"/>
      <c r="BQ94" s="34"/>
      <c r="BR94" s="34"/>
      <c r="BS94" s="34"/>
      <c r="BT94" s="34"/>
      <c r="BU94" s="34"/>
      <c r="BV94" s="34"/>
      <c r="BW94" s="34"/>
      <c r="BX94" s="34"/>
      <c r="BY94" s="34"/>
      <c r="BZ94" s="34"/>
      <c r="CA94" s="34"/>
      <c r="CB94" s="34"/>
      <c r="CC94" s="34"/>
      <c r="CD94" s="34"/>
      <c r="CE94" s="34"/>
    </row>
    <row r="95" spans="1:83">
      <c r="A95" s="34">
        <f t="shared" si="0"/>
        <v>94</v>
      </c>
      <c r="C95" s="34"/>
      <c r="AM95" s="34"/>
      <c r="AN95" s="34"/>
      <c r="AO95" s="34"/>
      <c r="AS95" s="34"/>
      <c r="BC95" s="34"/>
      <c r="BD95" s="34"/>
      <c r="BE95" s="34"/>
      <c r="BF95" s="34"/>
      <c r="BG95" s="34"/>
      <c r="BH95" s="34"/>
      <c r="BI95" s="34"/>
      <c r="BJ95" s="34"/>
      <c r="BK95" s="34"/>
      <c r="BL95" s="34"/>
      <c r="BM95" s="34"/>
      <c r="BN95" s="34"/>
      <c r="BO95" s="34"/>
      <c r="BP95" s="34"/>
      <c r="BQ95" s="34"/>
      <c r="BR95" s="34"/>
      <c r="BS95" s="34"/>
      <c r="BT95" s="34"/>
      <c r="BU95" s="34"/>
      <c r="BV95" s="34"/>
      <c r="BW95" s="34"/>
      <c r="BX95" s="34"/>
      <c r="BY95" s="34"/>
      <c r="BZ95" s="34"/>
      <c r="CA95" s="34"/>
      <c r="CB95" s="34"/>
      <c r="CC95" s="34"/>
      <c r="CD95" s="34"/>
      <c r="CE95" s="34"/>
    </row>
    <row r="96" spans="1:83">
      <c r="A96" s="34">
        <f t="shared" si="0"/>
        <v>95</v>
      </c>
      <c r="C96" s="34"/>
      <c r="AM96" s="34"/>
      <c r="AN96" s="34"/>
      <c r="AO96" s="34"/>
      <c r="AS96" s="34"/>
      <c r="BC96" s="34"/>
      <c r="BD96" s="34"/>
      <c r="BE96" s="34"/>
      <c r="BF96" s="34"/>
      <c r="BG96" s="34"/>
      <c r="BH96" s="34"/>
      <c r="BI96" s="34"/>
      <c r="BJ96" s="34"/>
      <c r="BK96" s="34"/>
      <c r="BL96" s="34"/>
      <c r="BM96" s="34"/>
      <c r="BN96" s="34"/>
      <c r="BO96" s="34"/>
      <c r="BP96" s="34"/>
      <c r="BQ96" s="34"/>
      <c r="BR96" s="34"/>
      <c r="BS96" s="34"/>
      <c r="BT96" s="34"/>
      <c r="BU96" s="34"/>
      <c r="BV96" s="34"/>
      <c r="BW96" s="34"/>
      <c r="BX96" s="34"/>
      <c r="BY96" s="34"/>
      <c r="BZ96" s="34"/>
      <c r="CA96" s="34"/>
      <c r="CB96" s="34"/>
      <c r="CC96" s="34"/>
      <c r="CD96" s="34"/>
      <c r="CE96" s="34"/>
    </row>
    <row r="97" spans="1:83">
      <c r="A97" s="34">
        <f t="shared" si="0"/>
        <v>96</v>
      </c>
      <c r="C97" s="34"/>
      <c r="AM97" s="34"/>
      <c r="AN97" s="34"/>
      <c r="AO97" s="34"/>
      <c r="AS97" s="34"/>
      <c r="BC97" s="34"/>
      <c r="BD97" s="34"/>
      <c r="BE97" s="34"/>
      <c r="BF97" s="34"/>
      <c r="BG97" s="34"/>
      <c r="BH97" s="34"/>
      <c r="BI97" s="34"/>
      <c r="BJ97" s="34"/>
      <c r="BK97" s="34"/>
      <c r="BL97" s="34"/>
      <c r="BM97" s="34"/>
      <c r="BN97" s="34"/>
      <c r="BO97" s="34"/>
      <c r="BP97" s="34"/>
      <c r="BQ97" s="34"/>
      <c r="BR97" s="34"/>
      <c r="BS97" s="34"/>
      <c r="BT97" s="34"/>
      <c r="BU97" s="34"/>
      <c r="BV97" s="34"/>
      <c r="BW97" s="34"/>
      <c r="BX97" s="34"/>
      <c r="BY97" s="34"/>
      <c r="BZ97" s="34"/>
      <c r="CA97" s="34"/>
      <c r="CB97" s="34"/>
      <c r="CC97" s="34"/>
      <c r="CD97" s="34"/>
      <c r="CE97" s="34"/>
    </row>
    <row r="98" spans="1:83">
      <c r="A98" s="34">
        <f t="shared" si="0"/>
        <v>97</v>
      </c>
      <c r="C98" s="34"/>
      <c r="AM98" s="34"/>
      <c r="AN98" s="34"/>
      <c r="AO98" s="34"/>
      <c r="AS98" s="34"/>
      <c r="BC98" s="34"/>
      <c r="BD98" s="34"/>
      <c r="BE98" s="34"/>
      <c r="BF98" s="34"/>
      <c r="BG98" s="34"/>
      <c r="BH98" s="34"/>
      <c r="BI98" s="34"/>
      <c r="BJ98" s="34"/>
      <c r="BK98" s="34"/>
      <c r="BL98" s="34"/>
      <c r="BM98" s="34"/>
      <c r="BN98" s="34"/>
      <c r="BO98" s="34"/>
      <c r="BP98" s="34"/>
      <c r="BQ98" s="34"/>
      <c r="BR98" s="34"/>
      <c r="BS98" s="34"/>
      <c r="BT98" s="34"/>
      <c r="BU98" s="34"/>
      <c r="BV98" s="34"/>
      <c r="BW98" s="34"/>
      <c r="BX98" s="34"/>
      <c r="BY98" s="34"/>
      <c r="BZ98" s="34"/>
      <c r="CA98" s="34"/>
      <c r="CB98" s="34"/>
      <c r="CC98" s="34"/>
      <c r="CD98" s="34"/>
      <c r="CE98" s="34"/>
    </row>
    <row r="99" spans="1:83">
      <c r="A99" s="34">
        <f t="shared" si="0"/>
        <v>98</v>
      </c>
      <c r="C99" s="34"/>
      <c r="AM99" s="34"/>
      <c r="AN99" s="34"/>
      <c r="AO99" s="34"/>
      <c r="AS99" s="34"/>
      <c r="BC99" s="34"/>
      <c r="BD99" s="34"/>
      <c r="BE99" s="34"/>
      <c r="BF99" s="34"/>
      <c r="BG99" s="34"/>
      <c r="BH99" s="34"/>
      <c r="BI99" s="34"/>
      <c r="BJ99" s="34"/>
      <c r="BK99" s="34"/>
      <c r="BL99" s="34"/>
      <c r="BM99" s="34"/>
      <c r="BN99" s="34"/>
      <c r="BO99" s="34"/>
      <c r="BP99" s="34"/>
      <c r="BQ99" s="34"/>
      <c r="BR99" s="34"/>
      <c r="BS99" s="34"/>
      <c r="BT99" s="34"/>
      <c r="BU99" s="34"/>
      <c r="BV99" s="34"/>
      <c r="BW99" s="34"/>
      <c r="BX99" s="34"/>
      <c r="BY99" s="34"/>
      <c r="BZ99" s="34"/>
      <c r="CA99" s="34"/>
      <c r="CB99" s="34"/>
      <c r="CC99" s="34"/>
      <c r="CD99" s="34"/>
      <c r="CE99" s="34"/>
    </row>
    <row r="100" spans="1:83">
      <c r="A100" s="34">
        <f t="shared" si="0"/>
        <v>99</v>
      </c>
      <c r="C100" s="34"/>
      <c r="AM100" s="34"/>
      <c r="AN100" s="34"/>
      <c r="AO100" s="34"/>
      <c r="AS100" s="34"/>
      <c r="BC100" s="34"/>
      <c r="BD100" s="34"/>
      <c r="BE100" s="34"/>
      <c r="BF100" s="34"/>
      <c r="BG100" s="34"/>
      <c r="BH100" s="34"/>
      <c r="BI100" s="34"/>
      <c r="BJ100" s="34"/>
      <c r="BK100" s="34"/>
      <c r="BL100" s="34"/>
      <c r="BM100" s="34"/>
      <c r="BN100" s="34"/>
      <c r="BO100" s="34"/>
      <c r="BP100" s="34"/>
      <c r="BQ100" s="34"/>
      <c r="BR100" s="34"/>
      <c r="BS100" s="34"/>
      <c r="BT100" s="34"/>
      <c r="BU100" s="34"/>
      <c r="BV100" s="34"/>
      <c r="BW100" s="34"/>
      <c r="BX100" s="34"/>
      <c r="BY100" s="34"/>
      <c r="BZ100" s="34"/>
      <c r="CA100" s="34"/>
      <c r="CB100" s="34"/>
      <c r="CC100" s="34"/>
      <c r="CD100" s="34"/>
      <c r="CE100" s="34"/>
    </row>
    <row r="101" spans="1:83">
      <c r="A101" s="34">
        <f t="shared" si="0"/>
        <v>100</v>
      </c>
      <c r="C101" s="34"/>
      <c r="AM101" s="34"/>
      <c r="AN101" s="34"/>
      <c r="AO101" s="34"/>
      <c r="AS101" s="34"/>
      <c r="BC101" s="34"/>
      <c r="BD101" s="34"/>
      <c r="BE101" s="34"/>
      <c r="BF101" s="34"/>
      <c r="BG101" s="34"/>
      <c r="BH101" s="34"/>
      <c r="BI101" s="34"/>
      <c r="BJ101" s="34"/>
      <c r="BK101" s="34"/>
      <c r="BL101" s="34"/>
      <c r="BM101" s="34"/>
      <c r="BN101" s="34"/>
      <c r="BO101" s="34"/>
      <c r="BP101" s="34"/>
      <c r="BQ101" s="34"/>
      <c r="BR101" s="34"/>
      <c r="BS101" s="34"/>
      <c r="BT101" s="34"/>
      <c r="BU101" s="34"/>
      <c r="BV101" s="34"/>
      <c r="BW101" s="34"/>
      <c r="BX101" s="34"/>
      <c r="BY101" s="34"/>
      <c r="BZ101" s="34"/>
      <c r="CA101" s="34"/>
      <c r="CB101" s="34"/>
      <c r="CC101" s="34"/>
      <c r="CD101" s="34"/>
      <c r="CE101" s="34"/>
    </row>
    <row r="102" spans="1:83">
      <c r="A102" s="34">
        <f t="shared" si="0"/>
        <v>101</v>
      </c>
      <c r="AM102" s="34"/>
      <c r="AN102" s="34"/>
      <c r="AO102" s="34"/>
      <c r="AS102" s="34"/>
      <c r="BC102" s="34"/>
      <c r="BD102" s="34"/>
      <c r="BE102" s="34"/>
      <c r="BF102" s="34"/>
      <c r="BG102" s="34"/>
      <c r="BH102" s="34"/>
      <c r="BI102" s="34"/>
      <c r="BJ102" s="34"/>
      <c r="BK102" s="34"/>
      <c r="BL102" s="34"/>
      <c r="BM102" s="34"/>
      <c r="BN102" s="34"/>
      <c r="BO102" s="34"/>
      <c r="BP102" s="34"/>
      <c r="BQ102" s="34"/>
      <c r="BR102" s="34"/>
      <c r="BS102" s="34"/>
      <c r="BT102" s="34"/>
      <c r="BU102" s="34"/>
      <c r="BV102" s="34"/>
      <c r="BW102" s="34"/>
      <c r="BX102" s="34"/>
      <c r="BY102" s="34"/>
      <c r="BZ102" s="34"/>
      <c r="CA102" s="34"/>
      <c r="CB102" s="34"/>
      <c r="CC102" s="34"/>
      <c r="CD102" s="34"/>
      <c r="CE102" s="34"/>
    </row>
    <row r="103" spans="1:83">
      <c r="A103" s="34">
        <f t="shared" si="0"/>
        <v>102</v>
      </c>
      <c r="AM103" s="34"/>
      <c r="AN103" s="34"/>
      <c r="AO103" s="34"/>
      <c r="AS103" s="34"/>
      <c r="BC103" s="34"/>
      <c r="BD103" s="34"/>
      <c r="BE103" s="34"/>
      <c r="BF103" s="34"/>
      <c r="BG103" s="34"/>
      <c r="BH103" s="34"/>
      <c r="BI103" s="34"/>
      <c r="BJ103" s="34"/>
      <c r="BK103" s="34"/>
      <c r="BL103" s="34"/>
      <c r="BM103" s="34"/>
      <c r="BN103" s="34"/>
      <c r="BO103" s="34"/>
      <c r="BP103" s="34"/>
      <c r="BQ103" s="34"/>
      <c r="BR103" s="34"/>
      <c r="BS103" s="34"/>
      <c r="BT103" s="34"/>
      <c r="BU103" s="34"/>
      <c r="BV103" s="34"/>
      <c r="BW103" s="34"/>
      <c r="BX103" s="34"/>
      <c r="BY103" s="34"/>
      <c r="BZ103" s="34"/>
      <c r="CA103" s="34"/>
      <c r="CB103" s="34"/>
      <c r="CC103" s="34"/>
      <c r="CD103" s="34"/>
      <c r="CE103" s="34"/>
    </row>
    <row r="104" spans="1:83">
      <c r="A104" s="34">
        <f t="shared" si="0"/>
        <v>103</v>
      </c>
      <c r="AM104" s="34"/>
      <c r="AN104" s="34"/>
      <c r="AO104" s="34"/>
      <c r="AS104" s="34"/>
      <c r="BC104" s="34"/>
      <c r="BD104" s="34"/>
      <c r="BE104" s="34"/>
      <c r="BF104" s="34"/>
      <c r="BG104" s="34"/>
      <c r="BH104" s="34"/>
      <c r="BI104" s="34"/>
      <c r="BJ104" s="34"/>
      <c r="BK104" s="34"/>
      <c r="BL104" s="34"/>
      <c r="BM104" s="34"/>
      <c r="BN104" s="34"/>
      <c r="BO104" s="34"/>
      <c r="BP104" s="34"/>
      <c r="BQ104" s="34"/>
      <c r="BR104" s="34"/>
      <c r="BS104" s="34"/>
      <c r="BT104" s="34"/>
      <c r="BU104" s="34"/>
      <c r="BV104" s="34"/>
      <c r="BW104" s="34"/>
      <c r="BX104" s="34"/>
      <c r="BY104" s="34"/>
      <c r="BZ104" s="34"/>
      <c r="CA104" s="34"/>
      <c r="CB104" s="34"/>
      <c r="CC104" s="34"/>
      <c r="CD104" s="34"/>
      <c r="CE104" s="34"/>
    </row>
    <row r="105" spans="1:83">
      <c r="A105" s="34">
        <f t="shared" si="0"/>
        <v>104</v>
      </c>
      <c r="AM105" s="34"/>
      <c r="AN105" s="34"/>
      <c r="AO105" s="34"/>
      <c r="AS105" s="34"/>
      <c r="BC105" s="34"/>
      <c r="BD105" s="34"/>
      <c r="BE105" s="34"/>
      <c r="BF105" s="34"/>
      <c r="BG105" s="34"/>
      <c r="BH105" s="34"/>
      <c r="BI105" s="34"/>
      <c r="BJ105" s="34"/>
      <c r="BK105" s="34"/>
      <c r="BL105" s="34"/>
      <c r="BM105" s="34"/>
      <c r="BN105" s="34"/>
      <c r="BO105" s="34"/>
      <c r="BP105" s="34"/>
      <c r="BQ105" s="34"/>
      <c r="BR105" s="34"/>
      <c r="BS105" s="34"/>
      <c r="BT105" s="34"/>
      <c r="BU105" s="34"/>
      <c r="BV105" s="34"/>
      <c r="BW105" s="34"/>
      <c r="BX105" s="34"/>
      <c r="BY105" s="34"/>
      <c r="BZ105" s="34"/>
      <c r="CA105" s="34"/>
      <c r="CB105" s="34"/>
      <c r="CC105" s="34"/>
      <c r="CD105" s="34"/>
      <c r="CE105" s="34"/>
    </row>
    <row r="106" spans="1:83">
      <c r="A106" s="34">
        <f t="shared" si="0"/>
        <v>105</v>
      </c>
      <c r="AM106" s="34"/>
      <c r="AN106" s="34"/>
      <c r="AO106" s="34"/>
      <c r="AS106" s="34"/>
      <c r="BC106" s="34"/>
      <c r="BD106" s="34"/>
      <c r="BE106" s="34"/>
      <c r="BF106" s="34"/>
      <c r="BG106" s="34"/>
      <c r="BH106" s="34"/>
      <c r="BI106" s="34"/>
      <c r="BJ106" s="34"/>
      <c r="BK106" s="34"/>
      <c r="BL106" s="34"/>
      <c r="BM106" s="34"/>
      <c r="BN106" s="34"/>
      <c r="BO106" s="34"/>
      <c r="BP106" s="34"/>
      <c r="BQ106" s="34"/>
      <c r="BR106" s="34"/>
      <c r="BS106" s="34"/>
      <c r="BT106" s="34"/>
      <c r="BU106" s="34"/>
      <c r="BV106" s="34"/>
      <c r="BW106" s="34"/>
      <c r="BX106" s="34"/>
      <c r="BY106" s="34"/>
      <c r="BZ106" s="34"/>
      <c r="CA106" s="34"/>
      <c r="CB106" s="34"/>
      <c r="CC106" s="34"/>
      <c r="CD106" s="34"/>
      <c r="CE106" s="34"/>
    </row>
    <row r="107" spans="1:83">
      <c r="A107" s="34">
        <f t="shared" si="0"/>
        <v>106</v>
      </c>
      <c r="AM107" s="34"/>
      <c r="AN107" s="34"/>
      <c r="AO107" s="34"/>
      <c r="AS107" s="34"/>
      <c r="BC107" s="34"/>
      <c r="BD107" s="34"/>
      <c r="BE107" s="34"/>
      <c r="BF107" s="34"/>
      <c r="BG107" s="34"/>
      <c r="BH107" s="34"/>
      <c r="BI107" s="34"/>
      <c r="BJ107" s="34"/>
      <c r="BK107" s="34"/>
      <c r="BL107" s="34"/>
      <c r="BM107" s="34"/>
      <c r="BN107" s="34"/>
      <c r="BO107" s="34"/>
      <c r="BP107" s="34"/>
      <c r="BQ107" s="34"/>
      <c r="BR107" s="34"/>
      <c r="BS107" s="34"/>
      <c r="BT107" s="34"/>
      <c r="BU107" s="34"/>
      <c r="BV107" s="34"/>
      <c r="BW107" s="34"/>
      <c r="BX107" s="34"/>
      <c r="BY107" s="34"/>
      <c r="BZ107" s="34"/>
      <c r="CA107" s="34"/>
      <c r="CB107" s="34"/>
      <c r="CC107" s="34"/>
      <c r="CD107" s="34"/>
      <c r="CE107" s="34"/>
    </row>
    <row r="108" spans="1:83">
      <c r="A108" s="34">
        <f t="shared" si="0"/>
        <v>107</v>
      </c>
      <c r="AM108" s="34"/>
      <c r="AN108" s="34"/>
      <c r="AO108" s="34"/>
      <c r="AS108" s="34"/>
      <c r="BC108" s="34"/>
      <c r="BD108" s="34"/>
      <c r="BE108" s="34"/>
      <c r="BF108" s="34"/>
      <c r="BG108" s="34"/>
      <c r="BH108" s="34"/>
      <c r="BI108" s="34"/>
      <c r="BJ108" s="34"/>
      <c r="BK108" s="34"/>
      <c r="BL108" s="34"/>
      <c r="BM108" s="34"/>
      <c r="BN108" s="34"/>
      <c r="BO108" s="34"/>
      <c r="BP108" s="34"/>
      <c r="BQ108" s="34"/>
      <c r="BR108" s="34"/>
      <c r="BS108" s="34"/>
      <c r="BT108" s="34"/>
      <c r="BU108" s="34"/>
      <c r="BV108" s="34"/>
      <c r="BW108" s="34"/>
      <c r="BX108" s="34"/>
      <c r="BY108" s="34"/>
      <c r="BZ108" s="34"/>
      <c r="CA108" s="34"/>
      <c r="CB108" s="34"/>
      <c r="CC108" s="34"/>
      <c r="CD108" s="34"/>
      <c r="CE108" s="34"/>
    </row>
    <row r="109" spans="1:83">
      <c r="A109" s="34">
        <f t="shared" si="0"/>
        <v>108</v>
      </c>
      <c r="AM109" s="34"/>
      <c r="AN109" s="34"/>
      <c r="AO109" s="34"/>
      <c r="AS109" s="34"/>
      <c r="BC109" s="34"/>
      <c r="BD109" s="34"/>
      <c r="BE109" s="34"/>
      <c r="BF109" s="34"/>
      <c r="BG109" s="34"/>
      <c r="BH109" s="34"/>
      <c r="BI109" s="34"/>
      <c r="BJ109" s="34"/>
      <c r="BK109" s="34"/>
      <c r="BL109" s="34"/>
      <c r="BM109" s="34"/>
      <c r="BN109" s="34"/>
      <c r="BO109" s="34"/>
      <c r="BP109" s="34"/>
      <c r="BQ109" s="34"/>
      <c r="BR109" s="34"/>
      <c r="BS109" s="34"/>
      <c r="BT109" s="34"/>
      <c r="BU109" s="34"/>
      <c r="BV109" s="34"/>
      <c r="BW109" s="34"/>
      <c r="BX109" s="34"/>
      <c r="BY109" s="34"/>
      <c r="BZ109" s="34"/>
      <c r="CA109" s="34"/>
      <c r="CB109" s="34"/>
      <c r="CC109" s="34"/>
      <c r="CD109" s="34"/>
      <c r="CE109" s="34"/>
    </row>
    <row r="110" spans="1:83">
      <c r="A110" s="34">
        <f t="shared" si="0"/>
        <v>109</v>
      </c>
      <c r="AM110" s="34"/>
      <c r="AN110" s="34"/>
      <c r="AO110" s="34"/>
      <c r="AS110" s="34"/>
      <c r="BC110" s="34"/>
      <c r="BD110" s="34"/>
      <c r="BE110" s="34"/>
      <c r="BF110" s="34"/>
      <c r="BG110" s="34"/>
      <c r="BH110" s="34"/>
      <c r="BI110" s="34"/>
      <c r="BJ110" s="34"/>
      <c r="BK110" s="34"/>
      <c r="BL110" s="34"/>
      <c r="BM110" s="34"/>
      <c r="BN110" s="34"/>
      <c r="BO110" s="34"/>
      <c r="BP110" s="34"/>
      <c r="BQ110" s="34"/>
      <c r="BR110" s="34"/>
      <c r="BS110" s="34"/>
      <c r="BT110" s="34"/>
      <c r="BU110" s="34"/>
      <c r="BV110" s="34"/>
      <c r="BW110" s="34"/>
      <c r="BX110" s="34"/>
      <c r="BY110" s="34"/>
      <c r="BZ110" s="34"/>
      <c r="CA110" s="34"/>
      <c r="CB110" s="34"/>
      <c r="CC110" s="34"/>
      <c r="CD110" s="34"/>
      <c r="CE110" s="34"/>
    </row>
    <row r="111" spans="1:83">
      <c r="A111" s="34">
        <f t="shared" si="0"/>
        <v>110</v>
      </c>
      <c r="AM111" s="34"/>
      <c r="AN111" s="34"/>
      <c r="AO111" s="34"/>
      <c r="AS111" s="34"/>
      <c r="BC111" s="34"/>
      <c r="BD111" s="34"/>
      <c r="BE111" s="34"/>
      <c r="BF111" s="34"/>
      <c r="BG111" s="34"/>
      <c r="BH111" s="34"/>
      <c r="BI111" s="34"/>
      <c r="BJ111" s="34"/>
      <c r="BK111" s="34"/>
      <c r="BL111" s="34"/>
      <c r="BM111" s="34"/>
      <c r="BN111" s="34"/>
      <c r="BO111" s="34"/>
      <c r="BP111" s="34"/>
      <c r="BQ111" s="34"/>
      <c r="BR111" s="34"/>
      <c r="BS111" s="34"/>
      <c r="BT111" s="34"/>
      <c r="BU111" s="34"/>
      <c r="BV111" s="34"/>
      <c r="BW111" s="34"/>
      <c r="BX111" s="34"/>
      <c r="BY111" s="34"/>
      <c r="BZ111" s="34"/>
      <c r="CA111" s="34"/>
      <c r="CB111" s="34"/>
      <c r="CC111" s="34"/>
      <c r="CD111" s="34"/>
      <c r="CE111" s="34"/>
    </row>
    <row r="112" spans="1:83">
      <c r="A112" s="34">
        <f t="shared" si="0"/>
        <v>111</v>
      </c>
      <c r="AM112" s="34"/>
      <c r="AN112" s="34"/>
      <c r="AO112" s="34"/>
      <c r="AS112" s="34"/>
      <c r="BC112" s="34"/>
      <c r="BD112" s="34"/>
      <c r="BE112" s="34"/>
      <c r="BF112" s="34"/>
      <c r="BG112" s="34"/>
      <c r="BH112" s="34"/>
      <c r="BI112" s="34"/>
      <c r="BJ112" s="34"/>
      <c r="BK112" s="34"/>
      <c r="BL112" s="34"/>
      <c r="BM112" s="34"/>
      <c r="BN112" s="34"/>
      <c r="BO112" s="34"/>
      <c r="BP112" s="34"/>
      <c r="BQ112" s="34"/>
      <c r="BR112" s="34"/>
      <c r="BS112" s="34"/>
      <c r="BT112" s="34"/>
      <c r="BU112" s="34"/>
      <c r="BV112" s="34"/>
      <c r="BW112" s="34"/>
      <c r="BX112" s="34"/>
      <c r="BY112" s="34"/>
      <c r="BZ112" s="34"/>
      <c r="CA112" s="34"/>
      <c r="CB112" s="34"/>
      <c r="CC112" s="34"/>
      <c r="CD112" s="34"/>
      <c r="CE112" s="34"/>
    </row>
    <row r="113" spans="1:83">
      <c r="A113" s="34">
        <f t="shared" si="0"/>
        <v>112</v>
      </c>
      <c r="AM113" s="34"/>
      <c r="AN113" s="34"/>
      <c r="AO113" s="34"/>
      <c r="AS113" s="34"/>
      <c r="BC113" s="34"/>
      <c r="BD113" s="34"/>
      <c r="BE113" s="34"/>
      <c r="BF113" s="34"/>
      <c r="BG113" s="34"/>
      <c r="BH113" s="34"/>
      <c r="BI113" s="34"/>
      <c r="BJ113" s="34"/>
      <c r="BK113" s="34"/>
      <c r="BL113" s="34"/>
      <c r="BM113" s="34"/>
      <c r="BN113" s="34"/>
      <c r="BO113" s="34"/>
      <c r="BP113" s="34"/>
      <c r="BQ113" s="34"/>
      <c r="BR113" s="34"/>
      <c r="BS113" s="34"/>
      <c r="BT113" s="34"/>
      <c r="BU113" s="34"/>
      <c r="BV113" s="34"/>
      <c r="BW113" s="34"/>
      <c r="BX113" s="34"/>
      <c r="BY113" s="34"/>
      <c r="BZ113" s="34"/>
      <c r="CA113" s="34"/>
      <c r="CB113" s="34"/>
      <c r="CC113" s="34"/>
      <c r="CD113" s="34"/>
      <c r="CE113" s="34"/>
    </row>
    <row r="114" spans="1:83">
      <c r="A114" s="34">
        <f t="shared" si="0"/>
        <v>113</v>
      </c>
      <c r="AM114" s="34"/>
      <c r="AN114" s="34"/>
      <c r="AO114" s="34"/>
      <c r="AS114" s="34"/>
      <c r="BC114" s="34"/>
      <c r="BD114" s="34"/>
      <c r="BE114" s="34"/>
      <c r="BF114" s="34"/>
      <c r="BG114" s="34"/>
      <c r="BH114" s="34"/>
      <c r="BI114" s="34"/>
      <c r="BJ114" s="34"/>
      <c r="BK114" s="34"/>
      <c r="BL114" s="34"/>
      <c r="BM114" s="34"/>
      <c r="BN114" s="34"/>
      <c r="BO114" s="34"/>
      <c r="BP114" s="34"/>
      <c r="BQ114" s="34"/>
      <c r="BR114" s="34"/>
      <c r="BS114" s="34"/>
      <c r="BT114" s="34"/>
      <c r="BU114" s="34"/>
      <c r="BV114" s="34"/>
      <c r="BW114" s="34"/>
      <c r="BX114" s="34"/>
      <c r="BY114" s="34"/>
      <c r="BZ114" s="34"/>
      <c r="CA114" s="34"/>
      <c r="CB114" s="34"/>
      <c r="CC114" s="34"/>
      <c r="CD114" s="34"/>
      <c r="CE114" s="34"/>
    </row>
    <row r="115" spans="1:83">
      <c r="A115" s="34">
        <f t="shared" si="0"/>
        <v>114</v>
      </c>
      <c r="AM115" s="34"/>
      <c r="AN115" s="34"/>
      <c r="AO115" s="34"/>
      <c r="AS115" s="34"/>
      <c r="BC115" s="34"/>
      <c r="BD115" s="34"/>
      <c r="BE115" s="34"/>
      <c r="BF115" s="34"/>
      <c r="BG115" s="34"/>
      <c r="BH115" s="34"/>
      <c r="BI115" s="34"/>
      <c r="BJ115" s="34"/>
      <c r="BK115" s="34"/>
      <c r="BL115" s="34"/>
      <c r="BM115" s="34"/>
      <c r="BN115" s="34"/>
      <c r="BO115" s="34"/>
      <c r="BP115" s="34"/>
      <c r="BQ115" s="34"/>
      <c r="BR115" s="34"/>
      <c r="BS115" s="34"/>
      <c r="BT115" s="34"/>
      <c r="BU115" s="34"/>
      <c r="BV115" s="34"/>
      <c r="BW115" s="34"/>
      <c r="BX115" s="34"/>
      <c r="BY115" s="34"/>
      <c r="BZ115" s="34"/>
      <c r="CA115" s="34"/>
      <c r="CB115" s="34"/>
      <c r="CC115" s="34"/>
      <c r="CD115" s="34"/>
      <c r="CE115" s="34"/>
    </row>
    <row r="116" spans="1:83">
      <c r="A116" s="34">
        <f t="shared" si="0"/>
        <v>115</v>
      </c>
      <c r="AM116" s="34"/>
      <c r="AN116" s="34"/>
      <c r="AO116" s="34"/>
      <c r="AS116" s="34"/>
      <c r="BC116" s="34"/>
      <c r="BD116" s="34"/>
      <c r="BE116" s="34"/>
      <c r="BF116" s="34"/>
      <c r="BG116" s="34"/>
      <c r="BH116" s="34"/>
      <c r="BI116" s="34"/>
      <c r="BJ116" s="34"/>
      <c r="BK116" s="34"/>
      <c r="BL116" s="34"/>
      <c r="BM116" s="34"/>
      <c r="BN116" s="34"/>
      <c r="BO116" s="34"/>
      <c r="BP116" s="34"/>
      <c r="BQ116" s="34"/>
      <c r="BR116" s="34"/>
      <c r="BS116" s="34"/>
      <c r="BT116" s="34"/>
      <c r="BU116" s="34"/>
      <c r="BV116" s="34"/>
      <c r="BW116" s="34"/>
      <c r="BX116" s="34"/>
      <c r="BY116" s="34"/>
      <c r="BZ116" s="34"/>
      <c r="CA116" s="34"/>
      <c r="CB116" s="34"/>
      <c r="CC116" s="34"/>
      <c r="CD116" s="34"/>
      <c r="CE116" s="34"/>
    </row>
    <row r="117" spans="1:83">
      <c r="A117" s="34">
        <f t="shared" si="0"/>
        <v>116</v>
      </c>
      <c r="AM117" s="34"/>
      <c r="AN117" s="34"/>
      <c r="AO117" s="34"/>
      <c r="AS117" s="34"/>
      <c r="BC117" s="34"/>
      <c r="BD117" s="34"/>
      <c r="BE117" s="34"/>
      <c r="BF117" s="34"/>
      <c r="BG117" s="34"/>
      <c r="BH117" s="34"/>
      <c r="BI117" s="34"/>
      <c r="BJ117" s="34"/>
      <c r="BK117" s="34"/>
      <c r="BL117" s="34"/>
      <c r="BM117" s="34"/>
      <c r="BN117" s="34"/>
      <c r="BO117" s="34"/>
      <c r="BP117" s="34"/>
      <c r="BQ117" s="34"/>
      <c r="BR117" s="34"/>
      <c r="BS117" s="34"/>
      <c r="BT117" s="34"/>
      <c r="BU117" s="34"/>
      <c r="BV117" s="34"/>
      <c r="BW117" s="34"/>
      <c r="BX117" s="34"/>
      <c r="BY117" s="34"/>
      <c r="BZ117" s="34"/>
      <c r="CA117" s="34"/>
      <c r="CB117" s="34"/>
      <c r="CC117" s="34"/>
      <c r="CD117" s="34"/>
      <c r="CE117" s="34"/>
    </row>
    <row r="118" spans="1:83">
      <c r="A118" s="34">
        <f t="shared" si="0"/>
        <v>117</v>
      </c>
      <c r="AM118" s="34"/>
      <c r="AN118" s="34"/>
      <c r="AO118" s="34"/>
      <c r="AS118" s="34"/>
      <c r="BC118" s="34"/>
      <c r="BD118" s="34"/>
      <c r="BE118" s="34"/>
      <c r="BF118" s="34"/>
      <c r="BG118" s="34"/>
      <c r="BH118" s="34"/>
      <c r="BI118" s="34"/>
      <c r="BJ118" s="34"/>
      <c r="BK118" s="34"/>
      <c r="BL118" s="34"/>
      <c r="BM118" s="34"/>
      <c r="BN118" s="34"/>
      <c r="BO118" s="34"/>
      <c r="BP118" s="34"/>
      <c r="BQ118" s="34"/>
      <c r="BR118" s="34"/>
      <c r="BS118" s="34"/>
      <c r="BT118" s="34"/>
      <c r="BU118" s="34"/>
      <c r="BV118" s="34"/>
      <c r="BW118" s="34"/>
      <c r="BX118" s="34"/>
      <c r="BY118" s="34"/>
      <c r="BZ118" s="34"/>
      <c r="CA118" s="34"/>
      <c r="CB118" s="34"/>
      <c r="CC118" s="34"/>
      <c r="CD118" s="34"/>
      <c r="CE118" s="34"/>
    </row>
    <row r="119" spans="1:83">
      <c r="A119" s="34">
        <f t="shared" si="0"/>
        <v>118</v>
      </c>
      <c r="AM119" s="34"/>
      <c r="AN119" s="34"/>
      <c r="AO119" s="34"/>
      <c r="AS119" s="34"/>
      <c r="BC119" s="34"/>
      <c r="BD119" s="34"/>
      <c r="BE119" s="34"/>
      <c r="BF119" s="34"/>
      <c r="BG119" s="34"/>
      <c r="BH119" s="34"/>
      <c r="BI119" s="34"/>
      <c r="BJ119" s="34"/>
      <c r="BK119" s="34"/>
      <c r="BL119" s="34"/>
      <c r="BM119" s="34"/>
      <c r="BN119" s="34"/>
      <c r="BO119" s="34"/>
      <c r="BP119" s="34"/>
      <c r="BQ119" s="34"/>
      <c r="BR119" s="34"/>
      <c r="BS119" s="34"/>
      <c r="BT119" s="34"/>
      <c r="BU119" s="34"/>
      <c r="BV119" s="34"/>
      <c r="BW119" s="34"/>
      <c r="BX119" s="34"/>
      <c r="BY119" s="34"/>
      <c r="BZ119" s="34"/>
      <c r="CA119" s="34"/>
      <c r="CB119" s="34"/>
      <c r="CC119" s="34"/>
      <c r="CD119" s="34"/>
      <c r="CE119" s="34"/>
    </row>
    <row r="120" spans="1:83">
      <c r="A120" s="34">
        <f t="shared" si="0"/>
        <v>119</v>
      </c>
      <c r="AM120" s="34"/>
      <c r="AN120" s="34"/>
      <c r="AO120" s="34"/>
      <c r="AS120" s="34"/>
      <c r="BC120" s="34"/>
      <c r="BD120" s="34"/>
      <c r="BE120" s="34"/>
      <c r="BF120" s="34"/>
      <c r="BG120" s="34"/>
      <c r="BH120" s="34"/>
      <c r="BI120" s="34"/>
      <c r="BJ120" s="34"/>
      <c r="BK120" s="34"/>
      <c r="BL120" s="34"/>
      <c r="BM120" s="34"/>
      <c r="BN120" s="34"/>
      <c r="BO120" s="34"/>
      <c r="BP120" s="34"/>
      <c r="BQ120" s="34"/>
      <c r="BR120" s="34"/>
      <c r="BS120" s="34"/>
      <c r="BT120" s="34"/>
      <c r="BU120" s="34"/>
      <c r="BV120" s="34"/>
      <c r="BW120" s="34"/>
      <c r="BX120" s="34"/>
      <c r="BY120" s="34"/>
      <c r="BZ120" s="34"/>
      <c r="CA120" s="34"/>
      <c r="CB120" s="34"/>
      <c r="CC120" s="34"/>
      <c r="CD120" s="34"/>
      <c r="CE120" s="34"/>
    </row>
    <row r="121" spans="1:83">
      <c r="A121" s="34">
        <f t="shared" ref="A121:A134" si="1">ROW()-1</f>
        <v>120</v>
      </c>
      <c r="AM121" s="34"/>
      <c r="AN121" s="34"/>
      <c r="AO121" s="34"/>
      <c r="AS121" s="34"/>
      <c r="BC121" s="34"/>
      <c r="BD121" s="34"/>
      <c r="BE121" s="34"/>
      <c r="BF121" s="34"/>
      <c r="BG121" s="34"/>
      <c r="BH121" s="34"/>
      <c r="BI121" s="34"/>
      <c r="BJ121" s="34"/>
      <c r="BK121" s="34"/>
      <c r="BL121" s="34"/>
      <c r="BM121" s="34"/>
      <c r="BN121" s="34"/>
      <c r="BO121" s="34"/>
      <c r="BP121" s="34"/>
      <c r="BQ121" s="34"/>
      <c r="BR121" s="34"/>
      <c r="BS121" s="34"/>
      <c r="BT121" s="34"/>
      <c r="BU121" s="34"/>
      <c r="BV121" s="34"/>
      <c r="BW121" s="34"/>
      <c r="BX121" s="34"/>
      <c r="BY121" s="34"/>
      <c r="BZ121" s="34"/>
      <c r="CA121" s="34"/>
      <c r="CB121" s="34"/>
      <c r="CC121" s="34"/>
      <c r="CD121" s="34"/>
      <c r="CE121" s="34"/>
    </row>
    <row r="122" spans="1:83">
      <c r="A122" s="34">
        <f t="shared" si="1"/>
        <v>121</v>
      </c>
      <c r="AM122" s="34"/>
      <c r="AN122" s="34"/>
      <c r="AO122" s="34"/>
      <c r="AS122" s="34"/>
      <c r="BC122" s="34"/>
      <c r="BD122" s="34"/>
      <c r="BE122" s="34"/>
      <c r="BF122" s="34"/>
      <c r="BG122" s="34"/>
      <c r="BH122" s="34"/>
      <c r="BI122" s="34"/>
      <c r="BJ122" s="34"/>
      <c r="BK122" s="34"/>
      <c r="BL122" s="34"/>
      <c r="BM122" s="34"/>
      <c r="BN122" s="34"/>
      <c r="BO122" s="34"/>
      <c r="BP122" s="34"/>
      <c r="BQ122" s="34"/>
      <c r="BR122" s="34"/>
      <c r="BS122" s="34"/>
      <c r="BT122" s="34"/>
      <c r="BU122" s="34"/>
      <c r="BV122" s="34"/>
      <c r="BW122" s="34"/>
      <c r="BX122" s="34"/>
      <c r="BY122" s="34"/>
      <c r="BZ122" s="34"/>
      <c r="CA122" s="34"/>
      <c r="CB122" s="34"/>
      <c r="CC122" s="34"/>
      <c r="CD122" s="34"/>
      <c r="CE122" s="34"/>
    </row>
    <row r="123" spans="1:83">
      <c r="A123" s="34">
        <f t="shared" si="1"/>
        <v>122</v>
      </c>
      <c r="AM123" s="34"/>
      <c r="AN123" s="34"/>
      <c r="AO123" s="34"/>
      <c r="AS123" s="34"/>
      <c r="BC123" s="34"/>
      <c r="BD123" s="34"/>
      <c r="BE123" s="34"/>
      <c r="BF123" s="34"/>
      <c r="BG123" s="34"/>
      <c r="BH123" s="34"/>
      <c r="BI123" s="34"/>
      <c r="BJ123" s="34"/>
      <c r="BK123" s="34"/>
      <c r="BL123" s="34"/>
      <c r="BM123" s="34"/>
      <c r="BN123" s="34"/>
      <c r="BO123" s="34"/>
      <c r="BP123" s="34"/>
      <c r="BQ123" s="34"/>
      <c r="BR123" s="34"/>
      <c r="BS123" s="34"/>
      <c r="BT123" s="34"/>
      <c r="BU123" s="34"/>
      <c r="BV123" s="34"/>
      <c r="BW123" s="34"/>
      <c r="BX123" s="34"/>
      <c r="BY123" s="34"/>
      <c r="BZ123" s="34"/>
      <c r="CA123" s="34"/>
      <c r="CB123" s="34"/>
      <c r="CC123" s="34"/>
      <c r="CD123" s="34"/>
      <c r="CE123" s="34"/>
    </row>
    <row r="124" spans="1:83">
      <c r="A124" s="34">
        <f t="shared" si="1"/>
        <v>123</v>
      </c>
      <c r="AM124" s="34"/>
      <c r="AN124" s="34"/>
      <c r="AO124" s="34"/>
      <c r="AS124" s="34"/>
      <c r="BC124" s="34"/>
      <c r="BD124" s="34"/>
      <c r="BE124" s="34"/>
      <c r="BF124" s="34"/>
      <c r="BG124" s="34"/>
      <c r="BH124" s="34"/>
      <c r="BI124" s="34"/>
      <c r="BJ124" s="34"/>
      <c r="BK124" s="34"/>
      <c r="BL124" s="34"/>
      <c r="BM124" s="34"/>
      <c r="BN124" s="34"/>
      <c r="BO124" s="34"/>
      <c r="BP124" s="34"/>
      <c r="BQ124" s="34"/>
      <c r="BR124" s="34"/>
      <c r="BS124" s="34"/>
      <c r="BT124" s="34"/>
      <c r="BU124" s="34"/>
      <c r="BV124" s="34"/>
      <c r="BW124" s="34"/>
      <c r="BX124" s="34"/>
      <c r="BY124" s="34"/>
      <c r="BZ124" s="34"/>
      <c r="CA124" s="34"/>
      <c r="CB124" s="34"/>
      <c r="CC124" s="34"/>
      <c r="CD124" s="34"/>
      <c r="CE124" s="34"/>
    </row>
    <row r="125" spans="1:83">
      <c r="A125" s="34">
        <f t="shared" si="1"/>
        <v>124</v>
      </c>
      <c r="AM125" s="34"/>
      <c r="AN125" s="34"/>
      <c r="AO125" s="34"/>
      <c r="AS125" s="34"/>
      <c r="BC125" s="34"/>
      <c r="BD125" s="34"/>
      <c r="BE125" s="34"/>
      <c r="BF125" s="34"/>
      <c r="BG125" s="34"/>
      <c r="BH125" s="34"/>
      <c r="BI125" s="34"/>
      <c r="BJ125" s="34"/>
      <c r="BK125" s="34"/>
      <c r="BL125" s="34"/>
      <c r="BM125" s="34"/>
      <c r="BN125" s="34"/>
      <c r="BO125" s="34"/>
      <c r="BP125" s="34"/>
      <c r="BQ125" s="34"/>
      <c r="BR125" s="34"/>
      <c r="BS125" s="34"/>
      <c r="BT125" s="34"/>
      <c r="BU125" s="34"/>
      <c r="BV125" s="34"/>
      <c r="BW125" s="34"/>
      <c r="BX125" s="34"/>
      <c r="BY125" s="34"/>
      <c r="BZ125" s="34"/>
      <c r="CA125" s="34"/>
      <c r="CB125" s="34"/>
      <c r="CC125" s="34"/>
      <c r="CD125" s="34"/>
      <c r="CE125" s="34"/>
    </row>
    <row r="126" spans="1:83">
      <c r="A126" s="34">
        <f t="shared" si="1"/>
        <v>125</v>
      </c>
      <c r="AM126" s="34"/>
      <c r="AN126" s="34"/>
      <c r="AO126" s="34"/>
      <c r="AS126" s="34"/>
      <c r="BC126" s="34"/>
      <c r="BD126" s="34"/>
      <c r="BE126" s="34"/>
      <c r="BF126" s="34"/>
      <c r="BG126" s="34"/>
      <c r="BH126" s="34"/>
      <c r="BI126" s="34"/>
      <c r="BJ126" s="34"/>
      <c r="BK126" s="34"/>
      <c r="BL126" s="34"/>
      <c r="BM126" s="34"/>
      <c r="BN126" s="34"/>
      <c r="BO126" s="34"/>
      <c r="BP126" s="34"/>
      <c r="BQ126" s="34"/>
      <c r="BR126" s="34"/>
      <c r="BS126" s="34"/>
      <c r="BT126" s="34"/>
      <c r="BU126" s="34"/>
      <c r="BV126" s="34"/>
      <c r="BW126" s="34"/>
      <c r="BX126" s="34"/>
      <c r="BY126" s="34"/>
      <c r="BZ126" s="34"/>
      <c r="CA126" s="34"/>
      <c r="CB126" s="34"/>
      <c r="CC126" s="34"/>
      <c r="CD126" s="34"/>
      <c r="CE126" s="34"/>
    </row>
    <row r="127" spans="1:83">
      <c r="A127" s="34">
        <f t="shared" si="1"/>
        <v>126</v>
      </c>
      <c r="AM127" s="34"/>
      <c r="AN127" s="34"/>
      <c r="AO127" s="34"/>
      <c r="AS127" s="34"/>
      <c r="BC127" s="34"/>
      <c r="BD127" s="34"/>
      <c r="BE127" s="34"/>
      <c r="BF127" s="34"/>
      <c r="BG127" s="34"/>
      <c r="BH127" s="34"/>
      <c r="BI127" s="34"/>
      <c r="BJ127" s="34"/>
      <c r="BK127" s="34"/>
      <c r="BL127" s="34"/>
      <c r="BM127" s="34"/>
      <c r="BN127" s="34"/>
      <c r="BO127" s="34"/>
      <c r="BP127" s="34"/>
      <c r="BQ127" s="34"/>
      <c r="BR127" s="34"/>
      <c r="BS127" s="34"/>
      <c r="BT127" s="34"/>
      <c r="BU127" s="34"/>
      <c r="BV127" s="34"/>
      <c r="BW127" s="34"/>
      <c r="BX127" s="34"/>
      <c r="BY127" s="34"/>
      <c r="BZ127" s="34"/>
      <c r="CA127" s="34"/>
      <c r="CB127" s="34"/>
      <c r="CC127" s="34"/>
      <c r="CD127" s="34"/>
      <c r="CE127" s="34"/>
    </row>
    <row r="128" spans="1:83">
      <c r="A128" s="34">
        <f t="shared" si="1"/>
        <v>127</v>
      </c>
      <c r="AM128" s="34"/>
      <c r="AN128" s="34"/>
      <c r="AO128" s="34"/>
      <c r="AS128" s="34"/>
      <c r="BC128" s="34"/>
      <c r="BD128" s="34"/>
      <c r="BE128" s="34"/>
      <c r="BF128" s="34"/>
      <c r="BG128" s="34"/>
      <c r="BH128" s="34"/>
      <c r="BI128" s="34"/>
      <c r="BJ128" s="34"/>
      <c r="BK128" s="34"/>
      <c r="BL128" s="34"/>
      <c r="BM128" s="34"/>
      <c r="BN128" s="34"/>
      <c r="BO128" s="34"/>
      <c r="BP128" s="34"/>
      <c r="BQ128" s="34"/>
      <c r="BR128" s="34"/>
      <c r="BS128" s="34"/>
      <c r="BT128" s="34"/>
      <c r="BU128" s="34"/>
      <c r="BV128" s="34"/>
      <c r="BW128" s="34"/>
      <c r="BX128" s="34"/>
      <c r="BY128" s="34"/>
      <c r="BZ128" s="34"/>
      <c r="CA128" s="34"/>
      <c r="CB128" s="34"/>
      <c r="CC128" s="34"/>
      <c r="CD128" s="34"/>
      <c r="CE128" s="34"/>
    </row>
    <row r="129" spans="1:83">
      <c r="A129" s="34">
        <f t="shared" si="1"/>
        <v>128</v>
      </c>
      <c r="AM129" s="34"/>
      <c r="AN129" s="34"/>
      <c r="AO129" s="34"/>
      <c r="AS129" s="34"/>
      <c r="BC129" s="34"/>
      <c r="BD129" s="34"/>
      <c r="BE129" s="34"/>
      <c r="BF129" s="34"/>
      <c r="BG129" s="34"/>
      <c r="BH129" s="34"/>
      <c r="BI129" s="34"/>
      <c r="BJ129" s="34"/>
      <c r="BK129" s="34"/>
      <c r="BL129" s="34"/>
      <c r="BM129" s="34"/>
      <c r="BN129" s="34"/>
      <c r="BO129" s="34"/>
      <c r="BP129" s="34"/>
      <c r="BQ129" s="34"/>
      <c r="BR129" s="34"/>
      <c r="BS129" s="34"/>
      <c r="BT129" s="34"/>
      <c r="BU129" s="34"/>
      <c r="BV129" s="34"/>
      <c r="BW129" s="34"/>
      <c r="BX129" s="34"/>
      <c r="BY129" s="34"/>
      <c r="BZ129" s="34"/>
      <c r="CA129" s="34"/>
      <c r="CB129" s="34"/>
      <c r="CC129" s="34"/>
      <c r="CD129" s="34"/>
      <c r="CE129" s="34"/>
    </row>
    <row r="130" spans="1:83">
      <c r="A130" s="34">
        <f t="shared" si="1"/>
        <v>129</v>
      </c>
      <c r="AM130" s="34"/>
      <c r="AN130" s="34"/>
      <c r="AO130" s="34"/>
      <c r="AS130" s="34"/>
      <c r="BC130" s="34"/>
      <c r="BD130" s="34"/>
      <c r="BE130" s="34"/>
      <c r="BF130" s="34"/>
      <c r="BG130" s="34"/>
      <c r="BH130" s="34"/>
      <c r="BI130" s="34"/>
      <c r="BJ130" s="34"/>
      <c r="BK130" s="34"/>
      <c r="BL130" s="34"/>
      <c r="BM130" s="34"/>
      <c r="BN130" s="34"/>
      <c r="BO130" s="34"/>
      <c r="BP130" s="34"/>
      <c r="BQ130" s="34"/>
      <c r="BR130" s="34"/>
      <c r="BS130" s="34"/>
      <c r="BT130" s="34"/>
      <c r="BU130" s="34"/>
      <c r="BV130" s="34"/>
      <c r="BW130" s="34"/>
      <c r="BX130" s="34"/>
      <c r="BY130" s="34"/>
      <c r="BZ130" s="34"/>
      <c r="CA130" s="34"/>
      <c r="CB130" s="34"/>
      <c r="CC130" s="34"/>
      <c r="CD130" s="34"/>
      <c r="CE130" s="34"/>
    </row>
    <row r="131" spans="1:83">
      <c r="A131" s="34">
        <f t="shared" si="1"/>
        <v>130</v>
      </c>
      <c r="AM131" s="34"/>
      <c r="AN131" s="34"/>
      <c r="AO131" s="34"/>
      <c r="AS131" s="34"/>
      <c r="BC131" s="34"/>
      <c r="BD131" s="34"/>
      <c r="BE131" s="34"/>
      <c r="BF131" s="34"/>
      <c r="BG131" s="34"/>
      <c r="BH131" s="34"/>
      <c r="BI131" s="34"/>
      <c r="BJ131" s="34"/>
      <c r="BK131" s="34"/>
      <c r="BL131" s="34"/>
      <c r="BM131" s="34"/>
      <c r="BN131" s="34"/>
      <c r="BO131" s="34"/>
      <c r="BP131" s="34"/>
      <c r="BQ131" s="34"/>
      <c r="BR131" s="34"/>
      <c r="BS131" s="34"/>
      <c r="BT131" s="34"/>
      <c r="BU131" s="34"/>
      <c r="BV131" s="34"/>
      <c r="BW131" s="34"/>
      <c r="BX131" s="34"/>
      <c r="BY131" s="34"/>
      <c r="BZ131" s="34"/>
      <c r="CA131" s="34"/>
      <c r="CB131" s="34"/>
      <c r="CC131" s="34"/>
      <c r="CD131" s="34"/>
      <c r="CE131" s="34"/>
    </row>
    <row r="132" spans="1:83">
      <c r="A132" s="34">
        <f t="shared" si="1"/>
        <v>131</v>
      </c>
      <c r="AM132" s="34"/>
      <c r="AN132" s="34"/>
      <c r="AO132" s="34"/>
      <c r="AS132" s="34"/>
      <c r="BC132" s="34"/>
      <c r="BD132" s="34"/>
      <c r="BE132" s="34"/>
      <c r="BF132" s="34"/>
      <c r="BG132" s="34"/>
      <c r="BH132" s="34"/>
      <c r="BI132" s="34"/>
      <c r="BJ132" s="34"/>
      <c r="BK132" s="34"/>
      <c r="BL132" s="34"/>
      <c r="BM132" s="34"/>
      <c r="BN132" s="34"/>
      <c r="BO132" s="34"/>
      <c r="BP132" s="34"/>
      <c r="BQ132" s="34"/>
      <c r="BR132" s="34"/>
      <c r="BS132" s="34"/>
      <c r="BT132" s="34"/>
      <c r="BU132" s="34"/>
      <c r="BV132" s="34"/>
      <c r="BW132" s="34"/>
      <c r="BX132" s="34"/>
      <c r="BY132" s="34"/>
      <c r="BZ132" s="34"/>
      <c r="CA132" s="34"/>
      <c r="CB132" s="34"/>
      <c r="CC132" s="34"/>
      <c r="CD132" s="34"/>
      <c r="CE132" s="34"/>
    </row>
    <row r="133" spans="1:83">
      <c r="A133" s="34">
        <f t="shared" si="1"/>
        <v>132</v>
      </c>
      <c r="AM133" s="34"/>
      <c r="AN133" s="34"/>
      <c r="AO133" s="34"/>
      <c r="AS133" s="34"/>
      <c r="BC133" s="34"/>
      <c r="BD133" s="34"/>
      <c r="BE133" s="34"/>
      <c r="BF133" s="34"/>
      <c r="BG133" s="34"/>
      <c r="BH133" s="34"/>
      <c r="BI133" s="34"/>
      <c r="BJ133" s="34"/>
      <c r="BK133" s="34"/>
      <c r="BL133" s="34"/>
      <c r="BM133" s="34"/>
      <c r="BN133" s="34"/>
      <c r="BO133" s="34"/>
      <c r="BP133" s="34"/>
      <c r="BQ133" s="34"/>
      <c r="BR133" s="34"/>
      <c r="BS133" s="34"/>
      <c r="BT133" s="34"/>
      <c r="BU133" s="34"/>
      <c r="BV133" s="34"/>
      <c r="BW133" s="34"/>
      <c r="BX133" s="34"/>
      <c r="BY133" s="34"/>
      <c r="BZ133" s="34"/>
      <c r="CA133" s="34"/>
      <c r="CB133" s="34"/>
      <c r="CC133" s="34"/>
      <c r="CD133" s="34"/>
      <c r="CE133" s="34"/>
    </row>
    <row r="134" spans="1:83">
      <c r="A134" s="34">
        <f t="shared" si="1"/>
        <v>133</v>
      </c>
      <c r="AM134" s="34"/>
      <c r="AN134" s="34"/>
      <c r="AO134" s="34"/>
      <c r="AS134" s="34"/>
      <c r="BC134" s="34"/>
      <c r="BD134" s="34"/>
      <c r="BE134" s="34"/>
      <c r="BF134" s="34"/>
      <c r="BG134" s="34"/>
      <c r="BH134" s="34"/>
      <c r="BI134" s="34"/>
      <c r="BJ134" s="34"/>
      <c r="BK134" s="34"/>
      <c r="BL134" s="34"/>
      <c r="BM134" s="34"/>
      <c r="BN134" s="34"/>
      <c r="BO134" s="34"/>
      <c r="BP134" s="34"/>
      <c r="BQ134" s="34"/>
      <c r="BR134" s="34"/>
      <c r="BS134" s="34"/>
      <c r="BT134" s="34"/>
      <c r="BU134" s="34"/>
      <c r="BV134" s="34"/>
      <c r="BW134" s="34"/>
      <c r="BX134" s="34"/>
      <c r="BY134" s="34"/>
      <c r="BZ134" s="34"/>
      <c r="CA134" s="34"/>
      <c r="CB134" s="34"/>
      <c r="CC134" s="34"/>
      <c r="CD134" s="34"/>
      <c r="CE134" s="34"/>
    </row>
    <row r="135" spans="1:83">
      <c r="AM135" s="34"/>
      <c r="AN135" s="34"/>
      <c r="AO135" s="34"/>
      <c r="AS135" s="34"/>
      <c r="BC135" s="34"/>
      <c r="BD135" s="34"/>
      <c r="BE135" s="34"/>
      <c r="BF135" s="34"/>
      <c r="BG135" s="34"/>
      <c r="BH135" s="34"/>
      <c r="BI135" s="34"/>
      <c r="BJ135" s="34"/>
      <c r="BK135" s="34"/>
      <c r="BL135" s="34"/>
      <c r="BM135" s="34"/>
      <c r="BN135" s="34"/>
      <c r="BO135" s="34"/>
      <c r="BP135" s="34"/>
      <c r="BQ135" s="34"/>
      <c r="BR135" s="34"/>
      <c r="BS135" s="34"/>
      <c r="BT135" s="34"/>
      <c r="BU135" s="34"/>
      <c r="BV135" s="34"/>
      <c r="BW135" s="34"/>
      <c r="BX135" s="34"/>
      <c r="BY135" s="34"/>
      <c r="BZ135" s="34"/>
      <c r="CA135" s="34"/>
      <c r="CB135" s="34"/>
      <c r="CC135" s="34"/>
      <c r="CD135" s="34"/>
      <c r="CE135" s="34"/>
    </row>
    <row r="136" spans="1:83">
      <c r="AM136" s="34"/>
      <c r="AN136" s="34"/>
      <c r="AO136" s="34"/>
      <c r="AS136" s="34"/>
      <c r="BC136" s="34"/>
      <c r="BD136" s="34"/>
      <c r="BE136" s="34"/>
      <c r="BF136" s="34"/>
      <c r="BG136" s="34"/>
      <c r="BH136" s="34"/>
      <c r="BI136" s="34"/>
      <c r="BJ136" s="34"/>
      <c r="BK136" s="34"/>
      <c r="BL136" s="34"/>
      <c r="BM136" s="34"/>
      <c r="BN136" s="34"/>
      <c r="BO136" s="34"/>
      <c r="BP136" s="34"/>
      <c r="BQ136" s="34"/>
      <c r="BR136" s="34"/>
      <c r="BS136" s="34"/>
      <c r="BT136" s="34"/>
      <c r="BU136" s="34"/>
      <c r="BV136" s="34"/>
      <c r="BW136" s="34"/>
      <c r="BX136" s="34"/>
      <c r="BY136" s="34"/>
      <c r="BZ136" s="34"/>
      <c r="CA136" s="34"/>
      <c r="CB136" s="34"/>
      <c r="CC136" s="34"/>
      <c r="CD136" s="34"/>
      <c r="CE136" s="34"/>
    </row>
    <row r="137" spans="1:83">
      <c r="AM137" s="34"/>
      <c r="AN137" s="34"/>
      <c r="AO137" s="34"/>
      <c r="AS137" s="34"/>
      <c r="BC137" s="34"/>
      <c r="BD137" s="34"/>
      <c r="BE137" s="34"/>
      <c r="BF137" s="34"/>
      <c r="BG137" s="34"/>
      <c r="BH137" s="34"/>
      <c r="BI137" s="34"/>
      <c r="BJ137" s="34"/>
      <c r="BK137" s="34"/>
      <c r="BL137" s="34"/>
      <c r="BM137" s="34"/>
      <c r="BN137" s="34"/>
      <c r="BO137" s="34"/>
      <c r="BP137" s="34"/>
      <c r="BQ137" s="34"/>
      <c r="BR137" s="34"/>
      <c r="BS137" s="34"/>
      <c r="BT137" s="34"/>
      <c r="BU137" s="34"/>
      <c r="BV137" s="34"/>
      <c r="BW137" s="34"/>
      <c r="BX137" s="34"/>
      <c r="BY137" s="34"/>
      <c r="BZ137" s="34"/>
      <c r="CA137" s="34"/>
      <c r="CB137" s="34"/>
      <c r="CC137" s="34"/>
      <c r="CD137" s="34"/>
      <c r="CE137" s="34"/>
    </row>
    <row r="138" spans="1:83">
      <c r="AM138" s="34"/>
      <c r="AN138" s="34"/>
      <c r="AO138" s="34"/>
      <c r="AS138" s="34"/>
      <c r="BC138" s="34"/>
      <c r="BD138" s="34"/>
      <c r="BE138" s="34"/>
      <c r="BF138" s="34"/>
      <c r="BG138" s="34"/>
      <c r="BH138" s="34"/>
      <c r="BI138" s="34"/>
      <c r="BJ138" s="34"/>
      <c r="BK138" s="34"/>
      <c r="BL138" s="34"/>
      <c r="BM138" s="34"/>
      <c r="BN138" s="34"/>
      <c r="BO138" s="34"/>
      <c r="BP138" s="34"/>
      <c r="BQ138" s="34"/>
      <c r="BR138" s="34"/>
      <c r="BS138" s="34"/>
      <c r="BT138" s="34"/>
      <c r="BU138" s="34"/>
      <c r="BV138" s="34"/>
      <c r="BW138" s="34"/>
      <c r="BX138" s="34"/>
      <c r="BY138" s="34"/>
      <c r="BZ138" s="34"/>
      <c r="CA138" s="34"/>
      <c r="CB138" s="34"/>
      <c r="CC138" s="34"/>
      <c r="CD138" s="34"/>
      <c r="CE138" s="34"/>
    </row>
    <row r="139" spans="1:83">
      <c r="AM139" s="34"/>
      <c r="AN139" s="34"/>
      <c r="AO139" s="34"/>
      <c r="AS139" s="34"/>
      <c r="BC139" s="34"/>
      <c r="BD139" s="34"/>
      <c r="BE139" s="34"/>
      <c r="BF139" s="34"/>
      <c r="BG139" s="34"/>
      <c r="BH139" s="34"/>
      <c r="BI139" s="34"/>
      <c r="BJ139" s="34"/>
      <c r="BK139" s="34"/>
      <c r="BL139" s="34"/>
      <c r="BM139" s="34"/>
      <c r="BN139" s="34"/>
      <c r="BO139" s="34"/>
      <c r="BP139" s="34"/>
      <c r="BQ139" s="34"/>
      <c r="BR139" s="34"/>
      <c r="BS139" s="34"/>
      <c r="BT139" s="34"/>
      <c r="BU139" s="34"/>
      <c r="BV139" s="34"/>
      <c r="BW139" s="34"/>
      <c r="BX139" s="34"/>
      <c r="BY139" s="34"/>
      <c r="BZ139" s="34"/>
      <c r="CA139" s="34"/>
      <c r="CB139" s="34"/>
      <c r="CC139" s="34"/>
      <c r="CD139" s="34"/>
      <c r="CE139" s="34"/>
    </row>
    <row r="140" spans="1:83">
      <c r="AM140" s="34"/>
      <c r="AN140" s="34"/>
      <c r="AO140" s="34"/>
      <c r="AS140" s="34"/>
      <c r="BC140" s="34"/>
      <c r="BD140" s="34"/>
      <c r="BE140" s="34"/>
      <c r="BF140" s="34"/>
      <c r="BG140" s="34"/>
      <c r="BH140" s="34"/>
      <c r="BI140" s="34"/>
      <c r="BJ140" s="34"/>
      <c r="BK140" s="34"/>
      <c r="BL140" s="34"/>
      <c r="BM140" s="34"/>
      <c r="BN140" s="34"/>
      <c r="BO140" s="34"/>
      <c r="BP140" s="34"/>
      <c r="BQ140" s="34"/>
      <c r="BR140" s="34"/>
      <c r="BS140" s="34"/>
      <c r="BT140" s="34"/>
      <c r="BU140" s="34"/>
      <c r="BV140" s="34"/>
      <c r="BW140" s="34"/>
      <c r="BX140" s="34"/>
      <c r="BY140" s="34"/>
      <c r="BZ140" s="34"/>
      <c r="CA140" s="34"/>
      <c r="CB140" s="34"/>
      <c r="CC140" s="34"/>
      <c r="CD140" s="34"/>
      <c r="CE140" s="34"/>
    </row>
    <row r="141" spans="1:83">
      <c r="AM141" s="34"/>
      <c r="AN141" s="34"/>
      <c r="AO141" s="34"/>
      <c r="AS141" s="34"/>
      <c r="BC141" s="34"/>
      <c r="BD141" s="34"/>
      <c r="BE141" s="34"/>
      <c r="BF141" s="34"/>
      <c r="BG141" s="34"/>
      <c r="BH141" s="34"/>
      <c r="BI141" s="34"/>
      <c r="BJ141" s="34"/>
      <c r="BK141" s="34"/>
      <c r="BL141" s="34"/>
      <c r="BM141" s="34"/>
      <c r="BN141" s="34"/>
      <c r="BO141" s="34"/>
      <c r="BP141" s="34"/>
      <c r="BQ141" s="34"/>
      <c r="BR141" s="34"/>
      <c r="BS141" s="34"/>
      <c r="BT141" s="34"/>
      <c r="BU141" s="34"/>
      <c r="BV141" s="34"/>
      <c r="BW141" s="34"/>
      <c r="BX141" s="34"/>
      <c r="BY141" s="34"/>
      <c r="BZ141" s="34"/>
      <c r="CA141" s="34"/>
      <c r="CB141" s="34"/>
      <c r="CC141" s="34"/>
      <c r="CD141" s="34"/>
      <c r="CE141" s="34"/>
    </row>
    <row r="142" spans="1:83">
      <c r="AM142" s="34"/>
      <c r="AN142" s="34"/>
      <c r="AO142" s="34"/>
      <c r="AS142" s="34"/>
      <c r="BC142" s="34"/>
      <c r="BD142" s="34"/>
      <c r="BE142" s="34"/>
      <c r="BF142" s="34"/>
      <c r="BG142" s="34"/>
      <c r="BH142" s="34"/>
      <c r="BI142" s="34"/>
      <c r="BJ142" s="34"/>
      <c r="BK142" s="34"/>
      <c r="BL142" s="34"/>
      <c r="BM142" s="34"/>
      <c r="BN142" s="34"/>
      <c r="BO142" s="34"/>
      <c r="BP142" s="34"/>
      <c r="BQ142" s="34"/>
      <c r="BR142" s="34"/>
      <c r="BS142" s="34"/>
      <c r="BT142" s="34"/>
      <c r="BU142" s="34"/>
      <c r="BV142" s="34"/>
      <c r="BW142" s="34"/>
      <c r="BX142" s="34"/>
      <c r="BY142" s="34"/>
      <c r="BZ142" s="34"/>
      <c r="CA142" s="34"/>
      <c r="CB142" s="34"/>
      <c r="CC142" s="34"/>
      <c r="CD142" s="34"/>
      <c r="CE142" s="34"/>
    </row>
    <row r="143" spans="1:83">
      <c r="AM143" s="34"/>
      <c r="AN143" s="34"/>
      <c r="AO143" s="34"/>
      <c r="AS143" s="34"/>
      <c r="BC143" s="34"/>
      <c r="BD143" s="34"/>
      <c r="BE143" s="34"/>
      <c r="BF143" s="34"/>
      <c r="BG143" s="34"/>
      <c r="BH143" s="34"/>
      <c r="BI143" s="34"/>
      <c r="BJ143" s="34"/>
      <c r="BK143" s="34"/>
      <c r="BL143" s="34"/>
      <c r="BM143" s="34"/>
      <c r="BN143" s="34"/>
      <c r="BO143" s="34"/>
      <c r="BP143" s="34"/>
      <c r="BQ143" s="34"/>
      <c r="BR143" s="34"/>
      <c r="BS143" s="34"/>
      <c r="BT143" s="34"/>
      <c r="BU143" s="34"/>
      <c r="BV143" s="34"/>
      <c r="BW143" s="34"/>
      <c r="BX143" s="34"/>
      <c r="BY143" s="34"/>
      <c r="BZ143" s="34"/>
      <c r="CA143" s="34"/>
      <c r="CB143" s="34"/>
      <c r="CC143" s="34"/>
      <c r="CD143" s="34"/>
      <c r="CE143" s="34"/>
    </row>
    <row r="144" spans="1:83">
      <c r="AM144" s="34"/>
      <c r="AN144" s="34"/>
      <c r="AO144" s="34"/>
      <c r="AS144" s="34"/>
      <c r="BC144" s="34"/>
      <c r="BD144" s="34"/>
      <c r="BE144" s="34"/>
      <c r="BF144" s="34"/>
      <c r="BG144" s="34"/>
      <c r="BH144" s="34"/>
      <c r="BI144" s="34"/>
      <c r="BJ144" s="34"/>
      <c r="BK144" s="34"/>
      <c r="BL144" s="34"/>
      <c r="BM144" s="34"/>
      <c r="BN144" s="34"/>
      <c r="BO144" s="34"/>
      <c r="BP144" s="34"/>
      <c r="BQ144" s="34"/>
      <c r="BR144" s="34"/>
      <c r="BS144" s="34"/>
      <c r="BT144" s="34"/>
      <c r="BU144" s="34"/>
      <c r="BV144" s="34"/>
      <c r="BW144" s="34"/>
      <c r="BX144" s="34"/>
      <c r="BY144" s="34"/>
      <c r="BZ144" s="34"/>
      <c r="CA144" s="34"/>
      <c r="CB144" s="34"/>
      <c r="CC144" s="34"/>
      <c r="CD144" s="34"/>
      <c r="CE144" s="34"/>
    </row>
    <row r="145" spans="39:83">
      <c r="AM145" s="34"/>
      <c r="AN145" s="34"/>
      <c r="AO145" s="34"/>
      <c r="AS145" s="34"/>
      <c r="BC145" s="34"/>
      <c r="BD145" s="34"/>
      <c r="BE145" s="34"/>
      <c r="BF145" s="34"/>
      <c r="BG145" s="34"/>
      <c r="BH145" s="34"/>
      <c r="BI145" s="34"/>
      <c r="BJ145" s="34"/>
      <c r="BK145" s="34"/>
      <c r="BL145" s="34"/>
      <c r="BM145" s="34"/>
      <c r="BN145" s="34"/>
      <c r="BO145" s="34"/>
      <c r="BP145" s="34"/>
      <c r="BQ145" s="34"/>
      <c r="BR145" s="34"/>
      <c r="BS145" s="34"/>
      <c r="BT145" s="34"/>
      <c r="BU145" s="34"/>
      <c r="BV145" s="34"/>
      <c r="BW145" s="34"/>
      <c r="BX145" s="34"/>
      <c r="BY145" s="34"/>
      <c r="BZ145" s="34"/>
      <c r="CA145" s="34"/>
      <c r="CB145" s="34"/>
      <c r="CC145" s="34"/>
      <c r="CD145" s="34"/>
      <c r="CE145" s="34"/>
    </row>
    <row r="146" spans="39:83">
      <c r="AM146" s="34"/>
      <c r="AN146" s="34"/>
      <c r="AO146" s="34"/>
      <c r="AS146" s="34"/>
      <c r="BC146" s="34"/>
      <c r="BD146" s="34"/>
      <c r="BE146" s="34"/>
      <c r="BF146" s="34"/>
      <c r="BG146" s="34"/>
      <c r="BH146" s="34"/>
      <c r="BI146" s="34"/>
      <c r="BJ146" s="34"/>
      <c r="BK146" s="34"/>
      <c r="BL146" s="34"/>
      <c r="BM146" s="34"/>
      <c r="BN146" s="34"/>
      <c r="BO146" s="34"/>
      <c r="BP146" s="34"/>
      <c r="BQ146" s="34"/>
      <c r="BR146" s="34"/>
      <c r="BS146" s="34"/>
      <c r="BT146" s="34"/>
      <c r="BU146" s="34"/>
      <c r="BV146" s="34"/>
      <c r="BW146" s="34"/>
      <c r="BX146" s="34"/>
      <c r="BY146" s="34"/>
      <c r="BZ146" s="34"/>
      <c r="CA146" s="34"/>
      <c r="CB146" s="34"/>
      <c r="CC146" s="34"/>
      <c r="CD146" s="34"/>
      <c r="CE146" s="34"/>
    </row>
    <row r="147" spans="39:83">
      <c r="AM147" s="34"/>
      <c r="AN147" s="34"/>
      <c r="AO147" s="34"/>
      <c r="AS147" s="34"/>
      <c r="BC147" s="34"/>
      <c r="BD147" s="34"/>
      <c r="BE147" s="34"/>
      <c r="BF147" s="34"/>
      <c r="BG147" s="34"/>
      <c r="BH147" s="34"/>
      <c r="BI147" s="34"/>
      <c r="BJ147" s="34"/>
      <c r="BK147" s="34"/>
      <c r="BL147" s="34"/>
      <c r="BM147" s="34"/>
      <c r="BN147" s="34"/>
      <c r="BO147" s="34"/>
      <c r="BP147" s="34"/>
      <c r="BQ147" s="34"/>
      <c r="BR147" s="34"/>
      <c r="BS147" s="34"/>
      <c r="BT147" s="34"/>
      <c r="BU147" s="34"/>
      <c r="BV147" s="34"/>
      <c r="BW147" s="34"/>
      <c r="BX147" s="34"/>
      <c r="BY147" s="34"/>
      <c r="BZ147" s="34"/>
      <c r="CA147" s="34"/>
      <c r="CB147" s="34"/>
      <c r="CC147" s="34"/>
      <c r="CD147" s="34"/>
      <c r="CE147" s="34"/>
    </row>
    <row r="148" spans="39:83">
      <c r="AM148" s="34"/>
      <c r="AN148" s="34"/>
      <c r="AO148" s="34"/>
      <c r="AS148" s="34"/>
      <c r="BC148" s="34"/>
      <c r="BD148" s="34"/>
      <c r="BE148" s="34"/>
      <c r="BF148" s="34"/>
      <c r="BG148" s="34"/>
      <c r="BH148" s="34"/>
      <c r="BI148" s="34"/>
      <c r="BJ148" s="34"/>
      <c r="BK148" s="34"/>
      <c r="BL148" s="34"/>
      <c r="BM148" s="34"/>
      <c r="BN148" s="34"/>
      <c r="BO148" s="34"/>
      <c r="BP148" s="34"/>
      <c r="BQ148" s="34"/>
      <c r="BR148" s="34"/>
      <c r="BS148" s="34"/>
      <c r="BT148" s="34"/>
      <c r="BU148" s="34"/>
      <c r="BV148" s="34"/>
      <c r="BW148" s="34"/>
      <c r="BX148" s="34"/>
      <c r="BY148" s="34"/>
      <c r="BZ148" s="34"/>
      <c r="CA148" s="34"/>
      <c r="CB148" s="34"/>
      <c r="CC148" s="34"/>
      <c r="CD148" s="34"/>
      <c r="CE148" s="34"/>
    </row>
    <row r="149" spans="39:83">
      <c r="AM149" s="34"/>
      <c r="AN149" s="34"/>
      <c r="AO149" s="34"/>
      <c r="AS149" s="34"/>
      <c r="BC149" s="34"/>
      <c r="BD149" s="34"/>
      <c r="BE149" s="34"/>
      <c r="BF149" s="34"/>
      <c r="BG149" s="34"/>
      <c r="BH149" s="34"/>
      <c r="BI149" s="34"/>
      <c r="BJ149" s="34"/>
      <c r="BK149" s="34"/>
      <c r="BL149" s="34"/>
      <c r="BM149" s="34"/>
      <c r="BN149" s="34"/>
      <c r="BO149" s="34"/>
      <c r="BP149" s="34"/>
      <c r="BQ149" s="34"/>
      <c r="BR149" s="34"/>
      <c r="BS149" s="34"/>
      <c r="BT149" s="34"/>
      <c r="BU149" s="34"/>
      <c r="BV149" s="34"/>
      <c r="BW149" s="34"/>
      <c r="BX149" s="34"/>
      <c r="BY149" s="34"/>
      <c r="BZ149" s="34"/>
      <c r="CA149" s="34"/>
      <c r="CB149" s="34"/>
      <c r="CC149" s="34"/>
      <c r="CD149" s="34"/>
      <c r="CE149" s="34"/>
    </row>
    <row r="150" spans="39:83">
      <c r="AM150" s="34"/>
      <c r="AN150" s="34"/>
      <c r="AO150" s="34"/>
      <c r="AS150" s="34"/>
      <c r="BC150" s="34"/>
      <c r="BD150" s="34"/>
      <c r="BE150" s="34"/>
      <c r="BF150" s="34"/>
      <c r="BG150" s="34"/>
      <c r="BH150" s="34"/>
      <c r="BI150" s="34"/>
      <c r="BJ150" s="34"/>
      <c r="BK150" s="34"/>
      <c r="BL150" s="34"/>
      <c r="BM150" s="34"/>
      <c r="BN150" s="34"/>
      <c r="BO150" s="34"/>
      <c r="BP150" s="34"/>
      <c r="BQ150" s="34"/>
      <c r="BR150" s="34"/>
      <c r="BS150" s="34"/>
      <c r="BT150" s="34"/>
      <c r="BU150" s="34"/>
      <c r="BV150" s="34"/>
      <c r="BW150" s="34"/>
      <c r="BX150" s="34"/>
      <c r="BY150" s="34"/>
      <c r="BZ150" s="34"/>
      <c r="CA150" s="34"/>
      <c r="CB150" s="34"/>
      <c r="CC150" s="34"/>
      <c r="CD150" s="34"/>
      <c r="CE150" s="34"/>
    </row>
    <row r="151" spans="39:83">
      <c r="AM151" s="34"/>
      <c r="AN151" s="34"/>
      <c r="AO151" s="34"/>
      <c r="AS151" s="34"/>
      <c r="BC151" s="34"/>
      <c r="BD151" s="34"/>
      <c r="BE151" s="34"/>
      <c r="BF151" s="34"/>
      <c r="BG151" s="34"/>
      <c r="BH151" s="34"/>
      <c r="BI151" s="34"/>
      <c r="BJ151" s="34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4"/>
    </row>
    <row r="152" spans="39:83">
      <c r="AM152" s="34"/>
      <c r="AN152" s="34"/>
      <c r="AO152" s="34"/>
      <c r="AS152" s="34"/>
      <c r="BC152" s="34"/>
      <c r="BD152" s="34"/>
      <c r="BE152" s="34"/>
      <c r="BF152" s="34"/>
      <c r="BG152" s="34"/>
      <c r="BH152" s="34"/>
      <c r="BI152" s="34"/>
      <c r="BJ152" s="34"/>
      <c r="BK152" s="34"/>
      <c r="BL152" s="34"/>
      <c r="BM152" s="34"/>
      <c r="BN152" s="34"/>
      <c r="BO152" s="34"/>
      <c r="BP152" s="34"/>
      <c r="BQ152" s="34"/>
      <c r="BR152" s="34"/>
      <c r="BS152" s="34"/>
      <c r="BT152" s="34"/>
      <c r="BU152" s="34"/>
      <c r="BV152" s="34"/>
      <c r="BW152" s="34"/>
      <c r="BX152" s="34"/>
      <c r="BY152" s="34"/>
      <c r="BZ152" s="34"/>
      <c r="CA152" s="34"/>
      <c r="CB152" s="34"/>
      <c r="CC152" s="34"/>
      <c r="CD152" s="34"/>
      <c r="CE152" s="34"/>
    </row>
    <row r="153" spans="39:83">
      <c r="AM153" s="34"/>
      <c r="AN153" s="34"/>
      <c r="AO153" s="34"/>
      <c r="AS153" s="34"/>
      <c r="BC153" s="34"/>
      <c r="BD153" s="34"/>
      <c r="BE153" s="34"/>
      <c r="BF153" s="34"/>
      <c r="BG153" s="34"/>
      <c r="BH153" s="34"/>
      <c r="BI153" s="34"/>
      <c r="BJ153" s="34"/>
      <c r="BK153" s="34"/>
      <c r="BL153" s="34"/>
      <c r="BM153" s="34"/>
      <c r="BN153" s="34"/>
      <c r="BO153" s="34"/>
      <c r="BP153" s="34"/>
      <c r="BQ153" s="34"/>
      <c r="BR153" s="34"/>
      <c r="BS153" s="34"/>
      <c r="BT153" s="34"/>
      <c r="BU153" s="34"/>
      <c r="BV153" s="34"/>
      <c r="BW153" s="34"/>
      <c r="BX153" s="34"/>
      <c r="BY153" s="34"/>
      <c r="BZ153" s="34"/>
      <c r="CA153" s="34"/>
      <c r="CB153" s="34"/>
      <c r="CC153" s="34"/>
      <c r="CD153" s="34"/>
      <c r="CE153" s="34"/>
    </row>
    <row r="154" spans="39:83">
      <c r="AM154" s="34"/>
      <c r="AN154" s="34"/>
      <c r="AO154" s="34"/>
      <c r="AS154" s="34"/>
      <c r="BC154" s="34"/>
      <c r="BD154" s="34"/>
      <c r="BE154" s="34"/>
      <c r="BF154" s="34"/>
      <c r="BG154" s="34"/>
      <c r="BH154" s="34"/>
      <c r="BI154" s="34"/>
      <c r="BJ154" s="34"/>
      <c r="BK154" s="34"/>
      <c r="BL154" s="34"/>
      <c r="BM154" s="34"/>
      <c r="BN154" s="34"/>
      <c r="BO154" s="34"/>
      <c r="BP154" s="34"/>
      <c r="BQ154" s="34"/>
      <c r="BR154" s="34"/>
      <c r="BS154" s="34"/>
      <c r="BT154" s="34"/>
      <c r="BU154" s="34"/>
      <c r="BV154" s="34"/>
      <c r="BW154" s="34"/>
      <c r="BX154" s="34"/>
      <c r="BY154" s="34"/>
      <c r="BZ154" s="34"/>
      <c r="CA154" s="34"/>
      <c r="CB154" s="34"/>
      <c r="CC154" s="34"/>
      <c r="CD154" s="34"/>
      <c r="CE154" s="34"/>
    </row>
    <row r="155" spans="39:83">
      <c r="AM155" s="34"/>
      <c r="AN155" s="34"/>
      <c r="AO155" s="34"/>
      <c r="AS155" s="34"/>
      <c r="BC155" s="34"/>
      <c r="BD155" s="34"/>
      <c r="BE155" s="34"/>
      <c r="BF155" s="34"/>
      <c r="BG155" s="34"/>
      <c r="BH155" s="34"/>
      <c r="BI155" s="34"/>
      <c r="BJ155" s="34"/>
      <c r="BK155" s="34"/>
      <c r="BL155" s="34"/>
      <c r="BM155" s="34"/>
      <c r="BN155" s="34"/>
      <c r="BO155" s="34"/>
      <c r="BP155" s="34"/>
      <c r="BQ155" s="34"/>
      <c r="BR155" s="34"/>
      <c r="BS155" s="34"/>
      <c r="BT155" s="34"/>
      <c r="BU155" s="34"/>
      <c r="BV155" s="34"/>
      <c r="BW155" s="34"/>
      <c r="BX155" s="34"/>
      <c r="BY155" s="34"/>
      <c r="BZ155" s="34"/>
      <c r="CA155" s="34"/>
      <c r="CB155" s="34"/>
      <c r="CC155" s="34"/>
      <c r="CD155" s="34"/>
      <c r="CE155" s="34"/>
    </row>
    <row r="156" spans="39:83">
      <c r="AM156" s="34"/>
      <c r="AN156" s="34"/>
      <c r="AO156" s="34"/>
      <c r="AS156" s="34"/>
      <c r="BC156" s="34"/>
      <c r="BD156" s="34"/>
      <c r="BE156" s="34"/>
      <c r="BF156" s="34"/>
      <c r="BG156" s="34"/>
      <c r="BH156" s="34"/>
      <c r="BI156" s="34"/>
      <c r="BJ156" s="34"/>
      <c r="BK156" s="34"/>
      <c r="BL156" s="34"/>
      <c r="BM156" s="34"/>
      <c r="BN156" s="34"/>
      <c r="BO156" s="34"/>
      <c r="BP156" s="34"/>
      <c r="BQ156" s="34"/>
      <c r="BR156" s="34"/>
      <c r="BS156" s="34"/>
      <c r="BT156" s="34"/>
      <c r="BU156" s="34"/>
      <c r="BV156" s="34"/>
      <c r="BW156" s="34"/>
      <c r="BX156" s="34"/>
      <c r="BY156" s="34"/>
      <c r="BZ156" s="34"/>
      <c r="CA156" s="34"/>
      <c r="CB156" s="34"/>
      <c r="CC156" s="34"/>
      <c r="CD156" s="34"/>
      <c r="CE156" s="34"/>
    </row>
    <row r="157" spans="39:83">
      <c r="AM157" s="34"/>
      <c r="AN157" s="34"/>
      <c r="AO157" s="34"/>
      <c r="AS157" s="34"/>
      <c r="BC157" s="34"/>
      <c r="BD157" s="34"/>
      <c r="BE157" s="34"/>
      <c r="BF157" s="34"/>
      <c r="BG157" s="34"/>
      <c r="BH157" s="34"/>
      <c r="BI157" s="34"/>
      <c r="BJ157" s="34"/>
      <c r="BK157" s="34"/>
      <c r="BL157" s="34"/>
      <c r="BM157" s="34"/>
      <c r="BN157" s="34"/>
      <c r="BO157" s="34"/>
      <c r="BP157" s="34"/>
      <c r="BQ157" s="34"/>
      <c r="BR157" s="34"/>
      <c r="BS157" s="34"/>
      <c r="BT157" s="34"/>
      <c r="BU157" s="34"/>
      <c r="BV157" s="34"/>
      <c r="BW157" s="34"/>
      <c r="BX157" s="34"/>
      <c r="BY157" s="34"/>
      <c r="BZ157" s="34"/>
      <c r="CA157" s="34"/>
      <c r="CB157" s="34"/>
      <c r="CC157" s="34"/>
      <c r="CD157" s="34"/>
      <c r="CE157" s="34"/>
    </row>
    <row r="158" spans="39:83">
      <c r="AM158" s="34"/>
      <c r="AN158" s="34"/>
      <c r="AO158" s="34"/>
      <c r="AS158" s="34"/>
      <c r="BC158" s="34"/>
      <c r="BD158" s="34"/>
      <c r="BE158" s="34"/>
      <c r="BF158" s="34"/>
      <c r="BG158" s="34"/>
      <c r="BH158" s="34"/>
      <c r="BI158" s="34"/>
      <c r="BJ158" s="34"/>
      <c r="BK158" s="34"/>
      <c r="BL158" s="34"/>
      <c r="BM158" s="34"/>
      <c r="BN158" s="34"/>
      <c r="BO158" s="34"/>
      <c r="BP158" s="34"/>
      <c r="BQ158" s="34"/>
      <c r="BR158" s="34"/>
      <c r="BS158" s="34"/>
      <c r="BT158" s="34"/>
      <c r="BU158" s="34"/>
      <c r="BV158" s="34"/>
      <c r="BW158" s="34"/>
      <c r="BX158" s="34"/>
      <c r="BY158" s="34"/>
      <c r="BZ158" s="34"/>
      <c r="CA158" s="34"/>
      <c r="CB158" s="34"/>
      <c r="CC158" s="34"/>
      <c r="CD158" s="34"/>
      <c r="CE158" s="34"/>
    </row>
    <row r="159" spans="39:83">
      <c r="AM159" s="34"/>
      <c r="AN159" s="34"/>
      <c r="AO159" s="34"/>
      <c r="AS159" s="34"/>
      <c r="BC159" s="34"/>
      <c r="BD159" s="34"/>
      <c r="BE159" s="34"/>
      <c r="BF159" s="34"/>
      <c r="BG159" s="34"/>
      <c r="BH159" s="34"/>
      <c r="BI159" s="34"/>
      <c r="BJ159" s="34"/>
      <c r="BK159" s="34"/>
      <c r="BL159" s="34"/>
      <c r="BM159" s="34"/>
      <c r="BN159" s="34"/>
      <c r="BO159" s="34"/>
      <c r="BP159" s="34"/>
      <c r="BQ159" s="34"/>
      <c r="BR159" s="34"/>
      <c r="BS159" s="34"/>
      <c r="BT159" s="34"/>
      <c r="BU159" s="34"/>
      <c r="BV159" s="34"/>
      <c r="BW159" s="34"/>
      <c r="BX159" s="34"/>
      <c r="BY159" s="34"/>
      <c r="BZ159" s="34"/>
      <c r="CA159" s="34"/>
      <c r="CB159" s="34"/>
      <c r="CC159" s="34"/>
      <c r="CD159" s="34"/>
      <c r="CE159" s="34"/>
    </row>
    <row r="160" spans="39:83">
      <c r="AM160" s="34"/>
      <c r="AN160" s="34"/>
      <c r="AO160" s="34"/>
      <c r="AS160" s="34"/>
      <c r="BC160" s="34"/>
      <c r="BD160" s="34"/>
      <c r="BE160" s="34"/>
      <c r="BF160" s="34"/>
      <c r="BG160" s="34"/>
      <c r="BH160" s="34"/>
      <c r="BI160" s="34"/>
      <c r="BJ160" s="34"/>
      <c r="BK160" s="34"/>
      <c r="BL160" s="34"/>
      <c r="BM160" s="34"/>
      <c r="BN160" s="34"/>
      <c r="BO160" s="34"/>
      <c r="BP160" s="34"/>
      <c r="BQ160" s="34"/>
      <c r="BR160" s="34"/>
      <c r="BS160" s="34"/>
      <c r="BT160" s="34"/>
      <c r="BU160" s="34"/>
      <c r="BV160" s="34"/>
      <c r="BW160" s="34"/>
      <c r="BX160" s="34"/>
      <c r="BY160" s="34"/>
      <c r="BZ160" s="34"/>
      <c r="CA160" s="34"/>
      <c r="CB160" s="34"/>
      <c r="CC160" s="34"/>
      <c r="CD160" s="34"/>
      <c r="CE160" s="34"/>
    </row>
    <row r="161" spans="39:83">
      <c r="AM161" s="34"/>
      <c r="AN161" s="34"/>
      <c r="AO161" s="34"/>
      <c r="AS161" s="34"/>
      <c r="BC161" s="34"/>
      <c r="BD161" s="34"/>
      <c r="BE161" s="34"/>
      <c r="BF161" s="34"/>
      <c r="BG161" s="34"/>
      <c r="BH161" s="34"/>
      <c r="BI161" s="34"/>
      <c r="BJ161" s="34"/>
      <c r="BK161" s="34"/>
      <c r="BL161" s="34"/>
      <c r="BM161" s="34"/>
      <c r="BN161" s="34"/>
      <c r="BO161" s="34"/>
      <c r="BP161" s="34"/>
      <c r="BQ161" s="34"/>
      <c r="BR161" s="34"/>
      <c r="BS161" s="34"/>
      <c r="BT161" s="34"/>
      <c r="BU161" s="34"/>
      <c r="BV161" s="34"/>
      <c r="BW161" s="34"/>
      <c r="BX161" s="34"/>
      <c r="BY161" s="34"/>
      <c r="BZ161" s="34"/>
      <c r="CA161" s="34"/>
      <c r="CB161" s="34"/>
      <c r="CC161" s="34"/>
      <c r="CD161" s="34"/>
      <c r="CE161" s="34"/>
    </row>
    <row r="162" spans="39:83">
      <c r="AM162" s="34"/>
      <c r="AN162" s="34"/>
      <c r="AO162" s="34"/>
      <c r="AS162" s="34"/>
      <c r="BC162" s="34"/>
      <c r="BD162" s="34"/>
      <c r="BE162" s="34"/>
      <c r="BF162" s="34"/>
      <c r="BG162" s="34"/>
      <c r="BH162" s="34"/>
      <c r="BI162" s="34"/>
      <c r="BJ162" s="34"/>
      <c r="BK162" s="34"/>
      <c r="BL162" s="34"/>
      <c r="BM162" s="34"/>
      <c r="BN162" s="34"/>
      <c r="BO162" s="34"/>
      <c r="BP162" s="34"/>
      <c r="BQ162" s="34"/>
      <c r="BR162" s="34"/>
      <c r="BS162" s="34"/>
      <c r="BT162" s="34"/>
      <c r="BU162" s="34"/>
      <c r="BV162" s="34"/>
      <c r="BW162" s="34"/>
      <c r="BX162" s="34"/>
      <c r="BY162" s="34"/>
      <c r="BZ162" s="34"/>
      <c r="CA162" s="34"/>
      <c r="CB162" s="34"/>
      <c r="CC162" s="34"/>
      <c r="CD162" s="34"/>
      <c r="CE162" s="34"/>
    </row>
    <row r="163" spans="39:83">
      <c r="AM163" s="34"/>
      <c r="AN163" s="34"/>
      <c r="AO163" s="34"/>
      <c r="AS163" s="34"/>
      <c r="BC163" s="34"/>
      <c r="BD163" s="34"/>
      <c r="BE163" s="34"/>
      <c r="BF163" s="34"/>
      <c r="BG163" s="34"/>
      <c r="BH163" s="34"/>
      <c r="BI163" s="34"/>
      <c r="BJ163" s="34"/>
      <c r="BK163" s="34"/>
      <c r="BL163" s="34"/>
      <c r="BM163" s="34"/>
      <c r="BN163" s="34"/>
      <c r="BO163" s="34"/>
      <c r="BP163" s="34"/>
      <c r="BQ163" s="34"/>
      <c r="BR163" s="34"/>
      <c r="BS163" s="34"/>
      <c r="BT163" s="34"/>
      <c r="BU163" s="34"/>
      <c r="BV163" s="34"/>
      <c r="BW163" s="34"/>
      <c r="BX163" s="34"/>
      <c r="BY163" s="34"/>
      <c r="BZ163" s="34"/>
      <c r="CA163" s="34"/>
      <c r="CB163" s="34"/>
      <c r="CC163" s="34"/>
      <c r="CD163" s="34"/>
      <c r="CE163" s="34"/>
    </row>
    <row r="164" spans="39:83">
      <c r="AM164" s="34"/>
      <c r="AN164" s="34"/>
      <c r="AO164" s="34"/>
      <c r="AS164" s="34"/>
      <c r="BC164" s="34"/>
      <c r="BD164" s="34"/>
      <c r="BE164" s="34"/>
      <c r="BF164" s="34"/>
      <c r="BG164" s="34"/>
      <c r="BH164" s="34"/>
      <c r="BI164" s="34"/>
      <c r="BJ164" s="34"/>
      <c r="BK164" s="34"/>
      <c r="BL164" s="34"/>
      <c r="BM164" s="34"/>
      <c r="BN164" s="34"/>
      <c r="BO164" s="34"/>
      <c r="BP164" s="34"/>
      <c r="BQ164" s="34"/>
      <c r="BR164" s="34"/>
      <c r="BS164" s="34"/>
      <c r="BT164" s="34"/>
      <c r="BU164" s="34"/>
      <c r="BV164" s="34"/>
      <c r="BW164" s="34"/>
      <c r="BX164" s="34"/>
      <c r="BY164" s="34"/>
      <c r="BZ164" s="34"/>
      <c r="CA164" s="34"/>
      <c r="CB164" s="34"/>
      <c r="CC164" s="34"/>
      <c r="CD164" s="34"/>
      <c r="CE164" s="34"/>
    </row>
    <row r="165" spans="39:83">
      <c r="AM165" s="34"/>
      <c r="AN165" s="34"/>
      <c r="AO165" s="34"/>
      <c r="AS165" s="34"/>
      <c r="BC165" s="34"/>
      <c r="BD165" s="34"/>
      <c r="BE165" s="34"/>
      <c r="BF165" s="34"/>
      <c r="BG165" s="34"/>
      <c r="BH165" s="34"/>
      <c r="BI165" s="34"/>
      <c r="BJ165" s="34"/>
      <c r="BK165" s="34"/>
      <c r="BL165" s="34"/>
      <c r="BM165" s="34"/>
      <c r="BN165" s="34"/>
      <c r="BO165" s="34"/>
      <c r="BP165" s="34"/>
      <c r="BQ165" s="34"/>
      <c r="BR165" s="34"/>
      <c r="BS165" s="34"/>
      <c r="BT165" s="34"/>
      <c r="BU165" s="34"/>
      <c r="BV165" s="34"/>
      <c r="BW165" s="34"/>
      <c r="BX165" s="34"/>
      <c r="BY165" s="34"/>
      <c r="BZ165" s="34"/>
      <c r="CA165" s="34"/>
      <c r="CB165" s="34"/>
      <c r="CC165" s="34"/>
      <c r="CD165" s="34"/>
      <c r="CE165" s="34"/>
    </row>
    <row r="166" spans="39:83">
      <c r="AM166" s="34"/>
      <c r="AN166" s="34"/>
      <c r="AO166" s="34"/>
      <c r="AS166" s="34"/>
      <c r="BC166" s="34"/>
      <c r="BD166" s="34"/>
      <c r="BE166" s="34"/>
      <c r="BF166" s="34"/>
      <c r="BG166" s="34"/>
      <c r="BH166" s="34"/>
      <c r="BI166" s="34"/>
      <c r="BJ166" s="34"/>
      <c r="BK166" s="34"/>
      <c r="BL166" s="34"/>
      <c r="BM166" s="34"/>
      <c r="BN166" s="34"/>
      <c r="BO166" s="34"/>
      <c r="BP166" s="34"/>
      <c r="BQ166" s="34"/>
      <c r="BR166" s="34"/>
      <c r="BS166" s="34"/>
      <c r="BT166" s="34"/>
      <c r="BU166" s="34"/>
      <c r="BV166" s="34"/>
      <c r="BW166" s="34"/>
      <c r="BX166" s="34"/>
      <c r="BY166" s="34"/>
      <c r="BZ166" s="34"/>
      <c r="CA166" s="34"/>
      <c r="CB166" s="34"/>
      <c r="CC166" s="34"/>
      <c r="CD166" s="34"/>
      <c r="CE166" s="34"/>
    </row>
    <row r="167" spans="39:83">
      <c r="AM167" s="34"/>
      <c r="AN167" s="34"/>
      <c r="AO167" s="34"/>
      <c r="AS167" s="34"/>
      <c r="BC167" s="34"/>
      <c r="BD167" s="34"/>
      <c r="BE167" s="34"/>
      <c r="BF167" s="34"/>
      <c r="BG167" s="34"/>
      <c r="BH167" s="34"/>
      <c r="BI167" s="34"/>
      <c r="BJ167" s="34"/>
      <c r="BK167" s="34"/>
      <c r="BL167" s="34"/>
      <c r="BM167" s="34"/>
      <c r="BN167" s="34"/>
      <c r="BO167" s="34"/>
      <c r="BP167" s="34"/>
      <c r="BQ167" s="34"/>
      <c r="BR167" s="34"/>
      <c r="BS167" s="34"/>
      <c r="BT167" s="34"/>
      <c r="BU167" s="34"/>
      <c r="BV167" s="34"/>
      <c r="BW167" s="34"/>
      <c r="BX167" s="34"/>
      <c r="BY167" s="34"/>
      <c r="BZ167" s="34"/>
      <c r="CA167" s="34"/>
      <c r="CB167" s="34"/>
      <c r="CC167" s="34"/>
      <c r="CD167" s="34"/>
      <c r="CE167" s="34"/>
    </row>
    <row r="168" spans="39:83">
      <c r="AM168" s="34"/>
      <c r="AN168" s="34"/>
      <c r="AO168" s="34"/>
      <c r="AS168" s="34"/>
      <c r="BC168" s="34"/>
      <c r="BD168" s="34"/>
      <c r="BE168" s="34"/>
      <c r="BF168" s="34"/>
      <c r="BG168" s="34"/>
      <c r="BH168" s="34"/>
      <c r="BI168" s="34"/>
      <c r="BJ168" s="34"/>
      <c r="BK168" s="34"/>
      <c r="BL168" s="34"/>
      <c r="BM168" s="34"/>
      <c r="BN168" s="34"/>
      <c r="BO168" s="34"/>
      <c r="BP168" s="34"/>
      <c r="BQ168" s="34"/>
      <c r="BR168" s="34"/>
      <c r="BS168" s="34"/>
      <c r="BT168" s="34"/>
      <c r="BU168" s="34"/>
      <c r="BV168" s="34"/>
      <c r="BW168" s="34"/>
      <c r="BX168" s="34"/>
      <c r="BY168" s="34"/>
      <c r="BZ168" s="34"/>
      <c r="CA168" s="34"/>
      <c r="CB168" s="34"/>
      <c r="CC168" s="34"/>
      <c r="CD168" s="34"/>
      <c r="CE168" s="34"/>
    </row>
    <row r="169" spans="39:83">
      <c r="AM169" s="34"/>
      <c r="AN169" s="34"/>
      <c r="AO169" s="34"/>
      <c r="AS169" s="34"/>
      <c r="BC169" s="34"/>
      <c r="BD169" s="34"/>
      <c r="BE169" s="34"/>
      <c r="BF169" s="34"/>
      <c r="BG169" s="34"/>
      <c r="BH169" s="34"/>
      <c r="BI169" s="34"/>
      <c r="BJ169" s="34"/>
      <c r="BK169" s="34"/>
      <c r="BL169" s="34"/>
      <c r="BM169" s="34"/>
      <c r="BN169" s="34"/>
      <c r="BO169" s="34"/>
      <c r="BP169" s="34"/>
      <c r="BQ169" s="34"/>
      <c r="BR169" s="34"/>
      <c r="BS169" s="34"/>
      <c r="BT169" s="34"/>
      <c r="BU169" s="34"/>
      <c r="BV169" s="34"/>
      <c r="BW169" s="34"/>
      <c r="BX169" s="34"/>
      <c r="BY169" s="34"/>
      <c r="BZ169" s="34"/>
      <c r="CA169" s="34"/>
      <c r="CB169" s="34"/>
      <c r="CC169" s="34"/>
      <c r="CD169" s="34"/>
      <c r="CE169" s="34"/>
    </row>
    <row r="170" spans="39:83">
      <c r="AM170" s="34"/>
      <c r="AN170" s="34"/>
      <c r="AO170" s="34"/>
      <c r="AS170" s="34"/>
      <c r="BC170" s="34"/>
      <c r="BD170" s="34"/>
      <c r="BE170" s="34"/>
      <c r="BF170" s="34"/>
      <c r="BG170" s="34"/>
      <c r="BH170" s="34"/>
      <c r="BI170" s="34"/>
      <c r="BJ170" s="34"/>
      <c r="BK170" s="34"/>
      <c r="BL170" s="34"/>
      <c r="BM170" s="34"/>
      <c r="BN170" s="34"/>
      <c r="BO170" s="34"/>
      <c r="BP170" s="34"/>
      <c r="BQ170" s="34"/>
      <c r="BR170" s="34"/>
      <c r="BS170" s="34"/>
      <c r="BT170" s="34"/>
      <c r="BU170" s="34"/>
      <c r="BV170" s="34"/>
      <c r="BW170" s="34"/>
      <c r="BX170" s="34"/>
      <c r="BY170" s="34"/>
      <c r="BZ170" s="34"/>
      <c r="CA170" s="34"/>
      <c r="CB170" s="34"/>
      <c r="CC170" s="34"/>
      <c r="CD170" s="34"/>
      <c r="CE170" s="34"/>
    </row>
    <row r="171" spans="39:83">
      <c r="AM171" s="34"/>
      <c r="AN171" s="34"/>
      <c r="AO171" s="34"/>
      <c r="AS171" s="34"/>
      <c r="BC171" s="34"/>
      <c r="BD171" s="34"/>
      <c r="BE171" s="34"/>
      <c r="BF171" s="34"/>
      <c r="BG171" s="34"/>
      <c r="BH171" s="34"/>
      <c r="BI171" s="34"/>
      <c r="BJ171" s="34"/>
      <c r="BK171" s="34"/>
      <c r="BL171" s="34"/>
      <c r="BM171" s="34"/>
      <c r="BN171" s="34"/>
      <c r="BO171" s="34"/>
      <c r="BP171" s="34"/>
      <c r="BQ171" s="34"/>
      <c r="BR171" s="34"/>
      <c r="BS171" s="34"/>
      <c r="BT171" s="34"/>
      <c r="BU171" s="34"/>
      <c r="BV171" s="34"/>
      <c r="BW171" s="34"/>
      <c r="BX171" s="34"/>
      <c r="BY171" s="34"/>
      <c r="BZ171" s="34"/>
      <c r="CA171" s="34"/>
      <c r="CB171" s="34"/>
      <c r="CC171" s="34"/>
      <c r="CD171" s="34"/>
      <c r="CE171" s="34"/>
    </row>
  </sheetData>
  <conditionalFormatting sqref="A54:A1007 A50:A51">
    <cfRule type="expression" dxfId="56" priority="18">
      <formula>$C50:$C1048="completed"</formula>
    </cfRule>
  </conditionalFormatting>
  <conditionalFormatting sqref="A54:A1007 A50:A51">
    <cfRule type="expression" dxfId="55" priority="17">
      <formula>$C50:$C1048="Running"</formula>
    </cfRule>
  </conditionalFormatting>
  <conditionalFormatting sqref="A54:A1007 A50:A51">
    <cfRule type="expression" dxfId="54" priority="16">
      <formula>$C50:$C1048="tobestarted"</formula>
    </cfRule>
  </conditionalFormatting>
  <conditionalFormatting sqref="B75:B87">
    <cfRule type="expression" dxfId="53" priority="1634">
      <formula>$AY75:$AY128 = "completed"</formula>
    </cfRule>
  </conditionalFormatting>
  <conditionalFormatting sqref="B75:B87">
    <cfRule type="expression" dxfId="52" priority="1635">
      <formula xml:space="preserve"> $AY75:$AY128 ="tobestarted"</formula>
    </cfRule>
  </conditionalFormatting>
  <conditionalFormatting sqref="B75:B87">
    <cfRule type="expression" dxfId="51" priority="1636">
      <formula xml:space="preserve"> $AY75:$AY128 = "Running"</formula>
    </cfRule>
  </conditionalFormatting>
  <conditionalFormatting sqref="B75">
    <cfRule type="expression" dxfId="50" priority="1637">
      <formula>$AY75:$AY129 = "completed"</formula>
    </cfRule>
  </conditionalFormatting>
  <conditionalFormatting sqref="B75">
    <cfRule type="expression" dxfId="49" priority="1638">
      <formula xml:space="preserve"> $AY75:$AY129 ="tobestarted"</formula>
    </cfRule>
  </conditionalFormatting>
  <conditionalFormatting sqref="B75">
    <cfRule type="expression" dxfId="48" priority="1639">
      <formula xml:space="preserve"> $AY75:$AY129 = "Running"</formula>
    </cfRule>
  </conditionalFormatting>
  <conditionalFormatting sqref="A48">
    <cfRule type="expression" dxfId="47" priority="1640">
      <formula>$C48:$C1048="completed"</formula>
    </cfRule>
  </conditionalFormatting>
  <conditionalFormatting sqref="A48">
    <cfRule type="expression" dxfId="46" priority="1642">
      <formula>$C48:$C1048="Running"</formula>
    </cfRule>
  </conditionalFormatting>
  <conditionalFormatting sqref="A48">
    <cfRule type="expression" dxfId="45" priority="1644">
      <formula>$C48:$C1048="tobestarted"</formula>
    </cfRule>
  </conditionalFormatting>
  <conditionalFormatting sqref="A47">
    <cfRule type="expression" dxfId="44" priority="7">
      <formula>$C47:$C1048="completed"</formula>
    </cfRule>
  </conditionalFormatting>
  <conditionalFormatting sqref="A47">
    <cfRule type="expression" dxfId="43" priority="8">
      <formula>$C47:$C1048="Running"</formula>
    </cfRule>
  </conditionalFormatting>
  <conditionalFormatting sqref="A47">
    <cfRule type="expression" dxfId="42" priority="9">
      <formula>$C47:$C1048="tobestarted"</formula>
    </cfRule>
  </conditionalFormatting>
  <conditionalFormatting sqref="A46">
    <cfRule type="expression" dxfId="41" priority="1699">
      <formula>$C46:$C1048="completed"</formula>
    </cfRule>
  </conditionalFormatting>
  <conditionalFormatting sqref="A46">
    <cfRule type="expression" dxfId="40" priority="1700">
      <formula>$C46:$C1048="Running"</formula>
    </cfRule>
  </conditionalFormatting>
  <conditionalFormatting sqref="A46">
    <cfRule type="expression" dxfId="39" priority="1701">
      <formula>$C46:$C1048="tobestarted"</formula>
    </cfRule>
  </conditionalFormatting>
  <conditionalFormatting sqref="A45">
    <cfRule type="expression" dxfId="38" priority="1714">
      <formula>$C45:$C1048="completed"</formula>
    </cfRule>
  </conditionalFormatting>
  <conditionalFormatting sqref="A45">
    <cfRule type="expression" dxfId="37" priority="1715">
      <formula>$C45:$C1048="Running"</formula>
    </cfRule>
  </conditionalFormatting>
  <conditionalFormatting sqref="A45">
    <cfRule type="expression" dxfId="36" priority="1716">
      <formula>$C45:$C1048="tobestarted"</formula>
    </cfRule>
  </conditionalFormatting>
  <conditionalFormatting sqref="A44">
    <cfRule type="expression" dxfId="35" priority="1729">
      <formula>$C44:$C1048="completed"</formula>
    </cfRule>
  </conditionalFormatting>
  <conditionalFormatting sqref="A44">
    <cfRule type="expression" dxfId="34" priority="1730">
      <formula>$C44:$C1048="Running"</formula>
    </cfRule>
  </conditionalFormatting>
  <conditionalFormatting sqref="A44">
    <cfRule type="expression" dxfId="33" priority="1731">
      <formula>$C44:$C1048="tobestarted"</formula>
    </cfRule>
  </conditionalFormatting>
  <conditionalFormatting sqref="A43">
    <cfRule type="expression" dxfId="32" priority="1744">
      <formula>$C43:$C1048="completed"</formula>
    </cfRule>
  </conditionalFormatting>
  <conditionalFormatting sqref="A43">
    <cfRule type="expression" dxfId="31" priority="1745">
      <formula>$C43:$C1048="Running"</formula>
    </cfRule>
  </conditionalFormatting>
  <conditionalFormatting sqref="A43">
    <cfRule type="expression" dxfId="30" priority="1746">
      <formula>$C43:$C1048="tobestarted"</formula>
    </cfRule>
  </conditionalFormatting>
  <conditionalFormatting sqref="A42">
    <cfRule type="expression" dxfId="29" priority="1759">
      <formula>$C42:$C1048="completed"</formula>
    </cfRule>
  </conditionalFormatting>
  <conditionalFormatting sqref="A42">
    <cfRule type="expression" dxfId="28" priority="1760">
      <formula>$C42:$C1048="Running"</formula>
    </cfRule>
  </conditionalFormatting>
  <conditionalFormatting sqref="A42">
    <cfRule type="expression" dxfId="27" priority="1761">
      <formula>$C42:$C1048="tobestarted"</formula>
    </cfRule>
  </conditionalFormatting>
  <conditionalFormatting sqref="A38:A39 A2:A17">
    <cfRule type="expression" dxfId="26" priority="1789">
      <formula>$C2:$C1010="completed"</formula>
    </cfRule>
  </conditionalFormatting>
  <conditionalFormatting sqref="A38:A39 A2:A17">
    <cfRule type="expression" dxfId="25" priority="1790">
      <formula>$C2:$C1010="Running"</formula>
    </cfRule>
  </conditionalFormatting>
  <conditionalFormatting sqref="A38:A39 A2:A17">
    <cfRule type="expression" dxfId="24" priority="1791">
      <formula>$C2:$C1010="tobestarted"</formula>
    </cfRule>
  </conditionalFormatting>
  <conditionalFormatting sqref="A29:A34">
    <cfRule type="expression" dxfId="23" priority="1804">
      <formula>$C29:$C1038="completed"</formula>
    </cfRule>
  </conditionalFormatting>
  <conditionalFormatting sqref="A29:A34">
    <cfRule type="expression" dxfId="22" priority="1805">
      <formula>$C29:$C1038="Running"</formula>
    </cfRule>
  </conditionalFormatting>
  <conditionalFormatting sqref="A29:A34">
    <cfRule type="expression" dxfId="21" priority="1806">
      <formula>$C29:$C1038="tobestarted"</formula>
    </cfRule>
  </conditionalFormatting>
  <conditionalFormatting sqref="A35:A37 A18:A27">
    <cfRule type="expression" dxfId="20" priority="1819">
      <formula>$C18:$C1028="completed"</formula>
    </cfRule>
  </conditionalFormatting>
  <conditionalFormatting sqref="A35:A37 A18:A27">
    <cfRule type="expression" dxfId="19" priority="1820">
      <formula>$C18:$C1028="Running"</formula>
    </cfRule>
  </conditionalFormatting>
  <conditionalFormatting sqref="A35:A37 A18:A27">
    <cfRule type="expression" dxfId="18" priority="1821">
      <formula>$C18:$C1028="tobestarted"</formula>
    </cfRule>
  </conditionalFormatting>
  <conditionalFormatting sqref="A28">
    <cfRule type="expression" dxfId="17" priority="1823">
      <formula>$C28:$C1047="completed"</formula>
    </cfRule>
  </conditionalFormatting>
  <conditionalFormatting sqref="A28">
    <cfRule type="expression" dxfId="16" priority="1825">
      <formula>$C28:$C1047="Running"</formula>
    </cfRule>
  </conditionalFormatting>
  <conditionalFormatting sqref="A28">
    <cfRule type="expression" dxfId="15" priority="1827">
      <formula>$C28:$C1047="tobestarted"</formula>
    </cfRule>
  </conditionalFormatting>
  <conditionalFormatting sqref="A40">
    <cfRule type="expression" dxfId="14" priority="4">
      <formula>$C40:$C1048="completed"</formula>
    </cfRule>
  </conditionalFormatting>
  <conditionalFormatting sqref="A40">
    <cfRule type="expression" dxfId="13" priority="5">
      <formula>$C40:$C1048="Running"</formula>
    </cfRule>
  </conditionalFormatting>
  <conditionalFormatting sqref="A40">
    <cfRule type="expression" dxfId="12" priority="6">
      <formula>$C40:$C1048="tobestarted"</formula>
    </cfRule>
  </conditionalFormatting>
  <conditionalFormatting sqref="A41">
    <cfRule type="expression" dxfId="11" priority="1">
      <formula>$C41:$C1049="completed"</formula>
    </cfRule>
  </conditionalFormatting>
  <conditionalFormatting sqref="A41">
    <cfRule type="expression" dxfId="10" priority="2">
      <formula>$C41:$C1049="Running"</formula>
    </cfRule>
  </conditionalFormatting>
  <conditionalFormatting sqref="A41">
    <cfRule type="expression" dxfId="9" priority="3">
      <formula>$C41:$C1049="tobestarted"</formula>
    </cfRule>
  </conditionalFormatting>
  <dataValidations count="2">
    <dataValidation type="list" allowBlank="1" showInputMessage="1" showErrorMessage="1" sqref="AY54:AY65 AY67:AY85" xr:uid="{E3E52254-5E45-47C4-A5D6-2F17190FD63C}">
      <formula1>#REF!</formula1>
    </dataValidation>
    <dataValidation type="list" allowBlank="1" showInputMessage="1" showErrorMessage="1" sqref="B50:B1048576 B1:B48" xr:uid="{7AC4C835-27D9-4377-B49A-E3093FFF3DFC}">
      <formula1>$XEV$2:$XEV$5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01242D-A637-4C53-BF90-BF183218EDC5}">
          <x14:formula1>
            <xm:f>runs_retinanet!$XEX$2:$XFD$4</xm:f>
          </x14:formula1>
          <xm:sqref>C54:C1048576 C50:C51 C1:C48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4892D-D8AF-4CD9-9DF5-4A37016C7454}">
  <dimension ref="A1:XEX129"/>
  <sheetViews>
    <sheetView workbookViewId="0">
      <selection activeCell="J20" sqref="J20"/>
    </sheetView>
  </sheetViews>
  <sheetFormatPr defaultRowHeight="15"/>
  <cols>
    <col min="1" max="1" width="4.140625" customWidth="1"/>
    <col min="8" max="8" width="9.5703125" bestFit="1" customWidth="1"/>
    <col min="9" max="9" width="10.5703125" bestFit="1" customWidth="1"/>
    <col min="10" max="10" width="47.42578125" bestFit="1" customWidth="1"/>
    <col min="11" max="11" width="27.28515625" bestFit="1" customWidth="1"/>
    <col min="14" max="14" width="18" bestFit="1" customWidth="1"/>
    <col min="15" max="15" width="33.140625" bestFit="1" customWidth="1"/>
    <col min="16" max="16" width="12" bestFit="1" customWidth="1"/>
    <col min="17" max="17" width="23.42578125" bestFit="1" customWidth="1"/>
  </cols>
  <sheetData>
    <row r="1" spans="1:84 16377:16378">
      <c r="A1" s="33" t="s">
        <v>0</v>
      </c>
      <c r="B1" s="33" t="s">
        <v>109</v>
      </c>
      <c r="C1" s="33" t="s">
        <v>98</v>
      </c>
      <c r="D1" s="33" t="s">
        <v>2</v>
      </c>
      <c r="E1" s="33" t="s">
        <v>10</v>
      </c>
      <c r="F1" s="33" t="s">
        <v>1342</v>
      </c>
      <c r="G1" s="33" t="s">
        <v>99</v>
      </c>
      <c r="H1" s="33" t="s">
        <v>1343</v>
      </c>
      <c r="I1" s="33" t="s">
        <v>1344</v>
      </c>
      <c r="J1" s="33" t="s">
        <v>1345</v>
      </c>
      <c r="K1" s="33" t="s">
        <v>1346</v>
      </c>
      <c r="L1" s="33" t="s">
        <v>1347</v>
      </c>
      <c r="M1" s="33" t="s">
        <v>104</v>
      </c>
      <c r="N1" s="33" t="s">
        <v>105</v>
      </c>
      <c r="O1" s="33" t="s">
        <v>106</v>
      </c>
      <c r="P1" s="33" t="s">
        <v>19</v>
      </c>
      <c r="Q1" s="33" t="s">
        <v>108</v>
      </c>
      <c r="R1" s="33" t="s">
        <v>1348</v>
      </c>
      <c r="S1" s="33" t="s">
        <v>20</v>
      </c>
      <c r="T1" s="33" t="s">
        <v>107</v>
      </c>
      <c r="U1" s="33" t="s">
        <v>1349</v>
      </c>
      <c r="V1" s="33" t="s">
        <v>22</v>
      </c>
      <c r="W1" s="33" t="s">
        <v>1350</v>
      </c>
      <c r="X1" s="33" t="s">
        <v>1351</v>
      </c>
      <c r="Y1" s="33" t="s">
        <v>15</v>
      </c>
      <c r="Z1" s="33" t="s">
        <v>1373</v>
      </c>
      <c r="AA1" s="33" t="s">
        <v>1353</v>
      </c>
      <c r="AB1" s="33" t="s">
        <v>1354</v>
      </c>
      <c r="AC1" s="33" t="s">
        <v>13</v>
      </c>
      <c r="AD1" s="33" t="s">
        <v>1368</v>
      </c>
      <c r="AE1" s="33" t="s">
        <v>1369</v>
      </c>
      <c r="AF1" s="33" t="s">
        <v>1370</v>
      </c>
      <c r="AG1" s="33" t="s">
        <v>1355</v>
      </c>
      <c r="AH1" s="33" t="s">
        <v>1356</v>
      </c>
      <c r="AI1" s="33" t="s">
        <v>1357</v>
      </c>
      <c r="AJ1" s="33" t="s">
        <v>1358</v>
      </c>
      <c r="AK1" s="33" t="s">
        <v>1359</v>
      </c>
      <c r="AL1" s="33" t="s">
        <v>1360</v>
      </c>
      <c r="AM1" s="33" t="s">
        <v>1361</v>
      </c>
      <c r="AN1" s="33" t="s">
        <v>1362</v>
      </c>
      <c r="AO1" s="33" t="s">
        <v>1363</v>
      </c>
      <c r="AP1" s="33" t="s">
        <v>1364</v>
      </c>
      <c r="AQ1" s="33" t="s">
        <v>1365</v>
      </c>
      <c r="AR1" s="33" t="s">
        <v>1366</v>
      </c>
      <c r="AS1" s="33" t="s">
        <v>1367</v>
      </c>
      <c r="AT1" s="33" t="s">
        <v>1371</v>
      </c>
      <c r="AU1" s="33" t="s">
        <v>61</v>
      </c>
      <c r="AV1" s="33" t="s">
        <v>1372</v>
      </c>
      <c r="AW1" s="33" t="s">
        <v>111</v>
      </c>
      <c r="AX1" s="33" t="s">
        <v>25</v>
      </c>
      <c r="AY1" s="33" t="s">
        <v>26</v>
      </c>
      <c r="AZ1" s="33" t="s">
        <v>110</v>
      </c>
      <c r="BA1" s="33" t="s">
        <v>27</v>
      </c>
    </row>
    <row r="2" spans="1:84 16377:16378" s="7" customFormat="1" ht="14.25" customHeight="1">
      <c r="A2" s="34">
        <f>ROW()-1</f>
        <v>1</v>
      </c>
      <c r="B2" s="34" t="s">
        <v>981</v>
      </c>
      <c r="C2" s="34" t="s">
        <v>114</v>
      </c>
      <c r="D2" s="35">
        <v>44624</v>
      </c>
      <c r="E2" s="34" t="s">
        <v>667</v>
      </c>
      <c r="F2" s="34" t="s">
        <v>117</v>
      </c>
      <c r="G2" s="34" t="s">
        <v>1485</v>
      </c>
      <c r="H2" s="34" t="s">
        <v>1419</v>
      </c>
      <c r="I2" s="34"/>
      <c r="K2" s="34" t="s">
        <v>1494</v>
      </c>
      <c r="L2" s="34" t="s">
        <v>1433</v>
      </c>
      <c r="M2" s="34">
        <v>3</v>
      </c>
      <c r="N2" s="34" t="s">
        <v>1495</v>
      </c>
      <c r="O2" s="34" t="s">
        <v>121</v>
      </c>
      <c r="P2" s="34" t="s">
        <v>177</v>
      </c>
      <c r="Q2" s="34" t="s">
        <v>1496</v>
      </c>
      <c r="R2" s="34"/>
      <c r="S2" s="34">
        <v>1</v>
      </c>
      <c r="T2" s="34">
        <v>10</v>
      </c>
      <c r="U2" s="34">
        <v>2</v>
      </c>
      <c r="V2" s="34" t="s">
        <v>1393</v>
      </c>
      <c r="W2" s="87">
        <v>0</v>
      </c>
      <c r="X2" s="87"/>
      <c r="Y2" s="87">
        <v>0</v>
      </c>
      <c r="Z2" s="87" t="s">
        <v>1497</v>
      </c>
      <c r="AA2" s="88">
        <v>1.0000000000000001E-5</v>
      </c>
      <c r="AB2" s="87">
        <v>1E-3</v>
      </c>
      <c r="AC2" s="34" t="s">
        <v>1498</v>
      </c>
      <c r="AD2" s="34">
        <v>0.05</v>
      </c>
      <c r="AE2" s="34">
        <v>5.0000000000000001E-3</v>
      </c>
      <c r="AF2" s="34">
        <v>0.7</v>
      </c>
      <c r="AG2" s="34" t="s">
        <v>1387</v>
      </c>
      <c r="AH2" s="34"/>
      <c r="AI2" s="34" t="s">
        <v>1387</v>
      </c>
      <c r="AJ2" s="34"/>
      <c r="AK2" s="34"/>
      <c r="AL2" s="34" t="s">
        <v>1387</v>
      </c>
      <c r="AM2" s="34"/>
      <c r="AN2" s="34"/>
      <c r="AO2" s="34"/>
      <c r="AP2" s="34"/>
      <c r="AQ2" s="34"/>
      <c r="AR2" s="34"/>
      <c r="AS2" s="34"/>
      <c r="AT2" s="34">
        <v>100</v>
      </c>
      <c r="AU2" s="34" t="s">
        <v>73</v>
      </c>
      <c r="AV2" s="34" t="s">
        <v>128</v>
      </c>
      <c r="AW2" s="34" t="s">
        <v>1499</v>
      </c>
      <c r="AX2" s="34" t="s">
        <v>1500</v>
      </c>
      <c r="AY2" s="34" t="s">
        <v>1501</v>
      </c>
      <c r="AZ2" s="34" t="s">
        <v>1502</v>
      </c>
      <c r="BA2" s="34" t="s">
        <v>121</v>
      </c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  <c r="BR2" s="34"/>
      <c r="BS2" s="34"/>
      <c r="BT2" s="34"/>
      <c r="BU2" s="34"/>
      <c r="BV2" s="34"/>
      <c r="BW2" s="34"/>
      <c r="BX2" s="34"/>
      <c r="BY2" s="34"/>
      <c r="BZ2" s="34"/>
      <c r="CA2" s="34"/>
      <c r="CB2" s="34"/>
      <c r="CC2" s="34"/>
      <c r="CD2" s="34"/>
      <c r="CE2" s="34"/>
      <c r="CF2" s="34"/>
      <c r="XEW2" s="7" t="s">
        <v>146</v>
      </c>
      <c r="XEX2" s="34" t="s">
        <v>114</v>
      </c>
    </row>
    <row r="3" spans="1:84 16377:16378" s="7" customFormat="1" ht="15" customHeight="1">
      <c r="A3" s="34">
        <f>ROW()-1</f>
        <v>2</v>
      </c>
      <c r="B3" s="34" t="s">
        <v>981</v>
      </c>
      <c r="C3" s="34" t="s">
        <v>114</v>
      </c>
      <c r="D3" s="35">
        <v>44628</v>
      </c>
      <c r="E3" s="34" t="s">
        <v>667</v>
      </c>
      <c r="F3" s="34" t="s">
        <v>117</v>
      </c>
      <c r="G3" s="34" t="s">
        <v>1485</v>
      </c>
      <c r="H3" s="34" t="s">
        <v>1419</v>
      </c>
      <c r="I3" s="34"/>
      <c r="K3" s="34" t="s">
        <v>1494</v>
      </c>
      <c r="L3" s="34" t="s">
        <v>1433</v>
      </c>
      <c r="M3" s="34">
        <v>3</v>
      </c>
      <c r="N3" s="89" t="s">
        <v>1495</v>
      </c>
      <c r="O3" s="34" t="s">
        <v>121</v>
      </c>
      <c r="P3" s="34" t="s">
        <v>283</v>
      </c>
      <c r="Q3" s="87" t="s">
        <v>1496</v>
      </c>
      <c r="R3" s="87"/>
      <c r="S3" s="34">
        <v>10</v>
      </c>
      <c r="T3" s="34">
        <v>50</v>
      </c>
      <c r="U3" s="34">
        <v>5</v>
      </c>
      <c r="V3" s="34" t="s">
        <v>1436</v>
      </c>
      <c r="W3" s="87">
        <v>0</v>
      </c>
      <c r="X3" s="87"/>
      <c r="Y3" s="87">
        <v>0</v>
      </c>
      <c r="Z3" s="87" t="s">
        <v>1497</v>
      </c>
      <c r="AA3" s="88">
        <v>1.0000000000000001E-5</v>
      </c>
      <c r="AB3" s="87">
        <v>1E-3</v>
      </c>
      <c r="AC3" s="34" t="s">
        <v>1498</v>
      </c>
      <c r="AD3" s="34">
        <v>0.05</v>
      </c>
      <c r="AE3" s="34">
        <v>5.0000000000000001E-3</v>
      </c>
      <c r="AF3" s="34">
        <v>0.7</v>
      </c>
      <c r="AG3" s="34" t="s">
        <v>1387</v>
      </c>
      <c r="AH3" s="34"/>
      <c r="AI3" s="34" t="s">
        <v>1387</v>
      </c>
      <c r="AJ3" s="34"/>
      <c r="AK3" s="34"/>
      <c r="AL3" s="34" t="s">
        <v>1387</v>
      </c>
      <c r="AM3" s="34"/>
      <c r="AN3" s="34"/>
      <c r="AO3" s="34"/>
      <c r="AP3" s="34"/>
      <c r="AQ3" s="34"/>
      <c r="AR3" s="34"/>
      <c r="AS3" s="34"/>
      <c r="AT3" s="34">
        <v>100</v>
      </c>
      <c r="AU3" s="34"/>
      <c r="AV3" s="34" t="s">
        <v>77</v>
      </c>
      <c r="AW3" s="34" t="s">
        <v>1499</v>
      </c>
      <c r="AX3" s="34" t="s">
        <v>1500</v>
      </c>
      <c r="AY3" s="89" t="s">
        <v>1503</v>
      </c>
      <c r="AZ3" s="34" t="s">
        <v>1502</v>
      </c>
      <c r="BA3" s="34" t="s">
        <v>121</v>
      </c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4"/>
      <c r="BO3" s="34"/>
      <c r="BP3" s="34"/>
      <c r="BQ3" s="34"/>
      <c r="BR3" s="34"/>
      <c r="BS3" s="34"/>
      <c r="BT3" s="34"/>
      <c r="BU3" s="34"/>
      <c r="BV3" s="34"/>
      <c r="BW3" s="34"/>
      <c r="BX3" s="34"/>
      <c r="BY3" s="34"/>
      <c r="BZ3" s="34"/>
      <c r="CA3" s="34"/>
      <c r="CB3" s="34"/>
      <c r="CC3" s="34"/>
      <c r="CD3" s="34"/>
      <c r="CE3" s="34"/>
      <c r="CF3" s="34"/>
      <c r="XEW3" s="7" t="s">
        <v>157</v>
      </c>
      <c r="XEX3" s="34" t="s">
        <v>129</v>
      </c>
    </row>
    <row r="4" spans="1:84 16377:16378" s="7" customFormat="1">
      <c r="A4" s="34">
        <f>ROW()-1</f>
        <v>3</v>
      </c>
      <c r="B4" s="34" t="s">
        <v>981</v>
      </c>
      <c r="C4" s="34" t="s">
        <v>114</v>
      </c>
      <c r="D4" s="35">
        <v>44635</v>
      </c>
      <c r="E4" s="34" t="s">
        <v>1374</v>
      </c>
      <c r="F4" s="34" t="s">
        <v>138</v>
      </c>
      <c r="G4" s="34" t="s">
        <v>1485</v>
      </c>
      <c r="H4" s="34" t="s">
        <v>1405</v>
      </c>
      <c r="I4" s="34"/>
      <c r="J4" s="34" t="s">
        <v>1377</v>
      </c>
      <c r="K4" s="34" t="s">
        <v>1378</v>
      </c>
      <c r="L4" s="34" t="s">
        <v>1379</v>
      </c>
      <c r="M4" s="34">
        <v>3</v>
      </c>
      <c r="N4" s="34" t="s">
        <v>1380</v>
      </c>
      <c r="O4" s="34" t="s">
        <v>281</v>
      </c>
      <c r="P4" s="34" t="s">
        <v>1381</v>
      </c>
      <c r="Q4" s="34" t="s">
        <v>1382</v>
      </c>
      <c r="R4" s="34"/>
      <c r="S4" s="34">
        <v>128</v>
      </c>
      <c r="T4" s="34">
        <v>1000</v>
      </c>
      <c r="U4" s="34">
        <v>2</v>
      </c>
      <c r="V4" s="34" t="s">
        <v>308</v>
      </c>
      <c r="W4" s="34" t="s">
        <v>1383</v>
      </c>
      <c r="X4" s="34"/>
      <c r="Y4" s="34">
        <v>0.68</v>
      </c>
      <c r="Z4" s="34" t="s">
        <v>121</v>
      </c>
      <c r="AA4" s="34">
        <v>2.4975000000000003E-4</v>
      </c>
      <c r="AB4" s="34"/>
      <c r="AC4" s="34" t="s">
        <v>1387</v>
      </c>
      <c r="AD4" s="34">
        <v>0.5</v>
      </c>
      <c r="AE4" s="34" t="s">
        <v>121</v>
      </c>
      <c r="AF4" s="34">
        <v>0.7</v>
      </c>
      <c r="AG4" s="34">
        <v>0.18</v>
      </c>
      <c r="AH4" s="34"/>
      <c r="AI4" s="34">
        <v>0.97</v>
      </c>
      <c r="AJ4" s="34"/>
      <c r="AK4" s="34"/>
      <c r="AL4" s="34">
        <v>0.26</v>
      </c>
      <c r="AM4" s="34"/>
      <c r="AN4" s="34"/>
      <c r="AO4" s="34"/>
      <c r="AP4" s="34"/>
      <c r="AQ4" s="34"/>
      <c r="AR4" s="34"/>
      <c r="AS4" s="34"/>
      <c r="AT4" s="34">
        <v>100</v>
      </c>
      <c r="AU4" s="34"/>
      <c r="AV4" s="34"/>
      <c r="AW4" s="34" t="s">
        <v>1389</v>
      </c>
      <c r="AX4" s="34" t="s">
        <v>1385</v>
      </c>
      <c r="AY4" s="89" t="s">
        <v>1386</v>
      </c>
      <c r="AZ4" s="34" t="s">
        <v>233</v>
      </c>
      <c r="BA4" s="34" t="s">
        <v>1504</v>
      </c>
      <c r="BB4" s="34"/>
      <c r="BC4" s="34"/>
      <c r="BD4" s="34"/>
      <c r="BE4" s="34"/>
      <c r="BF4" s="34"/>
      <c r="BG4" s="34"/>
      <c r="BH4" s="34"/>
      <c r="BI4" s="34"/>
      <c r="BJ4" s="34"/>
      <c r="BK4" s="34"/>
      <c r="BL4" s="34"/>
      <c r="BM4" s="34"/>
      <c r="BN4" s="34"/>
      <c r="BO4" s="34"/>
      <c r="BP4" s="34"/>
      <c r="BQ4" s="34"/>
      <c r="BR4" s="34"/>
      <c r="BS4" s="34"/>
      <c r="BT4" s="34"/>
      <c r="BU4" s="34"/>
      <c r="BV4" s="34"/>
      <c r="BW4" s="34"/>
      <c r="BX4" s="34"/>
      <c r="BY4" s="34"/>
      <c r="BZ4" s="34"/>
      <c r="CA4" s="34"/>
      <c r="CB4" s="34"/>
      <c r="CC4" s="34"/>
      <c r="CD4" s="34"/>
      <c r="CE4" s="34"/>
      <c r="CF4" s="34"/>
      <c r="XEW4" s="7" t="s">
        <v>951</v>
      </c>
      <c r="XEX4" s="7" t="s">
        <v>1482</v>
      </c>
    </row>
    <row r="5" spans="1:84 16377:16378" s="7" customFormat="1" ht="15" customHeight="1">
      <c r="A5" s="34">
        <f>ROW()-1</f>
        <v>4</v>
      </c>
      <c r="B5" s="34" t="s">
        <v>157</v>
      </c>
      <c r="C5" s="34" t="s">
        <v>114</v>
      </c>
      <c r="D5" s="35">
        <v>44642</v>
      </c>
      <c r="E5" s="34" t="s">
        <v>1374</v>
      </c>
      <c r="F5" s="34" t="s">
        <v>1487</v>
      </c>
      <c r="G5" s="34" t="s">
        <v>1485</v>
      </c>
      <c r="H5" s="34" t="s">
        <v>1397</v>
      </c>
      <c r="I5" s="34" t="s">
        <v>121</v>
      </c>
      <c r="J5" s="34" t="s">
        <v>121</v>
      </c>
      <c r="K5" s="34" t="s">
        <v>1505</v>
      </c>
      <c r="L5" s="34" t="s">
        <v>1433</v>
      </c>
      <c r="M5" s="89">
        <v>1</v>
      </c>
      <c r="N5" s="34" t="s">
        <v>1506</v>
      </c>
      <c r="O5" s="42" t="s">
        <v>281</v>
      </c>
      <c r="P5" s="34" t="s">
        <v>1381</v>
      </c>
      <c r="Q5" s="41" t="s">
        <v>282</v>
      </c>
      <c r="R5" s="41"/>
      <c r="S5" s="34">
        <v>10</v>
      </c>
      <c r="T5" s="34">
        <v>10</v>
      </c>
      <c r="U5" s="34">
        <v>5</v>
      </c>
      <c r="V5" s="34" t="s">
        <v>1507</v>
      </c>
      <c r="W5" s="34">
        <v>0</v>
      </c>
      <c r="X5" s="34"/>
      <c r="Y5" s="34">
        <v>0</v>
      </c>
      <c r="Z5" s="37" t="s">
        <v>1508</v>
      </c>
      <c r="AA5" s="88">
        <v>1.0000000000000001E-5</v>
      </c>
      <c r="AB5" s="87">
        <v>1E-3</v>
      </c>
      <c r="AC5" s="42" t="s">
        <v>1509</v>
      </c>
      <c r="AD5" s="34">
        <v>0.05</v>
      </c>
      <c r="AE5" s="34">
        <v>5.0000000000000001E-3</v>
      </c>
      <c r="AF5" s="34">
        <v>0.7</v>
      </c>
      <c r="AG5" s="34">
        <v>2.9723000000000002</v>
      </c>
      <c r="AH5" s="34"/>
      <c r="AI5" s="34">
        <v>4.1825999999999999</v>
      </c>
      <c r="AJ5" s="34"/>
      <c r="AK5" s="34"/>
      <c r="AL5" s="34">
        <v>1.2102999999999999</v>
      </c>
      <c r="AM5" s="34"/>
      <c r="AN5" s="34"/>
      <c r="AO5" s="34"/>
      <c r="AP5" s="34"/>
      <c r="AQ5" s="34"/>
      <c r="AR5" s="34"/>
      <c r="AS5" s="34"/>
      <c r="AT5" s="34">
        <v>100</v>
      </c>
      <c r="AU5" s="34" t="s">
        <v>121</v>
      </c>
      <c r="AV5" s="34" t="s">
        <v>121</v>
      </c>
      <c r="AW5" s="34" t="s">
        <v>121</v>
      </c>
      <c r="AX5" s="34" t="s">
        <v>1510</v>
      </c>
      <c r="AY5" s="34" t="s">
        <v>121</v>
      </c>
      <c r="AZ5" s="34" t="s">
        <v>121</v>
      </c>
      <c r="BA5" s="34" t="s">
        <v>121</v>
      </c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4"/>
      <c r="BO5" s="34"/>
      <c r="BP5" s="34"/>
      <c r="BQ5" s="34"/>
      <c r="BR5" s="34"/>
      <c r="BS5" s="34"/>
      <c r="BT5" s="34"/>
      <c r="BU5" s="34"/>
      <c r="BV5" s="34"/>
      <c r="BW5" s="34"/>
      <c r="BX5" s="34"/>
      <c r="BY5" s="34"/>
      <c r="BZ5" s="34"/>
      <c r="CA5" s="34"/>
      <c r="CB5" s="34"/>
      <c r="CC5" s="34"/>
      <c r="CD5" s="34"/>
      <c r="CE5" s="34"/>
      <c r="CF5" s="34"/>
    </row>
    <row r="6" spans="1:84 16377:16378" s="7" customFormat="1" ht="16.5" customHeight="1">
      <c r="A6" s="34">
        <f>ROW()-1</f>
        <v>5</v>
      </c>
      <c r="B6" s="34" t="s">
        <v>157</v>
      </c>
      <c r="C6" s="34" t="s">
        <v>114</v>
      </c>
      <c r="D6" s="35">
        <v>44642</v>
      </c>
      <c r="E6" s="34" t="s">
        <v>1374</v>
      </c>
      <c r="F6" s="34" t="s">
        <v>1487</v>
      </c>
      <c r="G6" s="34" t="s">
        <v>1485</v>
      </c>
      <c r="H6" s="34" t="s">
        <v>1397</v>
      </c>
      <c r="I6" s="34" t="s">
        <v>121</v>
      </c>
      <c r="J6" s="34" t="s">
        <v>1511</v>
      </c>
      <c r="K6" s="34" t="s">
        <v>1505</v>
      </c>
      <c r="L6" s="34" t="s">
        <v>1433</v>
      </c>
      <c r="M6" s="89">
        <v>1</v>
      </c>
      <c r="N6" s="34" t="s">
        <v>1506</v>
      </c>
      <c r="O6" s="42" t="s">
        <v>281</v>
      </c>
      <c r="P6" s="34" t="s">
        <v>1381</v>
      </c>
      <c r="Q6" s="41" t="s">
        <v>282</v>
      </c>
      <c r="R6" s="41"/>
      <c r="S6" s="34" t="s">
        <v>121</v>
      </c>
      <c r="T6" s="34">
        <v>10</v>
      </c>
      <c r="U6" s="34">
        <v>1</v>
      </c>
      <c r="V6" s="34" t="s">
        <v>1512</v>
      </c>
      <c r="W6" s="34">
        <v>0</v>
      </c>
      <c r="X6" s="34"/>
      <c r="Y6" s="34">
        <v>0</v>
      </c>
      <c r="Z6" s="100" t="s">
        <v>1513</v>
      </c>
      <c r="AA6" s="88">
        <v>1.0000000000000001E-5</v>
      </c>
      <c r="AB6" s="87">
        <v>1E-3</v>
      </c>
      <c r="AC6" s="42" t="s">
        <v>1509</v>
      </c>
      <c r="AD6" s="34">
        <v>0.05</v>
      </c>
      <c r="AE6" s="34">
        <v>5.0000000000000001E-3</v>
      </c>
      <c r="AF6" s="34">
        <v>0.7</v>
      </c>
      <c r="AG6" s="34">
        <v>2.9723000000000002</v>
      </c>
      <c r="AH6" s="34"/>
      <c r="AI6" s="34">
        <v>4.1825999999999999</v>
      </c>
      <c r="AJ6" s="34"/>
      <c r="AK6" s="34"/>
      <c r="AL6" s="34">
        <v>1.2102999999999999</v>
      </c>
      <c r="AM6" s="34"/>
      <c r="AN6" s="34"/>
      <c r="AO6" s="34"/>
      <c r="AP6" s="34"/>
      <c r="AQ6" s="34"/>
      <c r="AR6" s="34"/>
      <c r="AS6" s="34"/>
      <c r="AT6" s="34">
        <v>100</v>
      </c>
      <c r="AU6" s="34" t="s">
        <v>121</v>
      </c>
      <c r="AV6" s="34" t="s">
        <v>121</v>
      </c>
      <c r="AW6" s="34" t="s">
        <v>121</v>
      </c>
      <c r="AX6" s="34" t="s">
        <v>1510</v>
      </c>
      <c r="AY6" s="34" t="s">
        <v>121</v>
      </c>
      <c r="AZ6" s="34" t="s">
        <v>121</v>
      </c>
      <c r="BA6" s="34" t="s">
        <v>121</v>
      </c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</row>
    <row r="7" spans="1:84 16377:16378" s="7" customFormat="1">
      <c r="A7" s="34">
        <f>ROW()-1</f>
        <v>6</v>
      </c>
      <c r="B7" s="34" t="s">
        <v>981</v>
      </c>
      <c r="C7" s="34" t="s">
        <v>129</v>
      </c>
      <c r="D7" s="35">
        <v>44642</v>
      </c>
      <c r="E7" s="34" t="s">
        <v>1374</v>
      </c>
      <c r="F7" s="34" t="s">
        <v>1487</v>
      </c>
      <c r="G7" s="34" t="s">
        <v>1485</v>
      </c>
      <c r="H7" s="34" t="s">
        <v>1405</v>
      </c>
      <c r="I7" s="34"/>
      <c r="J7" s="34" t="s">
        <v>1514</v>
      </c>
      <c r="K7" s="34" t="s">
        <v>1433</v>
      </c>
      <c r="L7" s="34" t="s">
        <v>1433</v>
      </c>
      <c r="M7" s="89">
        <v>1</v>
      </c>
      <c r="N7" s="34" t="s">
        <v>1515</v>
      </c>
      <c r="O7" s="34" t="s">
        <v>121</v>
      </c>
      <c r="P7" s="34" t="s">
        <v>283</v>
      </c>
      <c r="Q7" s="34"/>
      <c r="R7" s="34"/>
      <c r="S7" s="34">
        <v>50</v>
      </c>
      <c r="T7" s="34">
        <v>100</v>
      </c>
      <c r="U7" s="34">
        <v>10</v>
      </c>
      <c r="V7" s="41"/>
      <c r="W7" s="41"/>
      <c r="X7" s="41"/>
      <c r="Y7" s="41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</row>
    <row r="8" spans="1:84 16377:16378" s="7" customFormat="1">
      <c r="A8" s="34">
        <f>ROW()-1</f>
        <v>7</v>
      </c>
      <c r="B8" s="34" t="s">
        <v>981</v>
      </c>
      <c r="C8" s="34" t="s">
        <v>129</v>
      </c>
      <c r="D8" s="35">
        <v>44642</v>
      </c>
      <c r="E8" s="34" t="s">
        <v>1374</v>
      </c>
      <c r="F8" s="34" t="s">
        <v>1487</v>
      </c>
      <c r="G8" s="34" t="s">
        <v>1485</v>
      </c>
      <c r="H8" s="34" t="s">
        <v>1405</v>
      </c>
      <c r="I8" s="34"/>
      <c r="J8" s="34" t="s">
        <v>1514</v>
      </c>
      <c r="K8" s="34" t="s">
        <v>1433</v>
      </c>
      <c r="L8" s="34" t="s">
        <v>1433</v>
      </c>
      <c r="M8" s="89">
        <v>1</v>
      </c>
      <c r="N8" s="34" t="s">
        <v>1516</v>
      </c>
      <c r="O8" s="34" t="s">
        <v>121</v>
      </c>
      <c r="P8" s="34" t="s">
        <v>283</v>
      </c>
      <c r="Q8" s="34"/>
      <c r="R8" s="34"/>
      <c r="S8" s="34">
        <v>50</v>
      </c>
      <c r="T8" s="34">
        <v>100</v>
      </c>
      <c r="U8" s="34">
        <v>10</v>
      </c>
      <c r="V8" s="41"/>
      <c r="W8" s="41"/>
      <c r="X8" s="41"/>
      <c r="Y8" s="41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</row>
    <row r="9" spans="1:84 16377:16378">
      <c r="A9" s="34">
        <f t="shared" ref="A9:A67" si="0">ROW()-1</f>
        <v>8</v>
      </c>
    </row>
    <row r="10" spans="1:84 16377:16378">
      <c r="A10" s="34">
        <f t="shared" si="0"/>
        <v>9</v>
      </c>
    </row>
    <row r="11" spans="1:84 16377:16378">
      <c r="A11" s="34">
        <f t="shared" si="0"/>
        <v>10</v>
      </c>
    </row>
    <row r="12" spans="1:84 16377:16378">
      <c r="A12" s="34">
        <f t="shared" si="0"/>
        <v>11</v>
      </c>
    </row>
    <row r="13" spans="1:84 16377:16378">
      <c r="A13" s="34">
        <f t="shared" si="0"/>
        <v>12</v>
      </c>
    </row>
    <row r="14" spans="1:84 16377:16378">
      <c r="A14" s="34">
        <f t="shared" si="0"/>
        <v>13</v>
      </c>
    </row>
    <row r="15" spans="1:84 16377:16378">
      <c r="A15" s="34">
        <f t="shared" si="0"/>
        <v>14</v>
      </c>
    </row>
    <row r="16" spans="1:84 16377:16378">
      <c r="A16" s="34">
        <f t="shared" si="0"/>
        <v>15</v>
      </c>
    </row>
    <row r="17" spans="1:1">
      <c r="A17" s="34">
        <f t="shared" si="0"/>
        <v>16</v>
      </c>
    </row>
    <row r="18" spans="1:1">
      <c r="A18" s="34">
        <f t="shared" si="0"/>
        <v>17</v>
      </c>
    </row>
    <row r="19" spans="1:1">
      <c r="A19" s="34">
        <f t="shared" si="0"/>
        <v>18</v>
      </c>
    </row>
    <row r="20" spans="1:1">
      <c r="A20" s="34">
        <f t="shared" si="0"/>
        <v>19</v>
      </c>
    </row>
    <row r="21" spans="1:1">
      <c r="A21" s="34">
        <f t="shared" si="0"/>
        <v>20</v>
      </c>
    </row>
    <row r="22" spans="1:1">
      <c r="A22" s="34">
        <f t="shared" si="0"/>
        <v>21</v>
      </c>
    </row>
    <row r="23" spans="1:1">
      <c r="A23" s="34">
        <f t="shared" si="0"/>
        <v>22</v>
      </c>
    </row>
    <row r="24" spans="1:1">
      <c r="A24" s="34">
        <f t="shared" si="0"/>
        <v>23</v>
      </c>
    </row>
    <row r="25" spans="1:1">
      <c r="A25" s="34">
        <f t="shared" si="0"/>
        <v>24</v>
      </c>
    </row>
    <row r="26" spans="1:1">
      <c r="A26" s="34">
        <f t="shared" si="0"/>
        <v>25</v>
      </c>
    </row>
    <row r="27" spans="1:1">
      <c r="A27" s="34">
        <f t="shared" si="0"/>
        <v>26</v>
      </c>
    </row>
    <row r="28" spans="1:1">
      <c r="A28" s="34">
        <f t="shared" si="0"/>
        <v>27</v>
      </c>
    </row>
    <row r="29" spans="1:1">
      <c r="A29" s="34">
        <f t="shared" si="0"/>
        <v>28</v>
      </c>
    </row>
    <row r="30" spans="1:1">
      <c r="A30" s="34">
        <f t="shared" si="0"/>
        <v>29</v>
      </c>
    </row>
    <row r="31" spans="1:1">
      <c r="A31" s="34">
        <f t="shared" si="0"/>
        <v>30</v>
      </c>
    </row>
    <row r="32" spans="1:1">
      <c r="A32" s="34">
        <f t="shared" si="0"/>
        <v>31</v>
      </c>
    </row>
    <row r="33" spans="1:1">
      <c r="A33" s="34">
        <f t="shared" si="0"/>
        <v>32</v>
      </c>
    </row>
    <row r="34" spans="1:1">
      <c r="A34" s="34">
        <f t="shared" si="0"/>
        <v>33</v>
      </c>
    </row>
    <row r="35" spans="1:1">
      <c r="A35" s="34">
        <f t="shared" si="0"/>
        <v>34</v>
      </c>
    </row>
    <row r="36" spans="1:1">
      <c r="A36" s="34">
        <f t="shared" si="0"/>
        <v>35</v>
      </c>
    </row>
    <row r="37" spans="1:1">
      <c r="A37" s="34">
        <f t="shared" si="0"/>
        <v>36</v>
      </c>
    </row>
    <row r="38" spans="1:1">
      <c r="A38" s="34">
        <f t="shared" si="0"/>
        <v>37</v>
      </c>
    </row>
    <row r="39" spans="1:1">
      <c r="A39" s="34">
        <f t="shared" si="0"/>
        <v>38</v>
      </c>
    </row>
    <row r="40" spans="1:1">
      <c r="A40" s="34">
        <f t="shared" si="0"/>
        <v>39</v>
      </c>
    </row>
    <row r="41" spans="1:1">
      <c r="A41" s="34">
        <f t="shared" si="0"/>
        <v>40</v>
      </c>
    </row>
    <row r="42" spans="1:1">
      <c r="A42" s="34">
        <f t="shared" si="0"/>
        <v>41</v>
      </c>
    </row>
    <row r="43" spans="1:1">
      <c r="A43" s="34">
        <f t="shared" si="0"/>
        <v>42</v>
      </c>
    </row>
    <row r="44" spans="1:1">
      <c r="A44" s="34">
        <f t="shared" si="0"/>
        <v>43</v>
      </c>
    </row>
    <row r="45" spans="1:1">
      <c r="A45" s="34">
        <f t="shared" si="0"/>
        <v>44</v>
      </c>
    </row>
    <row r="46" spans="1:1">
      <c r="A46" s="34">
        <f t="shared" si="0"/>
        <v>45</v>
      </c>
    </row>
    <row r="47" spans="1:1">
      <c r="A47" s="34">
        <f t="shared" si="0"/>
        <v>46</v>
      </c>
    </row>
    <row r="48" spans="1:1">
      <c r="A48" s="34">
        <f t="shared" si="0"/>
        <v>47</v>
      </c>
    </row>
    <row r="49" spans="1:1">
      <c r="A49" s="34">
        <f t="shared" si="0"/>
        <v>48</v>
      </c>
    </row>
    <row r="50" spans="1:1">
      <c r="A50" s="34">
        <f t="shared" si="0"/>
        <v>49</v>
      </c>
    </row>
    <row r="51" spans="1:1">
      <c r="A51" s="34">
        <f t="shared" si="0"/>
        <v>50</v>
      </c>
    </row>
    <row r="52" spans="1:1">
      <c r="A52" s="34">
        <f t="shared" si="0"/>
        <v>51</v>
      </c>
    </row>
    <row r="53" spans="1:1">
      <c r="A53" s="34">
        <f t="shared" si="0"/>
        <v>52</v>
      </c>
    </row>
    <row r="54" spans="1:1">
      <c r="A54" s="34">
        <f t="shared" si="0"/>
        <v>53</v>
      </c>
    </row>
    <row r="55" spans="1:1">
      <c r="A55" s="34">
        <f t="shared" si="0"/>
        <v>54</v>
      </c>
    </row>
    <row r="56" spans="1:1">
      <c r="A56" s="34">
        <f t="shared" si="0"/>
        <v>55</v>
      </c>
    </row>
    <row r="57" spans="1:1">
      <c r="A57" s="34">
        <f t="shared" si="0"/>
        <v>56</v>
      </c>
    </row>
    <row r="58" spans="1:1">
      <c r="A58" s="34">
        <f t="shared" si="0"/>
        <v>57</v>
      </c>
    </row>
    <row r="59" spans="1:1">
      <c r="A59" s="34">
        <f t="shared" si="0"/>
        <v>58</v>
      </c>
    </row>
    <row r="60" spans="1:1">
      <c r="A60" s="34">
        <f t="shared" si="0"/>
        <v>59</v>
      </c>
    </row>
    <row r="61" spans="1:1">
      <c r="A61" s="34">
        <f t="shared" si="0"/>
        <v>60</v>
      </c>
    </row>
    <row r="62" spans="1:1">
      <c r="A62" s="34">
        <f t="shared" si="0"/>
        <v>61</v>
      </c>
    </row>
    <row r="63" spans="1:1">
      <c r="A63" s="34">
        <f t="shared" si="0"/>
        <v>62</v>
      </c>
    </row>
    <row r="64" spans="1:1">
      <c r="A64" s="34">
        <f t="shared" si="0"/>
        <v>63</v>
      </c>
    </row>
    <row r="65" spans="1:1">
      <c r="A65" s="34">
        <f t="shared" si="0"/>
        <v>64</v>
      </c>
    </row>
    <row r="66" spans="1:1">
      <c r="A66" s="34">
        <f t="shared" si="0"/>
        <v>65</v>
      </c>
    </row>
    <row r="67" spans="1:1">
      <c r="A67" s="34">
        <f t="shared" si="0"/>
        <v>66</v>
      </c>
    </row>
    <row r="68" spans="1:1">
      <c r="A68" s="34">
        <f t="shared" ref="A68:A129" si="1">ROW()-1</f>
        <v>67</v>
      </c>
    </row>
    <row r="69" spans="1:1">
      <c r="A69" s="34">
        <f t="shared" si="1"/>
        <v>68</v>
      </c>
    </row>
    <row r="70" spans="1:1">
      <c r="A70" s="34">
        <f t="shared" si="1"/>
        <v>69</v>
      </c>
    </row>
    <row r="71" spans="1:1">
      <c r="A71" s="34">
        <f t="shared" si="1"/>
        <v>70</v>
      </c>
    </row>
    <row r="72" spans="1:1">
      <c r="A72" s="34">
        <f t="shared" si="1"/>
        <v>71</v>
      </c>
    </row>
    <row r="73" spans="1:1">
      <c r="A73" s="34">
        <f t="shared" si="1"/>
        <v>72</v>
      </c>
    </row>
    <row r="74" spans="1:1">
      <c r="A74" s="34">
        <f t="shared" si="1"/>
        <v>73</v>
      </c>
    </row>
    <row r="75" spans="1:1">
      <c r="A75" s="34">
        <f t="shared" si="1"/>
        <v>74</v>
      </c>
    </row>
    <row r="76" spans="1:1">
      <c r="A76" s="34">
        <f t="shared" si="1"/>
        <v>75</v>
      </c>
    </row>
    <row r="77" spans="1:1">
      <c r="A77" s="34">
        <f t="shared" si="1"/>
        <v>76</v>
      </c>
    </row>
    <row r="78" spans="1:1">
      <c r="A78" s="34">
        <f t="shared" si="1"/>
        <v>77</v>
      </c>
    </row>
    <row r="79" spans="1:1">
      <c r="A79" s="34">
        <f t="shared" si="1"/>
        <v>78</v>
      </c>
    </row>
    <row r="80" spans="1:1">
      <c r="A80" s="34">
        <f t="shared" si="1"/>
        <v>79</v>
      </c>
    </row>
    <row r="81" spans="1:1">
      <c r="A81" s="34">
        <f t="shared" si="1"/>
        <v>80</v>
      </c>
    </row>
    <row r="82" spans="1:1">
      <c r="A82" s="34">
        <f t="shared" si="1"/>
        <v>81</v>
      </c>
    </row>
    <row r="83" spans="1:1">
      <c r="A83" s="34">
        <f t="shared" si="1"/>
        <v>82</v>
      </c>
    </row>
    <row r="84" spans="1:1">
      <c r="A84" s="34">
        <f t="shared" si="1"/>
        <v>83</v>
      </c>
    </row>
    <row r="85" spans="1:1">
      <c r="A85" s="34">
        <f t="shared" si="1"/>
        <v>84</v>
      </c>
    </row>
    <row r="86" spans="1:1">
      <c r="A86" s="34">
        <f t="shared" si="1"/>
        <v>85</v>
      </c>
    </row>
    <row r="87" spans="1:1">
      <c r="A87" s="34">
        <f t="shared" si="1"/>
        <v>86</v>
      </c>
    </row>
    <row r="88" spans="1:1">
      <c r="A88" s="34">
        <f t="shared" si="1"/>
        <v>87</v>
      </c>
    </row>
    <row r="89" spans="1:1">
      <c r="A89" s="34">
        <f t="shared" si="1"/>
        <v>88</v>
      </c>
    </row>
    <row r="90" spans="1:1">
      <c r="A90" s="34">
        <f t="shared" si="1"/>
        <v>89</v>
      </c>
    </row>
    <row r="91" spans="1:1">
      <c r="A91" s="34">
        <f t="shared" si="1"/>
        <v>90</v>
      </c>
    </row>
    <row r="92" spans="1:1">
      <c r="A92" s="34">
        <f t="shared" si="1"/>
        <v>91</v>
      </c>
    </row>
    <row r="93" spans="1:1">
      <c r="A93" s="34">
        <f t="shared" si="1"/>
        <v>92</v>
      </c>
    </row>
    <row r="94" spans="1:1">
      <c r="A94" s="34">
        <f t="shared" si="1"/>
        <v>93</v>
      </c>
    </row>
    <row r="95" spans="1:1">
      <c r="A95" s="34">
        <f t="shared" si="1"/>
        <v>94</v>
      </c>
    </row>
    <row r="96" spans="1:1">
      <c r="A96" s="34">
        <f t="shared" si="1"/>
        <v>95</v>
      </c>
    </row>
    <row r="97" spans="1:1">
      <c r="A97" s="34">
        <f t="shared" si="1"/>
        <v>96</v>
      </c>
    </row>
    <row r="98" spans="1:1">
      <c r="A98" s="34">
        <f t="shared" si="1"/>
        <v>97</v>
      </c>
    </row>
    <row r="99" spans="1:1">
      <c r="A99" s="34">
        <f t="shared" si="1"/>
        <v>98</v>
      </c>
    </row>
    <row r="100" spans="1:1">
      <c r="A100" s="34">
        <f t="shared" si="1"/>
        <v>99</v>
      </c>
    </row>
    <row r="101" spans="1:1">
      <c r="A101" s="34">
        <f t="shared" si="1"/>
        <v>100</v>
      </c>
    </row>
    <row r="102" spans="1:1">
      <c r="A102" s="34">
        <f t="shared" si="1"/>
        <v>101</v>
      </c>
    </row>
    <row r="103" spans="1:1">
      <c r="A103" s="34">
        <f t="shared" si="1"/>
        <v>102</v>
      </c>
    </row>
    <row r="104" spans="1:1">
      <c r="A104" s="34">
        <f t="shared" si="1"/>
        <v>103</v>
      </c>
    </row>
    <row r="105" spans="1:1">
      <c r="A105" s="34">
        <f t="shared" si="1"/>
        <v>104</v>
      </c>
    </row>
    <row r="106" spans="1:1">
      <c r="A106" s="34">
        <f t="shared" si="1"/>
        <v>105</v>
      </c>
    </row>
    <row r="107" spans="1:1">
      <c r="A107" s="34">
        <f t="shared" si="1"/>
        <v>106</v>
      </c>
    </row>
    <row r="108" spans="1:1">
      <c r="A108" s="34">
        <f t="shared" si="1"/>
        <v>107</v>
      </c>
    </row>
    <row r="109" spans="1:1">
      <c r="A109" s="34">
        <f t="shared" si="1"/>
        <v>108</v>
      </c>
    </row>
    <row r="110" spans="1:1">
      <c r="A110" s="34">
        <f t="shared" si="1"/>
        <v>109</v>
      </c>
    </row>
    <row r="111" spans="1:1">
      <c r="A111" s="34">
        <f t="shared" si="1"/>
        <v>110</v>
      </c>
    </row>
    <row r="112" spans="1:1">
      <c r="A112" s="34">
        <f t="shared" si="1"/>
        <v>111</v>
      </c>
    </row>
    <row r="113" spans="1:1">
      <c r="A113" s="34">
        <f t="shared" si="1"/>
        <v>112</v>
      </c>
    </row>
    <row r="114" spans="1:1">
      <c r="A114" s="34">
        <f t="shared" si="1"/>
        <v>113</v>
      </c>
    </row>
    <row r="115" spans="1:1">
      <c r="A115" s="34">
        <f t="shared" si="1"/>
        <v>114</v>
      </c>
    </row>
    <row r="116" spans="1:1">
      <c r="A116" s="34">
        <f t="shared" si="1"/>
        <v>115</v>
      </c>
    </row>
    <row r="117" spans="1:1">
      <c r="A117" s="34">
        <f t="shared" si="1"/>
        <v>116</v>
      </c>
    </row>
    <row r="118" spans="1:1">
      <c r="A118" s="34">
        <f t="shared" si="1"/>
        <v>117</v>
      </c>
    </row>
    <row r="119" spans="1:1">
      <c r="A119" s="34">
        <f t="shared" si="1"/>
        <v>118</v>
      </c>
    </row>
    <row r="120" spans="1:1">
      <c r="A120" s="34">
        <f t="shared" si="1"/>
        <v>119</v>
      </c>
    </row>
    <row r="121" spans="1:1">
      <c r="A121" s="34">
        <f t="shared" si="1"/>
        <v>120</v>
      </c>
    </row>
    <row r="122" spans="1:1">
      <c r="A122" s="34">
        <f t="shared" si="1"/>
        <v>121</v>
      </c>
    </row>
    <row r="123" spans="1:1">
      <c r="A123" s="34">
        <f t="shared" si="1"/>
        <v>122</v>
      </c>
    </row>
    <row r="124" spans="1:1">
      <c r="A124" s="34">
        <f t="shared" si="1"/>
        <v>123</v>
      </c>
    </row>
    <row r="125" spans="1:1">
      <c r="A125" s="34">
        <f t="shared" si="1"/>
        <v>124</v>
      </c>
    </row>
    <row r="126" spans="1:1">
      <c r="A126" s="34">
        <f t="shared" si="1"/>
        <v>125</v>
      </c>
    </row>
    <row r="127" spans="1:1">
      <c r="A127" s="34">
        <f t="shared" si="1"/>
        <v>126</v>
      </c>
    </row>
    <row r="128" spans="1:1">
      <c r="A128" s="34">
        <f t="shared" si="1"/>
        <v>127</v>
      </c>
    </row>
    <row r="129" spans="1:1">
      <c r="A129" s="34">
        <f t="shared" si="1"/>
        <v>128</v>
      </c>
    </row>
  </sheetData>
  <conditionalFormatting sqref="A9:A129">
    <cfRule type="expression" dxfId="8" priority="7">
      <formula>$C9:$C1008="completed"</formula>
    </cfRule>
  </conditionalFormatting>
  <conditionalFormatting sqref="A9:A129">
    <cfRule type="expression" dxfId="7" priority="8">
      <formula>$C9:$C1008="Running"</formula>
    </cfRule>
  </conditionalFormatting>
  <conditionalFormatting sqref="A9:A129">
    <cfRule type="expression" dxfId="6" priority="9">
      <formula>$C9:$C1008="tobestarted"</formula>
    </cfRule>
  </conditionalFormatting>
  <conditionalFormatting sqref="A2:A6">
    <cfRule type="expression" dxfId="5" priority="3">
      <formula>$C2:$C1000="completed"</formula>
    </cfRule>
  </conditionalFormatting>
  <conditionalFormatting sqref="A2:A6">
    <cfRule type="expression" dxfId="4" priority="2">
      <formula>$C2:$C1000="Running"</formula>
    </cfRule>
  </conditionalFormatting>
  <conditionalFormatting sqref="A2:A6">
    <cfRule type="expression" dxfId="3" priority="1">
      <formula>$C2:$C1000="tobestarted"</formula>
    </cfRule>
  </conditionalFormatting>
  <conditionalFormatting sqref="A7:A8">
    <cfRule type="expression" dxfId="2" priority="1675">
      <formula>$C7:$C1004="completed"</formula>
    </cfRule>
  </conditionalFormatting>
  <conditionalFormatting sqref="A7:A8">
    <cfRule type="expression" dxfId="1" priority="1676">
      <formula>$C7:$C1004="Running"</formula>
    </cfRule>
  </conditionalFormatting>
  <conditionalFormatting sqref="A7:A8">
    <cfRule type="expression" dxfId="0" priority="1677">
      <formula>$C7:$C1004="tobestarted"</formula>
    </cfRule>
  </conditionalFormatting>
  <dataValidations count="3">
    <dataValidation type="list" allowBlank="1" showInputMessage="1" showErrorMessage="1" sqref="C1:C8" xr:uid="{69693739-5946-41B8-89AD-3C4F69B9B281}">
      <formula1>$XEX$2:$XFD$4</formula1>
    </dataValidation>
    <dataValidation type="list" allowBlank="1" showInputMessage="1" showErrorMessage="1" sqref="B1:B4" xr:uid="{FAE578B1-97B9-49CC-A89A-C55054AC710E}">
      <formula1>$XEW$2:$XEW$5</formula1>
    </dataValidation>
    <dataValidation type="list" allowBlank="1" showInputMessage="1" showErrorMessage="1" sqref="B5:B8" xr:uid="{4C588A93-4173-4CA0-B271-51A3288C2381}">
      <formula1>$XEW$2:$XEW$2</formula1>
    </dataValidation>
  </dataValidation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1D344-3CEB-4D74-A327-720BC0CEEE14}">
  <dimension ref="A1:AD184"/>
  <sheetViews>
    <sheetView showGridLines="0" topLeftCell="B50" workbookViewId="0">
      <selection activeCell="F56" sqref="F56:F57"/>
    </sheetView>
  </sheetViews>
  <sheetFormatPr defaultRowHeight="15"/>
  <cols>
    <col min="2" max="2" width="12.7109375" bestFit="1" customWidth="1"/>
    <col min="3" max="3" width="13.42578125" customWidth="1"/>
    <col min="4" max="4" width="21.85546875" customWidth="1"/>
    <col min="5" max="5" width="24.7109375" customWidth="1"/>
    <col min="6" max="6" width="28.85546875" bestFit="1" customWidth="1"/>
    <col min="7" max="7" width="32.42578125" customWidth="1"/>
    <col min="8" max="8" width="39.140625" customWidth="1"/>
    <col min="9" max="9" width="22.42578125" bestFit="1" customWidth="1"/>
    <col min="10" max="10" width="45" bestFit="1" customWidth="1"/>
    <col min="14" max="14" width="16.85546875" customWidth="1"/>
    <col min="15" max="15" width="13.28515625" bestFit="1" customWidth="1"/>
    <col min="16" max="16" width="16.28515625" bestFit="1" customWidth="1"/>
    <col min="17" max="17" width="17.7109375" bestFit="1" customWidth="1"/>
    <col min="18" max="18" width="10.42578125" bestFit="1" customWidth="1"/>
    <col min="19" max="19" width="19.42578125" bestFit="1" customWidth="1"/>
    <col min="20" max="20" width="17.85546875" bestFit="1" customWidth="1"/>
    <col min="21" max="21" width="13.28515625" bestFit="1" customWidth="1"/>
    <col min="22" max="22" width="11.5703125" customWidth="1"/>
    <col min="23" max="23" width="13.5703125" customWidth="1"/>
    <col min="24" max="24" width="11.7109375" customWidth="1"/>
    <col min="25" max="25" width="9.7109375" bestFit="1" customWidth="1"/>
    <col min="26" max="26" width="8.42578125" bestFit="1" customWidth="1"/>
    <col min="27" max="27" width="8" bestFit="1" customWidth="1"/>
    <col min="28" max="28" width="6.42578125" bestFit="1" customWidth="1"/>
    <col min="29" max="29" width="23.140625" bestFit="1" customWidth="1"/>
  </cols>
  <sheetData>
    <row r="1" spans="1:11">
      <c r="A1" s="336" t="s">
        <v>1517</v>
      </c>
      <c r="B1" s="336"/>
      <c r="C1" s="336"/>
    </row>
    <row r="3" spans="1:11">
      <c r="A3" s="410" t="s">
        <v>1518</v>
      </c>
      <c r="B3" s="410"/>
      <c r="C3" s="410"/>
      <c r="D3" s="410" t="s">
        <v>1518</v>
      </c>
      <c r="E3" s="410"/>
    </row>
    <row r="4" spans="1:11">
      <c r="A4" s="411"/>
      <c r="B4" s="411"/>
      <c r="C4" s="411"/>
      <c r="D4" s="411"/>
      <c r="E4" s="411"/>
    </row>
    <row r="5" spans="1:11">
      <c r="A5" s="339" t="s">
        <v>1519</v>
      </c>
      <c r="B5" s="339"/>
      <c r="C5" s="339"/>
      <c r="D5" s="339"/>
      <c r="E5" s="339"/>
      <c r="G5" s="411"/>
      <c r="H5" s="411"/>
      <c r="I5" s="411"/>
      <c r="J5" s="411"/>
      <c r="K5" s="411"/>
    </row>
    <row r="6" spans="1:11" ht="15" customHeight="1">
      <c r="A6" s="411" t="s">
        <v>1520</v>
      </c>
      <c r="B6" s="411"/>
      <c r="C6" s="411"/>
      <c r="D6" s="411"/>
      <c r="E6" s="411"/>
    </row>
    <row r="7" spans="1:11" ht="15.75" customHeight="1">
      <c r="A7" s="411" t="s">
        <v>1521</v>
      </c>
      <c r="B7" s="411"/>
      <c r="C7" s="411"/>
      <c r="D7" s="411"/>
      <c r="E7" s="411"/>
    </row>
    <row r="8" spans="1:11" ht="15.75" customHeight="1">
      <c r="A8" s="411" t="s">
        <v>1522</v>
      </c>
      <c r="B8" s="411"/>
      <c r="C8" s="411"/>
      <c r="D8" s="411"/>
      <c r="E8" s="411"/>
    </row>
    <row r="9" spans="1:11" ht="12.75" customHeight="1">
      <c r="A9" s="411" t="s">
        <v>1523</v>
      </c>
      <c r="B9" s="411"/>
      <c r="C9" s="411"/>
      <c r="D9" s="411"/>
      <c r="E9" s="411"/>
    </row>
    <row r="10" spans="1:11" ht="12.75" customHeight="1">
      <c r="A10" s="411" t="s">
        <v>1524</v>
      </c>
      <c r="B10" s="411"/>
      <c r="C10" s="411"/>
      <c r="D10" s="411"/>
      <c r="E10" s="411"/>
    </row>
    <row r="11" spans="1:11" ht="11.25" customHeight="1">
      <c r="A11" s="411" t="s">
        <v>1525</v>
      </c>
      <c r="B11" s="411"/>
      <c r="C11" s="411"/>
      <c r="D11" s="411"/>
      <c r="E11" s="411"/>
    </row>
    <row r="12" spans="1:11" ht="12" customHeight="1">
      <c r="A12" s="411" t="s">
        <v>1526</v>
      </c>
      <c r="B12" s="411"/>
      <c r="C12" s="411"/>
      <c r="D12" s="411"/>
      <c r="E12" s="411"/>
    </row>
    <row r="13" spans="1:11">
      <c r="A13" s="411"/>
      <c r="B13" s="411"/>
      <c r="C13" s="411"/>
      <c r="D13" s="411"/>
      <c r="E13" s="411"/>
    </row>
    <row r="14" spans="1:11">
      <c r="A14" s="411"/>
      <c r="B14" s="411"/>
      <c r="C14" s="411"/>
      <c r="D14" s="411"/>
      <c r="E14" s="411"/>
    </row>
    <row r="15" spans="1:11">
      <c r="A15" s="338"/>
      <c r="B15" s="338"/>
      <c r="C15" s="338"/>
      <c r="D15" s="338"/>
      <c r="E15" s="338"/>
    </row>
    <row r="16" spans="1:11">
      <c r="A16" s="338"/>
      <c r="B16" s="338"/>
      <c r="C16" s="338"/>
      <c r="D16" s="338"/>
      <c r="E16" s="338"/>
    </row>
    <row r="17" spans="1:30">
      <c r="A17" s="338"/>
      <c r="B17" s="338"/>
      <c r="C17" s="338"/>
      <c r="D17" s="338"/>
      <c r="E17" s="338"/>
    </row>
    <row r="18" spans="1:30">
      <c r="A18" s="338"/>
      <c r="B18" s="338"/>
      <c r="C18" s="338"/>
      <c r="D18" s="338"/>
      <c r="E18" s="338"/>
    </row>
    <row r="24" spans="1:30" ht="30">
      <c r="Q24" s="156" t="s">
        <v>1527</v>
      </c>
      <c r="R24" s="157" t="s">
        <v>1528</v>
      </c>
      <c r="S24" s="157" t="s">
        <v>1529</v>
      </c>
      <c r="T24" s="157" t="s">
        <v>1530</v>
      </c>
      <c r="U24" s="157" t="s">
        <v>1531</v>
      </c>
      <c r="V24" s="157" t="s">
        <v>1532</v>
      </c>
      <c r="W24" s="157" t="s">
        <v>1533</v>
      </c>
      <c r="X24" s="158" t="s">
        <v>1534</v>
      </c>
      <c r="Y24" s="159"/>
      <c r="Z24" s="159"/>
      <c r="AA24" s="159"/>
      <c r="AB24" s="159"/>
      <c r="AC24" s="159"/>
      <c r="AD24" s="159"/>
    </row>
    <row r="25" spans="1:30" ht="60">
      <c r="Q25" s="326" t="s">
        <v>1535</v>
      </c>
      <c r="R25" s="160" t="s">
        <v>1536</v>
      </c>
      <c r="S25" s="158" t="s">
        <v>1537</v>
      </c>
      <c r="T25" s="161" t="s">
        <v>1538</v>
      </c>
      <c r="U25" s="161"/>
      <c r="V25" s="158" t="s">
        <v>1539</v>
      </c>
      <c r="W25" s="158" t="s">
        <v>1540</v>
      </c>
      <c r="X25" s="158"/>
      <c r="Y25" s="159"/>
      <c r="Z25" s="159"/>
      <c r="AA25" s="159"/>
      <c r="AB25" s="159"/>
      <c r="AC25" s="159"/>
      <c r="AD25" s="159"/>
    </row>
    <row r="26" spans="1:30" ht="45">
      <c r="Q26" s="327"/>
      <c r="R26" s="162" t="s">
        <v>1541</v>
      </c>
      <c r="S26" s="158" t="s">
        <v>1542</v>
      </c>
      <c r="T26" s="161" t="s">
        <v>1538</v>
      </c>
      <c r="U26" s="161"/>
      <c r="V26" s="158" t="s">
        <v>1543</v>
      </c>
      <c r="W26" s="158" t="s">
        <v>1544</v>
      </c>
      <c r="X26" s="158"/>
      <c r="Y26" s="159"/>
      <c r="Z26" s="159"/>
      <c r="AA26" s="159"/>
      <c r="AB26" s="159"/>
      <c r="AC26" s="159" t="s">
        <v>1541</v>
      </c>
      <c r="AD26" s="159" t="s">
        <v>1536</v>
      </c>
    </row>
    <row r="27" spans="1:30" ht="75">
      <c r="Q27" s="327"/>
      <c r="R27" s="160" t="s">
        <v>1545</v>
      </c>
      <c r="S27" s="158" t="s">
        <v>1546</v>
      </c>
      <c r="T27" s="161" t="s">
        <v>1538</v>
      </c>
      <c r="U27" s="163" t="s">
        <v>1526</v>
      </c>
      <c r="V27" s="158" t="s">
        <v>1547</v>
      </c>
      <c r="W27" s="158" t="s">
        <v>1540</v>
      </c>
      <c r="X27" s="158"/>
      <c r="Y27" s="159"/>
      <c r="Z27" s="159"/>
      <c r="AA27" s="159"/>
      <c r="AB27" s="159"/>
      <c r="AC27" s="159" t="s">
        <v>1548</v>
      </c>
      <c r="AD27" s="159"/>
    </row>
    <row r="28" spans="1:30" ht="60">
      <c r="Q28" s="327"/>
      <c r="R28" s="162" t="s">
        <v>1549</v>
      </c>
      <c r="S28" s="158" t="s">
        <v>1550</v>
      </c>
      <c r="T28" s="161" t="s">
        <v>1538</v>
      </c>
      <c r="U28" s="161"/>
      <c r="V28" s="158" t="s">
        <v>1551</v>
      </c>
      <c r="W28" s="158"/>
      <c r="X28" s="158"/>
      <c r="Y28" s="159"/>
      <c r="Z28" s="159"/>
      <c r="AA28" s="159"/>
      <c r="AB28" s="159"/>
      <c r="AC28" s="159" t="s">
        <v>1552</v>
      </c>
      <c r="AD28" s="159"/>
    </row>
    <row r="29" spans="1:30">
      <c r="Q29" s="327"/>
      <c r="R29" s="162" t="s">
        <v>1553</v>
      </c>
      <c r="S29" s="164">
        <v>2811</v>
      </c>
      <c r="T29" s="161" t="s">
        <v>1538</v>
      </c>
      <c r="U29" s="161"/>
      <c r="V29" s="158"/>
      <c r="W29" s="158"/>
      <c r="X29" s="158"/>
      <c r="Y29" s="159"/>
      <c r="Z29" s="159"/>
      <c r="AA29" s="159"/>
      <c r="AB29" s="159"/>
      <c r="AC29" s="159"/>
      <c r="AD29" s="159"/>
    </row>
    <row r="30" spans="1:30">
      <c r="Q30" s="328"/>
      <c r="R30" s="162" t="s">
        <v>1554</v>
      </c>
      <c r="S30" s="164" t="s">
        <v>1555</v>
      </c>
      <c r="T30" s="161" t="s">
        <v>1538</v>
      </c>
      <c r="U30" s="165"/>
      <c r="V30" s="159"/>
      <c r="W30" s="159"/>
      <c r="X30" s="159"/>
      <c r="Y30" s="159"/>
      <c r="Z30" s="159"/>
      <c r="AA30" s="159"/>
      <c r="AB30" s="159"/>
      <c r="AC30" s="159"/>
      <c r="AD30" s="159"/>
    </row>
    <row r="31" spans="1:30">
      <c r="Q31" s="159"/>
      <c r="R31" s="159"/>
      <c r="S31" s="159"/>
      <c r="T31" s="159"/>
      <c r="U31" s="159"/>
      <c r="V31" s="159"/>
      <c r="W31" s="159"/>
      <c r="X31" s="159"/>
      <c r="Y31" s="159"/>
      <c r="Z31" s="159"/>
      <c r="AA31" s="159"/>
      <c r="AB31" s="159"/>
      <c r="AC31" s="159"/>
      <c r="AD31" s="159"/>
    </row>
    <row r="32" spans="1:30">
      <c r="Q32" s="159"/>
      <c r="R32" s="159"/>
      <c r="S32" s="159"/>
      <c r="T32" s="159"/>
      <c r="U32" s="159"/>
      <c r="V32" s="159"/>
      <c r="W32" s="159"/>
      <c r="X32" s="159"/>
      <c r="Y32" s="159"/>
      <c r="Z32" s="159"/>
      <c r="AA32" s="159"/>
      <c r="AB32" s="159"/>
      <c r="AC32" s="159"/>
      <c r="AD32" s="159"/>
    </row>
    <row r="33" spans="1:30">
      <c r="Q33" s="159"/>
      <c r="R33" s="159"/>
      <c r="S33" s="159"/>
      <c r="T33" s="159"/>
      <c r="U33" s="159"/>
      <c r="V33" s="159"/>
      <c r="W33" s="159"/>
      <c r="X33" s="159"/>
      <c r="Y33" s="159"/>
      <c r="Z33" s="159"/>
      <c r="AA33" s="159"/>
      <c r="AB33" s="159"/>
      <c r="AC33" s="159"/>
      <c r="AD33" s="159"/>
    </row>
    <row r="34" spans="1:30">
      <c r="Q34" s="159"/>
      <c r="R34" s="159"/>
      <c r="S34" s="166" t="s">
        <v>1556</v>
      </c>
      <c r="T34" s="166" t="s">
        <v>1557</v>
      </c>
      <c r="U34" s="166" t="s">
        <v>1558</v>
      </c>
      <c r="V34" s="166" t="s">
        <v>1559</v>
      </c>
      <c r="W34" s="166"/>
      <c r="X34" s="166" t="s">
        <v>1560</v>
      </c>
      <c r="Y34" s="166" t="s">
        <v>1561</v>
      </c>
      <c r="Z34" s="166" t="s">
        <v>1562</v>
      </c>
      <c r="AA34" s="166" t="s">
        <v>1563</v>
      </c>
      <c r="AB34" s="159"/>
      <c r="AC34" s="159"/>
      <c r="AD34" s="159"/>
    </row>
    <row r="35" spans="1:30" ht="30">
      <c r="Q35" s="159"/>
      <c r="R35" s="159"/>
      <c r="S35" s="108" t="s">
        <v>1564</v>
      </c>
      <c r="T35" s="108" t="s">
        <v>1565</v>
      </c>
      <c r="U35" s="108" t="s">
        <v>1566</v>
      </c>
      <c r="V35" s="108" t="s">
        <v>1567</v>
      </c>
      <c r="W35" s="108"/>
      <c r="X35" s="108" t="s">
        <v>1541</v>
      </c>
      <c r="Y35" s="108" t="s">
        <v>1541</v>
      </c>
      <c r="Z35" s="108" t="s">
        <v>1541</v>
      </c>
      <c r="AA35" s="108" t="s">
        <v>1545</v>
      </c>
      <c r="AB35" s="159"/>
      <c r="AC35" s="159"/>
      <c r="AD35" s="159"/>
    </row>
    <row r="36" spans="1:30">
      <c r="Q36" s="159"/>
      <c r="R36" s="159"/>
      <c r="S36" s="108"/>
      <c r="T36" s="108"/>
      <c r="U36" s="108"/>
      <c r="V36" s="108">
        <v>6</v>
      </c>
      <c r="W36" s="108"/>
      <c r="X36" s="108">
        <v>2</v>
      </c>
      <c r="Y36" s="108">
        <v>2</v>
      </c>
      <c r="Z36" s="108">
        <v>2</v>
      </c>
      <c r="AA36" s="108" t="s">
        <v>1568</v>
      </c>
      <c r="AB36" s="159"/>
      <c r="AC36" s="159"/>
      <c r="AD36" s="159"/>
    </row>
    <row r="37" spans="1:30">
      <c r="Q37" s="159"/>
      <c r="R37" s="159"/>
      <c r="S37" s="159"/>
      <c r="T37" s="159"/>
      <c r="U37" s="159"/>
      <c r="V37" s="159"/>
      <c r="W37" s="159"/>
      <c r="X37" s="159"/>
      <c r="Y37" s="159"/>
      <c r="Z37" s="159"/>
      <c r="AA37" s="159"/>
      <c r="AB37" s="159"/>
      <c r="AC37" s="159"/>
      <c r="AD37" s="159"/>
    </row>
    <row r="38" spans="1:30">
      <c r="Q38" s="159"/>
      <c r="R38" s="159"/>
      <c r="S38" s="159"/>
      <c r="T38" s="159"/>
      <c r="U38" s="159"/>
      <c r="V38" s="159"/>
      <c r="W38" s="159"/>
      <c r="X38" s="159"/>
      <c r="Y38" s="159"/>
      <c r="Z38" s="159"/>
      <c r="AA38" s="159"/>
      <c r="AB38" s="159"/>
      <c r="AC38" s="159"/>
      <c r="AD38" s="159"/>
    </row>
    <row r="39" spans="1:30">
      <c r="Q39" s="159"/>
      <c r="R39" s="159"/>
      <c r="S39" s="159"/>
      <c r="T39" s="159"/>
      <c r="U39" s="159"/>
      <c r="V39" s="159"/>
      <c r="W39" s="159"/>
      <c r="X39" s="159"/>
      <c r="Y39" s="159"/>
      <c r="Z39" s="159"/>
      <c r="AA39" s="159"/>
      <c r="AB39" s="159"/>
      <c r="AC39" s="159"/>
      <c r="AD39" s="159"/>
    </row>
    <row r="40" spans="1:30" ht="15" customHeight="1">
      <c r="Q40" s="159"/>
      <c r="R40" s="159"/>
      <c r="S40" s="159"/>
      <c r="T40" s="159"/>
      <c r="U40" s="159"/>
      <c r="V40" s="159"/>
      <c r="W40" s="159"/>
      <c r="X40" s="159"/>
      <c r="Y40" s="159"/>
      <c r="Z40" s="159"/>
      <c r="AA40" s="159"/>
      <c r="AB40" s="159"/>
      <c r="AC40" s="159"/>
      <c r="AD40" s="159"/>
    </row>
    <row r="41" spans="1:30" ht="15" customHeight="1">
      <c r="Q41" s="325" t="s">
        <v>1519</v>
      </c>
      <c r="R41" s="159"/>
      <c r="S41" s="167" t="s">
        <v>1569</v>
      </c>
      <c r="T41" s="167"/>
      <c r="U41" s="167"/>
      <c r="V41" s="167" t="s">
        <v>1245</v>
      </c>
      <c r="W41" s="167" t="s">
        <v>1570</v>
      </c>
      <c r="X41" s="167" t="s">
        <v>1249</v>
      </c>
      <c r="Y41" s="167"/>
      <c r="Z41" s="167"/>
      <c r="AA41" s="167"/>
      <c r="AB41" s="167" t="s">
        <v>1247</v>
      </c>
      <c r="AC41" s="168" t="s">
        <v>1249</v>
      </c>
      <c r="AD41" s="168" t="s">
        <v>1251</v>
      </c>
    </row>
    <row r="42" spans="1:30" ht="30">
      <c r="Q42" s="325"/>
      <c r="R42" s="159"/>
      <c r="S42" s="169" t="s">
        <v>1556</v>
      </c>
      <c r="T42" s="170" t="s">
        <v>1569</v>
      </c>
      <c r="U42" s="171" t="s">
        <v>1557</v>
      </c>
      <c r="V42" s="172" t="s">
        <v>1571</v>
      </c>
      <c r="W42" s="173" t="s">
        <v>1572</v>
      </c>
      <c r="X42" s="173" t="s">
        <v>1573</v>
      </c>
      <c r="Y42" s="173" t="s">
        <v>1574</v>
      </c>
      <c r="Z42" s="173" t="s">
        <v>1575</v>
      </c>
      <c r="AA42" s="173" t="s">
        <v>1576</v>
      </c>
      <c r="AB42" s="174" t="s">
        <v>1577</v>
      </c>
      <c r="AC42" s="175" t="s">
        <v>1578</v>
      </c>
      <c r="AD42" s="168" t="s">
        <v>1579</v>
      </c>
    </row>
    <row r="43" spans="1:30">
      <c r="Q43" s="325"/>
      <c r="R43" s="159"/>
      <c r="S43" s="176" t="s">
        <v>1580</v>
      </c>
      <c r="T43" s="176" t="s">
        <v>1536</v>
      </c>
      <c r="U43" s="177" t="s">
        <v>1581</v>
      </c>
      <c r="V43" s="178" t="s">
        <v>1582</v>
      </c>
      <c r="W43" s="179" t="s">
        <v>1583</v>
      </c>
      <c r="X43" s="179" t="s">
        <v>1469</v>
      </c>
      <c r="Y43" s="179">
        <v>4567</v>
      </c>
      <c r="Z43" s="179">
        <v>6754</v>
      </c>
      <c r="AA43" s="179">
        <v>8975</v>
      </c>
      <c r="AB43" s="180">
        <v>7654</v>
      </c>
      <c r="AC43" s="160"/>
      <c r="AD43" s="158" t="s">
        <v>121</v>
      </c>
    </row>
    <row r="44" spans="1:30">
      <c r="Q44" s="325"/>
      <c r="R44" s="159"/>
      <c r="S44" s="158" t="s">
        <v>1580</v>
      </c>
      <c r="T44" s="158" t="s">
        <v>1541</v>
      </c>
      <c r="U44" s="177" t="s">
        <v>1581</v>
      </c>
      <c r="V44" s="181" t="s">
        <v>1582</v>
      </c>
      <c r="W44" s="182" t="s">
        <v>1584</v>
      </c>
      <c r="X44" s="182" t="s">
        <v>121</v>
      </c>
      <c r="Y44" s="182">
        <v>5568</v>
      </c>
      <c r="Z44" s="182">
        <v>7865</v>
      </c>
      <c r="AA44" s="182">
        <v>4689</v>
      </c>
      <c r="AB44" s="183">
        <v>6754</v>
      </c>
      <c r="AC44" s="160" t="s">
        <v>1585</v>
      </c>
      <c r="AD44" s="158" t="s">
        <v>121</v>
      </c>
    </row>
    <row r="45" spans="1:30">
      <c r="Q45" s="325"/>
      <c r="R45" s="159"/>
      <c r="S45" s="158" t="s">
        <v>1580</v>
      </c>
      <c r="T45" s="158" t="s">
        <v>1545</v>
      </c>
      <c r="U45" s="177" t="s">
        <v>1581</v>
      </c>
      <c r="V45" s="181" t="s">
        <v>1582</v>
      </c>
      <c r="W45" s="182" t="s">
        <v>1586</v>
      </c>
      <c r="X45" s="182" t="s">
        <v>121</v>
      </c>
      <c r="Y45" s="182">
        <v>7879</v>
      </c>
      <c r="Z45" s="182">
        <v>7865</v>
      </c>
      <c r="AA45" s="182">
        <v>1234</v>
      </c>
      <c r="AB45" s="183">
        <v>6754</v>
      </c>
      <c r="AC45" s="160" t="s">
        <v>1587</v>
      </c>
      <c r="AD45" s="158">
        <v>2811</v>
      </c>
    </row>
    <row r="46" spans="1:30">
      <c r="Q46" s="159"/>
      <c r="R46" s="159"/>
      <c r="S46" s="158" t="s">
        <v>1580</v>
      </c>
      <c r="T46" s="158" t="s">
        <v>1549</v>
      </c>
      <c r="U46" s="177" t="s">
        <v>1581</v>
      </c>
      <c r="V46" s="181" t="s">
        <v>1582</v>
      </c>
      <c r="W46" s="182" t="s">
        <v>1588</v>
      </c>
      <c r="X46" s="182" t="s">
        <v>1516</v>
      </c>
      <c r="Y46" s="182">
        <v>6754</v>
      </c>
      <c r="Z46" s="182">
        <v>8975</v>
      </c>
      <c r="AA46" s="182">
        <v>7865</v>
      </c>
      <c r="AB46" s="183">
        <v>7654</v>
      </c>
      <c r="AC46" s="160" t="s">
        <v>121</v>
      </c>
      <c r="AD46" s="158" t="s">
        <v>121</v>
      </c>
    </row>
    <row r="47" spans="1:30">
      <c r="Q47" s="159"/>
      <c r="R47" s="159"/>
      <c r="S47" s="158" t="s">
        <v>1580</v>
      </c>
      <c r="T47" s="158" t="s">
        <v>1549</v>
      </c>
      <c r="U47" s="177" t="s">
        <v>1581</v>
      </c>
      <c r="V47" s="184" t="s">
        <v>1582</v>
      </c>
      <c r="W47" s="185" t="s">
        <v>1589</v>
      </c>
      <c r="X47" s="185" t="s">
        <v>121</v>
      </c>
      <c r="Y47" s="185">
        <v>4567</v>
      </c>
      <c r="Z47" s="185">
        <v>8964</v>
      </c>
      <c r="AA47" s="185">
        <v>9785</v>
      </c>
      <c r="AB47" s="186">
        <v>8976</v>
      </c>
      <c r="AC47" s="160" t="s">
        <v>121</v>
      </c>
      <c r="AD47" s="158" t="s">
        <v>121</v>
      </c>
    </row>
    <row r="48" spans="1:30">
      <c r="A48" s="339" t="s">
        <v>1519</v>
      </c>
      <c r="B48" s="339"/>
      <c r="C48" s="339"/>
      <c r="D48" s="339"/>
      <c r="E48" s="339"/>
    </row>
    <row r="49" spans="1:23">
      <c r="A49" s="189" t="s">
        <v>1590</v>
      </c>
      <c r="W49" s="189" t="s">
        <v>1590</v>
      </c>
    </row>
    <row r="50" spans="1:23" ht="21">
      <c r="A50" s="325" t="s">
        <v>1520</v>
      </c>
      <c r="B50" s="325"/>
      <c r="C50" s="325"/>
      <c r="G50" s="61"/>
    </row>
    <row r="51" spans="1:23" ht="21">
      <c r="A51" s="325"/>
      <c r="B51" s="325"/>
      <c r="C51" s="325"/>
      <c r="G51" s="61"/>
    </row>
    <row r="52" spans="1:23" ht="15" customHeight="1">
      <c r="A52" s="325"/>
      <c r="B52" s="325"/>
      <c r="C52" s="325"/>
      <c r="G52" s="322" t="s">
        <v>1591</v>
      </c>
      <c r="H52" s="322"/>
    </row>
    <row r="53" spans="1:23" ht="21" customHeight="1">
      <c r="G53" s="322"/>
      <c r="H53" s="322"/>
    </row>
    <row r="54" spans="1:23" ht="21" customHeight="1">
      <c r="G54" s="322"/>
      <c r="H54" s="322"/>
    </row>
    <row r="56" spans="1:23">
      <c r="D56" s="329" t="s">
        <v>1592</v>
      </c>
      <c r="E56" s="334" t="s">
        <v>1593</v>
      </c>
      <c r="F56" s="329" t="s">
        <v>1594</v>
      </c>
      <c r="G56" s="332" t="s">
        <v>1595</v>
      </c>
      <c r="H56" s="329" t="s">
        <v>1596</v>
      </c>
    </row>
    <row r="57" spans="1:23">
      <c r="D57" s="330"/>
      <c r="E57" s="335"/>
      <c r="F57" s="331"/>
      <c r="G57" s="333"/>
      <c r="H57" s="330"/>
    </row>
    <row r="58" spans="1:23">
      <c r="B58" s="68" t="s">
        <v>1521</v>
      </c>
      <c r="C58">
        <v>1</v>
      </c>
      <c r="D58" s="86" t="s">
        <v>1597</v>
      </c>
      <c r="E58" s="70" t="s">
        <v>1598</v>
      </c>
      <c r="F58" s="71"/>
      <c r="G58" s="72"/>
      <c r="H58" s="73"/>
    </row>
    <row r="59" spans="1:23">
      <c r="C59">
        <v>2</v>
      </c>
      <c r="D59" s="74"/>
      <c r="E59" s="74"/>
      <c r="F59" s="75" t="s">
        <v>1599</v>
      </c>
      <c r="G59" s="73"/>
      <c r="H59" s="73"/>
    </row>
    <row r="60" spans="1:23">
      <c r="C60">
        <v>3</v>
      </c>
      <c r="D60" s="74"/>
      <c r="E60" s="74"/>
      <c r="F60" s="76"/>
      <c r="G60" s="73"/>
      <c r="H60" s="73"/>
    </row>
    <row r="61" spans="1:23">
      <c r="B61" s="68" t="s">
        <v>1600</v>
      </c>
      <c r="C61">
        <v>4</v>
      </c>
      <c r="D61" s="69" t="s">
        <v>1597</v>
      </c>
      <c r="E61" s="69" t="s">
        <v>1601</v>
      </c>
      <c r="F61" s="77"/>
      <c r="G61" s="83" t="s">
        <v>1602</v>
      </c>
      <c r="H61" s="82" t="s">
        <v>1603</v>
      </c>
      <c r="J61" t="s">
        <v>1604</v>
      </c>
    </row>
    <row r="62" spans="1:23">
      <c r="C62">
        <v>5</v>
      </c>
      <c r="D62" s="74"/>
      <c r="E62" s="74"/>
      <c r="F62" s="319" t="s">
        <v>1605</v>
      </c>
      <c r="G62" s="73"/>
      <c r="H62" s="73"/>
    </row>
    <row r="63" spans="1:23">
      <c r="C63">
        <v>6</v>
      </c>
      <c r="D63" s="74"/>
      <c r="E63" s="74"/>
      <c r="F63" s="320"/>
      <c r="G63" s="73"/>
      <c r="H63" s="73"/>
    </row>
    <row r="64" spans="1:23">
      <c r="C64">
        <v>7</v>
      </c>
      <c r="D64" s="69" t="s">
        <v>1606</v>
      </c>
      <c r="E64" s="70" t="s">
        <v>1598</v>
      </c>
      <c r="F64" s="77"/>
      <c r="G64" s="84" t="s">
        <v>1598</v>
      </c>
      <c r="H64" s="82" t="s">
        <v>1603</v>
      </c>
    </row>
    <row r="65" spans="2:8">
      <c r="B65" t="s">
        <v>1607</v>
      </c>
      <c r="C65">
        <v>8</v>
      </c>
      <c r="D65" s="74"/>
      <c r="E65" s="74"/>
      <c r="F65" s="79" t="s">
        <v>1599</v>
      </c>
      <c r="G65" s="73"/>
      <c r="H65" s="73"/>
    </row>
    <row r="66" spans="2:8">
      <c r="C66">
        <v>9</v>
      </c>
      <c r="D66" s="69" t="s">
        <v>1606</v>
      </c>
      <c r="E66" s="69" t="s">
        <v>1608</v>
      </c>
      <c r="F66" s="77"/>
      <c r="G66" s="78" t="s">
        <v>1609</v>
      </c>
      <c r="H66" s="73"/>
    </row>
    <row r="67" spans="2:8">
      <c r="C67">
        <v>10</v>
      </c>
      <c r="D67" s="74"/>
      <c r="E67" s="74"/>
      <c r="F67" s="319" t="s">
        <v>1599</v>
      </c>
      <c r="G67" s="73"/>
      <c r="H67" s="73"/>
    </row>
    <row r="68" spans="2:8">
      <c r="C68">
        <v>11</v>
      </c>
      <c r="D68" s="74"/>
      <c r="E68" s="74"/>
      <c r="F68" s="321"/>
      <c r="G68" s="73"/>
      <c r="H68" s="73"/>
    </row>
    <row r="69" spans="2:8">
      <c r="C69">
        <v>12</v>
      </c>
      <c r="D69" s="80"/>
      <c r="E69" s="80"/>
      <c r="F69" s="320"/>
      <c r="G69" s="81"/>
      <c r="H69" s="81"/>
    </row>
    <row r="71" spans="2:8">
      <c r="B71" s="325" t="s">
        <v>1522</v>
      </c>
    </row>
    <row r="72" spans="2:8">
      <c r="B72" s="325"/>
      <c r="D72" s="85" t="s">
        <v>1610</v>
      </c>
      <c r="E72" s="85" t="s">
        <v>1611</v>
      </c>
      <c r="F72" s="85" t="s">
        <v>1612</v>
      </c>
      <c r="G72" s="85" t="s">
        <v>1613</v>
      </c>
      <c r="H72" s="85" t="s">
        <v>1614</v>
      </c>
    </row>
    <row r="73" spans="2:8">
      <c r="B73" s="325"/>
      <c r="D73" s="8">
        <v>44596</v>
      </c>
      <c r="E73" s="7">
        <v>9</v>
      </c>
      <c r="F73" s="7">
        <v>0</v>
      </c>
      <c r="G73" s="7">
        <f>E73-F73</f>
        <v>9</v>
      </c>
      <c r="H73" s="7" t="s">
        <v>121</v>
      </c>
    </row>
    <row r="74" spans="2:8">
      <c r="B74" s="325"/>
      <c r="D74" s="8">
        <v>44601</v>
      </c>
      <c r="E74" s="7">
        <v>128</v>
      </c>
      <c r="F74" s="7">
        <v>37</v>
      </c>
      <c r="G74" s="7">
        <f>E74-F74</f>
        <v>91</v>
      </c>
      <c r="H74" s="7">
        <v>137</v>
      </c>
    </row>
    <row r="75" spans="2:8">
      <c r="B75" s="325"/>
      <c r="D75" s="8">
        <v>44634</v>
      </c>
      <c r="E75" s="7">
        <v>205</v>
      </c>
      <c r="F75" s="7">
        <v>102</v>
      </c>
      <c r="G75" s="155">
        <v>103</v>
      </c>
      <c r="H75" s="7">
        <v>200</v>
      </c>
    </row>
    <row r="76" spans="2:8">
      <c r="E76" s="85" t="s">
        <v>1615</v>
      </c>
      <c r="F76" s="154">
        <f>F75+F74+F73</f>
        <v>139</v>
      </c>
      <c r="G76" s="154">
        <f>G75+G74+G73</f>
        <v>203</v>
      </c>
    </row>
    <row r="79" spans="2:8">
      <c r="E79" s="85" t="s">
        <v>1616</v>
      </c>
      <c r="F79" s="85" t="s">
        <v>1617</v>
      </c>
      <c r="G79" s="85" t="s">
        <v>1618</v>
      </c>
    </row>
    <row r="80" spans="2:8">
      <c r="E80" s="8" t="s">
        <v>469</v>
      </c>
      <c r="F80" s="7">
        <v>27</v>
      </c>
      <c r="G80" s="7">
        <v>208</v>
      </c>
    </row>
    <row r="81" spans="2:9">
      <c r="E81" s="8" t="s">
        <v>484</v>
      </c>
      <c r="F81" s="7">
        <v>28</v>
      </c>
      <c r="G81" s="7">
        <v>41</v>
      </c>
    </row>
    <row r="82" spans="2:9">
      <c r="E82" s="8" t="s">
        <v>1267</v>
      </c>
      <c r="F82" s="7">
        <v>11</v>
      </c>
      <c r="G82" s="7">
        <v>225</v>
      </c>
    </row>
    <row r="83" spans="2:9">
      <c r="E83" s="85" t="s">
        <v>1615</v>
      </c>
      <c r="F83" s="85">
        <f>SUM(F80:F82)</f>
        <v>66</v>
      </c>
      <c r="G83" s="85">
        <f>SUM(G80:G82)</f>
        <v>474</v>
      </c>
    </row>
    <row r="85" spans="2:9">
      <c r="B85" s="340" t="s">
        <v>1523</v>
      </c>
    </row>
    <row r="86" spans="2:9">
      <c r="B86" s="340"/>
    </row>
    <row r="87" spans="2:9">
      <c r="B87" s="340"/>
      <c r="E87" s="51" t="s">
        <v>1619</v>
      </c>
      <c r="F87" s="52">
        <v>123456789344</v>
      </c>
    </row>
    <row r="88" spans="2:9">
      <c r="B88" s="340"/>
    </row>
    <row r="89" spans="2:9">
      <c r="D89" s="53" t="s">
        <v>1620</v>
      </c>
      <c r="E89" s="64" t="s">
        <v>1621</v>
      </c>
      <c r="F89" s="65" t="s">
        <v>1621</v>
      </c>
      <c r="G89" s="65" t="s">
        <v>1621</v>
      </c>
      <c r="H89" s="66" t="s">
        <v>1621</v>
      </c>
    </row>
    <row r="90" spans="2:9">
      <c r="D90" s="55" t="s">
        <v>1622</v>
      </c>
      <c r="E90" s="30" t="s">
        <v>1623</v>
      </c>
      <c r="F90" s="30" t="s">
        <v>1624</v>
      </c>
      <c r="G90" s="30" t="s">
        <v>1625</v>
      </c>
      <c r="H90" s="30" t="s">
        <v>1626</v>
      </c>
    </row>
    <row r="91" spans="2:9">
      <c r="D91" s="55" t="s">
        <v>1333</v>
      </c>
      <c r="E91" s="30" t="s">
        <v>1627</v>
      </c>
      <c r="F91" s="30" t="s">
        <v>1627</v>
      </c>
      <c r="G91" s="67" t="s">
        <v>1627</v>
      </c>
      <c r="H91" s="30" t="s">
        <v>1627</v>
      </c>
      <c r="I91" t="s">
        <v>1628</v>
      </c>
    </row>
    <row r="92" spans="2:9">
      <c r="D92" s="55" t="s">
        <v>1333</v>
      </c>
      <c r="E92" s="30" t="s">
        <v>1629</v>
      </c>
      <c r="F92" s="30" t="s">
        <v>1629</v>
      </c>
      <c r="G92" s="30" t="s">
        <v>1629</v>
      </c>
      <c r="H92" s="67" t="s">
        <v>1629</v>
      </c>
      <c r="I92" t="s">
        <v>1630</v>
      </c>
    </row>
    <row r="93" spans="2:9">
      <c r="D93" s="55" t="s">
        <v>1631</v>
      </c>
      <c r="E93" s="30" t="s">
        <v>1632</v>
      </c>
      <c r="F93" s="67" t="s">
        <v>1632</v>
      </c>
      <c r="G93" s="30" t="s">
        <v>1632</v>
      </c>
      <c r="H93" s="30" t="s">
        <v>1632</v>
      </c>
      <c r="I93" t="s">
        <v>1633</v>
      </c>
    </row>
    <row r="94" spans="2:9">
      <c r="D94" s="53" t="s">
        <v>1245</v>
      </c>
      <c r="E94" s="54" t="s">
        <v>1634</v>
      </c>
      <c r="F94" s="54" t="s">
        <v>1634</v>
      </c>
      <c r="G94" s="54" t="s">
        <v>1634</v>
      </c>
      <c r="H94" s="56" t="s">
        <v>1634</v>
      </c>
    </row>
    <row r="95" spans="2:9">
      <c r="D95" s="55" t="s">
        <v>1622</v>
      </c>
      <c r="E95" s="30" t="s">
        <v>1627</v>
      </c>
      <c r="F95" s="30" t="s">
        <v>1627</v>
      </c>
      <c r="G95" s="30" t="s">
        <v>1627</v>
      </c>
      <c r="H95" s="57" t="s">
        <v>1627</v>
      </c>
    </row>
    <row r="96" spans="2:9">
      <c r="D96" s="55" t="s">
        <v>1333</v>
      </c>
      <c r="E96" s="30" t="s">
        <v>1629</v>
      </c>
      <c r="F96" s="30" t="s">
        <v>1629</v>
      </c>
      <c r="G96" s="30" t="s">
        <v>1629</v>
      </c>
      <c r="H96" s="57" t="s">
        <v>1629</v>
      </c>
    </row>
    <row r="97" spans="1:11">
      <c r="D97" s="55" t="s">
        <v>1333</v>
      </c>
      <c r="E97" s="30" t="s">
        <v>1632</v>
      </c>
      <c r="F97" s="30" t="s">
        <v>1632</v>
      </c>
      <c r="G97" s="30" t="s">
        <v>1632</v>
      </c>
      <c r="H97" s="57" t="s">
        <v>1632</v>
      </c>
    </row>
    <row r="98" spans="1:11">
      <c r="D98" s="58" t="s">
        <v>1631</v>
      </c>
      <c r="E98" s="59" t="s">
        <v>1627</v>
      </c>
      <c r="F98" s="59" t="s">
        <v>1627</v>
      </c>
      <c r="G98" s="59" t="s">
        <v>1627</v>
      </c>
      <c r="H98" s="60" t="s">
        <v>1627</v>
      </c>
      <c r="I98" t="s">
        <v>1628</v>
      </c>
    </row>
    <row r="101" spans="1:11">
      <c r="A101" s="337" t="s">
        <v>1524</v>
      </c>
      <c r="B101" s="337"/>
      <c r="C101" s="337"/>
    </row>
    <row r="103" spans="1:11">
      <c r="A103" s="85"/>
      <c r="B103" s="85"/>
      <c r="C103" s="85"/>
      <c r="D103" s="85"/>
      <c r="E103" s="85" t="s">
        <v>1635</v>
      </c>
      <c r="F103" s="85"/>
      <c r="G103" s="85"/>
      <c r="H103" s="85" t="s">
        <v>1636</v>
      </c>
    </row>
    <row r="104" spans="1:11">
      <c r="A104" s="8" t="s">
        <v>1536</v>
      </c>
      <c r="B104" s="7">
        <v>10</v>
      </c>
      <c r="C104" s="7"/>
      <c r="D104" s="8" t="s">
        <v>1637</v>
      </c>
      <c r="E104" s="7">
        <v>10</v>
      </c>
      <c r="F104" s="7"/>
      <c r="G104" s="8" t="s">
        <v>1638</v>
      </c>
      <c r="H104" s="7" t="s">
        <v>1639</v>
      </c>
    </row>
    <row r="105" spans="1:11">
      <c r="A105" s="8" t="s">
        <v>1541</v>
      </c>
      <c r="B105" s="7">
        <v>11</v>
      </c>
      <c r="C105" s="7"/>
      <c r="D105" s="8" t="s">
        <v>1640</v>
      </c>
      <c r="E105" s="7">
        <v>10</v>
      </c>
      <c r="F105" s="7"/>
      <c r="G105" s="8"/>
      <c r="H105" s="7"/>
    </row>
    <row r="106" spans="1:11">
      <c r="A106" s="8" t="s">
        <v>1545</v>
      </c>
      <c r="B106" s="7">
        <v>12</v>
      </c>
      <c r="C106" s="7"/>
      <c r="D106" s="8" t="s">
        <v>1641</v>
      </c>
      <c r="E106" s="7">
        <v>10</v>
      </c>
      <c r="F106" s="7"/>
      <c r="G106" s="8"/>
      <c r="H106" s="7"/>
    </row>
    <row r="107" spans="1:11">
      <c r="A107" s="85"/>
      <c r="B107" s="85"/>
      <c r="C107" s="85"/>
      <c r="D107" s="85"/>
      <c r="E107" s="85"/>
      <c r="F107" s="85"/>
      <c r="G107" s="85"/>
      <c r="H107" s="85"/>
    </row>
    <row r="110" spans="1:11">
      <c r="A110" s="317" t="s">
        <v>1525</v>
      </c>
      <c r="B110" s="317"/>
      <c r="C110">
        <v>2</v>
      </c>
      <c r="D110" t="s">
        <v>1642</v>
      </c>
    </row>
    <row r="111" spans="1:11">
      <c r="B111" s="85" t="s">
        <v>1643</v>
      </c>
      <c r="C111" s="85" t="s">
        <v>1644</v>
      </c>
      <c r="D111" s="85" t="s">
        <v>1645</v>
      </c>
      <c r="E111" s="85" t="s">
        <v>1646</v>
      </c>
      <c r="F111" s="85"/>
      <c r="G111" s="85" t="s">
        <v>1647</v>
      </c>
      <c r="H111" s="85" t="s">
        <v>1648</v>
      </c>
      <c r="I111" s="85"/>
      <c r="J111" s="85" t="s">
        <v>1649</v>
      </c>
      <c r="K111" s="85" t="s">
        <v>1650</v>
      </c>
    </row>
    <row r="112" spans="1:11">
      <c r="B112" s="7">
        <v>20</v>
      </c>
      <c r="C112" s="7">
        <v>30</v>
      </c>
      <c r="D112" s="8">
        <v>30</v>
      </c>
      <c r="E112" s="7">
        <v>40</v>
      </c>
      <c r="F112" s="7"/>
      <c r="G112" s="8">
        <v>23</v>
      </c>
      <c r="H112" s="7">
        <v>33</v>
      </c>
      <c r="I112" s="8"/>
      <c r="J112" s="7">
        <v>40</v>
      </c>
      <c r="K112" s="7">
        <v>50</v>
      </c>
    </row>
    <row r="113" spans="1:11">
      <c r="B113" s="7"/>
      <c r="C113" s="7"/>
      <c r="D113" s="8"/>
      <c r="E113" s="7"/>
      <c r="F113" s="7"/>
      <c r="G113" s="8">
        <v>22</v>
      </c>
      <c r="H113" s="7">
        <v>35</v>
      </c>
      <c r="I113" s="8"/>
      <c r="J113" s="7">
        <v>33</v>
      </c>
      <c r="K113" s="7">
        <v>43</v>
      </c>
    </row>
    <row r="114" spans="1:11">
      <c r="B114" s="7"/>
      <c r="C114" s="7"/>
      <c r="D114" s="8"/>
      <c r="E114" s="7"/>
      <c r="F114" s="7"/>
      <c r="G114" s="8"/>
      <c r="H114" s="7"/>
      <c r="I114" s="8"/>
      <c r="J114" s="7"/>
      <c r="K114" s="7"/>
    </row>
    <row r="115" spans="1:11">
      <c r="B115" s="85"/>
      <c r="C115" s="85" t="s">
        <v>1651</v>
      </c>
      <c r="D115" s="85"/>
      <c r="E115" s="85"/>
      <c r="F115" s="85"/>
      <c r="G115" s="85"/>
      <c r="H115" s="85"/>
      <c r="I115" s="85"/>
      <c r="J115" s="85"/>
      <c r="K115" s="85"/>
    </row>
    <row r="116" spans="1:11">
      <c r="B116" s="7"/>
      <c r="C116" s="7" t="s">
        <v>1652</v>
      </c>
      <c r="D116" s="8" t="s">
        <v>77</v>
      </c>
      <c r="E116" s="7" t="s">
        <v>1653</v>
      </c>
      <c r="F116" s="7"/>
      <c r="G116" s="8" t="s">
        <v>77</v>
      </c>
      <c r="H116" s="7" t="s">
        <v>1654</v>
      </c>
      <c r="I116" s="8"/>
      <c r="J116" s="7" t="s">
        <v>233</v>
      </c>
      <c r="K116" s="7" t="s">
        <v>1655</v>
      </c>
    </row>
    <row r="119" spans="1:11">
      <c r="A119" s="323" t="s">
        <v>1526</v>
      </c>
      <c r="B119" s="324"/>
    </row>
    <row r="120" spans="1:11">
      <c r="E120" s="24"/>
    </row>
    <row r="121" spans="1:11">
      <c r="E121" s="25"/>
    </row>
    <row r="122" spans="1:11">
      <c r="E122" s="25"/>
    </row>
    <row r="123" spans="1:11">
      <c r="E123" s="25"/>
    </row>
    <row r="124" spans="1:11">
      <c r="E124" s="25"/>
    </row>
    <row r="125" spans="1:11">
      <c r="E125" s="25"/>
    </row>
    <row r="126" spans="1:11">
      <c r="E126" s="32"/>
    </row>
    <row r="129" spans="4:15">
      <c r="E129" t="s">
        <v>1656</v>
      </c>
      <c r="G129" t="s">
        <v>1657</v>
      </c>
      <c r="J129" t="s">
        <v>1658</v>
      </c>
    </row>
    <row r="130" spans="4:15">
      <c r="G130" t="s">
        <v>1659</v>
      </c>
      <c r="J130" t="s">
        <v>1660</v>
      </c>
    </row>
    <row r="131" spans="4:15">
      <c r="E131" t="s">
        <v>1661</v>
      </c>
      <c r="G131" t="s">
        <v>1662</v>
      </c>
      <c r="J131" t="s">
        <v>1663</v>
      </c>
    </row>
    <row r="137" spans="4:15">
      <c r="E137" t="s">
        <v>1664</v>
      </c>
      <c r="F137" t="s">
        <v>1665</v>
      </c>
    </row>
    <row r="138" spans="4:15">
      <c r="E138" t="s">
        <v>1666</v>
      </c>
      <c r="F138" t="s">
        <v>1667</v>
      </c>
    </row>
    <row r="139" spans="4:15">
      <c r="E139" t="s">
        <v>1536</v>
      </c>
      <c r="F139" t="s">
        <v>1668</v>
      </c>
    </row>
    <row r="140" spans="4:15">
      <c r="E140" t="s">
        <v>1669</v>
      </c>
      <c r="F140" t="s">
        <v>1670</v>
      </c>
    </row>
    <row r="141" spans="4:15">
      <c r="E141" t="s">
        <v>1671</v>
      </c>
      <c r="F141" t="s">
        <v>1672</v>
      </c>
    </row>
    <row r="143" spans="4:15">
      <c r="D143" s="85" t="s">
        <v>1673</v>
      </c>
      <c r="E143" s="85" t="s">
        <v>1674</v>
      </c>
      <c r="F143" s="85" t="s">
        <v>1675</v>
      </c>
      <c r="G143" s="85" t="s">
        <v>1676</v>
      </c>
      <c r="H143" s="85" t="s">
        <v>1541</v>
      </c>
      <c r="I143" s="85" t="s">
        <v>1545</v>
      </c>
      <c r="J143" s="85" t="s">
        <v>1677</v>
      </c>
      <c r="K143" s="116" t="s">
        <v>1678</v>
      </c>
      <c r="L143" t="s">
        <v>1679</v>
      </c>
      <c r="M143" t="s">
        <v>1680</v>
      </c>
      <c r="N143" t="s">
        <v>1681</v>
      </c>
      <c r="O143" t="s">
        <v>1682</v>
      </c>
    </row>
    <row r="144" spans="4:15">
      <c r="D144" s="8" t="s">
        <v>1683</v>
      </c>
      <c r="E144" s="7" t="s">
        <v>1683</v>
      </c>
      <c r="F144" s="7" t="s">
        <v>1683</v>
      </c>
      <c r="G144" s="8" t="s">
        <v>1684</v>
      </c>
      <c r="H144" s="7" t="s">
        <v>121</v>
      </c>
      <c r="I144" s="7"/>
      <c r="J144" s="8" t="s">
        <v>233</v>
      </c>
      <c r="K144" s="116" t="s">
        <v>1685</v>
      </c>
      <c r="L144" t="s">
        <v>1686</v>
      </c>
      <c r="M144" t="s">
        <v>1687</v>
      </c>
      <c r="N144" t="s">
        <v>1688</v>
      </c>
      <c r="O144" t="s">
        <v>1689</v>
      </c>
    </row>
    <row r="145" spans="4:12">
      <c r="D145" s="8" t="s">
        <v>1690</v>
      </c>
      <c r="E145" s="7" t="s">
        <v>1690</v>
      </c>
      <c r="F145" s="7" t="s">
        <v>1691</v>
      </c>
      <c r="G145" s="8" t="s">
        <v>1692</v>
      </c>
      <c r="H145" s="7" t="s">
        <v>121</v>
      </c>
      <c r="I145" s="7" t="s">
        <v>1469</v>
      </c>
      <c r="J145" s="8" t="s">
        <v>1693</v>
      </c>
      <c r="K145" s="116" t="s">
        <v>1685</v>
      </c>
    </row>
    <row r="146" spans="4:12">
      <c r="D146" s="8"/>
      <c r="E146" s="7" t="s">
        <v>1691</v>
      </c>
      <c r="F146" s="7" t="s">
        <v>1690</v>
      </c>
      <c r="G146" s="8" t="s">
        <v>128</v>
      </c>
      <c r="H146" s="7" t="s">
        <v>121</v>
      </c>
      <c r="I146" s="7"/>
      <c r="J146" s="8" t="s">
        <v>233</v>
      </c>
      <c r="K146" s="116" t="s">
        <v>1685</v>
      </c>
    </row>
    <row r="147" spans="4:12">
      <c r="D147" s="8" t="s">
        <v>1691</v>
      </c>
      <c r="E147" s="8" t="s">
        <v>1694</v>
      </c>
      <c r="F147" s="8" t="s">
        <v>1694</v>
      </c>
      <c r="G147" s="8" t="s">
        <v>1695</v>
      </c>
      <c r="H147" s="8" t="s">
        <v>121</v>
      </c>
      <c r="I147" s="8" t="s">
        <v>477</v>
      </c>
      <c r="J147" s="8" t="s">
        <v>137</v>
      </c>
      <c r="K147" s="116" t="s">
        <v>1685</v>
      </c>
    </row>
    <row r="148" spans="4:12">
      <c r="F148" t="s">
        <v>1696</v>
      </c>
      <c r="H148" t="s">
        <v>121</v>
      </c>
    </row>
    <row r="149" spans="4:12">
      <c r="H149" t="s">
        <v>1697</v>
      </c>
    </row>
    <row r="150" spans="4:12">
      <c r="H150" t="s">
        <v>1697</v>
      </c>
    </row>
    <row r="151" spans="4:12">
      <c r="H151" t="s">
        <v>1697</v>
      </c>
    </row>
    <row r="153" spans="4:12">
      <c r="E153" s="85" t="s">
        <v>1571</v>
      </c>
      <c r="F153" s="85" t="s">
        <v>1698</v>
      </c>
      <c r="G153" s="85" t="s">
        <v>1699</v>
      </c>
      <c r="H153" s="85" t="s">
        <v>1679</v>
      </c>
      <c r="I153" s="85" t="s">
        <v>1680</v>
      </c>
      <c r="J153" s="85" t="s">
        <v>1681</v>
      </c>
      <c r="K153" s="85" t="s">
        <v>1682</v>
      </c>
      <c r="L153" s="85" t="s">
        <v>1700</v>
      </c>
    </row>
    <row r="154" spans="4:12">
      <c r="E154" s="8"/>
      <c r="F154" s="7" t="s">
        <v>1683</v>
      </c>
      <c r="G154" s="7"/>
      <c r="H154" s="8"/>
      <c r="I154" s="7"/>
      <c r="J154" s="7"/>
      <c r="K154" s="8"/>
      <c r="L154" s="8"/>
    </row>
    <row r="155" spans="4:12">
      <c r="E155" s="8"/>
      <c r="F155" s="7" t="s">
        <v>1670</v>
      </c>
      <c r="G155" s="7"/>
      <c r="H155" s="8"/>
      <c r="I155" s="7"/>
      <c r="J155" s="7"/>
      <c r="K155" s="8"/>
      <c r="L155" s="8"/>
    </row>
    <row r="156" spans="4:12">
      <c r="E156" s="8"/>
      <c r="F156" s="7" t="s">
        <v>1690</v>
      </c>
      <c r="G156" s="7" t="s">
        <v>1701</v>
      </c>
      <c r="H156" s="8"/>
      <c r="I156" s="7"/>
      <c r="J156" s="7"/>
      <c r="K156" s="8"/>
      <c r="L156" s="8" t="s">
        <v>1585</v>
      </c>
    </row>
    <row r="157" spans="4:12">
      <c r="E157" s="8"/>
      <c r="F157" s="8" t="s">
        <v>1670</v>
      </c>
      <c r="G157" s="8"/>
      <c r="H157" s="8"/>
      <c r="I157" s="8"/>
      <c r="J157" s="8"/>
      <c r="K157" s="8"/>
      <c r="L157" s="8"/>
    </row>
    <row r="158" spans="4:12">
      <c r="E158" s="8"/>
      <c r="F158" s="8" t="s">
        <v>1691</v>
      </c>
      <c r="G158" s="8" t="s">
        <v>1516</v>
      </c>
      <c r="H158" s="8"/>
      <c r="I158" s="8"/>
      <c r="J158" s="8"/>
      <c r="K158" s="8"/>
      <c r="L158" s="8" t="s">
        <v>1702</v>
      </c>
    </row>
    <row r="159" spans="4:12">
      <c r="E159" s="8"/>
      <c r="F159" s="7" t="s">
        <v>1670</v>
      </c>
      <c r="G159" s="7"/>
      <c r="H159" s="8"/>
      <c r="I159" s="7"/>
      <c r="J159" s="7"/>
      <c r="K159" s="8"/>
      <c r="L159" s="8"/>
    </row>
    <row r="160" spans="4:12">
      <c r="E160" s="8"/>
      <c r="F160" s="7" t="s">
        <v>1694</v>
      </c>
      <c r="G160" s="7" t="s">
        <v>477</v>
      </c>
      <c r="H160" s="8"/>
      <c r="I160" s="7"/>
      <c r="J160" s="7"/>
      <c r="K160" s="8"/>
      <c r="L160" s="8"/>
    </row>
    <row r="161" spans="1:12">
      <c r="E161" s="8"/>
      <c r="F161" s="7" t="s">
        <v>1696</v>
      </c>
      <c r="G161" s="7"/>
      <c r="H161" s="8"/>
      <c r="I161" s="7"/>
      <c r="J161" s="7"/>
      <c r="K161" s="8"/>
      <c r="L161" s="8"/>
    </row>
    <row r="164" spans="1:12">
      <c r="G164" s="190" t="s">
        <v>1703</v>
      </c>
      <c r="H164" t="s">
        <v>1704</v>
      </c>
    </row>
    <row r="166" spans="1:12">
      <c r="E166" t="s">
        <v>132</v>
      </c>
    </row>
    <row r="167" spans="1:12">
      <c r="A167" s="317" t="s">
        <v>1705</v>
      </c>
      <c r="B167" s="317"/>
      <c r="E167" t="s">
        <v>1706</v>
      </c>
    </row>
    <row r="168" spans="1:12">
      <c r="E168" t="s">
        <v>1707</v>
      </c>
      <c r="I168" t="s">
        <v>1708</v>
      </c>
    </row>
    <row r="169" spans="1:12">
      <c r="D169" t="s">
        <v>1709</v>
      </c>
      <c r="E169" t="s">
        <v>1710</v>
      </c>
      <c r="G169" s="318" t="s">
        <v>1711</v>
      </c>
      <c r="I169" t="s">
        <v>1712</v>
      </c>
      <c r="J169" t="s">
        <v>1713</v>
      </c>
    </row>
    <row r="170" spans="1:12">
      <c r="D170" t="s">
        <v>1714</v>
      </c>
      <c r="E170" t="s">
        <v>1715</v>
      </c>
      <c r="G170" s="318"/>
    </row>
    <row r="171" spans="1:12">
      <c r="D171" t="s">
        <v>1716</v>
      </c>
      <c r="E171" t="s">
        <v>1717</v>
      </c>
      <c r="G171" s="318"/>
    </row>
    <row r="172" spans="1:12">
      <c r="G172" s="318"/>
    </row>
    <row r="180" spans="6:7">
      <c r="F180" t="s">
        <v>1718</v>
      </c>
    </row>
    <row r="181" spans="6:7">
      <c r="F181">
        <v>1</v>
      </c>
      <c r="G181" t="s">
        <v>647</v>
      </c>
    </row>
    <row r="182" spans="6:7">
      <c r="F182">
        <v>2</v>
      </c>
      <c r="G182" t="s">
        <v>279</v>
      </c>
    </row>
    <row r="183" spans="6:7">
      <c r="F183">
        <v>3</v>
      </c>
      <c r="G183" t="s">
        <v>384</v>
      </c>
    </row>
    <row r="184" spans="6:7">
      <c r="F184">
        <v>4</v>
      </c>
      <c r="G184" t="s">
        <v>120</v>
      </c>
    </row>
  </sheetData>
  <mergeCells count="37">
    <mergeCell ref="A4:E4"/>
    <mergeCell ref="A15:E15"/>
    <mergeCell ref="A16:E16"/>
    <mergeCell ref="A17:E17"/>
    <mergeCell ref="A5:E5"/>
    <mergeCell ref="A6:E6"/>
    <mergeCell ref="A7:E7"/>
    <mergeCell ref="A8:E8"/>
    <mergeCell ref="A9:E9"/>
    <mergeCell ref="A1:C1"/>
    <mergeCell ref="Q41:Q45"/>
    <mergeCell ref="A110:B110"/>
    <mergeCell ref="A101:C101"/>
    <mergeCell ref="A18:E18"/>
    <mergeCell ref="A10:E10"/>
    <mergeCell ref="A11:E11"/>
    <mergeCell ref="A12:E12"/>
    <mergeCell ref="A13:E13"/>
    <mergeCell ref="A14:E14"/>
    <mergeCell ref="A48:E48"/>
    <mergeCell ref="H56:H57"/>
    <mergeCell ref="B85:B88"/>
    <mergeCell ref="A50:C52"/>
    <mergeCell ref="G5:K5"/>
    <mergeCell ref="A3:E3"/>
    <mergeCell ref="Q25:Q30"/>
    <mergeCell ref="D56:D57"/>
    <mergeCell ref="F56:F57"/>
    <mergeCell ref="G56:G57"/>
    <mergeCell ref="E56:E57"/>
    <mergeCell ref="A167:B167"/>
    <mergeCell ref="G169:G172"/>
    <mergeCell ref="F62:F63"/>
    <mergeCell ref="F67:F69"/>
    <mergeCell ref="G52:H54"/>
    <mergeCell ref="A119:B119"/>
    <mergeCell ref="B71:B75"/>
  </mergeCells>
  <hyperlinks>
    <hyperlink ref="A6:E6" location="'output_design'!A49" display="Integration of Multiple models because of class imbalance challenge and overfitting issues " xr:uid="{6F212A06-3541-4A14-89D1-5275453058DE}"/>
    <hyperlink ref="A7:E7" location="'output_design'!B57" display="Rack units " xr:uid="{5125B15F-D6E4-4291-A489-0294EE5C4A8A}"/>
    <hyperlink ref="A8:E8" location="'output_design'!B70" display="Provided class distribution " xr:uid="{2BB3E9E8-DFD4-4D4F-AFA5-631EE90DD410}"/>
    <hyperlink ref="A9:E9" location="'output_design'!B84" display="Thresholding &amp; Model output integration " xr:uid="{B654F09C-A1FB-4CCB-A4F5-28A6E05F4A41}"/>
    <hyperlink ref="A10:E10" location="'output_design'!A100" display="finding the common boxes " xr:uid="{1FEB635C-4D30-4E4A-B377-580A9355B4CF}"/>
    <hyperlink ref="A11:E11" location="'output_design'!A109" display="matching threhold " xr:uid="{163A3710-64D4-488F-BBDD-A0B99B2A732E}"/>
    <hyperlink ref="A12:E12" location="'output_design'!A127" display="rack _id ocr " xr:uid="{9A8220BA-48F3-445C-95E1-3253A1658FBB}"/>
    <hyperlink ref="W49" location="'output_design'!A3" display="Back to contents" xr:uid="{687F92C0-2C44-4177-B83B-0AF1A72CD1BA}"/>
    <hyperlink ref="A5:E5" location="'output_design'!Q41" display="text  output data from detection (.csv ,.json/.xml)" xr:uid="{3124A7B7-B602-4C82-AF70-086482E66065}"/>
    <hyperlink ref="A49" location="'output_design'!A3" display="Back to contents" xr:uid="{83CEAAAE-6252-478F-9660-477E23DC6D50}"/>
    <hyperlink ref="A48:E48" location="'output_design'!AH48" display="text  output data from detection (.csv ,.json/.xml)" xr:uid="{55F9BD5F-440D-44EC-96D8-E2EEC762EFFA}"/>
  </hyperlinks>
  <pageMargins left="0.7" right="0.7" top="0.75" bottom="0.75" header="0.3" footer="0.3"/>
  <drawing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7740-A1B3-40AA-AAEC-A1663624935F}">
  <dimension ref="A2:M100"/>
  <sheetViews>
    <sheetView showGridLines="0" topLeftCell="A57" workbookViewId="0">
      <selection activeCell="I84" sqref="I84"/>
    </sheetView>
  </sheetViews>
  <sheetFormatPr defaultRowHeight="15"/>
  <cols>
    <col min="2" max="2" width="16.85546875" bestFit="1" customWidth="1"/>
    <col min="3" max="3" width="21.5703125" bestFit="1" customWidth="1"/>
    <col min="4" max="4" width="29.140625" customWidth="1"/>
    <col min="5" max="5" width="23.7109375" bestFit="1" customWidth="1"/>
    <col min="6" max="6" width="20.42578125" bestFit="1" customWidth="1"/>
    <col min="7" max="7" width="24.85546875" bestFit="1" customWidth="1"/>
    <col min="8" max="8" width="23.140625" bestFit="1" customWidth="1"/>
    <col min="9" max="9" width="17.85546875" bestFit="1" customWidth="1"/>
    <col min="10" max="10" width="16" bestFit="1" customWidth="1"/>
  </cols>
  <sheetData>
    <row r="2" spans="2:13">
      <c r="B2" t="s">
        <v>1664</v>
      </c>
      <c r="C2" t="s">
        <v>1665</v>
      </c>
    </row>
    <row r="3" spans="2:13">
      <c r="B3" t="s">
        <v>1666</v>
      </c>
      <c r="C3" t="s">
        <v>1667</v>
      </c>
    </row>
    <row r="4" spans="2:13">
      <c r="B4" t="s">
        <v>1536</v>
      </c>
      <c r="C4" t="s">
        <v>1668</v>
      </c>
    </row>
    <row r="5" spans="2:13">
      <c r="B5" t="s">
        <v>1669</v>
      </c>
      <c r="C5" t="s">
        <v>1670</v>
      </c>
    </row>
    <row r="6" spans="2:13">
      <c r="B6" t="s">
        <v>1671</v>
      </c>
      <c r="C6" t="s">
        <v>1672</v>
      </c>
    </row>
    <row r="9" spans="2:13">
      <c r="L9" s="346" t="s">
        <v>1719</v>
      </c>
      <c r="M9" s="347"/>
    </row>
    <row r="11" spans="2:13">
      <c r="B11" s="53" t="s">
        <v>1673</v>
      </c>
      <c r="C11" s="119" t="s">
        <v>1720</v>
      </c>
      <c r="D11" s="119" t="s">
        <v>1675</v>
      </c>
      <c r="E11" s="119" t="s">
        <v>1721</v>
      </c>
      <c r="F11" s="119" t="s">
        <v>1722</v>
      </c>
      <c r="G11" s="119" t="s">
        <v>1541</v>
      </c>
      <c r="H11" s="119" t="s">
        <v>1723</v>
      </c>
      <c r="I11" s="120" t="s">
        <v>1545</v>
      </c>
      <c r="L11" s="346" t="s">
        <v>1724</v>
      </c>
      <c r="M11" s="347"/>
    </row>
    <row r="12" spans="2:13">
      <c r="B12" s="121" t="s">
        <v>1683</v>
      </c>
      <c r="C12" s="118" t="s">
        <v>1683</v>
      </c>
      <c r="D12" s="118" t="s">
        <v>1725</v>
      </c>
      <c r="E12" s="30" t="s">
        <v>1684</v>
      </c>
      <c r="F12" s="30" t="s">
        <v>1683</v>
      </c>
      <c r="G12" s="30" t="s">
        <v>121</v>
      </c>
      <c r="H12" s="30" t="s">
        <v>233</v>
      </c>
      <c r="I12" s="57" t="s">
        <v>1726</v>
      </c>
      <c r="L12" s="348" t="s">
        <v>1697</v>
      </c>
      <c r="M12" s="349"/>
    </row>
    <row r="13" spans="2:13">
      <c r="B13" s="121" t="s">
        <v>1690</v>
      </c>
      <c r="C13" s="118" t="s">
        <v>1690</v>
      </c>
      <c r="D13" s="118" t="s">
        <v>1727</v>
      </c>
      <c r="E13" s="30" t="s">
        <v>1692</v>
      </c>
      <c r="F13" s="30" t="s">
        <v>1690</v>
      </c>
      <c r="G13" s="30" t="s">
        <v>121</v>
      </c>
      <c r="H13" s="30" t="s">
        <v>121</v>
      </c>
      <c r="I13" s="57"/>
      <c r="L13" s="346" t="s">
        <v>1728</v>
      </c>
      <c r="M13" s="347"/>
    </row>
    <row r="14" spans="2:13">
      <c r="B14" s="121"/>
      <c r="C14" s="118" t="s">
        <v>1691</v>
      </c>
      <c r="D14" s="118" t="s">
        <v>1729</v>
      </c>
      <c r="E14" s="30" t="s">
        <v>128</v>
      </c>
      <c r="F14" s="30" t="s">
        <v>1691</v>
      </c>
      <c r="G14" s="30" t="s">
        <v>121</v>
      </c>
      <c r="H14" s="30" t="s">
        <v>1730</v>
      </c>
      <c r="I14" s="57" t="s">
        <v>477</v>
      </c>
      <c r="L14" s="348" t="s">
        <v>1697</v>
      </c>
      <c r="M14" s="349"/>
    </row>
    <row r="15" spans="2:13">
      <c r="B15" s="121" t="s">
        <v>1691</v>
      </c>
      <c r="C15" s="118" t="s">
        <v>1694</v>
      </c>
      <c r="D15" s="118" t="s">
        <v>1731</v>
      </c>
      <c r="E15" s="30" t="s">
        <v>1695</v>
      </c>
      <c r="F15" s="30" t="s">
        <v>1694</v>
      </c>
      <c r="G15" s="30" t="s">
        <v>121</v>
      </c>
      <c r="H15" s="30" t="s">
        <v>1730</v>
      </c>
      <c r="I15" s="57" t="s">
        <v>477</v>
      </c>
      <c r="L15" s="346" t="s">
        <v>1732</v>
      </c>
      <c r="M15" s="347"/>
    </row>
    <row r="16" spans="2:13">
      <c r="B16" s="121"/>
      <c r="C16" s="30"/>
      <c r="D16" s="30" t="s">
        <v>1733</v>
      </c>
      <c r="E16" s="30"/>
      <c r="F16" s="30"/>
      <c r="G16" s="30" t="s">
        <v>121</v>
      </c>
      <c r="H16" s="30"/>
      <c r="I16" s="57"/>
      <c r="L16" s="348" t="s">
        <v>1697</v>
      </c>
      <c r="M16" s="349"/>
    </row>
    <row r="17" spans="2:13">
      <c r="B17" s="121"/>
      <c r="C17" s="30"/>
      <c r="D17" s="30"/>
      <c r="E17" s="30"/>
      <c r="F17" s="30"/>
      <c r="G17" s="30" t="s">
        <v>1697</v>
      </c>
      <c r="H17" s="30"/>
      <c r="I17" s="57"/>
      <c r="L17" s="346" t="s">
        <v>1734</v>
      </c>
      <c r="M17" s="347"/>
    </row>
    <row r="18" spans="2:13">
      <c r="B18" s="121"/>
      <c r="C18" s="30"/>
      <c r="D18" s="30"/>
      <c r="E18" s="30"/>
      <c r="F18" s="30"/>
      <c r="G18" s="30" t="s">
        <v>1697</v>
      </c>
      <c r="H18" s="30"/>
      <c r="I18" s="57"/>
      <c r="L18" s="348" t="s">
        <v>1697</v>
      </c>
      <c r="M18" s="349"/>
    </row>
    <row r="19" spans="2:13">
      <c r="B19" s="122"/>
      <c r="C19" s="59"/>
      <c r="D19" s="59"/>
      <c r="E19" s="59"/>
      <c r="F19" s="59"/>
      <c r="G19" s="59" t="s">
        <v>1697</v>
      </c>
      <c r="H19" s="59"/>
      <c r="I19" s="60"/>
      <c r="L19" s="346" t="s">
        <v>1735</v>
      </c>
      <c r="M19" s="347"/>
    </row>
    <row r="21" spans="2:13">
      <c r="D21" s="137" t="s">
        <v>1736</v>
      </c>
      <c r="E21" s="141" t="s">
        <v>1699</v>
      </c>
      <c r="F21" s="141" t="s">
        <v>1680</v>
      </c>
      <c r="G21" s="141" t="s">
        <v>1737</v>
      </c>
      <c r="H21" s="142" t="s">
        <v>1573</v>
      </c>
    </row>
    <row r="22" spans="2:13">
      <c r="D22" s="143" t="s">
        <v>1725</v>
      </c>
      <c r="H22" s="25"/>
    </row>
    <row r="23" spans="2:13">
      <c r="D23" s="140" t="s">
        <v>1727</v>
      </c>
      <c r="H23" s="25"/>
    </row>
    <row r="24" spans="2:13">
      <c r="D24" s="140" t="s">
        <v>1729</v>
      </c>
      <c r="H24" s="25" t="s">
        <v>1469</v>
      </c>
    </row>
    <row r="25" spans="2:13">
      <c r="D25" s="140" t="s">
        <v>1731</v>
      </c>
      <c r="H25" s="25"/>
    </row>
    <row r="26" spans="2:13">
      <c r="D26" s="121" t="s">
        <v>1733</v>
      </c>
      <c r="H26" s="25" t="s">
        <v>477</v>
      </c>
    </row>
    <row r="27" spans="2:13">
      <c r="D27" s="121" t="s">
        <v>1697</v>
      </c>
      <c r="H27" s="25"/>
    </row>
    <row r="28" spans="2:13">
      <c r="D28" s="121" t="s">
        <v>1697</v>
      </c>
      <c r="H28" s="25"/>
    </row>
    <row r="29" spans="2:13">
      <c r="D29" s="122" t="s">
        <v>1697</v>
      </c>
      <c r="E29" s="117"/>
      <c r="F29" s="117"/>
      <c r="G29" s="117"/>
      <c r="H29" s="32"/>
    </row>
    <row r="34" spans="1:9">
      <c r="C34" s="145" t="s">
        <v>1571</v>
      </c>
      <c r="D34" s="146" t="s">
        <v>1698</v>
      </c>
      <c r="E34" s="147" t="s">
        <v>1699</v>
      </c>
      <c r="F34" s="147" t="s">
        <v>1679</v>
      </c>
      <c r="G34" s="147" t="s">
        <v>1680</v>
      </c>
      <c r="H34" s="147" t="s">
        <v>1681</v>
      </c>
      <c r="I34" s="148" t="s">
        <v>1682</v>
      </c>
    </row>
    <row r="35" spans="1:9">
      <c r="C35" s="149" t="s">
        <v>1738</v>
      </c>
      <c r="D35" s="150" t="s">
        <v>1690</v>
      </c>
      <c r="E35" s="151" t="s">
        <v>1701</v>
      </c>
      <c r="F35" s="31" t="s">
        <v>1686</v>
      </c>
      <c r="G35" s="31" t="s">
        <v>1687</v>
      </c>
      <c r="H35" s="31" t="s">
        <v>1688</v>
      </c>
      <c r="I35" s="152" t="s">
        <v>1689</v>
      </c>
    </row>
    <row r="36" spans="1:9">
      <c r="C36" s="55" t="s">
        <v>1738</v>
      </c>
      <c r="D36" s="138" t="s">
        <v>1670</v>
      </c>
      <c r="E36" s="63" t="s">
        <v>1739</v>
      </c>
      <c r="F36" s="30"/>
      <c r="G36" s="30"/>
      <c r="H36" s="30"/>
      <c r="I36" s="57"/>
    </row>
    <row r="37" spans="1:9">
      <c r="C37" s="55" t="s">
        <v>1738</v>
      </c>
      <c r="D37" s="138" t="s">
        <v>1691</v>
      </c>
      <c r="E37" s="63" t="s">
        <v>477</v>
      </c>
      <c r="F37" s="30"/>
      <c r="G37" s="30"/>
      <c r="I37" s="57"/>
    </row>
    <row r="38" spans="1:9">
      <c r="C38" s="55" t="s">
        <v>1738</v>
      </c>
      <c r="D38" s="138" t="s">
        <v>1670</v>
      </c>
      <c r="E38" s="63" t="s">
        <v>1739</v>
      </c>
      <c r="F38" s="30"/>
      <c r="G38" s="30"/>
      <c r="H38" s="30"/>
      <c r="I38" s="57"/>
    </row>
    <row r="39" spans="1:9">
      <c r="C39" s="55" t="s">
        <v>1738</v>
      </c>
      <c r="D39" s="138" t="s">
        <v>1696</v>
      </c>
      <c r="E39" s="63" t="s">
        <v>1739</v>
      </c>
      <c r="F39" s="30"/>
      <c r="G39" s="30"/>
      <c r="H39" s="30"/>
      <c r="I39" s="57"/>
    </row>
    <row r="40" spans="1:9">
      <c r="C40" s="55" t="s">
        <v>1738</v>
      </c>
      <c r="D40" s="138" t="s">
        <v>1670</v>
      </c>
      <c r="E40" s="63" t="s">
        <v>1739</v>
      </c>
      <c r="F40" s="30"/>
      <c r="G40" s="30"/>
      <c r="H40" s="30"/>
      <c r="I40" s="57"/>
    </row>
    <row r="41" spans="1:9">
      <c r="C41" s="55" t="s">
        <v>1738</v>
      </c>
      <c r="D41" s="138" t="s">
        <v>1694</v>
      </c>
      <c r="E41" s="63" t="s">
        <v>1739</v>
      </c>
      <c r="F41" s="30"/>
      <c r="G41" s="30"/>
      <c r="H41" s="30"/>
      <c r="I41" s="57"/>
    </row>
    <row r="42" spans="1:9">
      <c r="C42" s="55"/>
      <c r="D42" s="138"/>
      <c r="E42" s="63"/>
      <c r="F42" s="30"/>
      <c r="G42" s="30"/>
      <c r="H42" s="30"/>
      <c r="I42" s="57"/>
    </row>
    <row r="43" spans="1:9">
      <c r="C43" s="58" t="s">
        <v>1738</v>
      </c>
      <c r="D43" s="139" t="s">
        <v>1683</v>
      </c>
      <c r="E43" s="144" t="s">
        <v>477</v>
      </c>
      <c r="F43" s="59"/>
      <c r="G43" s="59"/>
      <c r="H43" s="59"/>
      <c r="I43" s="60"/>
    </row>
    <row r="45" spans="1:9">
      <c r="A45" s="341" t="s">
        <v>1740</v>
      </c>
      <c r="C45" s="350" t="s">
        <v>1741</v>
      </c>
      <c r="D45" s="350"/>
      <c r="E45" s="350"/>
      <c r="F45" s="350"/>
      <c r="G45" s="350"/>
      <c r="H45" s="350"/>
      <c r="I45" s="350"/>
    </row>
    <row r="46" spans="1:9">
      <c r="A46" s="341"/>
      <c r="C46" s="31" t="s">
        <v>1742</v>
      </c>
      <c r="D46" s="200" t="s">
        <v>1743</v>
      </c>
      <c r="E46" s="31" t="s">
        <v>1744</v>
      </c>
      <c r="F46" s="31" t="s">
        <v>1745</v>
      </c>
      <c r="G46" s="31" t="s">
        <v>1746</v>
      </c>
      <c r="H46" s="31" t="s">
        <v>1747</v>
      </c>
      <c r="I46" s="31"/>
    </row>
    <row r="47" spans="1:9">
      <c r="A47" s="341"/>
      <c r="C47" s="197">
        <v>44594</v>
      </c>
      <c r="D47" s="198"/>
      <c r="E47" s="30" t="s">
        <v>1748</v>
      </c>
      <c r="F47" s="30"/>
      <c r="G47" s="30"/>
      <c r="H47" s="30" t="s">
        <v>1749</v>
      </c>
      <c r="I47" s="30"/>
    </row>
    <row r="48" spans="1:9">
      <c r="A48" s="341"/>
      <c r="C48" s="30" t="s">
        <v>1750</v>
      </c>
      <c r="D48" s="198"/>
      <c r="E48" s="30" t="s">
        <v>1751</v>
      </c>
      <c r="F48" s="30"/>
      <c r="G48" s="30"/>
      <c r="H48" s="30" t="s">
        <v>1752</v>
      </c>
      <c r="I48" s="30"/>
    </row>
    <row r="49" spans="2:10">
      <c r="C49" s="197">
        <v>44679</v>
      </c>
      <c r="D49" s="198"/>
      <c r="E49" s="30" t="s">
        <v>1753</v>
      </c>
      <c r="F49" s="30"/>
      <c r="G49" s="30"/>
      <c r="H49" s="30" t="s">
        <v>1754</v>
      </c>
      <c r="I49" s="30"/>
    </row>
    <row r="50" spans="2:10">
      <c r="C50" s="197">
        <v>44683</v>
      </c>
      <c r="D50" s="198"/>
      <c r="E50" s="30" t="s">
        <v>1755</v>
      </c>
      <c r="F50" s="30"/>
      <c r="G50" s="30"/>
      <c r="H50" s="30" t="s">
        <v>1749</v>
      </c>
      <c r="I50" s="30"/>
    </row>
    <row r="51" spans="2:10">
      <c r="D51" s="199">
        <v>44679</v>
      </c>
      <c r="F51" t="s">
        <v>1756</v>
      </c>
      <c r="G51" t="s">
        <v>1757</v>
      </c>
      <c r="H51" t="s">
        <v>1758</v>
      </c>
    </row>
    <row r="54" spans="2:10">
      <c r="E54" s="343" t="s">
        <v>1759</v>
      </c>
      <c r="F54" s="344"/>
      <c r="G54" s="345"/>
    </row>
    <row r="55" spans="2:10">
      <c r="B55" s="188" t="s">
        <v>1760</v>
      </c>
      <c r="E55" s="30" t="s">
        <v>1761</v>
      </c>
      <c r="F55" s="30" t="s">
        <v>1762</v>
      </c>
    </row>
    <row r="56" spans="2:10">
      <c r="E56" s="188" t="s">
        <v>1763</v>
      </c>
      <c r="F56" s="30"/>
    </row>
    <row r="57" spans="2:10">
      <c r="E57" s="188" t="s">
        <v>1764</v>
      </c>
      <c r="F57" s="30"/>
    </row>
    <row r="58" spans="2:10">
      <c r="B58" s="188" t="s">
        <v>1765</v>
      </c>
      <c r="E58" s="188" t="s">
        <v>1753</v>
      </c>
      <c r="F58" s="30"/>
      <c r="J58" t="s">
        <v>1766</v>
      </c>
    </row>
    <row r="59" spans="2:10">
      <c r="B59" s="30" t="s">
        <v>1767</v>
      </c>
      <c r="E59" s="30" t="s">
        <v>1767</v>
      </c>
      <c r="F59" s="30" t="s">
        <v>1768</v>
      </c>
      <c r="G59" s="2" t="s">
        <v>1769</v>
      </c>
    </row>
    <row r="60" spans="2:10">
      <c r="B60" s="201" t="s">
        <v>1770</v>
      </c>
      <c r="E60" s="30" t="s">
        <v>1770</v>
      </c>
      <c r="F60" s="30" t="s">
        <v>1768</v>
      </c>
      <c r="G60" t="s">
        <v>1771</v>
      </c>
      <c r="J60" s="203" t="s">
        <v>1772</v>
      </c>
    </row>
    <row r="61" spans="2:10">
      <c r="B61" s="30" t="s">
        <v>1773</v>
      </c>
      <c r="E61" s="30" t="s">
        <v>1773</v>
      </c>
      <c r="F61" s="30" t="s">
        <v>1768</v>
      </c>
      <c r="G61" t="s">
        <v>1774</v>
      </c>
    </row>
    <row r="62" spans="2:10">
      <c r="B62" s="30" t="s">
        <v>1775</v>
      </c>
      <c r="E62" s="201" t="s">
        <v>1775</v>
      </c>
      <c r="F62" s="201" t="s">
        <v>1768</v>
      </c>
      <c r="G62" t="s">
        <v>1776</v>
      </c>
    </row>
    <row r="63" spans="2:10">
      <c r="B63" s="30" t="s">
        <v>1777</v>
      </c>
      <c r="E63" s="30" t="s">
        <v>1777</v>
      </c>
      <c r="F63" s="30" t="s">
        <v>1768</v>
      </c>
      <c r="G63" t="s">
        <v>1778</v>
      </c>
      <c r="J63" s="188" t="s">
        <v>1779</v>
      </c>
    </row>
    <row r="64" spans="2:10">
      <c r="G64" t="s">
        <v>1780</v>
      </c>
      <c r="J64" t="s">
        <v>1781</v>
      </c>
    </row>
    <row r="65" spans="2:10">
      <c r="B65" s="188" t="s">
        <v>1782</v>
      </c>
      <c r="G65" t="s">
        <v>1783</v>
      </c>
      <c r="J65" t="s">
        <v>1784</v>
      </c>
    </row>
    <row r="66" spans="2:10">
      <c r="B66" s="30" t="s">
        <v>1785</v>
      </c>
      <c r="J66" t="s">
        <v>1786</v>
      </c>
    </row>
    <row r="67" spans="2:10">
      <c r="B67" s="30" t="s">
        <v>1787</v>
      </c>
      <c r="J67" t="s">
        <v>1788</v>
      </c>
    </row>
    <row r="68" spans="2:10">
      <c r="B68" s="30" t="s">
        <v>1789</v>
      </c>
      <c r="D68" s="2" t="s">
        <v>1790</v>
      </c>
      <c r="J68" t="s">
        <v>1791</v>
      </c>
    </row>
    <row r="69" spans="2:10">
      <c r="B69" s="30" t="s">
        <v>1792</v>
      </c>
      <c r="E69" s="202" t="s">
        <v>1793</v>
      </c>
      <c r="F69" s="202" t="s">
        <v>1794</v>
      </c>
      <c r="G69" s="202" t="s">
        <v>1795</v>
      </c>
      <c r="H69" s="202" t="s">
        <v>1796</v>
      </c>
    </row>
    <row r="70" spans="2:10">
      <c r="B70" s="30"/>
      <c r="E70" s="30" t="s">
        <v>1797</v>
      </c>
      <c r="F70" s="30" t="s">
        <v>1798</v>
      </c>
      <c r="G70" s="30"/>
      <c r="H70" s="30" t="s">
        <v>1796</v>
      </c>
    </row>
    <row r="72" spans="2:10">
      <c r="C72" s="203" t="s">
        <v>1772</v>
      </c>
      <c r="D72" t="s">
        <v>1799</v>
      </c>
      <c r="G72" t="s">
        <v>1800</v>
      </c>
      <c r="J72" s="203" t="s">
        <v>1787</v>
      </c>
    </row>
    <row r="73" spans="2:10">
      <c r="D73" s="2" t="s">
        <v>1801</v>
      </c>
    </row>
    <row r="74" spans="2:10">
      <c r="F74" s="342" t="s">
        <v>1802</v>
      </c>
      <c r="G74" t="s">
        <v>1803</v>
      </c>
    </row>
    <row r="75" spans="2:10">
      <c r="F75" s="342"/>
    </row>
    <row r="77" spans="2:10">
      <c r="G77" t="s">
        <v>1804</v>
      </c>
      <c r="I77" s="203" t="s">
        <v>1789</v>
      </c>
    </row>
    <row r="78" spans="2:10">
      <c r="D78" s="203" t="s">
        <v>1789</v>
      </c>
    </row>
    <row r="80" spans="2:10">
      <c r="E80" s="202" t="s">
        <v>1805</v>
      </c>
      <c r="F80" s="202" t="s">
        <v>1806</v>
      </c>
      <c r="G80" s="202" t="s">
        <v>1807</v>
      </c>
      <c r="H80" s="202" t="s">
        <v>1808</v>
      </c>
      <c r="I80" s="202" t="s">
        <v>1809</v>
      </c>
      <c r="J80" t="s">
        <v>1810</v>
      </c>
    </row>
    <row r="81" spans="1:11">
      <c r="E81" s="30" t="s">
        <v>1811</v>
      </c>
      <c r="F81" s="30" t="s">
        <v>1811</v>
      </c>
      <c r="G81" s="30" t="s">
        <v>1811</v>
      </c>
      <c r="H81" s="30" t="s">
        <v>1811</v>
      </c>
      <c r="I81" s="30" t="s">
        <v>1811</v>
      </c>
    </row>
    <row r="82" spans="1:11">
      <c r="B82" s="204" t="s">
        <v>1792</v>
      </c>
      <c r="E82" s="30" t="s">
        <v>1812</v>
      </c>
      <c r="F82" s="30" t="s">
        <v>1812</v>
      </c>
      <c r="G82" s="30" t="s">
        <v>1812</v>
      </c>
      <c r="H82" s="30" t="s">
        <v>1812</v>
      </c>
      <c r="I82" s="30" t="s">
        <v>1812</v>
      </c>
    </row>
    <row r="83" spans="1:11">
      <c r="B83" s="30" t="s">
        <v>1813</v>
      </c>
      <c r="E83" s="202" t="s">
        <v>1814</v>
      </c>
      <c r="F83" s="202" t="s">
        <v>1815</v>
      </c>
      <c r="G83" s="202" t="s">
        <v>1816</v>
      </c>
      <c r="H83" s="202" t="s">
        <v>1817</v>
      </c>
      <c r="I83" s="202" t="s">
        <v>1818</v>
      </c>
      <c r="J83" t="s">
        <v>1310</v>
      </c>
      <c r="K83" t="s">
        <v>1819</v>
      </c>
    </row>
    <row r="84" spans="1:11">
      <c r="B84" s="30" t="s">
        <v>1820</v>
      </c>
      <c r="E84" s="30" t="s">
        <v>1821</v>
      </c>
      <c r="F84" s="30" t="s">
        <v>1821</v>
      </c>
      <c r="G84" s="30" t="s">
        <v>1821</v>
      </c>
      <c r="H84" s="30" t="s">
        <v>1821</v>
      </c>
      <c r="I84" s="30" t="s">
        <v>1821</v>
      </c>
    </row>
    <row r="85" spans="1:11">
      <c r="B85" s="188" t="s">
        <v>1822</v>
      </c>
      <c r="E85" s="196"/>
      <c r="F85" s="196"/>
    </row>
    <row r="86" spans="1:11">
      <c r="B86" s="30" t="s">
        <v>1823</v>
      </c>
    </row>
    <row r="87" spans="1:11">
      <c r="B87" s="30"/>
      <c r="E87" s="7" t="s">
        <v>1824</v>
      </c>
      <c r="F87" s="7" t="s">
        <v>1825</v>
      </c>
      <c r="G87" s="7" t="s">
        <v>1825</v>
      </c>
      <c r="H87" s="7" t="s">
        <v>1825</v>
      </c>
      <c r="I87" s="7" t="s">
        <v>1825</v>
      </c>
    </row>
    <row r="88" spans="1:11">
      <c r="B88" s="30"/>
      <c r="E88" s="9"/>
      <c r="F88" s="9"/>
      <c r="G88" s="9"/>
      <c r="H88" s="9"/>
      <c r="I88" s="9"/>
    </row>
    <row r="89" spans="1:11">
      <c r="E89" s="7" t="s">
        <v>1826</v>
      </c>
      <c r="F89" s="7" t="s">
        <v>1826</v>
      </c>
      <c r="G89" s="7" t="s">
        <v>1826</v>
      </c>
      <c r="H89" s="7" t="s">
        <v>1826</v>
      </c>
      <c r="I89" s="7" t="s">
        <v>1826</v>
      </c>
    </row>
    <row r="90" spans="1:11">
      <c r="E90" s="9"/>
      <c r="F90" s="9"/>
      <c r="G90" s="9"/>
      <c r="H90" s="9"/>
      <c r="I90" s="9"/>
    </row>
    <row r="91" spans="1:11">
      <c r="E91" s="7" t="s">
        <v>1827</v>
      </c>
      <c r="F91" s="7" t="s">
        <v>1827</v>
      </c>
      <c r="G91" s="7" t="s">
        <v>1827</v>
      </c>
      <c r="H91" s="7" t="s">
        <v>1827</v>
      </c>
      <c r="I91" s="7" t="s">
        <v>1827</v>
      </c>
    </row>
    <row r="92" spans="1:11">
      <c r="A92" t="s">
        <v>1828</v>
      </c>
      <c r="E92" s="9"/>
      <c r="F92" s="9"/>
      <c r="G92" s="9"/>
      <c r="H92" s="9"/>
      <c r="I92" s="9"/>
    </row>
    <row r="93" spans="1:11">
      <c r="A93" s="30"/>
      <c r="B93" s="30"/>
      <c r="C93" s="30"/>
      <c r="E93" s="7" t="s">
        <v>1829</v>
      </c>
      <c r="F93" s="7" t="s">
        <v>1829</v>
      </c>
      <c r="G93" s="7" t="s">
        <v>1829</v>
      </c>
      <c r="H93" s="7" t="s">
        <v>1829</v>
      </c>
      <c r="I93" s="7" t="s">
        <v>1829</v>
      </c>
    </row>
    <row r="94" spans="1:11">
      <c r="A94" s="30"/>
      <c r="B94" s="30"/>
      <c r="C94" s="30"/>
    </row>
    <row r="95" spans="1:11">
      <c r="A95" s="30"/>
      <c r="B95" s="30"/>
      <c r="C95" s="30"/>
    </row>
    <row r="96" spans="1:11">
      <c r="A96" s="30"/>
      <c r="B96" s="30"/>
      <c r="C96" s="30"/>
    </row>
    <row r="97" spans="1:3">
      <c r="A97" s="30"/>
      <c r="B97" s="30"/>
      <c r="C97" s="30"/>
    </row>
    <row r="98" spans="1:3">
      <c r="A98" s="30"/>
      <c r="B98" s="30"/>
      <c r="C98" s="30"/>
    </row>
    <row r="99" spans="1:3">
      <c r="A99" s="30"/>
      <c r="B99" s="30"/>
      <c r="C99" s="30"/>
    </row>
    <row r="100" spans="1:3">
      <c r="A100" s="30"/>
      <c r="B100" s="30"/>
      <c r="C100" s="30"/>
    </row>
  </sheetData>
  <mergeCells count="14">
    <mergeCell ref="A45:A48"/>
    <mergeCell ref="F74:F75"/>
    <mergeCell ref="E54:G54"/>
    <mergeCell ref="L9:M9"/>
    <mergeCell ref="L18:M18"/>
    <mergeCell ref="L16:M16"/>
    <mergeCell ref="L12:M12"/>
    <mergeCell ref="L19:M19"/>
    <mergeCell ref="L14:M14"/>
    <mergeCell ref="L17:M17"/>
    <mergeCell ref="L11:M11"/>
    <mergeCell ref="L13:M13"/>
    <mergeCell ref="L15:M15"/>
    <mergeCell ref="C45:I45"/>
  </mergeCells>
  <pageMargins left="0.7" right="0.7" top="0.75" bottom="0.75" header="0.3" footer="0.3"/>
  <drawing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DD790-B0F0-4B46-BBC0-6471752B714A}">
  <dimension ref="A1:K15"/>
  <sheetViews>
    <sheetView workbookViewId="0">
      <selection activeCell="K4" sqref="K4"/>
    </sheetView>
  </sheetViews>
  <sheetFormatPr defaultRowHeight="15"/>
  <cols>
    <col min="1" max="1" width="19.7109375" bestFit="1" customWidth="1"/>
    <col min="5" max="5" width="12.7109375" bestFit="1" customWidth="1"/>
    <col min="7" max="7" width="19.28515625" bestFit="1" customWidth="1"/>
    <col min="9" max="9" width="19.42578125" customWidth="1"/>
    <col min="11" max="11" width="14.28515625" customWidth="1"/>
  </cols>
  <sheetData>
    <row r="1" spans="1:11">
      <c r="B1" t="s">
        <v>1830</v>
      </c>
      <c r="C1" t="s">
        <v>1831</v>
      </c>
      <c r="D1" t="s">
        <v>1832</v>
      </c>
      <c r="E1" t="s">
        <v>1833</v>
      </c>
    </row>
    <row r="2" spans="1:11">
      <c r="B2" t="s">
        <v>212</v>
      </c>
      <c r="C2" t="s">
        <v>279</v>
      </c>
      <c r="D2" t="s">
        <v>647</v>
      </c>
      <c r="E2" t="s">
        <v>384</v>
      </c>
    </row>
    <row r="3" spans="1:11">
      <c r="A3" t="s">
        <v>1834</v>
      </c>
      <c r="B3" t="s">
        <v>1243</v>
      </c>
      <c r="C3" t="s">
        <v>1247</v>
      </c>
      <c r="D3" t="s">
        <v>1249</v>
      </c>
      <c r="E3" t="s">
        <v>1835</v>
      </c>
      <c r="G3" t="s">
        <v>1836</v>
      </c>
      <c r="I3" t="s">
        <v>1837</v>
      </c>
      <c r="K3" t="s">
        <v>1838</v>
      </c>
    </row>
    <row r="4" spans="1:11">
      <c r="B4" t="s">
        <v>1245</v>
      </c>
    </row>
    <row r="5" spans="1:11">
      <c r="A5" t="s">
        <v>1839</v>
      </c>
      <c r="B5" t="s">
        <v>1243</v>
      </c>
      <c r="C5" t="s">
        <v>1840</v>
      </c>
      <c r="D5" t="s">
        <v>1841</v>
      </c>
      <c r="E5" t="s">
        <v>1243</v>
      </c>
      <c r="G5" s="142"/>
      <c r="I5" s="24"/>
      <c r="K5" s="24"/>
    </row>
    <row r="6" spans="1:11">
      <c r="B6" t="s">
        <v>1245</v>
      </c>
      <c r="C6" t="s">
        <v>1842</v>
      </c>
      <c r="D6" t="s">
        <v>1843</v>
      </c>
      <c r="I6" s="32"/>
      <c r="K6" s="25"/>
    </row>
    <row r="7" spans="1:11">
      <c r="B7" t="s">
        <v>1247</v>
      </c>
      <c r="C7" t="s">
        <v>1844</v>
      </c>
      <c r="D7" t="s">
        <v>1845</v>
      </c>
      <c r="K7" s="25"/>
    </row>
    <row r="8" spans="1:11">
      <c r="D8" t="s">
        <v>1846</v>
      </c>
      <c r="K8" s="32"/>
    </row>
    <row r="9" spans="1:11">
      <c r="A9" t="s">
        <v>1847</v>
      </c>
      <c r="B9" t="s">
        <v>1848</v>
      </c>
      <c r="C9" t="s">
        <v>1848</v>
      </c>
      <c r="D9" t="s">
        <v>1848</v>
      </c>
      <c r="E9" t="s">
        <v>1848</v>
      </c>
    </row>
    <row r="13" spans="1:11">
      <c r="E13" t="s">
        <v>1849</v>
      </c>
    </row>
    <row r="14" spans="1:11">
      <c r="C14" t="s">
        <v>1850</v>
      </c>
      <c r="G14" t="s">
        <v>1851</v>
      </c>
    </row>
    <row r="15" spans="1:11">
      <c r="E15" t="s">
        <v>1852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92539-C214-4AE6-8E54-B9A260A9C470}">
  <dimension ref="A1:G170"/>
  <sheetViews>
    <sheetView workbookViewId="0">
      <selection activeCell="A6" sqref="A6"/>
    </sheetView>
  </sheetViews>
  <sheetFormatPr defaultRowHeight="15"/>
  <cols>
    <col min="1" max="1" width="58" customWidth="1"/>
    <col min="2" max="2" width="25" customWidth="1"/>
    <col min="3" max="3" width="58" customWidth="1"/>
    <col min="4" max="4" width="58" bestFit="1" customWidth="1"/>
    <col min="5" max="5" width="31.7109375" customWidth="1"/>
    <col min="6" max="6" width="58" customWidth="1"/>
  </cols>
  <sheetData>
    <row r="1" spans="1:7">
      <c r="A1" s="1" t="s">
        <v>1853</v>
      </c>
      <c r="B1" s="1" t="s">
        <v>1854</v>
      </c>
      <c r="C1" s="1" t="s">
        <v>1855</v>
      </c>
      <c r="D1" s="1" t="s">
        <v>1856</v>
      </c>
      <c r="E1" s="1" t="s">
        <v>1857</v>
      </c>
      <c r="F1" s="1" t="s">
        <v>1858</v>
      </c>
      <c r="G1" s="1" t="s">
        <v>1859</v>
      </c>
    </row>
    <row r="2" spans="1:7">
      <c r="A2" t="s">
        <v>1860</v>
      </c>
      <c r="B2" t="s">
        <v>1515</v>
      </c>
      <c r="C2" t="s">
        <v>1861</v>
      </c>
      <c r="D2" t="s">
        <v>1862</v>
      </c>
      <c r="E2" t="s">
        <v>1219</v>
      </c>
      <c r="F2" t="s">
        <v>1863</v>
      </c>
      <c r="G2">
        <v>16</v>
      </c>
    </row>
    <row r="3" spans="1:7">
      <c r="A3" t="s">
        <v>1864</v>
      </c>
      <c r="B3" t="s">
        <v>120</v>
      </c>
      <c r="C3" t="s">
        <v>1865</v>
      </c>
      <c r="D3" t="s">
        <v>1866</v>
      </c>
      <c r="E3" t="s">
        <v>1220</v>
      </c>
      <c r="F3" t="s">
        <v>1867</v>
      </c>
      <c r="G3">
        <v>13</v>
      </c>
    </row>
    <row r="4" spans="1:7">
      <c r="A4" t="s">
        <v>1868</v>
      </c>
      <c r="B4" t="s">
        <v>1869</v>
      </c>
      <c r="C4" t="s">
        <v>469</v>
      </c>
      <c r="D4" t="s">
        <v>1869</v>
      </c>
      <c r="E4" t="s">
        <v>1221</v>
      </c>
      <c r="F4" t="s">
        <v>1870</v>
      </c>
      <c r="G4">
        <v>12</v>
      </c>
    </row>
    <row r="5" spans="1:7">
      <c r="A5" t="s">
        <v>1871</v>
      </c>
      <c r="B5" t="s">
        <v>1869</v>
      </c>
      <c r="C5" t="s">
        <v>469</v>
      </c>
      <c r="D5" t="s">
        <v>1869</v>
      </c>
      <c r="E5" t="s">
        <v>1221</v>
      </c>
      <c r="F5" t="s">
        <v>1872</v>
      </c>
      <c r="G5">
        <v>12</v>
      </c>
    </row>
    <row r="6" spans="1:7">
      <c r="A6" t="s">
        <v>1860</v>
      </c>
      <c r="B6" t="s">
        <v>1515</v>
      </c>
      <c r="C6" t="s">
        <v>1861</v>
      </c>
      <c r="D6" t="s">
        <v>1862</v>
      </c>
      <c r="E6" t="s">
        <v>1219</v>
      </c>
      <c r="F6" t="s">
        <v>1863</v>
      </c>
      <c r="G6">
        <v>12</v>
      </c>
    </row>
    <row r="7" spans="1:7">
      <c r="A7" t="s">
        <v>1873</v>
      </c>
      <c r="B7" t="s">
        <v>469</v>
      </c>
      <c r="C7" t="s">
        <v>469</v>
      </c>
      <c r="D7" t="s">
        <v>1869</v>
      </c>
      <c r="E7" t="s">
        <v>1221</v>
      </c>
      <c r="F7" t="s">
        <v>1874</v>
      </c>
      <c r="G7">
        <v>11</v>
      </c>
    </row>
    <row r="8" spans="1:7">
      <c r="A8" t="s">
        <v>1875</v>
      </c>
      <c r="B8" t="s">
        <v>120</v>
      </c>
      <c r="C8" t="s">
        <v>1876</v>
      </c>
      <c r="D8" t="s">
        <v>1876</v>
      </c>
      <c r="E8" t="s">
        <v>1877</v>
      </c>
      <c r="F8" t="s">
        <v>1878</v>
      </c>
      <c r="G8">
        <v>11</v>
      </c>
    </row>
    <row r="9" spans="1:7">
      <c r="A9" t="s">
        <v>1879</v>
      </c>
      <c r="B9" t="s">
        <v>469</v>
      </c>
      <c r="C9" t="s">
        <v>469</v>
      </c>
      <c r="D9" t="s">
        <v>1869</v>
      </c>
      <c r="E9" t="s">
        <v>1880</v>
      </c>
      <c r="F9" t="s">
        <v>1881</v>
      </c>
      <c r="G9">
        <v>7</v>
      </c>
    </row>
    <row r="10" spans="1:7">
      <c r="A10" t="s">
        <v>1882</v>
      </c>
      <c r="B10" t="s">
        <v>1515</v>
      </c>
      <c r="C10" t="s">
        <v>1861</v>
      </c>
      <c r="D10" t="s">
        <v>1862</v>
      </c>
      <c r="E10" t="s">
        <v>1219</v>
      </c>
      <c r="F10" t="s">
        <v>1883</v>
      </c>
      <c r="G10">
        <v>6</v>
      </c>
    </row>
    <row r="11" spans="1:7">
      <c r="A11" t="s">
        <v>1884</v>
      </c>
      <c r="B11" t="s">
        <v>120</v>
      </c>
      <c r="C11" t="s">
        <v>1885</v>
      </c>
      <c r="D11" t="s">
        <v>1886</v>
      </c>
      <c r="E11" t="s">
        <v>1887</v>
      </c>
      <c r="F11" t="s">
        <v>1888</v>
      </c>
      <c r="G11">
        <v>6</v>
      </c>
    </row>
    <row r="12" spans="1:7">
      <c r="A12" t="s">
        <v>1889</v>
      </c>
      <c r="B12" t="s">
        <v>1515</v>
      </c>
      <c r="C12" t="s">
        <v>1861</v>
      </c>
      <c r="D12" s="2" t="s">
        <v>1862</v>
      </c>
      <c r="E12" t="s">
        <v>1220</v>
      </c>
      <c r="F12" t="s">
        <v>1890</v>
      </c>
      <c r="G12">
        <v>6</v>
      </c>
    </row>
    <row r="13" spans="1:7">
      <c r="A13" t="s">
        <v>1891</v>
      </c>
      <c r="B13" t="s">
        <v>469</v>
      </c>
      <c r="C13" t="s">
        <v>469</v>
      </c>
      <c r="D13" t="s">
        <v>1869</v>
      </c>
      <c r="E13" t="s">
        <v>1221</v>
      </c>
      <c r="F13" t="s">
        <v>1892</v>
      </c>
      <c r="G13">
        <v>6</v>
      </c>
    </row>
    <row r="14" spans="1:7">
      <c r="A14" t="s">
        <v>1893</v>
      </c>
      <c r="B14" t="s">
        <v>120</v>
      </c>
      <c r="C14" t="s">
        <v>1894</v>
      </c>
      <c r="D14" t="s">
        <v>1895</v>
      </c>
      <c r="E14" t="s">
        <v>1221</v>
      </c>
      <c r="F14" t="s">
        <v>1896</v>
      </c>
      <c r="G14">
        <v>5</v>
      </c>
    </row>
    <row r="15" spans="1:7">
      <c r="A15" t="s">
        <v>1897</v>
      </c>
      <c r="B15" t="s">
        <v>120</v>
      </c>
      <c r="C15" t="s">
        <v>1865</v>
      </c>
      <c r="D15" t="s">
        <v>1866</v>
      </c>
      <c r="E15" t="s">
        <v>1898</v>
      </c>
      <c r="F15" t="s">
        <v>1896</v>
      </c>
      <c r="G15">
        <v>5</v>
      </c>
    </row>
    <row r="16" spans="1:7">
      <c r="A16" t="s">
        <v>1897</v>
      </c>
      <c r="B16" t="s">
        <v>120</v>
      </c>
      <c r="C16" t="s">
        <v>1865</v>
      </c>
      <c r="D16" t="s">
        <v>1866</v>
      </c>
      <c r="E16" t="s">
        <v>1898</v>
      </c>
      <c r="F16" t="s">
        <v>1892</v>
      </c>
      <c r="G16">
        <v>5</v>
      </c>
    </row>
    <row r="17" spans="1:7">
      <c r="A17" t="s">
        <v>1893</v>
      </c>
      <c r="B17" t="s">
        <v>120</v>
      </c>
      <c r="C17" t="s">
        <v>1894</v>
      </c>
      <c r="D17" t="s">
        <v>1895</v>
      </c>
      <c r="E17" t="s">
        <v>1221</v>
      </c>
      <c r="F17" t="s">
        <v>1899</v>
      </c>
      <c r="G17">
        <v>5</v>
      </c>
    </row>
    <row r="18" spans="1:7">
      <c r="A18" t="s">
        <v>1900</v>
      </c>
      <c r="B18" t="s">
        <v>1515</v>
      </c>
      <c r="C18" t="s">
        <v>1861</v>
      </c>
      <c r="D18" t="s">
        <v>1862</v>
      </c>
      <c r="E18" t="s">
        <v>1219</v>
      </c>
      <c r="F18" t="s">
        <v>1892</v>
      </c>
      <c r="G18">
        <v>5</v>
      </c>
    </row>
    <row r="19" spans="1:7">
      <c r="A19" t="s">
        <v>1893</v>
      </c>
      <c r="B19" t="s">
        <v>120</v>
      </c>
      <c r="C19" t="s">
        <v>1894</v>
      </c>
      <c r="D19" t="s">
        <v>1895</v>
      </c>
      <c r="E19" t="s">
        <v>1221</v>
      </c>
      <c r="F19" t="s">
        <v>1901</v>
      </c>
      <c r="G19">
        <v>5</v>
      </c>
    </row>
    <row r="20" spans="1:7">
      <c r="A20" t="s">
        <v>1902</v>
      </c>
      <c r="B20" t="s">
        <v>1515</v>
      </c>
      <c r="C20" t="s">
        <v>1861</v>
      </c>
      <c r="D20" s="2" t="s">
        <v>1862</v>
      </c>
      <c r="E20" t="s">
        <v>942</v>
      </c>
      <c r="F20" t="s">
        <v>1903</v>
      </c>
      <c r="G20">
        <v>4</v>
      </c>
    </row>
    <row r="21" spans="1:7">
      <c r="A21" t="s">
        <v>1904</v>
      </c>
      <c r="B21" t="s">
        <v>1515</v>
      </c>
      <c r="C21" t="s">
        <v>1861</v>
      </c>
      <c r="D21" t="s">
        <v>1862</v>
      </c>
      <c r="E21" t="s">
        <v>1219</v>
      </c>
      <c r="F21" t="s">
        <v>1905</v>
      </c>
      <c r="G21">
        <v>4</v>
      </c>
    </row>
    <row r="22" spans="1:7">
      <c r="A22" t="s">
        <v>1906</v>
      </c>
      <c r="B22" t="s">
        <v>120</v>
      </c>
      <c r="C22" t="s">
        <v>1907</v>
      </c>
      <c r="D22" t="s">
        <v>1908</v>
      </c>
      <c r="E22" t="s">
        <v>1219</v>
      </c>
      <c r="F22" t="s">
        <v>1863</v>
      </c>
      <c r="G22">
        <v>4</v>
      </c>
    </row>
    <row r="23" spans="1:7">
      <c r="A23" t="s">
        <v>1909</v>
      </c>
      <c r="B23" t="s">
        <v>469</v>
      </c>
      <c r="C23" t="s">
        <v>469</v>
      </c>
      <c r="D23" t="s">
        <v>1869</v>
      </c>
      <c r="E23" t="s">
        <v>1910</v>
      </c>
      <c r="F23" t="s">
        <v>1911</v>
      </c>
      <c r="G23">
        <v>4</v>
      </c>
    </row>
    <row r="24" spans="1:7">
      <c r="A24" t="s">
        <v>1860</v>
      </c>
      <c r="B24" t="s">
        <v>1515</v>
      </c>
      <c r="C24" t="s">
        <v>1861</v>
      </c>
      <c r="D24" t="s">
        <v>1862</v>
      </c>
      <c r="E24" t="s">
        <v>1219</v>
      </c>
      <c r="F24" t="s">
        <v>1912</v>
      </c>
      <c r="G24">
        <v>4</v>
      </c>
    </row>
    <row r="25" spans="1:7">
      <c r="A25" t="s">
        <v>1913</v>
      </c>
      <c r="B25" t="s">
        <v>120</v>
      </c>
      <c r="C25" t="s">
        <v>1894</v>
      </c>
      <c r="D25" t="s">
        <v>1895</v>
      </c>
      <c r="E25" t="s">
        <v>1910</v>
      </c>
      <c r="F25" t="s">
        <v>1914</v>
      </c>
      <c r="G25">
        <v>4</v>
      </c>
    </row>
    <row r="26" spans="1:7">
      <c r="A26" t="s">
        <v>1915</v>
      </c>
      <c r="B26" t="s">
        <v>1515</v>
      </c>
      <c r="C26" t="s">
        <v>1916</v>
      </c>
      <c r="D26" t="s">
        <v>1917</v>
      </c>
      <c r="E26" t="s">
        <v>1918</v>
      </c>
      <c r="F26" t="s">
        <v>1919</v>
      </c>
      <c r="G26">
        <v>4</v>
      </c>
    </row>
    <row r="27" spans="1:7">
      <c r="A27" t="s">
        <v>1920</v>
      </c>
      <c r="B27" t="s">
        <v>469</v>
      </c>
      <c r="C27" t="s">
        <v>469</v>
      </c>
      <c r="D27" s="2" t="s">
        <v>1869</v>
      </c>
      <c r="E27" t="s">
        <v>1221</v>
      </c>
      <c r="F27" t="s">
        <v>1911</v>
      </c>
      <c r="G27">
        <v>4</v>
      </c>
    </row>
    <row r="28" spans="1:7">
      <c r="A28" t="s">
        <v>1921</v>
      </c>
      <c r="B28" t="s">
        <v>120</v>
      </c>
      <c r="C28" t="s">
        <v>1865</v>
      </c>
      <c r="D28" t="s">
        <v>1866</v>
      </c>
      <c r="E28" t="s">
        <v>1898</v>
      </c>
      <c r="F28" t="s">
        <v>1922</v>
      </c>
      <c r="G28">
        <v>4</v>
      </c>
    </row>
    <row r="29" spans="1:7">
      <c r="A29" t="s">
        <v>1923</v>
      </c>
      <c r="B29" t="s">
        <v>469</v>
      </c>
      <c r="C29" t="s">
        <v>469</v>
      </c>
      <c r="D29" t="s">
        <v>1869</v>
      </c>
      <c r="E29" t="s">
        <v>1880</v>
      </c>
      <c r="F29" t="s">
        <v>1924</v>
      </c>
      <c r="G29">
        <v>4</v>
      </c>
    </row>
    <row r="30" spans="1:7">
      <c r="A30" t="s">
        <v>1925</v>
      </c>
      <c r="B30" t="s">
        <v>120</v>
      </c>
      <c r="C30" t="s">
        <v>1926</v>
      </c>
      <c r="D30" s="2" t="s">
        <v>1926</v>
      </c>
      <c r="E30" t="s">
        <v>1927</v>
      </c>
      <c r="F30" t="s">
        <v>1883</v>
      </c>
      <c r="G30">
        <v>4</v>
      </c>
    </row>
    <row r="31" spans="1:7">
      <c r="A31" t="s">
        <v>1913</v>
      </c>
      <c r="B31" t="s">
        <v>120</v>
      </c>
      <c r="C31" t="s">
        <v>1894</v>
      </c>
      <c r="D31" t="s">
        <v>1895</v>
      </c>
      <c r="E31" t="s">
        <v>1910</v>
      </c>
      <c r="F31" t="s">
        <v>1896</v>
      </c>
      <c r="G31">
        <v>4</v>
      </c>
    </row>
    <row r="32" spans="1:7">
      <c r="A32" t="s">
        <v>1928</v>
      </c>
      <c r="B32" t="s">
        <v>1267</v>
      </c>
      <c r="C32" t="s">
        <v>1267</v>
      </c>
      <c r="D32" t="s">
        <v>1515</v>
      </c>
      <c r="E32" t="s">
        <v>1910</v>
      </c>
      <c r="F32" t="s">
        <v>1929</v>
      </c>
      <c r="G32">
        <v>4</v>
      </c>
    </row>
    <row r="33" spans="1:7">
      <c r="A33" t="s">
        <v>1930</v>
      </c>
      <c r="B33" t="s">
        <v>1267</v>
      </c>
      <c r="C33" t="s">
        <v>1267</v>
      </c>
      <c r="D33" t="s">
        <v>1515</v>
      </c>
      <c r="E33" t="s">
        <v>1910</v>
      </c>
      <c r="F33" t="s">
        <v>1863</v>
      </c>
      <c r="G33">
        <v>4</v>
      </c>
    </row>
    <row r="34" spans="1:7">
      <c r="A34" t="s">
        <v>1882</v>
      </c>
      <c r="B34" t="s">
        <v>1267</v>
      </c>
      <c r="C34" t="s">
        <v>1861</v>
      </c>
      <c r="D34" t="s">
        <v>1862</v>
      </c>
      <c r="E34" t="s">
        <v>1219</v>
      </c>
      <c r="F34" t="s">
        <v>1931</v>
      </c>
      <c r="G34">
        <v>4</v>
      </c>
    </row>
    <row r="35" spans="1:7">
      <c r="A35" t="s">
        <v>1897</v>
      </c>
      <c r="B35" t="s">
        <v>120</v>
      </c>
      <c r="C35" t="s">
        <v>1865</v>
      </c>
      <c r="D35" t="s">
        <v>1866</v>
      </c>
      <c r="E35" t="s">
        <v>1898</v>
      </c>
      <c r="F35" t="s">
        <v>1932</v>
      </c>
      <c r="G35">
        <v>4</v>
      </c>
    </row>
    <row r="36" spans="1:7">
      <c r="A36" t="s">
        <v>1920</v>
      </c>
      <c r="B36" t="s">
        <v>469</v>
      </c>
      <c r="C36" t="s">
        <v>469</v>
      </c>
      <c r="D36" t="s">
        <v>1869</v>
      </c>
      <c r="E36" t="s">
        <v>1221</v>
      </c>
      <c r="F36" t="s">
        <v>1933</v>
      </c>
      <c r="G36">
        <v>4</v>
      </c>
    </row>
    <row r="37" spans="1:7">
      <c r="A37" t="s">
        <v>1860</v>
      </c>
      <c r="B37" t="s">
        <v>1267</v>
      </c>
      <c r="C37" t="s">
        <v>1861</v>
      </c>
      <c r="D37" t="s">
        <v>1862</v>
      </c>
      <c r="E37" t="s">
        <v>1219</v>
      </c>
      <c r="F37" t="s">
        <v>1924</v>
      </c>
      <c r="G37">
        <v>4</v>
      </c>
    </row>
    <row r="38" spans="1:7">
      <c r="A38" t="s">
        <v>1934</v>
      </c>
      <c r="B38" t="s">
        <v>1267</v>
      </c>
      <c r="C38" t="s">
        <v>1861</v>
      </c>
      <c r="D38" t="s">
        <v>1862</v>
      </c>
      <c r="E38" t="s">
        <v>1219</v>
      </c>
      <c r="F38" t="s">
        <v>1935</v>
      </c>
      <c r="G38">
        <v>3</v>
      </c>
    </row>
    <row r="39" spans="1:7">
      <c r="A39" t="s">
        <v>1925</v>
      </c>
      <c r="B39" t="s">
        <v>120</v>
      </c>
      <c r="C39" t="s">
        <v>1926</v>
      </c>
      <c r="D39" s="2" t="s">
        <v>1926</v>
      </c>
      <c r="E39" t="s">
        <v>1927</v>
      </c>
      <c r="F39" t="s">
        <v>1936</v>
      </c>
      <c r="G39">
        <v>3</v>
      </c>
    </row>
    <row r="40" spans="1:7">
      <c r="A40" t="s">
        <v>1937</v>
      </c>
      <c r="B40" t="s">
        <v>120</v>
      </c>
      <c r="C40" t="s">
        <v>1938</v>
      </c>
      <c r="D40" t="s">
        <v>1939</v>
      </c>
      <c r="E40" t="s">
        <v>1219</v>
      </c>
      <c r="F40" t="s">
        <v>1940</v>
      </c>
      <c r="G40">
        <v>3</v>
      </c>
    </row>
    <row r="41" spans="1:7">
      <c r="A41" t="s">
        <v>1941</v>
      </c>
      <c r="B41" t="s">
        <v>120</v>
      </c>
      <c r="C41" t="s">
        <v>1942</v>
      </c>
      <c r="D41" t="s">
        <v>1943</v>
      </c>
      <c r="E41" t="s">
        <v>1944</v>
      </c>
      <c r="F41" t="s">
        <v>1901</v>
      </c>
      <c r="G41">
        <v>3</v>
      </c>
    </row>
    <row r="42" spans="1:7">
      <c r="A42" t="s">
        <v>1945</v>
      </c>
      <c r="B42" t="s">
        <v>484</v>
      </c>
      <c r="C42" t="s">
        <v>484</v>
      </c>
      <c r="D42" s="2" t="s">
        <v>1946</v>
      </c>
      <c r="E42" t="s">
        <v>1220</v>
      </c>
      <c r="F42" t="s">
        <v>1947</v>
      </c>
      <c r="G42">
        <v>3</v>
      </c>
    </row>
    <row r="43" spans="1:7">
      <c r="A43" t="s">
        <v>1930</v>
      </c>
      <c r="B43" t="s">
        <v>1267</v>
      </c>
      <c r="C43" t="s">
        <v>1267</v>
      </c>
      <c r="D43" t="s">
        <v>1515</v>
      </c>
      <c r="E43" t="s">
        <v>1910</v>
      </c>
      <c r="F43" t="s">
        <v>1948</v>
      </c>
      <c r="G43">
        <v>3</v>
      </c>
    </row>
    <row r="44" spans="1:7">
      <c r="A44" t="s">
        <v>1949</v>
      </c>
      <c r="B44" t="s">
        <v>484</v>
      </c>
      <c r="C44" t="s">
        <v>484</v>
      </c>
      <c r="D44" s="2" t="s">
        <v>1946</v>
      </c>
      <c r="E44" t="s">
        <v>1220</v>
      </c>
      <c r="F44" t="s">
        <v>1932</v>
      </c>
      <c r="G44">
        <v>3</v>
      </c>
    </row>
    <row r="45" spans="1:7">
      <c r="A45" t="s">
        <v>1950</v>
      </c>
      <c r="B45" t="s">
        <v>484</v>
      </c>
      <c r="C45" t="s">
        <v>1951</v>
      </c>
      <c r="D45" t="s">
        <v>1952</v>
      </c>
      <c r="E45" t="s">
        <v>1219</v>
      </c>
      <c r="F45" t="s">
        <v>1953</v>
      </c>
      <c r="G45">
        <v>3</v>
      </c>
    </row>
    <row r="46" spans="1:7">
      <c r="A46" t="s">
        <v>1954</v>
      </c>
      <c r="B46" t="s">
        <v>1267</v>
      </c>
      <c r="C46" t="s">
        <v>1861</v>
      </c>
      <c r="D46" t="s">
        <v>1862</v>
      </c>
      <c r="E46" t="s">
        <v>1220</v>
      </c>
      <c r="F46" t="s">
        <v>1955</v>
      </c>
      <c r="G46">
        <v>3</v>
      </c>
    </row>
    <row r="47" spans="1:7">
      <c r="A47" t="s">
        <v>1956</v>
      </c>
      <c r="B47" t="s">
        <v>1267</v>
      </c>
      <c r="C47" t="s">
        <v>1861</v>
      </c>
      <c r="D47" t="s">
        <v>1862</v>
      </c>
      <c r="E47" t="s">
        <v>1220</v>
      </c>
      <c r="F47" t="s">
        <v>1183</v>
      </c>
      <c r="G47">
        <v>3</v>
      </c>
    </row>
    <row r="48" spans="1:7">
      <c r="A48" t="s">
        <v>1925</v>
      </c>
      <c r="B48" t="s">
        <v>120</v>
      </c>
      <c r="C48" t="s">
        <v>1926</v>
      </c>
      <c r="D48" s="2" t="s">
        <v>1926</v>
      </c>
      <c r="E48" t="s">
        <v>1927</v>
      </c>
      <c r="F48" t="s">
        <v>1935</v>
      </c>
      <c r="G48">
        <v>3</v>
      </c>
    </row>
    <row r="49" spans="1:7">
      <c r="A49" t="s">
        <v>1904</v>
      </c>
      <c r="B49" t="s">
        <v>1267</v>
      </c>
      <c r="C49" t="s">
        <v>1861</v>
      </c>
      <c r="D49" t="s">
        <v>1862</v>
      </c>
      <c r="E49" t="s">
        <v>1219</v>
      </c>
      <c r="F49" t="s">
        <v>1957</v>
      </c>
      <c r="G49">
        <v>3</v>
      </c>
    </row>
    <row r="50" spans="1:7">
      <c r="A50" t="s">
        <v>1958</v>
      </c>
      <c r="B50" t="s">
        <v>1267</v>
      </c>
      <c r="C50" t="s">
        <v>1861</v>
      </c>
      <c r="D50" t="s">
        <v>1862</v>
      </c>
      <c r="E50" t="s">
        <v>1219</v>
      </c>
      <c r="F50" t="s">
        <v>1959</v>
      </c>
      <c r="G50">
        <v>3</v>
      </c>
    </row>
    <row r="51" spans="1:7">
      <c r="A51" t="s">
        <v>1960</v>
      </c>
      <c r="B51" t="s">
        <v>484</v>
      </c>
      <c r="C51" t="s">
        <v>1951</v>
      </c>
      <c r="D51" t="s">
        <v>1952</v>
      </c>
      <c r="E51" t="s">
        <v>1220</v>
      </c>
      <c r="F51" t="s">
        <v>1940</v>
      </c>
      <c r="G51">
        <v>3</v>
      </c>
    </row>
    <row r="52" spans="1:7">
      <c r="A52" t="s">
        <v>1937</v>
      </c>
      <c r="B52" t="s">
        <v>120</v>
      </c>
      <c r="C52" t="s">
        <v>1938</v>
      </c>
      <c r="D52" t="s">
        <v>1939</v>
      </c>
      <c r="E52" t="s">
        <v>1219</v>
      </c>
      <c r="F52" t="s">
        <v>1961</v>
      </c>
      <c r="G52">
        <v>3</v>
      </c>
    </row>
    <row r="53" spans="1:7">
      <c r="A53" t="s">
        <v>1962</v>
      </c>
      <c r="B53" t="s">
        <v>1869</v>
      </c>
      <c r="C53" t="s">
        <v>1963</v>
      </c>
      <c r="D53" t="s">
        <v>1964</v>
      </c>
      <c r="E53" t="s">
        <v>1220</v>
      </c>
      <c r="F53" t="s">
        <v>1931</v>
      </c>
      <c r="G53">
        <v>3</v>
      </c>
    </row>
    <row r="54" spans="1:7">
      <c r="A54" t="s">
        <v>1965</v>
      </c>
      <c r="B54" t="s">
        <v>469</v>
      </c>
      <c r="C54" t="s">
        <v>469</v>
      </c>
      <c r="D54" s="2" t="s">
        <v>1869</v>
      </c>
      <c r="E54" t="s">
        <v>1221</v>
      </c>
      <c r="F54" t="s">
        <v>1955</v>
      </c>
      <c r="G54">
        <v>3</v>
      </c>
    </row>
    <row r="55" spans="1:7">
      <c r="A55" t="s">
        <v>1945</v>
      </c>
      <c r="B55" t="s">
        <v>484</v>
      </c>
      <c r="C55" t="s">
        <v>484</v>
      </c>
      <c r="D55" s="2" t="s">
        <v>1946</v>
      </c>
      <c r="E55" t="s">
        <v>1220</v>
      </c>
      <c r="F55" t="s">
        <v>1966</v>
      </c>
      <c r="G55">
        <v>3</v>
      </c>
    </row>
    <row r="56" spans="1:7">
      <c r="A56" t="s">
        <v>1967</v>
      </c>
      <c r="B56" t="s">
        <v>120</v>
      </c>
      <c r="C56" t="s">
        <v>1968</v>
      </c>
      <c r="D56" t="s">
        <v>1969</v>
      </c>
      <c r="E56" t="s">
        <v>1970</v>
      </c>
      <c r="F56" t="s">
        <v>1971</v>
      </c>
      <c r="G56">
        <v>2</v>
      </c>
    </row>
    <row r="57" spans="1:7">
      <c r="A57" t="s">
        <v>1972</v>
      </c>
      <c r="B57" t="s">
        <v>484</v>
      </c>
      <c r="C57" t="s">
        <v>1951</v>
      </c>
      <c r="D57" t="s">
        <v>1952</v>
      </c>
      <c r="E57" t="s">
        <v>1219</v>
      </c>
      <c r="F57" t="s">
        <v>1973</v>
      </c>
      <c r="G57">
        <v>2</v>
      </c>
    </row>
    <row r="58" spans="1:7">
      <c r="A58" t="s">
        <v>1950</v>
      </c>
      <c r="B58" t="s">
        <v>484</v>
      </c>
      <c r="C58" t="s">
        <v>1951</v>
      </c>
      <c r="D58" t="s">
        <v>1952</v>
      </c>
      <c r="E58" t="s">
        <v>1219</v>
      </c>
      <c r="F58" t="s">
        <v>1183</v>
      </c>
      <c r="G58">
        <v>2</v>
      </c>
    </row>
    <row r="59" spans="1:7">
      <c r="A59" t="s">
        <v>1974</v>
      </c>
      <c r="B59" t="s">
        <v>120</v>
      </c>
      <c r="C59" t="s">
        <v>1975</v>
      </c>
      <c r="D59" s="2" t="s">
        <v>1975</v>
      </c>
      <c r="E59" t="s">
        <v>1976</v>
      </c>
      <c r="F59" t="s">
        <v>1903</v>
      </c>
      <c r="G59">
        <v>2</v>
      </c>
    </row>
    <row r="60" spans="1:7">
      <c r="A60" t="s">
        <v>1977</v>
      </c>
      <c r="B60" t="s">
        <v>120</v>
      </c>
      <c r="C60" t="s">
        <v>1938</v>
      </c>
      <c r="D60" t="s">
        <v>1939</v>
      </c>
      <c r="E60" t="s">
        <v>1978</v>
      </c>
      <c r="F60" t="s">
        <v>1979</v>
      </c>
      <c r="G60">
        <v>2</v>
      </c>
    </row>
    <row r="61" spans="1:7">
      <c r="A61" t="s">
        <v>1980</v>
      </c>
      <c r="B61" t="s">
        <v>120</v>
      </c>
      <c r="C61" t="s">
        <v>1938</v>
      </c>
      <c r="D61" t="s">
        <v>1939</v>
      </c>
      <c r="E61" t="s">
        <v>1978</v>
      </c>
      <c r="F61" t="s">
        <v>1981</v>
      </c>
      <c r="G61">
        <v>2</v>
      </c>
    </row>
    <row r="62" spans="1:7">
      <c r="A62" t="s">
        <v>1974</v>
      </c>
      <c r="B62" t="s">
        <v>120</v>
      </c>
      <c r="C62" t="s">
        <v>1975</v>
      </c>
      <c r="D62" s="2" t="s">
        <v>1975</v>
      </c>
      <c r="E62" t="s">
        <v>1976</v>
      </c>
      <c r="F62" t="s">
        <v>1982</v>
      </c>
      <c r="G62">
        <v>2</v>
      </c>
    </row>
    <row r="63" spans="1:7">
      <c r="A63" t="s">
        <v>1956</v>
      </c>
      <c r="B63" t="s">
        <v>1267</v>
      </c>
      <c r="C63" t="s">
        <v>1861</v>
      </c>
      <c r="D63" t="s">
        <v>1862</v>
      </c>
      <c r="E63" t="s">
        <v>1220</v>
      </c>
      <c r="F63" t="s">
        <v>1931</v>
      </c>
      <c r="G63">
        <v>2</v>
      </c>
    </row>
    <row r="64" spans="1:7">
      <c r="A64" t="s">
        <v>1983</v>
      </c>
      <c r="B64" t="s">
        <v>1267</v>
      </c>
      <c r="C64" t="s">
        <v>1861</v>
      </c>
      <c r="D64" t="s">
        <v>1862</v>
      </c>
      <c r="E64" t="s">
        <v>1219</v>
      </c>
      <c r="F64" t="s">
        <v>1984</v>
      </c>
      <c r="G64">
        <v>2</v>
      </c>
    </row>
    <row r="65" spans="1:7">
      <c r="A65" t="s">
        <v>1934</v>
      </c>
      <c r="B65" t="s">
        <v>1267</v>
      </c>
      <c r="C65" t="s">
        <v>1861</v>
      </c>
      <c r="D65" t="s">
        <v>1862</v>
      </c>
      <c r="E65" t="s">
        <v>1219</v>
      </c>
      <c r="F65" t="s">
        <v>1985</v>
      </c>
      <c r="G65">
        <v>2</v>
      </c>
    </row>
    <row r="66" spans="1:7">
      <c r="A66" t="s">
        <v>1967</v>
      </c>
      <c r="B66" t="s">
        <v>120</v>
      </c>
      <c r="C66" t="s">
        <v>1968</v>
      </c>
      <c r="D66" t="s">
        <v>1969</v>
      </c>
      <c r="E66" t="s">
        <v>1970</v>
      </c>
      <c r="F66" t="s">
        <v>1986</v>
      </c>
      <c r="G66">
        <v>2</v>
      </c>
    </row>
    <row r="67" spans="1:7">
      <c r="A67" t="s">
        <v>1987</v>
      </c>
      <c r="B67" t="s">
        <v>1267</v>
      </c>
      <c r="C67" t="s">
        <v>1267</v>
      </c>
      <c r="D67" t="s">
        <v>1515</v>
      </c>
      <c r="E67" t="s">
        <v>1910</v>
      </c>
      <c r="F67" t="s">
        <v>1981</v>
      </c>
      <c r="G67">
        <v>2</v>
      </c>
    </row>
    <row r="68" spans="1:7">
      <c r="A68" t="s">
        <v>1988</v>
      </c>
      <c r="B68" t="s">
        <v>120</v>
      </c>
      <c r="C68" t="s">
        <v>1942</v>
      </c>
      <c r="D68" t="s">
        <v>1943</v>
      </c>
      <c r="E68" t="s">
        <v>1944</v>
      </c>
      <c r="F68" t="s">
        <v>1989</v>
      </c>
      <c r="G68">
        <v>2</v>
      </c>
    </row>
    <row r="69" spans="1:7">
      <c r="A69" t="s">
        <v>1990</v>
      </c>
      <c r="B69" t="s">
        <v>120</v>
      </c>
      <c r="C69" t="s">
        <v>1942</v>
      </c>
      <c r="D69" t="s">
        <v>1943</v>
      </c>
      <c r="E69" t="s">
        <v>1944</v>
      </c>
      <c r="F69" t="s">
        <v>1940</v>
      </c>
      <c r="G69">
        <v>2</v>
      </c>
    </row>
    <row r="70" spans="1:7">
      <c r="A70" t="s">
        <v>1972</v>
      </c>
      <c r="B70" t="s">
        <v>484</v>
      </c>
      <c r="C70" t="s">
        <v>1951</v>
      </c>
      <c r="D70" t="s">
        <v>1952</v>
      </c>
      <c r="E70" t="s">
        <v>1219</v>
      </c>
      <c r="F70" t="s">
        <v>1991</v>
      </c>
      <c r="G70">
        <v>2</v>
      </c>
    </row>
    <row r="71" spans="1:7">
      <c r="A71" t="s">
        <v>1906</v>
      </c>
      <c r="B71" t="s">
        <v>120</v>
      </c>
      <c r="C71" t="s">
        <v>1907</v>
      </c>
      <c r="D71" t="s">
        <v>1908</v>
      </c>
      <c r="E71" t="s">
        <v>1219</v>
      </c>
      <c r="F71" t="s">
        <v>1992</v>
      </c>
      <c r="G71">
        <v>2</v>
      </c>
    </row>
    <row r="72" spans="1:7">
      <c r="A72" t="s">
        <v>1993</v>
      </c>
      <c r="B72" t="s">
        <v>120</v>
      </c>
      <c r="C72" t="s">
        <v>1994</v>
      </c>
      <c r="D72" s="2" t="s">
        <v>1994</v>
      </c>
      <c r="E72" t="s">
        <v>1995</v>
      </c>
      <c r="F72" t="s">
        <v>1935</v>
      </c>
      <c r="G72">
        <v>2</v>
      </c>
    </row>
    <row r="73" spans="1:7">
      <c r="A73" t="s">
        <v>1996</v>
      </c>
      <c r="B73" t="s">
        <v>120</v>
      </c>
      <c r="C73" t="s">
        <v>1968</v>
      </c>
      <c r="D73" t="s">
        <v>1969</v>
      </c>
      <c r="E73" t="s">
        <v>1970</v>
      </c>
      <c r="F73" t="s">
        <v>1979</v>
      </c>
      <c r="G73">
        <v>2</v>
      </c>
    </row>
    <row r="74" spans="1:7">
      <c r="A74" t="s">
        <v>1997</v>
      </c>
      <c r="B74" t="s">
        <v>484</v>
      </c>
      <c r="C74" t="s">
        <v>484</v>
      </c>
      <c r="D74" s="2" t="s">
        <v>1946</v>
      </c>
      <c r="E74" t="s">
        <v>1220</v>
      </c>
      <c r="F74" t="s">
        <v>1998</v>
      </c>
      <c r="G74">
        <v>2</v>
      </c>
    </row>
    <row r="75" spans="1:7">
      <c r="A75" t="s">
        <v>1999</v>
      </c>
      <c r="B75" t="s">
        <v>484</v>
      </c>
      <c r="C75" t="s">
        <v>484</v>
      </c>
      <c r="D75" s="2" t="s">
        <v>1946</v>
      </c>
      <c r="E75" t="s">
        <v>1220</v>
      </c>
      <c r="F75" t="s">
        <v>2000</v>
      </c>
      <c r="G75">
        <v>2</v>
      </c>
    </row>
    <row r="76" spans="1:7">
      <c r="A76" t="s">
        <v>2001</v>
      </c>
      <c r="B76" t="s">
        <v>484</v>
      </c>
      <c r="C76" t="s">
        <v>484</v>
      </c>
      <c r="D76" s="2" t="s">
        <v>1946</v>
      </c>
      <c r="E76" t="s">
        <v>1220</v>
      </c>
      <c r="F76" t="s">
        <v>1922</v>
      </c>
      <c r="G76">
        <v>2</v>
      </c>
    </row>
    <row r="77" spans="1:7">
      <c r="A77" t="s">
        <v>1965</v>
      </c>
      <c r="B77" t="s">
        <v>469</v>
      </c>
      <c r="C77" t="s">
        <v>469</v>
      </c>
      <c r="D77" s="2" t="s">
        <v>1869</v>
      </c>
      <c r="E77" t="s">
        <v>1221</v>
      </c>
      <c r="F77" t="s">
        <v>1992</v>
      </c>
      <c r="G77">
        <v>2</v>
      </c>
    </row>
    <row r="78" spans="1:7">
      <c r="A78" t="s">
        <v>2002</v>
      </c>
      <c r="B78" t="s">
        <v>484</v>
      </c>
      <c r="C78" t="s">
        <v>484</v>
      </c>
      <c r="D78" s="2" t="s">
        <v>1946</v>
      </c>
      <c r="E78" t="s">
        <v>1220</v>
      </c>
      <c r="F78" t="s">
        <v>1998</v>
      </c>
      <c r="G78">
        <v>2</v>
      </c>
    </row>
    <row r="79" spans="1:7">
      <c r="A79" t="s">
        <v>2003</v>
      </c>
      <c r="B79" t="s">
        <v>1267</v>
      </c>
      <c r="C79" t="s">
        <v>1861</v>
      </c>
      <c r="D79" t="s">
        <v>1862</v>
      </c>
      <c r="E79" t="s">
        <v>1221</v>
      </c>
      <c r="F79" t="s">
        <v>1953</v>
      </c>
      <c r="G79">
        <v>2</v>
      </c>
    </row>
    <row r="80" spans="1:7">
      <c r="A80" t="s">
        <v>2004</v>
      </c>
      <c r="B80" t="s">
        <v>469</v>
      </c>
      <c r="C80" t="s">
        <v>469</v>
      </c>
      <c r="D80" t="s">
        <v>1869</v>
      </c>
      <c r="E80" t="s">
        <v>1880</v>
      </c>
      <c r="F80" t="s">
        <v>2005</v>
      </c>
      <c r="G80">
        <v>2</v>
      </c>
    </row>
    <row r="81" spans="1:7">
      <c r="A81" t="s">
        <v>1934</v>
      </c>
      <c r="B81" t="s">
        <v>1267</v>
      </c>
      <c r="C81" t="s">
        <v>1861</v>
      </c>
      <c r="D81" t="s">
        <v>1862</v>
      </c>
      <c r="E81" t="s">
        <v>1219</v>
      </c>
      <c r="F81" t="s">
        <v>2006</v>
      </c>
      <c r="G81">
        <v>2</v>
      </c>
    </row>
    <row r="82" spans="1:7">
      <c r="A82" t="s">
        <v>1965</v>
      </c>
      <c r="B82" t="s">
        <v>469</v>
      </c>
      <c r="C82" t="s">
        <v>469</v>
      </c>
      <c r="D82" s="2" t="s">
        <v>1869</v>
      </c>
      <c r="E82" t="s">
        <v>1221</v>
      </c>
      <c r="F82" t="s">
        <v>1986</v>
      </c>
      <c r="G82">
        <v>2</v>
      </c>
    </row>
    <row r="83" spans="1:7">
      <c r="A83" t="s">
        <v>2007</v>
      </c>
      <c r="B83" t="s">
        <v>120</v>
      </c>
      <c r="C83" t="s">
        <v>2008</v>
      </c>
      <c r="D83" s="2" t="s">
        <v>2008</v>
      </c>
      <c r="E83" t="s">
        <v>1995</v>
      </c>
      <c r="F83" t="s">
        <v>2000</v>
      </c>
      <c r="G83">
        <v>2</v>
      </c>
    </row>
    <row r="84" spans="1:7">
      <c r="A84" t="s">
        <v>2009</v>
      </c>
      <c r="B84" t="s">
        <v>484</v>
      </c>
      <c r="C84" t="s">
        <v>484</v>
      </c>
      <c r="D84" t="s">
        <v>1946</v>
      </c>
      <c r="E84" t="s">
        <v>1880</v>
      </c>
      <c r="F84" t="s">
        <v>2010</v>
      </c>
      <c r="G84">
        <v>2</v>
      </c>
    </row>
    <row r="85" spans="1:7">
      <c r="A85" t="s">
        <v>2011</v>
      </c>
      <c r="B85" t="s">
        <v>120</v>
      </c>
      <c r="C85" t="s">
        <v>2012</v>
      </c>
      <c r="D85" t="s">
        <v>2013</v>
      </c>
      <c r="E85" t="s">
        <v>2014</v>
      </c>
      <c r="F85" t="s">
        <v>2015</v>
      </c>
      <c r="G85">
        <v>2</v>
      </c>
    </row>
    <row r="86" spans="1:7">
      <c r="A86" t="s">
        <v>2016</v>
      </c>
      <c r="B86" t="s">
        <v>469</v>
      </c>
      <c r="C86" t="s">
        <v>469</v>
      </c>
      <c r="D86" t="s">
        <v>1869</v>
      </c>
      <c r="E86" t="s">
        <v>1910</v>
      </c>
      <c r="F86" t="s">
        <v>2017</v>
      </c>
      <c r="G86">
        <v>2</v>
      </c>
    </row>
    <row r="87" spans="1:7">
      <c r="A87" t="s">
        <v>2003</v>
      </c>
      <c r="B87" t="s">
        <v>1267</v>
      </c>
      <c r="C87" t="s">
        <v>1861</v>
      </c>
      <c r="D87" t="s">
        <v>1862</v>
      </c>
      <c r="E87" t="s">
        <v>1221</v>
      </c>
      <c r="F87" t="s">
        <v>2018</v>
      </c>
      <c r="G87">
        <v>2</v>
      </c>
    </row>
    <row r="88" spans="1:7">
      <c r="A88" t="s">
        <v>2019</v>
      </c>
      <c r="B88" t="s">
        <v>469</v>
      </c>
      <c r="C88" t="s">
        <v>469</v>
      </c>
      <c r="D88" t="s">
        <v>1869</v>
      </c>
      <c r="E88" t="s">
        <v>2020</v>
      </c>
      <c r="F88" t="s">
        <v>1991</v>
      </c>
      <c r="G88">
        <v>2</v>
      </c>
    </row>
    <row r="89" spans="1:7">
      <c r="A89" t="s">
        <v>1956</v>
      </c>
      <c r="B89" t="s">
        <v>1267</v>
      </c>
      <c r="C89" t="s">
        <v>1861</v>
      </c>
      <c r="D89" t="s">
        <v>1862</v>
      </c>
      <c r="E89" t="s">
        <v>1220</v>
      </c>
      <c r="F89" t="s">
        <v>1901</v>
      </c>
      <c r="G89">
        <v>2</v>
      </c>
    </row>
    <row r="90" spans="1:7">
      <c r="A90" t="s">
        <v>2021</v>
      </c>
      <c r="B90" t="s">
        <v>120</v>
      </c>
      <c r="C90" t="s">
        <v>1938</v>
      </c>
      <c r="D90" t="s">
        <v>1939</v>
      </c>
      <c r="E90" t="s">
        <v>1978</v>
      </c>
      <c r="F90" t="s">
        <v>2022</v>
      </c>
      <c r="G90">
        <v>2</v>
      </c>
    </row>
    <row r="91" spans="1:7">
      <c r="A91" t="s">
        <v>2023</v>
      </c>
      <c r="B91" t="s">
        <v>120</v>
      </c>
      <c r="C91" t="s">
        <v>1942</v>
      </c>
      <c r="D91" t="s">
        <v>1943</v>
      </c>
      <c r="E91" t="s">
        <v>1944</v>
      </c>
      <c r="F91" t="s">
        <v>2024</v>
      </c>
      <c r="G91">
        <v>2</v>
      </c>
    </row>
    <row r="92" spans="1:7">
      <c r="A92" t="s">
        <v>1950</v>
      </c>
      <c r="B92" t="s">
        <v>484</v>
      </c>
      <c r="C92" t="s">
        <v>1951</v>
      </c>
      <c r="D92" t="s">
        <v>1952</v>
      </c>
      <c r="E92" t="s">
        <v>1219</v>
      </c>
      <c r="F92" t="s">
        <v>1959</v>
      </c>
      <c r="G92">
        <v>2</v>
      </c>
    </row>
    <row r="93" spans="1:7">
      <c r="A93" t="s">
        <v>1993</v>
      </c>
      <c r="B93" t="s">
        <v>120</v>
      </c>
      <c r="C93" t="s">
        <v>1994</v>
      </c>
      <c r="D93" s="2" t="s">
        <v>1994</v>
      </c>
      <c r="E93" t="s">
        <v>1995</v>
      </c>
      <c r="F93" t="s">
        <v>1957</v>
      </c>
      <c r="G93">
        <v>2</v>
      </c>
    </row>
    <row r="94" spans="1:7">
      <c r="A94" t="s">
        <v>2025</v>
      </c>
      <c r="B94" t="s">
        <v>469</v>
      </c>
      <c r="C94" t="s">
        <v>469</v>
      </c>
      <c r="D94" s="2" t="s">
        <v>1869</v>
      </c>
      <c r="E94" t="s">
        <v>1221</v>
      </c>
      <c r="F94" t="s">
        <v>1903</v>
      </c>
      <c r="G94">
        <v>2</v>
      </c>
    </row>
    <row r="95" spans="1:7">
      <c r="A95" t="s">
        <v>1996</v>
      </c>
      <c r="B95" t="s">
        <v>120</v>
      </c>
      <c r="C95" t="s">
        <v>1968</v>
      </c>
      <c r="D95" t="s">
        <v>1969</v>
      </c>
      <c r="E95" t="s">
        <v>1970</v>
      </c>
      <c r="F95" t="s">
        <v>2000</v>
      </c>
      <c r="G95">
        <v>1</v>
      </c>
    </row>
    <row r="96" spans="1:7">
      <c r="A96" t="s">
        <v>2026</v>
      </c>
      <c r="B96" t="s">
        <v>120</v>
      </c>
      <c r="C96" t="s">
        <v>2027</v>
      </c>
      <c r="D96" t="s">
        <v>2028</v>
      </c>
      <c r="E96" t="s">
        <v>1219</v>
      </c>
      <c r="F96" t="s">
        <v>1998</v>
      </c>
      <c r="G96">
        <v>1</v>
      </c>
    </row>
    <row r="97" spans="1:7">
      <c r="A97" t="s">
        <v>2029</v>
      </c>
      <c r="B97" t="s">
        <v>120</v>
      </c>
      <c r="C97" t="s">
        <v>1926</v>
      </c>
      <c r="D97" s="2" t="s">
        <v>1926</v>
      </c>
      <c r="E97" t="s">
        <v>1927</v>
      </c>
      <c r="F97" t="s">
        <v>1914</v>
      </c>
      <c r="G97">
        <v>1</v>
      </c>
    </row>
    <row r="98" spans="1:7">
      <c r="A98" t="s">
        <v>2030</v>
      </c>
      <c r="B98" t="s">
        <v>120</v>
      </c>
      <c r="C98" t="s">
        <v>2031</v>
      </c>
      <c r="D98" s="2" t="s">
        <v>2031</v>
      </c>
      <c r="E98" t="s">
        <v>2032</v>
      </c>
      <c r="F98" t="s">
        <v>1883</v>
      </c>
      <c r="G98">
        <v>1</v>
      </c>
    </row>
    <row r="99" spans="1:7">
      <c r="A99" t="s">
        <v>2033</v>
      </c>
      <c r="B99" t="s">
        <v>484</v>
      </c>
      <c r="C99" t="s">
        <v>484</v>
      </c>
      <c r="D99" s="2" t="s">
        <v>1946</v>
      </c>
      <c r="E99" t="s">
        <v>1220</v>
      </c>
      <c r="F99" t="s">
        <v>2034</v>
      </c>
      <c r="G99">
        <v>1</v>
      </c>
    </row>
    <row r="100" spans="1:7">
      <c r="A100" t="s">
        <v>2035</v>
      </c>
      <c r="B100" t="s">
        <v>120</v>
      </c>
      <c r="C100" t="s">
        <v>1907</v>
      </c>
      <c r="D100" t="s">
        <v>1908</v>
      </c>
      <c r="E100" t="s">
        <v>1219</v>
      </c>
      <c r="F100" t="s">
        <v>2036</v>
      </c>
      <c r="G100">
        <v>1</v>
      </c>
    </row>
    <row r="101" spans="1:7">
      <c r="A101" t="s">
        <v>1928</v>
      </c>
      <c r="B101" t="s">
        <v>1267</v>
      </c>
      <c r="C101" t="s">
        <v>1267</v>
      </c>
      <c r="D101" t="s">
        <v>1515</v>
      </c>
      <c r="E101" t="s">
        <v>1910</v>
      </c>
      <c r="F101" t="s">
        <v>1929</v>
      </c>
      <c r="G101">
        <v>1</v>
      </c>
    </row>
    <row r="102" spans="1:7">
      <c r="A102" t="s">
        <v>2023</v>
      </c>
      <c r="B102" t="s">
        <v>120</v>
      </c>
      <c r="C102" t="s">
        <v>1942</v>
      </c>
      <c r="D102" t="s">
        <v>1943</v>
      </c>
      <c r="E102" t="s">
        <v>1944</v>
      </c>
      <c r="F102" t="s">
        <v>2037</v>
      </c>
      <c r="G102">
        <v>1</v>
      </c>
    </row>
    <row r="103" spans="1:7">
      <c r="A103" t="s">
        <v>2026</v>
      </c>
      <c r="B103" t="s">
        <v>120</v>
      </c>
      <c r="C103" t="s">
        <v>2027</v>
      </c>
      <c r="D103" t="s">
        <v>2028</v>
      </c>
      <c r="E103" t="s">
        <v>1219</v>
      </c>
      <c r="F103" t="s">
        <v>2038</v>
      </c>
      <c r="G103">
        <v>1</v>
      </c>
    </row>
    <row r="104" spans="1:7">
      <c r="A104" t="s">
        <v>2039</v>
      </c>
      <c r="B104" t="s">
        <v>120</v>
      </c>
      <c r="C104" t="s">
        <v>2040</v>
      </c>
      <c r="D104" s="2" t="s">
        <v>2041</v>
      </c>
      <c r="E104" t="s">
        <v>1995</v>
      </c>
      <c r="F104" t="s">
        <v>2042</v>
      </c>
      <c r="G104">
        <v>1</v>
      </c>
    </row>
    <row r="105" spans="1:7">
      <c r="A105" t="s">
        <v>1962</v>
      </c>
      <c r="B105" t="s">
        <v>469</v>
      </c>
      <c r="C105" t="s">
        <v>1963</v>
      </c>
      <c r="D105" t="s">
        <v>1964</v>
      </c>
      <c r="E105" t="s">
        <v>1220</v>
      </c>
      <c r="F105" t="s">
        <v>2043</v>
      </c>
      <c r="G105">
        <v>1</v>
      </c>
    </row>
    <row r="106" spans="1:7">
      <c r="A106" t="s">
        <v>2044</v>
      </c>
      <c r="B106" t="s">
        <v>469</v>
      </c>
      <c r="C106" t="s">
        <v>469</v>
      </c>
      <c r="D106" t="s">
        <v>1869</v>
      </c>
      <c r="E106" t="s">
        <v>1880</v>
      </c>
      <c r="F106" t="s">
        <v>1931</v>
      </c>
      <c r="G106">
        <v>1</v>
      </c>
    </row>
    <row r="107" spans="1:7">
      <c r="A107" t="s">
        <v>2045</v>
      </c>
      <c r="B107" t="s">
        <v>120</v>
      </c>
      <c r="C107" t="s">
        <v>484</v>
      </c>
      <c r="D107" s="2" t="s">
        <v>1946</v>
      </c>
      <c r="E107" t="s">
        <v>1220</v>
      </c>
      <c r="F107" t="s">
        <v>1888</v>
      </c>
      <c r="G107">
        <v>1</v>
      </c>
    </row>
    <row r="108" spans="1:7">
      <c r="A108" t="s">
        <v>2046</v>
      </c>
      <c r="B108" t="s">
        <v>120</v>
      </c>
      <c r="C108" t="s">
        <v>2047</v>
      </c>
      <c r="D108" t="s">
        <v>2048</v>
      </c>
      <c r="E108" t="s">
        <v>1220</v>
      </c>
      <c r="F108" t="s">
        <v>1901</v>
      </c>
      <c r="G108">
        <v>1</v>
      </c>
    </row>
    <row r="109" spans="1:7">
      <c r="A109" t="s">
        <v>2049</v>
      </c>
      <c r="B109" t="s">
        <v>1267</v>
      </c>
      <c r="C109" t="s">
        <v>1267</v>
      </c>
      <c r="D109" s="2" t="s">
        <v>1515</v>
      </c>
      <c r="E109" t="s">
        <v>1220</v>
      </c>
      <c r="F109" t="s">
        <v>2050</v>
      </c>
      <c r="G109">
        <v>1</v>
      </c>
    </row>
    <row r="110" spans="1:7">
      <c r="A110" t="s">
        <v>2016</v>
      </c>
      <c r="B110" t="s">
        <v>469</v>
      </c>
      <c r="C110" t="s">
        <v>469</v>
      </c>
      <c r="D110" t="s">
        <v>1869</v>
      </c>
      <c r="E110" t="s">
        <v>1910</v>
      </c>
      <c r="F110" t="s">
        <v>2024</v>
      </c>
      <c r="G110">
        <v>1</v>
      </c>
    </row>
    <row r="111" spans="1:7">
      <c r="A111" t="s">
        <v>1902</v>
      </c>
      <c r="B111" t="s">
        <v>1267</v>
      </c>
      <c r="C111" t="s">
        <v>1267</v>
      </c>
      <c r="D111" s="2" t="s">
        <v>1515</v>
      </c>
      <c r="E111" t="s">
        <v>942</v>
      </c>
      <c r="F111" t="s">
        <v>2051</v>
      </c>
      <c r="G111">
        <v>1</v>
      </c>
    </row>
    <row r="112" spans="1:7">
      <c r="A112" t="s">
        <v>2052</v>
      </c>
      <c r="B112" t="s">
        <v>120</v>
      </c>
      <c r="C112" t="s">
        <v>1885</v>
      </c>
      <c r="D112" s="2" t="s">
        <v>1886</v>
      </c>
      <c r="E112" t="s">
        <v>1978</v>
      </c>
      <c r="F112" t="s">
        <v>1183</v>
      </c>
      <c r="G112">
        <v>1</v>
      </c>
    </row>
    <row r="113" spans="1:7">
      <c r="A113" t="s">
        <v>2035</v>
      </c>
      <c r="B113" t="s">
        <v>120</v>
      </c>
      <c r="C113" t="s">
        <v>1907</v>
      </c>
      <c r="D113" t="s">
        <v>1908</v>
      </c>
      <c r="E113" t="s">
        <v>1219</v>
      </c>
      <c r="F113" t="s">
        <v>1878</v>
      </c>
      <c r="G113">
        <v>1</v>
      </c>
    </row>
    <row r="114" spans="1:7">
      <c r="A114" t="s">
        <v>2053</v>
      </c>
      <c r="B114" t="s">
        <v>1267</v>
      </c>
      <c r="C114" t="s">
        <v>1916</v>
      </c>
      <c r="D114" t="s">
        <v>1917</v>
      </c>
      <c r="E114" t="s">
        <v>2054</v>
      </c>
      <c r="F114" t="s">
        <v>1985</v>
      </c>
      <c r="G114">
        <v>1</v>
      </c>
    </row>
    <row r="115" spans="1:7">
      <c r="A115" t="s">
        <v>2055</v>
      </c>
      <c r="B115" t="s">
        <v>120</v>
      </c>
      <c r="C115" t="s">
        <v>1885</v>
      </c>
      <c r="D115" s="2" t="s">
        <v>1886</v>
      </c>
      <c r="E115" t="s">
        <v>1978</v>
      </c>
      <c r="F115" t="s">
        <v>1985</v>
      </c>
      <c r="G115">
        <v>1</v>
      </c>
    </row>
    <row r="116" spans="1:7">
      <c r="A116" t="s">
        <v>2056</v>
      </c>
      <c r="B116" t="s">
        <v>484</v>
      </c>
      <c r="C116" t="s">
        <v>1951</v>
      </c>
      <c r="D116" t="s">
        <v>1952</v>
      </c>
      <c r="E116" t="s">
        <v>1220</v>
      </c>
      <c r="F116" t="s">
        <v>1985</v>
      </c>
      <c r="G116">
        <v>1</v>
      </c>
    </row>
    <row r="117" spans="1:7">
      <c r="A117" t="s">
        <v>2057</v>
      </c>
      <c r="B117" t="s">
        <v>484</v>
      </c>
      <c r="C117" t="s">
        <v>1951</v>
      </c>
      <c r="D117" t="s">
        <v>1952</v>
      </c>
      <c r="E117" t="s">
        <v>1220</v>
      </c>
      <c r="F117" t="s">
        <v>1985</v>
      </c>
      <c r="G117">
        <v>1</v>
      </c>
    </row>
    <row r="118" spans="1:7">
      <c r="A118" t="s">
        <v>2058</v>
      </c>
      <c r="B118" t="s">
        <v>1267</v>
      </c>
      <c r="C118" t="s">
        <v>1861</v>
      </c>
      <c r="D118" s="2" t="s">
        <v>1862</v>
      </c>
      <c r="E118" t="s">
        <v>1220</v>
      </c>
      <c r="F118" t="s">
        <v>1985</v>
      </c>
      <c r="G118">
        <v>1</v>
      </c>
    </row>
    <row r="119" spans="1:7">
      <c r="A119" t="s">
        <v>2059</v>
      </c>
      <c r="B119" t="s">
        <v>484</v>
      </c>
      <c r="C119" t="s">
        <v>484</v>
      </c>
      <c r="D119" s="2" t="s">
        <v>1946</v>
      </c>
      <c r="E119" t="s">
        <v>1220</v>
      </c>
      <c r="F119" t="s">
        <v>1985</v>
      </c>
      <c r="G119">
        <v>1</v>
      </c>
    </row>
    <row r="120" spans="1:7">
      <c r="A120" t="s">
        <v>2060</v>
      </c>
      <c r="B120" t="s">
        <v>469</v>
      </c>
      <c r="C120" t="s">
        <v>2012</v>
      </c>
      <c r="D120" t="s">
        <v>2013</v>
      </c>
      <c r="E120" t="s">
        <v>1963</v>
      </c>
      <c r="F120" t="s">
        <v>1985</v>
      </c>
      <c r="G120">
        <v>1</v>
      </c>
    </row>
    <row r="121" spans="1:7">
      <c r="A121" t="s">
        <v>2061</v>
      </c>
      <c r="B121" t="s">
        <v>120</v>
      </c>
      <c r="C121" t="s">
        <v>1885</v>
      </c>
      <c r="D121" s="2" t="s">
        <v>1886</v>
      </c>
      <c r="E121" t="s">
        <v>2062</v>
      </c>
      <c r="F121" t="s">
        <v>1985</v>
      </c>
      <c r="G121">
        <v>1</v>
      </c>
    </row>
    <row r="122" spans="1:7">
      <c r="A122" t="s">
        <v>2021</v>
      </c>
      <c r="B122" t="s">
        <v>120</v>
      </c>
      <c r="C122" t="s">
        <v>1938</v>
      </c>
      <c r="D122" t="s">
        <v>1939</v>
      </c>
      <c r="E122" t="s">
        <v>1978</v>
      </c>
      <c r="F122" t="s">
        <v>1985</v>
      </c>
      <c r="G122">
        <v>1</v>
      </c>
    </row>
    <row r="123" spans="1:7">
      <c r="A123" t="s">
        <v>2063</v>
      </c>
      <c r="B123" t="s">
        <v>469</v>
      </c>
      <c r="C123" t="s">
        <v>469</v>
      </c>
      <c r="D123" s="2" t="s">
        <v>1869</v>
      </c>
      <c r="E123" t="s">
        <v>2064</v>
      </c>
      <c r="F123" t="s">
        <v>1985</v>
      </c>
      <c r="G123">
        <v>1</v>
      </c>
    </row>
    <row r="124" spans="1:7">
      <c r="A124" t="s">
        <v>2029</v>
      </c>
      <c r="B124" t="s">
        <v>120</v>
      </c>
      <c r="C124" t="s">
        <v>1926</v>
      </c>
      <c r="D124" s="2" t="s">
        <v>1926</v>
      </c>
      <c r="E124" t="s">
        <v>1927</v>
      </c>
      <c r="F124" t="s">
        <v>1985</v>
      </c>
      <c r="G124">
        <v>1</v>
      </c>
    </row>
    <row r="125" spans="1:7">
      <c r="A125" t="s">
        <v>2065</v>
      </c>
      <c r="B125" t="s">
        <v>120</v>
      </c>
      <c r="C125" t="s">
        <v>1926</v>
      </c>
      <c r="D125" s="2" t="s">
        <v>2066</v>
      </c>
      <c r="E125" t="s">
        <v>1927</v>
      </c>
      <c r="F125" t="s">
        <v>1985</v>
      </c>
      <c r="G125">
        <v>1</v>
      </c>
    </row>
    <row r="126" spans="1:7">
      <c r="A126" t="s">
        <v>2030</v>
      </c>
      <c r="B126" t="s">
        <v>120</v>
      </c>
      <c r="C126" t="s">
        <v>2031</v>
      </c>
      <c r="D126" s="2" t="s">
        <v>2031</v>
      </c>
      <c r="E126" t="s">
        <v>2032</v>
      </c>
      <c r="F126" t="s">
        <v>1985</v>
      </c>
      <c r="G126">
        <v>1</v>
      </c>
    </row>
    <row r="127" spans="1:7">
      <c r="A127" t="s">
        <v>2067</v>
      </c>
      <c r="B127" t="s">
        <v>120</v>
      </c>
      <c r="C127" t="s">
        <v>1885</v>
      </c>
      <c r="D127" s="2" t="s">
        <v>1886</v>
      </c>
      <c r="E127" t="s">
        <v>1978</v>
      </c>
      <c r="F127" t="s">
        <v>1985</v>
      </c>
      <c r="G127">
        <v>1</v>
      </c>
    </row>
    <row r="128" spans="1:7">
      <c r="A128" t="s">
        <v>1904</v>
      </c>
      <c r="B128" t="s">
        <v>1267</v>
      </c>
      <c r="C128" t="s">
        <v>1861</v>
      </c>
      <c r="D128" t="s">
        <v>1862</v>
      </c>
      <c r="E128" t="s">
        <v>1219</v>
      </c>
      <c r="F128" t="s">
        <v>1985</v>
      </c>
      <c r="G128">
        <v>1</v>
      </c>
    </row>
    <row r="129" spans="1:7">
      <c r="A129" t="s">
        <v>2068</v>
      </c>
      <c r="B129" t="s">
        <v>120</v>
      </c>
      <c r="C129" t="s">
        <v>2069</v>
      </c>
      <c r="D129" s="2" t="s">
        <v>2069</v>
      </c>
      <c r="E129" t="s">
        <v>2070</v>
      </c>
      <c r="F129" t="s">
        <v>1985</v>
      </c>
      <c r="G129">
        <v>1</v>
      </c>
    </row>
    <row r="130" spans="1:7">
      <c r="A130" t="s">
        <v>2022</v>
      </c>
      <c r="B130" t="s">
        <v>120</v>
      </c>
      <c r="C130" t="s">
        <v>1885</v>
      </c>
      <c r="D130" t="s">
        <v>1886</v>
      </c>
      <c r="E130" t="s">
        <v>2070</v>
      </c>
      <c r="F130" t="s">
        <v>1985</v>
      </c>
      <c r="G130">
        <v>1</v>
      </c>
    </row>
    <row r="131" spans="1:7">
      <c r="A131" t="s">
        <v>2071</v>
      </c>
      <c r="B131" t="s">
        <v>120</v>
      </c>
      <c r="C131" t="s">
        <v>2072</v>
      </c>
      <c r="D131" s="2" t="s">
        <v>2072</v>
      </c>
      <c r="E131" t="s">
        <v>2070</v>
      </c>
      <c r="F131" t="s">
        <v>1985</v>
      </c>
      <c r="G131">
        <v>1</v>
      </c>
    </row>
    <row r="132" spans="1:7">
      <c r="A132" t="s">
        <v>2073</v>
      </c>
      <c r="B132" t="s">
        <v>1267</v>
      </c>
      <c r="C132" t="s">
        <v>1861</v>
      </c>
      <c r="D132" t="s">
        <v>1862</v>
      </c>
      <c r="E132" t="s">
        <v>1221</v>
      </c>
      <c r="F132" t="s">
        <v>1985</v>
      </c>
      <c r="G132">
        <v>1</v>
      </c>
    </row>
    <row r="133" spans="1:7">
      <c r="A133" t="s">
        <v>1980</v>
      </c>
      <c r="B133" t="s">
        <v>120</v>
      </c>
      <c r="C133" t="s">
        <v>1938</v>
      </c>
      <c r="D133" t="s">
        <v>1939</v>
      </c>
      <c r="E133" t="s">
        <v>1978</v>
      </c>
      <c r="F133" t="s">
        <v>1985</v>
      </c>
      <c r="G133">
        <v>1</v>
      </c>
    </row>
    <row r="134" spans="1:7">
      <c r="A134" t="s">
        <v>1977</v>
      </c>
      <c r="B134" t="s">
        <v>120</v>
      </c>
      <c r="C134" t="s">
        <v>1938</v>
      </c>
      <c r="D134" t="s">
        <v>1939</v>
      </c>
      <c r="E134" t="s">
        <v>1978</v>
      </c>
      <c r="F134" t="s">
        <v>1985</v>
      </c>
      <c r="G134">
        <v>1</v>
      </c>
    </row>
    <row r="135" spans="1:7">
      <c r="A135" t="s">
        <v>1906</v>
      </c>
      <c r="B135" t="s">
        <v>120</v>
      </c>
      <c r="C135" t="s">
        <v>1907</v>
      </c>
      <c r="D135" t="s">
        <v>1908</v>
      </c>
      <c r="E135" t="s">
        <v>1219</v>
      </c>
      <c r="F135" t="s">
        <v>1985</v>
      </c>
      <c r="G135">
        <v>1</v>
      </c>
    </row>
    <row r="136" spans="1:7">
      <c r="A136" t="s">
        <v>2035</v>
      </c>
      <c r="B136" t="s">
        <v>120</v>
      </c>
      <c r="C136" t="s">
        <v>1907</v>
      </c>
      <c r="D136" t="s">
        <v>1908</v>
      </c>
      <c r="E136" t="s">
        <v>1219</v>
      </c>
      <c r="F136" t="s">
        <v>1985</v>
      </c>
      <c r="G136">
        <v>1</v>
      </c>
    </row>
    <row r="137" spans="1:7">
      <c r="A137" t="s">
        <v>2074</v>
      </c>
      <c r="B137" t="s">
        <v>120</v>
      </c>
      <c r="C137" t="s">
        <v>1885</v>
      </c>
      <c r="D137" s="2" t="s">
        <v>1886</v>
      </c>
      <c r="E137" t="s">
        <v>2075</v>
      </c>
      <c r="F137" t="s">
        <v>1985</v>
      </c>
      <c r="G137">
        <v>1</v>
      </c>
    </row>
    <row r="138" spans="1:7">
      <c r="A138" t="s">
        <v>2026</v>
      </c>
      <c r="B138" t="s">
        <v>120</v>
      </c>
      <c r="C138" t="s">
        <v>2027</v>
      </c>
      <c r="D138" t="s">
        <v>2028</v>
      </c>
      <c r="E138" t="s">
        <v>1219</v>
      </c>
      <c r="F138" t="s">
        <v>1985</v>
      </c>
      <c r="G138">
        <v>1</v>
      </c>
    </row>
    <row r="139" spans="1:7">
      <c r="A139" t="s">
        <v>1921</v>
      </c>
      <c r="B139" t="s">
        <v>120</v>
      </c>
      <c r="C139" t="s">
        <v>1865</v>
      </c>
      <c r="D139" t="s">
        <v>1866</v>
      </c>
      <c r="E139" t="s">
        <v>1898</v>
      </c>
      <c r="F139" t="s">
        <v>1985</v>
      </c>
      <c r="G139">
        <v>1</v>
      </c>
    </row>
    <row r="140" spans="1:7">
      <c r="A140" t="s">
        <v>2063</v>
      </c>
      <c r="B140" t="s">
        <v>469</v>
      </c>
      <c r="C140" t="s">
        <v>469</v>
      </c>
      <c r="D140" s="2" t="s">
        <v>1869</v>
      </c>
      <c r="E140" t="s">
        <v>2064</v>
      </c>
      <c r="F140" t="s">
        <v>1985</v>
      </c>
      <c r="G140">
        <v>1</v>
      </c>
    </row>
    <row r="141" spans="1:7">
      <c r="A141" t="s">
        <v>2029</v>
      </c>
      <c r="B141" t="s">
        <v>120</v>
      </c>
      <c r="C141" t="s">
        <v>1926</v>
      </c>
      <c r="D141" s="2" t="s">
        <v>1926</v>
      </c>
      <c r="E141" t="s">
        <v>1927</v>
      </c>
      <c r="F141" t="s">
        <v>1985</v>
      </c>
      <c r="G141">
        <v>1</v>
      </c>
    </row>
    <row r="142" spans="1:7">
      <c r="A142" t="s">
        <v>1902</v>
      </c>
      <c r="B142" t="s">
        <v>1267</v>
      </c>
      <c r="C142" t="s">
        <v>1267</v>
      </c>
      <c r="D142" s="2" t="s">
        <v>1515</v>
      </c>
      <c r="E142" t="s">
        <v>942</v>
      </c>
      <c r="F142" t="s">
        <v>1985</v>
      </c>
      <c r="G142">
        <v>1</v>
      </c>
    </row>
    <row r="143" spans="1:7">
      <c r="A143" t="s">
        <v>2076</v>
      </c>
      <c r="B143" t="s">
        <v>469</v>
      </c>
      <c r="C143" t="s">
        <v>469</v>
      </c>
      <c r="D143" s="2" t="s">
        <v>1869</v>
      </c>
      <c r="E143" t="s">
        <v>1219</v>
      </c>
      <c r="F143" t="s">
        <v>1985</v>
      </c>
      <c r="G143">
        <v>1</v>
      </c>
    </row>
    <row r="144" spans="1:7">
      <c r="A144" t="s">
        <v>1882</v>
      </c>
      <c r="B144" t="s">
        <v>1267</v>
      </c>
      <c r="C144" t="s">
        <v>1861</v>
      </c>
      <c r="D144" t="s">
        <v>1862</v>
      </c>
      <c r="E144" t="s">
        <v>1219</v>
      </c>
      <c r="F144" t="s">
        <v>1985</v>
      </c>
      <c r="G144">
        <v>1</v>
      </c>
    </row>
    <row r="145" spans="1:7">
      <c r="A145" t="s">
        <v>2039</v>
      </c>
      <c r="B145" t="s">
        <v>120</v>
      </c>
      <c r="C145" t="s">
        <v>2040</v>
      </c>
      <c r="D145" s="2" t="s">
        <v>2041</v>
      </c>
      <c r="E145" t="s">
        <v>1995</v>
      </c>
      <c r="F145" t="s">
        <v>1985</v>
      </c>
      <c r="G145">
        <v>1</v>
      </c>
    </row>
    <row r="146" spans="1:7">
      <c r="A146" t="s">
        <v>2077</v>
      </c>
      <c r="B146" t="s">
        <v>120</v>
      </c>
      <c r="C146" t="s">
        <v>1942</v>
      </c>
      <c r="D146" t="s">
        <v>1943</v>
      </c>
      <c r="E146" t="s">
        <v>2078</v>
      </c>
      <c r="F146" t="s">
        <v>1985</v>
      </c>
      <c r="G146">
        <v>1</v>
      </c>
    </row>
    <row r="147" spans="1:7">
      <c r="A147" t="s">
        <v>2079</v>
      </c>
      <c r="B147" t="s">
        <v>120</v>
      </c>
      <c r="C147" t="s">
        <v>1942</v>
      </c>
      <c r="D147" t="s">
        <v>1943</v>
      </c>
      <c r="E147" t="s">
        <v>1219</v>
      </c>
      <c r="F147" t="s">
        <v>1985</v>
      </c>
      <c r="G147">
        <v>1</v>
      </c>
    </row>
    <row r="148" spans="1:7">
      <c r="A148" t="s">
        <v>2080</v>
      </c>
      <c r="B148" t="s">
        <v>120</v>
      </c>
      <c r="C148" t="s">
        <v>1942</v>
      </c>
      <c r="D148" t="s">
        <v>1943</v>
      </c>
      <c r="E148" t="s">
        <v>1944</v>
      </c>
      <c r="F148" t="s">
        <v>1985</v>
      </c>
      <c r="G148">
        <v>1</v>
      </c>
    </row>
    <row r="149" spans="1:7">
      <c r="A149" t="s">
        <v>2081</v>
      </c>
      <c r="B149" t="s">
        <v>120</v>
      </c>
      <c r="C149" t="s">
        <v>2082</v>
      </c>
      <c r="D149" s="2" t="s">
        <v>2082</v>
      </c>
      <c r="E149" t="s">
        <v>2014</v>
      </c>
      <c r="F149" t="s">
        <v>1985</v>
      </c>
      <c r="G149">
        <v>1</v>
      </c>
    </row>
    <row r="150" spans="1:7">
      <c r="A150" t="s">
        <v>2083</v>
      </c>
      <c r="B150" t="s">
        <v>1267</v>
      </c>
      <c r="C150" t="s">
        <v>1267</v>
      </c>
      <c r="D150" s="2" t="s">
        <v>1515</v>
      </c>
      <c r="E150" t="s">
        <v>2084</v>
      </c>
      <c r="F150" t="s">
        <v>1985</v>
      </c>
      <c r="G150">
        <v>1</v>
      </c>
    </row>
    <row r="151" spans="1:7">
      <c r="A151" t="s">
        <v>2085</v>
      </c>
      <c r="B151" t="s">
        <v>469</v>
      </c>
      <c r="C151" t="s">
        <v>469</v>
      </c>
      <c r="D151" t="s">
        <v>1869</v>
      </c>
      <c r="E151" t="s">
        <v>1910</v>
      </c>
      <c r="F151" t="s">
        <v>1985</v>
      </c>
      <c r="G151">
        <v>1</v>
      </c>
    </row>
    <row r="152" spans="1:7">
      <c r="A152" t="s">
        <v>2086</v>
      </c>
      <c r="B152" t="s">
        <v>469</v>
      </c>
      <c r="C152" t="s">
        <v>469</v>
      </c>
      <c r="D152" t="s">
        <v>1869</v>
      </c>
      <c r="E152" t="s">
        <v>1910</v>
      </c>
      <c r="F152" t="s">
        <v>1985</v>
      </c>
      <c r="G152">
        <v>1</v>
      </c>
    </row>
    <row r="153" spans="1:7">
      <c r="A153" t="s">
        <v>2002</v>
      </c>
      <c r="B153" t="s">
        <v>484</v>
      </c>
      <c r="C153" t="s">
        <v>484</v>
      </c>
      <c r="D153" s="2" t="s">
        <v>1946</v>
      </c>
      <c r="E153" t="s">
        <v>1220</v>
      </c>
      <c r="F153" t="s">
        <v>1985</v>
      </c>
      <c r="G153">
        <v>1</v>
      </c>
    </row>
    <row r="154" spans="1:7">
      <c r="A154" t="s">
        <v>2087</v>
      </c>
      <c r="B154" t="s">
        <v>469</v>
      </c>
      <c r="C154" t="s">
        <v>469</v>
      </c>
      <c r="D154" t="s">
        <v>1869</v>
      </c>
      <c r="E154" t="s">
        <v>1910</v>
      </c>
      <c r="F154" t="s">
        <v>1985</v>
      </c>
      <c r="G154">
        <v>1</v>
      </c>
    </row>
    <row r="155" spans="1:7">
      <c r="A155" t="s">
        <v>2088</v>
      </c>
      <c r="B155" t="s">
        <v>469</v>
      </c>
      <c r="C155" t="s">
        <v>469</v>
      </c>
      <c r="D155" t="s">
        <v>1869</v>
      </c>
      <c r="E155" t="s">
        <v>1221</v>
      </c>
      <c r="F155" t="s">
        <v>1985</v>
      </c>
      <c r="G155">
        <v>1</v>
      </c>
    </row>
    <row r="156" spans="1:7">
      <c r="A156" t="s">
        <v>2001</v>
      </c>
      <c r="B156" t="s">
        <v>484</v>
      </c>
      <c r="C156" t="s">
        <v>484</v>
      </c>
      <c r="D156" s="2" t="s">
        <v>1946</v>
      </c>
      <c r="E156" t="s">
        <v>1220</v>
      </c>
      <c r="F156" t="s">
        <v>1985</v>
      </c>
      <c r="G156">
        <v>1</v>
      </c>
    </row>
    <row r="157" spans="1:7">
      <c r="A157" t="s">
        <v>1934</v>
      </c>
      <c r="B157" t="s">
        <v>1267</v>
      </c>
      <c r="C157" t="s">
        <v>1861</v>
      </c>
      <c r="D157" t="s">
        <v>1862</v>
      </c>
      <c r="E157" t="s">
        <v>1219</v>
      </c>
      <c r="F157" t="s">
        <v>1985</v>
      </c>
      <c r="G157">
        <v>1</v>
      </c>
    </row>
    <row r="158" spans="1:7">
      <c r="A158" t="s">
        <v>1884</v>
      </c>
      <c r="B158" t="s">
        <v>120</v>
      </c>
      <c r="C158" t="s">
        <v>1885</v>
      </c>
      <c r="D158" t="s">
        <v>1886</v>
      </c>
      <c r="E158" t="s">
        <v>1887</v>
      </c>
      <c r="F158" t="s">
        <v>1985</v>
      </c>
      <c r="G158">
        <v>1</v>
      </c>
    </row>
    <row r="159" spans="1:7">
      <c r="A159" t="s">
        <v>1904</v>
      </c>
      <c r="B159" t="s">
        <v>1267</v>
      </c>
      <c r="C159" t="s">
        <v>1861</v>
      </c>
      <c r="D159" t="s">
        <v>1862</v>
      </c>
      <c r="E159" t="s">
        <v>1219</v>
      </c>
      <c r="F159" t="s">
        <v>1985</v>
      </c>
      <c r="G159">
        <v>1</v>
      </c>
    </row>
    <row r="160" spans="1:7">
      <c r="A160" t="s">
        <v>2089</v>
      </c>
      <c r="B160" t="s">
        <v>484</v>
      </c>
      <c r="C160" t="s">
        <v>484</v>
      </c>
      <c r="D160" s="2" t="s">
        <v>1946</v>
      </c>
      <c r="E160" t="s">
        <v>1220</v>
      </c>
      <c r="F160" t="s">
        <v>1985</v>
      </c>
      <c r="G160">
        <v>1</v>
      </c>
    </row>
    <row r="161" spans="1:7">
      <c r="A161" t="s">
        <v>1999</v>
      </c>
      <c r="B161" t="s">
        <v>484</v>
      </c>
      <c r="C161" t="s">
        <v>484</v>
      </c>
      <c r="D161" s="2" t="s">
        <v>1946</v>
      </c>
      <c r="E161" t="s">
        <v>1220</v>
      </c>
      <c r="F161" t="s">
        <v>1985</v>
      </c>
      <c r="G161">
        <v>1</v>
      </c>
    </row>
    <row r="162" spans="1:7">
      <c r="A162" t="s">
        <v>2090</v>
      </c>
      <c r="B162" t="s">
        <v>1267</v>
      </c>
      <c r="C162" t="s">
        <v>1861</v>
      </c>
      <c r="D162" t="s">
        <v>1862</v>
      </c>
      <c r="E162" t="s">
        <v>2091</v>
      </c>
      <c r="F162" t="s">
        <v>1985</v>
      </c>
      <c r="G162">
        <v>1</v>
      </c>
    </row>
    <row r="163" spans="1:7">
      <c r="A163" t="s">
        <v>2073</v>
      </c>
      <c r="B163" t="s">
        <v>1267</v>
      </c>
      <c r="C163" t="s">
        <v>1861</v>
      </c>
      <c r="D163" t="s">
        <v>1862</v>
      </c>
      <c r="E163" t="s">
        <v>1221</v>
      </c>
      <c r="F163" t="s">
        <v>1985</v>
      </c>
      <c r="G163">
        <v>1</v>
      </c>
    </row>
    <row r="164" spans="1:7">
      <c r="A164" t="s">
        <v>2092</v>
      </c>
      <c r="B164" t="s">
        <v>120</v>
      </c>
      <c r="C164" t="s">
        <v>2093</v>
      </c>
      <c r="D164" t="s">
        <v>2094</v>
      </c>
      <c r="E164" t="s">
        <v>2095</v>
      </c>
      <c r="F164" t="s">
        <v>1985</v>
      </c>
      <c r="G164">
        <v>1</v>
      </c>
    </row>
    <row r="165" spans="1:7">
      <c r="A165" t="s">
        <v>2068</v>
      </c>
      <c r="B165" t="s">
        <v>120</v>
      </c>
      <c r="C165" t="s">
        <v>2069</v>
      </c>
      <c r="D165" s="2" t="s">
        <v>2069</v>
      </c>
      <c r="E165" t="s">
        <v>2070</v>
      </c>
      <c r="F165" t="s">
        <v>1985</v>
      </c>
      <c r="G165">
        <v>1</v>
      </c>
    </row>
    <row r="166" spans="1:7">
      <c r="A166" t="s">
        <v>2096</v>
      </c>
      <c r="B166" t="s">
        <v>120</v>
      </c>
      <c r="C166" t="s">
        <v>2097</v>
      </c>
      <c r="D166" s="2" t="s">
        <v>2097</v>
      </c>
      <c r="E166" t="s">
        <v>2014</v>
      </c>
      <c r="F166" t="s">
        <v>1985</v>
      </c>
      <c r="G166">
        <v>1</v>
      </c>
    </row>
    <row r="167" spans="1:7">
      <c r="A167" t="s">
        <v>1972</v>
      </c>
      <c r="B167" t="s">
        <v>484</v>
      </c>
      <c r="C167" t="s">
        <v>1951</v>
      </c>
      <c r="D167" t="s">
        <v>1952</v>
      </c>
      <c r="E167" t="s">
        <v>1219</v>
      </c>
      <c r="F167" t="s">
        <v>1985</v>
      </c>
      <c r="G167">
        <v>1</v>
      </c>
    </row>
    <row r="168" spans="1:7">
      <c r="A168" t="s">
        <v>2030</v>
      </c>
      <c r="B168" t="s">
        <v>120</v>
      </c>
      <c r="C168" t="s">
        <v>2031</v>
      </c>
      <c r="D168" s="2" t="s">
        <v>2031</v>
      </c>
      <c r="E168" t="s">
        <v>2032</v>
      </c>
      <c r="F168" t="s">
        <v>1985</v>
      </c>
      <c r="G168">
        <v>1</v>
      </c>
    </row>
    <row r="169" spans="1:7">
      <c r="A169" t="s">
        <v>1925</v>
      </c>
      <c r="B169" t="s">
        <v>120</v>
      </c>
      <c r="C169" t="s">
        <v>1926</v>
      </c>
      <c r="D169" s="2" t="s">
        <v>1926</v>
      </c>
      <c r="E169" t="s">
        <v>1927</v>
      </c>
      <c r="F169" t="s">
        <v>1985</v>
      </c>
      <c r="G169">
        <v>1</v>
      </c>
    </row>
    <row r="170" spans="1:7">
      <c r="A170" t="s">
        <v>1875</v>
      </c>
      <c r="B170" t="s">
        <v>120</v>
      </c>
      <c r="C170" t="s">
        <v>1876</v>
      </c>
      <c r="D170" t="s">
        <v>1876</v>
      </c>
      <c r="E170" t="s">
        <v>1877</v>
      </c>
      <c r="F170" t="s">
        <v>1985</v>
      </c>
      <c r="G170">
        <v>1</v>
      </c>
    </row>
  </sheetData>
  <autoFilter ref="A1:G1" xr:uid="{CCB92539-C214-4AE6-8E54-B9A260A9C470}"/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59254-771D-4013-9A98-CC8331C2995E}">
  <dimension ref="A3:B33"/>
  <sheetViews>
    <sheetView topLeftCell="A3" workbookViewId="0">
      <selection activeCell="A4" sqref="A4:A32"/>
    </sheetView>
  </sheetViews>
  <sheetFormatPr defaultRowHeight="15"/>
  <cols>
    <col min="1" max="1" width="29" bestFit="1" customWidth="1"/>
    <col min="2" max="2" width="15" bestFit="1" customWidth="1"/>
  </cols>
  <sheetData>
    <row r="3" spans="1:2">
      <c r="A3" t="s">
        <v>2098</v>
      </c>
      <c r="B3" t="s">
        <v>2099</v>
      </c>
    </row>
    <row r="4" spans="1:2">
      <c r="A4" s="3" t="s">
        <v>2100</v>
      </c>
      <c r="B4">
        <v>2</v>
      </c>
    </row>
    <row r="5" spans="1:2">
      <c r="A5" s="3" t="s">
        <v>1968</v>
      </c>
      <c r="B5">
        <v>4</v>
      </c>
    </row>
    <row r="6" spans="1:2">
      <c r="A6" s="3" t="s">
        <v>1994</v>
      </c>
      <c r="B6">
        <v>2</v>
      </c>
    </row>
    <row r="7" spans="1:2">
      <c r="A7" s="3" t="s">
        <v>1894</v>
      </c>
      <c r="B7">
        <v>5</v>
      </c>
    </row>
    <row r="8" spans="1:2">
      <c r="A8" s="3" t="s">
        <v>1975</v>
      </c>
      <c r="B8">
        <v>2</v>
      </c>
    </row>
    <row r="9" spans="1:2">
      <c r="A9" s="3" t="s">
        <v>2093</v>
      </c>
      <c r="B9">
        <v>1</v>
      </c>
    </row>
    <row r="10" spans="1:2">
      <c r="A10" s="3" t="s">
        <v>2040</v>
      </c>
      <c r="B10">
        <v>2</v>
      </c>
    </row>
    <row r="11" spans="1:2">
      <c r="A11" s="3" t="s">
        <v>2008</v>
      </c>
      <c r="B11">
        <v>1</v>
      </c>
    </row>
    <row r="12" spans="1:2">
      <c r="A12" s="3" t="s">
        <v>2012</v>
      </c>
      <c r="B12">
        <v>2</v>
      </c>
    </row>
    <row r="13" spans="1:2">
      <c r="A13" s="3" t="s">
        <v>2069</v>
      </c>
      <c r="B13">
        <v>2</v>
      </c>
    </row>
    <row r="14" spans="1:2">
      <c r="A14" s="3" t="s">
        <v>1885</v>
      </c>
      <c r="B14">
        <v>8</v>
      </c>
    </row>
    <row r="15" spans="1:2">
      <c r="A15" s="3" t="s">
        <v>1865</v>
      </c>
      <c r="B15">
        <v>6</v>
      </c>
    </row>
    <row r="16" spans="1:2">
      <c r="A16" s="3" t="s">
        <v>2027</v>
      </c>
      <c r="B16">
        <v>3</v>
      </c>
    </row>
    <row r="17" spans="1:2">
      <c r="A17" s="3" t="s">
        <v>1907</v>
      </c>
      <c r="B17">
        <v>6</v>
      </c>
    </row>
    <row r="18" spans="1:2">
      <c r="A18" s="3" t="s">
        <v>2082</v>
      </c>
      <c r="B18">
        <v>1</v>
      </c>
    </row>
    <row r="19" spans="1:2">
      <c r="A19" s="3" t="s">
        <v>2072</v>
      </c>
      <c r="B19">
        <v>1</v>
      </c>
    </row>
    <row r="20" spans="1:2">
      <c r="A20" s="3" t="s">
        <v>1951</v>
      </c>
      <c r="B20">
        <v>9</v>
      </c>
    </row>
    <row r="21" spans="1:2">
      <c r="A21" s="3" t="s">
        <v>1938</v>
      </c>
      <c r="B21">
        <v>8</v>
      </c>
    </row>
    <row r="22" spans="1:2">
      <c r="A22" s="3" t="s">
        <v>1861</v>
      </c>
      <c r="B22">
        <v>30</v>
      </c>
    </row>
    <row r="23" spans="1:2">
      <c r="A23" s="3" t="s">
        <v>2031</v>
      </c>
      <c r="B23">
        <v>3</v>
      </c>
    </row>
    <row r="24" spans="1:2">
      <c r="A24" s="3" t="s">
        <v>2097</v>
      </c>
      <c r="B24">
        <v>1</v>
      </c>
    </row>
    <row r="25" spans="1:2">
      <c r="A25" s="3" t="s">
        <v>484</v>
      </c>
      <c r="B25">
        <v>15</v>
      </c>
    </row>
    <row r="26" spans="1:2">
      <c r="A26" s="3" t="s">
        <v>1916</v>
      </c>
      <c r="B26">
        <v>2</v>
      </c>
    </row>
    <row r="27" spans="1:2">
      <c r="A27" s="3" t="s">
        <v>469</v>
      </c>
      <c r="B27">
        <v>25</v>
      </c>
    </row>
    <row r="28" spans="1:2">
      <c r="A28" s="3" t="s">
        <v>1942</v>
      </c>
      <c r="B28">
        <v>8</v>
      </c>
    </row>
    <row r="29" spans="1:2">
      <c r="A29" s="3" t="s">
        <v>1267</v>
      </c>
      <c r="B29">
        <v>9</v>
      </c>
    </row>
    <row r="30" spans="1:2">
      <c r="A30" s="3" t="s">
        <v>1963</v>
      </c>
      <c r="B30">
        <v>2</v>
      </c>
    </row>
    <row r="31" spans="1:2">
      <c r="A31" s="3" t="s">
        <v>2047</v>
      </c>
      <c r="B31">
        <v>1</v>
      </c>
    </row>
    <row r="32" spans="1:2">
      <c r="A32" s="3" t="s">
        <v>1926</v>
      </c>
      <c r="B32">
        <v>8</v>
      </c>
    </row>
    <row r="33" spans="1:2">
      <c r="A33" s="3" t="s">
        <v>2101</v>
      </c>
      <c r="B33">
        <v>169</v>
      </c>
    </row>
  </sheetData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5CBF6-71B7-4CC7-B786-A6E02064F8C4}">
  <dimension ref="C3:E80"/>
  <sheetViews>
    <sheetView showGridLines="0" topLeftCell="C7" workbookViewId="0">
      <selection activeCell="C7" sqref="C7"/>
    </sheetView>
  </sheetViews>
  <sheetFormatPr defaultRowHeight="15"/>
  <cols>
    <col min="3" max="3" width="147.140625" bestFit="1" customWidth="1"/>
  </cols>
  <sheetData>
    <row r="3" spans="3:5">
      <c r="C3" s="353" t="s">
        <v>2102</v>
      </c>
      <c r="D3" s="354"/>
      <c r="E3" s="355"/>
    </row>
    <row r="4" spans="3:5">
      <c r="C4" s="46" t="s">
        <v>2103</v>
      </c>
      <c r="D4" s="351" t="s">
        <v>2104</v>
      </c>
      <c r="E4" s="352"/>
    </row>
    <row r="5" spans="3:5">
      <c r="C5" s="46" t="s">
        <v>2105</v>
      </c>
      <c r="D5" s="351" t="s">
        <v>2106</v>
      </c>
      <c r="E5" s="352"/>
    </row>
    <row r="6" spans="3:5">
      <c r="C6" s="46" t="s">
        <v>2107</v>
      </c>
      <c r="D6" s="351" t="s">
        <v>2106</v>
      </c>
      <c r="E6" s="352"/>
    </row>
    <row r="7" spans="3:5">
      <c r="C7" s="46" t="s">
        <v>2108</v>
      </c>
      <c r="D7" s="351" t="s">
        <v>2106</v>
      </c>
      <c r="E7" s="352"/>
    </row>
    <row r="8" spans="3:5">
      <c r="C8" s="46" t="s">
        <v>2109</v>
      </c>
      <c r="D8" s="351" t="s">
        <v>2106</v>
      </c>
      <c r="E8" s="352"/>
    </row>
    <row r="9" spans="3:5">
      <c r="C9" s="46" t="s">
        <v>2110</v>
      </c>
      <c r="D9" s="351" t="s">
        <v>2106</v>
      </c>
      <c r="E9" s="352"/>
    </row>
    <row r="10" spans="3:5">
      <c r="C10" s="46" t="s">
        <v>2111</v>
      </c>
      <c r="D10" s="351" t="s">
        <v>2106</v>
      </c>
      <c r="E10" s="352"/>
    </row>
    <row r="11" spans="3:5">
      <c r="C11" s="46" t="s">
        <v>2112</v>
      </c>
      <c r="D11" s="356" t="s">
        <v>2113</v>
      </c>
      <c r="E11" s="357"/>
    </row>
    <row r="12" spans="3:5">
      <c r="C12" s="46" t="s">
        <v>2114</v>
      </c>
      <c r="D12" s="356" t="s">
        <v>2113</v>
      </c>
      <c r="E12" s="357"/>
    </row>
    <row r="13" spans="3:5">
      <c r="C13" s="46" t="s">
        <v>2115</v>
      </c>
      <c r="D13" s="356" t="s">
        <v>2113</v>
      </c>
      <c r="E13" s="357"/>
    </row>
    <row r="14" spans="3:5">
      <c r="C14" s="46" t="s">
        <v>2116</v>
      </c>
      <c r="D14" s="356" t="s">
        <v>2113</v>
      </c>
      <c r="E14" s="357"/>
    </row>
    <row r="15" spans="3:5">
      <c r="C15" s="46" t="s">
        <v>2117</v>
      </c>
      <c r="D15" s="356" t="s">
        <v>2113</v>
      </c>
      <c r="E15" s="357"/>
    </row>
    <row r="16" spans="3:5">
      <c r="C16" s="353" t="s">
        <v>2118</v>
      </c>
      <c r="D16" s="354"/>
      <c r="E16" s="355"/>
    </row>
    <row r="17" spans="3:5">
      <c r="C17" s="47" t="s">
        <v>2119</v>
      </c>
      <c r="D17" s="351" t="s">
        <v>2106</v>
      </c>
      <c r="E17" s="352"/>
    </row>
    <row r="18" spans="3:5">
      <c r="C18" s="47" t="s">
        <v>2120</v>
      </c>
      <c r="D18" s="351" t="s">
        <v>2106</v>
      </c>
      <c r="E18" s="352"/>
    </row>
    <row r="19" spans="3:5">
      <c r="C19" s="47" t="s">
        <v>2121</v>
      </c>
      <c r="D19" s="351" t="s">
        <v>2106</v>
      </c>
      <c r="E19" s="352"/>
    </row>
    <row r="20" spans="3:5">
      <c r="C20" s="46" t="s">
        <v>2122</v>
      </c>
      <c r="D20" s="356" t="s">
        <v>2113</v>
      </c>
      <c r="E20" s="357"/>
    </row>
    <row r="21" spans="3:5">
      <c r="C21" s="353" t="s">
        <v>2123</v>
      </c>
      <c r="D21" s="354"/>
      <c r="E21" s="355"/>
    </row>
    <row r="22" spans="3:5">
      <c r="C22" s="47" t="s">
        <v>2124</v>
      </c>
      <c r="D22" s="351" t="s">
        <v>2106</v>
      </c>
      <c r="E22" s="352"/>
    </row>
    <row r="23" spans="3:5">
      <c r="C23" s="47" t="s">
        <v>2125</v>
      </c>
      <c r="D23" s="351" t="s">
        <v>2106</v>
      </c>
      <c r="E23" s="352"/>
    </row>
    <row r="24" spans="3:5">
      <c r="C24" s="47" t="s">
        <v>2126</v>
      </c>
      <c r="D24" s="351" t="s">
        <v>2106</v>
      </c>
      <c r="E24" s="352"/>
    </row>
    <row r="25" spans="3:5">
      <c r="C25" s="47" t="s">
        <v>2127</v>
      </c>
      <c r="D25" s="351" t="s">
        <v>2106</v>
      </c>
      <c r="E25" s="352"/>
    </row>
    <row r="26" spans="3:5">
      <c r="C26" s="46" t="s">
        <v>2128</v>
      </c>
      <c r="D26" s="351" t="s">
        <v>2106</v>
      </c>
      <c r="E26" s="352"/>
    </row>
    <row r="27" spans="3:5">
      <c r="C27" s="353" t="s">
        <v>2129</v>
      </c>
      <c r="D27" s="354"/>
      <c r="E27" s="355"/>
    </row>
    <row r="28" spans="3:5">
      <c r="C28" s="46" t="s">
        <v>2130</v>
      </c>
      <c r="D28" s="351" t="s">
        <v>2106</v>
      </c>
      <c r="E28" s="352"/>
    </row>
    <row r="29" spans="3:5">
      <c r="C29" s="46" t="s">
        <v>2131</v>
      </c>
      <c r="D29" s="351" t="s">
        <v>2106</v>
      </c>
      <c r="E29" s="352"/>
    </row>
    <row r="30" spans="3:5">
      <c r="C30" s="46" t="s">
        <v>2132</v>
      </c>
      <c r="D30" s="351" t="s">
        <v>2106</v>
      </c>
      <c r="E30" s="352"/>
    </row>
    <row r="31" spans="3:5">
      <c r="C31" s="46" t="s">
        <v>2133</v>
      </c>
      <c r="D31" s="356" t="s">
        <v>2113</v>
      </c>
      <c r="E31" s="357"/>
    </row>
    <row r="32" spans="3:5">
      <c r="C32" s="46" t="s">
        <v>2134</v>
      </c>
      <c r="D32" s="356" t="s">
        <v>2113</v>
      </c>
      <c r="E32" s="357"/>
    </row>
    <row r="33" spans="3:5">
      <c r="C33" s="353" t="s">
        <v>2135</v>
      </c>
      <c r="D33" s="354"/>
      <c r="E33" s="355"/>
    </row>
    <row r="34" spans="3:5">
      <c r="C34" s="46" t="s">
        <v>2136</v>
      </c>
      <c r="D34" s="351" t="s">
        <v>2106</v>
      </c>
      <c r="E34" s="352"/>
    </row>
    <row r="35" spans="3:5">
      <c r="C35" s="46" t="s">
        <v>2137</v>
      </c>
      <c r="D35" s="356" t="s">
        <v>2113</v>
      </c>
      <c r="E35" s="357"/>
    </row>
    <row r="36" spans="3:5">
      <c r="C36" s="353" t="s">
        <v>2138</v>
      </c>
      <c r="D36" s="354"/>
      <c r="E36" s="355"/>
    </row>
    <row r="37" spans="3:5">
      <c r="C37" s="46" t="s">
        <v>2139</v>
      </c>
      <c r="D37" s="356" t="s">
        <v>2140</v>
      </c>
      <c r="E37" s="357"/>
    </row>
    <row r="38" spans="3:5">
      <c r="C38" s="48" t="s">
        <v>2141</v>
      </c>
      <c r="D38" s="356" t="s">
        <v>2140</v>
      </c>
      <c r="E38" s="357"/>
    </row>
    <row r="39" spans="3:5">
      <c r="C39" s="46" t="s">
        <v>2142</v>
      </c>
      <c r="D39" s="356" t="s">
        <v>2140</v>
      </c>
      <c r="E39" s="357"/>
    </row>
    <row r="40" spans="3:5">
      <c r="C40" s="46" t="s">
        <v>2143</v>
      </c>
      <c r="D40" s="356" t="s">
        <v>2140</v>
      </c>
      <c r="E40" s="357"/>
    </row>
    <row r="41" spans="3:5">
      <c r="C41" s="353" t="s">
        <v>2144</v>
      </c>
      <c r="D41" s="354"/>
      <c r="E41" s="355"/>
    </row>
    <row r="42" spans="3:5">
      <c r="C42" s="46" t="s">
        <v>2145</v>
      </c>
      <c r="D42" s="356" t="s">
        <v>2140</v>
      </c>
      <c r="E42" s="357"/>
    </row>
    <row r="43" spans="3:5">
      <c r="C43" s="46" t="s">
        <v>2146</v>
      </c>
      <c r="D43" s="356" t="s">
        <v>2140</v>
      </c>
      <c r="E43" s="357"/>
    </row>
    <row r="44" spans="3:5">
      <c r="C44" s="46" t="s">
        <v>2147</v>
      </c>
      <c r="D44" s="356" t="s">
        <v>2140</v>
      </c>
      <c r="E44" s="357"/>
    </row>
    <row r="45" spans="3:5">
      <c r="C45" s="46" t="s">
        <v>2148</v>
      </c>
      <c r="D45" s="356" t="s">
        <v>2140</v>
      </c>
      <c r="E45" s="357"/>
    </row>
    <row r="46" spans="3:5">
      <c r="C46" s="353" t="s">
        <v>2149</v>
      </c>
      <c r="D46" s="354"/>
      <c r="E46" s="355"/>
    </row>
    <row r="47" spans="3:5">
      <c r="C47" s="46" t="s">
        <v>2150</v>
      </c>
      <c r="D47" s="356" t="s">
        <v>2140</v>
      </c>
      <c r="E47" s="357"/>
    </row>
    <row r="48" spans="3:5">
      <c r="C48" s="46" t="s">
        <v>2151</v>
      </c>
      <c r="D48" s="351" t="s">
        <v>2106</v>
      </c>
      <c r="E48" s="352"/>
    </row>
    <row r="49" spans="3:5">
      <c r="C49" s="46" t="s">
        <v>2152</v>
      </c>
      <c r="D49" s="351" t="s">
        <v>2106</v>
      </c>
      <c r="E49" s="352"/>
    </row>
    <row r="50" spans="3:5">
      <c r="C50" s="46" t="s">
        <v>2153</v>
      </c>
      <c r="D50" s="351" t="s">
        <v>2140</v>
      </c>
      <c r="E50" s="352"/>
    </row>
    <row r="51" spans="3:5">
      <c r="C51" s="46" t="s">
        <v>2154</v>
      </c>
      <c r="D51" s="356" t="s">
        <v>2140</v>
      </c>
      <c r="E51" s="357"/>
    </row>
    <row r="52" spans="3:5">
      <c r="C52" s="46" t="s">
        <v>2155</v>
      </c>
      <c r="D52" s="356" t="s">
        <v>2140</v>
      </c>
      <c r="E52" s="357"/>
    </row>
    <row r="53" spans="3:5">
      <c r="C53" s="353" t="s">
        <v>2156</v>
      </c>
      <c r="D53" s="354"/>
      <c r="E53" s="355"/>
    </row>
    <row r="54" spans="3:5">
      <c r="C54" s="46" t="s">
        <v>2157</v>
      </c>
      <c r="D54" s="351" t="s">
        <v>2106</v>
      </c>
      <c r="E54" s="352"/>
    </row>
    <row r="55" spans="3:5">
      <c r="C55" s="46" t="s">
        <v>2158</v>
      </c>
      <c r="D55" s="351" t="s">
        <v>2106</v>
      </c>
      <c r="E55" s="352"/>
    </row>
    <row r="56" spans="3:5">
      <c r="C56" s="46" t="s">
        <v>2159</v>
      </c>
      <c r="D56" s="351" t="s">
        <v>2106</v>
      </c>
      <c r="E56" s="352"/>
    </row>
    <row r="57" spans="3:5">
      <c r="C57" s="46" t="s">
        <v>2160</v>
      </c>
      <c r="D57" s="351" t="s">
        <v>2106</v>
      </c>
      <c r="E57" s="352"/>
    </row>
    <row r="58" spans="3:5">
      <c r="C58" s="46" t="s">
        <v>2161</v>
      </c>
      <c r="D58" s="351" t="s">
        <v>2106</v>
      </c>
      <c r="E58" s="352"/>
    </row>
    <row r="59" spans="3:5">
      <c r="C59" s="46" t="s">
        <v>2162</v>
      </c>
      <c r="D59" s="351" t="s">
        <v>2106</v>
      </c>
      <c r="E59" s="352"/>
    </row>
    <row r="60" spans="3:5">
      <c r="C60" s="46" t="s">
        <v>2163</v>
      </c>
      <c r="D60" s="351" t="s">
        <v>2106</v>
      </c>
      <c r="E60" s="352"/>
    </row>
    <row r="61" spans="3:5">
      <c r="C61" s="46" t="s">
        <v>2164</v>
      </c>
      <c r="D61" s="351" t="s">
        <v>2106</v>
      </c>
      <c r="E61" s="352"/>
    </row>
    <row r="62" spans="3:5">
      <c r="C62" s="46" t="s">
        <v>2165</v>
      </c>
      <c r="D62" s="351" t="s">
        <v>2106</v>
      </c>
      <c r="E62" s="352"/>
    </row>
    <row r="63" spans="3:5">
      <c r="C63" s="46" t="s">
        <v>2166</v>
      </c>
      <c r="D63" s="351" t="s">
        <v>2106</v>
      </c>
      <c r="E63" s="352"/>
    </row>
    <row r="64" spans="3:5">
      <c r="C64" s="46" t="s">
        <v>2167</v>
      </c>
      <c r="D64" s="351" t="s">
        <v>2106</v>
      </c>
      <c r="E64" s="352"/>
    </row>
    <row r="65" spans="3:5">
      <c r="C65" s="46" t="s">
        <v>2168</v>
      </c>
      <c r="D65" s="351" t="s">
        <v>2106</v>
      </c>
      <c r="E65" s="352"/>
    </row>
    <row r="66" spans="3:5">
      <c r="C66" s="46" t="s">
        <v>2169</v>
      </c>
      <c r="D66" s="351" t="s">
        <v>2106</v>
      </c>
      <c r="E66" s="352"/>
    </row>
    <row r="67" spans="3:5">
      <c r="C67" s="46" t="s">
        <v>2170</v>
      </c>
      <c r="D67" s="351" t="s">
        <v>2106</v>
      </c>
      <c r="E67" s="352"/>
    </row>
    <row r="68" spans="3:5">
      <c r="C68" s="46" t="s">
        <v>2171</v>
      </c>
      <c r="D68" s="351" t="s">
        <v>2106</v>
      </c>
      <c r="E68" s="352"/>
    </row>
    <row r="69" spans="3:5">
      <c r="C69" s="46" t="s">
        <v>2146</v>
      </c>
      <c r="D69" s="351" t="s">
        <v>2106</v>
      </c>
      <c r="E69" s="352"/>
    </row>
    <row r="70" spans="3:5">
      <c r="C70" s="46" t="s">
        <v>2172</v>
      </c>
      <c r="D70" s="351" t="s">
        <v>2106</v>
      </c>
      <c r="E70" s="352"/>
    </row>
    <row r="71" spans="3:5">
      <c r="C71" s="46" t="s">
        <v>2173</v>
      </c>
      <c r="D71" s="351" t="s">
        <v>2106</v>
      </c>
      <c r="E71" s="352"/>
    </row>
    <row r="72" spans="3:5">
      <c r="C72" s="46" t="s">
        <v>2174</v>
      </c>
      <c r="D72" s="351" t="s">
        <v>2106</v>
      </c>
      <c r="E72" s="352"/>
    </row>
    <row r="73" spans="3:5">
      <c r="C73" s="46" t="s">
        <v>2175</v>
      </c>
      <c r="D73" s="351" t="s">
        <v>2106</v>
      </c>
      <c r="E73" s="352"/>
    </row>
    <row r="74" spans="3:5">
      <c r="C74" s="46" t="s">
        <v>2176</v>
      </c>
      <c r="D74" s="351" t="s">
        <v>2106</v>
      </c>
      <c r="E74" s="352"/>
    </row>
    <row r="75" spans="3:5">
      <c r="C75" s="46" t="s">
        <v>2177</v>
      </c>
      <c r="D75" s="351" t="s">
        <v>2106</v>
      </c>
      <c r="E75" s="352"/>
    </row>
    <row r="76" spans="3:5">
      <c r="C76" s="46" t="s">
        <v>2178</v>
      </c>
      <c r="D76" s="351" t="s">
        <v>2106</v>
      </c>
      <c r="E76" s="352"/>
    </row>
    <row r="77" spans="3:5">
      <c r="C77" s="46" t="s">
        <v>2179</v>
      </c>
      <c r="D77" s="351" t="s">
        <v>2106</v>
      </c>
      <c r="E77" s="352"/>
    </row>
    <row r="78" spans="3:5">
      <c r="C78" s="46" t="s">
        <v>2180</v>
      </c>
      <c r="D78" s="351" t="s">
        <v>2106</v>
      </c>
      <c r="E78" s="352"/>
    </row>
    <row r="79" spans="3:5">
      <c r="C79" s="46" t="s">
        <v>2181</v>
      </c>
      <c r="D79" s="351" t="s">
        <v>2106</v>
      </c>
      <c r="E79" s="352"/>
    </row>
    <row r="80" spans="3:5">
      <c r="C80" s="46" t="s">
        <v>2182</v>
      </c>
      <c r="D80" s="351" t="s">
        <v>2106</v>
      </c>
      <c r="E80" s="352"/>
    </row>
  </sheetData>
  <mergeCells count="78">
    <mergeCell ref="D80:E80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68:E68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56:E56"/>
    <mergeCell ref="D45:E45"/>
    <mergeCell ref="C46:E46"/>
    <mergeCell ref="D47:E47"/>
    <mergeCell ref="D48:E48"/>
    <mergeCell ref="D49:E49"/>
    <mergeCell ref="D50:E50"/>
    <mergeCell ref="D51:E51"/>
    <mergeCell ref="D52:E52"/>
    <mergeCell ref="C53:E53"/>
    <mergeCell ref="D54:E54"/>
    <mergeCell ref="D55:E55"/>
    <mergeCell ref="D44:E44"/>
    <mergeCell ref="C33:E33"/>
    <mergeCell ref="D34:E34"/>
    <mergeCell ref="D35:E35"/>
    <mergeCell ref="C36:E36"/>
    <mergeCell ref="D37:E37"/>
    <mergeCell ref="D38:E38"/>
    <mergeCell ref="D39:E39"/>
    <mergeCell ref="D40:E40"/>
    <mergeCell ref="C41:E41"/>
    <mergeCell ref="D42:E42"/>
    <mergeCell ref="D43:E43"/>
    <mergeCell ref="D32:E32"/>
    <mergeCell ref="C21:E21"/>
    <mergeCell ref="D22:E22"/>
    <mergeCell ref="D23:E23"/>
    <mergeCell ref="D24:E24"/>
    <mergeCell ref="D25:E25"/>
    <mergeCell ref="D26:E26"/>
    <mergeCell ref="C27:E27"/>
    <mergeCell ref="D28:E28"/>
    <mergeCell ref="D29:E29"/>
    <mergeCell ref="D30:E30"/>
    <mergeCell ref="D31:E31"/>
    <mergeCell ref="D20:E20"/>
    <mergeCell ref="D9:E9"/>
    <mergeCell ref="D10:E10"/>
    <mergeCell ref="D11:E11"/>
    <mergeCell ref="D12:E12"/>
    <mergeCell ref="D13:E13"/>
    <mergeCell ref="D14:E14"/>
    <mergeCell ref="D15:E15"/>
    <mergeCell ref="C16:E16"/>
    <mergeCell ref="D17:E17"/>
    <mergeCell ref="D18:E18"/>
    <mergeCell ref="D19:E19"/>
    <mergeCell ref="D8:E8"/>
    <mergeCell ref="C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3F2C6-D4CC-4B96-AD1C-899AFFB9A3F4}">
  <dimension ref="A1:F32"/>
  <sheetViews>
    <sheetView workbookViewId="0">
      <selection activeCell="A24" sqref="A24"/>
    </sheetView>
  </sheetViews>
  <sheetFormatPr defaultRowHeight="15"/>
  <cols>
    <col min="1" max="1" width="29" bestFit="1" customWidth="1"/>
    <col min="2" max="2" width="11" bestFit="1" customWidth="1"/>
  </cols>
  <sheetData>
    <row r="1" spans="1:6">
      <c r="A1" s="1" t="s">
        <v>1856</v>
      </c>
      <c r="B1" s="1" t="s">
        <v>2183</v>
      </c>
    </row>
    <row r="2" spans="1:6">
      <c r="A2" s="3" t="s">
        <v>1861</v>
      </c>
      <c r="B2" s="2">
        <v>30</v>
      </c>
      <c r="F2" s="10">
        <v>30</v>
      </c>
    </row>
    <row r="3" spans="1:6">
      <c r="A3" s="3" t="s">
        <v>469</v>
      </c>
      <c r="B3" s="2">
        <v>25</v>
      </c>
      <c r="F3" s="10">
        <v>25</v>
      </c>
    </row>
    <row r="4" spans="1:6">
      <c r="A4" s="3" t="s">
        <v>484</v>
      </c>
      <c r="B4" s="2">
        <v>15</v>
      </c>
      <c r="F4" s="10">
        <v>15</v>
      </c>
    </row>
    <row r="5" spans="1:6">
      <c r="A5" s="3" t="s">
        <v>1951</v>
      </c>
      <c r="B5" s="2">
        <v>9</v>
      </c>
      <c r="F5" s="10">
        <v>9</v>
      </c>
    </row>
    <row r="6" spans="1:6">
      <c r="A6" s="3" t="s">
        <v>1267</v>
      </c>
      <c r="B6" s="2">
        <v>9</v>
      </c>
      <c r="F6" s="10">
        <v>9</v>
      </c>
    </row>
    <row r="7" spans="1:6">
      <c r="A7" s="3" t="s">
        <v>1885</v>
      </c>
      <c r="B7">
        <v>8</v>
      </c>
      <c r="F7" s="10">
        <v>2</v>
      </c>
    </row>
    <row r="8" spans="1:6">
      <c r="A8" s="3" t="s">
        <v>1938</v>
      </c>
      <c r="B8">
        <v>8</v>
      </c>
      <c r="F8" s="10">
        <v>2</v>
      </c>
    </row>
    <row r="9" spans="1:6">
      <c r="A9" s="3" t="s">
        <v>1942</v>
      </c>
      <c r="B9">
        <v>8</v>
      </c>
    </row>
    <row r="10" spans="1:6">
      <c r="A10" s="3" t="s">
        <v>1926</v>
      </c>
      <c r="B10">
        <v>8</v>
      </c>
    </row>
    <row r="11" spans="1:6">
      <c r="A11" s="3" t="s">
        <v>1865</v>
      </c>
      <c r="B11">
        <v>6</v>
      </c>
    </row>
    <row r="12" spans="1:6">
      <c r="A12" s="3" t="s">
        <v>1907</v>
      </c>
      <c r="B12">
        <v>6</v>
      </c>
    </row>
    <row r="13" spans="1:6">
      <c r="A13" s="3" t="s">
        <v>1894</v>
      </c>
      <c r="B13">
        <v>5</v>
      </c>
    </row>
    <row r="14" spans="1:6">
      <c r="A14" s="3" t="s">
        <v>1968</v>
      </c>
      <c r="B14">
        <v>4</v>
      </c>
    </row>
    <row r="15" spans="1:6">
      <c r="A15" s="3" t="s">
        <v>2027</v>
      </c>
      <c r="B15">
        <v>3</v>
      </c>
    </row>
    <row r="16" spans="1:6">
      <c r="A16" s="3" t="s">
        <v>2031</v>
      </c>
      <c r="B16">
        <v>3</v>
      </c>
    </row>
    <row r="17" spans="1:2">
      <c r="A17" s="3" t="s">
        <v>1876</v>
      </c>
      <c r="B17">
        <v>2</v>
      </c>
    </row>
    <row r="18" spans="1:2">
      <c r="A18" s="3" t="s">
        <v>1994</v>
      </c>
      <c r="B18">
        <v>2</v>
      </c>
    </row>
    <row r="19" spans="1:2">
      <c r="A19" s="3" t="s">
        <v>1975</v>
      </c>
      <c r="B19">
        <v>2</v>
      </c>
    </row>
    <row r="20" spans="1:2">
      <c r="A20" s="3" t="s">
        <v>2040</v>
      </c>
      <c r="B20">
        <v>2</v>
      </c>
    </row>
    <row r="21" spans="1:2">
      <c r="A21" s="3" t="s">
        <v>2012</v>
      </c>
      <c r="B21">
        <v>2</v>
      </c>
    </row>
    <row r="22" spans="1:2">
      <c r="A22" s="3" t="s">
        <v>2069</v>
      </c>
      <c r="B22">
        <v>2</v>
      </c>
    </row>
    <row r="23" spans="1:2">
      <c r="A23" s="3" t="s">
        <v>1916</v>
      </c>
      <c r="B23" s="2">
        <v>2</v>
      </c>
    </row>
    <row r="24" spans="1:2">
      <c r="A24" s="3" t="s">
        <v>1963</v>
      </c>
      <c r="B24" s="2">
        <v>2</v>
      </c>
    </row>
    <row r="25" spans="1:2">
      <c r="A25" s="3" t="s">
        <v>2093</v>
      </c>
      <c r="B25">
        <v>1</v>
      </c>
    </row>
    <row r="26" spans="1:2">
      <c r="A26" s="3" t="s">
        <v>2008</v>
      </c>
      <c r="B26">
        <v>1</v>
      </c>
    </row>
    <row r="27" spans="1:2">
      <c r="A27" s="3" t="s">
        <v>2082</v>
      </c>
      <c r="B27">
        <v>1</v>
      </c>
    </row>
    <row r="28" spans="1:2">
      <c r="A28" s="3" t="s">
        <v>2072</v>
      </c>
      <c r="B28">
        <v>1</v>
      </c>
    </row>
    <row r="29" spans="1:2">
      <c r="A29" s="3" t="s">
        <v>2097</v>
      </c>
      <c r="B29">
        <v>1</v>
      </c>
    </row>
    <row r="30" spans="1:2">
      <c r="A30" s="4" t="s">
        <v>2047</v>
      </c>
      <c r="B30" s="5">
        <v>1</v>
      </c>
    </row>
    <row r="32" spans="1:2">
      <c r="A32" s="6" t="s">
        <v>1297</v>
      </c>
      <c r="B32" s="1">
        <v>169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76DF-E863-4093-9F4C-1083059E783F}">
  <dimension ref="B1:S131"/>
  <sheetViews>
    <sheetView topLeftCell="D1" workbookViewId="0">
      <selection activeCell="F9" sqref="F9"/>
    </sheetView>
  </sheetViews>
  <sheetFormatPr defaultRowHeight="15"/>
  <cols>
    <col min="2" max="2" width="35.7109375" bestFit="1" customWidth="1"/>
    <col min="3" max="3" width="99.7109375" bestFit="1" customWidth="1"/>
    <col min="4" max="4" width="85.5703125" bestFit="1" customWidth="1"/>
    <col min="5" max="5" width="15.5703125" style="9" bestFit="1" customWidth="1"/>
    <col min="12" max="12" width="23" customWidth="1"/>
  </cols>
  <sheetData>
    <row r="1" spans="2:9">
      <c r="B1" s="44" t="s">
        <v>2184</v>
      </c>
      <c r="C1" s="44" t="s">
        <v>2185</v>
      </c>
      <c r="D1" s="44" t="s">
        <v>2186</v>
      </c>
      <c r="E1" s="45" t="s">
        <v>2187</v>
      </c>
    </row>
    <row r="2" spans="2:9">
      <c r="B2" s="38" t="s">
        <v>2188</v>
      </c>
      <c r="C2" s="38"/>
      <c r="D2" s="38" t="s">
        <v>2189</v>
      </c>
      <c r="E2" s="34" t="s">
        <v>2190</v>
      </c>
    </row>
    <row r="3" spans="2:9">
      <c r="B3" s="38" t="s">
        <v>2191</v>
      </c>
      <c r="C3" s="38"/>
      <c r="D3" s="38" t="s">
        <v>2192</v>
      </c>
      <c r="E3" s="34" t="s">
        <v>2193</v>
      </c>
    </row>
    <row r="4" spans="2:9">
      <c r="B4" s="38" t="s">
        <v>2194</v>
      </c>
      <c r="C4" s="38" t="s">
        <v>2195</v>
      </c>
      <c r="D4" s="38"/>
      <c r="E4" s="34" t="s">
        <v>2196</v>
      </c>
    </row>
    <row r="5" spans="2:9">
      <c r="B5" s="38" t="s">
        <v>2197</v>
      </c>
      <c r="C5" s="38" t="s">
        <v>2195</v>
      </c>
      <c r="D5" s="38"/>
      <c r="E5" s="34" t="s">
        <v>2198</v>
      </c>
      <c r="I5" s="27"/>
    </row>
    <row r="6" spans="2:9">
      <c r="B6" s="38" t="s">
        <v>2199</v>
      </c>
      <c r="C6" s="38" t="s">
        <v>2195</v>
      </c>
      <c r="D6" s="38"/>
      <c r="E6" s="34" t="s">
        <v>2200</v>
      </c>
      <c r="I6" s="27"/>
    </row>
    <row r="7" spans="2:9">
      <c r="B7" s="38" t="s">
        <v>2201</v>
      </c>
      <c r="C7" s="38" t="s">
        <v>2195</v>
      </c>
      <c r="D7" s="38"/>
      <c r="E7" s="34" t="s">
        <v>2202</v>
      </c>
      <c r="I7" s="27"/>
    </row>
    <row r="8" spans="2:9">
      <c r="B8" s="38" t="s">
        <v>2203</v>
      </c>
      <c r="C8" s="38" t="s">
        <v>2195</v>
      </c>
      <c r="D8" s="38"/>
      <c r="E8" s="34" t="s">
        <v>2204</v>
      </c>
      <c r="I8" s="27"/>
    </row>
    <row r="9" spans="2:9">
      <c r="B9" s="38" t="s">
        <v>2205</v>
      </c>
      <c r="C9" s="38"/>
      <c r="D9" s="38" t="s">
        <v>2206</v>
      </c>
      <c r="E9" s="34" t="s">
        <v>2207</v>
      </c>
      <c r="I9" s="27"/>
    </row>
    <row r="10" spans="2:9">
      <c r="B10" s="38" t="s">
        <v>2208</v>
      </c>
      <c r="C10" s="38" t="s">
        <v>2195</v>
      </c>
      <c r="D10" s="38"/>
      <c r="E10" s="34" t="s">
        <v>2209</v>
      </c>
      <c r="I10" s="27"/>
    </row>
    <row r="11" spans="2:9">
      <c r="B11" s="38" t="s">
        <v>2152</v>
      </c>
      <c r="C11" s="38" t="s">
        <v>2195</v>
      </c>
      <c r="D11" s="38"/>
      <c r="E11" s="34" t="s">
        <v>2210</v>
      </c>
      <c r="I11" s="27"/>
    </row>
    <row r="12" spans="2:9">
      <c r="B12" s="38" t="s">
        <v>2211</v>
      </c>
      <c r="C12" s="38"/>
      <c r="D12" s="38" t="s">
        <v>2212</v>
      </c>
      <c r="E12" s="34" t="s">
        <v>2213</v>
      </c>
      <c r="I12" s="27"/>
    </row>
    <row r="13" spans="2:9">
      <c r="B13" s="38" t="s">
        <v>2128</v>
      </c>
      <c r="C13" s="38" t="s">
        <v>2195</v>
      </c>
      <c r="D13" s="38"/>
      <c r="E13" s="34" t="s">
        <v>2214</v>
      </c>
      <c r="I13" s="27"/>
    </row>
    <row r="14" spans="2:9">
      <c r="B14" s="38" t="s">
        <v>2215</v>
      </c>
      <c r="C14" s="38" t="s">
        <v>2195</v>
      </c>
      <c r="D14" s="38"/>
      <c r="E14" s="34" t="s">
        <v>2216</v>
      </c>
      <c r="I14" s="27"/>
    </row>
    <row r="15" spans="2:9">
      <c r="B15" s="38" t="s">
        <v>2217</v>
      </c>
      <c r="C15" s="38"/>
      <c r="D15" s="38" t="s">
        <v>2218</v>
      </c>
      <c r="E15" s="34" t="s">
        <v>2219</v>
      </c>
      <c r="I15" s="27"/>
    </row>
    <row r="16" spans="2:9">
      <c r="B16" s="38" t="s">
        <v>2220</v>
      </c>
      <c r="C16" s="38" t="s">
        <v>2221</v>
      </c>
      <c r="D16" s="38"/>
      <c r="E16" s="34" t="s">
        <v>2222</v>
      </c>
      <c r="I16" s="27"/>
    </row>
    <row r="17" spans="2:9">
      <c r="B17" s="38" t="s">
        <v>2223</v>
      </c>
      <c r="C17" s="38"/>
      <c r="D17" s="38" t="s">
        <v>2224</v>
      </c>
      <c r="E17" s="34" t="s">
        <v>2225</v>
      </c>
      <c r="I17" s="27"/>
    </row>
    <row r="18" spans="2:9">
      <c r="B18" s="38" t="s">
        <v>2226</v>
      </c>
      <c r="C18" s="38" t="s">
        <v>2221</v>
      </c>
      <c r="D18" s="38" t="s">
        <v>2227</v>
      </c>
      <c r="E18" s="34" t="s">
        <v>2228</v>
      </c>
      <c r="I18" s="27"/>
    </row>
    <row r="19" spans="2:9">
      <c r="B19" s="38" t="s">
        <v>2229</v>
      </c>
      <c r="C19" s="38"/>
      <c r="D19" s="38" t="s">
        <v>2230</v>
      </c>
      <c r="E19" s="34" t="s">
        <v>2231</v>
      </c>
      <c r="I19" s="27"/>
    </row>
    <row r="20" spans="2:9">
      <c r="B20" s="38" t="s">
        <v>2232</v>
      </c>
      <c r="C20" s="38" t="s">
        <v>2221</v>
      </c>
      <c r="D20" s="38"/>
      <c r="E20" s="34" t="s">
        <v>2233</v>
      </c>
      <c r="I20" s="27"/>
    </row>
    <row r="21" spans="2:9">
      <c r="B21" s="38" t="s">
        <v>2234</v>
      </c>
      <c r="C21" s="38" t="s">
        <v>2221</v>
      </c>
      <c r="D21" s="38"/>
      <c r="E21" s="34" t="s">
        <v>2235</v>
      </c>
      <c r="I21" s="27"/>
    </row>
    <row r="22" spans="2:9">
      <c r="B22" s="38" t="s">
        <v>2236</v>
      </c>
      <c r="C22" s="38"/>
      <c r="D22" s="38" t="s">
        <v>2237</v>
      </c>
      <c r="E22" s="34" t="s">
        <v>2238</v>
      </c>
      <c r="I22" s="27"/>
    </row>
    <row r="23" spans="2:9">
      <c r="B23" s="38" t="s">
        <v>2239</v>
      </c>
      <c r="C23" s="38"/>
      <c r="D23" s="38" t="s">
        <v>2240</v>
      </c>
      <c r="E23" s="34">
        <v>0.7</v>
      </c>
      <c r="I23" s="27"/>
    </row>
    <row r="24" spans="2:9">
      <c r="B24" s="38" t="s">
        <v>2241</v>
      </c>
      <c r="C24" s="38"/>
      <c r="D24" s="38" t="s">
        <v>2242</v>
      </c>
      <c r="E24" s="34" t="s">
        <v>2243</v>
      </c>
      <c r="I24" s="27"/>
    </row>
    <row r="25" spans="2:9">
      <c r="B25" s="38" t="s">
        <v>2244</v>
      </c>
      <c r="C25" s="38" t="s">
        <v>2221</v>
      </c>
      <c r="D25" s="38"/>
      <c r="E25" s="34" t="s">
        <v>2245</v>
      </c>
      <c r="I25" s="27"/>
    </row>
    <row r="26" spans="2:9">
      <c r="B26" s="38" t="s">
        <v>2246</v>
      </c>
      <c r="C26" s="38" t="s">
        <v>2221</v>
      </c>
      <c r="D26" s="38"/>
      <c r="E26" s="34" t="s">
        <v>2247</v>
      </c>
      <c r="I26" s="27"/>
    </row>
    <row r="27" spans="2:9">
      <c r="B27" s="38" t="s">
        <v>2248</v>
      </c>
      <c r="C27" s="38"/>
      <c r="D27" s="38" t="s">
        <v>2249</v>
      </c>
      <c r="E27" s="34" t="s">
        <v>2250</v>
      </c>
      <c r="I27" s="27"/>
    </row>
    <row r="28" spans="2:9">
      <c r="B28" s="38" t="s">
        <v>2251</v>
      </c>
      <c r="C28" s="38"/>
      <c r="D28" s="38" t="s">
        <v>2252</v>
      </c>
      <c r="E28" s="34" t="s">
        <v>2253</v>
      </c>
      <c r="I28" s="27"/>
    </row>
    <row r="29" spans="2:9">
      <c r="B29" s="38" t="s">
        <v>2254</v>
      </c>
      <c r="C29" s="38"/>
      <c r="D29" s="38" t="s">
        <v>2255</v>
      </c>
      <c r="E29" s="34">
        <v>2</v>
      </c>
      <c r="I29" s="27"/>
    </row>
    <row r="30" spans="2:9">
      <c r="B30" s="38" t="s">
        <v>2256</v>
      </c>
      <c r="C30" s="38" t="s">
        <v>2221</v>
      </c>
      <c r="D30" s="38"/>
      <c r="E30" s="34" t="s">
        <v>2257</v>
      </c>
      <c r="I30" s="27"/>
    </row>
    <row r="31" spans="2:9">
      <c r="B31" s="38" t="s">
        <v>2258</v>
      </c>
      <c r="C31" s="38"/>
      <c r="D31" s="38"/>
      <c r="E31" s="34" t="s">
        <v>2259</v>
      </c>
      <c r="I31" s="27"/>
    </row>
    <row r="32" spans="2:9">
      <c r="B32" s="38" t="s">
        <v>2260</v>
      </c>
      <c r="C32" s="38"/>
      <c r="D32" s="38"/>
      <c r="E32" s="34" t="s">
        <v>2261</v>
      </c>
      <c r="I32" s="27"/>
    </row>
    <row r="33" spans="2:9">
      <c r="B33" s="38" t="s">
        <v>2262</v>
      </c>
      <c r="C33" s="38"/>
      <c r="D33" s="38"/>
      <c r="E33" s="34" t="s">
        <v>2263</v>
      </c>
      <c r="I33" s="27"/>
    </row>
    <row r="34" spans="2:9">
      <c r="B34" s="38" t="s">
        <v>2264</v>
      </c>
      <c r="C34" s="38" t="s">
        <v>2265</v>
      </c>
      <c r="D34" s="38"/>
      <c r="E34" s="34" t="s">
        <v>2266</v>
      </c>
      <c r="I34" s="27"/>
    </row>
    <row r="35" spans="2:9">
      <c r="B35" s="38" t="s">
        <v>2267</v>
      </c>
      <c r="C35" s="38"/>
      <c r="D35" s="38"/>
      <c r="E35" s="34" t="s">
        <v>2268</v>
      </c>
      <c r="I35" s="27"/>
    </row>
    <row r="36" spans="2:9">
      <c r="B36" s="38" t="s">
        <v>2269</v>
      </c>
      <c r="C36" s="38" t="s">
        <v>2265</v>
      </c>
      <c r="D36" s="38"/>
      <c r="E36" s="34" t="s">
        <v>2270</v>
      </c>
      <c r="I36" s="27"/>
    </row>
    <row r="37" spans="2:9">
      <c r="B37" s="38" t="s">
        <v>2271</v>
      </c>
      <c r="C37" s="38" t="s">
        <v>2265</v>
      </c>
      <c r="D37" s="38"/>
      <c r="E37" s="34" t="s">
        <v>2272</v>
      </c>
      <c r="I37" s="27"/>
    </row>
    <row r="38" spans="2:9">
      <c r="B38" s="38" t="s">
        <v>2273</v>
      </c>
      <c r="C38" s="38" t="s">
        <v>2274</v>
      </c>
      <c r="D38" s="38"/>
      <c r="E38" s="34" t="s">
        <v>2275</v>
      </c>
      <c r="I38" s="27"/>
    </row>
    <row r="39" spans="2:9">
      <c r="B39" s="38" t="s">
        <v>2276</v>
      </c>
      <c r="C39" s="38" t="s">
        <v>2271</v>
      </c>
      <c r="D39" s="38"/>
      <c r="E39" s="34" t="s">
        <v>2272</v>
      </c>
      <c r="I39" s="27"/>
    </row>
    <row r="40" spans="2:9">
      <c r="B40" s="38" t="s">
        <v>2277</v>
      </c>
      <c r="C40" s="38" t="s">
        <v>2274</v>
      </c>
      <c r="D40" s="38"/>
      <c r="E40" s="34" t="s">
        <v>2278</v>
      </c>
      <c r="I40" s="27"/>
    </row>
    <row r="41" spans="2:9">
      <c r="B41" s="38" t="s">
        <v>2279</v>
      </c>
      <c r="C41" s="38" t="s">
        <v>2274</v>
      </c>
      <c r="D41" s="38"/>
      <c r="E41" s="43" t="s">
        <v>2280</v>
      </c>
      <c r="I41" s="27"/>
    </row>
    <row r="42" spans="2:9">
      <c r="B42" s="38" t="s">
        <v>2281</v>
      </c>
      <c r="C42" s="38" t="s">
        <v>2274</v>
      </c>
      <c r="D42" s="38"/>
      <c r="E42" s="34" t="s">
        <v>2278</v>
      </c>
      <c r="I42" s="27"/>
    </row>
    <row r="43" spans="2:9">
      <c r="B43" s="38" t="s">
        <v>2282</v>
      </c>
      <c r="C43" s="38" t="s">
        <v>2271</v>
      </c>
      <c r="D43" s="38"/>
      <c r="E43" s="34" t="s">
        <v>2272</v>
      </c>
      <c r="I43" s="27"/>
    </row>
    <row r="44" spans="2:9">
      <c r="B44" s="38" t="s">
        <v>2283</v>
      </c>
      <c r="C44" s="38" t="s">
        <v>2284</v>
      </c>
      <c r="D44" s="38"/>
      <c r="E44" s="34" t="s">
        <v>2285</v>
      </c>
      <c r="I44" s="27"/>
    </row>
    <row r="45" spans="2:9">
      <c r="B45" s="38" t="s">
        <v>2286</v>
      </c>
      <c r="C45" s="38" t="s">
        <v>2284</v>
      </c>
      <c r="D45" s="38"/>
      <c r="E45" s="34" t="s">
        <v>2285</v>
      </c>
      <c r="I45" s="27"/>
    </row>
    <row r="46" spans="2:9">
      <c r="B46" s="38" t="s">
        <v>2287</v>
      </c>
      <c r="C46" s="38"/>
      <c r="D46" s="38"/>
      <c r="E46" s="34" t="s">
        <v>2288</v>
      </c>
      <c r="I46" s="27"/>
    </row>
    <row r="47" spans="2:9">
      <c r="B47" s="38" t="s">
        <v>2182</v>
      </c>
      <c r="C47" s="38"/>
      <c r="D47" s="38"/>
      <c r="E47" s="34" t="s">
        <v>2289</v>
      </c>
      <c r="I47" s="27"/>
    </row>
    <row r="48" spans="2:9">
      <c r="B48" s="38" t="s">
        <v>2290</v>
      </c>
      <c r="C48" s="38"/>
      <c r="D48" s="38"/>
      <c r="E48" s="34" t="s">
        <v>2291</v>
      </c>
      <c r="I48" s="27"/>
    </row>
    <row r="49" spans="2:9">
      <c r="B49" s="38" t="s">
        <v>2292</v>
      </c>
      <c r="C49" s="38"/>
      <c r="D49" s="38"/>
      <c r="E49" s="34" t="s">
        <v>2293</v>
      </c>
      <c r="I49" s="27"/>
    </row>
    <row r="50" spans="2:9">
      <c r="B50" s="38" t="s">
        <v>2294</v>
      </c>
      <c r="C50" s="38"/>
      <c r="D50" s="38"/>
      <c r="E50" s="34" t="s">
        <v>2295</v>
      </c>
      <c r="I50" s="27"/>
    </row>
    <row r="51" spans="2:9">
      <c r="B51" s="38" t="s">
        <v>2296</v>
      </c>
      <c r="C51" s="38"/>
      <c r="D51" s="38"/>
      <c r="E51" s="34" t="s">
        <v>2297</v>
      </c>
      <c r="I51" s="27"/>
    </row>
    <row r="52" spans="2:9">
      <c r="B52" s="38" t="s">
        <v>2298</v>
      </c>
      <c r="C52" s="38" t="s">
        <v>2274</v>
      </c>
      <c r="D52" s="38"/>
      <c r="E52" s="34" t="s">
        <v>2278</v>
      </c>
      <c r="I52" s="27"/>
    </row>
    <row r="53" spans="2:9">
      <c r="B53" s="38" t="s">
        <v>2299</v>
      </c>
      <c r="C53" s="38" t="s">
        <v>2300</v>
      </c>
      <c r="D53" s="38"/>
      <c r="E53" s="34" t="s">
        <v>2301</v>
      </c>
      <c r="I53" s="27"/>
    </row>
    <row r="54" spans="2:9">
      <c r="B54" s="38" t="s">
        <v>2302</v>
      </c>
      <c r="C54" s="38" t="s">
        <v>2282</v>
      </c>
      <c r="D54" s="38"/>
      <c r="E54" s="34" t="s">
        <v>2303</v>
      </c>
      <c r="I54" s="27"/>
    </row>
    <row r="55" spans="2:9">
      <c r="B55" s="38" t="s">
        <v>2304</v>
      </c>
      <c r="C55" s="38" t="s">
        <v>2282</v>
      </c>
      <c r="D55" s="38"/>
      <c r="E55" s="34" t="s">
        <v>2305</v>
      </c>
      <c r="I55" s="27"/>
    </row>
    <row r="56" spans="2:9">
      <c r="B56" s="38" t="s">
        <v>2306</v>
      </c>
      <c r="C56" s="38" t="s">
        <v>2307</v>
      </c>
      <c r="D56" s="38"/>
      <c r="E56" s="34" t="s">
        <v>2308</v>
      </c>
      <c r="I56" s="27"/>
    </row>
    <row r="57" spans="2:9">
      <c r="B57" s="38" t="s">
        <v>2309</v>
      </c>
      <c r="C57" s="38"/>
      <c r="D57" s="38"/>
      <c r="E57" s="34">
        <v>-5</v>
      </c>
      <c r="I57" s="27"/>
    </row>
    <row r="58" spans="2:9">
      <c r="B58" s="38" t="s">
        <v>2310</v>
      </c>
      <c r="C58" s="38"/>
      <c r="D58" s="38"/>
      <c r="E58" s="34" t="s">
        <v>2228</v>
      </c>
      <c r="I58" s="27"/>
    </row>
    <row r="59" spans="2:9">
      <c r="B59" s="38" t="s">
        <v>2311</v>
      </c>
      <c r="C59" s="38"/>
      <c r="D59" s="38"/>
      <c r="E59" s="34" t="s">
        <v>2312</v>
      </c>
      <c r="I59" s="27"/>
    </row>
    <row r="60" spans="2:9">
      <c r="B60" s="38" t="s">
        <v>2313</v>
      </c>
      <c r="C60" s="38"/>
      <c r="D60" s="38"/>
      <c r="E60" s="34" t="s">
        <v>2314</v>
      </c>
      <c r="I60" s="27"/>
    </row>
    <row r="61" spans="2:9">
      <c r="B61" s="38" t="s">
        <v>2315</v>
      </c>
      <c r="C61" s="38"/>
      <c r="D61" s="38"/>
      <c r="E61" s="34" t="s">
        <v>2316</v>
      </c>
      <c r="I61" s="27"/>
    </row>
    <row r="62" spans="2:9">
      <c r="B62" s="38" t="s">
        <v>2317</v>
      </c>
      <c r="C62" s="38"/>
      <c r="D62" s="38"/>
      <c r="E62" s="34" t="s">
        <v>2245</v>
      </c>
      <c r="I62" s="27"/>
    </row>
    <row r="63" spans="2:9">
      <c r="B63" s="38" t="s">
        <v>2318</v>
      </c>
      <c r="C63" s="38"/>
      <c r="D63" s="38"/>
      <c r="E63" s="34" t="s">
        <v>2319</v>
      </c>
      <c r="I63" s="27"/>
    </row>
    <row r="64" spans="2:9">
      <c r="B64" s="38" t="s">
        <v>2320</v>
      </c>
      <c r="C64" s="38"/>
      <c r="D64" s="38"/>
      <c r="E64" s="34" t="s">
        <v>2245</v>
      </c>
      <c r="I64" s="27"/>
    </row>
    <row r="65" spans="2:9">
      <c r="B65" s="38" t="s">
        <v>2321</v>
      </c>
      <c r="C65" s="38"/>
      <c r="D65" s="38"/>
      <c r="E65" s="34" t="s">
        <v>2322</v>
      </c>
      <c r="I65" s="27"/>
    </row>
    <row r="66" spans="2:9">
      <c r="B66" s="38" t="s">
        <v>2323</v>
      </c>
      <c r="C66" s="38"/>
      <c r="D66" s="38"/>
      <c r="E66" s="34" t="s">
        <v>2324</v>
      </c>
      <c r="I66" s="27"/>
    </row>
    <row r="67" spans="2:9">
      <c r="B67" s="38" t="s">
        <v>2325</v>
      </c>
      <c r="C67" s="38"/>
      <c r="D67" s="38"/>
      <c r="E67" s="34" t="s">
        <v>2257</v>
      </c>
      <c r="I67" s="27"/>
    </row>
    <row r="68" spans="2:9">
      <c r="B68" s="38" t="s">
        <v>2326</v>
      </c>
      <c r="C68" s="38"/>
      <c r="D68" s="38"/>
      <c r="E68" s="34" t="s">
        <v>2327</v>
      </c>
      <c r="I68" s="27"/>
    </row>
    <row r="69" spans="2:9">
      <c r="B69" s="38" t="s">
        <v>2328</v>
      </c>
      <c r="C69" s="38"/>
      <c r="D69" s="38"/>
      <c r="E69" s="34">
        <v>-1.1200000000000001</v>
      </c>
      <c r="I69" s="27"/>
    </row>
    <row r="70" spans="2:9">
      <c r="B70" s="38" t="s">
        <v>2329</v>
      </c>
      <c r="C70" s="38"/>
      <c r="D70" s="38"/>
      <c r="E70" s="34" t="s">
        <v>2330</v>
      </c>
      <c r="I70" s="27"/>
    </row>
    <row r="71" spans="2:9">
      <c r="B71" s="38" t="s">
        <v>2331</v>
      </c>
      <c r="C71" s="38"/>
      <c r="D71" s="38"/>
      <c r="E71" s="34" t="s">
        <v>2332</v>
      </c>
      <c r="I71" s="27"/>
    </row>
    <row r="72" spans="2:9">
      <c r="B72" s="38" t="s">
        <v>2333</v>
      </c>
      <c r="C72" s="38"/>
      <c r="D72" s="38"/>
      <c r="E72" s="34" t="s">
        <v>2245</v>
      </c>
      <c r="I72" s="27"/>
    </row>
    <row r="73" spans="2:9">
      <c r="B73" s="38" t="s">
        <v>2334</v>
      </c>
      <c r="C73" s="38"/>
      <c r="D73" s="38"/>
      <c r="E73" s="34" t="s">
        <v>2335</v>
      </c>
      <c r="I73" s="27"/>
    </row>
    <row r="74" spans="2:9">
      <c r="B74" s="38" t="s">
        <v>2336</v>
      </c>
      <c r="C74" s="38"/>
      <c r="D74" s="38"/>
      <c r="E74" s="34" t="s">
        <v>2337</v>
      </c>
      <c r="I74" s="27"/>
    </row>
    <row r="75" spans="2:9">
      <c r="B75" s="38" t="s">
        <v>2338</v>
      </c>
      <c r="C75" s="38"/>
      <c r="D75" s="38"/>
      <c r="E75" s="34" t="s">
        <v>2339</v>
      </c>
      <c r="I75" s="27"/>
    </row>
    <row r="76" spans="2:9">
      <c r="B76" s="38" t="s">
        <v>2340</v>
      </c>
      <c r="C76" s="38"/>
      <c r="D76" s="38"/>
      <c r="E76" s="34" t="s">
        <v>2341</v>
      </c>
      <c r="I76" s="27"/>
    </row>
    <row r="77" spans="2:9">
      <c r="B77" s="38" t="s">
        <v>2342</v>
      </c>
      <c r="C77" s="38" t="s">
        <v>2343</v>
      </c>
      <c r="D77" s="38"/>
      <c r="E77" s="34" t="s">
        <v>2344</v>
      </c>
      <c r="I77" s="27"/>
    </row>
    <row r="78" spans="2:9">
      <c r="B78" s="38" t="s">
        <v>2345</v>
      </c>
      <c r="C78" s="38" t="s">
        <v>2343</v>
      </c>
      <c r="D78" s="38"/>
      <c r="E78" s="34" t="s">
        <v>2344</v>
      </c>
      <c r="I78" s="27"/>
    </row>
    <row r="79" spans="2:9">
      <c r="B79" s="38" t="s">
        <v>2346</v>
      </c>
      <c r="C79" s="38" t="s">
        <v>2347</v>
      </c>
      <c r="D79" s="38"/>
      <c r="E79" s="34" t="s">
        <v>2348</v>
      </c>
      <c r="I79" s="27"/>
    </row>
    <row r="80" spans="2:9">
      <c r="B80" s="38" t="s">
        <v>2349</v>
      </c>
      <c r="C80" s="38"/>
      <c r="D80" s="38"/>
      <c r="E80" s="34" t="s">
        <v>2350</v>
      </c>
      <c r="I80" s="27"/>
    </row>
    <row r="81" spans="2:19">
      <c r="B81" s="38" t="s">
        <v>2351</v>
      </c>
      <c r="C81" s="38" t="s">
        <v>2347</v>
      </c>
      <c r="D81" s="38"/>
      <c r="E81" s="34" t="s">
        <v>2348</v>
      </c>
      <c r="I81" s="27"/>
    </row>
    <row r="82" spans="2:19">
      <c r="B82" s="38" t="s">
        <v>2352</v>
      </c>
      <c r="C82" s="38"/>
      <c r="D82" s="38"/>
      <c r="E82" s="34" t="s">
        <v>2353</v>
      </c>
      <c r="I82" s="27"/>
    </row>
    <row r="83" spans="2:19">
      <c r="B83" s="38" t="s">
        <v>2354</v>
      </c>
      <c r="C83" s="38" t="s">
        <v>2355</v>
      </c>
      <c r="D83" s="38"/>
      <c r="E83" s="34" t="s">
        <v>2272</v>
      </c>
      <c r="I83" s="27"/>
    </row>
    <row r="84" spans="2:19" ht="20.25" customHeight="1">
      <c r="B84" s="38" t="s">
        <v>2356</v>
      </c>
      <c r="C84" s="38" t="s">
        <v>2355</v>
      </c>
      <c r="D84" s="38"/>
      <c r="E84" s="34" t="s">
        <v>2357</v>
      </c>
      <c r="I84" s="27"/>
    </row>
    <row r="85" spans="2:19">
      <c r="B85" s="38" t="s">
        <v>2358</v>
      </c>
      <c r="C85" s="38"/>
      <c r="D85" s="38" t="s">
        <v>2359</v>
      </c>
      <c r="E85" s="34" t="s">
        <v>2305</v>
      </c>
      <c r="I85" s="27"/>
    </row>
    <row r="86" spans="2:19">
      <c r="B86" s="38" t="s">
        <v>2360</v>
      </c>
      <c r="C86" s="38"/>
      <c r="D86" s="38" t="s">
        <v>2361</v>
      </c>
      <c r="E86" s="34" t="s">
        <v>2303</v>
      </c>
      <c r="I86" s="27"/>
    </row>
    <row r="87" spans="2:19">
      <c r="B87" s="38" t="s">
        <v>2282</v>
      </c>
      <c r="C87" s="38"/>
      <c r="D87" s="38" t="s">
        <v>2362</v>
      </c>
      <c r="E87" s="34" t="s">
        <v>2363</v>
      </c>
      <c r="I87" s="27"/>
    </row>
    <row r="88" spans="2:19">
      <c r="B88" s="38" t="s">
        <v>2364</v>
      </c>
      <c r="C88" s="38"/>
      <c r="D88" s="38" t="s">
        <v>2365</v>
      </c>
      <c r="E88" s="34" t="s">
        <v>2366</v>
      </c>
      <c r="I88" s="27"/>
    </row>
    <row r="89" spans="2:19">
      <c r="B89" s="38" t="s">
        <v>2367</v>
      </c>
      <c r="C89" s="38" t="s">
        <v>2355</v>
      </c>
      <c r="D89" s="38"/>
      <c r="E89" s="38" t="s">
        <v>2368</v>
      </c>
      <c r="I89" s="27"/>
      <c r="S89" s="29"/>
    </row>
    <row r="90" spans="2:19">
      <c r="B90" s="38" t="s">
        <v>2369</v>
      </c>
      <c r="C90" s="38" t="s">
        <v>2370</v>
      </c>
      <c r="D90" s="38"/>
      <c r="E90" s="34" t="s">
        <v>2371</v>
      </c>
      <c r="I90" s="27"/>
    </row>
    <row r="91" spans="2:19">
      <c r="B91" s="38" t="s">
        <v>2372</v>
      </c>
      <c r="C91" s="38" t="s">
        <v>2355</v>
      </c>
      <c r="D91" s="38"/>
      <c r="E91" s="34">
        <v>1.7</v>
      </c>
      <c r="I91" s="27"/>
    </row>
    <row r="92" spans="2:19">
      <c r="B92" s="38" t="s">
        <v>2373</v>
      </c>
      <c r="C92" s="38" t="s">
        <v>2374</v>
      </c>
      <c r="D92" s="38"/>
      <c r="E92" s="34" t="s">
        <v>2270</v>
      </c>
      <c r="I92" s="27"/>
      <c r="S92" s="29"/>
    </row>
    <row r="93" spans="2:19">
      <c r="B93" s="38" t="s">
        <v>2375</v>
      </c>
      <c r="C93" s="38"/>
      <c r="D93" s="38"/>
      <c r="E93" s="34" t="s">
        <v>2376</v>
      </c>
      <c r="I93" s="27"/>
    </row>
    <row r="94" spans="2:19">
      <c r="B94" s="38" t="s">
        <v>2377</v>
      </c>
      <c r="C94" s="38"/>
      <c r="D94" s="38"/>
      <c r="E94" s="34" t="s">
        <v>2378</v>
      </c>
      <c r="I94" s="27"/>
      <c r="S94" s="29"/>
    </row>
    <row r="95" spans="2:19">
      <c r="B95" s="38" t="s">
        <v>2379</v>
      </c>
      <c r="C95" s="38"/>
      <c r="D95" s="38"/>
      <c r="E95" s="34" t="s">
        <v>2380</v>
      </c>
      <c r="I95" s="27"/>
    </row>
    <row r="96" spans="2:19">
      <c r="B96" s="38" t="s">
        <v>2381</v>
      </c>
      <c r="C96" s="38"/>
      <c r="D96" s="38"/>
      <c r="E96" s="34" t="s">
        <v>2382</v>
      </c>
      <c r="I96" s="27"/>
    </row>
    <row r="97" spans="2:19">
      <c r="B97" s="38" t="s">
        <v>2383</v>
      </c>
      <c r="C97" s="38"/>
      <c r="D97" s="38"/>
      <c r="E97" s="34" t="s">
        <v>2384</v>
      </c>
      <c r="I97" s="27"/>
    </row>
    <row r="98" spans="2:19">
      <c r="B98" s="38" t="s">
        <v>2385</v>
      </c>
      <c r="C98" s="38"/>
      <c r="D98" s="38"/>
      <c r="E98" s="34">
        <v>-1.3</v>
      </c>
      <c r="I98" s="27"/>
      <c r="S98" s="29"/>
    </row>
    <row r="99" spans="2:19">
      <c r="B99" s="38" t="s">
        <v>2386</v>
      </c>
      <c r="C99" s="38"/>
      <c r="D99" s="38" t="s">
        <v>2387</v>
      </c>
      <c r="E99" s="34" t="s">
        <v>2388</v>
      </c>
      <c r="I99" s="27"/>
    </row>
    <row r="100" spans="2:19">
      <c r="B100" s="38" t="s">
        <v>2389</v>
      </c>
      <c r="C100" s="38"/>
      <c r="D100" s="38"/>
      <c r="E100" s="34" t="s">
        <v>2390</v>
      </c>
      <c r="I100" s="27"/>
    </row>
    <row r="101" spans="2:19">
      <c r="B101" s="38" t="s">
        <v>2391</v>
      </c>
      <c r="C101" s="38"/>
      <c r="D101" s="38" t="s">
        <v>2392</v>
      </c>
      <c r="E101" s="34" t="s">
        <v>2393</v>
      </c>
      <c r="I101" s="27"/>
    </row>
    <row r="102" spans="2:19">
      <c r="B102" s="38" t="s">
        <v>2394</v>
      </c>
      <c r="C102" s="38"/>
      <c r="D102" s="38"/>
      <c r="E102" s="34" t="s">
        <v>2395</v>
      </c>
      <c r="I102" s="27"/>
    </row>
    <row r="103" spans="2:19">
      <c r="B103" s="38" t="s">
        <v>2396</v>
      </c>
      <c r="C103" s="38"/>
      <c r="D103" s="38"/>
      <c r="E103" s="34" t="s">
        <v>2397</v>
      </c>
      <c r="I103" s="27"/>
    </row>
    <row r="104" spans="2:19">
      <c r="B104" s="38" t="s">
        <v>2398</v>
      </c>
      <c r="C104" s="38"/>
      <c r="D104" s="38"/>
      <c r="E104" s="34" t="s">
        <v>2337</v>
      </c>
      <c r="I104" s="27"/>
      <c r="S104" s="29"/>
    </row>
    <row r="105" spans="2:19">
      <c r="B105" s="38" t="s">
        <v>2399</v>
      </c>
      <c r="C105" s="38"/>
      <c r="D105" s="38"/>
      <c r="E105" s="34" t="s">
        <v>2400</v>
      </c>
      <c r="I105" s="27"/>
    </row>
    <row r="106" spans="2:19">
      <c r="B106" s="38" t="s">
        <v>2401</v>
      </c>
      <c r="C106" s="38"/>
      <c r="D106" s="38"/>
      <c r="E106" s="34">
        <v>-2.2999999999999998</v>
      </c>
      <c r="I106" s="27"/>
    </row>
    <row r="107" spans="2:19">
      <c r="B107" s="38" t="s">
        <v>2402</v>
      </c>
      <c r="C107" s="38"/>
      <c r="D107" s="38"/>
      <c r="E107" s="34" t="s">
        <v>2403</v>
      </c>
      <c r="I107" s="27"/>
    </row>
    <row r="108" spans="2:19">
      <c r="B108" s="38" t="s">
        <v>2404</v>
      </c>
      <c r="C108" s="38"/>
      <c r="D108" s="38"/>
      <c r="E108" s="34" t="s">
        <v>2405</v>
      </c>
      <c r="I108" s="27"/>
    </row>
    <row r="109" spans="2:19">
      <c r="B109" s="38" t="s">
        <v>2406</v>
      </c>
      <c r="C109" s="38"/>
      <c r="D109" s="38"/>
      <c r="E109" s="34" t="s">
        <v>2407</v>
      </c>
      <c r="I109" s="27"/>
    </row>
    <row r="110" spans="2:19">
      <c r="I110" s="27"/>
    </row>
    <row r="111" spans="2:19">
      <c r="I111" s="27"/>
    </row>
    <row r="112" spans="2:19">
      <c r="I112" s="27"/>
    </row>
    <row r="113" spans="9:9">
      <c r="I113" s="27"/>
    </row>
    <row r="114" spans="9:9">
      <c r="I114" s="27"/>
    </row>
    <row r="115" spans="9:9">
      <c r="I115" s="27"/>
    </row>
    <row r="116" spans="9:9">
      <c r="I116" s="27"/>
    </row>
    <row r="117" spans="9:9">
      <c r="I117" s="27"/>
    </row>
    <row r="118" spans="9:9">
      <c r="I118" s="27"/>
    </row>
    <row r="119" spans="9:9">
      <c r="I119" s="27"/>
    </row>
    <row r="120" spans="9:9">
      <c r="I120" s="27"/>
    </row>
    <row r="121" spans="9:9">
      <c r="I121" s="27"/>
    </row>
    <row r="122" spans="9:9">
      <c r="I122" s="27"/>
    </row>
    <row r="123" spans="9:9">
      <c r="I123" s="27"/>
    </row>
    <row r="124" spans="9:9">
      <c r="I124" s="27"/>
    </row>
    <row r="125" spans="9:9">
      <c r="I125" s="27"/>
    </row>
    <row r="126" spans="9:9">
      <c r="I126" s="27"/>
    </row>
    <row r="127" spans="9:9">
      <c r="I127" s="28"/>
    </row>
    <row r="128" spans="9:9">
      <c r="I128" s="27"/>
    </row>
    <row r="129" spans="9:9">
      <c r="I129" s="27"/>
    </row>
    <row r="130" spans="9:9">
      <c r="I130" s="27"/>
    </row>
    <row r="131" spans="9:9">
      <c r="I131" s="2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6C14-72BC-44A3-879B-3B22483A48D7}">
  <dimension ref="D2:K124"/>
  <sheetViews>
    <sheetView topLeftCell="B5" workbookViewId="0">
      <selection activeCell="G5" sqref="G5"/>
    </sheetView>
  </sheetViews>
  <sheetFormatPr defaultRowHeight="15"/>
  <cols>
    <col min="4" max="4" width="13.7109375" bestFit="1" customWidth="1"/>
    <col min="5" max="5" width="36.42578125" bestFit="1" customWidth="1"/>
    <col min="6" max="6" width="18.42578125" bestFit="1" customWidth="1"/>
    <col min="7" max="7" width="32.5703125" bestFit="1" customWidth="1"/>
    <col min="8" max="8" width="23.140625" bestFit="1" customWidth="1"/>
    <col min="9" max="9" width="39.5703125" bestFit="1" customWidth="1"/>
    <col min="10" max="10" width="46.85546875" bestFit="1" customWidth="1"/>
  </cols>
  <sheetData>
    <row r="2" spans="4:11" ht="15.75">
      <c r="D2" s="358" t="s">
        <v>2408</v>
      </c>
      <c r="E2" s="359"/>
      <c r="F2" s="359"/>
      <c r="G2" s="359"/>
      <c r="H2" s="359"/>
      <c r="I2" s="359"/>
      <c r="J2" s="360"/>
    </row>
    <row r="4" spans="4:11">
      <c r="D4" s="11" t="s">
        <v>2409</v>
      </c>
      <c r="E4" s="12" t="s">
        <v>2410</v>
      </c>
      <c r="F4" s="13" t="s">
        <v>2411</v>
      </c>
      <c r="G4" s="13" t="s">
        <v>2412</v>
      </c>
      <c r="H4" s="13" t="s">
        <v>2413</v>
      </c>
      <c r="I4" s="13" t="s">
        <v>1347</v>
      </c>
      <c r="J4" s="14" t="s">
        <v>2414</v>
      </c>
      <c r="K4" s="15"/>
    </row>
    <row r="5" spans="4:11">
      <c r="D5" s="361"/>
      <c r="E5" s="363" t="s">
        <v>2415</v>
      </c>
      <c r="F5" s="366" t="s">
        <v>314</v>
      </c>
      <c r="G5" s="368" t="s">
        <v>2416</v>
      </c>
      <c r="H5" s="371" t="s">
        <v>2417</v>
      </c>
      <c r="I5" s="16" t="s">
        <v>2418</v>
      </c>
      <c r="J5" s="16" t="s">
        <v>2419</v>
      </c>
      <c r="K5" s="15"/>
    </row>
    <row r="6" spans="4:11">
      <c r="D6" s="361"/>
      <c r="E6" s="364"/>
      <c r="F6" s="366"/>
      <c r="G6" s="369"/>
      <c r="H6" s="372"/>
      <c r="I6" s="17" t="s">
        <v>2420</v>
      </c>
      <c r="J6" s="17" t="s">
        <v>2421</v>
      </c>
      <c r="K6" s="15"/>
    </row>
    <row r="7" spans="4:11">
      <c r="D7" s="361"/>
      <c r="E7" s="364"/>
      <c r="F7" s="366"/>
      <c r="G7" s="369"/>
      <c r="H7" s="372"/>
      <c r="I7" s="17" t="s">
        <v>2422</v>
      </c>
      <c r="J7" s="17" t="s">
        <v>2423</v>
      </c>
      <c r="K7" s="15"/>
    </row>
    <row r="8" spans="4:11">
      <c r="D8" s="361"/>
      <c r="E8" s="364"/>
      <c r="F8" s="366"/>
      <c r="G8" s="369"/>
      <c r="H8" s="372"/>
      <c r="I8" s="17" t="s">
        <v>2424</v>
      </c>
      <c r="J8" s="17" t="s">
        <v>2425</v>
      </c>
      <c r="K8" s="15"/>
    </row>
    <row r="9" spans="4:11">
      <c r="D9" s="361"/>
      <c r="E9" s="364"/>
      <c r="F9" s="366"/>
      <c r="G9" s="369"/>
      <c r="H9" s="372"/>
      <c r="I9" s="17" t="s">
        <v>2426</v>
      </c>
      <c r="J9" s="17" t="s">
        <v>2427</v>
      </c>
      <c r="K9" s="15"/>
    </row>
    <row r="10" spans="4:11">
      <c r="D10" s="361"/>
      <c r="E10" s="364"/>
      <c r="F10" s="366"/>
      <c r="G10" s="369"/>
      <c r="H10" s="372"/>
      <c r="I10" s="17" t="s">
        <v>2428</v>
      </c>
      <c r="J10" s="17" t="s">
        <v>2429</v>
      </c>
      <c r="K10" s="15"/>
    </row>
    <row r="11" spans="4:11">
      <c r="D11" s="361"/>
      <c r="E11" s="364"/>
      <c r="F11" s="366"/>
      <c r="G11" s="369"/>
      <c r="H11" s="372"/>
      <c r="I11" s="17" t="s">
        <v>2430</v>
      </c>
      <c r="J11" s="17" t="s">
        <v>2431</v>
      </c>
      <c r="K11" s="15"/>
    </row>
    <row r="12" spans="4:11">
      <c r="D12" s="361"/>
      <c r="E12" s="364"/>
      <c r="F12" s="366"/>
      <c r="G12" s="369"/>
      <c r="H12" s="372"/>
      <c r="I12" s="17" t="s">
        <v>2432</v>
      </c>
      <c r="J12" s="17" t="s">
        <v>2433</v>
      </c>
      <c r="K12" s="15"/>
    </row>
    <row r="13" spans="4:11">
      <c r="D13" s="361"/>
      <c r="E13" s="364"/>
      <c r="F13" s="366"/>
      <c r="G13" s="369"/>
      <c r="H13" s="372"/>
      <c r="I13" s="17" t="s">
        <v>2434</v>
      </c>
      <c r="J13" s="17" t="s">
        <v>2435</v>
      </c>
      <c r="K13" s="15"/>
    </row>
    <row r="14" spans="4:11">
      <c r="D14" s="361"/>
      <c r="E14" s="364"/>
      <c r="F14" s="366"/>
      <c r="G14" s="369"/>
      <c r="H14" s="372"/>
      <c r="I14" s="17" t="s">
        <v>2436</v>
      </c>
      <c r="J14" s="17" t="s">
        <v>2437</v>
      </c>
      <c r="K14" s="15"/>
    </row>
    <row r="15" spans="4:11">
      <c r="D15" s="361"/>
      <c r="E15" s="364"/>
      <c r="F15" s="366"/>
      <c r="G15" s="369"/>
      <c r="H15" s="373"/>
      <c r="I15" s="17" t="s">
        <v>2438</v>
      </c>
      <c r="J15" s="17" t="s">
        <v>2439</v>
      </c>
      <c r="K15" s="15"/>
    </row>
    <row r="16" spans="4:11">
      <c r="D16" s="361"/>
      <c r="E16" s="364"/>
      <c r="F16" s="366"/>
      <c r="G16" s="369"/>
      <c r="H16" s="18" t="s">
        <v>2440</v>
      </c>
      <c r="I16" s="17" t="s">
        <v>1372</v>
      </c>
      <c r="J16" s="17" t="s">
        <v>2441</v>
      </c>
      <c r="K16" s="15"/>
    </row>
    <row r="17" spans="4:11">
      <c r="D17" s="361"/>
      <c r="E17" s="364"/>
      <c r="F17" s="366"/>
      <c r="G17" s="369"/>
      <c r="H17" s="374" t="s">
        <v>2442</v>
      </c>
      <c r="I17" s="17" t="s">
        <v>2215</v>
      </c>
      <c r="J17" s="17" t="s">
        <v>2443</v>
      </c>
      <c r="K17" s="15"/>
    </row>
    <row r="18" spans="4:11">
      <c r="D18" s="361"/>
      <c r="E18" s="364"/>
      <c r="F18" s="366"/>
      <c r="G18" s="369"/>
      <c r="H18" s="373"/>
      <c r="I18" s="17" t="s">
        <v>2444</v>
      </c>
      <c r="J18" s="17" t="s">
        <v>2445</v>
      </c>
      <c r="K18" s="15"/>
    </row>
    <row r="19" spans="4:11">
      <c r="D19" s="361"/>
      <c r="E19" s="364"/>
      <c r="F19" s="366"/>
      <c r="G19" s="369"/>
      <c r="H19" s="375" t="s">
        <v>2446</v>
      </c>
      <c r="I19" s="17" t="s">
        <v>2145</v>
      </c>
      <c r="J19" s="17" t="s">
        <v>2447</v>
      </c>
      <c r="K19" s="15"/>
    </row>
    <row r="20" spans="4:11">
      <c r="D20" s="361"/>
      <c r="E20" s="364"/>
      <c r="F20" s="366"/>
      <c r="G20" s="369"/>
      <c r="H20" s="376"/>
      <c r="I20" s="17" t="s">
        <v>2146</v>
      </c>
      <c r="J20" s="17" t="s">
        <v>2448</v>
      </c>
      <c r="K20" s="15"/>
    </row>
    <row r="21" spans="4:11">
      <c r="D21" s="361"/>
      <c r="E21" s="364"/>
      <c r="F21" s="366"/>
      <c r="G21" s="369"/>
      <c r="H21" s="376"/>
      <c r="I21" s="17" t="s">
        <v>2147</v>
      </c>
      <c r="J21" s="17" t="s">
        <v>2449</v>
      </c>
      <c r="K21" s="15"/>
    </row>
    <row r="22" spans="4:11">
      <c r="D22" s="361"/>
      <c r="E22" s="364"/>
      <c r="F22" s="366"/>
      <c r="G22" s="369"/>
      <c r="H22" s="376"/>
      <c r="I22" s="17" t="s">
        <v>2450</v>
      </c>
      <c r="J22" s="17" t="s">
        <v>2451</v>
      </c>
      <c r="K22" s="15"/>
    </row>
    <row r="23" spans="4:11">
      <c r="D23" s="361"/>
      <c r="E23" s="364"/>
      <c r="F23" s="366"/>
      <c r="G23" s="369"/>
      <c r="H23" s="376"/>
      <c r="I23" s="17" t="s">
        <v>2452</v>
      </c>
      <c r="J23" s="17" t="s">
        <v>2453</v>
      </c>
      <c r="K23" s="15"/>
    </row>
    <row r="24" spans="4:11">
      <c r="D24" s="361"/>
      <c r="E24" s="364"/>
      <c r="F24" s="366"/>
      <c r="G24" s="369"/>
      <c r="H24" s="377"/>
      <c r="I24" s="17" t="s">
        <v>2148</v>
      </c>
      <c r="J24" s="17" t="s">
        <v>2454</v>
      </c>
      <c r="K24" s="15"/>
    </row>
    <row r="25" spans="4:11">
      <c r="D25" s="361"/>
      <c r="E25" s="364"/>
      <c r="F25" s="366"/>
      <c r="G25" s="369"/>
      <c r="H25" s="375" t="s">
        <v>2149</v>
      </c>
      <c r="I25" s="17" t="s">
        <v>2150</v>
      </c>
      <c r="J25" s="17" t="s">
        <v>2455</v>
      </c>
      <c r="K25" s="15"/>
    </row>
    <row r="26" spans="4:11">
      <c r="D26" s="361"/>
      <c r="E26" s="364"/>
      <c r="F26" s="366"/>
      <c r="G26" s="369"/>
      <c r="H26" s="376"/>
      <c r="I26" s="17" t="s">
        <v>2151</v>
      </c>
      <c r="J26" s="17" t="s">
        <v>2425</v>
      </c>
      <c r="K26" s="15"/>
    </row>
    <row r="27" spans="4:11">
      <c r="D27" s="361"/>
      <c r="E27" s="364"/>
      <c r="F27" s="366"/>
      <c r="G27" s="369"/>
      <c r="H27" s="376"/>
      <c r="I27" s="17" t="s">
        <v>2152</v>
      </c>
      <c r="J27" s="17" t="s">
        <v>2456</v>
      </c>
      <c r="K27" s="15"/>
    </row>
    <row r="28" spans="4:11">
      <c r="D28" s="361"/>
      <c r="E28" s="364"/>
      <c r="F28" s="366"/>
      <c r="G28" s="369"/>
      <c r="H28" s="376"/>
      <c r="I28" s="17" t="s">
        <v>2153</v>
      </c>
      <c r="J28" s="17" t="s">
        <v>2425</v>
      </c>
      <c r="K28" s="15"/>
    </row>
    <row r="29" spans="4:11">
      <c r="D29" s="361"/>
      <c r="E29" s="364"/>
      <c r="F29" s="366"/>
      <c r="G29" s="369"/>
      <c r="H29" s="376"/>
      <c r="I29" s="17" t="s">
        <v>2154</v>
      </c>
      <c r="J29" s="17" t="s">
        <v>2425</v>
      </c>
      <c r="K29" s="15"/>
    </row>
    <row r="30" spans="4:11">
      <c r="D30" s="362"/>
      <c r="E30" s="364"/>
      <c r="F30" s="367"/>
      <c r="G30" s="370"/>
      <c r="H30" s="377"/>
      <c r="I30" s="17" t="s">
        <v>2155</v>
      </c>
      <c r="J30" s="17" t="s">
        <v>2425</v>
      </c>
      <c r="K30" s="15"/>
    </row>
    <row r="31" spans="4:11">
      <c r="D31" s="378"/>
      <c r="E31" s="364"/>
      <c r="F31" s="379" t="s">
        <v>2457</v>
      </c>
      <c r="G31" s="380" t="s">
        <v>2458</v>
      </c>
      <c r="H31" s="374" t="s">
        <v>2417</v>
      </c>
      <c r="I31" s="17" t="s">
        <v>2452</v>
      </c>
      <c r="J31" s="17" t="s">
        <v>2459</v>
      </c>
    </row>
    <row r="32" spans="4:11">
      <c r="D32" s="361"/>
      <c r="E32" s="364"/>
      <c r="F32" s="379"/>
      <c r="G32" s="369"/>
      <c r="H32" s="372"/>
      <c r="I32" s="17" t="s">
        <v>2460</v>
      </c>
      <c r="J32" s="17" t="s">
        <v>2459</v>
      </c>
    </row>
    <row r="33" spans="4:10">
      <c r="D33" s="361"/>
      <c r="E33" s="364"/>
      <c r="F33" s="379"/>
      <c r="G33" s="369"/>
      <c r="H33" s="372"/>
      <c r="I33" s="17" t="s">
        <v>2461</v>
      </c>
      <c r="J33" s="17" t="s">
        <v>2462</v>
      </c>
    </row>
    <row r="34" spans="4:10">
      <c r="D34" s="361"/>
      <c r="E34" s="364"/>
      <c r="F34" s="379"/>
      <c r="G34" s="369"/>
      <c r="H34" s="372"/>
      <c r="I34" s="17" t="s">
        <v>2463</v>
      </c>
      <c r="J34" s="17" t="s">
        <v>2464</v>
      </c>
    </row>
    <row r="35" spans="4:10">
      <c r="D35" s="361"/>
      <c r="E35" s="364"/>
      <c r="F35" s="379"/>
      <c r="G35" s="369"/>
      <c r="H35" s="372"/>
      <c r="I35" s="17" t="s">
        <v>2465</v>
      </c>
      <c r="J35" s="17" t="s">
        <v>2466</v>
      </c>
    </row>
    <row r="36" spans="4:10">
      <c r="D36" s="361"/>
      <c r="E36" s="364"/>
      <c r="F36" s="379"/>
      <c r="G36" s="369"/>
      <c r="H36" s="372"/>
      <c r="I36" s="17" t="s">
        <v>1433</v>
      </c>
      <c r="J36" s="17" t="s">
        <v>2467</v>
      </c>
    </row>
    <row r="37" spans="4:10">
      <c r="D37" s="361"/>
      <c r="E37" s="364"/>
      <c r="F37" s="379"/>
      <c r="G37" s="369"/>
      <c r="H37" s="372"/>
      <c r="I37" s="17" t="s">
        <v>2199</v>
      </c>
      <c r="J37" s="17" t="s">
        <v>2419</v>
      </c>
    </row>
    <row r="38" spans="4:10">
      <c r="D38" s="361"/>
      <c r="E38" s="364"/>
      <c r="F38" s="379"/>
      <c r="G38" s="369"/>
      <c r="H38" s="372"/>
      <c r="I38" s="17" t="s">
        <v>2468</v>
      </c>
      <c r="J38" s="17" t="s">
        <v>2469</v>
      </c>
    </row>
    <row r="39" spans="4:10">
      <c r="D39" s="361"/>
      <c r="E39" s="364"/>
      <c r="F39" s="379"/>
      <c r="G39" s="369"/>
      <c r="H39" s="372"/>
      <c r="I39" s="17" t="s">
        <v>2215</v>
      </c>
      <c r="J39" s="17" t="s">
        <v>2470</v>
      </c>
    </row>
    <row r="40" spans="4:10">
      <c r="D40" s="361"/>
      <c r="E40" s="364"/>
      <c r="F40" s="379"/>
      <c r="G40" s="369"/>
      <c r="H40" s="372"/>
      <c r="I40" s="17" t="s">
        <v>2471</v>
      </c>
      <c r="J40" s="17" t="s">
        <v>2472</v>
      </c>
    </row>
    <row r="41" spans="4:10">
      <c r="D41" s="361"/>
      <c r="E41" s="364"/>
      <c r="F41" s="379"/>
      <c r="G41" s="369"/>
      <c r="H41" s="372"/>
      <c r="I41" s="17" t="s">
        <v>2473</v>
      </c>
      <c r="J41" s="17" t="s">
        <v>2474</v>
      </c>
    </row>
    <row r="42" spans="4:10">
      <c r="D42" s="361"/>
      <c r="E42" s="364"/>
      <c r="F42" s="379"/>
      <c r="G42" s="369"/>
      <c r="H42" s="372"/>
      <c r="I42" s="17" t="s">
        <v>2475</v>
      </c>
      <c r="J42" s="17" t="s">
        <v>2476</v>
      </c>
    </row>
    <row r="43" spans="4:10">
      <c r="D43" s="361"/>
      <c r="E43" s="364"/>
      <c r="F43" s="379"/>
      <c r="G43" s="369"/>
      <c r="H43" s="372"/>
      <c r="I43" s="17" t="s">
        <v>2128</v>
      </c>
      <c r="J43" s="17" t="s">
        <v>2433</v>
      </c>
    </row>
    <row r="44" spans="4:10">
      <c r="D44" s="362"/>
      <c r="E44" s="365"/>
      <c r="F44" s="379"/>
      <c r="G44" s="370"/>
      <c r="H44" s="373"/>
      <c r="I44" s="17" t="s">
        <v>2444</v>
      </c>
      <c r="J44" s="17" t="s">
        <v>2477</v>
      </c>
    </row>
    <row r="45" spans="4:10">
      <c r="D45" s="378"/>
      <c r="E45" s="381" t="s">
        <v>2478</v>
      </c>
      <c r="F45" s="383" t="s">
        <v>2479</v>
      </c>
      <c r="G45" s="380" t="s">
        <v>2436</v>
      </c>
      <c r="H45" s="384" t="s">
        <v>2417</v>
      </c>
      <c r="I45" s="17" t="s">
        <v>2465</v>
      </c>
      <c r="J45" s="17" t="s">
        <v>2466</v>
      </c>
    </row>
    <row r="46" spans="4:10">
      <c r="D46" s="361"/>
      <c r="E46" s="381"/>
      <c r="F46" s="366"/>
      <c r="G46" s="369"/>
      <c r="H46" s="385"/>
      <c r="I46" s="17" t="s">
        <v>2480</v>
      </c>
      <c r="J46" s="17" t="s">
        <v>2481</v>
      </c>
    </row>
    <row r="47" spans="4:10">
      <c r="D47" s="361"/>
      <c r="E47" s="381"/>
      <c r="F47" s="366"/>
      <c r="G47" s="369"/>
      <c r="H47" s="385"/>
      <c r="I47" s="17" t="s">
        <v>2199</v>
      </c>
      <c r="J47" s="17" t="s">
        <v>2419</v>
      </c>
    </row>
    <row r="48" spans="4:10">
      <c r="D48" s="361"/>
      <c r="E48" s="381"/>
      <c r="F48" s="366"/>
      <c r="G48" s="369"/>
      <c r="H48" s="385"/>
      <c r="I48" s="17" t="s">
        <v>2468</v>
      </c>
      <c r="J48" s="17" t="s">
        <v>2469</v>
      </c>
    </row>
    <row r="49" spans="4:10">
      <c r="D49" s="361"/>
      <c r="E49" s="381"/>
      <c r="F49" s="366"/>
      <c r="G49" s="369"/>
      <c r="H49" s="385"/>
      <c r="I49" s="17" t="s">
        <v>2482</v>
      </c>
      <c r="J49" s="17" t="s">
        <v>2483</v>
      </c>
    </row>
    <row r="50" spans="4:10">
      <c r="D50" s="361"/>
      <c r="E50" s="381"/>
      <c r="F50" s="366"/>
      <c r="G50" s="369"/>
      <c r="H50" s="385"/>
      <c r="I50" s="17" t="s">
        <v>2475</v>
      </c>
      <c r="J50" s="17" t="s">
        <v>2476</v>
      </c>
    </row>
    <row r="51" spans="4:10">
      <c r="D51" s="361"/>
      <c r="E51" s="381"/>
      <c r="F51" s="366"/>
      <c r="G51" s="369"/>
      <c r="H51" s="385"/>
      <c r="I51" s="17" t="s">
        <v>2180</v>
      </c>
      <c r="J51" s="17" t="s">
        <v>2484</v>
      </c>
    </row>
    <row r="52" spans="4:10">
      <c r="D52" s="361"/>
      <c r="E52" s="381"/>
      <c r="F52" s="366"/>
      <c r="G52" s="369"/>
      <c r="H52" s="385"/>
      <c r="I52" s="17" t="s">
        <v>2181</v>
      </c>
      <c r="J52" s="17" t="s">
        <v>2485</v>
      </c>
    </row>
    <row r="53" spans="4:10">
      <c r="D53" s="361"/>
      <c r="E53" s="381"/>
      <c r="F53" s="366"/>
      <c r="G53" s="369"/>
      <c r="H53" s="385"/>
      <c r="I53" s="17" t="s">
        <v>2182</v>
      </c>
      <c r="J53" s="17" t="s">
        <v>2486</v>
      </c>
    </row>
    <row r="54" spans="4:10">
      <c r="D54" s="361"/>
      <c r="E54" s="381"/>
      <c r="F54" s="366"/>
      <c r="G54" s="369"/>
      <c r="H54" s="385"/>
      <c r="I54" s="17" t="s">
        <v>2158</v>
      </c>
      <c r="J54" s="17" t="s">
        <v>2487</v>
      </c>
    </row>
    <row r="55" spans="4:10">
      <c r="D55" s="361"/>
      <c r="E55" s="381"/>
      <c r="F55" s="366"/>
      <c r="G55" s="370"/>
      <c r="H55" s="386"/>
      <c r="I55" s="17" t="s">
        <v>2159</v>
      </c>
      <c r="J55" s="17" t="s">
        <v>2488</v>
      </c>
    </row>
    <row r="56" spans="4:10">
      <c r="D56" s="361"/>
      <c r="E56" s="381"/>
      <c r="F56" s="366"/>
      <c r="G56" s="387" t="s">
        <v>2489</v>
      </c>
      <c r="H56" s="388"/>
      <c r="I56" s="17" t="s">
        <v>2490</v>
      </c>
      <c r="J56" s="17" t="s">
        <v>2443</v>
      </c>
    </row>
    <row r="57" spans="4:10">
      <c r="D57" s="362"/>
      <c r="E57" s="382"/>
      <c r="F57" s="366"/>
      <c r="G57" s="389"/>
      <c r="H57" s="390"/>
      <c r="I57" s="17" t="s">
        <v>2491</v>
      </c>
      <c r="J57" s="17" t="s">
        <v>2492</v>
      </c>
    </row>
    <row r="58" spans="4:10">
      <c r="D58" s="378"/>
      <c r="E58" s="391" t="s">
        <v>2493</v>
      </c>
      <c r="F58" s="366"/>
      <c r="G58" s="394" t="s">
        <v>2494</v>
      </c>
      <c r="H58" s="397" t="s">
        <v>2417</v>
      </c>
      <c r="I58" s="17" t="s">
        <v>2160</v>
      </c>
      <c r="J58" s="19" t="s">
        <v>2495</v>
      </c>
    </row>
    <row r="59" spans="4:10">
      <c r="D59" s="361"/>
      <c r="E59" s="392"/>
      <c r="F59" s="366"/>
      <c r="G59" s="395"/>
      <c r="H59" s="397"/>
      <c r="I59" s="17" t="s">
        <v>2161</v>
      </c>
      <c r="J59" s="19" t="s">
        <v>2496</v>
      </c>
    </row>
    <row r="60" spans="4:10">
      <c r="D60" s="361"/>
      <c r="E60" s="392"/>
      <c r="F60" s="366"/>
      <c r="G60" s="395"/>
      <c r="H60" s="397"/>
      <c r="I60" s="17" t="s">
        <v>2162</v>
      </c>
      <c r="J60" s="19" t="s">
        <v>2437</v>
      </c>
    </row>
    <row r="61" spans="4:10">
      <c r="D61" s="361"/>
      <c r="E61" s="392"/>
      <c r="F61" s="366"/>
      <c r="G61" s="395"/>
      <c r="H61" s="397"/>
      <c r="I61" s="17" t="s">
        <v>2163</v>
      </c>
      <c r="J61" s="19" t="s">
        <v>2497</v>
      </c>
    </row>
    <row r="62" spans="4:10">
      <c r="D62" s="361"/>
      <c r="E62" s="392"/>
      <c r="F62" s="366"/>
      <c r="G62" s="395"/>
      <c r="H62" s="397"/>
      <c r="I62" s="17" t="s">
        <v>2164</v>
      </c>
      <c r="J62" s="19" t="s">
        <v>2498</v>
      </c>
    </row>
    <row r="63" spans="4:10">
      <c r="D63" s="361"/>
      <c r="E63" s="392"/>
      <c r="F63" s="366"/>
      <c r="G63" s="395"/>
      <c r="H63" s="397"/>
      <c r="I63" s="17" t="s">
        <v>2165</v>
      </c>
      <c r="J63" s="19" t="s">
        <v>2499</v>
      </c>
    </row>
    <row r="64" spans="4:10">
      <c r="D64" s="361"/>
      <c r="E64" s="392"/>
      <c r="F64" s="366"/>
      <c r="G64" s="395"/>
      <c r="H64" s="397"/>
      <c r="I64" s="17" t="s">
        <v>2166</v>
      </c>
      <c r="J64" s="19" t="s">
        <v>2500</v>
      </c>
    </row>
    <row r="65" spans="4:10">
      <c r="D65" s="361"/>
      <c r="E65" s="392"/>
      <c r="F65" s="366"/>
      <c r="G65" s="395"/>
      <c r="H65" s="397"/>
      <c r="I65" s="17" t="s">
        <v>2167</v>
      </c>
      <c r="J65" s="19" t="s">
        <v>2501</v>
      </c>
    </row>
    <row r="66" spans="4:10">
      <c r="D66" s="361"/>
      <c r="E66" s="392"/>
      <c r="F66" s="366"/>
      <c r="G66" s="395"/>
      <c r="H66" s="397"/>
      <c r="I66" s="17" t="s">
        <v>2168</v>
      </c>
      <c r="J66" s="19" t="s">
        <v>2502</v>
      </c>
    </row>
    <row r="67" spans="4:10">
      <c r="D67" s="361"/>
      <c r="E67" s="392"/>
      <c r="F67" s="366"/>
      <c r="G67" s="395"/>
      <c r="H67" s="397"/>
      <c r="I67" s="17" t="s">
        <v>2199</v>
      </c>
      <c r="J67" s="19" t="s">
        <v>2419</v>
      </c>
    </row>
    <row r="68" spans="4:10">
      <c r="D68" s="361"/>
      <c r="E68" s="392"/>
      <c r="F68" s="366"/>
      <c r="G68" s="395"/>
      <c r="H68" s="397"/>
      <c r="I68" s="17" t="s">
        <v>2169</v>
      </c>
      <c r="J68" s="19" t="s">
        <v>2503</v>
      </c>
    </row>
    <row r="69" spans="4:10">
      <c r="D69" s="361"/>
      <c r="E69" s="392"/>
      <c r="F69" s="366"/>
      <c r="G69" s="395"/>
      <c r="H69" s="397"/>
      <c r="I69" s="17" t="s">
        <v>2170</v>
      </c>
      <c r="J69" s="19" t="s">
        <v>2504</v>
      </c>
    </row>
    <row r="70" spans="4:10">
      <c r="D70" s="361"/>
      <c r="E70" s="392"/>
      <c r="F70" s="366"/>
      <c r="G70" s="395"/>
      <c r="H70" s="397"/>
      <c r="I70" s="17" t="s">
        <v>2468</v>
      </c>
      <c r="J70" s="19" t="s">
        <v>2469</v>
      </c>
    </row>
    <row r="71" spans="4:10">
      <c r="D71" s="361"/>
      <c r="E71" s="392"/>
      <c r="F71" s="366"/>
      <c r="G71" s="395"/>
      <c r="H71" s="397"/>
      <c r="I71" s="17" t="s">
        <v>2171</v>
      </c>
      <c r="J71" s="19" t="s">
        <v>2505</v>
      </c>
    </row>
    <row r="72" spans="4:10">
      <c r="D72" s="361"/>
      <c r="E72" s="392"/>
      <c r="F72" s="366"/>
      <c r="G72" s="395"/>
      <c r="H72" s="397"/>
      <c r="I72" s="17" t="s">
        <v>2146</v>
      </c>
      <c r="J72" s="19" t="s">
        <v>2506</v>
      </c>
    </row>
    <row r="73" spans="4:10">
      <c r="D73" s="361"/>
      <c r="E73" s="392"/>
      <c r="F73" s="366"/>
      <c r="G73" s="395"/>
      <c r="H73" s="397"/>
      <c r="I73" s="17" t="s">
        <v>2507</v>
      </c>
      <c r="J73" s="19" t="s">
        <v>2508</v>
      </c>
    </row>
    <row r="74" spans="4:10">
      <c r="D74" s="361"/>
      <c r="E74" s="392"/>
      <c r="F74" s="366"/>
      <c r="G74" s="395"/>
      <c r="H74" s="397"/>
      <c r="I74" s="17" t="s">
        <v>2471</v>
      </c>
      <c r="J74" s="19" t="s">
        <v>2472</v>
      </c>
    </row>
    <row r="75" spans="4:10">
      <c r="D75" s="361"/>
      <c r="E75" s="392"/>
      <c r="F75" s="366"/>
      <c r="G75" s="395"/>
      <c r="H75" s="397"/>
      <c r="I75" s="17" t="s">
        <v>2172</v>
      </c>
      <c r="J75" s="19" t="s">
        <v>2509</v>
      </c>
    </row>
    <row r="76" spans="4:10">
      <c r="D76" s="361"/>
      <c r="E76" s="392"/>
      <c r="F76" s="366"/>
      <c r="G76" s="395"/>
      <c r="H76" s="397"/>
      <c r="I76" s="17" t="s">
        <v>2152</v>
      </c>
      <c r="J76" s="19" t="s">
        <v>2510</v>
      </c>
    </row>
    <row r="77" spans="4:10">
      <c r="D77" s="361"/>
      <c r="E77" s="392"/>
      <c r="F77" s="366"/>
      <c r="G77" s="395"/>
      <c r="H77" s="397"/>
      <c r="I77" s="17" t="s">
        <v>2173</v>
      </c>
      <c r="J77" s="19" t="s">
        <v>2511</v>
      </c>
    </row>
    <row r="78" spans="4:10">
      <c r="D78" s="361"/>
      <c r="E78" s="392"/>
      <c r="F78" s="366"/>
      <c r="G78" s="395"/>
      <c r="H78" s="397"/>
      <c r="I78" s="17" t="s">
        <v>2174</v>
      </c>
      <c r="J78" s="19" t="s">
        <v>2512</v>
      </c>
    </row>
    <row r="79" spans="4:10">
      <c r="D79" s="361"/>
      <c r="E79" s="392"/>
      <c r="F79" s="366"/>
      <c r="G79" s="395"/>
      <c r="H79" s="397"/>
      <c r="I79" s="17" t="s">
        <v>2127</v>
      </c>
      <c r="J79" s="20">
        <v>6</v>
      </c>
    </row>
    <row r="80" spans="4:10">
      <c r="D80" s="361"/>
      <c r="E80" s="392"/>
      <c r="F80" s="366"/>
      <c r="G80" s="395"/>
      <c r="H80" s="397"/>
      <c r="I80" s="17" t="s">
        <v>2175</v>
      </c>
      <c r="J80" s="19" t="s">
        <v>2513</v>
      </c>
    </row>
    <row r="81" spans="4:10">
      <c r="D81" s="361"/>
      <c r="E81" s="392"/>
      <c r="F81" s="366"/>
      <c r="G81" s="395"/>
      <c r="H81" s="397"/>
      <c r="I81" s="17" t="s">
        <v>2128</v>
      </c>
      <c r="J81" s="19" t="s">
        <v>2433</v>
      </c>
    </row>
    <row r="82" spans="4:10">
      <c r="D82" s="361"/>
      <c r="E82" s="392"/>
      <c r="F82" s="366"/>
      <c r="G82" s="395"/>
      <c r="H82" s="397"/>
      <c r="I82" s="17" t="s">
        <v>2514</v>
      </c>
      <c r="J82" s="19" t="s">
        <v>2515</v>
      </c>
    </row>
    <row r="83" spans="4:10">
      <c r="D83" s="361"/>
      <c r="E83" s="392"/>
      <c r="F83" s="366"/>
      <c r="G83" s="395"/>
      <c r="H83" s="397"/>
      <c r="I83" s="17" t="s">
        <v>2516</v>
      </c>
      <c r="J83" s="19" t="s">
        <v>2517</v>
      </c>
    </row>
    <row r="84" spans="4:10">
      <c r="D84" s="361"/>
      <c r="E84" s="392"/>
      <c r="F84" s="366"/>
      <c r="G84" s="395"/>
      <c r="H84" s="397"/>
      <c r="I84" s="17" t="s">
        <v>2176</v>
      </c>
      <c r="J84" s="19" t="s">
        <v>2518</v>
      </c>
    </row>
    <row r="85" spans="4:10">
      <c r="D85" s="361"/>
      <c r="E85" s="392"/>
      <c r="F85" s="366"/>
      <c r="G85" s="395"/>
      <c r="H85" s="397"/>
      <c r="I85" s="17" t="s">
        <v>2177</v>
      </c>
      <c r="J85" s="19" t="s">
        <v>2519</v>
      </c>
    </row>
    <row r="86" spans="4:10">
      <c r="D86" s="361"/>
      <c r="E86" s="392"/>
      <c r="F86" s="366"/>
      <c r="G86" s="395"/>
      <c r="H86" s="397"/>
      <c r="I86" s="17" t="s">
        <v>2178</v>
      </c>
      <c r="J86" s="19" t="s">
        <v>2520</v>
      </c>
    </row>
    <row r="87" spans="4:10">
      <c r="D87" s="361"/>
      <c r="E87" s="392"/>
      <c r="F87" s="366"/>
      <c r="G87" s="395"/>
      <c r="H87" s="397"/>
      <c r="I87" s="17" t="s">
        <v>2179</v>
      </c>
      <c r="J87" s="19" t="s">
        <v>2207</v>
      </c>
    </row>
    <row r="88" spans="4:10">
      <c r="D88" s="361"/>
      <c r="E88" s="392"/>
      <c r="F88" s="366"/>
      <c r="G88" s="395"/>
      <c r="H88" s="397"/>
      <c r="I88" s="17" t="s">
        <v>2180</v>
      </c>
      <c r="J88" s="19" t="s">
        <v>2521</v>
      </c>
    </row>
    <row r="89" spans="4:10">
      <c r="D89" s="361"/>
      <c r="E89" s="392"/>
      <c r="F89" s="366"/>
      <c r="G89" s="395"/>
      <c r="H89" s="397"/>
      <c r="I89" s="17" t="s">
        <v>2181</v>
      </c>
      <c r="J89" s="19" t="s">
        <v>2522</v>
      </c>
    </row>
    <row r="90" spans="4:10">
      <c r="D90" s="362"/>
      <c r="E90" s="393"/>
      <c r="F90" s="367"/>
      <c r="G90" s="396"/>
      <c r="H90" s="398"/>
      <c r="I90" s="21" t="s">
        <v>2182</v>
      </c>
      <c r="J90" s="22" t="s">
        <v>2486</v>
      </c>
    </row>
    <row r="94" spans="4:10">
      <c r="E94" s="23"/>
    </row>
    <row r="95" spans="4:10">
      <c r="E95" s="26"/>
      <c r="G95" t="s">
        <v>2523</v>
      </c>
      <c r="H95" t="s">
        <v>2186</v>
      </c>
      <c r="I95" t="s">
        <v>2187</v>
      </c>
    </row>
    <row r="96" spans="4:10">
      <c r="E96" s="26"/>
      <c r="F96" t="s">
        <v>2188</v>
      </c>
      <c r="H96" t="s">
        <v>2189</v>
      </c>
    </row>
    <row r="97" spans="5:9">
      <c r="E97" s="26"/>
      <c r="F97" t="s">
        <v>2191</v>
      </c>
      <c r="H97" t="s">
        <v>2192</v>
      </c>
    </row>
    <row r="98" spans="5:9">
      <c r="E98" s="26"/>
      <c r="F98" t="s">
        <v>2194</v>
      </c>
      <c r="G98" t="s">
        <v>2195</v>
      </c>
      <c r="I98" t="s">
        <v>2196</v>
      </c>
    </row>
    <row r="99" spans="5:9">
      <c r="E99" s="26"/>
      <c r="F99" t="s">
        <v>2197</v>
      </c>
      <c r="G99" t="s">
        <v>2195</v>
      </c>
      <c r="I99" t="s">
        <v>2198</v>
      </c>
    </row>
    <row r="100" spans="5:9">
      <c r="E100" s="26"/>
      <c r="F100" t="s">
        <v>2199</v>
      </c>
      <c r="G100" t="s">
        <v>2195</v>
      </c>
      <c r="I100" t="s">
        <v>2200</v>
      </c>
    </row>
    <row r="101" spans="5:9">
      <c r="E101" s="26"/>
      <c r="F101" t="s">
        <v>2201</v>
      </c>
      <c r="G101" t="s">
        <v>2195</v>
      </c>
      <c r="I101" t="s">
        <v>2202</v>
      </c>
    </row>
    <row r="102" spans="5:9">
      <c r="E102" s="26"/>
      <c r="F102" t="s">
        <v>2203</v>
      </c>
      <c r="G102" t="s">
        <v>2195</v>
      </c>
      <c r="I102" t="s">
        <v>2204</v>
      </c>
    </row>
    <row r="103" spans="5:9">
      <c r="E103" s="26"/>
      <c r="F103" t="s">
        <v>2205</v>
      </c>
      <c r="H103" t="s">
        <v>2206</v>
      </c>
    </row>
    <row r="104" spans="5:9">
      <c r="E104" s="26"/>
      <c r="F104" t="s">
        <v>2208</v>
      </c>
      <c r="G104" t="s">
        <v>2195</v>
      </c>
      <c r="I104" t="s">
        <v>2209</v>
      </c>
    </row>
    <row r="105" spans="5:9">
      <c r="E105" s="26"/>
      <c r="F105" t="s">
        <v>2152</v>
      </c>
      <c r="G105" t="s">
        <v>2195</v>
      </c>
      <c r="I105" t="s">
        <v>2210</v>
      </c>
    </row>
    <row r="106" spans="5:9">
      <c r="E106" s="26"/>
      <c r="F106" t="s">
        <v>2211</v>
      </c>
      <c r="H106" t="s">
        <v>2212</v>
      </c>
    </row>
    <row r="107" spans="5:9">
      <c r="E107" s="26"/>
      <c r="F107" t="s">
        <v>2128</v>
      </c>
      <c r="G107" t="s">
        <v>2195</v>
      </c>
      <c r="I107" t="s">
        <v>2214</v>
      </c>
    </row>
    <row r="108" spans="5:9">
      <c r="E108" s="26"/>
      <c r="F108" t="s">
        <v>2215</v>
      </c>
      <c r="G108" t="s">
        <v>2195</v>
      </c>
      <c r="I108" t="s">
        <v>2216</v>
      </c>
    </row>
    <row r="109" spans="5:9">
      <c r="E109" s="26"/>
      <c r="F109" t="s">
        <v>2217</v>
      </c>
      <c r="H109" t="s">
        <v>2218</v>
      </c>
    </row>
    <row r="110" spans="5:9">
      <c r="E110" s="26"/>
      <c r="F110" t="s">
        <v>2220</v>
      </c>
      <c r="G110" t="s">
        <v>2221</v>
      </c>
      <c r="I110" t="s">
        <v>2222</v>
      </c>
    </row>
    <row r="111" spans="5:9">
      <c r="E111" s="26"/>
      <c r="F111" t="s">
        <v>2223</v>
      </c>
      <c r="H111" t="s">
        <v>2224</v>
      </c>
    </row>
    <row r="112" spans="5:9">
      <c r="E112" s="26"/>
      <c r="F112" t="s">
        <v>2226</v>
      </c>
      <c r="G112" t="s">
        <v>2221</v>
      </c>
      <c r="H112" t="s">
        <v>2227</v>
      </c>
      <c r="I112" t="s">
        <v>2228</v>
      </c>
    </row>
    <row r="113" spans="5:9">
      <c r="E113" s="26"/>
      <c r="F113" t="s">
        <v>2229</v>
      </c>
      <c r="H113" t="s">
        <v>2230</v>
      </c>
    </row>
    <row r="114" spans="5:9">
      <c r="E114" s="26"/>
      <c r="F114" t="s">
        <v>2232</v>
      </c>
      <c r="G114" t="s">
        <v>2221</v>
      </c>
      <c r="I114" t="s">
        <v>2233</v>
      </c>
    </row>
    <row r="115" spans="5:9">
      <c r="E115" s="26"/>
      <c r="F115" t="s">
        <v>2234</v>
      </c>
      <c r="G115" t="s">
        <v>2221</v>
      </c>
      <c r="I115" t="s">
        <v>2235</v>
      </c>
    </row>
    <row r="116" spans="5:9">
      <c r="E116" s="26"/>
      <c r="F116" t="s">
        <v>2236</v>
      </c>
      <c r="H116" t="s">
        <v>2237</v>
      </c>
    </row>
    <row r="117" spans="5:9">
      <c r="E117" s="26"/>
      <c r="F117" t="s">
        <v>2239</v>
      </c>
      <c r="H117" t="s">
        <v>2240</v>
      </c>
    </row>
    <row r="118" spans="5:9">
      <c r="E118" s="26"/>
      <c r="F118" t="s">
        <v>2241</v>
      </c>
      <c r="H118" t="s">
        <v>2242</v>
      </c>
    </row>
    <row r="119" spans="5:9">
      <c r="E119" s="26"/>
      <c r="F119" t="s">
        <v>2244</v>
      </c>
      <c r="G119" t="s">
        <v>2221</v>
      </c>
      <c r="I119" t="s">
        <v>2245</v>
      </c>
    </row>
    <row r="120" spans="5:9">
      <c r="E120" s="26"/>
      <c r="F120" t="s">
        <v>2246</v>
      </c>
      <c r="G120" t="s">
        <v>2221</v>
      </c>
      <c r="I120" t="s">
        <v>2247</v>
      </c>
    </row>
    <row r="121" spans="5:9">
      <c r="E121" s="26"/>
      <c r="F121" t="s">
        <v>2248</v>
      </c>
      <c r="H121" t="s">
        <v>2249</v>
      </c>
    </row>
    <row r="122" spans="5:9">
      <c r="E122" s="26"/>
      <c r="F122" t="s">
        <v>2251</v>
      </c>
      <c r="H122" t="s">
        <v>2252</v>
      </c>
    </row>
    <row r="123" spans="5:9">
      <c r="E123" s="26"/>
      <c r="F123" t="s">
        <v>2254</v>
      </c>
      <c r="H123" t="s">
        <v>2255</v>
      </c>
    </row>
    <row r="124" spans="5:9">
      <c r="E124" s="26"/>
      <c r="F124" t="s">
        <v>2256</v>
      </c>
      <c r="G124" t="s">
        <v>2221</v>
      </c>
      <c r="I124" t="s">
        <v>2257</v>
      </c>
    </row>
  </sheetData>
  <mergeCells count="23">
    <mergeCell ref="D45:D57"/>
    <mergeCell ref="E45:E57"/>
    <mergeCell ref="F45:F90"/>
    <mergeCell ref="G45:G55"/>
    <mergeCell ref="H45:H55"/>
    <mergeCell ref="G56:H57"/>
    <mergeCell ref="D58:D90"/>
    <mergeCell ref="E58:E90"/>
    <mergeCell ref="G58:G90"/>
    <mergeCell ref="H58:H90"/>
    <mergeCell ref="D2:J2"/>
    <mergeCell ref="D5:D30"/>
    <mergeCell ref="E5:E44"/>
    <mergeCell ref="F5:F30"/>
    <mergeCell ref="G5:G30"/>
    <mergeCell ref="H5:H15"/>
    <mergeCell ref="H17:H18"/>
    <mergeCell ref="H19:H24"/>
    <mergeCell ref="H25:H30"/>
    <mergeCell ref="D31:D44"/>
    <mergeCell ref="F31:F44"/>
    <mergeCell ref="G31:G44"/>
    <mergeCell ref="H31:H4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BE5D-E837-41D6-80E8-6281FF8F2481}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6F3A4-0234-4E7B-B1FC-777AADA9278A}">
  <dimension ref="A1:C5"/>
  <sheetViews>
    <sheetView workbookViewId="0">
      <selection activeCell="N13" sqref="N13"/>
    </sheetView>
  </sheetViews>
  <sheetFormatPr defaultRowHeight="15"/>
  <sheetData>
    <row r="1" spans="1:3">
      <c r="A1" t="s">
        <v>2524</v>
      </c>
      <c r="B1" t="s">
        <v>2525</v>
      </c>
      <c r="C1" t="s">
        <v>2526</v>
      </c>
    </row>
    <row r="2" spans="1:3">
      <c r="A2" t="s">
        <v>2527</v>
      </c>
      <c r="B2">
        <v>900</v>
      </c>
      <c r="C2">
        <v>700</v>
      </c>
    </row>
    <row r="3" spans="1:3">
      <c r="A3" s="2" t="s">
        <v>2528</v>
      </c>
      <c r="B3" s="2">
        <v>800</v>
      </c>
      <c r="C3" s="2">
        <v>900</v>
      </c>
    </row>
    <row r="4" spans="1:3">
      <c r="A4" t="s">
        <v>2529</v>
      </c>
      <c r="B4">
        <v>600</v>
      </c>
      <c r="C4">
        <v>500</v>
      </c>
    </row>
    <row r="5" spans="1:3">
      <c r="A5" s="208" t="s">
        <v>2530</v>
      </c>
      <c r="B5" s="208">
        <v>1000</v>
      </c>
      <c r="C5" s="208">
        <v>1200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A83C3-F81B-4756-8BC1-2449E4CCBB51}">
  <dimension ref="A3:G145"/>
  <sheetViews>
    <sheetView workbookViewId="0">
      <selection activeCell="A2" sqref="A2"/>
    </sheetView>
  </sheetViews>
  <sheetFormatPr defaultRowHeight="15"/>
  <cols>
    <col min="1" max="1" width="14.140625" bestFit="1" customWidth="1"/>
    <col min="2" max="2" width="10.85546875" bestFit="1" customWidth="1"/>
    <col min="3" max="4" width="3.28515625" bestFit="1" customWidth="1"/>
    <col min="5" max="5" width="2.28515625" bestFit="1" customWidth="1"/>
    <col min="6" max="6" width="7.42578125" bestFit="1" customWidth="1"/>
    <col min="7" max="7" width="11.7109375" bestFit="1" customWidth="1"/>
  </cols>
  <sheetData>
    <row r="3" spans="1:7">
      <c r="A3" s="283" t="s">
        <v>2531</v>
      </c>
      <c r="B3" s="283" t="s">
        <v>104</v>
      </c>
    </row>
    <row r="4" spans="1:7">
      <c r="A4" s="283" t="s">
        <v>0</v>
      </c>
      <c r="B4">
        <v>1</v>
      </c>
      <c r="C4">
        <v>2</v>
      </c>
      <c r="D4">
        <v>3</v>
      </c>
      <c r="E4">
        <v>4</v>
      </c>
      <c r="F4" t="s">
        <v>2532</v>
      </c>
      <c r="G4" t="s">
        <v>2101</v>
      </c>
    </row>
    <row r="5" spans="1:7">
      <c r="A5">
        <v>1</v>
      </c>
      <c r="B5">
        <v>1</v>
      </c>
      <c r="G5">
        <v>1</v>
      </c>
    </row>
    <row r="6" spans="1:7">
      <c r="A6">
        <v>2</v>
      </c>
      <c r="B6">
        <v>1</v>
      </c>
      <c r="G6">
        <v>1</v>
      </c>
    </row>
    <row r="7" spans="1:7">
      <c r="A7">
        <v>3</v>
      </c>
      <c r="B7">
        <v>1</v>
      </c>
      <c r="G7">
        <v>1</v>
      </c>
    </row>
    <row r="8" spans="1:7">
      <c r="A8">
        <v>4</v>
      </c>
      <c r="C8">
        <v>1</v>
      </c>
      <c r="G8">
        <v>1</v>
      </c>
    </row>
    <row r="9" spans="1:7">
      <c r="A9">
        <v>5</v>
      </c>
      <c r="C9">
        <v>1</v>
      </c>
      <c r="G9">
        <v>1</v>
      </c>
    </row>
    <row r="10" spans="1:7">
      <c r="A10">
        <v>6</v>
      </c>
      <c r="C10">
        <v>1</v>
      </c>
      <c r="G10">
        <v>1</v>
      </c>
    </row>
    <row r="11" spans="1:7">
      <c r="A11">
        <v>7</v>
      </c>
      <c r="C11">
        <v>1</v>
      </c>
      <c r="G11">
        <v>1</v>
      </c>
    </row>
    <row r="12" spans="1:7">
      <c r="A12">
        <v>8</v>
      </c>
      <c r="C12">
        <v>1</v>
      </c>
      <c r="G12">
        <v>1</v>
      </c>
    </row>
    <row r="13" spans="1:7">
      <c r="A13">
        <v>9</v>
      </c>
      <c r="C13">
        <v>1</v>
      </c>
      <c r="G13">
        <v>1</v>
      </c>
    </row>
    <row r="14" spans="1:7">
      <c r="A14">
        <v>10</v>
      </c>
      <c r="C14">
        <v>1</v>
      </c>
      <c r="G14">
        <v>1</v>
      </c>
    </row>
    <row r="15" spans="1:7">
      <c r="A15">
        <v>11</v>
      </c>
      <c r="C15">
        <v>1</v>
      </c>
      <c r="G15">
        <v>1</v>
      </c>
    </row>
    <row r="16" spans="1:7">
      <c r="A16">
        <v>12</v>
      </c>
      <c r="C16">
        <v>1</v>
      </c>
      <c r="G16">
        <v>1</v>
      </c>
    </row>
    <row r="17" spans="1:7">
      <c r="A17">
        <v>13</v>
      </c>
      <c r="C17">
        <v>1</v>
      </c>
      <c r="G17">
        <v>1</v>
      </c>
    </row>
    <row r="18" spans="1:7">
      <c r="A18">
        <v>14</v>
      </c>
      <c r="C18">
        <v>1</v>
      </c>
      <c r="G18">
        <v>1</v>
      </c>
    </row>
    <row r="19" spans="1:7">
      <c r="A19">
        <v>15</v>
      </c>
      <c r="D19">
        <v>1</v>
      </c>
      <c r="G19">
        <v>1</v>
      </c>
    </row>
    <row r="20" spans="1:7">
      <c r="A20">
        <v>16</v>
      </c>
    </row>
    <row r="21" spans="1:7">
      <c r="A21">
        <v>17</v>
      </c>
      <c r="D21">
        <v>1</v>
      </c>
      <c r="G21">
        <v>1</v>
      </c>
    </row>
    <row r="22" spans="1:7">
      <c r="A22">
        <v>18</v>
      </c>
      <c r="D22">
        <v>1</v>
      </c>
      <c r="G22">
        <v>1</v>
      </c>
    </row>
    <row r="23" spans="1:7">
      <c r="A23">
        <v>19</v>
      </c>
      <c r="D23">
        <v>1</v>
      </c>
      <c r="G23">
        <v>1</v>
      </c>
    </row>
    <row r="24" spans="1:7">
      <c r="A24">
        <v>20</v>
      </c>
    </row>
    <row r="25" spans="1:7">
      <c r="A25">
        <v>21</v>
      </c>
      <c r="D25">
        <v>1</v>
      </c>
      <c r="G25">
        <v>1</v>
      </c>
    </row>
    <row r="26" spans="1:7">
      <c r="A26">
        <v>22</v>
      </c>
      <c r="D26">
        <v>1</v>
      </c>
      <c r="G26">
        <v>1</v>
      </c>
    </row>
    <row r="27" spans="1:7">
      <c r="A27">
        <v>23</v>
      </c>
    </row>
    <row r="28" spans="1:7">
      <c r="A28">
        <v>24</v>
      </c>
      <c r="D28">
        <v>1</v>
      </c>
      <c r="G28">
        <v>1</v>
      </c>
    </row>
    <row r="29" spans="1:7">
      <c r="A29">
        <v>25</v>
      </c>
      <c r="D29">
        <v>1</v>
      </c>
      <c r="G29">
        <v>1</v>
      </c>
    </row>
    <row r="30" spans="1:7">
      <c r="A30">
        <v>26</v>
      </c>
    </row>
    <row r="31" spans="1:7">
      <c r="A31">
        <v>27</v>
      </c>
    </row>
    <row r="32" spans="1:7">
      <c r="A32">
        <v>28</v>
      </c>
    </row>
    <row r="33" spans="1:7">
      <c r="A33">
        <v>29</v>
      </c>
    </row>
    <row r="34" spans="1:7">
      <c r="A34">
        <v>30</v>
      </c>
    </row>
    <row r="35" spans="1:7">
      <c r="A35">
        <v>31</v>
      </c>
    </row>
    <row r="36" spans="1:7">
      <c r="A36">
        <v>32</v>
      </c>
    </row>
    <row r="37" spans="1:7">
      <c r="A37">
        <v>33</v>
      </c>
    </row>
    <row r="38" spans="1:7">
      <c r="A38">
        <v>34</v>
      </c>
      <c r="E38">
        <v>1</v>
      </c>
      <c r="G38">
        <v>1</v>
      </c>
    </row>
    <row r="39" spans="1:7">
      <c r="A39">
        <v>35</v>
      </c>
      <c r="E39">
        <v>1</v>
      </c>
      <c r="G39">
        <v>1</v>
      </c>
    </row>
    <row r="40" spans="1:7">
      <c r="A40">
        <v>36</v>
      </c>
      <c r="E40">
        <v>1</v>
      </c>
      <c r="G40">
        <v>1</v>
      </c>
    </row>
    <row r="41" spans="1:7">
      <c r="A41">
        <v>37</v>
      </c>
      <c r="E41">
        <v>1</v>
      </c>
      <c r="G41">
        <v>1</v>
      </c>
    </row>
    <row r="42" spans="1:7">
      <c r="A42">
        <v>38</v>
      </c>
      <c r="C42">
        <v>1</v>
      </c>
      <c r="G42">
        <v>1</v>
      </c>
    </row>
    <row r="43" spans="1:7">
      <c r="A43">
        <v>39</v>
      </c>
      <c r="C43">
        <v>1</v>
      </c>
      <c r="G43">
        <v>1</v>
      </c>
    </row>
    <row r="44" spans="1:7">
      <c r="A44">
        <v>40</v>
      </c>
      <c r="C44">
        <v>1</v>
      </c>
      <c r="G44">
        <v>1</v>
      </c>
    </row>
    <row r="45" spans="1:7">
      <c r="A45">
        <v>41</v>
      </c>
    </row>
    <row r="46" spans="1:7">
      <c r="A46">
        <v>42</v>
      </c>
      <c r="E46">
        <v>1</v>
      </c>
      <c r="G46">
        <v>1</v>
      </c>
    </row>
    <row r="47" spans="1:7">
      <c r="A47">
        <v>43</v>
      </c>
      <c r="F47">
        <v>1</v>
      </c>
      <c r="G47">
        <v>1</v>
      </c>
    </row>
    <row r="48" spans="1:7">
      <c r="A48">
        <v>44</v>
      </c>
      <c r="C48">
        <v>1</v>
      </c>
      <c r="G48">
        <v>1</v>
      </c>
    </row>
    <row r="49" spans="1:7">
      <c r="A49">
        <v>45</v>
      </c>
      <c r="C49">
        <v>1</v>
      </c>
      <c r="G49">
        <v>1</v>
      </c>
    </row>
    <row r="50" spans="1:7">
      <c r="A50">
        <v>46</v>
      </c>
      <c r="C50">
        <v>1</v>
      </c>
      <c r="G50">
        <v>1</v>
      </c>
    </row>
    <row r="51" spans="1:7">
      <c r="A51">
        <v>47</v>
      </c>
      <c r="C51">
        <v>1</v>
      </c>
      <c r="G51">
        <v>1</v>
      </c>
    </row>
    <row r="52" spans="1:7">
      <c r="A52">
        <v>48</v>
      </c>
      <c r="C52">
        <v>1</v>
      </c>
      <c r="G52">
        <v>1</v>
      </c>
    </row>
    <row r="53" spans="1:7">
      <c r="A53">
        <v>49</v>
      </c>
      <c r="C53">
        <v>1</v>
      </c>
      <c r="G53">
        <v>1</v>
      </c>
    </row>
    <row r="54" spans="1:7">
      <c r="A54">
        <v>50</v>
      </c>
      <c r="D54">
        <v>1</v>
      </c>
      <c r="G54">
        <v>1</v>
      </c>
    </row>
    <row r="55" spans="1:7">
      <c r="A55">
        <v>51</v>
      </c>
      <c r="D55">
        <v>1</v>
      </c>
      <c r="G55">
        <v>1</v>
      </c>
    </row>
    <row r="56" spans="1:7">
      <c r="A56">
        <v>52</v>
      </c>
    </row>
    <row r="57" spans="1:7">
      <c r="A57">
        <v>53</v>
      </c>
      <c r="C57">
        <v>1</v>
      </c>
      <c r="G57">
        <v>1</v>
      </c>
    </row>
    <row r="58" spans="1:7">
      <c r="A58">
        <v>54</v>
      </c>
      <c r="B58">
        <v>1</v>
      </c>
      <c r="G58">
        <v>1</v>
      </c>
    </row>
    <row r="59" spans="1:7">
      <c r="A59">
        <v>55</v>
      </c>
      <c r="B59">
        <v>1</v>
      </c>
      <c r="G59">
        <v>1</v>
      </c>
    </row>
    <row r="60" spans="1:7">
      <c r="A60">
        <v>56</v>
      </c>
      <c r="B60">
        <v>1</v>
      </c>
      <c r="G60">
        <v>1</v>
      </c>
    </row>
    <row r="61" spans="1:7">
      <c r="A61">
        <v>57</v>
      </c>
      <c r="B61">
        <v>1</v>
      </c>
      <c r="G61">
        <v>1</v>
      </c>
    </row>
    <row r="62" spans="1:7">
      <c r="A62">
        <v>58</v>
      </c>
      <c r="B62">
        <v>1</v>
      </c>
      <c r="G62">
        <v>1</v>
      </c>
    </row>
    <row r="63" spans="1:7">
      <c r="A63">
        <v>59</v>
      </c>
      <c r="B63">
        <v>1</v>
      </c>
      <c r="G63">
        <v>1</v>
      </c>
    </row>
    <row r="64" spans="1:7">
      <c r="A64">
        <v>60</v>
      </c>
    </row>
    <row r="65" spans="1:7">
      <c r="A65">
        <v>61</v>
      </c>
    </row>
    <row r="66" spans="1:7">
      <c r="A66">
        <v>62</v>
      </c>
      <c r="D66">
        <v>1</v>
      </c>
      <c r="G66">
        <v>1</v>
      </c>
    </row>
    <row r="67" spans="1:7">
      <c r="A67">
        <v>63</v>
      </c>
      <c r="D67">
        <v>1</v>
      </c>
      <c r="G67">
        <v>1</v>
      </c>
    </row>
    <row r="68" spans="1:7">
      <c r="A68">
        <v>64</v>
      </c>
      <c r="D68">
        <v>1</v>
      </c>
      <c r="G68">
        <v>1</v>
      </c>
    </row>
    <row r="69" spans="1:7">
      <c r="A69">
        <v>66</v>
      </c>
      <c r="D69">
        <v>1</v>
      </c>
      <c r="G69">
        <v>1</v>
      </c>
    </row>
    <row r="70" spans="1:7">
      <c r="A70">
        <v>67</v>
      </c>
      <c r="D70">
        <v>1</v>
      </c>
      <c r="G70">
        <v>1</v>
      </c>
    </row>
    <row r="71" spans="1:7">
      <c r="A71">
        <v>68</v>
      </c>
      <c r="D71">
        <v>1</v>
      </c>
      <c r="G71">
        <v>1</v>
      </c>
    </row>
    <row r="72" spans="1:7">
      <c r="A72">
        <v>69</v>
      </c>
      <c r="D72">
        <v>1</v>
      </c>
      <c r="G72">
        <v>1</v>
      </c>
    </row>
    <row r="73" spans="1:7">
      <c r="A73">
        <v>70</v>
      </c>
      <c r="C73">
        <v>1</v>
      </c>
      <c r="G73">
        <v>1</v>
      </c>
    </row>
    <row r="74" spans="1:7">
      <c r="A74">
        <v>71</v>
      </c>
      <c r="D74">
        <v>1</v>
      </c>
      <c r="G74">
        <v>1</v>
      </c>
    </row>
    <row r="75" spans="1:7">
      <c r="A75">
        <v>72</v>
      </c>
      <c r="B75">
        <v>1</v>
      </c>
      <c r="G75">
        <v>1</v>
      </c>
    </row>
    <row r="76" spans="1:7">
      <c r="A76">
        <v>73</v>
      </c>
      <c r="B76">
        <v>1</v>
      </c>
      <c r="C76">
        <v>1</v>
      </c>
      <c r="G76">
        <v>2</v>
      </c>
    </row>
    <row r="77" spans="1:7">
      <c r="A77">
        <v>74</v>
      </c>
      <c r="B77">
        <v>1</v>
      </c>
      <c r="G77">
        <v>1</v>
      </c>
    </row>
    <row r="78" spans="1:7">
      <c r="A78">
        <v>75</v>
      </c>
      <c r="B78">
        <v>1</v>
      </c>
      <c r="G78">
        <v>1</v>
      </c>
    </row>
    <row r="79" spans="1:7">
      <c r="A79">
        <v>76</v>
      </c>
      <c r="B79">
        <v>1</v>
      </c>
      <c r="G79">
        <v>1</v>
      </c>
    </row>
    <row r="80" spans="1:7">
      <c r="A80">
        <v>77</v>
      </c>
      <c r="C80">
        <v>1</v>
      </c>
      <c r="G80">
        <v>1</v>
      </c>
    </row>
    <row r="81" spans="1:7">
      <c r="A81">
        <v>78</v>
      </c>
      <c r="F81">
        <v>1</v>
      </c>
      <c r="G81">
        <v>1</v>
      </c>
    </row>
    <row r="82" spans="1:7">
      <c r="A82">
        <v>79</v>
      </c>
      <c r="F82">
        <v>1</v>
      </c>
      <c r="G82">
        <v>1</v>
      </c>
    </row>
    <row r="83" spans="1:7">
      <c r="A83">
        <v>80</v>
      </c>
      <c r="F83">
        <v>1</v>
      </c>
      <c r="G83">
        <v>1</v>
      </c>
    </row>
    <row r="84" spans="1:7">
      <c r="A84">
        <v>81</v>
      </c>
      <c r="C84">
        <v>1</v>
      </c>
      <c r="G84">
        <v>1</v>
      </c>
    </row>
    <row r="85" spans="1:7">
      <c r="A85">
        <v>82</v>
      </c>
      <c r="B85">
        <v>1</v>
      </c>
      <c r="G85">
        <v>1</v>
      </c>
    </row>
    <row r="86" spans="1:7">
      <c r="A86">
        <v>83</v>
      </c>
      <c r="B86">
        <v>1</v>
      </c>
      <c r="G86">
        <v>1</v>
      </c>
    </row>
    <row r="87" spans="1:7">
      <c r="A87">
        <v>84</v>
      </c>
      <c r="B87">
        <v>1</v>
      </c>
      <c r="G87">
        <v>1</v>
      </c>
    </row>
    <row r="88" spans="1:7">
      <c r="A88">
        <v>85</v>
      </c>
      <c r="F88">
        <v>1</v>
      </c>
      <c r="G88">
        <v>1</v>
      </c>
    </row>
    <row r="89" spans="1:7">
      <c r="A89">
        <v>86</v>
      </c>
    </row>
    <row r="90" spans="1:7">
      <c r="A90">
        <v>87</v>
      </c>
      <c r="D90">
        <v>1</v>
      </c>
      <c r="G90">
        <v>1</v>
      </c>
    </row>
    <row r="91" spans="1:7">
      <c r="A91">
        <v>88</v>
      </c>
    </row>
    <row r="92" spans="1:7">
      <c r="A92">
        <v>89</v>
      </c>
      <c r="D92">
        <v>1</v>
      </c>
      <c r="G92">
        <v>1</v>
      </c>
    </row>
    <row r="93" spans="1:7">
      <c r="A93">
        <v>90</v>
      </c>
      <c r="B93">
        <v>1</v>
      </c>
      <c r="G93">
        <v>1</v>
      </c>
    </row>
    <row r="94" spans="1:7">
      <c r="A94">
        <v>91</v>
      </c>
    </row>
    <row r="95" spans="1:7">
      <c r="A95">
        <v>92</v>
      </c>
      <c r="D95">
        <v>1</v>
      </c>
      <c r="G95">
        <v>1</v>
      </c>
    </row>
    <row r="96" spans="1:7">
      <c r="A96">
        <v>93</v>
      </c>
      <c r="D96">
        <v>1</v>
      </c>
      <c r="G96">
        <v>1</v>
      </c>
    </row>
    <row r="97" spans="1:7">
      <c r="A97">
        <v>94</v>
      </c>
      <c r="D97">
        <v>1</v>
      </c>
      <c r="G97">
        <v>1</v>
      </c>
    </row>
    <row r="98" spans="1:7">
      <c r="A98">
        <v>95</v>
      </c>
      <c r="D98">
        <v>1</v>
      </c>
      <c r="G98">
        <v>1</v>
      </c>
    </row>
    <row r="99" spans="1:7">
      <c r="A99">
        <v>96</v>
      </c>
      <c r="D99">
        <v>1</v>
      </c>
      <c r="G99">
        <v>1</v>
      </c>
    </row>
    <row r="100" spans="1:7">
      <c r="A100">
        <v>97</v>
      </c>
      <c r="D100">
        <v>1</v>
      </c>
      <c r="G100">
        <v>1</v>
      </c>
    </row>
    <row r="101" spans="1:7">
      <c r="A101">
        <v>98</v>
      </c>
      <c r="D101">
        <v>1</v>
      </c>
      <c r="G101">
        <v>1</v>
      </c>
    </row>
    <row r="102" spans="1:7">
      <c r="A102">
        <v>99</v>
      </c>
      <c r="B102">
        <v>1</v>
      </c>
      <c r="G102">
        <v>1</v>
      </c>
    </row>
    <row r="103" spans="1:7">
      <c r="A103">
        <v>100</v>
      </c>
      <c r="B103">
        <v>1</v>
      </c>
      <c r="G103">
        <v>1</v>
      </c>
    </row>
    <row r="104" spans="1:7">
      <c r="A104">
        <v>101</v>
      </c>
      <c r="D104">
        <v>1</v>
      </c>
      <c r="G104">
        <v>1</v>
      </c>
    </row>
    <row r="105" spans="1:7">
      <c r="A105">
        <v>102</v>
      </c>
      <c r="D105">
        <v>1</v>
      </c>
      <c r="G105">
        <v>1</v>
      </c>
    </row>
    <row r="106" spans="1:7">
      <c r="A106">
        <v>103</v>
      </c>
      <c r="C106">
        <v>1</v>
      </c>
      <c r="G106">
        <v>1</v>
      </c>
    </row>
    <row r="107" spans="1:7">
      <c r="A107">
        <v>104</v>
      </c>
      <c r="B107">
        <v>1</v>
      </c>
      <c r="G107">
        <v>1</v>
      </c>
    </row>
    <row r="108" spans="1:7">
      <c r="A108">
        <v>106</v>
      </c>
      <c r="D108">
        <v>1</v>
      </c>
      <c r="G108">
        <v>1</v>
      </c>
    </row>
    <row r="109" spans="1:7">
      <c r="A109">
        <v>107</v>
      </c>
      <c r="D109">
        <v>1</v>
      </c>
      <c r="G109">
        <v>1</v>
      </c>
    </row>
    <row r="110" spans="1:7">
      <c r="A110">
        <v>108</v>
      </c>
      <c r="D110">
        <v>1</v>
      </c>
      <c r="G110">
        <v>1</v>
      </c>
    </row>
    <row r="111" spans="1:7">
      <c r="A111">
        <v>109</v>
      </c>
      <c r="C111">
        <v>1</v>
      </c>
      <c r="D111">
        <v>1</v>
      </c>
      <c r="G111">
        <v>2</v>
      </c>
    </row>
    <row r="112" spans="1:7">
      <c r="A112">
        <v>110</v>
      </c>
      <c r="D112">
        <v>1</v>
      </c>
      <c r="G112">
        <v>1</v>
      </c>
    </row>
    <row r="113" spans="1:7">
      <c r="A113">
        <v>111</v>
      </c>
      <c r="D113">
        <v>1</v>
      </c>
      <c r="G113">
        <v>1</v>
      </c>
    </row>
    <row r="114" spans="1:7">
      <c r="A114">
        <v>112</v>
      </c>
      <c r="C114">
        <v>1</v>
      </c>
      <c r="G114">
        <v>1</v>
      </c>
    </row>
    <row r="115" spans="1:7">
      <c r="A115">
        <v>116</v>
      </c>
      <c r="B115">
        <v>1</v>
      </c>
      <c r="G115">
        <v>1</v>
      </c>
    </row>
    <row r="116" spans="1:7">
      <c r="A116">
        <v>117</v>
      </c>
      <c r="D116">
        <v>1</v>
      </c>
      <c r="G116">
        <v>1</v>
      </c>
    </row>
    <row r="117" spans="1:7">
      <c r="A117">
        <v>118</v>
      </c>
      <c r="D117">
        <v>1</v>
      </c>
      <c r="G117">
        <v>1</v>
      </c>
    </row>
    <row r="118" spans="1:7">
      <c r="A118">
        <v>119</v>
      </c>
      <c r="D118">
        <v>1</v>
      </c>
      <c r="G118">
        <v>1</v>
      </c>
    </row>
    <row r="119" spans="1:7">
      <c r="A119">
        <v>120</v>
      </c>
      <c r="D119">
        <v>1</v>
      </c>
      <c r="G119">
        <v>1</v>
      </c>
    </row>
    <row r="120" spans="1:7">
      <c r="A120">
        <v>121</v>
      </c>
      <c r="D120">
        <v>1</v>
      </c>
      <c r="G120">
        <v>1</v>
      </c>
    </row>
    <row r="121" spans="1:7">
      <c r="A121">
        <v>122</v>
      </c>
      <c r="D121">
        <v>2</v>
      </c>
      <c r="G121">
        <v>2</v>
      </c>
    </row>
    <row r="122" spans="1:7">
      <c r="A122">
        <v>123</v>
      </c>
      <c r="D122">
        <v>1</v>
      </c>
      <c r="G122">
        <v>1</v>
      </c>
    </row>
    <row r="123" spans="1:7">
      <c r="A123">
        <v>124</v>
      </c>
      <c r="D123">
        <v>1</v>
      </c>
      <c r="G123">
        <v>1</v>
      </c>
    </row>
    <row r="124" spans="1:7">
      <c r="A124">
        <v>125</v>
      </c>
      <c r="D124">
        <v>1</v>
      </c>
      <c r="G124">
        <v>1</v>
      </c>
    </row>
    <row r="125" spans="1:7">
      <c r="A125">
        <v>126</v>
      </c>
      <c r="D125">
        <v>1</v>
      </c>
      <c r="G125">
        <v>1</v>
      </c>
    </row>
    <row r="126" spans="1:7">
      <c r="A126">
        <v>127</v>
      </c>
      <c r="D126">
        <v>1</v>
      </c>
      <c r="G126">
        <v>1</v>
      </c>
    </row>
    <row r="127" spans="1:7">
      <c r="A127">
        <v>128</v>
      </c>
      <c r="D127">
        <v>1</v>
      </c>
      <c r="G127">
        <v>1</v>
      </c>
    </row>
    <row r="128" spans="1:7">
      <c r="A128">
        <v>129</v>
      </c>
      <c r="D128">
        <v>1</v>
      </c>
      <c r="G128">
        <v>1</v>
      </c>
    </row>
    <row r="129" spans="1:7">
      <c r="A129">
        <v>130</v>
      </c>
      <c r="B129">
        <v>1</v>
      </c>
      <c r="G129">
        <v>1</v>
      </c>
    </row>
    <row r="130" spans="1:7">
      <c r="A130">
        <v>131</v>
      </c>
      <c r="B130">
        <v>1</v>
      </c>
      <c r="G130">
        <v>1</v>
      </c>
    </row>
    <row r="131" spans="1:7">
      <c r="A131">
        <v>132</v>
      </c>
      <c r="D131">
        <v>1</v>
      </c>
      <c r="G131">
        <v>1</v>
      </c>
    </row>
    <row r="132" spans="1:7">
      <c r="A132">
        <v>133</v>
      </c>
      <c r="D132">
        <v>1</v>
      </c>
      <c r="G132">
        <v>1</v>
      </c>
    </row>
    <row r="133" spans="1:7">
      <c r="A133">
        <v>134</v>
      </c>
      <c r="B133">
        <v>1</v>
      </c>
      <c r="G133">
        <v>1</v>
      </c>
    </row>
    <row r="134" spans="1:7">
      <c r="A134">
        <v>135</v>
      </c>
      <c r="B134">
        <v>1</v>
      </c>
      <c r="G134">
        <v>1</v>
      </c>
    </row>
    <row r="135" spans="1:7">
      <c r="A135">
        <v>136</v>
      </c>
      <c r="B135">
        <v>1</v>
      </c>
      <c r="G135">
        <v>1</v>
      </c>
    </row>
    <row r="136" spans="1:7">
      <c r="A136">
        <v>137</v>
      </c>
      <c r="C136">
        <v>1</v>
      </c>
      <c r="G136">
        <v>1</v>
      </c>
    </row>
    <row r="137" spans="1:7">
      <c r="A137">
        <v>138</v>
      </c>
      <c r="C137">
        <v>1</v>
      </c>
      <c r="G137">
        <v>1</v>
      </c>
    </row>
    <row r="138" spans="1:7">
      <c r="A138">
        <v>139</v>
      </c>
      <c r="C138">
        <v>1</v>
      </c>
      <c r="G138">
        <v>1</v>
      </c>
    </row>
    <row r="139" spans="1:7">
      <c r="A139">
        <v>140</v>
      </c>
      <c r="C139">
        <v>1</v>
      </c>
      <c r="G139">
        <v>1</v>
      </c>
    </row>
    <row r="140" spans="1:7">
      <c r="A140">
        <v>141</v>
      </c>
      <c r="C140">
        <v>1</v>
      </c>
      <c r="G140">
        <v>1</v>
      </c>
    </row>
    <row r="141" spans="1:7">
      <c r="A141">
        <v>142</v>
      </c>
      <c r="C141">
        <v>1</v>
      </c>
      <c r="G141">
        <v>1</v>
      </c>
    </row>
    <row r="142" spans="1:7">
      <c r="A142">
        <v>143</v>
      </c>
      <c r="C142">
        <v>1</v>
      </c>
      <c r="G142">
        <v>1</v>
      </c>
    </row>
    <row r="143" spans="1:7">
      <c r="A143">
        <v>144</v>
      </c>
      <c r="C143">
        <v>1</v>
      </c>
      <c r="G143">
        <v>1</v>
      </c>
    </row>
    <row r="144" spans="1:7">
      <c r="A144">
        <v>145</v>
      </c>
    </row>
    <row r="145" spans="1:7">
      <c r="A145" t="s">
        <v>2101</v>
      </c>
      <c r="B145">
        <v>27</v>
      </c>
      <c r="C145">
        <v>36</v>
      </c>
      <c r="D145">
        <v>51</v>
      </c>
      <c r="E145">
        <v>5</v>
      </c>
      <c r="F145">
        <v>5</v>
      </c>
      <c r="G145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BF1FB1F699224DA613082AD1B93303" ma:contentTypeVersion="2" ma:contentTypeDescription="Create a new document." ma:contentTypeScope="" ma:versionID="bae8a67f701eaa4e582cebbd6ab5f978">
  <xsd:schema xmlns:xsd="http://www.w3.org/2001/XMLSchema" xmlns:xs="http://www.w3.org/2001/XMLSchema" xmlns:p="http://schemas.microsoft.com/office/2006/metadata/properties" xmlns:ns3="ecc41b3e-9f0d-42fa-9f39-73d3d6ee4fb5" targetNamespace="http://schemas.microsoft.com/office/2006/metadata/properties" ma:root="true" ma:fieldsID="02de96546ed71d85728faf598a884cce" ns3:_="">
    <xsd:import namespace="ecc41b3e-9f0d-42fa-9f39-73d3d6ee4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c41b3e-9f0d-42fa-9f39-73d3d6ee4f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61BC22-B98E-4013-AE27-7246EC213014}"/>
</file>

<file path=customXml/itemProps2.xml><?xml version="1.0" encoding="utf-8"?>
<ds:datastoreItem xmlns:ds="http://schemas.openxmlformats.org/officeDocument/2006/customXml" ds:itemID="{AC059D3C-D795-4689-A07A-B4BED2CBA61F}"/>
</file>

<file path=customXml/itemProps3.xml><?xml version="1.0" encoding="utf-8"?>
<ds:datastoreItem xmlns:ds="http://schemas.openxmlformats.org/officeDocument/2006/customXml" ds:itemID="{4CD7A673-1284-4555-9700-D817C809DD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UBS AG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Bhalla, Aditya-XT</dc:creator>
  <cp:keywords/>
  <dc:description/>
  <cp:lastModifiedBy/>
  <cp:revision/>
  <dcterms:created xsi:type="dcterms:W3CDTF">2022-02-17T05:09:53Z</dcterms:created>
  <dcterms:modified xsi:type="dcterms:W3CDTF">2022-07-14T08:51:03Z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0x01010081BF1FB1F699224DA613082AD1B93303</vt:lpwstr>
  </property>
</Properties>
</file>