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ForwardC\Desktop\"/>
    </mc:Choice>
  </mc:AlternateContent>
  <bookViews>
    <workbookView xWindow="0" yWindow="0" windowWidth="28800" windowHeight="4200"/>
  </bookViews>
  <sheets>
    <sheet name="Import" sheetId="6" r:id="rId1"/>
  </sheets>
  <externalReferences>
    <externalReference r:id="rId2"/>
  </externalReferences>
  <definedNames>
    <definedName name="Groups">'[1]Parts &amp; Groups'!$G$7:$J$64</definedName>
    <definedName name="Parts">'[1]Parts &amp; Groups'!$C$7:$E$64</definedName>
  </definedNames>
  <calcPr calcId="171027"/>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4" i="6"/>
  <c r="C55" i="6"/>
  <c r="C56" i="6"/>
  <c r="C57" i="6"/>
  <c r="C58" i="6"/>
  <c r="C59" i="6"/>
  <c r="C60" i="6"/>
  <c r="C61" i="6"/>
  <c r="C62" i="6"/>
  <c r="C63" i="6"/>
  <c r="C64" i="6"/>
  <c r="C65" i="6"/>
  <c r="C66" i="6"/>
  <c r="C67" i="6"/>
  <c r="C68" i="6"/>
  <c r="C69" i="6"/>
  <c r="C70" i="6"/>
  <c r="C71" i="6"/>
  <c r="C72" i="6"/>
  <c r="C73" i="6"/>
  <c r="C74" i="6"/>
  <c r="C75" i="6"/>
  <c r="C76" i="6"/>
  <c r="C77" i="6"/>
  <c r="C78" i="6"/>
  <c r="K78" i="6"/>
  <c r="H78" i="6"/>
  <c r="G78" i="6"/>
  <c r="E78" i="6"/>
  <c r="B78" i="6"/>
  <c r="K77" i="6"/>
  <c r="H77" i="6"/>
  <c r="G77" i="6"/>
  <c r="E77" i="6"/>
  <c r="B77" i="6"/>
  <c r="K76" i="6"/>
  <c r="H76" i="6"/>
  <c r="G76" i="6"/>
  <c r="E76" i="6"/>
  <c r="B76" i="6"/>
  <c r="K75" i="6"/>
  <c r="H75" i="6"/>
  <c r="G75" i="6"/>
  <c r="E75" i="6"/>
  <c r="B75" i="6"/>
  <c r="K74" i="6"/>
  <c r="H74" i="6"/>
  <c r="G74" i="6"/>
  <c r="E74" i="6"/>
  <c r="B74" i="6"/>
  <c r="K73" i="6"/>
  <c r="H73" i="6"/>
  <c r="G73" i="6"/>
  <c r="E73" i="6"/>
  <c r="B73" i="6"/>
  <c r="K72" i="6"/>
  <c r="H72" i="6"/>
  <c r="G72" i="6"/>
  <c r="E72" i="6"/>
  <c r="B72" i="6"/>
  <c r="K71" i="6"/>
  <c r="H71" i="6"/>
  <c r="G71" i="6"/>
  <c r="E71" i="6"/>
  <c r="B71" i="6"/>
  <c r="K70" i="6"/>
  <c r="H70" i="6"/>
  <c r="G70" i="6"/>
  <c r="E70" i="6"/>
  <c r="B70" i="6"/>
  <c r="K69" i="6"/>
  <c r="H69" i="6"/>
  <c r="G69" i="6"/>
  <c r="E69" i="6"/>
  <c r="B69" i="6"/>
  <c r="K68" i="6"/>
  <c r="H68" i="6"/>
  <c r="G68" i="6"/>
  <c r="E68" i="6"/>
  <c r="B68" i="6"/>
  <c r="K67" i="6"/>
  <c r="H67" i="6"/>
  <c r="G67" i="6"/>
  <c r="E67" i="6"/>
  <c r="B67" i="6"/>
  <c r="K66" i="6"/>
  <c r="H66" i="6"/>
  <c r="G66" i="6"/>
  <c r="E66" i="6"/>
  <c r="B66" i="6"/>
  <c r="K65" i="6"/>
  <c r="H65" i="6"/>
  <c r="G65" i="6"/>
  <c r="E65" i="6"/>
  <c r="B65" i="6"/>
  <c r="K64" i="6"/>
  <c r="H64" i="6"/>
  <c r="G64" i="6"/>
  <c r="E64" i="6"/>
  <c r="B64" i="6"/>
  <c r="K63" i="6"/>
  <c r="H63" i="6"/>
  <c r="G63" i="6"/>
  <c r="E63" i="6"/>
  <c r="B63" i="6"/>
  <c r="K62" i="6"/>
  <c r="H62" i="6"/>
  <c r="G62" i="6"/>
  <c r="E62" i="6"/>
  <c r="B62" i="6"/>
  <c r="K61" i="6"/>
  <c r="H61" i="6"/>
  <c r="G61" i="6"/>
  <c r="E61" i="6"/>
  <c r="B61" i="6"/>
  <c r="K60" i="6"/>
  <c r="H60" i="6"/>
  <c r="G60" i="6"/>
  <c r="E60" i="6"/>
  <c r="B60" i="6"/>
  <c r="K59" i="6"/>
  <c r="H59" i="6"/>
  <c r="G59" i="6"/>
  <c r="E59" i="6"/>
  <c r="B59" i="6"/>
  <c r="K58" i="6"/>
  <c r="H58" i="6"/>
  <c r="G58" i="6"/>
  <c r="E58" i="6"/>
  <c r="B58" i="6"/>
  <c r="K57" i="6"/>
  <c r="H57" i="6"/>
  <c r="G57" i="6"/>
  <c r="E57" i="6"/>
  <c r="B57" i="6"/>
  <c r="K56" i="6"/>
  <c r="H56" i="6"/>
  <c r="G56" i="6"/>
  <c r="E56" i="6"/>
  <c r="B56" i="6"/>
  <c r="K55" i="6"/>
  <c r="H55" i="6"/>
  <c r="G55" i="6"/>
  <c r="E55" i="6"/>
  <c r="B55" i="6"/>
  <c r="K54" i="6"/>
  <c r="H54" i="6"/>
  <c r="G54" i="6"/>
  <c r="E54" i="6"/>
  <c r="B54" i="6"/>
  <c r="K53" i="6"/>
  <c r="K52" i="6"/>
  <c r="H52" i="6"/>
  <c r="G52" i="6"/>
  <c r="E52" i="6"/>
  <c r="B52" i="6"/>
  <c r="K51" i="6"/>
  <c r="H51" i="6"/>
  <c r="G51" i="6"/>
  <c r="E51" i="6"/>
  <c r="B51" i="6"/>
  <c r="K50" i="6"/>
  <c r="H50" i="6"/>
  <c r="G50" i="6"/>
  <c r="E50" i="6"/>
  <c r="B50" i="6"/>
  <c r="K49" i="6"/>
  <c r="H49" i="6"/>
  <c r="G49" i="6"/>
  <c r="E49" i="6"/>
  <c r="B49" i="6"/>
  <c r="K48" i="6"/>
  <c r="H48" i="6"/>
  <c r="G48" i="6"/>
  <c r="E48" i="6"/>
  <c r="B48" i="6"/>
  <c r="K47" i="6"/>
  <c r="H47" i="6"/>
  <c r="G47" i="6"/>
  <c r="E47" i="6"/>
  <c r="B47" i="6"/>
  <c r="K46" i="6"/>
  <c r="H46" i="6"/>
  <c r="G46" i="6"/>
  <c r="E46" i="6"/>
  <c r="B46" i="6"/>
  <c r="K45" i="6"/>
  <c r="H45" i="6"/>
  <c r="G45" i="6"/>
  <c r="E45" i="6"/>
  <c r="B45" i="6"/>
  <c r="K44" i="6"/>
  <c r="H44" i="6"/>
  <c r="G44" i="6"/>
  <c r="E44" i="6"/>
  <c r="B44" i="6"/>
  <c r="K43" i="6"/>
  <c r="H43" i="6"/>
  <c r="G43" i="6"/>
  <c r="E43" i="6"/>
  <c r="B43" i="6"/>
  <c r="K42" i="6"/>
  <c r="H42" i="6"/>
  <c r="G42" i="6"/>
  <c r="E42" i="6"/>
  <c r="B42" i="6"/>
  <c r="K41" i="6"/>
  <c r="H41" i="6"/>
  <c r="G41" i="6"/>
  <c r="E41" i="6"/>
  <c r="B41" i="6"/>
  <c r="K40" i="6"/>
  <c r="H40" i="6"/>
  <c r="G40" i="6"/>
  <c r="E40" i="6"/>
  <c r="B40" i="6"/>
  <c r="K39" i="6"/>
  <c r="H39" i="6"/>
  <c r="G39" i="6"/>
  <c r="E39" i="6"/>
  <c r="B39" i="6"/>
  <c r="K38" i="6"/>
  <c r="H38" i="6"/>
  <c r="G38" i="6"/>
  <c r="E38" i="6"/>
  <c r="B38" i="6"/>
  <c r="K37" i="6"/>
  <c r="H37" i="6"/>
  <c r="G37" i="6"/>
  <c r="E37" i="6"/>
  <c r="B37" i="6"/>
  <c r="K36" i="6"/>
  <c r="H36" i="6"/>
  <c r="G36" i="6"/>
  <c r="E36" i="6"/>
  <c r="B36" i="6"/>
  <c r="K35" i="6"/>
  <c r="H35" i="6"/>
  <c r="G35" i="6"/>
  <c r="E35" i="6"/>
  <c r="B35" i="6"/>
  <c r="K34" i="6"/>
  <c r="H34" i="6"/>
  <c r="G34" i="6"/>
  <c r="E34" i="6"/>
  <c r="B34" i="6"/>
  <c r="K33" i="6"/>
  <c r="H33" i="6"/>
  <c r="G33" i="6"/>
  <c r="E33" i="6"/>
  <c r="B33" i="6"/>
  <c r="K32" i="6"/>
  <c r="H32" i="6"/>
  <c r="G32" i="6"/>
  <c r="E32" i="6"/>
  <c r="B32" i="6"/>
  <c r="K31" i="6"/>
  <c r="H31" i="6"/>
  <c r="G31" i="6"/>
  <c r="E31" i="6"/>
  <c r="B31" i="6"/>
  <c r="K30" i="6"/>
  <c r="H30" i="6"/>
  <c r="G30" i="6"/>
  <c r="E30" i="6"/>
  <c r="B30" i="6"/>
  <c r="K29" i="6"/>
  <c r="H29" i="6"/>
  <c r="G29" i="6"/>
  <c r="E29" i="6"/>
  <c r="B29" i="6"/>
  <c r="K28" i="6"/>
  <c r="H28" i="6"/>
  <c r="G28" i="6"/>
  <c r="E28" i="6"/>
  <c r="B28" i="6"/>
  <c r="K27" i="6"/>
  <c r="H27" i="6"/>
  <c r="G27" i="6"/>
  <c r="E27" i="6"/>
  <c r="B27" i="6"/>
  <c r="K26" i="6"/>
  <c r="H26" i="6"/>
  <c r="G26" i="6"/>
  <c r="E26" i="6"/>
  <c r="B26" i="6"/>
  <c r="K25" i="6"/>
  <c r="H25" i="6"/>
  <c r="G25" i="6"/>
  <c r="E25" i="6"/>
  <c r="B25" i="6"/>
  <c r="K24" i="6"/>
  <c r="H24" i="6"/>
  <c r="G24" i="6"/>
  <c r="E24" i="6"/>
  <c r="B24" i="6"/>
  <c r="K23" i="6"/>
  <c r="H23" i="6"/>
  <c r="G23" i="6"/>
  <c r="E23" i="6"/>
  <c r="B23" i="6"/>
  <c r="K22" i="6"/>
  <c r="H22" i="6"/>
  <c r="G22" i="6"/>
  <c r="E22" i="6"/>
  <c r="B22" i="6"/>
  <c r="K21" i="6"/>
  <c r="H21" i="6"/>
  <c r="G21" i="6"/>
  <c r="E21" i="6"/>
  <c r="B21" i="6"/>
  <c r="K20" i="6"/>
  <c r="H20" i="6"/>
  <c r="G20" i="6"/>
  <c r="E20" i="6"/>
  <c r="B20" i="6"/>
  <c r="K19" i="6"/>
  <c r="H19" i="6"/>
  <c r="G19" i="6"/>
  <c r="E19" i="6"/>
  <c r="B19" i="6"/>
  <c r="K18" i="6"/>
  <c r="H18" i="6"/>
  <c r="G18" i="6"/>
  <c r="E18" i="6"/>
  <c r="B18" i="6"/>
  <c r="K17" i="6"/>
  <c r="H17" i="6"/>
  <c r="G17" i="6"/>
  <c r="E17" i="6"/>
  <c r="B17" i="6"/>
  <c r="K16" i="6"/>
  <c r="H16" i="6"/>
  <c r="G16" i="6"/>
  <c r="E16" i="6"/>
  <c r="B16" i="6"/>
  <c r="K15" i="6"/>
  <c r="H15" i="6"/>
  <c r="G15" i="6"/>
  <c r="E15" i="6"/>
  <c r="B15" i="6"/>
  <c r="K14" i="6"/>
  <c r="H14" i="6"/>
  <c r="G14" i="6"/>
  <c r="E14" i="6"/>
  <c r="B14" i="6"/>
  <c r="K13" i="6"/>
  <c r="H13" i="6"/>
  <c r="G13" i="6"/>
  <c r="E13" i="6"/>
  <c r="B13" i="6"/>
  <c r="K12" i="6"/>
  <c r="H12" i="6"/>
  <c r="G12" i="6"/>
  <c r="E12" i="6"/>
  <c r="B12" i="6"/>
  <c r="K11" i="6"/>
  <c r="H11" i="6"/>
  <c r="G11" i="6"/>
  <c r="E11" i="6"/>
  <c r="B11" i="6"/>
  <c r="K10" i="6"/>
  <c r="H10" i="6"/>
  <c r="G10" i="6"/>
  <c r="E10" i="6"/>
  <c r="B10" i="6"/>
  <c r="K9" i="6"/>
  <c r="H9" i="6"/>
  <c r="G9" i="6"/>
  <c r="E9" i="6"/>
  <c r="B9" i="6"/>
  <c r="K8" i="6"/>
  <c r="H8" i="6"/>
  <c r="G8" i="6"/>
  <c r="E8" i="6"/>
  <c r="B8" i="6"/>
  <c r="K7" i="6"/>
  <c r="H7" i="6"/>
  <c r="G7" i="6"/>
  <c r="E7" i="6"/>
  <c r="B7" i="6"/>
  <c r="K6" i="6"/>
  <c r="H6" i="6"/>
  <c r="G6" i="6"/>
  <c r="E6" i="6"/>
  <c r="B6" i="6"/>
  <c r="K5" i="6"/>
  <c r="H5" i="6"/>
  <c r="G5" i="6"/>
  <c r="E5" i="6"/>
  <c r="B5" i="6"/>
  <c r="K4" i="6"/>
  <c r="H4" i="6"/>
  <c r="G4" i="6"/>
  <c r="E4" i="6"/>
  <c r="B4" i="6"/>
  <c r="K3" i="6"/>
  <c r="H3" i="6"/>
  <c r="G3" i="6"/>
  <c r="E3" i="6"/>
  <c r="B3" i="6"/>
  <c r="K2" i="6"/>
  <c r="H2" i="6"/>
  <c r="G2" i="6"/>
  <c r="E2" i="6"/>
  <c r="B2" i="6"/>
</calcChain>
</file>

<file path=xl/sharedStrings.xml><?xml version="1.0" encoding="utf-8"?>
<sst xmlns="http://schemas.openxmlformats.org/spreadsheetml/2006/main" count="319" uniqueCount="119">
  <si>
    <t>Notes</t>
  </si>
  <si>
    <t>A</t>
  </si>
  <si>
    <t>B</t>
  </si>
  <si>
    <t>C</t>
  </si>
  <si>
    <t>D</t>
  </si>
  <si>
    <t>E</t>
  </si>
  <si>
    <t>F</t>
  </si>
  <si>
    <t>M</t>
  </si>
  <si>
    <t>1.0</t>
  </si>
  <si>
    <t>Project familiarisation, familiarisation report and concept design review</t>
  </si>
  <si>
    <t>Project management (including weekly progress meetings, handover meeting, progress reports, development and management of project program in MS Project format and all other associated costs)</t>
  </si>
  <si>
    <t>2.0</t>
  </si>
  <si>
    <t>Start up tour/site visit/s and brief/inception meeting (cover both Detailed design and REF)</t>
  </si>
  <si>
    <t>3.0</t>
  </si>
  <si>
    <t>WHS Management Plan</t>
  </si>
  <si>
    <t>4.0</t>
  </si>
  <si>
    <t>Design Development Plan</t>
  </si>
  <si>
    <t>5.0</t>
  </si>
  <si>
    <t>Project Quality Plan</t>
  </si>
  <si>
    <t>6.0</t>
  </si>
  <si>
    <t>CC</t>
  </si>
  <si>
    <t>7.0</t>
  </si>
  <si>
    <t>Stakeholder Engagement Plan</t>
  </si>
  <si>
    <t>8.0</t>
  </si>
  <si>
    <t>Attendance and Participation at Workshops and Audits (including Health and Safety in design workshops, Risk Management Workshops, Value Engineering Workshops, Constructability Assessment workshops, Stakeholder workshops, REF workshops and Road Safety Audit and others as required)</t>
  </si>
  <si>
    <t>9.0</t>
  </si>
  <si>
    <t>Additional Workshops</t>
  </si>
  <si>
    <t>CB</t>
  </si>
  <si>
    <t>10.0</t>
  </si>
  <si>
    <t>Business Case (Stage Gate 1) development (Provisional Quantity)</t>
  </si>
  <si>
    <t>CN</t>
  </si>
  <si>
    <t>11.0</t>
  </si>
  <si>
    <t>Construction Support (Provisional Quantity)</t>
  </si>
  <si>
    <t>12.0</t>
  </si>
  <si>
    <t>Community Consultation (including any required meetings)</t>
  </si>
  <si>
    <t>Draft Specialist working papers (inclusive of development of scope and methodology)</t>
  </si>
  <si>
    <t>Draft REF (inclusive of development of scope and methodology, draft REF project description chapter, initial draft REF and final draft REF)</t>
  </si>
  <si>
    <t>Draft Submissions Report (including first and final draft)</t>
  </si>
  <si>
    <t>ISEPP and other statutory consultation</t>
  </si>
  <si>
    <t>Final Specialist working papers</t>
  </si>
  <si>
    <t>Final REF</t>
  </si>
  <si>
    <t>Draft Project Environmental Plan</t>
  </si>
  <si>
    <t>R</t>
  </si>
  <si>
    <t>20% Road Alignment &amp; Geometry design - alignment, typical sections, detail plans, longitudinal sections &amp; cross sections (inclusive of specialist reports)</t>
  </si>
  <si>
    <t>P</t>
  </si>
  <si>
    <t>20% Pavement Design - pavements and subsurface drainage (inclusive of specialist reports)</t>
  </si>
  <si>
    <t>S</t>
  </si>
  <si>
    <t>20% Bridge &amp; Structure design - Belmore Road Bridge (inclusive of specialist reports)</t>
  </si>
  <si>
    <t>GT</t>
  </si>
  <si>
    <t>20% Geotechnical Design - Design of Embankments and other items (inclusive of specialist reports)</t>
  </si>
  <si>
    <t>20% Hydraulics &amp; Drainage &amp; Design - Water Quality, longitudinal and transverse drainage and other items (inclusive of specialist reports)</t>
  </si>
  <si>
    <t>20% Road Furniture design - delineation, signposting &amp; roadside furniture (inclusive of specialist reports)</t>
  </si>
  <si>
    <t>20% Road Lighting design - streetlighting (inclusive of specialist reports)</t>
  </si>
  <si>
    <t>U</t>
  </si>
  <si>
    <t>20% Landscape design - urban design &amp; landscaping (inclusive of specialist reports)</t>
  </si>
  <si>
    <t>20% Road Design - Road User Delay Management (inclusive of specialist reports)</t>
  </si>
  <si>
    <t>20% Staging &amp; Traffic design - construction staging &amp; traffic management (inclusive of specialist reports)</t>
  </si>
  <si>
    <t>20% Road Design - Property works, access, fencing, gates etc (inclusive of specialist reports)</t>
  </si>
  <si>
    <t>SU</t>
  </si>
  <si>
    <t>20% Utility Design - utility services &amp; utility adjustments (inclusive of specialist reports)</t>
  </si>
  <si>
    <t>13.0</t>
  </si>
  <si>
    <t>20% Estimates and Quantities - Quantity Survey (inclusive of specialist reports)</t>
  </si>
  <si>
    <t>14.0</t>
  </si>
  <si>
    <t>20% Socio Economic Specialist report</t>
  </si>
  <si>
    <t>15.0</t>
  </si>
  <si>
    <t>20% Noise and Vibration Specialist report</t>
  </si>
  <si>
    <t>16.0</t>
  </si>
  <si>
    <t>20% Contamination study specialist report</t>
  </si>
  <si>
    <t>17.0</t>
  </si>
  <si>
    <t>20% Traffic and Transport specialist report</t>
  </si>
  <si>
    <t>V</t>
  </si>
  <si>
    <t>18.0</t>
  </si>
  <si>
    <t>Independent Verification activities (including reports)</t>
  </si>
  <si>
    <t>19.0</t>
  </si>
  <si>
    <t>Half-day 20% design handover sessions to RMS peer review team (incl. presentation of design(s), internal review findings and close out, independent verifier findings and close out, opportunity for RMS peer review comments) (Provisional Quantity)</t>
  </si>
  <si>
    <t>80% Road Alignment &amp; Geometry design - alignment, typical sections, detail plans, longitudinal sections &amp; cross sections (inclusive of specialist reports)</t>
  </si>
  <si>
    <t>80% Pavement Design - pavements and subsurface drainage (inclusive of specialist reports)</t>
  </si>
  <si>
    <t>80% Bridge &amp; Structure design - Belmore Road Bridge (inclusive of specialist reports)</t>
  </si>
  <si>
    <t>80% Geotechnical Design - Design of Embankments and other items (inclusive of specialist reports)</t>
  </si>
  <si>
    <t>80% Hydraulics &amp; Drainage &amp; Design - Water Quality, longitudinal and transverse drainage and other items (inclusive of specialist reports)</t>
  </si>
  <si>
    <t>80% Road Furniture design - delineation, signposting &amp; roadside furniture (inclusive of specialist reports)</t>
  </si>
  <si>
    <t>80% Road Lighting design - streetlighting (inclusive of specialist reports)</t>
  </si>
  <si>
    <t>80% Landscape design - urban design &amp; landscaping (inclusive of specialist reports)</t>
  </si>
  <si>
    <t>80% Road Design - Road User Delay Management (inclusive of specialist reports)</t>
  </si>
  <si>
    <t>80% Staging &amp; Traffic design - construction staging &amp; traffic management (inclusive of specialist reports)</t>
  </si>
  <si>
    <t>80% Road Design - Property works, access, fencing, gates etc (inclusive of specialist reports)</t>
  </si>
  <si>
    <t>80% Utility Design - utility services &amp; utility adjustments (inclusive of specialist reports)</t>
  </si>
  <si>
    <t>80% Estimates and Quantities - Quantity Survey (inclusive of specialist reports)</t>
  </si>
  <si>
    <t>80% Socio Economic Specialist report</t>
  </si>
  <si>
    <t>80% Noise and Vibration Specialist report</t>
  </si>
  <si>
    <t>80% Contamination study specialist report</t>
  </si>
  <si>
    <t>80% Traffic and Transport specialist report</t>
  </si>
  <si>
    <t>Half-day 80% design handover sessions to RMS peer review team (incl. presentation of design(s), internal review findings and close out, independent verifier findings and close out, opportunity for RMS peer review comments) (Provisional Quantity)</t>
  </si>
  <si>
    <t>100% Road Alignment &amp; Geometry design - alignment, typical sections, detail plans, longitudinal sections &amp; cross sections (inclusive of specialist reports)</t>
  </si>
  <si>
    <t>100% Pavement Design - pavements and subsurface drainage (inclusive of specialist reports)</t>
  </si>
  <si>
    <t>100% Bridge &amp; Structure design - Belmore Road Bridge (inclusive of specialist reports)</t>
  </si>
  <si>
    <t>100% Geotechnical Design - Design of Embankments and other items (inclusive of specialist reports)</t>
  </si>
  <si>
    <t>100% Hydraulics &amp; Drainage &amp; Design - Water Quality, longitudinal and transverse drainage and other items (inclusive of specialist reports)</t>
  </si>
  <si>
    <t>100% Road Furniture design - delineation, signposting &amp; roadside furniture (inclusive of specialist reports)</t>
  </si>
  <si>
    <t>100% Road Lighting design - streetlighting (inclusive of specialist reports)</t>
  </si>
  <si>
    <t>100% Landscape design - urban design &amp; landscaping (inclusive of specialist reports)</t>
  </si>
  <si>
    <t>100% Road Design - Road User Delay Management (inclusive of specialist reports)</t>
  </si>
  <si>
    <t>100% Staging &amp; Traffic design - construction staging &amp; traffic management (inclusive of specialist reports)</t>
  </si>
  <si>
    <t>100% Road Design - Property works, access, fencing, gates etc (inclusive of specialist reports)</t>
  </si>
  <si>
    <t>100% Utility Design - utility services &amp; utility adjustments (inclusive of specialist reports)</t>
  </si>
  <si>
    <t>100% Estimates and Quantities - Quantity Survey (inclusive of specialist reports)</t>
  </si>
  <si>
    <t>100% Socio Economic Specialist report</t>
  </si>
  <si>
    <t>100% Noise and Vibration Specialist report</t>
  </si>
  <si>
    <t>100% Contamination study specialist report</t>
  </si>
  <si>
    <t>100% Traffic and Transport specialist report</t>
  </si>
  <si>
    <t>Half-day 100% design handover sessions to RMS peer review team (incl. presentation of design(s), internal review findings and close out, independent verifier findings and close out, opportunity for RMS peer review comments) (Provisional Quantity)</t>
  </si>
  <si>
    <t>AreaCode</t>
  </si>
  <si>
    <t>AreaDescription</t>
  </si>
  <si>
    <t>Order</t>
  </si>
  <si>
    <t>GroupTag</t>
  </si>
  <si>
    <t>GroupCode</t>
  </si>
  <si>
    <t>GroupDescription</t>
  </si>
  <si>
    <t>TaskSeq</t>
  </si>
  <si>
    <t>TaskDescription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</si>
</sst>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Arial"/>
      <family val="2"/>
    </font>
    <font>
      <sz val="10"/>
      <name val="Arial"/>
      <family val="2"/>
    </font>
    <font>
      <b/>
      <sz val="10"/>
      <color indexed="52"/>
      <name val="Arial"/>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0" fontId="2" fillId="0" borderId="0"/>
    <xf numFmtId="0" fontId="4" fillId="0" borderId="0"/>
  </cellStyleXfs>
  <cellXfs count="15">
    <xf numFmtId="0" fontId="0" fillId="0" borderId="0" xfId="0"/>
    <xf numFmtId="0" fontId="3" fillId="0" borderId="0" xfId="1" applyFont="1" applyFill="1" applyBorder="1" applyAlignment="1">
      <alignment horizontal="center" vertical="center" wrapText="1"/>
    </xf>
    <xf numFmtId="0" fontId="2" fillId="0" borderId="0" xfId="1" applyFont="1" applyFill="1" applyBorder="1"/>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0" fontId="2" fillId="0" borderId="0" xfId="1" applyFont="1" applyFill="1" applyBorder="1" applyAlignment="1">
      <alignment horizontal="left" vertical="center" indent="1"/>
    </xf>
    <xf numFmtId="49" fontId="4" fillId="0" borderId="0" xfId="2" quotePrefix="1" applyNumberFormat="1" applyFont="1" applyFill="1" applyBorder="1" applyAlignment="1">
      <alignment horizontal="right" wrapText="1"/>
    </xf>
    <xf numFmtId="0" fontId="4" fillId="0" borderId="0" xfId="2" applyFont="1" applyFill="1" applyBorder="1" applyAlignment="1">
      <alignment horizontal="center"/>
    </xf>
    <xf numFmtId="3" fontId="2" fillId="0" borderId="0" xfId="1" applyNumberFormat="1" applyFont="1" applyFill="1" applyBorder="1" applyAlignment="1">
      <alignment horizontal="right" wrapText="1"/>
    </xf>
    <xf numFmtId="0" fontId="1" fillId="0" borderId="0" xfId="0" applyFont="1" applyFill="1" applyBorder="1"/>
    <xf numFmtId="0" fontId="1" fillId="0" borderId="0" xfId="0" applyFont="1" applyFill="1" applyBorder="1" applyAlignment="1">
      <alignment horizontal="left"/>
    </xf>
    <xf numFmtId="0" fontId="4" fillId="2" borderId="0" xfId="2" applyFont="1" applyFill="1" applyBorder="1" applyAlignment="1">
      <alignment horizontal="center"/>
    </xf>
    <xf numFmtId="49" fontId="4" fillId="2" borderId="0" xfId="2" applyNumberFormat="1" applyFont="1" applyFill="1" applyBorder="1" applyAlignment="1">
      <alignment horizontal="center"/>
    </xf>
    <xf numFmtId="0" fontId="4" fillId="3" borderId="0" xfId="2" applyFont="1" applyFill="1" applyBorder="1" applyAlignment="1">
      <alignment horizontal="center"/>
    </xf>
    <xf numFmtId="0" fontId="2" fillId="3" borderId="0" xfId="1" applyFont="1" applyFill="1" applyBorder="1" applyAlignment="1">
      <alignment horizontal="left" vertical="center" wrapText="1"/>
    </xf>
  </cellXfs>
  <cellStyles count="3">
    <cellStyle name="Normal" xfId="0" builtinId="0"/>
    <cellStyle name="Normal 2 2" xfId="1"/>
    <cellStyle name="Normal_Tasks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rwardC/AppData/Local/Microsoft/Windows/Temporary%20Internet%20Files/Content.Outlook/ZJMZHXEP/FeeEstimate%20-%20Belmore%20Ram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imetrackData"/>
      <sheetName val="Category &amp; Rates"/>
      <sheetName val="Template"/>
      <sheetName val="Parts &amp; Groups"/>
      <sheetName val="Tasks"/>
      <sheetName val="Home"/>
      <sheetName val="Setup"/>
      <sheetName val="Cost Estimate"/>
      <sheetName val="Employees"/>
    </sheetNames>
    <sheetDataSet>
      <sheetData sheetId="0"/>
      <sheetData sheetId="1"/>
      <sheetData sheetId="2"/>
      <sheetData sheetId="3">
        <row r="7">
          <cell r="C7" t="str">
            <v>Area</v>
          </cell>
          <cell r="D7" t="str">
            <v>Area Description</v>
          </cell>
          <cell r="E7" t="str">
            <v>Display Order</v>
          </cell>
          <cell r="G7" t="str">
            <v>Group</v>
          </cell>
          <cell r="H7" t="str">
            <v>Description</v>
          </cell>
          <cell r="I7" t="str">
            <v>Display Order</v>
          </cell>
        </row>
        <row r="8">
          <cell r="C8" t="str">
            <v>A</v>
          </cell>
          <cell r="D8" t="str">
            <v>PROJECT FAMILIARISATION</v>
          </cell>
          <cell r="E8">
            <v>8</v>
          </cell>
          <cell r="G8" t="str">
            <v>G</v>
          </cell>
          <cell r="H8" t="str">
            <v>General</v>
          </cell>
          <cell r="I8">
            <v>8</v>
          </cell>
          <cell r="J8" t="str">
            <v>General</v>
          </cell>
        </row>
        <row r="9">
          <cell r="C9" t="str">
            <v>B</v>
          </cell>
          <cell r="D9" t="str">
            <v>BASIC REQUIREMENTS</v>
          </cell>
          <cell r="E9">
            <v>9</v>
          </cell>
          <cell r="G9" t="str">
            <v>M</v>
          </cell>
          <cell r="H9" t="str">
            <v>Management</v>
          </cell>
          <cell r="I9">
            <v>9</v>
          </cell>
          <cell r="J9" t="str">
            <v>Management</v>
          </cell>
        </row>
        <row r="10">
          <cell r="H10" t="str">
            <v>Management</v>
          </cell>
        </row>
        <row r="11">
          <cell r="C11" t="str">
            <v>C</v>
          </cell>
          <cell r="D11" t="str">
            <v>REF</v>
          </cell>
          <cell r="E11">
            <v>11</v>
          </cell>
          <cell r="G11" t="str">
            <v>GD</v>
          </cell>
          <cell r="H11" t="str">
            <v>Concept Design</v>
          </cell>
          <cell r="I11">
            <v>11</v>
          </cell>
          <cell r="J11" t="str">
            <v>Concept Design</v>
          </cell>
        </row>
        <row r="12">
          <cell r="C12" t="str">
            <v>D</v>
          </cell>
          <cell r="D12" t="str">
            <v>20% DETAIL DESIGN</v>
          </cell>
          <cell r="E12">
            <v>12</v>
          </cell>
          <cell r="G12" t="str">
            <v>E</v>
          </cell>
          <cell r="H12" t="str">
            <v>Review of Environmental Factors (REF)</v>
          </cell>
          <cell r="I12">
            <v>12</v>
          </cell>
          <cell r="J12" t="str">
            <v>Review of Environmental Factors (REF)</v>
          </cell>
        </row>
        <row r="13">
          <cell r="C13" t="str">
            <v>E</v>
          </cell>
          <cell r="D13" t="str">
            <v>80% DETAIL DESIGN</v>
          </cell>
          <cell r="E13">
            <v>13</v>
          </cell>
          <cell r="G13" t="str">
            <v>SU</v>
          </cell>
          <cell r="H13" t="str">
            <v>Survey and Utilities</v>
          </cell>
          <cell r="I13">
            <v>13</v>
          </cell>
          <cell r="J13" t="str">
            <v>Survey and Utilities</v>
          </cell>
        </row>
        <row r="14">
          <cell r="C14" t="str">
            <v>F</v>
          </cell>
          <cell r="D14" t="str">
            <v>100% DETAIL DESIGN</v>
          </cell>
          <cell r="E14">
            <v>14</v>
          </cell>
          <cell r="G14" t="str">
            <v>GT</v>
          </cell>
          <cell r="H14" t="str">
            <v>Geotechnical</v>
          </cell>
          <cell r="I14">
            <v>14</v>
          </cell>
          <cell r="J14" t="str">
            <v>Geotechnical</v>
          </cell>
        </row>
        <row r="15">
          <cell r="E15">
            <v>15</v>
          </cell>
          <cell r="G15" t="str">
            <v>P</v>
          </cell>
          <cell r="H15" t="str">
            <v>Pavement Design</v>
          </cell>
          <cell r="I15">
            <v>15</v>
          </cell>
          <cell r="J15" t="str">
            <v>Pavement Design</v>
          </cell>
        </row>
        <row r="16">
          <cell r="E16">
            <v>16</v>
          </cell>
          <cell r="G16" t="str">
            <v>R</v>
          </cell>
          <cell r="H16" t="str">
            <v>Road Design</v>
          </cell>
          <cell r="I16">
            <v>16</v>
          </cell>
          <cell r="J16" t="str">
            <v>Road Design</v>
          </cell>
        </row>
        <row r="17">
          <cell r="E17">
            <v>17</v>
          </cell>
          <cell r="G17" t="str">
            <v>S</v>
          </cell>
          <cell r="H17" t="str">
            <v>Structures Design</v>
          </cell>
          <cell r="I17">
            <v>17</v>
          </cell>
          <cell r="J17" t="str">
            <v>Structures Design</v>
          </cell>
        </row>
        <row r="18">
          <cell r="E18">
            <v>18</v>
          </cell>
          <cell r="G18" t="str">
            <v>D</v>
          </cell>
          <cell r="H18" t="str">
            <v>Drainage Design</v>
          </cell>
          <cell r="I18">
            <v>18</v>
          </cell>
          <cell r="J18" t="str">
            <v>Drainage Design</v>
          </cell>
        </row>
        <row r="19">
          <cell r="E19">
            <v>19</v>
          </cell>
          <cell r="G19" t="str">
            <v>U</v>
          </cell>
          <cell r="H19" t="str">
            <v>Urban Design</v>
          </cell>
          <cell r="I19">
            <v>19</v>
          </cell>
          <cell r="J19" t="str">
            <v>Urban Design</v>
          </cell>
        </row>
        <row r="20">
          <cell r="E20">
            <v>20</v>
          </cell>
          <cell r="G20" t="str">
            <v>ITS</v>
          </cell>
          <cell r="H20" t="str">
            <v>ITS Design</v>
          </cell>
          <cell r="I20">
            <v>20</v>
          </cell>
          <cell r="J20" t="str">
            <v>ITS Design</v>
          </cell>
        </row>
        <row r="21">
          <cell r="E21">
            <v>21</v>
          </cell>
          <cell r="G21" t="str">
            <v>TM</v>
          </cell>
          <cell r="H21" t="str">
            <v>Traffic Modelling</v>
          </cell>
          <cell r="I21">
            <v>21</v>
          </cell>
          <cell r="J21" t="str">
            <v>Traffic Modelling</v>
          </cell>
        </row>
        <row r="22">
          <cell r="E22">
            <v>22</v>
          </cell>
          <cell r="G22" t="str">
            <v>DE</v>
          </cell>
          <cell r="H22" t="str">
            <v>Digital Engineering</v>
          </cell>
          <cell r="I22">
            <v>22</v>
          </cell>
          <cell r="J22" t="str">
            <v>Digital Engineering</v>
          </cell>
        </row>
        <row r="23">
          <cell r="E23">
            <v>23</v>
          </cell>
          <cell r="G23" t="str">
            <v xml:space="preserve">SI </v>
          </cell>
          <cell r="H23" t="str">
            <v>Survey Investigations</v>
          </cell>
          <cell r="I23">
            <v>23</v>
          </cell>
          <cell r="J23" t="str">
            <v>Survey Investigations</v>
          </cell>
        </row>
        <row r="24">
          <cell r="E24">
            <v>24</v>
          </cell>
          <cell r="G24" t="str">
            <v>GI</v>
          </cell>
          <cell r="H24" t="str">
            <v>Geotechnical Investigations</v>
          </cell>
          <cell r="I24">
            <v>24</v>
          </cell>
          <cell r="J24" t="str">
            <v>Geotechnical Investigations</v>
          </cell>
        </row>
        <row r="25">
          <cell r="G25" t="str">
            <v>GF</v>
          </cell>
          <cell r="H25" t="str">
            <v>General Fieldwork</v>
          </cell>
          <cell r="I25">
            <v>25</v>
          </cell>
          <cell r="J25" t="str">
            <v>General Fieldwork</v>
          </cell>
        </row>
        <row r="26">
          <cell r="G26" t="str">
            <v>V</v>
          </cell>
          <cell r="H26" t="str">
            <v>Verification</v>
          </cell>
          <cell r="I26">
            <v>26</v>
          </cell>
          <cell r="J26" t="str">
            <v>Verification</v>
          </cell>
        </row>
        <row r="27">
          <cell r="I27">
            <v>27</v>
          </cell>
          <cell r="J27">
            <v>0</v>
          </cell>
        </row>
        <row r="28">
          <cell r="G28" t="str">
            <v>C</v>
          </cell>
          <cell r="H28" t="str">
            <v>Cost Estimation</v>
          </cell>
          <cell r="I28">
            <v>28</v>
          </cell>
          <cell r="J28" t="str">
            <v>Cost Estimation</v>
          </cell>
        </row>
        <row r="29">
          <cell r="G29" t="str">
            <v>CB</v>
          </cell>
          <cell r="H29" t="str">
            <v>Business Case</v>
          </cell>
          <cell r="I29">
            <v>29</v>
          </cell>
          <cell r="J29" t="str">
            <v>Business Case</v>
          </cell>
        </row>
        <row r="30">
          <cell r="G30" t="str">
            <v>CN</v>
          </cell>
          <cell r="H30" t="str">
            <v>Construction Support</v>
          </cell>
          <cell r="I30">
            <v>30</v>
          </cell>
          <cell r="J30" t="str">
            <v>Construction Support</v>
          </cell>
        </row>
        <row r="31">
          <cell r="G31" t="str">
            <v>CC</v>
          </cell>
          <cell r="H31" t="str">
            <v>Community Consultation</v>
          </cell>
          <cell r="I31">
            <v>31</v>
          </cell>
          <cell r="J31" t="str">
            <v>Community Consultation</v>
          </cell>
        </row>
        <row r="32">
          <cell r="I32">
            <v>32</v>
          </cell>
          <cell r="J32">
            <v>0</v>
          </cell>
        </row>
        <row r="33">
          <cell r="I33">
            <v>33</v>
          </cell>
          <cell r="J33">
            <v>0</v>
          </cell>
        </row>
        <row r="34">
          <cell r="I34">
            <v>34</v>
          </cell>
          <cell r="J34">
            <v>0</v>
          </cell>
        </row>
        <row r="35">
          <cell r="I35">
            <v>35</v>
          </cell>
          <cell r="J35">
            <v>0</v>
          </cell>
        </row>
        <row r="36">
          <cell r="I36">
            <v>36</v>
          </cell>
          <cell r="J36">
            <v>0</v>
          </cell>
        </row>
        <row r="37">
          <cell r="I37">
            <v>37</v>
          </cell>
          <cell r="J37">
            <v>0</v>
          </cell>
        </row>
        <row r="38">
          <cell r="I38">
            <v>38</v>
          </cell>
          <cell r="J38">
            <v>0</v>
          </cell>
        </row>
        <row r="39">
          <cell r="I39">
            <v>39</v>
          </cell>
          <cell r="J39">
            <v>0</v>
          </cell>
        </row>
        <row r="40">
          <cell r="I40">
            <v>40</v>
          </cell>
          <cell r="J40">
            <v>0</v>
          </cell>
        </row>
        <row r="41">
          <cell r="I41">
            <v>41</v>
          </cell>
          <cell r="J41">
            <v>0</v>
          </cell>
        </row>
        <row r="42">
          <cell r="I42">
            <v>42</v>
          </cell>
          <cell r="J42">
            <v>0</v>
          </cell>
        </row>
        <row r="43">
          <cell r="I43">
            <v>43</v>
          </cell>
          <cell r="J43">
            <v>0</v>
          </cell>
        </row>
        <row r="44">
          <cell r="I44">
            <v>44</v>
          </cell>
          <cell r="J44">
            <v>0</v>
          </cell>
        </row>
        <row r="45">
          <cell r="I45">
            <v>45</v>
          </cell>
          <cell r="J45">
            <v>0</v>
          </cell>
        </row>
        <row r="46">
          <cell r="I46">
            <v>46</v>
          </cell>
          <cell r="J46">
            <v>0</v>
          </cell>
        </row>
        <row r="47">
          <cell r="I47">
            <v>47</v>
          </cell>
          <cell r="J47">
            <v>0</v>
          </cell>
        </row>
        <row r="48">
          <cell r="I48">
            <v>48</v>
          </cell>
          <cell r="J48">
            <v>0</v>
          </cell>
        </row>
        <row r="49">
          <cell r="I49">
            <v>49</v>
          </cell>
          <cell r="J49">
            <v>0</v>
          </cell>
        </row>
        <row r="50">
          <cell r="I50">
            <v>50</v>
          </cell>
          <cell r="J50">
            <v>0</v>
          </cell>
        </row>
        <row r="51">
          <cell r="I51">
            <v>51</v>
          </cell>
          <cell r="J51">
            <v>0</v>
          </cell>
        </row>
        <row r="52">
          <cell r="I52">
            <v>52</v>
          </cell>
          <cell r="J52">
            <v>0</v>
          </cell>
        </row>
        <row r="53">
          <cell r="I53">
            <v>53</v>
          </cell>
          <cell r="J53">
            <v>0</v>
          </cell>
        </row>
        <row r="54">
          <cell r="I54">
            <v>54</v>
          </cell>
          <cell r="J54">
            <v>0</v>
          </cell>
        </row>
        <row r="55">
          <cell r="I55">
            <v>55</v>
          </cell>
          <cell r="J55">
            <v>0</v>
          </cell>
        </row>
        <row r="56">
          <cell r="I56">
            <v>56</v>
          </cell>
          <cell r="J56">
            <v>0</v>
          </cell>
        </row>
        <row r="57">
          <cell r="I57">
            <v>57</v>
          </cell>
          <cell r="J57">
            <v>0</v>
          </cell>
        </row>
        <row r="58">
          <cell r="E58">
            <v>58</v>
          </cell>
          <cell r="I58">
            <v>58</v>
          </cell>
          <cell r="J58">
            <v>0</v>
          </cell>
        </row>
        <row r="59">
          <cell r="E59">
            <v>59</v>
          </cell>
          <cell r="I59">
            <v>59</v>
          </cell>
          <cell r="J59">
            <v>0</v>
          </cell>
        </row>
        <row r="60">
          <cell r="E60">
            <v>60</v>
          </cell>
          <cell r="I60">
            <v>60</v>
          </cell>
          <cell r="J60">
            <v>0</v>
          </cell>
        </row>
        <row r="61">
          <cell r="E61">
            <v>61</v>
          </cell>
          <cell r="I61">
            <v>61</v>
          </cell>
          <cell r="J61">
            <v>0</v>
          </cell>
        </row>
        <row r="62">
          <cell r="I62">
            <v>62</v>
          </cell>
          <cell r="J62">
            <v>0</v>
          </cell>
        </row>
        <row r="63">
          <cell r="G63" t="str">
            <v>(All)</v>
          </cell>
          <cell r="H63" t="str">
            <v>(All)</v>
          </cell>
          <cell r="I63">
            <v>63</v>
          </cell>
          <cell r="J63" t="str">
            <v>All Disciplines</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abSelected="1" workbookViewId="0">
      <selection activeCell="M3" sqref="M3"/>
    </sheetView>
  </sheetViews>
  <sheetFormatPr defaultRowHeight="12.75" x14ac:dyDescent="0.2"/>
  <cols>
    <col min="1" max="1" width="9.140625" style="10" customWidth="1"/>
    <col min="2" max="2" width="20.42578125" style="10" customWidth="1"/>
    <col min="3" max="3" width="5.5703125" style="10" customWidth="1"/>
    <col min="4" max="4" width="20.85546875" style="10"/>
    <col min="5" max="5" width="9" style="10" customWidth="1"/>
    <col min="6" max="6" width="10.28515625" style="10" customWidth="1"/>
    <col min="7" max="7" width="19.7109375" style="9" customWidth="1"/>
    <col min="8" max="8" width="5.5703125" style="9" customWidth="1"/>
    <col min="9" max="9" width="20.85546875" style="9"/>
    <col min="10" max="10" width="8.28515625" style="9" customWidth="1"/>
    <col min="11" max="11" width="6.140625" style="9" customWidth="1"/>
    <col min="12" max="12" width="31.7109375" style="9" customWidth="1"/>
    <col min="13" max="13" width="38.85546875" style="9" customWidth="1"/>
  </cols>
  <sheetData>
    <row r="1" spans="1:13" x14ac:dyDescent="0.2">
      <c r="A1" s="11" t="s">
        <v>111</v>
      </c>
      <c r="B1" s="13" t="s">
        <v>112</v>
      </c>
      <c r="C1" s="7" t="s">
        <v>113</v>
      </c>
      <c r="D1" s="2"/>
      <c r="E1" s="7" t="s">
        <v>114</v>
      </c>
      <c r="F1" s="11" t="s">
        <v>115</v>
      </c>
      <c r="G1" s="13" t="s">
        <v>116</v>
      </c>
      <c r="H1" s="7" t="s">
        <v>113</v>
      </c>
      <c r="I1" s="2"/>
      <c r="J1" s="12" t="s">
        <v>117</v>
      </c>
      <c r="K1" s="3" t="s">
        <v>113</v>
      </c>
      <c r="L1" s="13" t="s">
        <v>118</v>
      </c>
      <c r="M1" s="14" t="s">
        <v>0</v>
      </c>
    </row>
    <row r="2" spans="1:13" ht="38.25" x14ac:dyDescent="0.2">
      <c r="A2" s="1" t="s">
        <v>1</v>
      </c>
      <c r="B2" s="4" t="str">
        <f t="shared" ref="B2:B52" si="0">IF(ISBLANK(A2),"",VLOOKUP(A2,Parts,2,FALSE))</f>
        <v>PROJECT FAMILIARISATION</v>
      </c>
      <c r="C2" s="3">
        <f>VLOOKUP(A2,'[1]Parts &amp; Groups'!$C$8:$E$64,3,FALSE)</f>
        <v>8</v>
      </c>
      <c r="D2" s="5"/>
      <c r="E2" s="3" t="str">
        <f t="shared" ref="E2:E52" si="1">IF(ISBLANK(F2),"",CONCATENATE(A2," - ",TEXT(F2,"000")))</f>
        <v>A - M</v>
      </c>
      <c r="F2" s="1" t="s">
        <v>7</v>
      </c>
      <c r="G2" s="4" t="str">
        <f t="shared" ref="G2:G52" si="2">IF(ISBLANK(F2),"",VLOOKUP(F2,Groups,2,FALSE))</f>
        <v>Management</v>
      </c>
      <c r="H2" s="3">
        <f t="shared" ref="H2:H52" si="3">VLOOKUP(F2,Groups,3,FALSE)</f>
        <v>9</v>
      </c>
      <c r="I2" s="5"/>
      <c r="J2" s="6" t="s">
        <v>8</v>
      </c>
      <c r="K2" s="8" t="e">
        <f>ROW(#REF!)</f>
        <v>#REF!</v>
      </c>
      <c r="L2" s="4" t="s">
        <v>9</v>
      </c>
      <c r="M2" s="4"/>
    </row>
    <row r="3" spans="1:13" ht="89.25" x14ac:dyDescent="0.2">
      <c r="A3" s="1" t="s">
        <v>2</v>
      </c>
      <c r="B3" s="4" t="str">
        <f t="shared" si="0"/>
        <v>BASIC REQUIREMENTS</v>
      </c>
      <c r="C3" s="3">
        <f>VLOOKUP(A3,'[1]Parts &amp; Groups'!$C$8:$E$64,3,FALSE)</f>
        <v>9</v>
      </c>
      <c r="D3" s="5"/>
      <c r="E3" s="3" t="str">
        <f t="shared" si="1"/>
        <v>B - M</v>
      </c>
      <c r="F3" s="1" t="s">
        <v>7</v>
      </c>
      <c r="G3" s="4" t="str">
        <f t="shared" si="2"/>
        <v>Management</v>
      </c>
      <c r="H3" s="3">
        <f t="shared" si="3"/>
        <v>9</v>
      </c>
      <c r="I3" s="5"/>
      <c r="J3" s="6" t="s">
        <v>8</v>
      </c>
      <c r="K3" s="8" t="e">
        <f>ROW(#REF!)</f>
        <v>#REF!</v>
      </c>
      <c r="L3" s="4" t="s">
        <v>10</v>
      </c>
      <c r="M3" s="4"/>
    </row>
    <row r="4" spans="1:13" ht="38.25" x14ac:dyDescent="0.2">
      <c r="A4" s="1" t="s">
        <v>2</v>
      </c>
      <c r="B4" s="4" t="str">
        <f t="shared" si="0"/>
        <v>BASIC REQUIREMENTS</v>
      </c>
      <c r="C4" s="3">
        <f>VLOOKUP(A4,'[1]Parts &amp; Groups'!$C$8:$E$64,3,FALSE)</f>
        <v>9</v>
      </c>
      <c r="D4" s="5"/>
      <c r="E4" s="3" t="str">
        <f t="shared" si="1"/>
        <v>B - M</v>
      </c>
      <c r="F4" s="1" t="s">
        <v>7</v>
      </c>
      <c r="G4" s="4" t="str">
        <f t="shared" si="2"/>
        <v>Management</v>
      </c>
      <c r="H4" s="3">
        <f t="shared" si="3"/>
        <v>9</v>
      </c>
      <c r="I4" s="5"/>
      <c r="J4" s="6" t="s">
        <v>11</v>
      </c>
      <c r="K4" s="8" t="e">
        <f>ROW(#REF!)</f>
        <v>#REF!</v>
      </c>
      <c r="L4" s="4" t="s">
        <v>12</v>
      </c>
      <c r="M4" s="4"/>
    </row>
    <row r="5" spans="1:13" ht="25.5" x14ac:dyDescent="0.2">
      <c r="A5" s="1" t="s">
        <v>2</v>
      </c>
      <c r="B5" s="4" t="str">
        <f t="shared" si="0"/>
        <v>BASIC REQUIREMENTS</v>
      </c>
      <c r="C5" s="3">
        <f>VLOOKUP(A5,'[1]Parts &amp; Groups'!$C$8:$E$64,3,FALSE)</f>
        <v>9</v>
      </c>
      <c r="D5" s="5"/>
      <c r="E5" s="3" t="str">
        <f t="shared" si="1"/>
        <v>B - M</v>
      </c>
      <c r="F5" s="1" t="s">
        <v>7</v>
      </c>
      <c r="G5" s="4" t="str">
        <f t="shared" si="2"/>
        <v>Management</v>
      </c>
      <c r="H5" s="3">
        <f t="shared" si="3"/>
        <v>9</v>
      </c>
      <c r="I5" s="5"/>
      <c r="J5" s="6" t="s">
        <v>13</v>
      </c>
      <c r="K5" s="8" t="e">
        <f>ROW(#REF!)</f>
        <v>#REF!</v>
      </c>
      <c r="L5" s="4" t="s">
        <v>14</v>
      </c>
      <c r="M5" s="4"/>
    </row>
    <row r="6" spans="1:13" ht="25.5" x14ac:dyDescent="0.2">
      <c r="A6" s="1" t="s">
        <v>2</v>
      </c>
      <c r="B6" s="4" t="str">
        <f t="shared" si="0"/>
        <v>BASIC REQUIREMENTS</v>
      </c>
      <c r="C6" s="3">
        <f>VLOOKUP(A6,'[1]Parts &amp; Groups'!$C$8:$E$64,3,FALSE)</f>
        <v>9</v>
      </c>
      <c r="D6" s="5"/>
      <c r="E6" s="3" t="str">
        <f t="shared" si="1"/>
        <v>B - M</v>
      </c>
      <c r="F6" s="1" t="s">
        <v>7</v>
      </c>
      <c r="G6" s="4" t="str">
        <f t="shared" si="2"/>
        <v>Management</v>
      </c>
      <c r="H6" s="3">
        <f t="shared" si="3"/>
        <v>9</v>
      </c>
      <c r="I6" s="5"/>
      <c r="J6" s="6" t="s">
        <v>15</v>
      </c>
      <c r="K6" s="8" t="e">
        <f t="shared" ref="K6:K40" si="4">ROW(#REF!)</f>
        <v>#REF!</v>
      </c>
      <c r="L6" s="4" t="s">
        <v>16</v>
      </c>
      <c r="M6" s="4"/>
    </row>
    <row r="7" spans="1:13" ht="25.5" x14ac:dyDescent="0.2">
      <c r="A7" s="1" t="s">
        <v>2</v>
      </c>
      <c r="B7" s="4" t="str">
        <f t="shared" si="0"/>
        <v>BASIC REQUIREMENTS</v>
      </c>
      <c r="C7" s="3">
        <f>VLOOKUP(A7,'[1]Parts &amp; Groups'!$C$8:$E$64,3,FALSE)</f>
        <v>9</v>
      </c>
      <c r="D7" s="5"/>
      <c r="E7" s="3" t="str">
        <f t="shared" si="1"/>
        <v>B - M</v>
      </c>
      <c r="F7" s="1" t="s">
        <v>7</v>
      </c>
      <c r="G7" s="4" t="str">
        <f t="shared" si="2"/>
        <v>Management</v>
      </c>
      <c r="H7" s="3">
        <f t="shared" si="3"/>
        <v>9</v>
      </c>
      <c r="I7" s="5"/>
      <c r="J7" s="6" t="s">
        <v>17</v>
      </c>
      <c r="K7" s="8" t="e">
        <f t="shared" si="4"/>
        <v>#REF!</v>
      </c>
      <c r="L7" s="4" t="s">
        <v>18</v>
      </c>
      <c r="M7" s="4"/>
    </row>
    <row r="8" spans="1:13" ht="25.5" x14ac:dyDescent="0.2">
      <c r="A8" s="1" t="s">
        <v>2</v>
      </c>
      <c r="B8" s="4" t="str">
        <f t="shared" si="0"/>
        <v>BASIC REQUIREMENTS</v>
      </c>
      <c r="C8" s="3">
        <f>VLOOKUP(A8,'[1]Parts &amp; Groups'!$C$8:$E$64,3,FALSE)</f>
        <v>9</v>
      </c>
      <c r="D8" s="5"/>
      <c r="E8" s="3" t="str">
        <f t="shared" si="1"/>
        <v>B - M</v>
      </c>
      <c r="F8" s="1" t="s">
        <v>7</v>
      </c>
      <c r="G8" s="4" t="str">
        <f t="shared" si="2"/>
        <v>Management</v>
      </c>
      <c r="H8" s="3">
        <f t="shared" si="3"/>
        <v>9</v>
      </c>
      <c r="I8" s="5"/>
      <c r="J8" s="6" t="s">
        <v>19</v>
      </c>
      <c r="K8" s="8" t="e">
        <f t="shared" si="4"/>
        <v>#REF!</v>
      </c>
      <c r="L8" s="4" t="s">
        <v>16</v>
      </c>
      <c r="M8" s="4"/>
    </row>
    <row r="9" spans="1:13" ht="25.5" x14ac:dyDescent="0.2">
      <c r="A9" s="1" t="s">
        <v>2</v>
      </c>
      <c r="B9" s="4" t="str">
        <f t="shared" si="0"/>
        <v>BASIC REQUIREMENTS</v>
      </c>
      <c r="C9" s="3">
        <f>VLOOKUP(A9,'[1]Parts &amp; Groups'!$C$8:$E$64,3,FALSE)</f>
        <v>9</v>
      </c>
      <c r="D9" s="5"/>
      <c r="E9" s="3" t="str">
        <f t="shared" si="1"/>
        <v>B - CC</v>
      </c>
      <c r="F9" s="1" t="s">
        <v>20</v>
      </c>
      <c r="G9" s="4" t="str">
        <f t="shared" si="2"/>
        <v>Community Consultation</v>
      </c>
      <c r="H9" s="3">
        <f t="shared" si="3"/>
        <v>31</v>
      </c>
      <c r="I9" s="5"/>
      <c r="J9" s="6" t="s">
        <v>21</v>
      </c>
      <c r="K9" s="8" t="e">
        <f t="shared" si="4"/>
        <v>#REF!</v>
      </c>
      <c r="L9" s="4" t="s">
        <v>22</v>
      </c>
      <c r="M9" s="4"/>
    </row>
    <row r="10" spans="1:13" ht="127.5" x14ac:dyDescent="0.2">
      <c r="A10" s="1" t="s">
        <v>2</v>
      </c>
      <c r="B10" s="4" t="str">
        <f t="shared" si="0"/>
        <v>BASIC REQUIREMENTS</v>
      </c>
      <c r="C10" s="3">
        <f>VLOOKUP(A10,'[1]Parts &amp; Groups'!$C$8:$E$64,3,FALSE)</f>
        <v>9</v>
      </c>
      <c r="D10" s="5"/>
      <c r="E10" s="3" t="str">
        <f t="shared" si="1"/>
        <v>B - M</v>
      </c>
      <c r="F10" s="1" t="s">
        <v>7</v>
      </c>
      <c r="G10" s="4" t="str">
        <f t="shared" si="2"/>
        <v>Management</v>
      </c>
      <c r="H10" s="3">
        <f t="shared" si="3"/>
        <v>9</v>
      </c>
      <c r="I10" s="5"/>
      <c r="J10" s="6" t="s">
        <v>23</v>
      </c>
      <c r="K10" s="8" t="e">
        <f t="shared" si="4"/>
        <v>#REF!</v>
      </c>
      <c r="L10" s="4" t="s">
        <v>24</v>
      </c>
      <c r="M10" s="4"/>
    </row>
    <row r="11" spans="1:13" ht="25.5" x14ac:dyDescent="0.2">
      <c r="A11" s="1" t="s">
        <v>2</v>
      </c>
      <c r="B11" s="4" t="str">
        <f t="shared" si="0"/>
        <v>BASIC REQUIREMENTS</v>
      </c>
      <c r="C11" s="3">
        <f>VLOOKUP(A11,'[1]Parts &amp; Groups'!$C$8:$E$64,3,FALSE)</f>
        <v>9</v>
      </c>
      <c r="D11" s="5"/>
      <c r="E11" s="3" t="str">
        <f t="shared" si="1"/>
        <v>B - M</v>
      </c>
      <c r="F11" s="1" t="s">
        <v>7</v>
      </c>
      <c r="G11" s="4" t="str">
        <f t="shared" si="2"/>
        <v>Management</v>
      </c>
      <c r="H11" s="3">
        <f t="shared" si="3"/>
        <v>9</v>
      </c>
      <c r="I11" s="5"/>
      <c r="J11" s="6" t="s">
        <v>25</v>
      </c>
      <c r="K11" s="8" t="e">
        <f t="shared" si="4"/>
        <v>#REF!</v>
      </c>
      <c r="L11" s="4" t="s">
        <v>26</v>
      </c>
      <c r="M11" s="4"/>
    </row>
    <row r="12" spans="1:13" ht="25.5" x14ac:dyDescent="0.2">
      <c r="A12" s="1" t="s">
        <v>2</v>
      </c>
      <c r="B12" s="4" t="str">
        <f t="shared" si="0"/>
        <v>BASIC REQUIREMENTS</v>
      </c>
      <c r="C12" s="3">
        <f>VLOOKUP(A12,'[1]Parts &amp; Groups'!$C$8:$E$64,3,FALSE)</f>
        <v>9</v>
      </c>
      <c r="D12" s="5"/>
      <c r="E12" s="3" t="str">
        <f t="shared" si="1"/>
        <v>B - CB</v>
      </c>
      <c r="F12" s="1" t="s">
        <v>27</v>
      </c>
      <c r="G12" s="4" t="str">
        <f t="shared" si="2"/>
        <v>Business Case</v>
      </c>
      <c r="H12" s="3">
        <f t="shared" si="3"/>
        <v>29</v>
      </c>
      <c r="I12" s="5"/>
      <c r="J12" s="6" t="s">
        <v>28</v>
      </c>
      <c r="K12" s="8" t="e">
        <f t="shared" si="4"/>
        <v>#REF!</v>
      </c>
      <c r="L12" s="4" t="s">
        <v>29</v>
      </c>
      <c r="M12" s="4"/>
    </row>
    <row r="13" spans="1:13" ht="25.5" x14ac:dyDescent="0.2">
      <c r="A13" s="1" t="s">
        <v>2</v>
      </c>
      <c r="B13" s="4" t="str">
        <f t="shared" si="0"/>
        <v>BASIC REQUIREMENTS</v>
      </c>
      <c r="C13" s="3">
        <f>VLOOKUP(A13,'[1]Parts &amp; Groups'!$C$8:$E$64,3,FALSE)</f>
        <v>9</v>
      </c>
      <c r="D13" s="5"/>
      <c r="E13" s="3" t="str">
        <f t="shared" si="1"/>
        <v>B - CN</v>
      </c>
      <c r="F13" s="1" t="s">
        <v>30</v>
      </c>
      <c r="G13" s="4" t="str">
        <f t="shared" si="2"/>
        <v>Construction Support</v>
      </c>
      <c r="H13" s="3">
        <f t="shared" si="3"/>
        <v>30</v>
      </c>
      <c r="I13" s="5"/>
      <c r="J13" s="6" t="s">
        <v>31</v>
      </c>
      <c r="K13" s="8" t="e">
        <f t="shared" si="4"/>
        <v>#REF!</v>
      </c>
      <c r="L13" s="4" t="s">
        <v>32</v>
      </c>
      <c r="M13" s="4"/>
    </row>
    <row r="14" spans="1:13" ht="25.5" x14ac:dyDescent="0.2">
      <c r="A14" s="1" t="s">
        <v>2</v>
      </c>
      <c r="B14" s="4" t="str">
        <f t="shared" si="0"/>
        <v>BASIC REQUIREMENTS</v>
      </c>
      <c r="C14" s="3">
        <f>VLOOKUP(A14,'[1]Parts &amp; Groups'!$C$8:$E$64,3,FALSE)</f>
        <v>9</v>
      </c>
      <c r="D14" s="5"/>
      <c r="E14" s="3" t="str">
        <f t="shared" si="1"/>
        <v>B - CC</v>
      </c>
      <c r="F14" s="1" t="s">
        <v>20</v>
      </c>
      <c r="G14" s="4" t="str">
        <f t="shared" si="2"/>
        <v>Community Consultation</v>
      </c>
      <c r="H14" s="3">
        <f t="shared" si="3"/>
        <v>31</v>
      </c>
      <c r="I14" s="5"/>
      <c r="J14" s="6" t="s">
        <v>33</v>
      </c>
      <c r="K14" s="8" t="e">
        <f t="shared" si="4"/>
        <v>#REF!</v>
      </c>
      <c r="L14" s="4" t="s">
        <v>34</v>
      </c>
      <c r="M14" s="4"/>
    </row>
    <row r="15" spans="1:13" ht="38.25" x14ac:dyDescent="0.2">
      <c r="A15" s="1" t="s">
        <v>3</v>
      </c>
      <c r="B15" s="4" t="str">
        <f t="shared" si="0"/>
        <v>REF</v>
      </c>
      <c r="C15" s="3">
        <f>VLOOKUP(A15,'[1]Parts &amp; Groups'!$C$8:$E$64,3,FALSE)</f>
        <v>11</v>
      </c>
      <c r="D15" s="5"/>
      <c r="E15" s="3" t="str">
        <f t="shared" si="1"/>
        <v>C - E</v>
      </c>
      <c r="F15" s="1" t="s">
        <v>5</v>
      </c>
      <c r="G15" s="4" t="str">
        <f t="shared" si="2"/>
        <v>Review of Environmental Factors (REF)</v>
      </c>
      <c r="H15" s="3">
        <f t="shared" si="3"/>
        <v>12</v>
      </c>
      <c r="I15" s="5"/>
      <c r="J15" s="6" t="s">
        <v>8</v>
      </c>
      <c r="K15" s="8" t="e">
        <f t="shared" si="4"/>
        <v>#REF!</v>
      </c>
      <c r="L15" s="4" t="s">
        <v>35</v>
      </c>
      <c r="M15" s="4"/>
    </row>
    <row r="16" spans="1:13" ht="51" x14ac:dyDescent="0.2">
      <c r="A16" s="1" t="s">
        <v>3</v>
      </c>
      <c r="B16" s="4" t="str">
        <f t="shared" si="0"/>
        <v>REF</v>
      </c>
      <c r="C16" s="3">
        <f>VLOOKUP(A16,'[1]Parts &amp; Groups'!$C$8:$E$64,3,FALSE)</f>
        <v>11</v>
      </c>
      <c r="D16" s="5"/>
      <c r="E16" s="3" t="str">
        <f t="shared" si="1"/>
        <v>C - E</v>
      </c>
      <c r="F16" s="1" t="s">
        <v>5</v>
      </c>
      <c r="G16" s="4" t="str">
        <f t="shared" si="2"/>
        <v>Review of Environmental Factors (REF)</v>
      </c>
      <c r="H16" s="3">
        <f t="shared" si="3"/>
        <v>12</v>
      </c>
      <c r="I16" s="5"/>
      <c r="J16" s="6" t="s">
        <v>11</v>
      </c>
      <c r="K16" s="8" t="e">
        <f t="shared" si="4"/>
        <v>#REF!</v>
      </c>
      <c r="L16" s="4" t="s">
        <v>36</v>
      </c>
      <c r="M16" s="4"/>
    </row>
    <row r="17" spans="1:13" ht="38.25" x14ac:dyDescent="0.2">
      <c r="A17" s="1" t="s">
        <v>3</v>
      </c>
      <c r="B17" s="4" t="str">
        <f t="shared" si="0"/>
        <v>REF</v>
      </c>
      <c r="C17" s="3">
        <f>VLOOKUP(A17,'[1]Parts &amp; Groups'!$C$8:$E$64,3,FALSE)</f>
        <v>11</v>
      </c>
      <c r="D17" s="5"/>
      <c r="E17" s="3" t="str">
        <f t="shared" si="1"/>
        <v>C - E</v>
      </c>
      <c r="F17" s="1" t="s">
        <v>5</v>
      </c>
      <c r="G17" s="4" t="str">
        <f t="shared" si="2"/>
        <v>Review of Environmental Factors (REF)</v>
      </c>
      <c r="H17" s="3">
        <f t="shared" si="3"/>
        <v>12</v>
      </c>
      <c r="I17" s="5"/>
      <c r="J17" s="6" t="s">
        <v>13</v>
      </c>
      <c r="K17" s="8" t="e">
        <f t="shared" si="4"/>
        <v>#REF!</v>
      </c>
      <c r="L17" s="4" t="s">
        <v>37</v>
      </c>
      <c r="M17" s="4"/>
    </row>
    <row r="18" spans="1:13" ht="38.25" x14ac:dyDescent="0.2">
      <c r="A18" s="1" t="s">
        <v>3</v>
      </c>
      <c r="B18" s="4" t="str">
        <f t="shared" si="0"/>
        <v>REF</v>
      </c>
      <c r="C18" s="3">
        <f>VLOOKUP(A18,'[1]Parts &amp; Groups'!$C$8:$E$64,3,FALSE)</f>
        <v>11</v>
      </c>
      <c r="D18" s="5"/>
      <c r="E18" s="3" t="str">
        <f t="shared" si="1"/>
        <v>C - E</v>
      </c>
      <c r="F18" s="1" t="s">
        <v>5</v>
      </c>
      <c r="G18" s="4" t="str">
        <f t="shared" si="2"/>
        <v>Review of Environmental Factors (REF)</v>
      </c>
      <c r="H18" s="3">
        <f t="shared" si="3"/>
        <v>12</v>
      </c>
      <c r="I18" s="5"/>
      <c r="J18" s="6" t="s">
        <v>15</v>
      </c>
      <c r="K18" s="8" t="e">
        <f t="shared" si="4"/>
        <v>#REF!</v>
      </c>
      <c r="L18" s="4" t="s">
        <v>38</v>
      </c>
      <c r="M18" s="4"/>
    </row>
    <row r="19" spans="1:13" ht="38.25" x14ac:dyDescent="0.2">
      <c r="A19" s="1" t="s">
        <v>3</v>
      </c>
      <c r="B19" s="4" t="str">
        <f t="shared" si="0"/>
        <v>REF</v>
      </c>
      <c r="C19" s="3">
        <f>VLOOKUP(A19,'[1]Parts &amp; Groups'!$C$8:$E$64,3,FALSE)</f>
        <v>11</v>
      </c>
      <c r="D19" s="5"/>
      <c r="E19" s="3" t="str">
        <f t="shared" si="1"/>
        <v>C - E</v>
      </c>
      <c r="F19" s="1" t="s">
        <v>5</v>
      </c>
      <c r="G19" s="4" t="str">
        <f t="shared" si="2"/>
        <v>Review of Environmental Factors (REF)</v>
      </c>
      <c r="H19" s="3">
        <f t="shared" si="3"/>
        <v>12</v>
      </c>
      <c r="I19" s="5"/>
      <c r="J19" s="6" t="s">
        <v>17</v>
      </c>
      <c r="K19" s="8" t="e">
        <f t="shared" si="4"/>
        <v>#REF!</v>
      </c>
      <c r="L19" s="4" t="s">
        <v>39</v>
      </c>
      <c r="M19" s="4"/>
    </row>
    <row r="20" spans="1:13" ht="38.25" x14ac:dyDescent="0.2">
      <c r="A20" s="1" t="s">
        <v>3</v>
      </c>
      <c r="B20" s="4" t="str">
        <f t="shared" si="0"/>
        <v>REF</v>
      </c>
      <c r="C20" s="3">
        <f>VLOOKUP(A20,'[1]Parts &amp; Groups'!$C$8:$E$64,3,FALSE)</f>
        <v>11</v>
      </c>
      <c r="D20" s="5"/>
      <c r="E20" s="3" t="str">
        <f t="shared" si="1"/>
        <v>C - E</v>
      </c>
      <c r="F20" s="1" t="s">
        <v>5</v>
      </c>
      <c r="G20" s="4" t="str">
        <f t="shared" si="2"/>
        <v>Review of Environmental Factors (REF)</v>
      </c>
      <c r="H20" s="3">
        <f t="shared" si="3"/>
        <v>12</v>
      </c>
      <c r="I20" s="5"/>
      <c r="J20" s="6" t="s">
        <v>19</v>
      </c>
      <c r="K20" s="8" t="e">
        <f t="shared" si="4"/>
        <v>#REF!</v>
      </c>
      <c r="L20" s="4" t="s">
        <v>40</v>
      </c>
      <c r="M20" s="4"/>
    </row>
    <row r="21" spans="1:13" ht="38.25" x14ac:dyDescent="0.2">
      <c r="A21" s="1" t="s">
        <v>3</v>
      </c>
      <c r="B21" s="4" t="str">
        <f t="shared" si="0"/>
        <v>REF</v>
      </c>
      <c r="C21" s="3">
        <f>VLOOKUP(A21,'[1]Parts &amp; Groups'!$C$8:$E$64,3,FALSE)</f>
        <v>11</v>
      </c>
      <c r="D21" s="5"/>
      <c r="E21" s="3" t="str">
        <f t="shared" si="1"/>
        <v>C - E</v>
      </c>
      <c r="F21" s="1" t="s">
        <v>5</v>
      </c>
      <c r="G21" s="4" t="str">
        <f t="shared" si="2"/>
        <v>Review of Environmental Factors (REF)</v>
      </c>
      <c r="H21" s="3">
        <f t="shared" si="3"/>
        <v>12</v>
      </c>
      <c r="I21" s="5"/>
      <c r="J21" s="6" t="s">
        <v>21</v>
      </c>
      <c r="K21" s="8" t="e">
        <f t="shared" si="4"/>
        <v>#REF!</v>
      </c>
      <c r="L21" s="4" t="s">
        <v>41</v>
      </c>
      <c r="M21" s="4"/>
    </row>
    <row r="22" spans="1:13" ht="63.75" x14ac:dyDescent="0.2">
      <c r="A22" s="1" t="s">
        <v>4</v>
      </c>
      <c r="B22" s="4" t="str">
        <f t="shared" si="0"/>
        <v>20% DETAIL DESIGN</v>
      </c>
      <c r="C22" s="3">
        <f>VLOOKUP(A22,'[1]Parts &amp; Groups'!$C$8:$E$64,3,FALSE)</f>
        <v>12</v>
      </c>
      <c r="D22" s="5"/>
      <c r="E22" s="3" t="str">
        <f t="shared" si="1"/>
        <v>D - R</v>
      </c>
      <c r="F22" s="1" t="s">
        <v>42</v>
      </c>
      <c r="G22" s="4" t="str">
        <f t="shared" si="2"/>
        <v>Road Design</v>
      </c>
      <c r="H22" s="3">
        <f t="shared" si="3"/>
        <v>16</v>
      </c>
      <c r="I22" s="5"/>
      <c r="J22" s="6" t="s">
        <v>8</v>
      </c>
      <c r="K22" s="8" t="e">
        <f t="shared" si="4"/>
        <v>#REF!</v>
      </c>
      <c r="L22" s="4" t="s">
        <v>43</v>
      </c>
      <c r="M22" s="4"/>
    </row>
    <row r="23" spans="1:13" ht="38.25" x14ac:dyDescent="0.2">
      <c r="A23" s="1" t="s">
        <v>4</v>
      </c>
      <c r="B23" s="4" t="str">
        <f t="shared" si="0"/>
        <v>20% DETAIL DESIGN</v>
      </c>
      <c r="C23" s="3">
        <f>VLOOKUP(A23,'[1]Parts &amp; Groups'!$C$8:$E$64,3,FALSE)</f>
        <v>12</v>
      </c>
      <c r="D23" s="5"/>
      <c r="E23" s="3" t="str">
        <f t="shared" si="1"/>
        <v>D - P</v>
      </c>
      <c r="F23" s="1" t="s">
        <v>44</v>
      </c>
      <c r="G23" s="4" t="str">
        <f t="shared" si="2"/>
        <v>Pavement Design</v>
      </c>
      <c r="H23" s="3">
        <f t="shared" si="3"/>
        <v>15</v>
      </c>
      <c r="I23" s="5"/>
      <c r="J23" s="6" t="s">
        <v>11</v>
      </c>
      <c r="K23" s="8" t="e">
        <f t="shared" si="4"/>
        <v>#REF!</v>
      </c>
      <c r="L23" s="4" t="s">
        <v>45</v>
      </c>
      <c r="M23" s="4"/>
    </row>
    <row r="24" spans="1:13" ht="38.25" x14ac:dyDescent="0.2">
      <c r="A24" s="1" t="s">
        <v>4</v>
      </c>
      <c r="B24" s="4" t="str">
        <f t="shared" si="0"/>
        <v>20% DETAIL DESIGN</v>
      </c>
      <c r="C24" s="3">
        <f>VLOOKUP(A24,'[1]Parts &amp; Groups'!$C$8:$E$64,3,FALSE)</f>
        <v>12</v>
      </c>
      <c r="D24" s="5"/>
      <c r="E24" s="3" t="str">
        <f t="shared" si="1"/>
        <v>D - S</v>
      </c>
      <c r="F24" s="1" t="s">
        <v>46</v>
      </c>
      <c r="G24" s="4" t="str">
        <f t="shared" si="2"/>
        <v>Structures Design</v>
      </c>
      <c r="H24" s="3">
        <f t="shared" si="3"/>
        <v>17</v>
      </c>
      <c r="I24" s="5"/>
      <c r="J24" s="6" t="s">
        <v>13</v>
      </c>
      <c r="K24" s="8" t="e">
        <f t="shared" si="4"/>
        <v>#REF!</v>
      </c>
      <c r="L24" s="4" t="s">
        <v>47</v>
      </c>
      <c r="M24" s="4"/>
    </row>
    <row r="25" spans="1:13" ht="38.25" x14ac:dyDescent="0.2">
      <c r="A25" s="1" t="s">
        <v>4</v>
      </c>
      <c r="B25" s="4" t="str">
        <f t="shared" si="0"/>
        <v>20% DETAIL DESIGN</v>
      </c>
      <c r="C25" s="3">
        <f>VLOOKUP(A25,'[1]Parts &amp; Groups'!$C$8:$E$64,3,FALSE)</f>
        <v>12</v>
      </c>
      <c r="D25" s="5"/>
      <c r="E25" s="3" t="str">
        <f t="shared" si="1"/>
        <v>D - GT</v>
      </c>
      <c r="F25" s="1" t="s">
        <v>48</v>
      </c>
      <c r="G25" s="4" t="str">
        <f t="shared" si="2"/>
        <v>Geotechnical</v>
      </c>
      <c r="H25" s="3">
        <f t="shared" si="3"/>
        <v>14</v>
      </c>
      <c r="I25" s="5"/>
      <c r="J25" s="6" t="s">
        <v>15</v>
      </c>
      <c r="K25" s="8" t="e">
        <f t="shared" si="4"/>
        <v>#REF!</v>
      </c>
      <c r="L25" s="4" t="s">
        <v>49</v>
      </c>
      <c r="M25" s="4"/>
    </row>
    <row r="26" spans="1:13" ht="51" x14ac:dyDescent="0.2">
      <c r="A26" s="1" t="s">
        <v>4</v>
      </c>
      <c r="B26" s="4" t="str">
        <f t="shared" si="0"/>
        <v>20% DETAIL DESIGN</v>
      </c>
      <c r="C26" s="3">
        <f>VLOOKUP(A26,'[1]Parts &amp; Groups'!$C$8:$E$64,3,FALSE)</f>
        <v>12</v>
      </c>
      <c r="D26" s="5"/>
      <c r="E26" s="3" t="str">
        <f t="shared" si="1"/>
        <v>D - D</v>
      </c>
      <c r="F26" s="1" t="s">
        <v>4</v>
      </c>
      <c r="G26" s="4" t="str">
        <f t="shared" si="2"/>
        <v>Drainage Design</v>
      </c>
      <c r="H26" s="3">
        <f t="shared" si="3"/>
        <v>18</v>
      </c>
      <c r="I26" s="5"/>
      <c r="J26" s="6" t="s">
        <v>17</v>
      </c>
      <c r="K26" s="8" t="e">
        <f t="shared" si="4"/>
        <v>#REF!</v>
      </c>
      <c r="L26" s="4" t="s">
        <v>50</v>
      </c>
      <c r="M26" s="4"/>
    </row>
    <row r="27" spans="1:13" ht="51" x14ac:dyDescent="0.2">
      <c r="A27" s="1" t="s">
        <v>4</v>
      </c>
      <c r="B27" s="4" t="str">
        <f t="shared" si="0"/>
        <v>20% DETAIL DESIGN</v>
      </c>
      <c r="C27" s="3">
        <f>VLOOKUP(A27,'[1]Parts &amp; Groups'!$C$8:$E$64,3,FALSE)</f>
        <v>12</v>
      </c>
      <c r="D27" s="5"/>
      <c r="E27" s="3" t="str">
        <f t="shared" si="1"/>
        <v>D - R</v>
      </c>
      <c r="F27" s="1" t="s">
        <v>42</v>
      </c>
      <c r="G27" s="4" t="str">
        <f t="shared" si="2"/>
        <v>Road Design</v>
      </c>
      <c r="H27" s="3">
        <f t="shared" si="3"/>
        <v>16</v>
      </c>
      <c r="I27" s="5"/>
      <c r="J27" s="6" t="s">
        <v>19</v>
      </c>
      <c r="K27" s="8" t="e">
        <f t="shared" si="4"/>
        <v>#REF!</v>
      </c>
      <c r="L27" s="4" t="s">
        <v>51</v>
      </c>
      <c r="M27" s="4"/>
    </row>
    <row r="28" spans="1:13" ht="38.25" x14ac:dyDescent="0.2">
      <c r="A28" s="1" t="s">
        <v>4</v>
      </c>
      <c r="B28" s="4" t="str">
        <f t="shared" si="0"/>
        <v>20% DETAIL DESIGN</v>
      </c>
      <c r="C28" s="3">
        <f>VLOOKUP(A28,'[1]Parts &amp; Groups'!$C$8:$E$64,3,FALSE)</f>
        <v>12</v>
      </c>
      <c r="D28" s="5"/>
      <c r="E28" s="3" t="str">
        <f t="shared" si="1"/>
        <v>D - R</v>
      </c>
      <c r="F28" s="1" t="s">
        <v>42</v>
      </c>
      <c r="G28" s="4" t="str">
        <f t="shared" si="2"/>
        <v>Road Design</v>
      </c>
      <c r="H28" s="3">
        <f t="shared" si="3"/>
        <v>16</v>
      </c>
      <c r="I28" s="5"/>
      <c r="J28" s="6" t="s">
        <v>21</v>
      </c>
      <c r="K28" s="8" t="e">
        <f t="shared" si="4"/>
        <v>#REF!</v>
      </c>
      <c r="L28" s="4" t="s">
        <v>52</v>
      </c>
      <c r="M28" s="4"/>
    </row>
    <row r="29" spans="1:13" ht="38.25" x14ac:dyDescent="0.2">
      <c r="A29" s="1" t="s">
        <v>4</v>
      </c>
      <c r="B29" s="4" t="str">
        <f t="shared" si="0"/>
        <v>20% DETAIL DESIGN</v>
      </c>
      <c r="C29" s="3">
        <f>VLOOKUP(A29,'[1]Parts &amp; Groups'!$C$8:$E$64,3,FALSE)</f>
        <v>12</v>
      </c>
      <c r="D29" s="5"/>
      <c r="E29" s="3" t="str">
        <f t="shared" si="1"/>
        <v>D - U</v>
      </c>
      <c r="F29" s="1" t="s">
        <v>53</v>
      </c>
      <c r="G29" s="4" t="str">
        <f t="shared" si="2"/>
        <v>Urban Design</v>
      </c>
      <c r="H29" s="3">
        <f t="shared" si="3"/>
        <v>19</v>
      </c>
      <c r="I29" s="5"/>
      <c r="J29" s="6" t="s">
        <v>23</v>
      </c>
      <c r="K29" s="8" t="e">
        <f t="shared" si="4"/>
        <v>#REF!</v>
      </c>
      <c r="L29" s="4" t="s">
        <v>54</v>
      </c>
      <c r="M29" s="4"/>
    </row>
    <row r="30" spans="1:13" ht="38.25" x14ac:dyDescent="0.2">
      <c r="A30" s="1" t="s">
        <v>4</v>
      </c>
      <c r="B30" s="4" t="str">
        <f t="shared" si="0"/>
        <v>20% DETAIL DESIGN</v>
      </c>
      <c r="C30" s="3">
        <f>VLOOKUP(A30,'[1]Parts &amp; Groups'!$C$8:$E$64,3,FALSE)</f>
        <v>12</v>
      </c>
      <c r="D30" s="5"/>
      <c r="E30" s="3" t="str">
        <f t="shared" si="1"/>
        <v>D - E</v>
      </c>
      <c r="F30" s="1" t="s">
        <v>5</v>
      </c>
      <c r="G30" s="4" t="str">
        <f t="shared" si="2"/>
        <v>Review of Environmental Factors (REF)</v>
      </c>
      <c r="H30" s="3">
        <f t="shared" si="3"/>
        <v>12</v>
      </c>
      <c r="I30" s="5"/>
      <c r="J30" s="6" t="s">
        <v>25</v>
      </c>
      <c r="K30" s="8" t="e">
        <f t="shared" si="4"/>
        <v>#REF!</v>
      </c>
      <c r="L30" s="4" t="s">
        <v>55</v>
      </c>
      <c r="M30" s="4"/>
    </row>
    <row r="31" spans="1:13" ht="51" x14ac:dyDescent="0.2">
      <c r="A31" s="1" t="s">
        <v>4</v>
      </c>
      <c r="B31" s="4" t="str">
        <f t="shared" si="0"/>
        <v>20% DETAIL DESIGN</v>
      </c>
      <c r="C31" s="3">
        <f>VLOOKUP(A31,'[1]Parts &amp; Groups'!$C$8:$E$64,3,FALSE)</f>
        <v>12</v>
      </c>
      <c r="D31" s="5"/>
      <c r="E31" s="3" t="str">
        <f t="shared" si="1"/>
        <v>D - R</v>
      </c>
      <c r="F31" s="1" t="s">
        <v>42</v>
      </c>
      <c r="G31" s="4" t="str">
        <f t="shared" si="2"/>
        <v>Road Design</v>
      </c>
      <c r="H31" s="3">
        <f t="shared" si="3"/>
        <v>16</v>
      </c>
      <c r="I31" s="5"/>
      <c r="J31" s="6" t="s">
        <v>28</v>
      </c>
      <c r="K31" s="8" t="e">
        <f t="shared" si="4"/>
        <v>#REF!</v>
      </c>
      <c r="L31" s="4" t="s">
        <v>56</v>
      </c>
      <c r="M31" s="4"/>
    </row>
    <row r="32" spans="1:13" ht="38.25" x14ac:dyDescent="0.2">
      <c r="A32" s="1" t="s">
        <v>4</v>
      </c>
      <c r="B32" s="4" t="str">
        <f t="shared" si="0"/>
        <v>20% DETAIL DESIGN</v>
      </c>
      <c r="C32" s="3">
        <f>VLOOKUP(A32,'[1]Parts &amp; Groups'!$C$8:$E$64,3,FALSE)</f>
        <v>12</v>
      </c>
      <c r="D32" s="5"/>
      <c r="E32" s="3" t="str">
        <f t="shared" si="1"/>
        <v>D - R</v>
      </c>
      <c r="F32" s="1" t="s">
        <v>42</v>
      </c>
      <c r="G32" s="4" t="str">
        <f t="shared" si="2"/>
        <v>Road Design</v>
      </c>
      <c r="H32" s="3">
        <f t="shared" si="3"/>
        <v>16</v>
      </c>
      <c r="I32" s="5"/>
      <c r="J32" s="6" t="s">
        <v>31</v>
      </c>
      <c r="K32" s="8" t="e">
        <f t="shared" si="4"/>
        <v>#REF!</v>
      </c>
      <c r="L32" s="4" t="s">
        <v>57</v>
      </c>
      <c r="M32" s="4"/>
    </row>
    <row r="33" spans="1:13" ht="38.25" x14ac:dyDescent="0.2">
      <c r="A33" s="1" t="s">
        <v>4</v>
      </c>
      <c r="B33" s="4" t="str">
        <f t="shared" si="0"/>
        <v>20% DETAIL DESIGN</v>
      </c>
      <c r="C33" s="3">
        <f>VLOOKUP(A33,'[1]Parts &amp; Groups'!$C$8:$E$64,3,FALSE)</f>
        <v>12</v>
      </c>
      <c r="D33" s="5"/>
      <c r="E33" s="3" t="str">
        <f t="shared" si="1"/>
        <v>D - SU</v>
      </c>
      <c r="F33" s="1" t="s">
        <v>58</v>
      </c>
      <c r="G33" s="4" t="str">
        <f t="shared" si="2"/>
        <v>Survey and Utilities</v>
      </c>
      <c r="H33" s="3">
        <f t="shared" si="3"/>
        <v>13</v>
      </c>
      <c r="I33" s="5"/>
      <c r="J33" s="6" t="s">
        <v>33</v>
      </c>
      <c r="K33" s="8" t="e">
        <f t="shared" si="4"/>
        <v>#REF!</v>
      </c>
      <c r="L33" s="4" t="s">
        <v>59</v>
      </c>
      <c r="M33" s="4"/>
    </row>
    <row r="34" spans="1:13" ht="38.25" x14ac:dyDescent="0.2">
      <c r="A34" s="1" t="s">
        <v>4</v>
      </c>
      <c r="B34" s="4" t="str">
        <f t="shared" si="0"/>
        <v>20% DETAIL DESIGN</v>
      </c>
      <c r="C34" s="3">
        <f>VLOOKUP(A34,'[1]Parts &amp; Groups'!$C$8:$E$64,3,FALSE)</f>
        <v>12</v>
      </c>
      <c r="D34" s="5"/>
      <c r="E34" s="3" t="str">
        <f t="shared" si="1"/>
        <v>D - C</v>
      </c>
      <c r="F34" s="1" t="s">
        <v>3</v>
      </c>
      <c r="G34" s="4" t="str">
        <f t="shared" si="2"/>
        <v>Cost Estimation</v>
      </c>
      <c r="H34" s="3">
        <f t="shared" si="3"/>
        <v>28</v>
      </c>
      <c r="I34" s="5"/>
      <c r="J34" s="6" t="s">
        <v>60</v>
      </c>
      <c r="K34" s="8" t="e">
        <f t="shared" si="4"/>
        <v>#REF!</v>
      </c>
      <c r="L34" s="4" t="s">
        <v>61</v>
      </c>
      <c r="M34" s="4"/>
    </row>
    <row r="35" spans="1:13" ht="38.25" x14ac:dyDescent="0.2">
      <c r="A35" s="1" t="s">
        <v>4</v>
      </c>
      <c r="B35" s="4" t="str">
        <f t="shared" si="0"/>
        <v>20% DETAIL DESIGN</v>
      </c>
      <c r="C35" s="3">
        <f>VLOOKUP(A35,'[1]Parts &amp; Groups'!$C$8:$E$64,3,FALSE)</f>
        <v>12</v>
      </c>
      <c r="D35" s="5"/>
      <c r="E35" s="3" t="str">
        <f t="shared" si="1"/>
        <v>D - E</v>
      </c>
      <c r="F35" s="1" t="s">
        <v>5</v>
      </c>
      <c r="G35" s="4" t="str">
        <f t="shared" si="2"/>
        <v>Review of Environmental Factors (REF)</v>
      </c>
      <c r="H35" s="3">
        <f t="shared" si="3"/>
        <v>12</v>
      </c>
      <c r="I35" s="5"/>
      <c r="J35" s="6" t="s">
        <v>62</v>
      </c>
      <c r="K35" s="8" t="e">
        <f t="shared" si="4"/>
        <v>#REF!</v>
      </c>
      <c r="L35" s="4" t="s">
        <v>63</v>
      </c>
      <c r="M35" s="4"/>
    </row>
    <row r="36" spans="1:13" ht="38.25" x14ac:dyDescent="0.2">
      <c r="A36" s="1" t="s">
        <v>4</v>
      </c>
      <c r="B36" s="4" t="str">
        <f t="shared" si="0"/>
        <v>20% DETAIL DESIGN</v>
      </c>
      <c r="C36" s="3">
        <f>VLOOKUP(A36,'[1]Parts &amp; Groups'!$C$8:$E$64,3,FALSE)</f>
        <v>12</v>
      </c>
      <c r="D36" s="5"/>
      <c r="E36" s="3" t="str">
        <f t="shared" si="1"/>
        <v>D - E</v>
      </c>
      <c r="F36" s="1" t="s">
        <v>5</v>
      </c>
      <c r="G36" s="4" t="str">
        <f t="shared" si="2"/>
        <v>Review of Environmental Factors (REF)</v>
      </c>
      <c r="H36" s="3">
        <f t="shared" si="3"/>
        <v>12</v>
      </c>
      <c r="I36" s="5"/>
      <c r="J36" s="6" t="s">
        <v>64</v>
      </c>
      <c r="K36" s="8" t="e">
        <f t="shared" si="4"/>
        <v>#REF!</v>
      </c>
      <c r="L36" s="4" t="s">
        <v>65</v>
      </c>
      <c r="M36" s="4"/>
    </row>
    <row r="37" spans="1:13" ht="38.25" x14ac:dyDescent="0.2">
      <c r="A37" s="1" t="s">
        <v>4</v>
      </c>
      <c r="B37" s="4" t="str">
        <f t="shared" si="0"/>
        <v>20% DETAIL DESIGN</v>
      </c>
      <c r="C37" s="3">
        <f>VLOOKUP(A37,'[1]Parts &amp; Groups'!$C$8:$E$64,3,FALSE)</f>
        <v>12</v>
      </c>
      <c r="D37" s="5"/>
      <c r="E37" s="3" t="str">
        <f t="shared" si="1"/>
        <v>D - E</v>
      </c>
      <c r="F37" s="1" t="s">
        <v>5</v>
      </c>
      <c r="G37" s="4" t="str">
        <f t="shared" si="2"/>
        <v>Review of Environmental Factors (REF)</v>
      </c>
      <c r="H37" s="3">
        <f t="shared" si="3"/>
        <v>12</v>
      </c>
      <c r="I37" s="5"/>
      <c r="J37" s="6" t="s">
        <v>66</v>
      </c>
      <c r="K37" s="8" t="e">
        <f t="shared" si="4"/>
        <v>#REF!</v>
      </c>
      <c r="L37" s="4" t="s">
        <v>67</v>
      </c>
      <c r="M37" s="4"/>
    </row>
    <row r="38" spans="1:13" ht="38.25" x14ac:dyDescent="0.2">
      <c r="A38" s="1" t="s">
        <v>4</v>
      </c>
      <c r="B38" s="4" t="str">
        <f t="shared" si="0"/>
        <v>20% DETAIL DESIGN</v>
      </c>
      <c r="C38" s="3">
        <f>VLOOKUP(A38,'[1]Parts &amp; Groups'!$C$8:$E$64,3,FALSE)</f>
        <v>12</v>
      </c>
      <c r="D38" s="5"/>
      <c r="E38" s="3" t="str">
        <f t="shared" si="1"/>
        <v>D - E</v>
      </c>
      <c r="F38" s="1" t="s">
        <v>5</v>
      </c>
      <c r="G38" s="4" t="str">
        <f t="shared" si="2"/>
        <v>Review of Environmental Factors (REF)</v>
      </c>
      <c r="H38" s="3">
        <f t="shared" si="3"/>
        <v>12</v>
      </c>
      <c r="I38" s="5"/>
      <c r="J38" s="6" t="s">
        <v>68</v>
      </c>
      <c r="K38" s="8" t="e">
        <f t="shared" si="4"/>
        <v>#REF!</v>
      </c>
      <c r="L38" s="4" t="s">
        <v>69</v>
      </c>
      <c r="M38" s="4"/>
    </row>
    <row r="39" spans="1:13" ht="25.5" x14ac:dyDescent="0.2">
      <c r="A39" s="1" t="s">
        <v>4</v>
      </c>
      <c r="B39" s="4" t="str">
        <f t="shared" si="0"/>
        <v>20% DETAIL DESIGN</v>
      </c>
      <c r="C39" s="3">
        <f>VLOOKUP(A39,'[1]Parts &amp; Groups'!$C$8:$E$64,3,FALSE)</f>
        <v>12</v>
      </c>
      <c r="D39" s="5"/>
      <c r="E39" s="3" t="str">
        <f t="shared" si="1"/>
        <v>D - V</v>
      </c>
      <c r="F39" s="1" t="s">
        <v>70</v>
      </c>
      <c r="G39" s="4" t="str">
        <f t="shared" si="2"/>
        <v>Verification</v>
      </c>
      <c r="H39" s="3">
        <f t="shared" si="3"/>
        <v>26</v>
      </c>
      <c r="I39" s="5"/>
      <c r="J39" s="6" t="s">
        <v>71</v>
      </c>
      <c r="K39" s="8" t="e">
        <f t="shared" si="4"/>
        <v>#REF!</v>
      </c>
      <c r="L39" s="4" t="s">
        <v>72</v>
      </c>
      <c r="M39" s="4"/>
    </row>
    <row r="40" spans="1:13" ht="102" x14ac:dyDescent="0.2">
      <c r="A40" s="1" t="s">
        <v>4</v>
      </c>
      <c r="B40" s="4" t="str">
        <f t="shared" si="0"/>
        <v>20% DETAIL DESIGN</v>
      </c>
      <c r="C40" s="3">
        <f>VLOOKUP(A40,'[1]Parts &amp; Groups'!$C$8:$E$64,3,FALSE)</f>
        <v>12</v>
      </c>
      <c r="D40" s="5"/>
      <c r="E40" s="3" t="str">
        <f t="shared" si="1"/>
        <v>D - M</v>
      </c>
      <c r="F40" s="1" t="s">
        <v>7</v>
      </c>
      <c r="G40" s="4" t="str">
        <f t="shared" si="2"/>
        <v>Management</v>
      </c>
      <c r="H40" s="3">
        <f t="shared" si="3"/>
        <v>9</v>
      </c>
      <c r="I40" s="5"/>
      <c r="J40" s="6" t="s">
        <v>73</v>
      </c>
      <c r="K40" s="8" t="e">
        <f t="shared" si="4"/>
        <v>#REF!</v>
      </c>
      <c r="L40" s="4" t="s">
        <v>74</v>
      </c>
      <c r="M40" s="4"/>
    </row>
    <row r="41" spans="1:13" ht="63.75" x14ac:dyDescent="0.2">
      <c r="A41" s="1" t="s">
        <v>5</v>
      </c>
      <c r="B41" s="4" t="str">
        <f t="shared" si="0"/>
        <v>80% DETAIL DESIGN</v>
      </c>
      <c r="C41" s="3">
        <f>VLOOKUP(A41,'[1]Parts &amp; Groups'!$C$8:$E$64,3,FALSE)</f>
        <v>13</v>
      </c>
      <c r="D41" s="5"/>
      <c r="E41" s="3" t="str">
        <f t="shared" si="1"/>
        <v>E - R</v>
      </c>
      <c r="F41" s="1" t="s">
        <v>42</v>
      </c>
      <c r="G41" s="4" t="str">
        <f t="shared" si="2"/>
        <v>Road Design</v>
      </c>
      <c r="H41" s="3">
        <f t="shared" si="3"/>
        <v>16</v>
      </c>
      <c r="I41" s="5"/>
      <c r="J41" s="6" t="s">
        <v>8</v>
      </c>
      <c r="K41" s="8" t="e">
        <f>ROW(#REF!)</f>
        <v>#REF!</v>
      </c>
      <c r="L41" s="4" t="s">
        <v>75</v>
      </c>
      <c r="M41" s="4"/>
    </row>
    <row r="42" spans="1:13" ht="38.25" x14ac:dyDescent="0.2">
      <c r="A42" s="1" t="s">
        <v>5</v>
      </c>
      <c r="B42" s="4" t="str">
        <f t="shared" si="0"/>
        <v>80% DETAIL DESIGN</v>
      </c>
      <c r="C42" s="3">
        <f>VLOOKUP(A42,'[1]Parts &amp; Groups'!$C$8:$E$64,3,FALSE)</f>
        <v>13</v>
      </c>
      <c r="D42" s="5"/>
      <c r="E42" s="3" t="str">
        <f t="shared" si="1"/>
        <v>E - P</v>
      </c>
      <c r="F42" s="1" t="s">
        <v>44</v>
      </c>
      <c r="G42" s="4" t="str">
        <f t="shared" si="2"/>
        <v>Pavement Design</v>
      </c>
      <c r="H42" s="3">
        <f t="shared" si="3"/>
        <v>15</v>
      </c>
      <c r="I42" s="5"/>
      <c r="J42" s="6" t="s">
        <v>11</v>
      </c>
      <c r="K42" s="8" t="e">
        <f t="shared" ref="K42:K78" si="5">ROW(#REF!)</f>
        <v>#REF!</v>
      </c>
      <c r="L42" s="4" t="s">
        <v>76</v>
      </c>
      <c r="M42" s="4"/>
    </row>
    <row r="43" spans="1:13" ht="38.25" x14ac:dyDescent="0.2">
      <c r="A43" s="1" t="s">
        <v>5</v>
      </c>
      <c r="B43" s="4" t="str">
        <f t="shared" si="0"/>
        <v>80% DETAIL DESIGN</v>
      </c>
      <c r="C43" s="3">
        <f>VLOOKUP(A43,'[1]Parts &amp; Groups'!$C$8:$E$64,3,FALSE)</f>
        <v>13</v>
      </c>
      <c r="D43" s="5"/>
      <c r="E43" s="3" t="str">
        <f t="shared" si="1"/>
        <v>E - S</v>
      </c>
      <c r="F43" s="1" t="s">
        <v>46</v>
      </c>
      <c r="G43" s="4" t="str">
        <f t="shared" si="2"/>
        <v>Structures Design</v>
      </c>
      <c r="H43" s="3">
        <f t="shared" si="3"/>
        <v>17</v>
      </c>
      <c r="I43" s="5"/>
      <c r="J43" s="6" t="s">
        <v>13</v>
      </c>
      <c r="K43" s="8" t="e">
        <f t="shared" si="5"/>
        <v>#REF!</v>
      </c>
      <c r="L43" s="4" t="s">
        <v>77</v>
      </c>
      <c r="M43" s="4"/>
    </row>
    <row r="44" spans="1:13" ht="38.25" x14ac:dyDescent="0.2">
      <c r="A44" s="1" t="s">
        <v>5</v>
      </c>
      <c r="B44" s="4" t="str">
        <f t="shared" si="0"/>
        <v>80% DETAIL DESIGN</v>
      </c>
      <c r="C44" s="3">
        <f>VLOOKUP(A44,'[1]Parts &amp; Groups'!$C$8:$E$64,3,FALSE)</f>
        <v>13</v>
      </c>
      <c r="D44" s="5"/>
      <c r="E44" s="3" t="str">
        <f t="shared" si="1"/>
        <v>E - GT</v>
      </c>
      <c r="F44" s="1" t="s">
        <v>48</v>
      </c>
      <c r="G44" s="4" t="str">
        <f t="shared" si="2"/>
        <v>Geotechnical</v>
      </c>
      <c r="H44" s="3">
        <f t="shared" si="3"/>
        <v>14</v>
      </c>
      <c r="I44" s="5"/>
      <c r="J44" s="6" t="s">
        <v>15</v>
      </c>
      <c r="K44" s="8" t="e">
        <f t="shared" si="5"/>
        <v>#REF!</v>
      </c>
      <c r="L44" s="4" t="s">
        <v>78</v>
      </c>
      <c r="M44" s="4"/>
    </row>
    <row r="45" spans="1:13" ht="51" x14ac:dyDescent="0.2">
      <c r="A45" s="1" t="s">
        <v>5</v>
      </c>
      <c r="B45" s="4" t="str">
        <f t="shared" si="0"/>
        <v>80% DETAIL DESIGN</v>
      </c>
      <c r="C45" s="3">
        <f>VLOOKUP(A45,'[1]Parts &amp; Groups'!$C$8:$E$64,3,FALSE)</f>
        <v>13</v>
      </c>
      <c r="D45" s="5"/>
      <c r="E45" s="3" t="str">
        <f t="shared" si="1"/>
        <v>E - D</v>
      </c>
      <c r="F45" s="1" t="s">
        <v>4</v>
      </c>
      <c r="G45" s="4" t="str">
        <f t="shared" si="2"/>
        <v>Drainage Design</v>
      </c>
      <c r="H45" s="3">
        <f t="shared" si="3"/>
        <v>18</v>
      </c>
      <c r="I45" s="5"/>
      <c r="J45" s="6" t="s">
        <v>17</v>
      </c>
      <c r="K45" s="8" t="e">
        <f t="shared" si="5"/>
        <v>#REF!</v>
      </c>
      <c r="L45" s="4" t="s">
        <v>79</v>
      </c>
      <c r="M45" s="4"/>
    </row>
    <row r="46" spans="1:13" ht="51" x14ac:dyDescent="0.2">
      <c r="A46" s="1" t="s">
        <v>5</v>
      </c>
      <c r="B46" s="4" t="str">
        <f t="shared" si="0"/>
        <v>80% DETAIL DESIGN</v>
      </c>
      <c r="C46" s="3">
        <f>VLOOKUP(A46,'[1]Parts &amp; Groups'!$C$8:$E$64,3,FALSE)</f>
        <v>13</v>
      </c>
      <c r="D46" s="5"/>
      <c r="E46" s="3" t="str">
        <f t="shared" si="1"/>
        <v>E - R</v>
      </c>
      <c r="F46" s="1" t="s">
        <v>42</v>
      </c>
      <c r="G46" s="4" t="str">
        <f t="shared" si="2"/>
        <v>Road Design</v>
      </c>
      <c r="H46" s="3">
        <f t="shared" si="3"/>
        <v>16</v>
      </c>
      <c r="I46" s="5"/>
      <c r="J46" s="6" t="s">
        <v>19</v>
      </c>
      <c r="K46" s="8" t="e">
        <f t="shared" si="5"/>
        <v>#REF!</v>
      </c>
      <c r="L46" s="4" t="s">
        <v>80</v>
      </c>
      <c r="M46" s="4"/>
    </row>
    <row r="47" spans="1:13" ht="38.25" x14ac:dyDescent="0.2">
      <c r="A47" s="1" t="s">
        <v>5</v>
      </c>
      <c r="B47" s="4" t="str">
        <f t="shared" si="0"/>
        <v>80% DETAIL DESIGN</v>
      </c>
      <c r="C47" s="3">
        <f>VLOOKUP(A47,'[1]Parts &amp; Groups'!$C$8:$E$64,3,FALSE)</f>
        <v>13</v>
      </c>
      <c r="D47" s="5"/>
      <c r="E47" s="3" t="str">
        <f t="shared" si="1"/>
        <v>E - R</v>
      </c>
      <c r="F47" s="1" t="s">
        <v>42</v>
      </c>
      <c r="G47" s="4" t="str">
        <f t="shared" si="2"/>
        <v>Road Design</v>
      </c>
      <c r="H47" s="3">
        <f t="shared" si="3"/>
        <v>16</v>
      </c>
      <c r="I47" s="5"/>
      <c r="J47" s="6" t="s">
        <v>21</v>
      </c>
      <c r="K47" s="8" t="e">
        <f t="shared" si="5"/>
        <v>#REF!</v>
      </c>
      <c r="L47" s="4" t="s">
        <v>81</v>
      </c>
      <c r="M47" s="4"/>
    </row>
    <row r="48" spans="1:13" ht="38.25" x14ac:dyDescent="0.2">
      <c r="A48" s="1" t="s">
        <v>5</v>
      </c>
      <c r="B48" s="4" t="str">
        <f t="shared" si="0"/>
        <v>80% DETAIL DESIGN</v>
      </c>
      <c r="C48" s="3">
        <f>VLOOKUP(A48,'[1]Parts &amp; Groups'!$C$8:$E$64,3,FALSE)</f>
        <v>13</v>
      </c>
      <c r="D48" s="5"/>
      <c r="E48" s="3" t="str">
        <f t="shared" si="1"/>
        <v>E - U</v>
      </c>
      <c r="F48" s="1" t="s">
        <v>53</v>
      </c>
      <c r="G48" s="4" t="str">
        <f t="shared" si="2"/>
        <v>Urban Design</v>
      </c>
      <c r="H48" s="3">
        <f t="shared" si="3"/>
        <v>19</v>
      </c>
      <c r="I48" s="5"/>
      <c r="J48" s="6" t="s">
        <v>23</v>
      </c>
      <c r="K48" s="8" t="e">
        <f t="shared" si="5"/>
        <v>#REF!</v>
      </c>
      <c r="L48" s="4" t="s">
        <v>82</v>
      </c>
      <c r="M48" s="4"/>
    </row>
    <row r="49" spans="1:13" ht="38.25" x14ac:dyDescent="0.2">
      <c r="A49" s="1" t="s">
        <v>5</v>
      </c>
      <c r="B49" s="4" t="str">
        <f t="shared" si="0"/>
        <v>80% DETAIL DESIGN</v>
      </c>
      <c r="C49" s="3">
        <f>VLOOKUP(A49,'[1]Parts &amp; Groups'!$C$8:$E$64,3,FALSE)</f>
        <v>13</v>
      </c>
      <c r="D49" s="5"/>
      <c r="E49" s="3" t="str">
        <f t="shared" si="1"/>
        <v>E - E</v>
      </c>
      <c r="F49" s="1" t="s">
        <v>5</v>
      </c>
      <c r="G49" s="4" t="str">
        <f t="shared" si="2"/>
        <v>Review of Environmental Factors (REF)</v>
      </c>
      <c r="H49" s="3">
        <f t="shared" si="3"/>
        <v>12</v>
      </c>
      <c r="I49" s="5"/>
      <c r="J49" s="6" t="s">
        <v>25</v>
      </c>
      <c r="K49" s="8" t="e">
        <f t="shared" si="5"/>
        <v>#REF!</v>
      </c>
      <c r="L49" s="4" t="s">
        <v>83</v>
      </c>
      <c r="M49" s="4"/>
    </row>
    <row r="50" spans="1:13" ht="51" x14ac:dyDescent="0.2">
      <c r="A50" s="1" t="s">
        <v>5</v>
      </c>
      <c r="B50" s="4" t="str">
        <f t="shared" si="0"/>
        <v>80% DETAIL DESIGN</v>
      </c>
      <c r="C50" s="3">
        <f>VLOOKUP(A50,'[1]Parts &amp; Groups'!$C$8:$E$64,3,FALSE)</f>
        <v>13</v>
      </c>
      <c r="D50" s="5"/>
      <c r="E50" s="3" t="str">
        <f t="shared" si="1"/>
        <v>E - R</v>
      </c>
      <c r="F50" s="1" t="s">
        <v>42</v>
      </c>
      <c r="G50" s="4" t="str">
        <f t="shared" si="2"/>
        <v>Road Design</v>
      </c>
      <c r="H50" s="3">
        <f t="shared" si="3"/>
        <v>16</v>
      </c>
      <c r="I50" s="5"/>
      <c r="J50" s="6" t="s">
        <v>28</v>
      </c>
      <c r="K50" s="8" t="e">
        <f t="shared" si="5"/>
        <v>#REF!</v>
      </c>
      <c r="L50" s="4" t="s">
        <v>84</v>
      </c>
      <c r="M50" s="4"/>
    </row>
    <row r="51" spans="1:13" ht="38.25" x14ac:dyDescent="0.2">
      <c r="A51" s="1" t="s">
        <v>5</v>
      </c>
      <c r="B51" s="4" t="str">
        <f t="shared" si="0"/>
        <v>80% DETAIL DESIGN</v>
      </c>
      <c r="C51" s="3">
        <f>VLOOKUP(A51,'[1]Parts &amp; Groups'!$C$8:$E$64,3,FALSE)</f>
        <v>13</v>
      </c>
      <c r="D51" s="5"/>
      <c r="E51" s="3" t="str">
        <f t="shared" si="1"/>
        <v>E - R</v>
      </c>
      <c r="F51" s="1" t="s">
        <v>42</v>
      </c>
      <c r="G51" s="4" t="str">
        <f t="shared" si="2"/>
        <v>Road Design</v>
      </c>
      <c r="H51" s="3">
        <f t="shared" si="3"/>
        <v>16</v>
      </c>
      <c r="I51" s="5"/>
      <c r="J51" s="6" t="s">
        <v>31</v>
      </c>
      <c r="K51" s="8" t="e">
        <f t="shared" si="5"/>
        <v>#REF!</v>
      </c>
      <c r="L51" s="4" t="s">
        <v>85</v>
      </c>
      <c r="M51" s="4"/>
    </row>
    <row r="52" spans="1:13" ht="38.25" x14ac:dyDescent="0.2">
      <c r="A52" s="1" t="s">
        <v>5</v>
      </c>
      <c r="B52" s="4" t="str">
        <f t="shared" si="0"/>
        <v>80% DETAIL DESIGN</v>
      </c>
      <c r="C52" s="3">
        <f>VLOOKUP(A52,'[1]Parts &amp; Groups'!$C$8:$E$64,3,FALSE)</f>
        <v>13</v>
      </c>
      <c r="D52" s="5"/>
      <c r="E52" s="3" t="str">
        <f t="shared" si="1"/>
        <v>E - SU</v>
      </c>
      <c r="F52" s="1" t="s">
        <v>58</v>
      </c>
      <c r="G52" s="4" t="str">
        <f t="shared" si="2"/>
        <v>Survey and Utilities</v>
      </c>
      <c r="H52" s="3">
        <f t="shared" si="3"/>
        <v>13</v>
      </c>
      <c r="I52" s="5"/>
      <c r="J52" s="6" t="s">
        <v>33</v>
      </c>
      <c r="K52" s="8" t="e">
        <f t="shared" si="5"/>
        <v>#REF!</v>
      </c>
      <c r="L52" s="4" t="s">
        <v>86</v>
      </c>
      <c r="M52" s="4"/>
    </row>
    <row r="53" spans="1:13" ht="38.25" x14ac:dyDescent="0.2">
      <c r="A53" s="1" t="s">
        <v>5</v>
      </c>
      <c r="B53" s="4"/>
      <c r="C53" s="3"/>
      <c r="D53" s="5"/>
      <c r="E53" s="3"/>
      <c r="F53" s="1" t="s">
        <v>3</v>
      </c>
      <c r="G53" s="4"/>
      <c r="H53" s="3"/>
      <c r="I53" s="5"/>
      <c r="J53" s="6" t="s">
        <v>60</v>
      </c>
      <c r="K53" s="8" t="e">
        <f t="shared" si="5"/>
        <v>#REF!</v>
      </c>
      <c r="L53" s="4" t="s">
        <v>87</v>
      </c>
      <c r="M53" s="4"/>
    </row>
    <row r="54" spans="1:13" ht="38.25" x14ac:dyDescent="0.2">
      <c r="A54" s="1" t="s">
        <v>5</v>
      </c>
      <c r="B54" s="4" t="str">
        <f t="shared" ref="B54:B78" si="6">IF(ISBLANK(A54),"",VLOOKUP(A54,Parts,2,FALSE))</f>
        <v>80% DETAIL DESIGN</v>
      </c>
      <c r="C54" s="3">
        <f>VLOOKUP(A54,'[1]Parts &amp; Groups'!$C$8:$E$64,3,FALSE)</f>
        <v>13</v>
      </c>
      <c r="D54" s="5"/>
      <c r="E54" s="3" t="str">
        <f t="shared" ref="E54:E78" si="7">IF(ISBLANK(F54),"",CONCATENATE(A54," - ",TEXT(F54,"000")))</f>
        <v>E - E</v>
      </c>
      <c r="F54" s="1" t="s">
        <v>5</v>
      </c>
      <c r="G54" s="4" t="str">
        <f t="shared" ref="G54:G78" si="8">IF(ISBLANK(F54),"",VLOOKUP(F54,Groups,2,FALSE))</f>
        <v>Review of Environmental Factors (REF)</v>
      </c>
      <c r="H54" s="3">
        <f t="shared" ref="H54:H78" si="9">VLOOKUP(F54,Groups,3,FALSE)</f>
        <v>12</v>
      </c>
      <c r="I54" s="5"/>
      <c r="J54" s="6" t="s">
        <v>62</v>
      </c>
      <c r="K54" s="8" t="e">
        <f t="shared" si="5"/>
        <v>#REF!</v>
      </c>
      <c r="L54" s="4" t="s">
        <v>88</v>
      </c>
      <c r="M54" s="4"/>
    </row>
    <row r="55" spans="1:13" ht="38.25" x14ac:dyDescent="0.2">
      <c r="A55" s="1" t="s">
        <v>5</v>
      </c>
      <c r="B55" s="4" t="str">
        <f t="shared" si="6"/>
        <v>80% DETAIL DESIGN</v>
      </c>
      <c r="C55" s="3">
        <f>VLOOKUP(A55,'[1]Parts &amp; Groups'!$C$8:$E$64,3,FALSE)</f>
        <v>13</v>
      </c>
      <c r="D55" s="5"/>
      <c r="E55" s="3" t="str">
        <f t="shared" si="7"/>
        <v>E - E</v>
      </c>
      <c r="F55" s="1" t="s">
        <v>5</v>
      </c>
      <c r="G55" s="4" t="str">
        <f t="shared" si="8"/>
        <v>Review of Environmental Factors (REF)</v>
      </c>
      <c r="H55" s="3">
        <f t="shared" si="9"/>
        <v>12</v>
      </c>
      <c r="I55" s="5"/>
      <c r="J55" s="6" t="s">
        <v>64</v>
      </c>
      <c r="K55" s="8" t="e">
        <f t="shared" si="5"/>
        <v>#REF!</v>
      </c>
      <c r="L55" s="4" t="s">
        <v>89</v>
      </c>
      <c r="M55" s="4"/>
    </row>
    <row r="56" spans="1:13" ht="38.25" x14ac:dyDescent="0.2">
      <c r="A56" s="1" t="s">
        <v>5</v>
      </c>
      <c r="B56" s="4" t="str">
        <f t="shared" si="6"/>
        <v>80% DETAIL DESIGN</v>
      </c>
      <c r="C56" s="3">
        <f>VLOOKUP(A56,'[1]Parts &amp; Groups'!$C$8:$E$64,3,FALSE)</f>
        <v>13</v>
      </c>
      <c r="D56" s="5"/>
      <c r="E56" s="3" t="str">
        <f t="shared" si="7"/>
        <v>E - E</v>
      </c>
      <c r="F56" s="1" t="s">
        <v>5</v>
      </c>
      <c r="G56" s="4" t="str">
        <f t="shared" si="8"/>
        <v>Review of Environmental Factors (REF)</v>
      </c>
      <c r="H56" s="3">
        <f t="shared" si="9"/>
        <v>12</v>
      </c>
      <c r="I56" s="5"/>
      <c r="J56" s="6" t="s">
        <v>66</v>
      </c>
      <c r="K56" s="8" t="e">
        <f t="shared" si="5"/>
        <v>#REF!</v>
      </c>
      <c r="L56" s="4" t="s">
        <v>90</v>
      </c>
      <c r="M56" s="4"/>
    </row>
    <row r="57" spans="1:13" ht="38.25" x14ac:dyDescent="0.2">
      <c r="A57" s="1" t="s">
        <v>5</v>
      </c>
      <c r="B57" s="4" t="str">
        <f t="shared" si="6"/>
        <v>80% DETAIL DESIGN</v>
      </c>
      <c r="C57" s="3">
        <f>VLOOKUP(A57,'[1]Parts &amp; Groups'!$C$8:$E$64,3,FALSE)</f>
        <v>13</v>
      </c>
      <c r="D57" s="5"/>
      <c r="E57" s="3" t="str">
        <f t="shared" si="7"/>
        <v>E - E</v>
      </c>
      <c r="F57" s="1" t="s">
        <v>5</v>
      </c>
      <c r="G57" s="4" t="str">
        <f t="shared" si="8"/>
        <v>Review of Environmental Factors (REF)</v>
      </c>
      <c r="H57" s="3">
        <f t="shared" si="9"/>
        <v>12</v>
      </c>
      <c r="I57" s="5"/>
      <c r="J57" s="6" t="s">
        <v>68</v>
      </c>
      <c r="K57" s="8" t="e">
        <f t="shared" si="5"/>
        <v>#REF!</v>
      </c>
      <c r="L57" s="4" t="s">
        <v>91</v>
      </c>
      <c r="M57" s="4"/>
    </row>
    <row r="58" spans="1:13" ht="25.5" x14ac:dyDescent="0.2">
      <c r="A58" s="1" t="s">
        <v>5</v>
      </c>
      <c r="B58" s="4" t="str">
        <f t="shared" si="6"/>
        <v>80% DETAIL DESIGN</v>
      </c>
      <c r="C58" s="3">
        <f>VLOOKUP(A58,'[1]Parts &amp; Groups'!$C$8:$E$64,3,FALSE)</f>
        <v>13</v>
      </c>
      <c r="D58" s="5"/>
      <c r="E58" s="3" t="str">
        <f t="shared" si="7"/>
        <v>E - V</v>
      </c>
      <c r="F58" s="1" t="s">
        <v>70</v>
      </c>
      <c r="G58" s="4" t="str">
        <f t="shared" si="8"/>
        <v>Verification</v>
      </c>
      <c r="H58" s="3">
        <f t="shared" si="9"/>
        <v>26</v>
      </c>
      <c r="I58" s="5"/>
      <c r="J58" s="6" t="s">
        <v>71</v>
      </c>
      <c r="K58" s="8" t="e">
        <f t="shared" si="5"/>
        <v>#REF!</v>
      </c>
      <c r="L58" s="4" t="s">
        <v>72</v>
      </c>
      <c r="M58" s="4"/>
    </row>
    <row r="59" spans="1:13" ht="102" x14ac:dyDescent="0.2">
      <c r="A59" s="1" t="s">
        <v>5</v>
      </c>
      <c r="B59" s="4" t="str">
        <f t="shared" si="6"/>
        <v>80% DETAIL DESIGN</v>
      </c>
      <c r="C59" s="3">
        <f>VLOOKUP(A59,'[1]Parts &amp; Groups'!$C$8:$E$64,3,FALSE)</f>
        <v>13</v>
      </c>
      <c r="D59" s="5"/>
      <c r="E59" s="3" t="str">
        <f t="shared" si="7"/>
        <v>E - M</v>
      </c>
      <c r="F59" s="1" t="s">
        <v>7</v>
      </c>
      <c r="G59" s="4" t="str">
        <f t="shared" si="8"/>
        <v>Management</v>
      </c>
      <c r="H59" s="3">
        <f t="shared" si="9"/>
        <v>9</v>
      </c>
      <c r="I59" s="5"/>
      <c r="J59" s="6" t="s">
        <v>73</v>
      </c>
      <c r="K59" s="8" t="e">
        <f t="shared" si="5"/>
        <v>#REF!</v>
      </c>
      <c r="L59" s="4" t="s">
        <v>92</v>
      </c>
      <c r="M59" s="4"/>
    </row>
    <row r="60" spans="1:13" ht="63.75" x14ac:dyDescent="0.2">
      <c r="A60" s="1" t="s">
        <v>6</v>
      </c>
      <c r="B60" s="4" t="str">
        <f t="shared" si="6"/>
        <v>100% DETAIL DESIGN</v>
      </c>
      <c r="C60" s="3">
        <f>VLOOKUP(A60,'[1]Parts &amp; Groups'!$C$8:$E$64,3,FALSE)</f>
        <v>14</v>
      </c>
      <c r="D60" s="5"/>
      <c r="E60" s="3" t="str">
        <f t="shared" si="7"/>
        <v>F - R</v>
      </c>
      <c r="F60" s="1" t="s">
        <v>42</v>
      </c>
      <c r="G60" s="4" t="str">
        <f t="shared" si="8"/>
        <v>Road Design</v>
      </c>
      <c r="H60" s="3">
        <f t="shared" si="9"/>
        <v>16</v>
      </c>
      <c r="I60" s="5"/>
      <c r="J60" s="6" t="s">
        <v>8</v>
      </c>
      <c r="K60" s="8" t="e">
        <f t="shared" si="5"/>
        <v>#REF!</v>
      </c>
      <c r="L60" s="4" t="s">
        <v>93</v>
      </c>
      <c r="M60" s="4"/>
    </row>
    <row r="61" spans="1:13" ht="38.25" x14ac:dyDescent="0.2">
      <c r="A61" s="1" t="s">
        <v>6</v>
      </c>
      <c r="B61" s="4" t="str">
        <f t="shared" si="6"/>
        <v>100% DETAIL DESIGN</v>
      </c>
      <c r="C61" s="3">
        <f>VLOOKUP(A61,'[1]Parts &amp; Groups'!$C$8:$E$64,3,FALSE)</f>
        <v>14</v>
      </c>
      <c r="D61" s="5"/>
      <c r="E61" s="3" t="str">
        <f t="shared" si="7"/>
        <v>F - P</v>
      </c>
      <c r="F61" s="1" t="s">
        <v>44</v>
      </c>
      <c r="G61" s="4" t="str">
        <f t="shared" si="8"/>
        <v>Pavement Design</v>
      </c>
      <c r="H61" s="3">
        <f t="shared" si="9"/>
        <v>15</v>
      </c>
      <c r="I61" s="5"/>
      <c r="J61" s="6" t="s">
        <v>11</v>
      </c>
      <c r="K61" s="8" t="e">
        <f t="shared" si="5"/>
        <v>#REF!</v>
      </c>
      <c r="L61" s="4" t="s">
        <v>94</v>
      </c>
      <c r="M61" s="4"/>
    </row>
    <row r="62" spans="1:13" ht="38.25" x14ac:dyDescent="0.2">
      <c r="A62" s="1" t="s">
        <v>6</v>
      </c>
      <c r="B62" s="4" t="str">
        <f t="shared" si="6"/>
        <v>100% DETAIL DESIGN</v>
      </c>
      <c r="C62" s="3">
        <f>VLOOKUP(A62,'[1]Parts &amp; Groups'!$C$8:$E$64,3,FALSE)</f>
        <v>14</v>
      </c>
      <c r="D62" s="5"/>
      <c r="E62" s="3" t="str">
        <f t="shared" si="7"/>
        <v>F - S</v>
      </c>
      <c r="F62" s="1" t="s">
        <v>46</v>
      </c>
      <c r="G62" s="4" t="str">
        <f t="shared" si="8"/>
        <v>Structures Design</v>
      </c>
      <c r="H62" s="3">
        <f t="shared" si="9"/>
        <v>17</v>
      </c>
      <c r="I62" s="5"/>
      <c r="J62" s="6" t="s">
        <v>13</v>
      </c>
      <c r="K62" s="8" t="e">
        <f t="shared" si="5"/>
        <v>#REF!</v>
      </c>
      <c r="L62" s="4" t="s">
        <v>95</v>
      </c>
      <c r="M62" s="4"/>
    </row>
    <row r="63" spans="1:13" ht="38.25" x14ac:dyDescent="0.2">
      <c r="A63" s="1" t="s">
        <v>6</v>
      </c>
      <c r="B63" s="4" t="str">
        <f t="shared" si="6"/>
        <v>100% DETAIL DESIGN</v>
      </c>
      <c r="C63" s="3">
        <f>VLOOKUP(A63,'[1]Parts &amp; Groups'!$C$8:$E$64,3,FALSE)</f>
        <v>14</v>
      </c>
      <c r="D63" s="5"/>
      <c r="E63" s="3" t="str">
        <f t="shared" si="7"/>
        <v>F - GT</v>
      </c>
      <c r="F63" s="1" t="s">
        <v>48</v>
      </c>
      <c r="G63" s="4" t="str">
        <f t="shared" si="8"/>
        <v>Geotechnical</v>
      </c>
      <c r="H63" s="3">
        <f t="shared" si="9"/>
        <v>14</v>
      </c>
      <c r="I63" s="5"/>
      <c r="J63" s="6" t="s">
        <v>15</v>
      </c>
      <c r="K63" s="8" t="e">
        <f t="shared" si="5"/>
        <v>#REF!</v>
      </c>
      <c r="L63" s="4" t="s">
        <v>96</v>
      </c>
      <c r="M63" s="4"/>
    </row>
    <row r="64" spans="1:13" ht="51" x14ac:dyDescent="0.2">
      <c r="A64" s="1" t="s">
        <v>6</v>
      </c>
      <c r="B64" s="4" t="str">
        <f t="shared" si="6"/>
        <v>100% DETAIL DESIGN</v>
      </c>
      <c r="C64" s="3">
        <f>VLOOKUP(A64,'[1]Parts &amp; Groups'!$C$8:$E$64,3,FALSE)</f>
        <v>14</v>
      </c>
      <c r="D64" s="5"/>
      <c r="E64" s="3" t="str">
        <f t="shared" si="7"/>
        <v>F - D</v>
      </c>
      <c r="F64" s="1" t="s">
        <v>4</v>
      </c>
      <c r="G64" s="4" t="str">
        <f t="shared" si="8"/>
        <v>Drainage Design</v>
      </c>
      <c r="H64" s="3">
        <f t="shared" si="9"/>
        <v>18</v>
      </c>
      <c r="I64" s="5"/>
      <c r="J64" s="6" t="s">
        <v>17</v>
      </c>
      <c r="K64" s="8" t="e">
        <f t="shared" si="5"/>
        <v>#REF!</v>
      </c>
      <c r="L64" s="4" t="s">
        <v>97</v>
      </c>
      <c r="M64" s="4"/>
    </row>
    <row r="65" spans="1:13" ht="51" x14ac:dyDescent="0.2">
      <c r="A65" s="1" t="s">
        <v>6</v>
      </c>
      <c r="B65" s="4" t="str">
        <f t="shared" si="6"/>
        <v>100% DETAIL DESIGN</v>
      </c>
      <c r="C65" s="3">
        <f>VLOOKUP(A65,'[1]Parts &amp; Groups'!$C$8:$E$64,3,FALSE)</f>
        <v>14</v>
      </c>
      <c r="D65" s="5"/>
      <c r="E65" s="3" t="str">
        <f t="shared" si="7"/>
        <v>F - R</v>
      </c>
      <c r="F65" s="1" t="s">
        <v>42</v>
      </c>
      <c r="G65" s="4" t="str">
        <f t="shared" si="8"/>
        <v>Road Design</v>
      </c>
      <c r="H65" s="3">
        <f t="shared" si="9"/>
        <v>16</v>
      </c>
      <c r="I65" s="5"/>
      <c r="J65" s="6" t="s">
        <v>19</v>
      </c>
      <c r="K65" s="8" t="e">
        <f t="shared" si="5"/>
        <v>#REF!</v>
      </c>
      <c r="L65" s="4" t="s">
        <v>98</v>
      </c>
      <c r="M65" s="4"/>
    </row>
    <row r="66" spans="1:13" ht="38.25" x14ac:dyDescent="0.2">
      <c r="A66" s="1" t="s">
        <v>6</v>
      </c>
      <c r="B66" s="4" t="str">
        <f t="shared" si="6"/>
        <v>100% DETAIL DESIGN</v>
      </c>
      <c r="C66" s="3">
        <f>VLOOKUP(A66,'[1]Parts &amp; Groups'!$C$8:$E$64,3,FALSE)</f>
        <v>14</v>
      </c>
      <c r="D66" s="5"/>
      <c r="E66" s="3" t="str">
        <f t="shared" si="7"/>
        <v>F - R</v>
      </c>
      <c r="F66" s="1" t="s">
        <v>42</v>
      </c>
      <c r="G66" s="4" t="str">
        <f t="shared" si="8"/>
        <v>Road Design</v>
      </c>
      <c r="H66" s="3">
        <f t="shared" si="9"/>
        <v>16</v>
      </c>
      <c r="I66" s="5"/>
      <c r="J66" s="6" t="s">
        <v>21</v>
      </c>
      <c r="K66" s="8" t="e">
        <f t="shared" si="5"/>
        <v>#REF!</v>
      </c>
      <c r="L66" s="4" t="s">
        <v>99</v>
      </c>
      <c r="M66" s="4"/>
    </row>
    <row r="67" spans="1:13" ht="38.25" x14ac:dyDescent="0.2">
      <c r="A67" s="1" t="s">
        <v>6</v>
      </c>
      <c r="B67" s="4" t="str">
        <f t="shared" si="6"/>
        <v>100% DETAIL DESIGN</v>
      </c>
      <c r="C67" s="3">
        <f>VLOOKUP(A67,'[1]Parts &amp; Groups'!$C$8:$E$64,3,FALSE)</f>
        <v>14</v>
      </c>
      <c r="D67" s="5"/>
      <c r="E67" s="3" t="str">
        <f t="shared" si="7"/>
        <v>F - U</v>
      </c>
      <c r="F67" s="1" t="s">
        <v>53</v>
      </c>
      <c r="G67" s="4" t="str">
        <f t="shared" si="8"/>
        <v>Urban Design</v>
      </c>
      <c r="H67" s="3">
        <f t="shared" si="9"/>
        <v>19</v>
      </c>
      <c r="I67" s="5"/>
      <c r="J67" s="6" t="s">
        <v>23</v>
      </c>
      <c r="K67" s="8" t="e">
        <f t="shared" si="5"/>
        <v>#REF!</v>
      </c>
      <c r="L67" s="4" t="s">
        <v>100</v>
      </c>
      <c r="M67" s="4"/>
    </row>
    <row r="68" spans="1:13" ht="38.25" x14ac:dyDescent="0.2">
      <c r="A68" s="1" t="s">
        <v>6</v>
      </c>
      <c r="B68" s="4" t="str">
        <f t="shared" si="6"/>
        <v>100% DETAIL DESIGN</v>
      </c>
      <c r="C68" s="3">
        <f>VLOOKUP(A68,'[1]Parts &amp; Groups'!$C$8:$E$64,3,FALSE)</f>
        <v>14</v>
      </c>
      <c r="D68" s="5"/>
      <c r="E68" s="3" t="str">
        <f t="shared" si="7"/>
        <v>F - E</v>
      </c>
      <c r="F68" s="1" t="s">
        <v>5</v>
      </c>
      <c r="G68" s="4" t="str">
        <f t="shared" si="8"/>
        <v>Review of Environmental Factors (REF)</v>
      </c>
      <c r="H68" s="3">
        <f t="shared" si="9"/>
        <v>12</v>
      </c>
      <c r="I68" s="5"/>
      <c r="J68" s="6" t="s">
        <v>25</v>
      </c>
      <c r="K68" s="8" t="e">
        <f t="shared" si="5"/>
        <v>#REF!</v>
      </c>
      <c r="L68" s="4" t="s">
        <v>101</v>
      </c>
      <c r="M68" s="4"/>
    </row>
    <row r="69" spans="1:13" ht="51" x14ac:dyDescent="0.2">
      <c r="A69" s="1" t="s">
        <v>6</v>
      </c>
      <c r="B69" s="4" t="str">
        <f>IF(ISBLANK(A69),"",VLOOKUP(A69,Parts,2,FALSE))</f>
        <v>100% DETAIL DESIGN</v>
      </c>
      <c r="C69" s="3">
        <f>VLOOKUP(A69,'[1]Parts &amp; Groups'!$C$8:$E$64,3,FALSE)</f>
        <v>14</v>
      </c>
      <c r="D69" s="5"/>
      <c r="E69" s="3" t="str">
        <f>IF(ISBLANK(F69),"",CONCATENATE(A69," - ",TEXT(F69,"000")))</f>
        <v>F - R</v>
      </c>
      <c r="F69" s="1" t="s">
        <v>42</v>
      </c>
      <c r="G69" s="4" t="str">
        <f>IF(ISBLANK(F69),"",VLOOKUP(F69,Groups,2,FALSE))</f>
        <v>Road Design</v>
      </c>
      <c r="H69" s="3">
        <f>VLOOKUP(F69,Groups,3,FALSE)</f>
        <v>16</v>
      </c>
      <c r="I69" s="5"/>
      <c r="J69" s="6" t="s">
        <v>28</v>
      </c>
      <c r="K69" s="8" t="e">
        <f t="shared" si="5"/>
        <v>#REF!</v>
      </c>
      <c r="L69" s="4" t="s">
        <v>102</v>
      </c>
      <c r="M69" s="4"/>
    </row>
    <row r="70" spans="1:13" ht="38.25" x14ac:dyDescent="0.2">
      <c r="A70" s="1" t="s">
        <v>6</v>
      </c>
      <c r="B70" s="4" t="str">
        <f t="shared" si="6"/>
        <v>100% DETAIL DESIGN</v>
      </c>
      <c r="C70" s="3">
        <f>VLOOKUP(A70,'[1]Parts &amp; Groups'!$C$8:$E$64,3,FALSE)</f>
        <v>14</v>
      </c>
      <c r="D70" s="5"/>
      <c r="E70" s="3" t="str">
        <f t="shared" si="7"/>
        <v>F - R</v>
      </c>
      <c r="F70" s="1" t="s">
        <v>42</v>
      </c>
      <c r="G70" s="4" t="str">
        <f t="shared" si="8"/>
        <v>Road Design</v>
      </c>
      <c r="H70" s="3">
        <f t="shared" si="9"/>
        <v>16</v>
      </c>
      <c r="I70" s="5"/>
      <c r="J70" s="6" t="s">
        <v>31</v>
      </c>
      <c r="K70" s="8" t="e">
        <f t="shared" si="5"/>
        <v>#REF!</v>
      </c>
      <c r="L70" s="4" t="s">
        <v>103</v>
      </c>
      <c r="M70" s="4"/>
    </row>
    <row r="71" spans="1:13" ht="38.25" x14ac:dyDescent="0.2">
      <c r="A71" s="1" t="s">
        <v>6</v>
      </c>
      <c r="B71" s="4" t="str">
        <f t="shared" si="6"/>
        <v>100% DETAIL DESIGN</v>
      </c>
      <c r="C71" s="3">
        <f>VLOOKUP(A71,'[1]Parts &amp; Groups'!$C$8:$E$64,3,FALSE)</f>
        <v>14</v>
      </c>
      <c r="D71" s="5"/>
      <c r="E71" s="3" t="str">
        <f t="shared" si="7"/>
        <v>F - SU</v>
      </c>
      <c r="F71" s="1" t="s">
        <v>58</v>
      </c>
      <c r="G71" s="4" t="str">
        <f t="shared" si="8"/>
        <v>Survey and Utilities</v>
      </c>
      <c r="H71" s="3">
        <f t="shared" si="9"/>
        <v>13</v>
      </c>
      <c r="I71" s="5"/>
      <c r="J71" s="6" t="s">
        <v>33</v>
      </c>
      <c r="K71" s="8" t="e">
        <f t="shared" si="5"/>
        <v>#REF!</v>
      </c>
      <c r="L71" s="4" t="s">
        <v>104</v>
      </c>
      <c r="M71" s="4"/>
    </row>
    <row r="72" spans="1:13" ht="38.25" x14ac:dyDescent="0.2">
      <c r="A72" s="1" t="s">
        <v>6</v>
      </c>
      <c r="B72" s="4" t="str">
        <f t="shared" si="6"/>
        <v>100% DETAIL DESIGN</v>
      </c>
      <c r="C72" s="3">
        <f>VLOOKUP(A72,'[1]Parts &amp; Groups'!$C$8:$E$64,3,FALSE)</f>
        <v>14</v>
      </c>
      <c r="D72" s="5"/>
      <c r="E72" s="3" t="str">
        <f t="shared" si="7"/>
        <v>F - C</v>
      </c>
      <c r="F72" s="1" t="s">
        <v>3</v>
      </c>
      <c r="G72" s="4" t="str">
        <f t="shared" si="8"/>
        <v>Cost Estimation</v>
      </c>
      <c r="H72" s="3">
        <f t="shared" si="9"/>
        <v>28</v>
      </c>
      <c r="I72" s="5"/>
      <c r="J72" s="6" t="s">
        <v>60</v>
      </c>
      <c r="K72" s="8" t="e">
        <f t="shared" si="5"/>
        <v>#REF!</v>
      </c>
      <c r="L72" s="4" t="s">
        <v>105</v>
      </c>
      <c r="M72" s="4"/>
    </row>
    <row r="73" spans="1:13" ht="38.25" x14ac:dyDescent="0.2">
      <c r="A73" s="1" t="s">
        <v>6</v>
      </c>
      <c r="B73" s="4" t="str">
        <f t="shared" si="6"/>
        <v>100% DETAIL DESIGN</v>
      </c>
      <c r="C73" s="3">
        <f>VLOOKUP(A73,'[1]Parts &amp; Groups'!$C$8:$E$64,3,FALSE)</f>
        <v>14</v>
      </c>
      <c r="D73" s="5"/>
      <c r="E73" s="3" t="str">
        <f t="shared" si="7"/>
        <v>F - E</v>
      </c>
      <c r="F73" s="1" t="s">
        <v>5</v>
      </c>
      <c r="G73" s="4" t="str">
        <f t="shared" si="8"/>
        <v>Review of Environmental Factors (REF)</v>
      </c>
      <c r="H73" s="3">
        <f t="shared" si="9"/>
        <v>12</v>
      </c>
      <c r="I73" s="5"/>
      <c r="J73" s="6" t="s">
        <v>62</v>
      </c>
      <c r="K73" s="8" t="e">
        <f t="shared" si="5"/>
        <v>#REF!</v>
      </c>
      <c r="L73" s="4" t="s">
        <v>106</v>
      </c>
      <c r="M73" s="4"/>
    </row>
    <row r="74" spans="1:13" ht="38.25" x14ac:dyDescent="0.2">
      <c r="A74" s="1" t="s">
        <v>6</v>
      </c>
      <c r="B74" s="4" t="str">
        <f t="shared" si="6"/>
        <v>100% DETAIL DESIGN</v>
      </c>
      <c r="C74" s="3">
        <f>VLOOKUP(A74,'[1]Parts &amp; Groups'!$C$8:$E$64,3,FALSE)</f>
        <v>14</v>
      </c>
      <c r="D74" s="5"/>
      <c r="E74" s="3" t="str">
        <f t="shared" si="7"/>
        <v>F - E</v>
      </c>
      <c r="F74" s="1" t="s">
        <v>5</v>
      </c>
      <c r="G74" s="4" t="str">
        <f t="shared" si="8"/>
        <v>Review of Environmental Factors (REF)</v>
      </c>
      <c r="H74" s="3">
        <f t="shared" si="9"/>
        <v>12</v>
      </c>
      <c r="I74" s="5"/>
      <c r="J74" s="6" t="s">
        <v>64</v>
      </c>
      <c r="K74" s="8" t="e">
        <f t="shared" si="5"/>
        <v>#REF!</v>
      </c>
      <c r="L74" s="4" t="s">
        <v>107</v>
      </c>
      <c r="M74" s="4"/>
    </row>
    <row r="75" spans="1:13" ht="38.25" x14ac:dyDescent="0.2">
      <c r="A75" s="1" t="s">
        <v>6</v>
      </c>
      <c r="B75" s="4" t="str">
        <f t="shared" si="6"/>
        <v>100% DETAIL DESIGN</v>
      </c>
      <c r="C75" s="3">
        <f>VLOOKUP(A75,'[1]Parts &amp; Groups'!$C$8:$E$64,3,FALSE)</f>
        <v>14</v>
      </c>
      <c r="D75" s="5"/>
      <c r="E75" s="3" t="str">
        <f t="shared" si="7"/>
        <v>F - E</v>
      </c>
      <c r="F75" s="1" t="s">
        <v>5</v>
      </c>
      <c r="G75" s="4" t="str">
        <f t="shared" si="8"/>
        <v>Review of Environmental Factors (REF)</v>
      </c>
      <c r="H75" s="3">
        <f t="shared" si="9"/>
        <v>12</v>
      </c>
      <c r="I75" s="5"/>
      <c r="J75" s="6" t="s">
        <v>66</v>
      </c>
      <c r="K75" s="8" t="e">
        <f t="shared" si="5"/>
        <v>#REF!</v>
      </c>
      <c r="L75" s="4" t="s">
        <v>108</v>
      </c>
      <c r="M75" s="4"/>
    </row>
    <row r="76" spans="1:13" ht="38.25" x14ac:dyDescent="0.2">
      <c r="A76" s="1" t="s">
        <v>6</v>
      </c>
      <c r="B76" s="4" t="str">
        <f>IF(ISBLANK(A76),"",VLOOKUP(A76,Parts,2,FALSE))</f>
        <v>100% DETAIL DESIGN</v>
      </c>
      <c r="C76" s="3">
        <f>VLOOKUP(A76,'[1]Parts &amp; Groups'!$C$8:$E$64,3,FALSE)</f>
        <v>14</v>
      </c>
      <c r="D76" s="5"/>
      <c r="E76" s="3" t="str">
        <f>IF(ISBLANK(F76),"",CONCATENATE(A76," - ",TEXT(F76,"000")))</f>
        <v>F - E</v>
      </c>
      <c r="F76" s="1" t="s">
        <v>5</v>
      </c>
      <c r="G76" s="4" t="str">
        <f>IF(ISBLANK(F76),"",VLOOKUP(F76,Groups,2,FALSE))</f>
        <v>Review of Environmental Factors (REF)</v>
      </c>
      <c r="H76" s="3">
        <f>VLOOKUP(F76,Groups,3,FALSE)</f>
        <v>12</v>
      </c>
      <c r="I76" s="5"/>
      <c r="J76" s="6" t="s">
        <v>68</v>
      </c>
      <c r="K76" s="8" t="e">
        <f t="shared" si="5"/>
        <v>#REF!</v>
      </c>
      <c r="L76" s="4" t="s">
        <v>109</v>
      </c>
      <c r="M76" s="4"/>
    </row>
    <row r="77" spans="1:13" ht="25.5" x14ac:dyDescent="0.2">
      <c r="A77" s="1" t="s">
        <v>6</v>
      </c>
      <c r="B77" s="4" t="str">
        <f t="shared" si="6"/>
        <v>100% DETAIL DESIGN</v>
      </c>
      <c r="C77" s="3">
        <f>VLOOKUP(A77,'[1]Parts &amp; Groups'!$C$8:$E$64,3,FALSE)</f>
        <v>14</v>
      </c>
      <c r="D77" s="5"/>
      <c r="E77" s="3" t="str">
        <f t="shared" si="7"/>
        <v>F - V</v>
      </c>
      <c r="F77" s="1" t="s">
        <v>70</v>
      </c>
      <c r="G77" s="4" t="str">
        <f t="shared" si="8"/>
        <v>Verification</v>
      </c>
      <c r="H77" s="3">
        <f t="shared" si="9"/>
        <v>26</v>
      </c>
      <c r="I77" s="5"/>
      <c r="J77" s="6" t="s">
        <v>71</v>
      </c>
      <c r="K77" s="8" t="e">
        <f t="shared" si="5"/>
        <v>#REF!</v>
      </c>
      <c r="L77" s="4" t="s">
        <v>72</v>
      </c>
      <c r="M77" s="4"/>
    </row>
    <row r="78" spans="1:13" ht="102" x14ac:dyDescent="0.2">
      <c r="A78" s="1" t="s">
        <v>6</v>
      </c>
      <c r="B78" s="4" t="str">
        <f t="shared" si="6"/>
        <v>100% DETAIL DESIGN</v>
      </c>
      <c r="C78" s="3">
        <f>VLOOKUP(A78,'[1]Parts &amp; Groups'!$C$8:$E$64,3,FALSE)</f>
        <v>14</v>
      </c>
      <c r="D78" s="5"/>
      <c r="E78" s="3" t="str">
        <f t="shared" si="7"/>
        <v>F - M</v>
      </c>
      <c r="F78" s="1" t="s">
        <v>7</v>
      </c>
      <c r="G78" s="4" t="str">
        <f t="shared" si="8"/>
        <v>Management</v>
      </c>
      <c r="H78" s="3">
        <f t="shared" si="9"/>
        <v>9</v>
      </c>
      <c r="I78" s="5"/>
      <c r="J78" s="6" t="s">
        <v>73</v>
      </c>
      <c r="K78" s="8" t="e">
        <f t="shared" si="5"/>
        <v>#REF!</v>
      </c>
      <c r="L78" s="4" t="s">
        <v>110</v>
      </c>
      <c r="M7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vt:lpstr>
    </vt:vector>
  </TitlesOfParts>
  <Company>AECOM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GarciaM6</dc:creator>
  <cp:lastModifiedBy>ForwardC</cp:lastModifiedBy>
  <dcterms:created xsi:type="dcterms:W3CDTF">2017-07-13T04:57:41Z</dcterms:created>
  <dcterms:modified xsi:type="dcterms:W3CDTF">2017-09-10T23:59:15Z</dcterms:modified>
</cp:coreProperties>
</file>