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Informatique\bureautique et web\"/>
    </mc:Choice>
  </mc:AlternateContent>
  <bookViews>
    <workbookView xWindow="-120" yWindow="-120" windowWidth="20730" windowHeight="11040" firstSheet="3" activeTab="6"/>
  </bookViews>
  <sheets>
    <sheet name="Base de données 01" sheetId="3" r:id="rId1"/>
    <sheet name="Base de données 02" sheetId="2" r:id="rId2"/>
    <sheet name="Table 01" sheetId="4" r:id="rId3"/>
    <sheet name="Table 02" sheetId="9" r:id="rId4"/>
    <sheet name="Table 03" sheetId="6" r:id="rId5"/>
    <sheet name="Facture" sheetId="7" r:id="rId6"/>
    <sheet name="Courbe de Vitesse" sheetId="8" r:id="rId7"/>
    <sheet name="Feuil9" sheetId="11" r:id="rId8"/>
  </sheets>
  <calcPr calcId="162913"/>
  <pivotCaches>
    <pivotCache cacheId="0" r:id="rId9"/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8" l="1"/>
  <c r="C3" i="8"/>
  <c r="C4" i="8"/>
  <c r="C5" i="8"/>
  <c r="C6" i="8"/>
  <c r="C7" i="8"/>
  <c r="C8" i="8"/>
  <c r="C9" i="8"/>
  <c r="C10" i="8"/>
  <c r="C2" i="8"/>
  <c r="D3" i="7"/>
  <c r="E3" i="7" s="1"/>
  <c r="D4" i="7"/>
  <c r="E4" i="7" s="1"/>
  <c r="D5" i="7"/>
  <c r="D6" i="7"/>
  <c r="E6" i="7" s="1"/>
  <c r="D7" i="7"/>
  <c r="E7" i="7" s="1"/>
  <c r="D8" i="7"/>
  <c r="E8" i="7" s="1"/>
  <c r="D9" i="7"/>
  <c r="E9" i="7" s="1"/>
  <c r="F9" i="7" s="1"/>
  <c r="G9" i="7" s="1"/>
  <c r="D10" i="7"/>
  <c r="E10" i="7" s="1"/>
  <c r="F10" i="7" s="1"/>
  <c r="G10" i="7" s="1"/>
  <c r="D11" i="7"/>
  <c r="D12" i="7"/>
  <c r="E12" i="7" s="1"/>
  <c r="D13" i="7"/>
  <c r="E13" i="7" s="1"/>
  <c r="D14" i="7"/>
  <c r="E14" i="7" s="1"/>
  <c r="D15" i="7"/>
  <c r="E15" i="7" s="1"/>
  <c r="D2" i="7"/>
  <c r="E2" i="7" s="1"/>
  <c r="F4" i="7" l="1"/>
  <c r="G4" i="7" s="1"/>
  <c r="F2" i="7"/>
  <c r="F3" i="7"/>
  <c r="G3" i="7" s="1"/>
  <c r="E5" i="7"/>
  <c r="F5" i="7" s="1"/>
  <c r="G5" i="7" s="1"/>
  <c r="F12" i="7"/>
  <c r="G12" i="7" s="1"/>
  <c r="G2" i="7"/>
  <c r="F13" i="7"/>
  <c r="G13" i="7" s="1"/>
  <c r="G11" i="7"/>
  <c r="F14" i="7"/>
  <c r="G14" i="7" s="1"/>
  <c r="F6" i="7"/>
  <c r="G6" i="7" s="1"/>
  <c r="E11" i="7"/>
  <c r="F11" i="7" s="1"/>
  <c r="F8" i="7"/>
  <c r="G8" i="7" s="1"/>
  <c r="F15" i="7"/>
  <c r="G15" i="7" s="1"/>
  <c r="F7" i="7"/>
  <c r="G7" i="7" s="1"/>
  <c r="G17" i="7" l="1"/>
  <c r="G19" i="7" s="1"/>
  <c r="G20" i="7" s="1"/>
</calcChain>
</file>

<file path=xl/sharedStrings.xml><?xml version="1.0" encoding="utf-8"?>
<sst xmlns="http://schemas.openxmlformats.org/spreadsheetml/2006/main" count="180" uniqueCount="77">
  <si>
    <t>Ivy League Applicants</t>
  </si>
  <si>
    <t>Students</t>
  </si>
  <si>
    <t>Faculty,University</t>
  </si>
  <si>
    <t>Arts,Yale</t>
  </si>
  <si>
    <t>Physics,Brown</t>
  </si>
  <si>
    <t>Economics,Dartmouth</t>
  </si>
  <si>
    <t>Economics,Harvard</t>
  </si>
  <si>
    <t>Arts,Columbia</t>
  </si>
  <si>
    <t>Economics,Cornell</t>
  </si>
  <si>
    <t>Arts,Harvard</t>
  </si>
  <si>
    <t>Arts,Cornell</t>
  </si>
  <si>
    <t>Mathematics,Princeton</t>
  </si>
  <si>
    <t>Mathematics,Harvard</t>
  </si>
  <si>
    <t>Mathematics,Brown</t>
  </si>
  <si>
    <t>Physics,Dartmouth</t>
  </si>
  <si>
    <t>Psychology,Dartmouth</t>
  </si>
  <si>
    <t>Economics,Brown</t>
  </si>
  <si>
    <t>Psychology,Princeton</t>
  </si>
  <si>
    <t>Physics,Columbia</t>
  </si>
  <si>
    <t>Psychology,Columbia</t>
  </si>
  <si>
    <t>Physics,Cornell</t>
  </si>
  <si>
    <t>Physics,Yale</t>
  </si>
  <si>
    <t>Physics,Princeton</t>
  </si>
  <si>
    <t>Mathematics,Dartmouth</t>
  </si>
  <si>
    <t>Arts,Dartmouth</t>
  </si>
  <si>
    <t>Economics,Columbia</t>
  </si>
  <si>
    <t>Arts,Princeton</t>
  </si>
  <si>
    <t>Psychology,Yale</t>
  </si>
  <si>
    <t>Mathematics,Columbia</t>
  </si>
  <si>
    <t>Economics,Princeton</t>
  </si>
  <si>
    <t>Psychology,Cornell</t>
  </si>
  <si>
    <t>Physics,Harvard</t>
  </si>
  <si>
    <t>Arts,Brown</t>
  </si>
  <si>
    <t>Mathematics,Yale</t>
  </si>
  <si>
    <t>Psychology,Harvard</t>
  </si>
  <si>
    <t>Mathematics,Cornell</t>
  </si>
  <si>
    <t>Psychology,Brown</t>
  </si>
  <si>
    <t>Economics,Yale</t>
  </si>
  <si>
    <t>Economics,Penn stat</t>
  </si>
  <si>
    <t>Psychology,Penn stat</t>
  </si>
  <si>
    <t>Physics,Penn stat</t>
  </si>
  <si>
    <t>Mathematics,Penn stat</t>
  </si>
  <si>
    <t>Arts,Penn stat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</si>
  <si>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</si>
  <si>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</si>
  <si>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</si>
  <si>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</si>
  <si>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</si>
  <si>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</si>
  <si>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</si>
  <si>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</si>
  <si>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</si>
  <si>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</si>
  <si>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</si>
  <si>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</si>
  <si>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</si>
  <si>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</si>
  <si>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</t>
  </si>
  <si>
    <t>Somme de Students</t>
  </si>
  <si>
    <t>Étiquettes de lignes</t>
  </si>
  <si>
    <t>Total général</t>
  </si>
  <si>
    <t>Moyenne de Students2</t>
  </si>
  <si>
    <t>ID</t>
  </si>
  <si>
    <t>PU</t>
  </si>
  <si>
    <t>QTE</t>
  </si>
  <si>
    <t>PT</t>
  </si>
  <si>
    <t>Remise</t>
  </si>
  <si>
    <t>Val remise</t>
  </si>
  <si>
    <t>Total a payer</t>
  </si>
  <si>
    <t>TVA:</t>
  </si>
  <si>
    <t>Val TVA:</t>
  </si>
  <si>
    <t>TTC:</t>
  </si>
  <si>
    <t>Time(s)</t>
  </si>
  <si>
    <t>Distance(m)</t>
  </si>
  <si>
    <t>Speed(m/s)</t>
  </si>
  <si>
    <t>Total facture::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</si>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</sst>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6" formatCode="#,##0.00\ [$DZD];[Red]#,##0.00\ [$DZD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/>
    <xf numFmtId="166" fontId="0" fillId="8" borderId="12" xfId="1" applyNumberFormat="1" applyFont="1" applyFill="1" applyBorder="1" applyAlignment="1">
      <alignment vertical="center" readingOrder="1"/>
    </xf>
    <xf numFmtId="166" fontId="0" fillId="8" borderId="7" xfId="1" applyNumberFormat="1" applyFont="1" applyFill="1" applyBorder="1" applyAlignment="1">
      <alignment vertical="center" readingOrder="1"/>
    </xf>
    <xf numFmtId="9" fontId="0" fillId="8" borderId="8" xfId="0" applyNumberFormat="1" applyFill="1" applyBorder="1" applyAlignment="1">
      <alignment horizontal="right"/>
    </xf>
    <xf numFmtId="166" fontId="4" fillId="8" borderId="13" xfId="1" applyNumberFormat="1" applyFont="1" applyFill="1" applyBorder="1" applyAlignment="1">
      <alignment vertical="center" readingOrder="1"/>
    </xf>
    <xf numFmtId="0" fontId="3" fillId="5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437582075663683"/>
          <c:y val="0.1925988700564972"/>
          <c:w val="0.67171291833544733"/>
          <c:h val="0.5463939677031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'Courbe de Vitesse'!$C$1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'Courbe de Vitesse'!$A$2:$A$11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'Courbe de Vitesse'!$C$2:$C$11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0-460D-BA57-85F918F3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53840"/>
        <c:axId val="1361139856"/>
      </c:scatterChart>
      <c:valAx>
        <c:axId val="1429553840"/>
        <c:scaling>
          <c:orientation val="minMax"/>
          <c:max val="1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1139856"/>
        <c:crosses val="autoZero"/>
        <c:crossBetween val="midCat"/>
        <c:majorUnit val="1"/>
      </c:valAx>
      <c:valAx>
        <c:axId val="13611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9553840"/>
        <c:crosses val="autoZero"/>
        <c:crossBetween val="midCat"/>
      </c:valAx>
      <c:spPr>
        <a:noFill/>
        <a:ln>
          <a:solidFill>
            <a:schemeClr val="accent1">
              <a:alpha val="16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2399992580928691"/>
          <c:y val="0.90456159081809684"/>
          <c:w val="0.16044459134827799"/>
          <c:h val="9.5438409181903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484106153397494E-2"/>
          <c:y val="0.18384138785625775"/>
          <c:w val="0.86707501341337856"/>
          <c:h val="0.542561250475660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'Courbe de Vitesse'!$C$1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'Courbe de Vitesse'!$B$2:$B$11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'Courbe de Vitesse'!$C$2:$C$11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2-4DEC-851B-096B14E2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38256"/>
        <c:axId val="1536245136"/>
      </c:scatterChart>
      <c:valAx>
        <c:axId val="1416938256"/>
        <c:scaling>
          <c:orientation val="minMax"/>
          <c:max val="91"/>
          <c:min val="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245136"/>
        <c:crosses val="autoZero"/>
        <c:crossBetween val="midCat"/>
      </c:valAx>
      <c:valAx>
        <c:axId val="1536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93825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0</xdr:rowOff>
    </xdr:from>
    <xdr:to>
      <xdr:col>10</xdr:col>
      <xdr:colOff>704850</xdr:colOff>
      <xdr:row>12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8D9FE1-CB28-011E-842F-1A372F43C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523876</xdr:colOff>
      <xdr:row>12</xdr:row>
      <xdr:rowOff>152400</xdr:rowOff>
    </xdr:from>
    <xdr:to>
      <xdr:col>9</xdr:col>
      <xdr:colOff>485775</xdr:colOff>
      <xdr:row>27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D254B43-898E-DFCA-0E30-CDE3C6B94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hiba" refreshedDate="45288.933061689815" createdVersion="8" refreshedVersion="8" minRefreshableVersion="3" recordCount="40">
  <cacheSource type="worksheet">
    <worksheetSource ref="A2:C42" sheet="Base de données 02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ids" refreshedDate="45292.790267245371" createdVersion="6" refreshedVersion="6" minRefreshableVersion="3" recordCount="40">
  <cacheSource type="worksheet">
    <worksheetSource ref="A2:C42" sheet="Base de données 02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2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H14" sqref="H14"/>
    </sheetView>
  </sheetViews>
  <sheetFormatPr baseColWidth="10" defaultRowHeight="15" x14ac:dyDescent="0.25"/>
  <cols>
    <col min="2" max="2" width="22.85546875" bestFit="1" customWidth="1"/>
  </cols>
  <sheetData>
    <row r="1" spans="1:2" x14ac:dyDescent="0.25">
      <c r="A1" s="11" t="s">
        <v>0</v>
      </c>
      <c r="B1" s="11"/>
    </row>
    <row r="2" spans="1:2" x14ac:dyDescent="0.25">
      <c r="A2" t="s">
        <v>1</v>
      </c>
      <c r="B2" t="s">
        <v>2</v>
      </c>
    </row>
    <row r="3" spans="1:2" x14ac:dyDescent="0.25">
      <c r="A3">
        <v>591</v>
      </c>
      <c r="B3" t="s">
        <v>3</v>
      </c>
    </row>
    <row r="4" spans="1:2" x14ac:dyDescent="0.25">
      <c r="A4">
        <v>9567</v>
      </c>
      <c r="B4" t="s">
        <v>4</v>
      </c>
    </row>
    <row r="5" spans="1:2" x14ac:dyDescent="0.25">
      <c r="A5">
        <v>542</v>
      </c>
      <c r="B5" t="s">
        <v>5</v>
      </c>
    </row>
    <row r="6" spans="1:2" x14ac:dyDescent="0.25">
      <c r="A6">
        <v>346</v>
      </c>
      <c r="B6" t="s">
        <v>6</v>
      </c>
    </row>
    <row r="7" spans="1:2" x14ac:dyDescent="0.25">
      <c r="A7">
        <v>849</v>
      </c>
      <c r="B7" t="s">
        <v>7</v>
      </c>
    </row>
    <row r="8" spans="1:2" x14ac:dyDescent="0.25">
      <c r="A8">
        <v>552</v>
      </c>
      <c r="B8" t="s">
        <v>8</v>
      </c>
    </row>
    <row r="9" spans="1:2" x14ac:dyDescent="0.25">
      <c r="A9">
        <v>173</v>
      </c>
      <c r="B9" t="s">
        <v>9</v>
      </c>
    </row>
    <row r="10" spans="1:2" x14ac:dyDescent="0.25">
      <c r="A10">
        <v>1355</v>
      </c>
      <c r="B10" t="s">
        <v>10</v>
      </c>
    </row>
    <row r="11" spans="1:2" x14ac:dyDescent="0.25">
      <c r="A11">
        <v>193</v>
      </c>
      <c r="B11" t="s">
        <v>11</v>
      </c>
    </row>
    <row r="12" spans="1:2" x14ac:dyDescent="0.25">
      <c r="A12">
        <v>615</v>
      </c>
      <c r="B12" t="s">
        <v>12</v>
      </c>
    </row>
    <row r="13" spans="1:2" x14ac:dyDescent="0.25">
      <c r="A13">
        <v>1579</v>
      </c>
      <c r="B13" t="s">
        <v>13</v>
      </c>
    </row>
    <row r="14" spans="1:2" x14ac:dyDescent="0.25">
      <c r="A14">
        <v>547</v>
      </c>
      <c r="B14" t="s">
        <v>14</v>
      </c>
    </row>
    <row r="15" spans="1:2" x14ac:dyDescent="0.25">
      <c r="A15">
        <v>1687</v>
      </c>
      <c r="B15" t="s">
        <v>15</v>
      </c>
    </row>
    <row r="16" spans="1:2" x14ac:dyDescent="0.25">
      <c r="A16">
        <v>972</v>
      </c>
      <c r="B16" t="s">
        <v>16</v>
      </c>
    </row>
    <row r="17" spans="1:2" x14ac:dyDescent="0.25">
      <c r="A17">
        <v>234</v>
      </c>
      <c r="B17" t="s">
        <v>38</v>
      </c>
    </row>
    <row r="18" spans="1:2" x14ac:dyDescent="0.25">
      <c r="A18">
        <v>151</v>
      </c>
      <c r="B18" t="s">
        <v>17</v>
      </c>
    </row>
    <row r="19" spans="1:2" x14ac:dyDescent="0.25">
      <c r="A19">
        <v>1793</v>
      </c>
      <c r="B19" t="s">
        <v>18</v>
      </c>
    </row>
    <row r="20" spans="1:2" x14ac:dyDescent="0.25">
      <c r="A20">
        <v>315</v>
      </c>
      <c r="B20" t="s">
        <v>19</v>
      </c>
    </row>
    <row r="21" spans="1:2" x14ac:dyDescent="0.25">
      <c r="A21">
        <v>618</v>
      </c>
      <c r="B21" t="s">
        <v>20</v>
      </c>
    </row>
    <row r="22" spans="1:2" x14ac:dyDescent="0.25">
      <c r="A22">
        <v>246</v>
      </c>
      <c r="B22" t="s">
        <v>21</v>
      </c>
    </row>
    <row r="23" spans="1:2" x14ac:dyDescent="0.25">
      <c r="A23">
        <v>784</v>
      </c>
      <c r="B23" t="s">
        <v>22</v>
      </c>
    </row>
    <row r="24" spans="1:2" x14ac:dyDescent="0.25">
      <c r="A24">
        <v>316</v>
      </c>
      <c r="B24" t="s">
        <v>23</v>
      </c>
    </row>
    <row r="25" spans="1:2" x14ac:dyDescent="0.25">
      <c r="A25">
        <v>3155</v>
      </c>
      <c r="B25" t="s">
        <v>24</v>
      </c>
    </row>
    <row r="26" spans="1:2" x14ac:dyDescent="0.25">
      <c r="A26">
        <v>318</v>
      </c>
      <c r="B26" t="s">
        <v>39</v>
      </c>
    </row>
    <row r="27" spans="1:2" x14ac:dyDescent="0.25">
      <c r="A27">
        <v>608</v>
      </c>
      <c r="B27" t="s">
        <v>25</v>
      </c>
    </row>
    <row r="28" spans="1:2" x14ac:dyDescent="0.25">
      <c r="A28">
        <v>561</v>
      </c>
      <c r="B28" t="s">
        <v>26</v>
      </c>
    </row>
    <row r="29" spans="1:2" x14ac:dyDescent="0.25">
      <c r="A29">
        <v>357</v>
      </c>
      <c r="B29" t="s">
        <v>27</v>
      </c>
    </row>
    <row r="30" spans="1:2" x14ac:dyDescent="0.25">
      <c r="A30">
        <v>1688</v>
      </c>
      <c r="B30" t="s">
        <v>28</v>
      </c>
    </row>
    <row r="31" spans="1:2" x14ac:dyDescent="0.25">
      <c r="A31">
        <v>972</v>
      </c>
      <c r="B31" t="s">
        <v>29</v>
      </c>
    </row>
    <row r="32" spans="1:2" x14ac:dyDescent="0.25">
      <c r="A32">
        <v>568</v>
      </c>
      <c r="B32" t="s">
        <v>40</v>
      </c>
    </row>
    <row r="33" spans="1:2" x14ac:dyDescent="0.25">
      <c r="A33">
        <v>632</v>
      </c>
      <c r="B33" t="s">
        <v>41</v>
      </c>
    </row>
    <row r="34" spans="1:2" x14ac:dyDescent="0.25">
      <c r="A34">
        <v>551</v>
      </c>
      <c r="B34" t="s">
        <v>30</v>
      </c>
    </row>
    <row r="35" spans="1:2" x14ac:dyDescent="0.25">
      <c r="A35">
        <v>948</v>
      </c>
      <c r="B35" t="s">
        <v>31</v>
      </c>
    </row>
    <row r="36" spans="1:2" x14ac:dyDescent="0.25">
      <c r="A36">
        <v>1358</v>
      </c>
      <c r="B36" t="s">
        <v>32</v>
      </c>
    </row>
    <row r="37" spans="1:2" x14ac:dyDescent="0.25">
      <c r="A37">
        <v>135</v>
      </c>
      <c r="B37" t="s">
        <v>42</v>
      </c>
    </row>
    <row r="38" spans="1:2" x14ac:dyDescent="0.25">
      <c r="A38">
        <v>849</v>
      </c>
      <c r="B38" t="s">
        <v>33</v>
      </c>
    </row>
    <row r="39" spans="1:2" x14ac:dyDescent="0.25">
      <c r="A39">
        <v>158</v>
      </c>
      <c r="B39" t="s">
        <v>34</v>
      </c>
    </row>
    <row r="40" spans="1:2" x14ac:dyDescent="0.25">
      <c r="A40">
        <v>1889</v>
      </c>
      <c r="B40" t="s">
        <v>35</v>
      </c>
    </row>
    <row r="41" spans="1:2" x14ac:dyDescent="0.25">
      <c r="A41">
        <v>651</v>
      </c>
      <c r="B41" t="s">
        <v>36</v>
      </c>
    </row>
    <row r="42" spans="1:2" x14ac:dyDescent="0.25">
      <c r="A42">
        <v>651</v>
      </c>
      <c r="B42" t="s">
        <v>37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" workbookViewId="0">
      <selection activeCell="E14" sqref="E14"/>
    </sheetView>
  </sheetViews>
  <sheetFormatPr baseColWidth="10" defaultRowHeight="15" x14ac:dyDescent="0.25"/>
  <cols>
    <col min="1" max="1" width="11.42578125" style="1"/>
    <col min="2" max="2" width="12.42578125" bestFit="1" customWidth="1"/>
    <col min="3" max="3" width="13" bestFit="1" customWidth="1"/>
  </cols>
  <sheetData>
    <row r="1" spans="1:3" ht="18.75" x14ac:dyDescent="0.3">
      <c r="A1" s="12" t="s">
        <v>0</v>
      </c>
      <c r="B1" s="13"/>
      <c r="C1" s="13"/>
    </row>
    <row r="2" spans="1:3" ht="18.75" x14ac:dyDescent="0.3">
      <c r="A2" s="4" t="s">
        <v>1</v>
      </c>
      <c r="B2" s="2" t="s">
        <v>43</v>
      </c>
      <c r="C2" s="2" t="s">
        <v>44</v>
      </c>
    </row>
    <row r="3" spans="1:3" x14ac:dyDescent="0.25">
      <c r="A3" s="5">
        <v>591</v>
      </c>
      <c r="B3" s="6" t="s">
        <v>45</v>
      </c>
      <c r="C3" s="6" t="s">
        <v>46</v>
      </c>
    </row>
    <row r="4" spans="1:3" x14ac:dyDescent="0.25">
      <c r="A4" s="7">
        <v>9567</v>
      </c>
      <c r="B4" s="8" t="s">
        <v>47</v>
      </c>
      <c r="C4" s="8" t="s">
        <v>48</v>
      </c>
    </row>
    <row r="5" spans="1:3" x14ac:dyDescent="0.25">
      <c r="A5" s="5">
        <v>542</v>
      </c>
      <c r="B5" s="6" t="s">
        <v>49</v>
      </c>
      <c r="C5" s="6" t="s">
        <v>50</v>
      </c>
    </row>
    <row r="6" spans="1:3" x14ac:dyDescent="0.25">
      <c r="A6" s="7">
        <v>346</v>
      </c>
      <c r="B6" s="8" t="s">
        <v>49</v>
      </c>
      <c r="C6" s="8" t="s">
        <v>51</v>
      </c>
    </row>
    <row r="7" spans="1:3" x14ac:dyDescent="0.25">
      <c r="A7" s="5">
        <v>849</v>
      </c>
      <c r="B7" s="6" t="s">
        <v>45</v>
      </c>
      <c r="C7" s="6" t="s">
        <v>52</v>
      </c>
    </row>
    <row r="8" spans="1:3" x14ac:dyDescent="0.25">
      <c r="A8" s="7">
        <v>552</v>
      </c>
      <c r="B8" s="8" t="s">
        <v>49</v>
      </c>
      <c r="C8" s="8" t="s">
        <v>53</v>
      </c>
    </row>
    <row r="9" spans="1:3" x14ac:dyDescent="0.25">
      <c r="A9" s="5">
        <v>173</v>
      </c>
      <c r="B9" s="6" t="s">
        <v>45</v>
      </c>
      <c r="C9" s="6" t="s">
        <v>51</v>
      </c>
    </row>
    <row r="10" spans="1:3" x14ac:dyDescent="0.25">
      <c r="A10" s="7">
        <v>1355</v>
      </c>
      <c r="B10" s="8" t="s">
        <v>45</v>
      </c>
      <c r="C10" s="8" t="s">
        <v>53</v>
      </c>
    </row>
    <row r="11" spans="1:3" x14ac:dyDescent="0.25">
      <c r="A11" s="5">
        <v>193</v>
      </c>
      <c r="B11" s="6" t="s">
        <v>54</v>
      </c>
      <c r="C11" s="6" t="s">
        <v>55</v>
      </c>
    </row>
    <row r="12" spans="1:3" x14ac:dyDescent="0.25">
      <c r="A12" s="7">
        <v>615</v>
      </c>
      <c r="B12" s="8" t="s">
        <v>54</v>
      </c>
      <c r="C12" s="8" t="s">
        <v>51</v>
      </c>
    </row>
    <row r="13" spans="1:3" x14ac:dyDescent="0.25">
      <c r="A13" s="5">
        <v>1579</v>
      </c>
      <c r="B13" s="6" t="s">
        <v>54</v>
      </c>
      <c r="C13" s="6" t="s">
        <v>48</v>
      </c>
    </row>
    <row r="14" spans="1:3" x14ac:dyDescent="0.25">
      <c r="A14" s="7">
        <v>547</v>
      </c>
      <c r="B14" s="8" t="s">
        <v>47</v>
      </c>
      <c r="C14" s="8" t="s">
        <v>50</v>
      </c>
    </row>
    <row r="15" spans="1:3" x14ac:dyDescent="0.25">
      <c r="A15" s="5">
        <v>1687</v>
      </c>
      <c r="B15" s="6" t="s">
        <v>56</v>
      </c>
      <c r="C15" s="6" t="s">
        <v>50</v>
      </c>
    </row>
    <row r="16" spans="1:3" x14ac:dyDescent="0.25">
      <c r="A16" s="7">
        <v>972</v>
      </c>
      <c r="B16" s="8" t="s">
        <v>49</v>
      </c>
      <c r="C16" s="8" t="s">
        <v>48</v>
      </c>
    </row>
    <row r="17" spans="1:3" x14ac:dyDescent="0.25">
      <c r="A17" s="5">
        <v>234</v>
      </c>
      <c r="B17" s="6" t="s">
        <v>49</v>
      </c>
      <c r="C17" s="6" t="s">
        <v>57</v>
      </c>
    </row>
    <row r="18" spans="1:3" x14ac:dyDescent="0.25">
      <c r="A18" s="7">
        <v>151</v>
      </c>
      <c r="B18" s="8" t="s">
        <v>56</v>
      </c>
      <c r="C18" s="8" t="s">
        <v>55</v>
      </c>
    </row>
    <row r="19" spans="1:3" x14ac:dyDescent="0.25">
      <c r="A19" s="5">
        <v>1793</v>
      </c>
      <c r="B19" s="6" t="s">
        <v>47</v>
      </c>
      <c r="C19" s="6" t="s">
        <v>52</v>
      </c>
    </row>
    <row r="20" spans="1:3" x14ac:dyDescent="0.25">
      <c r="A20" s="7">
        <v>315</v>
      </c>
      <c r="B20" s="8" t="s">
        <v>56</v>
      </c>
      <c r="C20" s="8" t="s">
        <v>52</v>
      </c>
    </row>
    <row r="21" spans="1:3" x14ac:dyDescent="0.25">
      <c r="A21" s="5">
        <v>618</v>
      </c>
      <c r="B21" s="6" t="s">
        <v>47</v>
      </c>
      <c r="C21" s="6" t="s">
        <v>53</v>
      </c>
    </row>
    <row r="22" spans="1:3" x14ac:dyDescent="0.25">
      <c r="A22" s="7">
        <v>246</v>
      </c>
      <c r="B22" s="8" t="s">
        <v>47</v>
      </c>
      <c r="C22" s="8" t="s">
        <v>46</v>
      </c>
    </row>
    <row r="23" spans="1:3" x14ac:dyDescent="0.25">
      <c r="A23" s="5">
        <v>784</v>
      </c>
      <c r="B23" s="6" t="s">
        <v>47</v>
      </c>
      <c r="C23" s="6" t="s">
        <v>55</v>
      </c>
    </row>
    <row r="24" spans="1:3" x14ac:dyDescent="0.25">
      <c r="A24" s="7">
        <v>316</v>
      </c>
      <c r="B24" s="8" t="s">
        <v>54</v>
      </c>
      <c r="C24" s="8" t="s">
        <v>50</v>
      </c>
    </row>
    <row r="25" spans="1:3" x14ac:dyDescent="0.25">
      <c r="A25" s="5">
        <v>3155</v>
      </c>
      <c r="B25" s="6" t="s">
        <v>45</v>
      </c>
      <c r="C25" s="6" t="s">
        <v>50</v>
      </c>
    </row>
    <row r="26" spans="1:3" x14ac:dyDescent="0.25">
      <c r="A26" s="7">
        <v>318</v>
      </c>
      <c r="B26" s="8" t="s">
        <v>56</v>
      </c>
      <c r="C26" s="8" t="s">
        <v>57</v>
      </c>
    </row>
    <row r="27" spans="1:3" x14ac:dyDescent="0.25">
      <c r="A27" s="5">
        <v>608</v>
      </c>
      <c r="B27" s="6" t="s">
        <v>49</v>
      </c>
      <c r="C27" s="6" t="s">
        <v>52</v>
      </c>
    </row>
    <row r="28" spans="1:3" x14ac:dyDescent="0.25">
      <c r="A28" s="7">
        <v>561</v>
      </c>
      <c r="B28" s="8" t="s">
        <v>45</v>
      </c>
      <c r="C28" s="8" t="s">
        <v>55</v>
      </c>
    </row>
    <row r="29" spans="1:3" x14ac:dyDescent="0.25">
      <c r="A29" s="5">
        <v>357</v>
      </c>
      <c r="B29" s="6" t="s">
        <v>56</v>
      </c>
      <c r="C29" s="6" t="s">
        <v>46</v>
      </c>
    </row>
    <row r="30" spans="1:3" x14ac:dyDescent="0.25">
      <c r="A30" s="7">
        <v>1688</v>
      </c>
      <c r="B30" s="8" t="s">
        <v>54</v>
      </c>
      <c r="C30" s="8" t="s">
        <v>52</v>
      </c>
    </row>
    <row r="31" spans="1:3" x14ac:dyDescent="0.25">
      <c r="A31" s="5">
        <v>972</v>
      </c>
      <c r="B31" s="6" t="s">
        <v>49</v>
      </c>
      <c r="C31" s="6" t="s">
        <v>55</v>
      </c>
    </row>
    <row r="32" spans="1:3" x14ac:dyDescent="0.25">
      <c r="A32" s="7">
        <v>568</v>
      </c>
      <c r="B32" s="8" t="s">
        <v>47</v>
      </c>
      <c r="C32" s="8" t="s">
        <v>57</v>
      </c>
    </row>
    <row r="33" spans="1:3" x14ac:dyDescent="0.25">
      <c r="A33" s="5">
        <v>632</v>
      </c>
      <c r="B33" s="6" t="s">
        <v>54</v>
      </c>
      <c r="C33" s="6" t="s">
        <v>57</v>
      </c>
    </row>
    <row r="34" spans="1:3" x14ac:dyDescent="0.25">
      <c r="A34" s="7">
        <v>551</v>
      </c>
      <c r="B34" s="8" t="s">
        <v>56</v>
      </c>
      <c r="C34" s="8" t="s">
        <v>53</v>
      </c>
    </row>
    <row r="35" spans="1:3" x14ac:dyDescent="0.25">
      <c r="A35" s="5">
        <v>948</v>
      </c>
      <c r="B35" s="6" t="s">
        <v>47</v>
      </c>
      <c r="C35" s="6" t="s">
        <v>51</v>
      </c>
    </row>
    <row r="36" spans="1:3" x14ac:dyDescent="0.25">
      <c r="A36" s="7">
        <v>1358</v>
      </c>
      <c r="B36" s="8" t="s">
        <v>45</v>
      </c>
      <c r="C36" s="8" t="s">
        <v>48</v>
      </c>
    </row>
    <row r="37" spans="1:3" x14ac:dyDescent="0.25">
      <c r="A37" s="5">
        <v>135</v>
      </c>
      <c r="B37" s="6" t="s">
        <v>45</v>
      </c>
      <c r="C37" s="6" t="s">
        <v>57</v>
      </c>
    </row>
    <row r="38" spans="1:3" x14ac:dyDescent="0.25">
      <c r="A38" s="7">
        <v>849</v>
      </c>
      <c r="B38" s="8" t="s">
        <v>54</v>
      </c>
      <c r="C38" s="8" t="s">
        <v>46</v>
      </c>
    </row>
    <row r="39" spans="1:3" x14ac:dyDescent="0.25">
      <c r="A39" s="5">
        <v>158</v>
      </c>
      <c r="B39" s="6" t="s">
        <v>56</v>
      </c>
      <c r="C39" s="6" t="s">
        <v>51</v>
      </c>
    </row>
    <row r="40" spans="1:3" x14ac:dyDescent="0.25">
      <c r="A40" s="7">
        <v>1889</v>
      </c>
      <c r="B40" s="8" t="s">
        <v>54</v>
      </c>
      <c r="C40" s="8" t="s">
        <v>53</v>
      </c>
    </row>
    <row r="41" spans="1:3" x14ac:dyDescent="0.25">
      <c r="A41" s="5">
        <v>651</v>
      </c>
      <c r="B41" s="6" t="s">
        <v>56</v>
      </c>
      <c r="C41" s="6" t="s">
        <v>48</v>
      </c>
    </row>
    <row r="42" spans="1:3" x14ac:dyDescent="0.25">
      <c r="A42" s="7">
        <v>651</v>
      </c>
      <c r="B42" s="8" t="s">
        <v>49</v>
      </c>
      <c r="C42" s="8" t="s">
        <v>46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E12" sqref="E12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24" width="4" bestFit="1" customWidth="1"/>
    <col min="25" max="25" width="5" bestFit="1" customWidth="1"/>
    <col min="26" max="26" width="4" bestFit="1" customWidth="1"/>
    <col min="27" max="27" width="5" bestFit="1" customWidth="1"/>
    <col min="28" max="28" width="4" bestFit="1" customWidth="1"/>
    <col min="29" max="38" width="5" bestFit="1" customWidth="1"/>
    <col min="39" max="39" width="12.5703125" bestFit="1" customWidth="1"/>
  </cols>
  <sheetData>
    <row r="3" spans="1:3" x14ac:dyDescent="0.25">
      <c r="A3" s="10" t="s">
        <v>59</v>
      </c>
      <c r="B3" t="s">
        <v>58</v>
      </c>
      <c r="C3" t="s">
        <v>61</v>
      </c>
    </row>
    <row r="4" spans="1:3" x14ac:dyDescent="0.25">
      <c r="A4" s="3" t="s">
        <v>45</v>
      </c>
      <c r="B4" s="9">
        <v>8177</v>
      </c>
      <c r="C4" s="9">
        <v>1022.125</v>
      </c>
    </row>
    <row r="5" spans="1:3" x14ac:dyDescent="0.25">
      <c r="A5" s="3" t="s">
        <v>49</v>
      </c>
      <c r="B5" s="9">
        <v>4877</v>
      </c>
      <c r="C5" s="9">
        <v>609.625</v>
      </c>
    </row>
    <row r="6" spans="1:3" x14ac:dyDescent="0.25">
      <c r="A6" s="3" t="s">
        <v>54</v>
      </c>
      <c r="B6" s="9">
        <v>7761</v>
      </c>
      <c r="C6" s="9">
        <v>970.125</v>
      </c>
    </row>
    <row r="7" spans="1:3" x14ac:dyDescent="0.25">
      <c r="A7" s="3" t="s">
        <v>47</v>
      </c>
      <c r="B7" s="9">
        <v>15071</v>
      </c>
      <c r="C7" s="9">
        <v>1883.875</v>
      </c>
    </row>
    <row r="8" spans="1:3" x14ac:dyDescent="0.25">
      <c r="A8" s="3" t="s">
        <v>56</v>
      </c>
      <c r="B8" s="9">
        <v>4188</v>
      </c>
      <c r="C8" s="9">
        <v>523.5</v>
      </c>
    </row>
    <row r="9" spans="1:3" x14ac:dyDescent="0.25">
      <c r="A9" s="3" t="s">
        <v>60</v>
      </c>
      <c r="B9" s="9">
        <v>40074</v>
      </c>
      <c r="C9" s="9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I15" sqref="I15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customWidth="1"/>
    <col min="4" max="4" width="12.5703125" bestFit="1" customWidth="1"/>
    <col min="5" max="5" width="7.42578125" customWidth="1"/>
    <col min="6" max="6" width="10.85546875" customWidth="1"/>
    <col min="7" max="7" width="12.5703125" bestFit="1" customWidth="1"/>
  </cols>
  <sheetData>
    <row r="3" spans="1:7" x14ac:dyDescent="0.25">
      <c r="A3" s="10" t="s">
        <v>58</v>
      </c>
      <c r="B3" s="10" t="s">
        <v>76</v>
      </c>
    </row>
    <row r="4" spans="1:7" x14ac:dyDescent="0.25">
      <c r="A4" s="10" t="s">
        <v>59</v>
      </c>
      <c r="B4" t="s">
        <v>45</v>
      </c>
      <c r="C4" t="s">
        <v>49</v>
      </c>
      <c r="D4" t="s">
        <v>54</v>
      </c>
      <c r="E4" t="s">
        <v>47</v>
      </c>
      <c r="F4" t="s">
        <v>56</v>
      </c>
      <c r="G4" t="s">
        <v>60</v>
      </c>
    </row>
    <row r="5" spans="1:7" x14ac:dyDescent="0.25">
      <c r="A5" s="3" t="s">
        <v>48</v>
      </c>
      <c r="B5" s="9">
        <v>1358</v>
      </c>
      <c r="C5" s="9">
        <v>972</v>
      </c>
      <c r="D5" s="9">
        <v>1579</v>
      </c>
      <c r="E5" s="9">
        <v>9567</v>
      </c>
      <c r="F5" s="9">
        <v>651</v>
      </c>
      <c r="G5" s="9">
        <v>14127</v>
      </c>
    </row>
    <row r="6" spans="1:7" x14ac:dyDescent="0.25">
      <c r="A6" s="3" t="s">
        <v>52</v>
      </c>
      <c r="B6" s="9">
        <v>849</v>
      </c>
      <c r="C6" s="9">
        <v>608</v>
      </c>
      <c r="D6" s="9">
        <v>1688</v>
      </c>
      <c r="E6" s="9">
        <v>1793</v>
      </c>
      <c r="F6" s="9">
        <v>315</v>
      </c>
      <c r="G6" s="9">
        <v>5253</v>
      </c>
    </row>
    <row r="7" spans="1:7" x14ac:dyDescent="0.25">
      <c r="A7" s="3" t="s">
        <v>53</v>
      </c>
      <c r="B7" s="9">
        <v>1355</v>
      </c>
      <c r="C7" s="9">
        <v>552</v>
      </c>
      <c r="D7" s="9">
        <v>1889</v>
      </c>
      <c r="E7" s="9">
        <v>618</v>
      </c>
      <c r="F7" s="9">
        <v>551</v>
      </c>
      <c r="G7" s="9">
        <v>4965</v>
      </c>
    </row>
    <row r="8" spans="1:7" x14ac:dyDescent="0.25">
      <c r="A8" s="3" t="s">
        <v>50</v>
      </c>
      <c r="B8" s="9">
        <v>3155</v>
      </c>
      <c r="C8" s="9">
        <v>542</v>
      </c>
      <c r="D8" s="9">
        <v>316</v>
      </c>
      <c r="E8" s="9">
        <v>547</v>
      </c>
      <c r="F8" s="9">
        <v>1687</v>
      </c>
      <c r="G8" s="9">
        <v>6247</v>
      </c>
    </row>
    <row r="9" spans="1:7" x14ac:dyDescent="0.25">
      <c r="A9" s="3" t="s">
        <v>51</v>
      </c>
      <c r="B9" s="9">
        <v>173</v>
      </c>
      <c r="C9" s="9">
        <v>346</v>
      </c>
      <c r="D9" s="9">
        <v>615</v>
      </c>
      <c r="E9" s="9">
        <v>948</v>
      </c>
      <c r="F9" s="9">
        <v>158</v>
      </c>
      <c r="G9" s="9">
        <v>2240</v>
      </c>
    </row>
    <row r="10" spans="1:7" x14ac:dyDescent="0.25">
      <c r="A10" s="3" t="s">
        <v>57</v>
      </c>
      <c r="B10" s="9">
        <v>135</v>
      </c>
      <c r="C10" s="9">
        <v>234</v>
      </c>
      <c r="D10" s="9">
        <v>632</v>
      </c>
      <c r="E10" s="9">
        <v>568</v>
      </c>
      <c r="F10" s="9">
        <v>318</v>
      </c>
      <c r="G10" s="9">
        <v>1887</v>
      </c>
    </row>
    <row r="11" spans="1:7" x14ac:dyDescent="0.25">
      <c r="A11" s="3" t="s">
        <v>55</v>
      </c>
      <c r="B11" s="9">
        <v>561</v>
      </c>
      <c r="C11" s="9">
        <v>972</v>
      </c>
      <c r="D11" s="9">
        <v>193</v>
      </c>
      <c r="E11" s="9">
        <v>784</v>
      </c>
      <c r="F11" s="9">
        <v>151</v>
      </c>
      <c r="G11" s="9">
        <v>2661</v>
      </c>
    </row>
    <row r="12" spans="1:7" x14ac:dyDescent="0.25">
      <c r="A12" s="3" t="s">
        <v>46</v>
      </c>
      <c r="B12" s="9">
        <v>591</v>
      </c>
      <c r="C12" s="9">
        <v>651</v>
      </c>
      <c r="D12" s="9">
        <v>849</v>
      </c>
      <c r="E12" s="9">
        <v>246</v>
      </c>
      <c r="F12" s="9">
        <v>357</v>
      </c>
      <c r="G12" s="9">
        <v>2694</v>
      </c>
    </row>
    <row r="13" spans="1:7" x14ac:dyDescent="0.25">
      <c r="A13" s="3" t="s">
        <v>60</v>
      </c>
      <c r="B13" s="9">
        <v>8177</v>
      </c>
      <c r="C13" s="9">
        <v>4877</v>
      </c>
      <c r="D13" s="9">
        <v>7761</v>
      </c>
      <c r="E13" s="9">
        <v>15071</v>
      </c>
      <c r="F13" s="9">
        <v>4188</v>
      </c>
      <c r="G13" s="9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K6" sqref="K6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24" width="4" bestFit="1" customWidth="1"/>
    <col min="25" max="25" width="5" bestFit="1" customWidth="1"/>
    <col min="26" max="26" width="4" bestFit="1" customWidth="1"/>
    <col min="27" max="27" width="5" bestFit="1" customWidth="1"/>
    <col min="28" max="28" width="4" bestFit="1" customWidth="1"/>
    <col min="29" max="38" width="5" bestFit="1" customWidth="1"/>
    <col min="39" max="39" width="12.5703125" bestFit="1" customWidth="1"/>
  </cols>
  <sheetData>
    <row r="3" spans="1:3" x14ac:dyDescent="0.25">
      <c r="A3" s="10" t="s">
        <v>59</v>
      </c>
      <c r="B3" t="s">
        <v>58</v>
      </c>
      <c r="C3" t="s">
        <v>61</v>
      </c>
    </row>
    <row r="4" spans="1:3" x14ac:dyDescent="0.25">
      <c r="A4" s="3" t="s">
        <v>48</v>
      </c>
      <c r="B4" s="9">
        <v>14127</v>
      </c>
      <c r="C4" s="9">
        <v>2825.4</v>
      </c>
    </row>
    <row r="5" spans="1:3" x14ac:dyDescent="0.25">
      <c r="A5" s="3" t="s">
        <v>52</v>
      </c>
      <c r="B5" s="9">
        <v>5253</v>
      </c>
      <c r="C5" s="9">
        <v>1050.5999999999999</v>
      </c>
    </row>
    <row r="6" spans="1:3" x14ac:dyDescent="0.25">
      <c r="A6" s="3" t="s">
        <v>53</v>
      </c>
      <c r="B6" s="9">
        <v>4965</v>
      </c>
      <c r="C6" s="9">
        <v>993</v>
      </c>
    </row>
    <row r="7" spans="1:3" x14ac:dyDescent="0.25">
      <c r="A7" s="3" t="s">
        <v>50</v>
      </c>
      <c r="B7" s="9">
        <v>6247</v>
      </c>
      <c r="C7" s="9">
        <v>1249.4000000000001</v>
      </c>
    </row>
    <row r="8" spans="1:3" x14ac:dyDescent="0.25">
      <c r="A8" s="3" t="s">
        <v>51</v>
      </c>
      <c r="B8" s="9">
        <v>2240</v>
      </c>
      <c r="C8" s="9">
        <v>448</v>
      </c>
    </row>
    <row r="9" spans="1:3" x14ac:dyDescent="0.25">
      <c r="A9" s="3" t="s">
        <v>57</v>
      </c>
      <c r="B9" s="9">
        <v>1887</v>
      </c>
      <c r="C9" s="9">
        <v>377.4</v>
      </c>
    </row>
    <row r="10" spans="1:3" x14ac:dyDescent="0.25">
      <c r="A10" s="3" t="s">
        <v>55</v>
      </c>
      <c r="B10" s="9">
        <v>2661</v>
      </c>
      <c r="C10" s="9">
        <v>532.20000000000005</v>
      </c>
    </row>
    <row r="11" spans="1:3" x14ac:dyDescent="0.25">
      <c r="A11" s="3" t="s">
        <v>46</v>
      </c>
      <c r="B11" s="9">
        <v>2694</v>
      </c>
      <c r="C11" s="9">
        <v>538.79999999999995</v>
      </c>
    </row>
    <row r="12" spans="1:3" x14ac:dyDescent="0.25">
      <c r="A12" s="3" t="s">
        <v>60</v>
      </c>
      <c r="B12" s="9">
        <v>40074</v>
      </c>
      <c r="C12" s="9">
        <v>1001.85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10" sqref="H10"/>
    </sheetView>
  </sheetViews>
  <sheetFormatPr baseColWidth="10" defaultRowHeight="15" x14ac:dyDescent="0.25"/>
  <cols>
    <col min="2" max="2" width="12.85546875" bestFit="1" customWidth="1"/>
    <col min="4" max="4" width="13.85546875" bestFit="1" customWidth="1"/>
    <col min="6" max="6" width="12.85546875" bestFit="1" customWidth="1"/>
    <col min="7" max="7" width="19" bestFit="1" customWidth="1"/>
  </cols>
  <sheetData>
    <row r="1" spans="1:9" ht="15.75" x14ac:dyDescent="0.25">
      <c r="A1" s="27" t="s">
        <v>62</v>
      </c>
      <c r="B1" s="27" t="s">
        <v>63</v>
      </c>
      <c r="C1" s="27" t="s">
        <v>64</v>
      </c>
      <c r="D1" s="27" t="s">
        <v>65</v>
      </c>
      <c r="E1" s="27" t="s">
        <v>66</v>
      </c>
      <c r="F1" s="27" t="s">
        <v>67</v>
      </c>
      <c r="G1" s="27" t="s">
        <v>68</v>
      </c>
    </row>
    <row r="2" spans="1:9" x14ac:dyDescent="0.25">
      <c r="A2" s="28">
        <v>1</v>
      </c>
      <c r="B2" s="28">
        <v>32</v>
      </c>
      <c r="C2" s="28">
        <v>3</v>
      </c>
      <c r="D2" s="28">
        <f>B2*C2</f>
        <v>96</v>
      </c>
      <c r="E2" s="28">
        <f>IF(D2&lt;100,0,IF(D2&lt;=999,5%,10%))</f>
        <v>0</v>
      </c>
      <c r="F2" s="28">
        <f>D2*E2</f>
        <v>0</v>
      </c>
      <c r="G2" s="28">
        <f>D2-F2</f>
        <v>96</v>
      </c>
    </row>
    <row r="3" spans="1:9" x14ac:dyDescent="0.25">
      <c r="A3" s="29">
        <v>2</v>
      </c>
      <c r="B3" s="29">
        <v>32</v>
      </c>
      <c r="C3" s="29">
        <v>3</v>
      </c>
      <c r="D3" s="29">
        <f t="shared" ref="D3:D15" si="0">B3*C3</f>
        <v>96</v>
      </c>
      <c r="E3" s="29">
        <f t="shared" ref="E3:E15" si="1">IF(D3&lt;100,0,IF(D3&lt;=999,5%,10%))</f>
        <v>0</v>
      </c>
      <c r="F3" s="29">
        <f t="shared" ref="F3:F15" si="2">D3*E3</f>
        <v>0</v>
      </c>
      <c r="G3" s="29">
        <f t="shared" ref="G3:G15" si="3">D3-F3</f>
        <v>96</v>
      </c>
    </row>
    <row r="4" spans="1:9" x14ac:dyDescent="0.25">
      <c r="A4" s="28">
        <v>3</v>
      </c>
      <c r="B4" s="28">
        <v>43</v>
      </c>
      <c r="C4" s="28">
        <v>42</v>
      </c>
      <c r="D4" s="28">
        <f t="shared" si="0"/>
        <v>1806</v>
      </c>
      <c r="E4" s="28">
        <f t="shared" si="1"/>
        <v>0.1</v>
      </c>
      <c r="F4" s="28">
        <f t="shared" si="2"/>
        <v>180.60000000000002</v>
      </c>
      <c r="G4" s="28">
        <f t="shared" si="3"/>
        <v>1625.4</v>
      </c>
    </row>
    <row r="5" spans="1:9" x14ac:dyDescent="0.25">
      <c r="A5" s="29">
        <v>4</v>
      </c>
      <c r="B5" s="29">
        <v>5</v>
      </c>
      <c r="C5" s="29">
        <v>2</v>
      </c>
      <c r="D5" s="29">
        <f t="shared" si="0"/>
        <v>10</v>
      </c>
      <c r="E5" s="29">
        <f t="shared" si="1"/>
        <v>0</v>
      </c>
      <c r="F5" s="29">
        <f t="shared" si="2"/>
        <v>0</v>
      </c>
      <c r="G5" s="29">
        <f t="shared" si="3"/>
        <v>10</v>
      </c>
    </row>
    <row r="6" spans="1:9" x14ac:dyDescent="0.25">
      <c r="A6" s="28">
        <v>5</v>
      </c>
      <c r="B6" s="28">
        <v>445</v>
      </c>
      <c r="C6" s="28">
        <v>1</v>
      </c>
      <c r="D6" s="28">
        <f t="shared" si="0"/>
        <v>445</v>
      </c>
      <c r="E6" s="28">
        <f t="shared" si="1"/>
        <v>0.05</v>
      </c>
      <c r="F6" s="28">
        <f t="shared" si="2"/>
        <v>22.25</v>
      </c>
      <c r="G6" s="28">
        <f t="shared" si="3"/>
        <v>422.75</v>
      </c>
    </row>
    <row r="7" spans="1:9" x14ac:dyDescent="0.25">
      <c r="A7" s="29">
        <v>6</v>
      </c>
      <c r="B7" s="29">
        <v>675</v>
      </c>
      <c r="C7" s="29">
        <v>2</v>
      </c>
      <c r="D7" s="29">
        <f t="shared" si="0"/>
        <v>1350</v>
      </c>
      <c r="E7" s="29">
        <f t="shared" si="1"/>
        <v>0.1</v>
      </c>
      <c r="F7" s="29">
        <f t="shared" si="2"/>
        <v>135</v>
      </c>
      <c r="G7" s="29">
        <f t="shared" si="3"/>
        <v>1215</v>
      </c>
    </row>
    <row r="8" spans="1:9" x14ac:dyDescent="0.25">
      <c r="A8" s="28">
        <v>7</v>
      </c>
      <c r="B8" s="28">
        <v>57</v>
      </c>
      <c r="C8" s="28">
        <v>4</v>
      </c>
      <c r="D8" s="28">
        <f t="shared" si="0"/>
        <v>228</v>
      </c>
      <c r="E8" s="28">
        <f t="shared" si="1"/>
        <v>0.05</v>
      </c>
      <c r="F8" s="28">
        <f t="shared" si="2"/>
        <v>11.4</v>
      </c>
      <c r="G8" s="28">
        <f t="shared" si="3"/>
        <v>216.6</v>
      </c>
    </row>
    <row r="9" spans="1:9" x14ac:dyDescent="0.25">
      <c r="A9" s="29">
        <v>8</v>
      </c>
      <c r="B9" s="29">
        <v>3</v>
      </c>
      <c r="C9" s="29">
        <v>6</v>
      </c>
      <c r="D9" s="29">
        <f t="shared" si="0"/>
        <v>18</v>
      </c>
      <c r="E9" s="29">
        <f t="shared" si="1"/>
        <v>0</v>
      </c>
      <c r="F9" s="29">
        <f t="shared" si="2"/>
        <v>0</v>
      </c>
      <c r="G9" s="29">
        <f t="shared" si="3"/>
        <v>18</v>
      </c>
    </row>
    <row r="10" spans="1:9" x14ac:dyDescent="0.25">
      <c r="A10" s="28">
        <v>9</v>
      </c>
      <c r="B10" s="28">
        <v>4543</v>
      </c>
      <c r="C10" s="28">
        <v>4</v>
      </c>
      <c r="D10" s="28">
        <f t="shared" si="0"/>
        <v>18172</v>
      </c>
      <c r="E10" s="28">
        <f t="shared" si="1"/>
        <v>0.1</v>
      </c>
      <c r="F10" s="28">
        <f t="shared" si="2"/>
        <v>1817.2</v>
      </c>
      <c r="G10" s="28">
        <f t="shared" si="3"/>
        <v>16354.8</v>
      </c>
    </row>
    <row r="11" spans="1:9" x14ac:dyDescent="0.25">
      <c r="A11" s="29">
        <v>10</v>
      </c>
      <c r="B11" s="29">
        <v>634</v>
      </c>
      <c r="C11" s="29">
        <v>34</v>
      </c>
      <c r="D11" s="29">
        <f t="shared" si="0"/>
        <v>21556</v>
      </c>
      <c r="E11" s="29">
        <f t="shared" si="1"/>
        <v>0.1</v>
      </c>
      <c r="F11" s="29">
        <f t="shared" si="2"/>
        <v>2155.6</v>
      </c>
      <c r="G11" s="29">
        <f t="shared" si="3"/>
        <v>19400.400000000001</v>
      </c>
    </row>
    <row r="12" spans="1:9" x14ac:dyDescent="0.25">
      <c r="A12" s="28">
        <v>11</v>
      </c>
      <c r="B12" s="28">
        <v>24</v>
      </c>
      <c r="C12" s="28">
        <v>7</v>
      </c>
      <c r="D12" s="28">
        <f t="shared" si="0"/>
        <v>168</v>
      </c>
      <c r="E12" s="28">
        <f t="shared" si="1"/>
        <v>0.05</v>
      </c>
      <c r="F12" s="28">
        <f t="shared" si="2"/>
        <v>8.4</v>
      </c>
      <c r="G12" s="28">
        <f t="shared" si="3"/>
        <v>159.6</v>
      </c>
    </row>
    <row r="13" spans="1:9" x14ac:dyDescent="0.25">
      <c r="A13" s="29">
        <v>12</v>
      </c>
      <c r="B13" s="29">
        <v>24</v>
      </c>
      <c r="C13" s="29">
        <v>9</v>
      </c>
      <c r="D13" s="29">
        <f t="shared" si="0"/>
        <v>216</v>
      </c>
      <c r="E13" s="29">
        <f t="shared" si="1"/>
        <v>0.05</v>
      </c>
      <c r="F13" s="29">
        <f t="shared" si="2"/>
        <v>10.8</v>
      </c>
      <c r="G13" s="29">
        <f t="shared" si="3"/>
        <v>205.2</v>
      </c>
    </row>
    <row r="14" spans="1:9" x14ac:dyDescent="0.25">
      <c r="A14" s="28">
        <v>13</v>
      </c>
      <c r="B14" s="28">
        <v>64</v>
      </c>
      <c r="C14" s="28">
        <v>65</v>
      </c>
      <c r="D14" s="28">
        <f t="shared" si="0"/>
        <v>4160</v>
      </c>
      <c r="E14" s="28">
        <f t="shared" si="1"/>
        <v>0.1</v>
      </c>
      <c r="F14" s="28">
        <f t="shared" si="2"/>
        <v>416</v>
      </c>
      <c r="G14" s="28">
        <f t="shared" si="3"/>
        <v>3744</v>
      </c>
      <c r="I14" s="22"/>
    </row>
    <row r="15" spans="1:9" x14ac:dyDescent="0.25">
      <c r="A15" s="30">
        <v>14</v>
      </c>
      <c r="B15" s="30">
        <v>878</v>
      </c>
      <c r="C15" s="30">
        <v>12</v>
      </c>
      <c r="D15" s="30">
        <f t="shared" si="0"/>
        <v>10536</v>
      </c>
      <c r="E15" s="30">
        <f t="shared" si="1"/>
        <v>0.1</v>
      </c>
      <c r="F15" s="30">
        <f t="shared" si="2"/>
        <v>1053.6000000000001</v>
      </c>
      <c r="G15" s="30">
        <f t="shared" si="3"/>
        <v>9482.4</v>
      </c>
    </row>
    <row r="16" spans="1:9" x14ac:dyDescent="0.25">
      <c r="A16" s="1"/>
    </row>
    <row r="17" spans="1:7" x14ac:dyDescent="0.25">
      <c r="A17" s="1"/>
      <c r="E17" s="14" t="s">
        <v>75</v>
      </c>
      <c r="F17" s="15"/>
      <c r="G17" s="23">
        <f>SUM(G2:G15)</f>
        <v>53046.149999999994</v>
      </c>
    </row>
    <row r="18" spans="1:7" x14ac:dyDescent="0.25">
      <c r="E18" s="16" t="s">
        <v>69</v>
      </c>
      <c r="F18" s="17"/>
      <c r="G18" s="25">
        <v>0.19</v>
      </c>
    </row>
    <row r="19" spans="1:7" x14ac:dyDescent="0.25">
      <c r="E19" s="18" t="s">
        <v>70</v>
      </c>
      <c r="F19" s="19"/>
      <c r="G19" s="24">
        <f>G18*G17</f>
        <v>10078.768499999998</v>
      </c>
    </row>
    <row r="20" spans="1:7" x14ac:dyDescent="0.25">
      <c r="E20" s="20" t="s">
        <v>71</v>
      </c>
      <c r="F20" s="21"/>
      <c r="G20" s="26">
        <f>G17+G19</f>
        <v>63124.918499999992</v>
      </c>
    </row>
  </sheetData>
  <mergeCells count="4">
    <mergeCell ref="E17:F17"/>
    <mergeCell ref="E18:F18"/>
    <mergeCell ref="E19:F19"/>
    <mergeCell ref="E20:F20"/>
  </mergeCells>
  <dataValidations count="2">
    <dataValidation type="decimal" operator="greaterThanOrEqual" allowBlank="1" showInputMessage="1" showErrorMessage="1" sqref="B2:B15">
      <formula1>0</formula1>
    </dataValidation>
    <dataValidation type="whole" operator="greaterThan" allowBlank="1" showInputMessage="1" showErrorMessage="1" sqref="C2:C15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19" workbookViewId="0">
      <selection activeCell="N22" sqref="N22"/>
    </sheetView>
  </sheetViews>
  <sheetFormatPr baseColWidth="10" defaultRowHeight="15" x14ac:dyDescent="0.25"/>
  <cols>
    <col min="2" max="2" width="14.28515625" customWidth="1"/>
    <col min="3" max="3" width="14" customWidth="1"/>
  </cols>
  <sheetData>
    <row r="1" spans="1:3" x14ac:dyDescent="0.25">
      <c r="A1" s="31" t="s">
        <v>72</v>
      </c>
      <c r="B1" s="31" t="s">
        <v>73</v>
      </c>
      <c r="C1" s="35" t="s">
        <v>74</v>
      </c>
    </row>
    <row r="2" spans="1:3" x14ac:dyDescent="0.25">
      <c r="A2" s="32">
        <v>1</v>
      </c>
      <c r="B2" s="28">
        <v>5</v>
      </c>
      <c r="C2" s="36">
        <f>B2/A2</f>
        <v>5</v>
      </c>
    </row>
    <row r="3" spans="1:3" x14ac:dyDescent="0.25">
      <c r="A3" s="33">
        <v>2</v>
      </c>
      <c r="B3" s="33">
        <v>10</v>
      </c>
      <c r="C3" s="37">
        <f t="shared" ref="C3:C10" si="0">B3/A3</f>
        <v>5</v>
      </c>
    </row>
    <row r="4" spans="1:3" x14ac:dyDescent="0.25">
      <c r="A4" s="32">
        <v>3</v>
      </c>
      <c r="B4" s="28">
        <v>17</v>
      </c>
      <c r="C4" s="36">
        <f t="shared" si="0"/>
        <v>5.666666666666667</v>
      </c>
    </row>
    <row r="5" spans="1:3" x14ac:dyDescent="0.25">
      <c r="A5" s="33">
        <v>4</v>
      </c>
      <c r="B5" s="33">
        <v>27</v>
      </c>
      <c r="C5" s="37">
        <f t="shared" si="0"/>
        <v>6.75</v>
      </c>
    </row>
    <row r="6" spans="1:3" x14ac:dyDescent="0.25">
      <c r="A6" s="32">
        <v>5</v>
      </c>
      <c r="B6" s="28">
        <v>37</v>
      </c>
      <c r="C6" s="36">
        <f t="shared" si="0"/>
        <v>7.4</v>
      </c>
    </row>
    <row r="7" spans="1:3" x14ac:dyDescent="0.25">
      <c r="A7" s="33">
        <v>6</v>
      </c>
      <c r="B7" s="33">
        <v>49</v>
      </c>
      <c r="C7" s="37">
        <f t="shared" si="0"/>
        <v>8.1666666666666661</v>
      </c>
    </row>
    <row r="8" spans="1:3" x14ac:dyDescent="0.25">
      <c r="A8" s="32">
        <v>7</v>
      </c>
      <c r="B8" s="28">
        <v>63</v>
      </c>
      <c r="C8" s="36">
        <f t="shared" si="0"/>
        <v>9</v>
      </c>
    </row>
    <row r="9" spans="1:3" x14ac:dyDescent="0.25">
      <c r="A9" s="33">
        <v>8</v>
      </c>
      <c r="B9" s="33">
        <v>75</v>
      </c>
      <c r="C9" s="37">
        <f t="shared" si="0"/>
        <v>9.375</v>
      </c>
    </row>
    <row r="10" spans="1:3" x14ac:dyDescent="0.25">
      <c r="A10" s="32">
        <v>9</v>
      </c>
      <c r="B10" s="28">
        <v>83</v>
      </c>
      <c r="C10" s="36">
        <f t="shared" si="0"/>
        <v>9.2222222222222214</v>
      </c>
    </row>
    <row r="11" spans="1:3" x14ac:dyDescent="0.25">
      <c r="A11" s="34">
        <v>10</v>
      </c>
      <c r="B11" s="34">
        <v>91</v>
      </c>
      <c r="C11" s="38">
        <f>B11/A11</f>
        <v>9.1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Base de données 01</vt:lpstr>
      <vt:lpstr>Base de données 02</vt:lpstr>
      <vt:lpstr>Table 01</vt:lpstr>
      <vt:lpstr>Table 02</vt:lpstr>
      <vt:lpstr>Table 03</vt:lpstr>
      <vt:lpstr>Facture</vt:lpstr>
      <vt:lpstr>Courbe de Vitesse</vt:lpstr>
      <vt:lpstr>Feuil9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kids</cp:lastModifiedBy>
  <dcterms:created xsi:type="dcterms:W3CDTF">2023-12-28T17:58:29Z</dcterms:created>
  <dcterms:modified xsi:type="dcterms:W3CDTF">2024-01-01T18:17:25Z</dcterms:modified>
</cp:coreProperties>
</file>