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nis\OneDrive\Desktop\"/>
    </mc:Choice>
  </mc:AlternateContent>
  <xr:revisionPtr revIDLastSave="0" documentId="13_ncr:1_{5A0D29E6-164E-47DE-BD46-19C367DBFB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8" i="1" l="1"/>
  <c r="D179" i="1"/>
  <c r="D180" i="1"/>
  <c r="D181" i="1"/>
  <c r="D177" i="1"/>
  <c r="D125" i="1"/>
  <c r="D126" i="1"/>
  <c r="D127" i="1"/>
  <c r="D128" i="1"/>
  <c r="D129" i="1"/>
  <c r="D124" i="1"/>
  <c r="D148" i="1" l="1"/>
  <c r="E148" i="1" s="1"/>
  <c r="D149" i="1"/>
  <c r="E149" i="1" s="1"/>
  <c r="D150" i="1"/>
  <c r="E150" i="1" s="1"/>
  <c r="D151" i="1"/>
  <c r="E151" i="1" s="1"/>
  <c r="D147" i="1"/>
  <c r="E147" i="1" s="1"/>
  <c r="G27" i="1" l="1"/>
  <c r="H27" i="1" s="1"/>
  <c r="J27" i="1" s="1"/>
  <c r="G28" i="1"/>
  <c r="H28" i="1" s="1"/>
  <c r="G29" i="1"/>
  <c r="H29" i="1" s="1"/>
  <c r="J29" i="1" s="1"/>
  <c r="G30" i="1"/>
  <c r="H30" i="1" s="1"/>
  <c r="G31" i="1"/>
  <c r="H31" i="1" s="1"/>
  <c r="G32" i="1"/>
  <c r="H32" i="1" s="1"/>
  <c r="J32" i="1" s="1"/>
  <c r="G33" i="1"/>
  <c r="H33" i="1" s="1"/>
  <c r="G34" i="1"/>
  <c r="H34" i="1" s="1"/>
  <c r="G35" i="1"/>
  <c r="H35" i="1" s="1"/>
  <c r="G36" i="1"/>
  <c r="H36" i="1" s="1"/>
  <c r="J36" i="1" s="1"/>
  <c r="G37" i="1"/>
  <c r="H37" i="1" s="1"/>
  <c r="G26" i="1"/>
  <c r="H26" i="1" s="1"/>
  <c r="J26" i="1" s="1"/>
  <c r="J31" i="1" l="1"/>
  <c r="I31" i="1"/>
  <c r="J34" i="1"/>
  <c r="I34" i="1"/>
  <c r="J30" i="1"/>
  <c r="I30" i="1"/>
  <c r="J35" i="1"/>
  <c r="I35" i="1"/>
  <c r="J33" i="1"/>
  <c r="I33" i="1"/>
  <c r="J37" i="1"/>
  <c r="I37" i="1"/>
  <c r="J28" i="1"/>
  <c r="I28" i="1"/>
  <c r="I36" i="1"/>
  <c r="I32" i="1"/>
  <c r="I27" i="1"/>
  <c r="I29" i="1"/>
</calcChain>
</file>

<file path=xl/sharedStrings.xml><?xml version="1.0" encoding="utf-8"?>
<sst xmlns="http://schemas.openxmlformats.org/spreadsheetml/2006/main" count="102" uniqueCount="96">
  <si>
    <t>Name</t>
  </si>
  <si>
    <t>S.NO</t>
  </si>
  <si>
    <t>Abhishek</t>
  </si>
  <si>
    <t>Mahesh</t>
  </si>
  <si>
    <t>Niranjan</t>
  </si>
  <si>
    <t>Rajesh</t>
  </si>
  <si>
    <t>Manoj</t>
  </si>
  <si>
    <t>Ravi</t>
  </si>
  <si>
    <t>Rahil</t>
  </si>
  <si>
    <t>Karan</t>
  </si>
  <si>
    <t>Arjun</t>
  </si>
  <si>
    <t>Puneet</t>
  </si>
  <si>
    <t>Arpan</t>
  </si>
  <si>
    <t>Mohan</t>
  </si>
  <si>
    <t>ENGLISH</t>
  </si>
  <si>
    <t>MATHS</t>
  </si>
  <si>
    <t>HINDI</t>
  </si>
  <si>
    <t>SCIENCE</t>
  </si>
  <si>
    <t>TOAL MARKS</t>
  </si>
  <si>
    <t>Percentage</t>
  </si>
  <si>
    <t>Grade</t>
  </si>
  <si>
    <t>Flavour of Icecream</t>
  </si>
  <si>
    <t>Vanila</t>
  </si>
  <si>
    <t>Strawbery</t>
  </si>
  <si>
    <t>Chocolate</t>
  </si>
  <si>
    <t>Mint Chocolate</t>
  </si>
  <si>
    <t>Others</t>
  </si>
  <si>
    <t>Frequency</t>
  </si>
  <si>
    <t>QUESTION 1</t>
  </si>
  <si>
    <t>QUESTION 2</t>
  </si>
  <si>
    <t>Favourite Colours</t>
  </si>
  <si>
    <t>red</t>
  </si>
  <si>
    <t>green</t>
  </si>
  <si>
    <t>blue</t>
  </si>
  <si>
    <t>yellow</t>
  </si>
  <si>
    <t>orange</t>
  </si>
  <si>
    <t>QUESTION 3</t>
  </si>
  <si>
    <t>Number of Student</t>
  </si>
  <si>
    <t>Colours</t>
  </si>
  <si>
    <t>Yellow</t>
  </si>
  <si>
    <t>Pink</t>
  </si>
  <si>
    <t>Blue</t>
  </si>
  <si>
    <t>Green</t>
  </si>
  <si>
    <t>Orange</t>
  </si>
  <si>
    <t>No.of people</t>
  </si>
  <si>
    <t>QUESTION 4</t>
  </si>
  <si>
    <t>Activity</t>
  </si>
  <si>
    <t>Exercise</t>
  </si>
  <si>
    <t>Travelling</t>
  </si>
  <si>
    <t>Watching shows</t>
  </si>
  <si>
    <t>Sleeping</t>
  </si>
  <si>
    <t>Miscellaneous</t>
  </si>
  <si>
    <t>QUESTION 5</t>
  </si>
  <si>
    <t>Result</t>
  </si>
  <si>
    <t>First Class</t>
  </si>
  <si>
    <t>Second Class</t>
  </si>
  <si>
    <t>Third Class</t>
  </si>
  <si>
    <t>Fail</t>
  </si>
  <si>
    <t>QUESTION 6</t>
  </si>
  <si>
    <t>Class Interval</t>
  </si>
  <si>
    <t>20-30</t>
  </si>
  <si>
    <t>30-40</t>
  </si>
  <si>
    <t>40-50</t>
  </si>
  <si>
    <t>50-60</t>
  </si>
  <si>
    <t>60-70</t>
  </si>
  <si>
    <t>Number of Students</t>
  </si>
  <si>
    <t>Central Angle</t>
  </si>
  <si>
    <t>Total</t>
  </si>
  <si>
    <t>QUESTION 2 (B)</t>
  </si>
  <si>
    <t xml:space="preserve">You are a teacher analyzing student grades for a class and need to identify students who need extra support. </t>
  </si>
  <si>
    <t xml:space="preserve">Tasks: </t>
  </si>
  <si>
    <t>Prepare a summary report highlighting areas for improvement and share it with relevant stakeholders</t>
  </si>
  <si>
    <r>
      <t>1.</t>
    </r>
    <r>
      <rPr>
        <sz val="14"/>
        <color rgb="FF000000"/>
        <rFont val="Times New Roman"/>
        <family val="1"/>
      </rPr>
      <t xml:space="preserve">     </t>
    </r>
    <r>
      <rPr>
        <sz val="14"/>
        <color rgb="FF000000"/>
        <rFont val="Arial"/>
        <family val="2"/>
      </rPr>
      <t xml:space="preserve">Case Study 2: Student Grade Analysis Scenario: </t>
    </r>
  </si>
  <si>
    <r>
      <t>a.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>Format the cells containing student names, subjects, and grades.</t>
    </r>
  </si>
  <si>
    <r>
      <t>b.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 Apply a different font color and background color to distinguish between headers and data. </t>
    </r>
  </si>
  <si>
    <r>
      <t>c.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>Use conditional formatting to highlight students who scored below a certain grade threshold (e.g., below 70%).</t>
    </r>
  </si>
  <si>
    <r>
      <t>d.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 Apply a red fill color to cells with low grades.</t>
    </r>
  </si>
  <si>
    <r>
      <t>e.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Create a pie chart to visualize the distribution of grades across different subjects. </t>
    </r>
  </si>
  <si>
    <r>
      <t>f.</t>
    </r>
    <r>
      <rPr>
        <sz val="14"/>
        <color theme="1"/>
        <rFont val="Times New Roman"/>
        <family val="1"/>
      </rPr>
      <t xml:space="preserve">        </t>
    </r>
    <r>
      <rPr>
        <sz val="14"/>
        <color rgb="FF000000"/>
        <rFont val="Arial"/>
        <family val="2"/>
      </rPr>
      <t xml:space="preserve">Customize the chart colors and labels. </t>
    </r>
  </si>
  <si>
    <r>
      <t>g.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Apply conditional formatting to the pie chart to highlight subjects where the majority of students scored below average. </t>
    </r>
  </si>
  <si>
    <r>
      <t>h.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Analyze the data to identify students who need additional assistance based on their grades and subject performance. </t>
    </r>
  </si>
  <si>
    <t>ASSIGNMENT DAY 3</t>
  </si>
  <si>
    <r>
      <t>1.</t>
    </r>
    <r>
      <rPr>
        <sz val="16"/>
        <color theme="1"/>
        <rFont val="Times New Roman"/>
        <family val="1"/>
      </rPr>
      <t xml:space="preserve">       </t>
    </r>
    <r>
      <rPr>
        <sz val="16"/>
        <color theme="1"/>
        <rFont val="Calibri"/>
        <family val="2"/>
        <scheme val="minor"/>
      </rPr>
      <t>Exercise on Charts:-</t>
    </r>
  </si>
  <si>
    <r>
      <t>a.</t>
    </r>
    <r>
      <rPr>
        <sz val="16"/>
        <color theme="1"/>
        <rFont val="Times New Roman"/>
        <family val="1"/>
      </rPr>
      <t xml:space="preserve">       </t>
    </r>
    <r>
      <rPr>
        <sz val="16"/>
        <color theme="1"/>
        <rFont val="Calibri"/>
        <family val="2"/>
        <scheme val="minor"/>
      </rPr>
      <t>Consumers were polled about their favourite ice cream flavours in a survey. Draw a bar graph for the following data:</t>
    </r>
  </si>
  <si>
    <t>QUESTION 2 (B) The table below shows the favourite colour of 200 kids in a class.</t>
  </si>
  <si>
    <r>
      <t>a.</t>
    </r>
    <r>
      <rPr>
        <sz val="18"/>
        <color theme="1"/>
        <rFont val="Times New Roman"/>
        <family val="1"/>
      </rPr>
      <t xml:space="preserve">       </t>
    </r>
    <r>
      <rPr>
        <sz val="18"/>
        <color theme="1"/>
        <rFont val="Calibri"/>
        <family val="2"/>
        <scheme val="minor"/>
      </rPr>
      <t>Using the information provided, create a bar graph.</t>
    </r>
  </si>
  <si>
    <r>
      <t>b.</t>
    </r>
    <r>
      <rPr>
        <sz val="18"/>
        <color theme="1"/>
        <rFont val="Times New Roman"/>
        <family val="1"/>
      </rPr>
      <t xml:space="preserve">       </t>
    </r>
    <r>
      <rPr>
        <sz val="18"/>
        <color theme="1"/>
        <rFont val="Calibri"/>
        <family val="2"/>
        <scheme val="minor"/>
      </rPr>
      <t>Which colour is the most preferred and which colour is the least preferred?</t>
    </r>
  </si>
  <si>
    <r>
      <t>c.</t>
    </r>
    <r>
      <rPr>
        <sz val="18"/>
        <color theme="1"/>
        <rFont val="Times New Roman"/>
        <family val="1"/>
      </rPr>
      <t xml:space="preserve">       </t>
    </r>
    <r>
      <rPr>
        <sz val="18"/>
        <color theme="1"/>
        <rFont val="Calibri"/>
        <family val="2"/>
        <scheme val="minor"/>
      </rPr>
      <t>How many kids chose red as their favourite colour?</t>
    </r>
  </si>
  <si>
    <t>Draw the line graph for the information provided.</t>
  </si>
  <si>
    <r>
      <t>1.</t>
    </r>
    <r>
      <rPr>
        <sz val="18"/>
        <color rgb="FF444444"/>
        <rFont val="Times New Roman"/>
        <family val="1"/>
      </rPr>
      <t xml:space="preserve">      </t>
    </r>
    <r>
      <rPr>
        <sz val="18"/>
        <color rgb="FF444444"/>
        <rFont val="Poppins"/>
      </rPr>
      <t>The following table gives information on the favourite colours by the group of people.</t>
    </r>
  </si>
  <si>
    <r>
      <t>1.</t>
    </r>
    <r>
      <rPr>
        <sz val="22"/>
        <color rgb="FF444444"/>
        <rFont val="Times New Roman"/>
        <family val="1"/>
      </rPr>
      <t xml:space="preserve">      </t>
    </r>
    <r>
      <rPr>
        <sz val="22"/>
        <color rgb="FF444444"/>
        <rFont val="Poppins"/>
      </rPr>
      <t>Construct a pie chart for the given frequency distribution below:</t>
    </r>
  </si>
  <si>
    <t>Number of Hours</t>
  </si>
  <si>
    <t>office work</t>
  </si>
  <si>
    <r>
      <t>1.</t>
    </r>
    <r>
      <rPr>
        <sz val="24"/>
        <color rgb="FF444444"/>
        <rFont val="Times New Roman"/>
        <family val="1"/>
      </rPr>
      <t xml:space="preserve">      </t>
    </r>
    <r>
      <rPr>
        <sz val="24"/>
        <color rgb="FF444444"/>
        <rFont val="Poppins"/>
      </rPr>
      <t>A person spends his time on different activities daily (in hours):</t>
    </r>
  </si>
  <si>
    <r>
      <t>1.</t>
    </r>
    <r>
      <rPr>
        <sz val="26"/>
        <color rgb="FF444444"/>
        <rFont val="Times New Roman"/>
        <family val="1"/>
      </rPr>
      <t xml:space="preserve">      </t>
    </r>
    <r>
      <rPr>
        <sz val="26"/>
        <color rgb="FF444444"/>
        <rFont val="Poppins"/>
      </rPr>
      <t>There are 60 students in a class, following table shows the data for of their result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</si>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</sst>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444444"/>
      <name val="Poppins"/>
    </font>
    <font>
      <b/>
      <sz val="16"/>
      <color theme="1"/>
      <name val="Calibri"/>
      <family val="2"/>
      <scheme val="minor"/>
    </font>
    <font>
      <sz val="10.5"/>
      <color rgb="FF444444"/>
      <name val="Poppins"/>
    </font>
    <font>
      <sz val="14"/>
      <color rgb="FF000000"/>
      <name val="Arial"/>
      <family val="2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rgb="FF444444"/>
      <name val="Poppins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444444"/>
      <name val="Times New Roman"/>
      <family val="1"/>
    </font>
    <font>
      <b/>
      <sz val="18"/>
      <color rgb="FF444444"/>
      <name val="Poppins"/>
    </font>
    <font>
      <b/>
      <sz val="14"/>
      <color rgb="FF444444"/>
      <name val="Poppins"/>
    </font>
    <font>
      <sz val="22"/>
      <color rgb="FF444444"/>
      <name val="Poppins"/>
    </font>
    <font>
      <sz val="22"/>
      <color rgb="FF444444"/>
      <name val="Times New Roman"/>
      <family val="1"/>
    </font>
    <font>
      <sz val="22"/>
      <color theme="1"/>
      <name val="Calibri"/>
      <family val="2"/>
      <scheme val="minor"/>
    </font>
    <font>
      <b/>
      <sz val="22"/>
      <color rgb="FF444444"/>
      <name val="Poppins"/>
    </font>
    <font>
      <sz val="26"/>
      <color rgb="FF444444"/>
      <name val="Poppins"/>
    </font>
    <font>
      <sz val="24"/>
      <color rgb="FF444444"/>
      <name val="Poppins"/>
    </font>
    <font>
      <b/>
      <sz val="18"/>
      <color theme="1"/>
      <name val="Poppins"/>
    </font>
    <font>
      <sz val="24"/>
      <color rgb="FF444444"/>
      <name val="Times New Roman"/>
      <family val="1"/>
    </font>
    <font>
      <sz val="24"/>
      <color theme="1"/>
      <name val="Calibri"/>
      <family val="2"/>
      <scheme val="minor"/>
    </font>
    <font>
      <sz val="26"/>
      <color rgb="FF444444"/>
      <name val="Times New Roman"/>
      <family val="1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1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/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/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/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/>
      <diagonal/>
    </border>
    <border>
      <left/>
      <right style="thin">
        <color theme="2" tint="-9.9978637043366805E-2"/>
      </right>
      <top/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2" tint="-9.9978637043366805E-2"/>
      </left>
      <right style="thin">
        <color theme="0" tint="-0.14999847407452621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2" tint="-9.9978637043366805E-2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/>
      <diagonal/>
    </border>
    <border>
      <left style="thin">
        <color theme="0" tint="-0.14999847407452621"/>
      </left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0" fillId="5" borderId="1" xfId="1" applyFont="1" applyFill="1" applyBorder="1"/>
    <xf numFmtId="0" fontId="4" fillId="3" borderId="1" xfId="0" applyFont="1" applyFill="1" applyBorder="1"/>
    <xf numFmtId="0" fontId="0" fillId="2" borderId="1" xfId="0" applyFill="1" applyBorder="1" applyAlignment="1">
      <alignment horizontal="center"/>
    </xf>
    <xf numFmtId="0" fontId="3" fillId="8" borderId="4" xfId="0" applyFont="1" applyFill="1" applyBorder="1" applyAlignment="1">
      <alignment vertical="center"/>
    </xf>
    <xf numFmtId="0" fontId="0" fillId="0" borderId="6" xfId="0" applyBorder="1"/>
    <xf numFmtId="0" fontId="7" fillId="8" borderId="7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vertical="center" wrapText="1"/>
    </xf>
    <xf numFmtId="0" fontId="7" fillId="8" borderId="9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/>
    </xf>
    <xf numFmtId="0" fontId="3" fillId="8" borderId="15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8" borderId="18" xfId="0" applyFont="1" applyFill="1" applyBorder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8" borderId="19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0" fontId="3" fillId="8" borderId="21" xfId="0" applyFont="1" applyFill="1" applyBorder="1" applyAlignment="1">
      <alignment vertical="center"/>
    </xf>
    <xf numFmtId="0" fontId="3" fillId="8" borderId="22" xfId="0" applyFont="1" applyFill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/>
    <xf numFmtId="0" fontId="0" fillId="0" borderId="27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9" fontId="7" fillId="8" borderId="32" xfId="0" applyNumberFormat="1" applyFont="1" applyFill="1" applyBorder="1" applyAlignment="1">
      <alignment vertical="center" wrapText="1"/>
    </xf>
    <xf numFmtId="0" fontId="0" fillId="0" borderId="1" xfId="0" applyBorder="1"/>
    <xf numFmtId="0" fontId="8" fillId="0" borderId="0" xfId="0" applyFont="1" applyAlignment="1">
      <alignment horizontal="left" vertical="center" indent="5"/>
    </xf>
    <xf numFmtId="0" fontId="10" fillId="0" borderId="0" xfId="0" applyFont="1"/>
    <xf numFmtId="0" fontId="10" fillId="0" borderId="0" xfId="0" applyFont="1" applyAlignment="1">
      <alignment horizontal="left" vertical="center" indent="10"/>
    </xf>
    <xf numFmtId="0" fontId="8" fillId="0" borderId="0" xfId="0" applyFont="1"/>
    <xf numFmtId="0" fontId="12" fillId="0" borderId="0" xfId="0" applyFont="1" applyAlignment="1">
      <alignment horizontal="left" vertical="center" indent="6"/>
    </xf>
    <xf numFmtId="0" fontId="12" fillId="0" borderId="0" xfId="0" applyFont="1"/>
    <xf numFmtId="0" fontId="12" fillId="0" borderId="0" xfId="0" applyFont="1" applyAlignment="1">
      <alignment horizontal="left" vertical="center" indent="10"/>
    </xf>
    <xf numFmtId="0" fontId="14" fillId="0" borderId="0" xfId="0" applyFont="1"/>
    <xf numFmtId="0" fontId="14" fillId="0" borderId="0" xfId="0" applyFont="1" applyAlignment="1">
      <alignment horizontal="left" vertical="center" indent="10"/>
    </xf>
    <xf numFmtId="0" fontId="16" fillId="0" borderId="0" xfId="0" applyFont="1"/>
    <xf numFmtId="0" fontId="0" fillId="0" borderId="34" xfId="0" applyBorder="1"/>
    <xf numFmtId="0" fontId="17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left" vertical="center" indent="7"/>
    </xf>
    <xf numFmtId="0" fontId="22" fillId="0" borderId="0" xfId="0" applyFont="1" applyAlignment="1">
      <alignment vertical="center"/>
    </xf>
    <xf numFmtId="0" fontId="23" fillId="7" borderId="3" xfId="0" applyFont="1" applyFill="1" applyBorder="1" applyAlignment="1">
      <alignment vertical="center" wrapText="1"/>
    </xf>
    <xf numFmtId="0" fontId="0" fillId="0" borderId="26" xfId="0" applyBorder="1"/>
    <xf numFmtId="0" fontId="20" fillId="8" borderId="24" xfId="0" applyFont="1" applyFill="1" applyBorder="1" applyAlignment="1">
      <alignment vertical="center"/>
    </xf>
    <xf numFmtId="0" fontId="0" fillId="0" borderId="36" xfId="0" applyBorder="1"/>
    <xf numFmtId="0" fontId="20" fillId="8" borderId="6" xfId="0" applyFont="1" applyFill="1" applyBorder="1" applyAlignment="1">
      <alignment vertical="center"/>
    </xf>
    <xf numFmtId="0" fontId="0" fillId="0" borderId="37" xfId="0" applyBorder="1"/>
    <xf numFmtId="0" fontId="20" fillId="8" borderId="5" xfId="0" applyFont="1" applyFill="1" applyBorder="1" applyAlignment="1">
      <alignment vertical="center"/>
    </xf>
    <xf numFmtId="0" fontId="20" fillId="8" borderId="11" xfId="0" applyFont="1" applyFill="1" applyBorder="1" applyAlignment="1">
      <alignment vertical="center"/>
    </xf>
    <xf numFmtId="0" fontId="20" fillId="8" borderId="27" xfId="0" applyFont="1" applyFill="1" applyBorder="1" applyAlignment="1">
      <alignment vertical="center"/>
    </xf>
    <xf numFmtId="0" fontId="22" fillId="8" borderId="28" xfId="0" applyFont="1" applyFill="1" applyBorder="1" applyAlignment="1">
      <alignment horizontal="center" vertical="center"/>
    </xf>
    <xf numFmtId="0" fontId="22" fillId="8" borderId="29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20" fillId="8" borderId="12" xfId="0" applyFont="1" applyFill="1" applyBorder="1" applyAlignment="1">
      <alignment vertical="center"/>
    </xf>
    <xf numFmtId="0" fontId="20" fillId="8" borderId="37" xfId="0" applyFont="1" applyFill="1" applyBorder="1" applyAlignment="1">
      <alignment vertical="center"/>
    </xf>
    <xf numFmtId="0" fontId="24" fillId="0" borderId="0" xfId="0" applyFont="1" applyAlignment="1">
      <alignment horizontal="left" vertical="center" indent="7"/>
    </xf>
    <xf numFmtId="0" fontId="24" fillId="8" borderId="6" xfId="0" applyFont="1" applyFill="1" applyBorder="1" applyAlignment="1">
      <alignment vertical="center" wrapText="1"/>
    </xf>
    <xf numFmtId="0" fontId="26" fillId="0" borderId="0" xfId="0" applyFont="1"/>
    <xf numFmtId="0" fontId="27" fillId="7" borderId="3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5" fillId="8" borderId="42" xfId="0" applyFont="1" applyFill="1" applyBorder="1" applyAlignment="1">
      <alignment vertical="center" wrapText="1"/>
    </xf>
    <xf numFmtId="0" fontId="5" fillId="8" borderId="41" xfId="0" applyFont="1" applyFill="1" applyBorder="1" applyAlignment="1">
      <alignment vertical="center" wrapText="1"/>
    </xf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0" fontId="0" fillId="0" borderId="42" xfId="0" applyBorder="1"/>
    <xf numFmtId="0" fontId="0" fillId="0" borderId="32" xfId="0" applyBorder="1"/>
    <xf numFmtId="0" fontId="0" fillId="0" borderId="49" xfId="0" applyBorder="1"/>
    <xf numFmtId="0" fontId="0" fillId="0" borderId="43" xfId="0" applyBorder="1"/>
    <xf numFmtId="0" fontId="16" fillId="8" borderId="50" xfId="0" applyFont="1" applyFill="1" applyBorder="1" applyAlignment="1">
      <alignment horizontal="center" vertical="center" wrapText="1"/>
    </xf>
    <xf numFmtId="0" fontId="5" fillId="8" borderId="38" xfId="0" applyFont="1" applyFill="1" applyBorder="1" applyAlignment="1">
      <alignment vertical="center" wrapText="1"/>
    </xf>
    <xf numFmtId="0" fontId="0" fillId="0" borderId="51" xfId="0" applyBorder="1"/>
    <xf numFmtId="0" fontId="0" fillId="0" borderId="52" xfId="0" applyBorder="1"/>
    <xf numFmtId="0" fontId="0" fillId="0" borderId="45" xfId="0" applyBorder="1"/>
    <xf numFmtId="0" fontId="16" fillId="8" borderId="0" xfId="0" applyFont="1" applyFill="1" applyAlignment="1">
      <alignment horizontal="center" vertical="center" wrapText="1"/>
    </xf>
    <xf numFmtId="0" fontId="16" fillId="8" borderId="28" xfId="0" applyFont="1" applyFill="1" applyBorder="1" applyAlignment="1">
      <alignment horizontal="center" vertical="center" wrapText="1"/>
    </xf>
    <xf numFmtId="0" fontId="30" fillId="8" borderId="28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5"/>
    </xf>
    <xf numFmtId="0" fontId="32" fillId="0" borderId="0" xfId="0" applyFont="1"/>
    <xf numFmtId="0" fontId="28" fillId="0" borderId="0" xfId="0" applyFont="1" applyAlignment="1">
      <alignment horizontal="left" vertical="center" indent="7"/>
    </xf>
    <xf numFmtId="0" fontId="34" fillId="0" borderId="0" xfId="0" applyFont="1"/>
    <xf numFmtId="0" fontId="28" fillId="8" borderId="31" xfId="0" applyFont="1" applyFill="1" applyBorder="1" applyAlignment="1">
      <alignment vertical="center"/>
    </xf>
    <xf numFmtId="0" fontId="35" fillId="0" borderId="0" xfId="0" applyFont="1"/>
    <xf numFmtId="0" fontId="36" fillId="9" borderId="9" xfId="0" applyFont="1" applyFill="1" applyBorder="1" applyAlignment="1">
      <alignment horizontal="center" vertical="center"/>
    </xf>
    <xf numFmtId="0" fontId="37" fillId="9" borderId="0" xfId="0" applyFont="1" applyFill="1" applyAlignment="1">
      <alignment horizontal="center" vertical="center"/>
    </xf>
    <xf numFmtId="0" fontId="37" fillId="9" borderId="9" xfId="0" applyFont="1" applyFill="1" applyBorder="1" applyAlignment="1">
      <alignment horizontal="center" vertical="center"/>
    </xf>
    <xf numFmtId="0" fontId="39" fillId="10" borderId="0" xfId="0" applyFont="1" applyFill="1" applyAlignment="1">
      <alignment horizontal="center" vertical="center"/>
    </xf>
    <xf numFmtId="0" fontId="38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38" fillId="9" borderId="26" xfId="0" applyFont="1" applyFill="1" applyBorder="1" applyAlignment="1">
      <alignment horizontal="center" vertical="center"/>
    </xf>
    <xf numFmtId="0" fontId="38" fillId="9" borderId="27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8" fillId="9" borderId="23" xfId="0" applyFont="1" applyFill="1" applyBorder="1" applyAlignment="1">
      <alignment horizontal="center" vertical="center"/>
    </xf>
    <xf numFmtId="0" fontId="38" fillId="9" borderId="24" xfId="0" applyFont="1" applyFill="1" applyBorder="1" applyAlignment="1">
      <alignment horizontal="center" vertical="center"/>
    </xf>
    <xf numFmtId="0" fontId="38" fillId="9" borderId="53" xfId="0" applyFont="1" applyFill="1" applyBorder="1" applyAlignment="1">
      <alignment horizontal="center" vertical="center"/>
    </xf>
    <xf numFmtId="0" fontId="38" fillId="9" borderId="54" xfId="0" applyFont="1" applyFill="1" applyBorder="1" applyAlignment="1">
      <alignment horizontal="center" vertical="center"/>
    </xf>
    <xf numFmtId="0" fontId="38" fillId="9" borderId="52" xfId="0" applyFont="1" applyFill="1" applyBorder="1" applyAlignment="1">
      <alignment horizontal="center" vertical="center"/>
    </xf>
    <xf numFmtId="0" fontId="38" fillId="9" borderId="38" xfId="0" applyFont="1" applyFill="1" applyBorder="1" applyAlignment="1">
      <alignment horizontal="center" vertical="center"/>
    </xf>
    <xf numFmtId="0" fontId="38" fillId="9" borderId="55" xfId="0" applyFont="1" applyFill="1" applyBorder="1" applyAlignment="1">
      <alignment horizontal="center" vertical="center"/>
    </xf>
    <xf numFmtId="0" fontId="38" fillId="9" borderId="3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12" fillId="9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Sheet1!$H$25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D7-42E6-8F33-EF79589E3D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D7-42E6-8F33-EF79589E3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D7-42E6-8F33-EF79589E3D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D7-42E6-8F33-EF79589E3D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D7-42E6-8F33-EF79589E3D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D7-42E6-8F33-EF79589E3D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D7-42E6-8F33-EF79589E3D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D7-42E6-8F33-EF79589E3D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D7-42E6-8F33-EF79589E3D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D7-42E6-8F33-EF79589E3D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D7-42E6-8F33-EF79589E3D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D7-42E6-8F33-EF79589E3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Sheet1!$A$26:$B$37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Sheet1!$H$26:$H$37</c:f>
              <c:numCache>
                <c:formatCode>0%</c:formatCode>
                <c:ptCount val="12"/>
                <c:pt idx="0">
                  <c:v>0.51749999999999996</c:v>
                </c:pt>
                <c:pt idx="1">
                  <c:v>0.48749999999999999</c:v>
                </c:pt>
                <c:pt idx="2">
                  <c:v>0.64749999999999996</c:v>
                </c:pt>
                <c:pt idx="3">
                  <c:v>0.82499999999999996</c:v>
                </c:pt>
                <c:pt idx="4">
                  <c:v>0.57250000000000001</c:v>
                </c:pt>
                <c:pt idx="5">
                  <c:v>0.61750000000000005</c:v>
                </c:pt>
                <c:pt idx="6">
                  <c:v>0.43</c:v>
                </c:pt>
                <c:pt idx="7">
                  <c:v>0.54500000000000004</c:v>
                </c:pt>
                <c:pt idx="8">
                  <c:v>0.78249999999999997</c:v>
                </c:pt>
                <c:pt idx="9">
                  <c:v>0.63249999999999995</c:v>
                </c:pt>
                <c:pt idx="10">
                  <c:v>0.495</c:v>
                </c:pt>
                <c:pt idx="11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B-417B-9766-7248EDED8C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Sheet1!$C$25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Sheet1!$C$26:$C$37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90</c:v>
                      </c:pt>
                      <c:pt idx="4">
                        <c:v>40</c:v>
                      </c:pt>
                      <c:pt idx="5">
                        <c:v>89</c:v>
                      </c:pt>
                      <c:pt idx="6">
                        <c:v>70</c:v>
                      </c:pt>
                      <c:pt idx="7">
                        <c:v>49</c:v>
                      </c:pt>
                      <c:pt idx="8">
                        <c:v>69</c:v>
                      </c:pt>
                      <c:pt idx="9">
                        <c:v>30</c:v>
                      </c:pt>
                      <c:pt idx="10">
                        <c:v>20</c:v>
                      </c:pt>
                      <c:pt idx="11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DB-417B-9766-7248EDED8C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</c15:sqref>
                        </c15:formulaRef>
                      </c:ext>
                    </c:extLst>
                    <c:strCache>
                      <c:ptCount val="1"/>
                      <c:pt idx="0">
                        <c:v>MATHS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Sheet1!$D$26:$D$37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47</c:v>
                      </c:pt>
                      <c:pt idx="2">
                        <c:v>78</c:v>
                      </c:pt>
                      <c:pt idx="3">
                        <c:v>90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68</c:v>
                      </c:pt>
                      <c:pt idx="7">
                        <c:v>59</c:v>
                      </c:pt>
                      <c:pt idx="8">
                        <c:v>68</c:v>
                      </c:pt>
                      <c:pt idx="9">
                        <c:v>58</c:v>
                      </c:pt>
                      <c:pt idx="10">
                        <c:v>68</c:v>
                      </c:pt>
                      <c:pt idx="1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DB-417B-9766-7248EDED8C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</c15:sqref>
                        </c15:formulaRef>
                      </c:ext>
                    </c:extLst>
                    <c:strCache>
                      <c:ptCount val="1"/>
                      <c:pt idx="0">
                        <c:v>HINDI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Sheet1!$E$26:$E$37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55</c:v>
                      </c:pt>
                      <c:pt idx="3">
                        <c:v>80</c:v>
                      </c:pt>
                      <c:pt idx="4">
                        <c:v>77</c:v>
                      </c:pt>
                      <c:pt idx="5">
                        <c:v>22</c:v>
                      </c:pt>
                      <c:pt idx="6">
                        <c:v>12</c:v>
                      </c:pt>
                      <c:pt idx="7">
                        <c:v>77</c:v>
                      </c:pt>
                      <c:pt idx="8">
                        <c:v>88</c:v>
                      </c:pt>
                      <c:pt idx="9">
                        <c:v>99</c:v>
                      </c:pt>
                      <c:pt idx="10">
                        <c:v>55</c:v>
                      </c:pt>
                      <c:pt idx="11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DB-417B-9766-7248EDED8C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Sheet1!$F$25</c15:sqref>
                        </c15:formulaRef>
                      </c:ext>
                    </c:extLst>
                    <c:strCache>
                      <c:ptCount val="1"/>
                      <c:pt idx="0">
                        <c:v>SCIENCE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Sheet1!$F$26:$F$37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90</c:v>
                      </c:pt>
                      <c:pt idx="1">
                        <c:v>43</c:v>
                      </c:pt>
                      <c:pt idx="2">
                        <c:v>76</c:v>
                      </c:pt>
                      <c:pt idx="3">
                        <c:v>70</c:v>
                      </c:pt>
                      <c:pt idx="4">
                        <c:v>65</c:v>
                      </c:pt>
                      <c:pt idx="5">
                        <c:v>89</c:v>
                      </c:pt>
                      <c:pt idx="6">
                        <c:v>22</c:v>
                      </c:pt>
                      <c:pt idx="7">
                        <c:v>33</c:v>
                      </c:pt>
                      <c:pt idx="8">
                        <c:v>88</c:v>
                      </c:pt>
                      <c:pt idx="9">
                        <c:v>66</c:v>
                      </c:pt>
                      <c:pt idx="10">
                        <c:v>55</c:v>
                      </c:pt>
                      <c:pt idx="1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DB-417B-9766-7248EDED8C8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</c15:sqref>
                        </c15:formulaRef>
                      </c:ext>
                    </c:extLst>
                    <c:strCache>
                      <c:ptCount val="1"/>
                      <c:pt idx="0">
                        <c:v>TOAL MARKS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Sheet1!$G$26:$G$37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207</c:v>
                      </c:pt>
                      <c:pt idx="1">
                        <c:v>195</c:v>
                      </c:pt>
                      <c:pt idx="2">
                        <c:v>259</c:v>
                      </c:pt>
                      <c:pt idx="3">
                        <c:v>330</c:v>
                      </c:pt>
                      <c:pt idx="4">
                        <c:v>229</c:v>
                      </c:pt>
                      <c:pt idx="5">
                        <c:v>247</c:v>
                      </c:pt>
                      <c:pt idx="6">
                        <c:v>172</c:v>
                      </c:pt>
                      <c:pt idx="7">
                        <c:v>218</c:v>
                      </c:pt>
                      <c:pt idx="8">
                        <c:v>313</c:v>
                      </c:pt>
                      <c:pt idx="9">
                        <c:v>253</c:v>
                      </c:pt>
                      <c:pt idx="10">
                        <c:v>198</c:v>
                      </c:pt>
                      <c:pt idx="11">
                        <c:v>276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B-417B-9766-7248EDED8C8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Flavour</a:t>
            </a:r>
            <a:r>
              <a:rPr lang="en-US" baseline="0"/>
              <a:t> of Icecream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578240740740740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Sheet1!$A$49:$A$53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Sheet1!$B$49:$B$53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709-4BFC-B004-6EEC57B6DFC4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Sheet1!$A$49:$A$53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Sheet1!$C$49:$C$53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9-4BFC-B004-6EEC57B6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296000"/>
        <c:axId val="1485301824"/>
      </c:barChart>
      <c:catAx>
        <c:axId val="14852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01824"/>
        <c:crosses val="autoZero"/>
        <c:auto val="1"/>
        <c:lblAlgn val="ctr"/>
        <c:lblOffset val="100"/>
        <c:noMultiLvlLbl val="0"/>
      </c:catAx>
      <c:valAx>
        <c:axId val="1485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Number of Student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Sheet1!$C$67:$G$67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Sheet1!$C$68:$G$68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4-4C0E-B386-5984E56A7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801104"/>
        <c:axId val="2804016"/>
      </c:barChart>
      <c:catAx>
        <c:axId val="280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favourite 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016"/>
        <c:crosses val="autoZero"/>
        <c:auto val="1"/>
        <c:lblAlgn val="ctr"/>
        <c:lblOffset val="100"/>
        <c:noMultiLvlLbl val="0"/>
      </c:catAx>
      <c:valAx>
        <c:axId val="280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of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Sheet1!$B$94</c:f>
              <c:strCache>
                <c:ptCount val="1"/>
                <c:pt idx="0">
                  <c:v>No.of people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Sheet1!$C$93:$G$93</c:f>
              <c:strCache>
                <c:ptCount val="5"/>
                <c:pt idx="0">
                  <c:v>Yellow</c:v>
                </c:pt>
                <c:pt idx="1">
                  <c:v>Pink</c:v>
                </c:pt>
                <c:pt idx="2">
                  <c:v>Blue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Sheet1!$C$94:$G$94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2-4297-BB6D-39BC9E76C8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10807951"/>
        <c:axId val="1410812943"/>
      </c:lineChart>
      <c:catAx>
        <c:axId val="141080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12943"/>
        <c:crosses val="autoZero"/>
        <c:auto val="1"/>
        <c:lblAlgn val="ctr"/>
        <c:lblOffset val="100"/>
        <c:noMultiLvlLbl val="0"/>
      </c:catAx>
      <c:valAx>
        <c:axId val="141081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0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90259">
          <a:schemeClr val="tx1">
            <a:lumMod val="95000"/>
            <a:lumOff val="5000"/>
          </a:schemeClr>
        </a:gs>
        <a:gs pos="0">
          <a:schemeClr val="bg2">
            <a:lumMod val="10000"/>
          </a:schemeClr>
        </a:gs>
        <a:gs pos="74000">
          <a:schemeClr val="tx1">
            <a:lumMod val="95000"/>
            <a:lumOff val="5000"/>
          </a:schemeClr>
        </a:gs>
        <a:gs pos="54834">
          <a:schemeClr val="tx1">
            <a:lumMod val="95000"/>
            <a:lumOff val="5000"/>
          </a:schemeClr>
        </a:gs>
        <a:gs pos="83000">
          <a:schemeClr val="tx1">
            <a:lumMod val="95000"/>
            <a:lumOff val="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Sheet1!$E$146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A2-4FCE-B754-21DC7E53FD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A2-4FCE-B754-21DC7E53FD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A2-4FCE-B754-21DC7E53FD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A2-4FCE-B754-21DC7E53FD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A2-4FCE-B754-21DC7E53FDE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Sheet1!$B$147:$B$151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</c:v>
                </c:pt>
              </c:strCache>
            </c:strRef>
          </c:cat>
          <c:val>
            <c:numRef>
              <c:f>Sheet1!$E$147:$E$151</c:f>
              <c:numCache>
                <c:formatCode>General</c:formatCode>
                <c:ptCount val="5"/>
                <c:pt idx="0">
                  <c:v>125.99999999999999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7-4D01-B886-E16C355813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Sheet1!$C$146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89A2-4FCE-B754-21DC7E53FDE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89A2-4FCE-B754-21DC7E53FDE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89A2-4FCE-B754-21DC7E53FDE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89A2-4FCE-B754-21DC7E53FDE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89A2-4FCE-B754-21DC7E53FDE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Sheet1!$B$147:$B$151</c15:sqref>
                        </c15:formulaRef>
                      </c:ext>
                    </c:extLst>
                    <c:strCache>
                      <c:ptCount val="5"/>
                      <c:pt idx="0">
                        <c:v>First Class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Sheet1!$C$147:$C$151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D7-4D01-B886-E16C355813A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Sheet1!$D$146</c15:sqref>
                        </c15:formulaRef>
                      </c:ext>
                    </c:extLst>
                    <c:strCache>
                      <c:ptCount val="1"/>
                      <c:pt idx="0">
                        <c:v>Number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9A2-4FCE-B754-21DC7E53FDE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9A2-4FCE-B754-21DC7E53FDE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9A2-4FCE-B754-21DC7E53FDE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9A2-4FCE-B754-21DC7E53FDE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9A2-4FCE-B754-21DC7E53FDE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Sheet1!$B$147:$B$151</c15:sqref>
                        </c15:formulaRef>
                      </c:ext>
                    </c:extLst>
                    <c:strCache>
                      <c:ptCount val="5"/>
                      <c:pt idx="0">
                        <c:v>First Class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Sheet1!$D$147:$D$151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</c:v>
                      </c:pt>
                      <c:pt idx="1">
                        <c:v>27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D7-4D01-B886-E16C355813A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77296587926513"/>
          <c:y val="0.30231335666375037"/>
          <c:w val="0.2132270341207349"/>
          <c:h val="0.460072178477690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Sheet1!$D$123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1C-4E82-8C6F-D9AF1A5B53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1C-4E82-8C6F-D9AF1A5B53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1C-4E82-8C6F-D9AF1A5B53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1C-4E82-8C6F-D9AF1A5B53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1C-4E82-8C6F-D9AF1A5B53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1C-4E82-8C6F-D9AF1A5B53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Sheet1!$B$124:$B$129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Sheet1!$D$124:$D$129</c:f>
              <c:numCache>
                <c:formatCode>General</c:formatCode>
                <c:ptCount val="6"/>
                <c:pt idx="0">
                  <c:v>135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105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C-401D-AD19-8D60C8EED3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Sheet1!$C$123</c15:sqref>
                        </c15:formulaRef>
                      </c:ext>
                    </c:extLst>
                    <c:strCache>
                      <c:ptCount val="1"/>
                      <c:pt idx="0">
                        <c:v>Number of Hours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891C-4E82-8C6F-D9AF1A5B53B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891C-4E82-8C6F-D9AF1A5B53B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891C-4E82-8C6F-D9AF1A5B53B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891C-4E82-8C6F-D9AF1A5B53B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891C-4E82-8C6F-D9AF1A5B53B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891C-4E82-8C6F-D9AF1A5B53B3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Sheet1!$B$124:$B$129</c15:sqref>
                        </c15:formulaRef>
                      </c:ext>
                    </c:extLst>
                    <c:strCache>
                      <c:ptCount val="6"/>
                      <c:pt idx="0">
                        <c:v>office work</c:v>
                      </c:pt>
                      <c:pt idx="1">
                        <c:v>Exercise</c:v>
                      </c:pt>
                      <c:pt idx="2">
                        <c:v>Travelling</c:v>
                      </c:pt>
                      <c:pt idx="3">
                        <c:v>Watching shows</c:v>
                      </c:pt>
                      <c:pt idx="4">
                        <c:v>Sleeping</c:v>
                      </c:pt>
                      <c:pt idx="5">
                        <c:v>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Sheet1!$C$124:$C$129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C-401D-AD19-8D60C8EED33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Sheet1!$D$176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96-47EA-805D-AA0A48B3E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6-47EA-805D-AA0A48B3E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6-47EA-805D-AA0A48B3E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96-47EA-805D-AA0A48B3E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96-47EA-805D-AA0A48B3E5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Sheet1!$B$177:$B$181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Sheet1!$D$177:$D$181</c:f>
              <c:numCache>
                <c:formatCode>General</c:formatCode>
                <c:ptCount val="5"/>
                <c:pt idx="0">
                  <c:v>60</c:v>
                </c:pt>
                <c:pt idx="1">
                  <c:v>96</c:v>
                </c:pt>
                <c:pt idx="2">
                  <c:v>36</c:v>
                </c:pt>
                <c:pt idx="3">
                  <c:v>108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D-4E82-AE6D-3495947292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Sheet1!$C$176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2896-47EA-805D-AA0A48B3E51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2896-47EA-805D-AA0A48B3E51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2896-47EA-805D-AA0A48B3E51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2896-47EA-805D-AA0A48B3E51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2896-47EA-805D-AA0A48B3E51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Sheet1!$B$177:$B$181</c15:sqref>
                        </c15:formulaRef>
                      </c:ext>
                    </c:extLst>
                    <c:strCache>
                      <c:ptCount val="5"/>
                      <c:pt idx="0">
                        <c:v>20-30</c:v>
                      </c:pt>
                      <c:pt idx="1">
                        <c:v>30-40</c:v>
                      </c:pt>
                      <c:pt idx="2">
                        <c:v>40-50</c:v>
                      </c:pt>
                      <c:pt idx="3">
                        <c:v>50-60</c:v>
                      </c:pt>
                      <c:pt idx="4">
                        <c:v>60-70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Sheet1!$C$177:$C$181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FD-4E82-AE6D-34959472929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1784776902884"/>
          <c:y val="0.16805409740449109"/>
          <c:w val="0.16911548556430445"/>
          <c:h val="0.5989610673665792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124238</xdr:colOff>
      <xdr:row>23</xdr:row>
      <xdr:rowOff>180976</xdr:rowOff>
    </xdr:from>
    <xdr:to>
      <xdr:col>17</xdr:col>
      <xdr:colOff>57978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489916</xdr:colOff>
      <xdr:row>46</xdr:row>
      <xdr:rowOff>19050</xdr:rowOff>
    </xdr:from>
    <xdr:to>
      <xdr:col>10</xdr:col>
      <xdr:colOff>609599</xdr:colOff>
      <xdr:row>54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68</xdr:row>
      <xdr:rowOff>188014</xdr:rowOff>
    </xdr:from>
    <xdr:to>
      <xdr:col>6</xdr:col>
      <xdr:colOff>538784</xdr:colOff>
      <xdr:row>84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95</xdr:row>
      <xdr:rowOff>9524</xdr:rowOff>
    </xdr:from>
    <xdr:to>
      <xdr:col>6</xdr:col>
      <xdr:colOff>809625</xdr:colOff>
      <xdr:row>109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</xdr:colOff>
      <xdr:row>152</xdr:row>
      <xdr:rowOff>0</xdr:rowOff>
    </xdr:from>
    <xdr:to>
      <xdr:col>3</xdr:col>
      <xdr:colOff>1871662</xdr:colOff>
      <xdr:row>167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802822</xdr:colOff>
      <xdr:row>121</xdr:row>
      <xdr:rowOff>179614</xdr:rowOff>
    </xdr:from>
    <xdr:to>
      <xdr:col>9</xdr:col>
      <xdr:colOff>0</xdr:colOff>
      <xdr:row>130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925286</xdr:colOff>
      <xdr:row>174</xdr:row>
      <xdr:rowOff>176892</xdr:rowOff>
    </xdr:from>
    <xdr:to>
      <xdr:col>9</xdr:col>
      <xdr:colOff>68036</xdr:colOff>
      <xdr:row>182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181"/>
  <sheetViews>
    <sheetView tabSelected="1" topLeftCell="A136" zoomScale="24" zoomScaleNormal="70" workbookViewId="0">
      <selection activeCell="AR139" sqref="AR139"/>
    </sheetView>
  </sheetViews>
  <sheetFormatPr defaultRowHeight="14.5" x14ac:dyDescent="0.35"/>
  <cols>
    <col min="1" max="1" width="19" customWidth="1"/>
    <col min="2" max="2" width="35.453125" customWidth="1"/>
    <col min="3" max="3" width="27.26953125" bestFit="1" customWidth="1"/>
    <col min="4" max="4" width="35.26953125" bestFit="1" customWidth="1"/>
    <col min="5" max="5" width="24.26953125" bestFit="1" customWidth="1"/>
    <col min="6" max="6" width="20.453125" customWidth="1"/>
    <col min="7" max="7" width="12.26953125" bestFit="1" customWidth="1"/>
    <col min="8" max="8" width="17.81640625" customWidth="1"/>
    <col min="9" max="9" width="6.54296875" customWidth="1"/>
  </cols>
  <sheetData>
    <row r="2" spans="1:17" x14ac:dyDescent="0.35">
      <c r="A2" s="105" t="s">
        <v>81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</row>
    <row r="3" spans="1:17" x14ac:dyDescent="0.3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</row>
    <row r="4" spans="1:17" x14ac:dyDescent="0.35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7" spans="1:17" x14ac:dyDescent="0.35">
      <c r="A7" s="121" t="s">
        <v>28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</row>
    <row r="8" spans="1:17" x14ac:dyDescent="0.35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</row>
    <row r="11" spans="1:17" ht="18.5" x14ac:dyDescent="0.45">
      <c r="A11" s="34" t="s">
        <v>72</v>
      </c>
      <c r="B11" s="35"/>
      <c r="C11" s="35"/>
      <c r="D11" s="35"/>
      <c r="E11" s="35"/>
      <c r="F11" s="35"/>
      <c r="G11" s="35"/>
      <c r="H11" s="35"/>
    </row>
    <row r="12" spans="1:17" ht="18.5" x14ac:dyDescent="0.45">
      <c r="A12" s="34" t="s">
        <v>69</v>
      </c>
      <c r="B12" s="35"/>
      <c r="C12" s="35"/>
      <c r="D12" s="35"/>
      <c r="E12" s="35"/>
      <c r="F12" s="35"/>
      <c r="G12" s="35"/>
      <c r="H12" s="35"/>
    </row>
    <row r="13" spans="1:17" ht="18.5" x14ac:dyDescent="0.45">
      <c r="A13" s="34" t="s">
        <v>70</v>
      </c>
      <c r="B13" s="35"/>
      <c r="C13" s="35"/>
      <c r="D13" s="35"/>
      <c r="E13" s="35"/>
      <c r="F13" s="35"/>
      <c r="G13" s="35"/>
      <c r="H13" s="35"/>
    </row>
    <row r="14" spans="1:17" ht="18.5" x14ac:dyDescent="0.45">
      <c r="A14" s="36" t="s">
        <v>73</v>
      </c>
      <c r="B14" s="35"/>
      <c r="C14" s="35"/>
      <c r="D14" s="35"/>
      <c r="E14" s="35"/>
      <c r="F14" s="35"/>
      <c r="G14" s="35"/>
      <c r="H14" s="35"/>
    </row>
    <row r="15" spans="1:17" ht="18.5" x14ac:dyDescent="0.45">
      <c r="A15" s="36" t="s">
        <v>74</v>
      </c>
      <c r="B15" s="35"/>
      <c r="C15" s="35"/>
      <c r="D15" s="35"/>
      <c r="E15" s="35"/>
      <c r="F15" s="35"/>
      <c r="G15" s="35"/>
      <c r="H15" s="35"/>
    </row>
    <row r="16" spans="1:17" ht="18.5" x14ac:dyDescent="0.45">
      <c r="A16" s="36" t="s">
        <v>75</v>
      </c>
      <c r="B16" s="35"/>
      <c r="C16" s="35"/>
      <c r="D16" s="35"/>
      <c r="E16" s="35"/>
      <c r="F16" s="35"/>
      <c r="G16" s="35"/>
      <c r="H16" s="35"/>
    </row>
    <row r="17" spans="1:10" ht="18.5" x14ac:dyDescent="0.45">
      <c r="A17" s="36" t="s">
        <v>76</v>
      </c>
      <c r="B17" s="35"/>
      <c r="C17" s="35"/>
      <c r="D17" s="35"/>
      <c r="E17" s="35"/>
      <c r="F17" s="35"/>
      <c r="G17" s="35"/>
      <c r="H17" s="35"/>
    </row>
    <row r="18" spans="1:10" ht="18.5" x14ac:dyDescent="0.45">
      <c r="A18" s="36" t="s">
        <v>77</v>
      </c>
      <c r="B18" s="35"/>
      <c r="C18" s="35"/>
      <c r="D18" s="35"/>
      <c r="E18" s="35"/>
      <c r="F18" s="35"/>
      <c r="G18" s="35"/>
      <c r="H18" s="35"/>
    </row>
    <row r="19" spans="1:10" ht="18.5" x14ac:dyDescent="0.45">
      <c r="A19" s="36" t="s">
        <v>78</v>
      </c>
      <c r="B19" s="35"/>
      <c r="C19" s="35"/>
      <c r="D19" s="35"/>
      <c r="E19" s="35"/>
      <c r="F19" s="35"/>
      <c r="G19" s="35"/>
      <c r="H19" s="35"/>
    </row>
    <row r="20" spans="1:10" ht="18.5" x14ac:dyDescent="0.45">
      <c r="A20" s="36" t="s">
        <v>79</v>
      </c>
      <c r="B20" s="35"/>
      <c r="C20" s="35"/>
      <c r="D20" s="35"/>
      <c r="E20" s="35"/>
      <c r="F20" s="35"/>
      <c r="G20" s="35"/>
      <c r="H20" s="35"/>
    </row>
    <row r="21" spans="1:10" ht="18.5" x14ac:dyDescent="0.45">
      <c r="A21" s="36" t="s">
        <v>80</v>
      </c>
      <c r="B21" s="35"/>
      <c r="C21" s="35"/>
      <c r="D21" s="35"/>
      <c r="E21" s="35"/>
      <c r="F21" s="35"/>
      <c r="G21" s="35"/>
      <c r="H21" s="35"/>
    </row>
    <row r="22" spans="1:10" ht="18.5" x14ac:dyDescent="0.45">
      <c r="A22" s="37" t="s">
        <v>71</v>
      </c>
      <c r="B22" s="35"/>
      <c r="C22" s="35"/>
      <c r="D22" s="35"/>
      <c r="E22" s="35"/>
      <c r="F22" s="35"/>
      <c r="G22" s="35"/>
      <c r="H22" s="35"/>
    </row>
    <row r="25" spans="1:10" x14ac:dyDescent="0.35">
      <c r="A25" s="3" t="s">
        <v>1</v>
      </c>
      <c r="B25" s="3" t="s">
        <v>0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5" t="s">
        <v>19</v>
      </c>
      <c r="I25" s="3" t="s">
        <v>20</v>
      </c>
      <c r="J25" s="5" t="s">
        <v>20</v>
      </c>
    </row>
    <row r="26" spans="1:10" x14ac:dyDescent="0.35">
      <c r="A26" s="2">
        <v>1</v>
      </c>
      <c r="B26" s="2" t="s">
        <v>2</v>
      </c>
      <c r="C26" s="2">
        <v>50</v>
      </c>
      <c r="D26" s="2">
        <v>45</v>
      </c>
      <c r="E26" s="2">
        <v>22</v>
      </c>
      <c r="F26" s="2">
        <v>90</v>
      </c>
      <c r="G26" s="4">
        <f>SUM(C26:F26)</f>
        <v>207</v>
      </c>
      <c r="H26" s="6">
        <f>G26/400</f>
        <v>0.51749999999999996</v>
      </c>
      <c r="J26" s="1" t="str">
        <f>IF(H26&gt;=90%,"A Grade",IF(H26&gt;=80%,"B Grade",IF(H26&gt;=70%,"C Grade",IF(H26&gt;=60%,"D Grade",IF(H26&gt;=50%,"E Grade","F Grade")))))</f>
        <v>E Grade</v>
      </c>
    </row>
    <row r="27" spans="1:10" x14ac:dyDescent="0.35">
      <c r="A27" s="2">
        <v>2</v>
      </c>
      <c r="B27" s="2" t="s">
        <v>3</v>
      </c>
      <c r="C27" s="2">
        <v>60</v>
      </c>
      <c r="D27" s="2">
        <v>47</v>
      </c>
      <c r="E27" s="2">
        <v>45</v>
      </c>
      <c r="F27" s="2">
        <v>43</v>
      </c>
      <c r="G27" s="4">
        <f t="shared" ref="G27:G37" si="0">SUM(C27:F27)</f>
        <v>195</v>
      </c>
      <c r="H27" s="6">
        <f t="shared" ref="H27:H37" si="1">G27/400</f>
        <v>0.48749999999999999</v>
      </c>
      <c r="I27" t="str">
        <f t="shared" ref="I27:I37" si="2">IF(90%&gt;=H27,"Grade A",IF(80%&gt;=H27,"Grade B",IF(70%&gt;=H27,"Grade C")))</f>
        <v>Grade A</v>
      </c>
      <c r="J27" s="1" t="str">
        <f t="shared" ref="J27:J37" si="3">IF(H27&gt;=90%,"A Grade",IF(H27&gt;=80%,"B Grade",IF(H27&gt;=70%,"C Grade",IF(H27&gt;=60%,"D Grade",IF(H27&gt;=50%,"E Grade","F Grade")))))</f>
        <v>F Grade</v>
      </c>
    </row>
    <row r="28" spans="1:10" x14ac:dyDescent="0.35">
      <c r="A28" s="2">
        <v>3</v>
      </c>
      <c r="B28" s="2" t="s">
        <v>4</v>
      </c>
      <c r="C28" s="2">
        <v>50</v>
      </c>
      <c r="D28" s="2">
        <v>78</v>
      </c>
      <c r="E28" s="2">
        <v>55</v>
      </c>
      <c r="F28" s="2">
        <v>76</v>
      </c>
      <c r="G28" s="4">
        <f t="shared" si="0"/>
        <v>259</v>
      </c>
      <c r="H28" s="6">
        <f t="shared" si="1"/>
        <v>0.64749999999999996</v>
      </c>
      <c r="I28" t="str">
        <f t="shared" si="2"/>
        <v>Grade A</v>
      </c>
      <c r="J28" s="1" t="str">
        <f t="shared" si="3"/>
        <v>D Grade</v>
      </c>
    </row>
    <row r="29" spans="1:10" x14ac:dyDescent="0.35">
      <c r="A29" s="2">
        <v>4</v>
      </c>
      <c r="B29" s="2" t="s">
        <v>5</v>
      </c>
      <c r="C29" s="2">
        <v>90</v>
      </c>
      <c r="D29" s="2">
        <v>90</v>
      </c>
      <c r="E29" s="2">
        <v>80</v>
      </c>
      <c r="F29" s="2">
        <v>70</v>
      </c>
      <c r="G29" s="4">
        <f t="shared" si="0"/>
        <v>330</v>
      </c>
      <c r="H29" s="6">
        <f t="shared" si="1"/>
        <v>0.82499999999999996</v>
      </c>
      <c r="I29" t="str">
        <f t="shared" si="2"/>
        <v>Grade A</v>
      </c>
      <c r="J29" s="1" t="str">
        <f t="shared" si="3"/>
        <v>B Grade</v>
      </c>
    </row>
    <row r="30" spans="1:10" x14ac:dyDescent="0.35">
      <c r="A30" s="2">
        <v>5</v>
      </c>
      <c r="B30" s="2" t="s">
        <v>6</v>
      </c>
      <c r="C30" s="2">
        <v>40</v>
      </c>
      <c r="D30" s="2">
        <v>47</v>
      </c>
      <c r="E30" s="2">
        <v>77</v>
      </c>
      <c r="F30" s="2">
        <v>65</v>
      </c>
      <c r="G30" s="4">
        <f t="shared" si="0"/>
        <v>229</v>
      </c>
      <c r="H30" s="6">
        <f t="shared" si="1"/>
        <v>0.57250000000000001</v>
      </c>
      <c r="I30" t="str">
        <f t="shared" si="2"/>
        <v>Grade A</v>
      </c>
      <c r="J30" s="1" t="str">
        <f t="shared" si="3"/>
        <v>E Grade</v>
      </c>
    </row>
    <row r="31" spans="1:10" x14ac:dyDescent="0.35">
      <c r="A31" s="2">
        <v>6</v>
      </c>
      <c r="B31" s="2" t="s">
        <v>7</v>
      </c>
      <c r="C31" s="2">
        <v>89</v>
      </c>
      <c r="D31" s="2">
        <v>47</v>
      </c>
      <c r="E31" s="2">
        <v>22</v>
      </c>
      <c r="F31" s="2">
        <v>89</v>
      </c>
      <c r="G31" s="4">
        <f t="shared" si="0"/>
        <v>247</v>
      </c>
      <c r="H31" s="6">
        <f t="shared" si="1"/>
        <v>0.61750000000000005</v>
      </c>
      <c r="I31" t="str">
        <f t="shared" si="2"/>
        <v>Grade A</v>
      </c>
      <c r="J31" s="1" t="str">
        <f t="shared" si="3"/>
        <v>D Grade</v>
      </c>
    </row>
    <row r="32" spans="1:10" x14ac:dyDescent="0.35">
      <c r="A32" s="2">
        <v>7</v>
      </c>
      <c r="B32" s="2" t="s">
        <v>8</v>
      </c>
      <c r="C32" s="2">
        <v>70</v>
      </c>
      <c r="D32" s="2">
        <v>68</v>
      </c>
      <c r="E32" s="2">
        <v>12</v>
      </c>
      <c r="F32" s="2">
        <v>22</v>
      </c>
      <c r="G32" s="4">
        <f t="shared" si="0"/>
        <v>172</v>
      </c>
      <c r="H32" s="6">
        <f t="shared" si="1"/>
        <v>0.43</v>
      </c>
      <c r="I32" t="str">
        <f t="shared" si="2"/>
        <v>Grade A</v>
      </c>
      <c r="J32" s="1" t="str">
        <f t="shared" si="3"/>
        <v>F Grade</v>
      </c>
    </row>
    <row r="33" spans="1:17" x14ac:dyDescent="0.35">
      <c r="A33" s="2">
        <v>8</v>
      </c>
      <c r="B33" s="2" t="s">
        <v>9</v>
      </c>
      <c r="C33" s="2">
        <v>49</v>
      </c>
      <c r="D33" s="2">
        <v>59</v>
      </c>
      <c r="E33" s="2">
        <v>77</v>
      </c>
      <c r="F33" s="2">
        <v>33</v>
      </c>
      <c r="G33" s="4">
        <f t="shared" si="0"/>
        <v>218</v>
      </c>
      <c r="H33" s="6">
        <f t="shared" si="1"/>
        <v>0.54500000000000004</v>
      </c>
      <c r="I33" t="str">
        <f t="shared" si="2"/>
        <v>Grade A</v>
      </c>
      <c r="J33" s="1" t="str">
        <f t="shared" si="3"/>
        <v>E Grade</v>
      </c>
    </row>
    <row r="34" spans="1:17" x14ac:dyDescent="0.35">
      <c r="A34" s="2">
        <v>9</v>
      </c>
      <c r="B34" s="2" t="s">
        <v>10</v>
      </c>
      <c r="C34" s="2">
        <v>69</v>
      </c>
      <c r="D34" s="2">
        <v>68</v>
      </c>
      <c r="E34" s="2">
        <v>88</v>
      </c>
      <c r="F34" s="2">
        <v>88</v>
      </c>
      <c r="G34" s="4">
        <f t="shared" si="0"/>
        <v>313</v>
      </c>
      <c r="H34" s="6">
        <f t="shared" si="1"/>
        <v>0.78249999999999997</v>
      </c>
      <c r="I34" t="str">
        <f t="shared" si="2"/>
        <v>Grade A</v>
      </c>
      <c r="J34" s="1" t="str">
        <f t="shared" si="3"/>
        <v>C Grade</v>
      </c>
    </row>
    <row r="35" spans="1:17" x14ac:dyDescent="0.35">
      <c r="A35" s="2">
        <v>10</v>
      </c>
      <c r="B35" s="2" t="s">
        <v>11</v>
      </c>
      <c r="C35" s="2">
        <v>30</v>
      </c>
      <c r="D35" s="2">
        <v>58</v>
      </c>
      <c r="E35" s="2">
        <v>99</v>
      </c>
      <c r="F35" s="2">
        <v>66</v>
      </c>
      <c r="G35" s="4">
        <f t="shared" si="0"/>
        <v>253</v>
      </c>
      <c r="H35" s="6">
        <f t="shared" si="1"/>
        <v>0.63249999999999995</v>
      </c>
      <c r="I35" t="str">
        <f t="shared" si="2"/>
        <v>Grade A</v>
      </c>
      <c r="J35" s="1" t="str">
        <f t="shared" si="3"/>
        <v>D Grade</v>
      </c>
    </row>
    <row r="36" spans="1:17" x14ac:dyDescent="0.35">
      <c r="A36" s="2">
        <v>11</v>
      </c>
      <c r="B36" s="2" t="s">
        <v>12</v>
      </c>
      <c r="C36" s="2">
        <v>20</v>
      </c>
      <c r="D36" s="2">
        <v>68</v>
      </c>
      <c r="E36" s="2">
        <v>55</v>
      </c>
      <c r="F36" s="2">
        <v>55</v>
      </c>
      <c r="G36" s="4">
        <f t="shared" si="0"/>
        <v>198</v>
      </c>
      <c r="H36" s="6">
        <f t="shared" si="1"/>
        <v>0.495</v>
      </c>
      <c r="I36" t="str">
        <f t="shared" si="2"/>
        <v>Grade A</v>
      </c>
      <c r="J36" s="1" t="str">
        <f t="shared" si="3"/>
        <v>F Grade</v>
      </c>
    </row>
    <row r="37" spans="1:17" x14ac:dyDescent="0.35">
      <c r="A37" s="2">
        <v>12</v>
      </c>
      <c r="B37" s="2" t="s">
        <v>13</v>
      </c>
      <c r="C37" s="2">
        <v>99</v>
      </c>
      <c r="D37" s="2">
        <v>67</v>
      </c>
      <c r="E37" s="2">
        <v>77</v>
      </c>
      <c r="F37" s="2">
        <v>33</v>
      </c>
      <c r="G37" s="4">
        <f t="shared" si="0"/>
        <v>276</v>
      </c>
      <c r="H37" s="6">
        <f t="shared" si="1"/>
        <v>0.69</v>
      </c>
      <c r="I37" t="str">
        <f t="shared" si="2"/>
        <v>Grade A</v>
      </c>
      <c r="J37" s="1" t="str">
        <f t="shared" si="3"/>
        <v>D Grade</v>
      </c>
    </row>
    <row r="41" spans="1:17" x14ac:dyDescent="0.35">
      <c r="A41" s="103" t="s">
        <v>29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1:17" x14ac:dyDescent="0.35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5" spans="1:17" ht="21" x14ac:dyDescent="0.5">
      <c r="A45" s="38" t="s">
        <v>82</v>
      </c>
      <c r="B45" s="39"/>
      <c r="C45" s="39"/>
      <c r="D45" s="39"/>
      <c r="E45" s="39"/>
      <c r="F45" s="39"/>
      <c r="G45" s="39"/>
      <c r="H45" s="39"/>
      <c r="I45" s="39"/>
      <c r="J45" s="39"/>
    </row>
    <row r="46" spans="1:17" ht="21" x14ac:dyDescent="0.5">
      <c r="A46" s="40" t="s">
        <v>83</v>
      </c>
      <c r="B46" s="39"/>
      <c r="C46" s="39"/>
      <c r="D46" s="39"/>
      <c r="E46" s="39"/>
      <c r="F46" s="39"/>
      <c r="G46" s="39"/>
      <c r="H46" s="39"/>
      <c r="I46" s="39"/>
      <c r="J46" s="39"/>
    </row>
    <row r="48" spans="1:17" ht="30.75" customHeight="1" x14ac:dyDescent="0.5">
      <c r="A48" s="122" t="s">
        <v>21</v>
      </c>
      <c r="B48" s="123"/>
      <c r="C48" s="7" t="s">
        <v>27</v>
      </c>
    </row>
    <row r="49" spans="1:17" ht="18" customHeight="1" x14ac:dyDescent="0.35">
      <c r="A49" s="124" t="s">
        <v>22</v>
      </c>
      <c r="B49" s="125"/>
      <c r="C49" s="8">
        <v>16</v>
      </c>
    </row>
    <row r="50" spans="1:17" x14ac:dyDescent="0.35">
      <c r="A50" s="124" t="s">
        <v>23</v>
      </c>
      <c r="B50" s="125"/>
      <c r="C50" s="8">
        <v>5</v>
      </c>
    </row>
    <row r="51" spans="1:17" x14ac:dyDescent="0.35">
      <c r="A51" s="124" t="s">
        <v>24</v>
      </c>
      <c r="B51" s="125"/>
      <c r="C51" s="8">
        <v>12</v>
      </c>
    </row>
    <row r="52" spans="1:17" x14ac:dyDescent="0.35">
      <c r="A52" s="124" t="s">
        <v>25</v>
      </c>
      <c r="B52" s="125"/>
      <c r="C52" s="8">
        <v>3</v>
      </c>
    </row>
    <row r="53" spans="1:17" x14ac:dyDescent="0.35">
      <c r="A53" s="124" t="s">
        <v>26</v>
      </c>
      <c r="B53" s="125"/>
      <c r="C53" s="8">
        <v>6</v>
      </c>
    </row>
    <row r="59" spans="1:17" ht="15" customHeight="1" x14ac:dyDescent="0.35">
      <c r="A59" s="106" t="s">
        <v>68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</row>
    <row r="60" spans="1:17" ht="15" customHeight="1" x14ac:dyDescent="0.3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</row>
    <row r="62" spans="1:17" ht="26" x14ac:dyDescent="0.65">
      <c r="A62" s="43" t="s">
        <v>84</v>
      </c>
      <c r="B62" s="41"/>
      <c r="C62" s="41"/>
      <c r="D62" s="41"/>
      <c r="E62" s="41"/>
    </row>
    <row r="63" spans="1:17" ht="23.5" x14ac:dyDescent="0.55000000000000004">
      <c r="A63" s="42" t="s">
        <v>85</v>
      </c>
      <c r="B63" s="41"/>
      <c r="C63" s="41"/>
      <c r="D63" s="41"/>
      <c r="E63" s="41"/>
    </row>
    <row r="64" spans="1:17" ht="23.5" x14ac:dyDescent="0.55000000000000004">
      <c r="A64" s="42" t="s">
        <v>86</v>
      </c>
      <c r="B64" s="41"/>
      <c r="C64" s="41"/>
      <c r="D64" s="41"/>
      <c r="E64" s="41"/>
    </row>
    <row r="65" spans="1:7" ht="23.5" x14ac:dyDescent="0.55000000000000004">
      <c r="A65" s="42" t="s">
        <v>87</v>
      </c>
      <c r="B65" s="41"/>
      <c r="C65" s="41"/>
      <c r="D65" s="41"/>
      <c r="E65" s="41"/>
    </row>
    <row r="67" spans="1:7" ht="21" x14ac:dyDescent="0.5">
      <c r="B67" s="45" t="s">
        <v>30</v>
      </c>
      <c r="C67" s="46" t="s">
        <v>31</v>
      </c>
      <c r="D67" s="46" t="s">
        <v>32</v>
      </c>
      <c r="E67" s="46" t="s">
        <v>33</v>
      </c>
      <c r="F67" s="46" t="s">
        <v>34</v>
      </c>
      <c r="G67" s="46" t="s">
        <v>35</v>
      </c>
    </row>
    <row r="68" spans="1:7" ht="21" x14ac:dyDescent="0.5">
      <c r="A68" s="44"/>
      <c r="B68" s="47" t="s">
        <v>37</v>
      </c>
      <c r="C68" s="48">
        <v>45</v>
      </c>
      <c r="D68" s="48">
        <v>17</v>
      </c>
      <c r="E68" s="48">
        <v>50</v>
      </c>
      <c r="F68" s="48">
        <v>48</v>
      </c>
      <c r="G68" s="48">
        <v>40</v>
      </c>
    </row>
    <row r="69" spans="1:7" x14ac:dyDescent="0.35">
      <c r="A69" s="119"/>
      <c r="B69" s="120"/>
    </row>
    <row r="70" spans="1:7" x14ac:dyDescent="0.35">
      <c r="A70" s="26"/>
    </row>
    <row r="86" spans="1:16" ht="15" customHeight="1" x14ac:dyDescent="0.35">
      <c r="A86" s="107" t="s">
        <v>36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</row>
    <row r="87" spans="1:16" ht="15" customHeight="1" x14ac:dyDescent="0.3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</row>
    <row r="90" spans="1:16" ht="35" x14ac:dyDescent="0.55000000000000004">
      <c r="A90" s="50" t="s">
        <v>89</v>
      </c>
      <c r="B90" s="41"/>
      <c r="C90" s="41"/>
      <c r="D90" s="41"/>
      <c r="E90" s="41"/>
      <c r="F90" s="41"/>
    </row>
    <row r="91" spans="1:16" ht="26" x14ac:dyDescent="0.55000000000000004">
      <c r="A91" s="41"/>
      <c r="B91" s="51" t="s">
        <v>88</v>
      </c>
      <c r="C91" s="41"/>
      <c r="D91" s="41"/>
      <c r="E91" s="41"/>
      <c r="F91" s="41"/>
    </row>
    <row r="92" spans="1:16" ht="15" thickBot="1" x14ac:dyDescent="0.4"/>
    <row r="93" spans="1:16" ht="21.5" thickBot="1" x14ac:dyDescent="0.4">
      <c r="B93" s="52" t="s">
        <v>38</v>
      </c>
      <c r="C93" s="52" t="s">
        <v>39</v>
      </c>
      <c r="D93" s="52" t="s">
        <v>40</v>
      </c>
      <c r="E93" s="52" t="s">
        <v>41</v>
      </c>
      <c r="F93" s="52" t="s">
        <v>42</v>
      </c>
      <c r="G93" s="52" t="s">
        <v>43</v>
      </c>
    </row>
    <row r="94" spans="1:16" ht="21.5" thickBot="1" x14ac:dyDescent="0.4">
      <c r="B94" s="52" t="s">
        <v>44</v>
      </c>
      <c r="C94" s="52">
        <v>16</v>
      </c>
      <c r="D94" s="52">
        <v>20</v>
      </c>
      <c r="E94" s="52">
        <v>30</v>
      </c>
      <c r="F94" s="52">
        <v>26</v>
      </c>
      <c r="G94" s="52">
        <v>35</v>
      </c>
    </row>
    <row r="99" spans="1:10" x14ac:dyDescent="0.35">
      <c r="A99" s="80"/>
      <c r="B99" s="90"/>
      <c r="C99" s="90"/>
      <c r="D99" s="90"/>
      <c r="E99" s="90"/>
      <c r="F99" s="90"/>
      <c r="G99" s="90"/>
      <c r="H99" s="90"/>
      <c r="I99" s="90"/>
      <c r="J99" s="84"/>
    </row>
    <row r="100" spans="1:10" x14ac:dyDescent="0.35">
      <c r="A100" s="91"/>
      <c r="J100" s="75"/>
    </row>
    <row r="101" spans="1:10" x14ac:dyDescent="0.35">
      <c r="A101" s="91"/>
      <c r="J101" s="75"/>
    </row>
    <row r="102" spans="1:10" x14ac:dyDescent="0.35">
      <c r="A102" s="91"/>
      <c r="J102" s="75"/>
    </row>
    <row r="103" spans="1:10" x14ac:dyDescent="0.35">
      <c r="A103" s="91"/>
      <c r="J103" s="75"/>
    </row>
    <row r="104" spans="1:10" x14ac:dyDescent="0.35">
      <c r="A104" s="91"/>
      <c r="J104" s="75"/>
    </row>
    <row r="105" spans="1:10" x14ac:dyDescent="0.35">
      <c r="A105" s="91"/>
      <c r="J105" s="75"/>
    </row>
    <row r="106" spans="1:10" x14ac:dyDescent="0.35">
      <c r="A106" s="91"/>
      <c r="J106" s="75"/>
    </row>
    <row r="107" spans="1:10" x14ac:dyDescent="0.35">
      <c r="A107" s="91"/>
      <c r="J107" s="75"/>
    </row>
    <row r="108" spans="1:10" x14ac:dyDescent="0.35">
      <c r="A108" s="91"/>
      <c r="J108" s="75"/>
    </row>
    <row r="109" spans="1:10" x14ac:dyDescent="0.35">
      <c r="A109" s="91"/>
      <c r="J109" s="75"/>
    </row>
    <row r="110" spans="1:10" x14ac:dyDescent="0.35">
      <c r="A110" s="91"/>
      <c r="J110" s="75"/>
    </row>
    <row r="111" spans="1:10" x14ac:dyDescent="0.35">
      <c r="A111" s="91"/>
      <c r="J111" s="75"/>
    </row>
    <row r="112" spans="1:10" x14ac:dyDescent="0.35">
      <c r="A112" s="91"/>
      <c r="J112" s="75"/>
    </row>
    <row r="113" spans="1:21" x14ac:dyDescent="0.35">
      <c r="A113" s="91"/>
      <c r="J113" s="75"/>
    </row>
    <row r="114" spans="1:21" x14ac:dyDescent="0.35">
      <c r="A114" s="113" t="s">
        <v>45</v>
      </c>
      <c r="B114" s="108"/>
      <c r="C114" s="108"/>
      <c r="D114" s="108"/>
      <c r="E114" s="108"/>
      <c r="F114" s="108"/>
      <c r="G114" s="108"/>
      <c r="H114" s="108"/>
      <c r="I114" s="108"/>
      <c r="J114" s="114"/>
      <c r="K114" s="30"/>
      <c r="L114" s="30"/>
      <c r="M114" s="30"/>
      <c r="N114" s="30"/>
      <c r="O114" s="30"/>
      <c r="P114" s="30"/>
      <c r="Q114" s="30"/>
      <c r="R114" s="29"/>
    </row>
    <row r="115" spans="1:21" ht="15" customHeight="1" x14ac:dyDescent="0.35">
      <c r="A115" s="115"/>
      <c r="B115" s="106"/>
      <c r="C115" s="106"/>
      <c r="D115" s="106"/>
      <c r="E115" s="106"/>
      <c r="F115" s="106"/>
      <c r="G115" s="106"/>
      <c r="H115" s="106"/>
      <c r="I115" s="106"/>
      <c r="J115" s="116"/>
      <c r="K115" s="59"/>
      <c r="L115" s="58"/>
      <c r="M115" s="59"/>
      <c r="N115" s="67"/>
      <c r="O115" s="67"/>
      <c r="P115" s="67"/>
      <c r="Q115" s="30"/>
    </row>
    <row r="116" spans="1:21" ht="15" customHeight="1" x14ac:dyDescent="0.35">
      <c r="A116" s="115"/>
      <c r="B116" s="106"/>
      <c r="C116" s="106"/>
      <c r="D116" s="106"/>
      <c r="E116" s="106"/>
      <c r="F116" s="106"/>
      <c r="G116" s="106"/>
      <c r="H116" s="106"/>
      <c r="I116" s="106"/>
      <c r="J116" s="116"/>
      <c r="K116" s="59"/>
      <c r="L116" s="68"/>
      <c r="M116" s="58"/>
      <c r="N116" s="58"/>
      <c r="O116" s="67"/>
      <c r="P116" s="67"/>
      <c r="Q116" s="53"/>
      <c r="R116" s="53"/>
      <c r="S116" s="53"/>
      <c r="T116" s="53"/>
      <c r="U116" s="28"/>
    </row>
    <row r="117" spans="1:21" x14ac:dyDescent="0.35">
      <c r="A117" s="117"/>
      <c r="B117" s="106"/>
      <c r="C117" s="106"/>
      <c r="D117" s="111"/>
      <c r="E117" s="111"/>
      <c r="F117" s="111"/>
      <c r="G117" s="111"/>
      <c r="H117" s="111"/>
      <c r="I117" s="111"/>
      <c r="J117" s="118"/>
      <c r="K117" s="26"/>
      <c r="M117" s="10"/>
      <c r="N117" s="10"/>
      <c r="O117" s="31"/>
      <c r="P117" s="31"/>
      <c r="Q117" s="30"/>
      <c r="R117" s="30"/>
      <c r="S117" s="30"/>
      <c r="T117" s="29"/>
      <c r="U117" s="25"/>
    </row>
    <row r="118" spans="1:21" x14ac:dyDescent="0.35">
      <c r="A118" s="92"/>
      <c r="B118" s="81"/>
      <c r="C118" s="77"/>
      <c r="D118" s="76"/>
      <c r="E118" s="76"/>
      <c r="F118" s="76"/>
      <c r="G118" s="76"/>
      <c r="H118" s="76"/>
      <c r="I118" s="82"/>
      <c r="J118" s="83"/>
      <c r="K118" s="26"/>
      <c r="M118" s="26"/>
      <c r="N118" s="27"/>
      <c r="O118" s="27"/>
      <c r="P118" s="27"/>
    </row>
    <row r="119" spans="1:21" ht="35" x14ac:dyDescent="0.35">
      <c r="A119" s="74"/>
      <c r="B119" s="93"/>
      <c r="C119" s="88"/>
      <c r="D119" s="88"/>
      <c r="E119" s="89"/>
      <c r="F119" s="89"/>
      <c r="G119" s="89"/>
      <c r="H119" s="89"/>
      <c r="J119" s="25"/>
      <c r="K119" s="26"/>
      <c r="M119" s="26"/>
      <c r="N119" s="27"/>
      <c r="O119" s="27"/>
      <c r="P119" s="27"/>
    </row>
    <row r="120" spans="1:21" ht="45.5" x14ac:dyDescent="0.7">
      <c r="A120" s="96" t="s">
        <v>93</v>
      </c>
      <c r="B120" s="97"/>
      <c r="C120" s="97"/>
      <c r="E120" s="78"/>
      <c r="F120" s="79"/>
      <c r="G120" s="79"/>
      <c r="H120" s="79"/>
      <c r="I120" s="77"/>
      <c r="J120" s="26"/>
      <c r="M120" s="26"/>
      <c r="N120" s="27"/>
      <c r="O120" s="27"/>
      <c r="P120" s="27"/>
    </row>
    <row r="121" spans="1:21" x14ac:dyDescent="0.35">
      <c r="E121" s="77"/>
      <c r="G121" s="75"/>
      <c r="H121" s="75"/>
      <c r="J121" s="26"/>
      <c r="M121" s="26"/>
      <c r="N121" s="27"/>
      <c r="O121" s="27"/>
      <c r="P121" s="27"/>
    </row>
    <row r="122" spans="1:21" x14ac:dyDescent="0.35">
      <c r="E122" s="83"/>
      <c r="H122" s="75"/>
      <c r="M122" s="26"/>
      <c r="N122" s="27"/>
      <c r="O122" s="27"/>
      <c r="P122" s="27"/>
    </row>
    <row r="123" spans="1:21" ht="70" x14ac:dyDescent="0.35">
      <c r="B123" s="95" t="s">
        <v>46</v>
      </c>
      <c r="C123" s="95" t="s">
        <v>91</v>
      </c>
      <c r="D123" s="95" t="s">
        <v>66</v>
      </c>
      <c r="E123" s="83"/>
      <c r="H123" s="75"/>
      <c r="M123" s="26"/>
      <c r="N123" s="27"/>
      <c r="O123" s="27"/>
    </row>
    <row r="124" spans="1:21" ht="35" x14ac:dyDescent="0.35">
      <c r="B124" s="94" t="s">
        <v>92</v>
      </c>
      <c r="C124" s="94">
        <v>9</v>
      </c>
      <c r="D124" s="94">
        <f>SUM(C124/24*360)</f>
        <v>135</v>
      </c>
      <c r="E124" s="83"/>
      <c r="F124" s="82"/>
      <c r="G124" s="82"/>
      <c r="H124" s="83"/>
      <c r="M124" s="26"/>
      <c r="N124" s="27"/>
      <c r="O124" s="27"/>
    </row>
    <row r="125" spans="1:21" ht="35" x14ac:dyDescent="0.35">
      <c r="B125" s="94" t="s">
        <v>47</v>
      </c>
      <c r="C125" s="94">
        <v>1</v>
      </c>
      <c r="D125" s="94">
        <f t="shared" ref="D125:D129" si="4">SUM(C125/24*360)</f>
        <v>15</v>
      </c>
      <c r="E125" s="84"/>
      <c r="N125" s="27"/>
      <c r="O125" s="27"/>
    </row>
    <row r="126" spans="1:21" ht="35" x14ac:dyDescent="0.35">
      <c r="B126" s="94" t="s">
        <v>48</v>
      </c>
      <c r="C126" s="94">
        <v>2</v>
      </c>
      <c r="D126" s="94">
        <f t="shared" si="4"/>
        <v>30</v>
      </c>
      <c r="E126" s="83"/>
      <c r="N126" s="27"/>
    </row>
    <row r="127" spans="1:21" ht="35" x14ac:dyDescent="0.35">
      <c r="A127" s="75"/>
      <c r="B127" s="94" t="s">
        <v>49</v>
      </c>
      <c r="C127" s="94">
        <v>3</v>
      </c>
      <c r="D127" s="94">
        <f t="shared" si="4"/>
        <v>45</v>
      </c>
      <c r="E127" s="86"/>
    </row>
    <row r="128" spans="1:21" ht="35" x14ac:dyDescent="0.35">
      <c r="A128" s="75"/>
      <c r="B128" s="94" t="s">
        <v>50</v>
      </c>
      <c r="C128" s="94">
        <v>7</v>
      </c>
      <c r="D128" s="94">
        <f t="shared" si="4"/>
        <v>105</v>
      </c>
      <c r="E128" s="86"/>
    </row>
    <row r="129" spans="1:44" ht="35" x14ac:dyDescent="0.35">
      <c r="B129" s="94" t="s">
        <v>51</v>
      </c>
      <c r="C129" s="94">
        <v>2</v>
      </c>
      <c r="D129" s="94">
        <f t="shared" si="4"/>
        <v>30</v>
      </c>
      <c r="E129" s="87"/>
    </row>
    <row r="130" spans="1:44" x14ac:dyDescent="0.35">
      <c r="B130" s="75"/>
    </row>
    <row r="131" spans="1:44" x14ac:dyDescent="0.35">
      <c r="B131" s="75"/>
    </row>
    <row r="132" spans="1:44" x14ac:dyDescent="0.35">
      <c r="B132" s="75"/>
    </row>
    <row r="133" spans="1:44" x14ac:dyDescent="0.35">
      <c r="B133" s="75"/>
    </row>
    <row r="135" spans="1:44" x14ac:dyDescent="0.35">
      <c r="B135" s="75"/>
    </row>
    <row r="136" spans="1:44" x14ac:dyDescent="0.35">
      <c r="B136" s="75"/>
    </row>
    <row r="137" spans="1:44" x14ac:dyDescent="0.35">
      <c r="B137" s="85"/>
    </row>
    <row r="138" spans="1:44" x14ac:dyDescent="0.35">
      <c r="A138" s="57"/>
      <c r="B138" s="29"/>
      <c r="C138" s="30"/>
      <c r="D138" s="53"/>
      <c r="E138" s="53"/>
      <c r="F138" s="28"/>
      <c r="G138" s="53"/>
      <c r="H138" s="53"/>
      <c r="I138" s="53"/>
      <c r="J138" s="53"/>
      <c r="K138" s="53"/>
      <c r="L138" s="53"/>
      <c r="M138" s="29"/>
      <c r="N138" s="57"/>
      <c r="O138" s="30"/>
      <c r="P138" s="30"/>
      <c r="Q138" s="29"/>
      <c r="R138" s="24"/>
      <c r="S138" s="24"/>
      <c r="T138" s="24"/>
      <c r="U138" s="24"/>
      <c r="V138" s="24"/>
      <c r="W138" s="24"/>
    </row>
    <row r="139" spans="1:44" ht="15" customHeight="1" x14ac:dyDescent="0.35">
      <c r="A139" s="56" t="s">
        <v>52</v>
      </c>
      <c r="B139" s="54"/>
      <c r="C139" s="54"/>
      <c r="D139" s="58"/>
      <c r="E139" s="59"/>
      <c r="F139" s="59"/>
      <c r="G139" s="59"/>
      <c r="H139" s="58"/>
      <c r="I139" s="59"/>
      <c r="J139" s="58"/>
      <c r="K139" s="58"/>
      <c r="L139" s="58"/>
      <c r="M139" s="54"/>
      <c r="N139" s="58"/>
      <c r="O139" s="54"/>
      <c r="P139" s="24"/>
      <c r="Q139" s="25"/>
      <c r="AR139" t="s">
        <v>95</v>
      </c>
    </row>
    <row r="140" spans="1:44" ht="15" customHeight="1" x14ac:dyDescent="0.35">
      <c r="A140" s="108" t="s">
        <v>52</v>
      </c>
      <c r="B140" s="108"/>
      <c r="C140" s="108"/>
      <c r="D140" s="108"/>
      <c r="E140" s="108"/>
      <c r="F140" s="108"/>
      <c r="G140" s="108"/>
      <c r="H140" s="108"/>
      <c r="I140" s="108"/>
      <c r="J140" s="109"/>
      <c r="K140" s="67"/>
      <c r="L140" s="67"/>
      <c r="M140" s="67"/>
      <c r="N140" s="67"/>
      <c r="O140" s="60"/>
      <c r="P140" s="28"/>
    </row>
    <row r="141" spans="1:44" ht="15" customHeight="1" x14ac:dyDescent="0.35">
      <c r="A141" s="106"/>
      <c r="B141" s="106"/>
      <c r="C141" s="106"/>
      <c r="D141" s="106"/>
      <c r="E141" s="106"/>
      <c r="F141" s="106"/>
      <c r="G141" s="106"/>
      <c r="H141" s="106"/>
      <c r="I141" s="106"/>
      <c r="J141" s="110"/>
      <c r="K141" s="58"/>
      <c r="L141" s="58"/>
      <c r="M141" s="58"/>
      <c r="N141" s="59"/>
      <c r="O141" s="58"/>
      <c r="P141" s="29"/>
      <c r="Q141" s="53"/>
      <c r="R141" s="53"/>
      <c r="S141" s="53"/>
      <c r="T141" s="53"/>
      <c r="U141" s="28"/>
    </row>
    <row r="142" spans="1:44" ht="15" customHeight="1" x14ac:dyDescent="0.35">
      <c r="A142" s="111"/>
      <c r="B142" s="111"/>
      <c r="C142" s="111"/>
      <c r="D142" s="111"/>
      <c r="E142" s="111"/>
      <c r="F142" s="111"/>
      <c r="G142" s="111"/>
      <c r="H142" s="111"/>
      <c r="I142" s="111"/>
      <c r="J142" s="112"/>
      <c r="K142" s="58"/>
      <c r="L142" s="56"/>
      <c r="M142" s="56"/>
      <c r="N142" s="25"/>
      <c r="O142" s="24"/>
      <c r="P142" s="24"/>
      <c r="Q142" s="24"/>
      <c r="R142" s="24"/>
      <c r="S142" s="24"/>
      <c r="T142" s="24"/>
      <c r="U142" s="25"/>
    </row>
    <row r="143" spans="1:44" x14ac:dyDescent="0.35">
      <c r="A143" s="31"/>
      <c r="C143" s="25"/>
      <c r="D143" s="26"/>
      <c r="E143" s="55"/>
      <c r="G143" s="25"/>
      <c r="I143" s="10"/>
      <c r="J143" s="25"/>
      <c r="K143" s="25"/>
      <c r="L143" s="27"/>
      <c r="M143" s="26"/>
      <c r="N143" s="26"/>
    </row>
    <row r="144" spans="1:44" ht="50" x14ac:dyDescent="0.75">
      <c r="A144" s="98" t="s">
        <v>94</v>
      </c>
      <c r="B144" s="99"/>
      <c r="C144" s="99"/>
      <c r="D144" s="99"/>
      <c r="E144" s="100"/>
      <c r="F144" s="29"/>
      <c r="G144" s="30"/>
      <c r="I144" s="25"/>
      <c r="J144" s="25"/>
      <c r="K144" s="26"/>
      <c r="L144" s="27"/>
      <c r="M144" s="26"/>
      <c r="N144" s="26"/>
    </row>
    <row r="145" spans="2:14" ht="20.5" x14ac:dyDescent="0.35">
      <c r="E145" s="32"/>
      <c r="F145" s="25"/>
      <c r="K145" s="26"/>
      <c r="M145" s="26"/>
      <c r="N145" s="26"/>
    </row>
    <row r="146" spans="2:14" ht="35" x14ac:dyDescent="0.35">
      <c r="B146" s="61" t="s">
        <v>53</v>
      </c>
      <c r="C146" s="62" t="s">
        <v>27</v>
      </c>
      <c r="D146" s="63" t="s">
        <v>65</v>
      </c>
      <c r="E146" s="63" t="s">
        <v>66</v>
      </c>
      <c r="F146" s="26"/>
      <c r="N146" s="26"/>
    </row>
    <row r="147" spans="2:14" ht="23.5" x14ac:dyDescent="0.55000000000000004">
      <c r="B147" s="64" t="s">
        <v>54</v>
      </c>
      <c r="C147" s="65">
        <v>35</v>
      </c>
      <c r="D147" s="49">
        <f>SUM(60*C147/100)</f>
        <v>21</v>
      </c>
      <c r="E147" s="49">
        <f>SUM(D147/60*360)</f>
        <v>125.99999999999999</v>
      </c>
      <c r="F147" s="26"/>
      <c r="N147" s="26"/>
    </row>
    <row r="148" spans="2:14" ht="23.5" x14ac:dyDescent="0.55000000000000004">
      <c r="B148" s="64" t="s">
        <v>55</v>
      </c>
      <c r="C148" s="65">
        <v>45</v>
      </c>
      <c r="D148" s="49">
        <f t="shared" ref="D148:D151" si="5">SUM(60*C148/100)</f>
        <v>27</v>
      </c>
      <c r="E148" s="49">
        <f t="shared" ref="E148:E151" si="6">SUM(D148/60*360)</f>
        <v>162</v>
      </c>
      <c r="F148" s="26"/>
      <c r="N148" s="26"/>
    </row>
    <row r="149" spans="2:14" ht="23.5" x14ac:dyDescent="0.55000000000000004">
      <c r="B149" s="64" t="s">
        <v>56</v>
      </c>
      <c r="C149" s="64">
        <v>15</v>
      </c>
      <c r="D149" s="66">
        <f t="shared" si="5"/>
        <v>9</v>
      </c>
      <c r="E149" s="66">
        <f t="shared" si="6"/>
        <v>54</v>
      </c>
      <c r="F149" s="26"/>
    </row>
    <row r="150" spans="2:14" ht="23.5" x14ac:dyDescent="0.55000000000000004">
      <c r="B150" s="64" t="s">
        <v>57</v>
      </c>
      <c r="C150" s="64">
        <v>5</v>
      </c>
      <c r="D150" s="64">
        <f t="shared" si="5"/>
        <v>3</v>
      </c>
      <c r="E150" s="64">
        <f t="shared" si="6"/>
        <v>18</v>
      </c>
      <c r="F150" s="26"/>
    </row>
    <row r="151" spans="2:14" ht="23.5" x14ac:dyDescent="0.55000000000000004">
      <c r="B151" s="64" t="s">
        <v>67</v>
      </c>
      <c r="C151" s="64">
        <v>100</v>
      </c>
      <c r="D151" s="64">
        <f t="shared" si="5"/>
        <v>60</v>
      </c>
      <c r="E151" s="64">
        <f t="shared" si="6"/>
        <v>360</v>
      </c>
      <c r="F151" s="26"/>
    </row>
    <row r="152" spans="2:14" x14ac:dyDescent="0.35">
      <c r="F152" s="27"/>
    </row>
    <row r="153" spans="2:14" x14ac:dyDescent="0.35">
      <c r="F153" s="27"/>
    </row>
    <row r="154" spans="2:14" x14ac:dyDescent="0.35">
      <c r="C154" s="26"/>
      <c r="D154" s="26"/>
      <c r="F154" s="27"/>
    </row>
    <row r="155" spans="2:14" x14ac:dyDescent="0.35">
      <c r="C155" s="26"/>
      <c r="D155" s="26"/>
      <c r="F155" s="27"/>
    </row>
    <row r="156" spans="2:14" x14ac:dyDescent="0.35">
      <c r="D156" s="26"/>
      <c r="F156" s="27"/>
    </row>
    <row r="157" spans="2:14" x14ac:dyDescent="0.35">
      <c r="D157" s="26"/>
      <c r="F157" s="27"/>
    </row>
    <row r="158" spans="2:14" x14ac:dyDescent="0.35">
      <c r="D158" s="26"/>
      <c r="F158" s="27"/>
    </row>
    <row r="159" spans="2:14" x14ac:dyDescent="0.35">
      <c r="D159" s="26"/>
      <c r="F159" s="10"/>
    </row>
    <row r="160" spans="2:14" x14ac:dyDescent="0.35">
      <c r="D160" s="26"/>
    </row>
    <row r="162" spans="1:13" x14ac:dyDescent="0.35">
      <c r="B162" s="33"/>
    </row>
    <row r="168" spans="1:13" ht="21" customHeight="1" x14ac:dyDescent="0.35">
      <c r="B168" s="20"/>
      <c r="C168" s="19"/>
      <c r="D168" s="20"/>
      <c r="E168" s="18"/>
      <c r="F168" s="16"/>
      <c r="G168" s="15"/>
      <c r="H168" s="9"/>
      <c r="I168" s="9"/>
      <c r="J168" s="9"/>
      <c r="K168" s="9"/>
      <c r="L168" s="9"/>
    </row>
    <row r="169" spans="1:13" ht="21" customHeight="1" x14ac:dyDescent="0.35">
      <c r="A169" s="19"/>
      <c r="B169" s="17"/>
      <c r="C169" s="22"/>
      <c r="D169" s="21"/>
      <c r="E169" s="15"/>
      <c r="F169" s="23"/>
      <c r="G169" s="15"/>
      <c r="H169" s="9"/>
      <c r="I169" s="9"/>
      <c r="J169" s="9"/>
      <c r="K169" s="9"/>
      <c r="L169" s="9"/>
    </row>
    <row r="170" spans="1:13" ht="21" customHeight="1" x14ac:dyDescent="0.35">
      <c r="A170" s="102" t="s">
        <v>58</v>
      </c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</row>
    <row r="171" spans="1:13" x14ac:dyDescent="0.35">
      <c r="A171" s="104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20.5" x14ac:dyDescent="0.35">
      <c r="B172" s="12"/>
    </row>
    <row r="173" spans="1:13" ht="20.5" x14ac:dyDescent="0.35">
      <c r="A173" s="11"/>
      <c r="B173" s="12"/>
    </row>
    <row r="174" spans="1:13" ht="42.5" x14ac:dyDescent="0.65">
      <c r="A174" s="69" t="s">
        <v>90</v>
      </c>
      <c r="B174" s="70"/>
      <c r="C174" s="71"/>
      <c r="D174" s="71"/>
      <c r="L174" s="101"/>
    </row>
    <row r="175" spans="1:13" ht="21" thickBot="1" x14ac:dyDescent="0.4">
      <c r="A175" s="12"/>
      <c r="B175" s="13"/>
    </row>
    <row r="176" spans="1:13" ht="43" thickBot="1" x14ac:dyDescent="0.4">
      <c r="A176" s="13"/>
      <c r="B176" s="72" t="s">
        <v>59</v>
      </c>
      <c r="C176" s="72" t="s">
        <v>27</v>
      </c>
      <c r="D176" s="72" t="s">
        <v>66</v>
      </c>
    </row>
    <row r="177" spans="1:4" ht="43" thickBot="1" x14ac:dyDescent="0.4">
      <c r="A177" s="14"/>
      <c r="B177" s="73" t="s">
        <v>60</v>
      </c>
      <c r="C177" s="73">
        <v>5</v>
      </c>
      <c r="D177" s="72">
        <f>SUM(C177/30*360)</f>
        <v>60</v>
      </c>
    </row>
    <row r="178" spans="1:4" ht="43" thickBot="1" x14ac:dyDescent="0.4">
      <c r="A178" s="12"/>
      <c r="B178" s="73" t="s">
        <v>61</v>
      </c>
      <c r="C178" s="73">
        <v>8</v>
      </c>
      <c r="D178" s="72">
        <f t="shared" ref="D178:D181" si="7">SUM(C178/30*360)</f>
        <v>96</v>
      </c>
    </row>
    <row r="179" spans="1:4" ht="43" thickBot="1" x14ac:dyDescent="0.4">
      <c r="A179" s="10"/>
      <c r="B179" s="73" t="s">
        <v>62</v>
      </c>
      <c r="C179" s="73">
        <v>3</v>
      </c>
      <c r="D179" s="72">
        <f t="shared" si="7"/>
        <v>36</v>
      </c>
    </row>
    <row r="180" spans="1:4" ht="43" thickBot="1" x14ac:dyDescent="0.4">
      <c r="B180" s="73" t="s">
        <v>63</v>
      </c>
      <c r="C180" s="73">
        <v>9</v>
      </c>
      <c r="D180" s="72">
        <f t="shared" si="7"/>
        <v>108</v>
      </c>
    </row>
    <row r="181" spans="1:4" ht="43" thickBot="1" x14ac:dyDescent="0.4">
      <c r="B181" s="73" t="s">
        <v>64</v>
      </c>
      <c r="C181" s="73">
        <v>5</v>
      </c>
      <c r="D181" s="72">
        <f t="shared" si="7"/>
        <v>60</v>
      </c>
    </row>
  </sheetData>
  <mergeCells count="15">
    <mergeCell ref="A170:M171"/>
    <mergeCell ref="A2:Q4"/>
    <mergeCell ref="A59:Q60"/>
    <mergeCell ref="A86:P87"/>
    <mergeCell ref="A140:J142"/>
    <mergeCell ref="A114:J117"/>
    <mergeCell ref="A69:B69"/>
    <mergeCell ref="A7:Q8"/>
    <mergeCell ref="A41:Q42"/>
    <mergeCell ref="A48:B48"/>
    <mergeCell ref="A49:B49"/>
    <mergeCell ref="A50:B50"/>
    <mergeCell ref="A51:B51"/>
    <mergeCell ref="A52:B52"/>
    <mergeCell ref="A53:B53"/>
  </mergeCells>
  <conditionalFormatting sqref="C68:G68">
    <cfRule type="top10" dxfId="5" priority="1" bottom="1" rank="1"/>
    <cfRule type="top10" dxfId="4" priority="2" rank="1"/>
    <cfRule type="cellIs" dxfId="3" priority="3" operator="greaterThan">
      <formula>49</formula>
    </cfRule>
  </conditionalFormatting>
  <conditionalFormatting sqref="H26:H37">
    <cfRule type="cellIs" dxfId="2" priority="4" operator="lessThan">
      <formula>0.7</formula>
    </cfRule>
    <cfRule type="cellIs" dxfId="1" priority="5" operator="greaterThan">
      <formula>0.7</formula>
    </cfRule>
    <cfRule type="cellIs" dxfId="0" priority="6" operator="lessThan">
      <formula>0.7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manish jit</cp:lastModifiedBy>
  <dcterms:created xsi:type="dcterms:W3CDTF">2024-03-06T07:41:02Z</dcterms:created>
  <dcterms:modified xsi:type="dcterms:W3CDTF">2024-03-10T15:53:54Z</dcterms:modified>
</cp:coreProperties>
</file>